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stevenho/Desktop/"/>
    </mc:Choice>
  </mc:AlternateContent>
  <bookViews>
    <workbookView minimized="1" xWindow="320" yWindow="460" windowWidth="25600" windowHeight="13880" tabRatio="861" activeTab="1"/>
  </bookViews>
  <sheets>
    <sheet name="Results-Multiple Flush Cycles" sheetId="28" r:id="rId1"/>
    <sheet name="Pumpdown" sheetId="3" r:id="rId2"/>
    <sheet name="Fluid Volume vs Fill Height" sheetId="23" r:id="rId3"/>
    <sheet name="Terminal Velocity #1" sheetId="9" r:id="rId4"/>
    <sheet name="Terminal Velocity #2" sheetId="14" r:id="rId5"/>
    <sheet name="Terminal Velocity #3" sheetId="15" r:id="rId6"/>
    <sheet name="Terminal Velocity #4" sheetId="16" r:id="rId7"/>
    <sheet name="Terminal Velocity #5" sheetId="17" r:id="rId8"/>
    <sheet name="Terminal Velocity #6" sheetId="18" r:id="rId9"/>
    <sheet name="Terminal Velocity #7" sheetId="19" r:id="rId10"/>
    <sheet name="Terminal Velocity #8" sheetId="20" r:id="rId11"/>
    <sheet name="Terminal Velocity #9" sheetId="21" r:id="rId12"/>
    <sheet name="Terminal Velocity #10" sheetId="22" r:id="rId13"/>
  </sheets>
  <definedNames>
    <definedName name="_xlnm.Print_Area" localSheetId="1">Pumpdown!$A$24:$CZ$450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I125" i="3" l="1"/>
  <c r="C145" i="3"/>
  <c r="G125" i="3"/>
  <c r="D143" i="3"/>
  <c r="D145" i="3"/>
  <c r="D148" i="3"/>
  <c r="D206" i="3"/>
  <c r="D207" i="3"/>
  <c r="D208" i="3"/>
  <c r="D402" i="3"/>
  <c r="K125" i="3"/>
  <c r="D415" i="3"/>
  <c r="I99" i="3"/>
  <c r="D108" i="3"/>
  <c r="D205" i="3"/>
  <c r="D210" i="3"/>
  <c r="D239" i="3"/>
  <c r="D211" i="3"/>
  <c r="D240" i="3"/>
  <c r="D241" i="3"/>
  <c r="J108" i="3"/>
  <c r="D242" i="3"/>
  <c r="D218" i="3"/>
  <c r="D219" i="3"/>
  <c r="D254" i="3"/>
  <c r="D266" i="3"/>
  <c r="D277" i="3"/>
  <c r="D302" i="3"/>
  <c r="D403" i="3"/>
  <c r="D416" i="3"/>
  <c r="E108" i="3"/>
  <c r="F108" i="3"/>
  <c r="G108" i="3"/>
  <c r="H108" i="3"/>
  <c r="I108" i="3"/>
  <c r="C154" i="3"/>
  <c r="D154" i="3"/>
  <c r="D318" i="3"/>
  <c r="D109" i="3"/>
  <c r="E109" i="3"/>
  <c r="F109" i="3"/>
  <c r="G109" i="3"/>
  <c r="H109" i="3"/>
  <c r="I109" i="3"/>
  <c r="C155" i="3"/>
  <c r="D155" i="3"/>
  <c r="D319" i="3"/>
  <c r="D110" i="3"/>
  <c r="E110" i="3"/>
  <c r="F110" i="3"/>
  <c r="G110" i="3"/>
  <c r="H110" i="3"/>
  <c r="I110" i="3"/>
  <c r="C156" i="3"/>
  <c r="D156" i="3"/>
  <c r="D320" i="3"/>
  <c r="D111" i="3"/>
  <c r="E111" i="3"/>
  <c r="F111" i="3"/>
  <c r="G111" i="3"/>
  <c r="H111" i="3"/>
  <c r="I111" i="3"/>
  <c r="C157" i="3"/>
  <c r="D157" i="3"/>
  <c r="D321" i="3"/>
  <c r="D112" i="3"/>
  <c r="F112" i="3"/>
  <c r="G112" i="3"/>
  <c r="H112" i="3"/>
  <c r="I112" i="3"/>
  <c r="C158" i="3"/>
  <c r="D158" i="3"/>
  <c r="D322" i="3"/>
  <c r="D113" i="3"/>
  <c r="F113" i="3"/>
  <c r="G113" i="3"/>
  <c r="H113" i="3"/>
  <c r="I113" i="3"/>
  <c r="C159" i="3"/>
  <c r="D159" i="3"/>
  <c r="D323" i="3"/>
  <c r="D114" i="3"/>
  <c r="F114" i="3"/>
  <c r="G114" i="3"/>
  <c r="H114" i="3"/>
  <c r="I114" i="3"/>
  <c r="C160" i="3"/>
  <c r="D160" i="3"/>
  <c r="D324" i="3"/>
  <c r="D115" i="3"/>
  <c r="F115" i="3"/>
  <c r="G115" i="3"/>
  <c r="H115" i="3"/>
  <c r="I115" i="3"/>
  <c r="C161" i="3"/>
  <c r="D161" i="3"/>
  <c r="D325" i="3"/>
  <c r="D116" i="3"/>
  <c r="F116" i="3"/>
  <c r="G116" i="3"/>
  <c r="H116" i="3"/>
  <c r="I116" i="3"/>
  <c r="C162" i="3"/>
  <c r="D162" i="3"/>
  <c r="D326" i="3"/>
  <c r="D117" i="3"/>
  <c r="F117" i="3"/>
  <c r="G117" i="3"/>
  <c r="H117" i="3"/>
  <c r="I117" i="3"/>
  <c r="C163" i="3"/>
  <c r="D163" i="3"/>
  <c r="D327" i="3"/>
  <c r="D328" i="3"/>
  <c r="D331" i="3"/>
  <c r="D339" i="3"/>
  <c r="D330" i="3"/>
  <c r="D340" i="3"/>
  <c r="D341" i="3"/>
  <c r="D342" i="3"/>
  <c r="D335" i="3"/>
  <c r="D336" i="3"/>
  <c r="D343" i="3"/>
  <c r="D344" i="3"/>
  <c r="D354" i="3"/>
  <c r="D368" i="3"/>
  <c r="D369" i="3"/>
  <c r="D370" i="3"/>
  <c r="D371" i="3"/>
  <c r="D373" i="3"/>
  <c r="D374" i="3"/>
  <c r="D377" i="3"/>
  <c r="D289" i="3"/>
  <c r="D390" i="3"/>
  <c r="D428" i="3"/>
  <c r="D440" i="3"/>
  <c r="J109" i="3"/>
  <c r="D243" i="3"/>
  <c r="D220" i="3"/>
  <c r="D255" i="3"/>
  <c r="D267" i="3"/>
  <c r="D278" i="3"/>
  <c r="D303" i="3"/>
  <c r="D404" i="3"/>
  <c r="D417" i="3"/>
  <c r="D378" i="3"/>
  <c r="D290" i="3"/>
  <c r="D391" i="3"/>
  <c r="D429" i="3"/>
  <c r="D441" i="3"/>
  <c r="J110" i="3"/>
  <c r="D244" i="3"/>
  <c r="D221" i="3"/>
  <c r="D256" i="3"/>
  <c r="D268" i="3"/>
  <c r="D279" i="3"/>
  <c r="D304" i="3"/>
  <c r="D405" i="3"/>
  <c r="D418" i="3"/>
  <c r="D379" i="3"/>
  <c r="D291" i="3"/>
  <c r="D392" i="3"/>
  <c r="D430" i="3"/>
  <c r="D442" i="3"/>
  <c r="J111" i="3"/>
  <c r="D245" i="3"/>
  <c r="D222" i="3"/>
  <c r="D257" i="3"/>
  <c r="D269" i="3"/>
  <c r="D280" i="3"/>
  <c r="D305" i="3"/>
  <c r="D406" i="3"/>
  <c r="D419" i="3"/>
  <c r="D380" i="3"/>
  <c r="D292" i="3"/>
  <c r="D393" i="3"/>
  <c r="D431" i="3"/>
  <c r="D443" i="3"/>
  <c r="D246" i="3"/>
  <c r="D223" i="3"/>
  <c r="D258" i="3"/>
  <c r="D270" i="3"/>
  <c r="D281" i="3"/>
  <c r="D407" i="3"/>
  <c r="D420" i="3"/>
  <c r="D381" i="3"/>
  <c r="D293" i="3"/>
  <c r="D394" i="3"/>
  <c r="D432" i="3"/>
  <c r="D444" i="3"/>
  <c r="D247" i="3"/>
  <c r="D224" i="3"/>
  <c r="D259" i="3"/>
  <c r="D271" i="3"/>
  <c r="D282" i="3"/>
  <c r="D408" i="3"/>
  <c r="D421" i="3"/>
  <c r="D382" i="3"/>
  <c r="D294" i="3"/>
  <c r="D395" i="3"/>
  <c r="D433" i="3"/>
  <c r="D445" i="3"/>
  <c r="D248" i="3"/>
  <c r="D225" i="3"/>
  <c r="D260" i="3"/>
  <c r="D272" i="3"/>
  <c r="D283" i="3"/>
  <c r="D409" i="3"/>
  <c r="D422" i="3"/>
  <c r="D383" i="3"/>
  <c r="D295" i="3"/>
  <c r="D396" i="3"/>
  <c r="D434" i="3"/>
  <c r="D446" i="3"/>
  <c r="D249" i="3"/>
  <c r="D226" i="3"/>
  <c r="D261" i="3"/>
  <c r="D273" i="3"/>
  <c r="D284" i="3"/>
  <c r="D410" i="3"/>
  <c r="D423" i="3"/>
  <c r="D384" i="3"/>
  <c r="D296" i="3"/>
  <c r="D397" i="3"/>
  <c r="D435" i="3"/>
  <c r="D447" i="3"/>
  <c r="D250" i="3"/>
  <c r="D227" i="3"/>
  <c r="D262" i="3"/>
  <c r="D274" i="3"/>
  <c r="D285" i="3"/>
  <c r="D411" i="3"/>
  <c r="D424" i="3"/>
  <c r="D385" i="3"/>
  <c r="D297" i="3"/>
  <c r="D398" i="3"/>
  <c r="D436" i="3"/>
  <c r="D448" i="3"/>
  <c r="D251" i="3"/>
  <c r="D228" i="3"/>
  <c r="D263" i="3"/>
  <c r="D275" i="3"/>
  <c r="D286" i="3"/>
  <c r="D412" i="3"/>
  <c r="D425" i="3"/>
  <c r="D386" i="3"/>
  <c r="D298" i="3"/>
  <c r="D399" i="3"/>
  <c r="D437" i="3"/>
  <c r="D449" i="3"/>
  <c r="D450" i="3"/>
  <c r="D173" i="28"/>
  <c r="E143" i="3"/>
  <c r="E145" i="3"/>
  <c r="E148" i="3"/>
  <c r="E206" i="3"/>
  <c r="E207" i="3"/>
  <c r="E208" i="3"/>
  <c r="E402" i="3"/>
  <c r="E415" i="3"/>
  <c r="E205" i="3"/>
  <c r="E210" i="3"/>
  <c r="E239" i="3"/>
  <c r="E211" i="3"/>
  <c r="E240" i="3"/>
  <c r="E241" i="3"/>
  <c r="E242" i="3"/>
  <c r="E218" i="3"/>
  <c r="E219" i="3"/>
  <c r="E254" i="3"/>
  <c r="E266" i="3"/>
  <c r="E277" i="3"/>
  <c r="E302" i="3"/>
  <c r="E403" i="3"/>
  <c r="E416" i="3"/>
  <c r="E154" i="3"/>
  <c r="E318" i="3"/>
  <c r="E155" i="3"/>
  <c r="E319" i="3"/>
  <c r="E156" i="3"/>
  <c r="E320" i="3"/>
  <c r="E157" i="3"/>
  <c r="E321" i="3"/>
  <c r="E158" i="3"/>
  <c r="E322" i="3"/>
  <c r="E159" i="3"/>
  <c r="E323" i="3"/>
  <c r="E160" i="3"/>
  <c r="E324" i="3"/>
  <c r="E161" i="3"/>
  <c r="E325" i="3"/>
  <c r="E162" i="3"/>
  <c r="E326" i="3"/>
  <c r="E163" i="3"/>
  <c r="E327" i="3"/>
  <c r="E328" i="3"/>
  <c r="E331" i="3"/>
  <c r="E339" i="3"/>
  <c r="E330" i="3"/>
  <c r="E340" i="3"/>
  <c r="E341" i="3"/>
  <c r="E342" i="3"/>
  <c r="E335" i="3"/>
  <c r="E336" i="3"/>
  <c r="E343" i="3"/>
  <c r="E344" i="3"/>
  <c r="E354" i="3"/>
  <c r="E368" i="3"/>
  <c r="E369" i="3"/>
  <c r="E370" i="3"/>
  <c r="E371" i="3"/>
  <c r="E373" i="3"/>
  <c r="E374" i="3"/>
  <c r="E377" i="3"/>
  <c r="E289" i="3"/>
  <c r="E390" i="3"/>
  <c r="E428" i="3"/>
  <c r="E440" i="3"/>
  <c r="E243" i="3"/>
  <c r="E220" i="3"/>
  <c r="E255" i="3"/>
  <c r="E267" i="3"/>
  <c r="E278" i="3"/>
  <c r="E303" i="3"/>
  <c r="E404" i="3"/>
  <c r="E417" i="3"/>
  <c r="E378" i="3"/>
  <c r="E290" i="3"/>
  <c r="E391" i="3"/>
  <c r="E429" i="3"/>
  <c r="E441" i="3"/>
  <c r="E244" i="3"/>
  <c r="E221" i="3"/>
  <c r="E256" i="3"/>
  <c r="E268" i="3"/>
  <c r="E279" i="3"/>
  <c r="E304" i="3"/>
  <c r="E405" i="3"/>
  <c r="E418" i="3"/>
  <c r="E379" i="3"/>
  <c r="E291" i="3"/>
  <c r="E392" i="3"/>
  <c r="E430" i="3"/>
  <c r="E442" i="3"/>
  <c r="E245" i="3"/>
  <c r="E222" i="3"/>
  <c r="E257" i="3"/>
  <c r="E269" i="3"/>
  <c r="E280" i="3"/>
  <c r="E305" i="3"/>
  <c r="E406" i="3"/>
  <c r="E419" i="3"/>
  <c r="E380" i="3"/>
  <c r="E292" i="3"/>
  <c r="E393" i="3"/>
  <c r="E431" i="3"/>
  <c r="E443" i="3"/>
  <c r="E246" i="3"/>
  <c r="E223" i="3"/>
  <c r="E258" i="3"/>
  <c r="E270" i="3"/>
  <c r="E281" i="3"/>
  <c r="E407" i="3"/>
  <c r="E420" i="3"/>
  <c r="E381" i="3"/>
  <c r="E293" i="3"/>
  <c r="E394" i="3"/>
  <c r="E432" i="3"/>
  <c r="E444" i="3"/>
  <c r="E247" i="3"/>
  <c r="E224" i="3"/>
  <c r="E259" i="3"/>
  <c r="E271" i="3"/>
  <c r="E282" i="3"/>
  <c r="E408" i="3"/>
  <c r="E421" i="3"/>
  <c r="E382" i="3"/>
  <c r="E294" i="3"/>
  <c r="E395" i="3"/>
  <c r="E433" i="3"/>
  <c r="E445" i="3"/>
  <c r="E248" i="3"/>
  <c r="E225" i="3"/>
  <c r="E260" i="3"/>
  <c r="E272" i="3"/>
  <c r="E283" i="3"/>
  <c r="E409" i="3"/>
  <c r="E422" i="3"/>
  <c r="E383" i="3"/>
  <c r="E295" i="3"/>
  <c r="E396" i="3"/>
  <c r="E434" i="3"/>
  <c r="E446" i="3"/>
  <c r="E249" i="3"/>
  <c r="E226" i="3"/>
  <c r="E261" i="3"/>
  <c r="E273" i="3"/>
  <c r="E284" i="3"/>
  <c r="E410" i="3"/>
  <c r="E423" i="3"/>
  <c r="E384" i="3"/>
  <c r="E296" i="3"/>
  <c r="E397" i="3"/>
  <c r="E435" i="3"/>
  <c r="E447" i="3"/>
  <c r="E250" i="3"/>
  <c r="E227" i="3"/>
  <c r="E262" i="3"/>
  <c r="E274" i="3"/>
  <c r="E285" i="3"/>
  <c r="E411" i="3"/>
  <c r="E424" i="3"/>
  <c r="E385" i="3"/>
  <c r="E297" i="3"/>
  <c r="E398" i="3"/>
  <c r="E436" i="3"/>
  <c r="E448" i="3"/>
  <c r="E251" i="3"/>
  <c r="E228" i="3"/>
  <c r="E263" i="3"/>
  <c r="E275" i="3"/>
  <c r="E286" i="3"/>
  <c r="E412" i="3"/>
  <c r="E425" i="3"/>
  <c r="E386" i="3"/>
  <c r="E298" i="3"/>
  <c r="E399" i="3"/>
  <c r="E437" i="3"/>
  <c r="E449" i="3"/>
  <c r="E450" i="3"/>
  <c r="E173" i="28"/>
  <c r="F143" i="3"/>
  <c r="F145" i="3"/>
  <c r="F148" i="3"/>
  <c r="F206" i="3"/>
  <c r="F207" i="3"/>
  <c r="F208" i="3"/>
  <c r="F402" i="3"/>
  <c r="F415" i="3"/>
  <c r="F205" i="3"/>
  <c r="F210" i="3"/>
  <c r="F239" i="3"/>
  <c r="F211" i="3"/>
  <c r="F240" i="3"/>
  <c r="F241" i="3"/>
  <c r="F242" i="3"/>
  <c r="F218" i="3"/>
  <c r="F219" i="3"/>
  <c r="F254" i="3"/>
  <c r="F266" i="3"/>
  <c r="F277" i="3"/>
  <c r="F302" i="3"/>
  <c r="F403" i="3"/>
  <c r="F416" i="3"/>
  <c r="F154" i="3"/>
  <c r="F318" i="3"/>
  <c r="F155" i="3"/>
  <c r="F319" i="3"/>
  <c r="F156" i="3"/>
  <c r="F320" i="3"/>
  <c r="F157" i="3"/>
  <c r="F321" i="3"/>
  <c r="F158" i="3"/>
  <c r="F322" i="3"/>
  <c r="F159" i="3"/>
  <c r="F323" i="3"/>
  <c r="F160" i="3"/>
  <c r="F324" i="3"/>
  <c r="F161" i="3"/>
  <c r="F325" i="3"/>
  <c r="F162" i="3"/>
  <c r="F326" i="3"/>
  <c r="F163" i="3"/>
  <c r="F327" i="3"/>
  <c r="F328" i="3"/>
  <c r="F331" i="3"/>
  <c r="F339" i="3"/>
  <c r="F330" i="3"/>
  <c r="F340" i="3"/>
  <c r="F341" i="3"/>
  <c r="F342" i="3"/>
  <c r="F335" i="3"/>
  <c r="F336" i="3"/>
  <c r="F343" i="3"/>
  <c r="F344" i="3"/>
  <c r="F354" i="3"/>
  <c r="F368" i="3"/>
  <c r="F369" i="3"/>
  <c r="F370" i="3"/>
  <c r="F371" i="3"/>
  <c r="F373" i="3"/>
  <c r="F374" i="3"/>
  <c r="F377" i="3"/>
  <c r="F289" i="3"/>
  <c r="F390" i="3"/>
  <c r="F428" i="3"/>
  <c r="F440" i="3"/>
  <c r="F243" i="3"/>
  <c r="F220" i="3"/>
  <c r="F255" i="3"/>
  <c r="F267" i="3"/>
  <c r="F278" i="3"/>
  <c r="F303" i="3"/>
  <c r="F404" i="3"/>
  <c r="F417" i="3"/>
  <c r="F378" i="3"/>
  <c r="F290" i="3"/>
  <c r="F391" i="3"/>
  <c r="F429" i="3"/>
  <c r="F441" i="3"/>
  <c r="F244" i="3"/>
  <c r="F221" i="3"/>
  <c r="F256" i="3"/>
  <c r="F268" i="3"/>
  <c r="F279" i="3"/>
  <c r="F304" i="3"/>
  <c r="F405" i="3"/>
  <c r="F418" i="3"/>
  <c r="F379" i="3"/>
  <c r="F291" i="3"/>
  <c r="F392" i="3"/>
  <c r="F430" i="3"/>
  <c r="F442" i="3"/>
  <c r="F245" i="3"/>
  <c r="F222" i="3"/>
  <c r="F257" i="3"/>
  <c r="F269" i="3"/>
  <c r="F280" i="3"/>
  <c r="F305" i="3"/>
  <c r="F406" i="3"/>
  <c r="F419" i="3"/>
  <c r="F380" i="3"/>
  <c r="F292" i="3"/>
  <c r="F393" i="3"/>
  <c r="F431" i="3"/>
  <c r="F443" i="3"/>
  <c r="F246" i="3"/>
  <c r="F223" i="3"/>
  <c r="F258" i="3"/>
  <c r="F270" i="3"/>
  <c r="F281" i="3"/>
  <c r="F407" i="3"/>
  <c r="F420" i="3"/>
  <c r="F381" i="3"/>
  <c r="F293" i="3"/>
  <c r="F394" i="3"/>
  <c r="F432" i="3"/>
  <c r="F444" i="3"/>
  <c r="F247" i="3"/>
  <c r="F224" i="3"/>
  <c r="F259" i="3"/>
  <c r="F271" i="3"/>
  <c r="F282" i="3"/>
  <c r="F408" i="3"/>
  <c r="F421" i="3"/>
  <c r="F382" i="3"/>
  <c r="F294" i="3"/>
  <c r="F395" i="3"/>
  <c r="F433" i="3"/>
  <c r="F445" i="3"/>
  <c r="F248" i="3"/>
  <c r="F225" i="3"/>
  <c r="F260" i="3"/>
  <c r="F272" i="3"/>
  <c r="F283" i="3"/>
  <c r="F409" i="3"/>
  <c r="F422" i="3"/>
  <c r="F383" i="3"/>
  <c r="F295" i="3"/>
  <c r="F396" i="3"/>
  <c r="F434" i="3"/>
  <c r="F446" i="3"/>
  <c r="F249" i="3"/>
  <c r="F226" i="3"/>
  <c r="F261" i="3"/>
  <c r="F273" i="3"/>
  <c r="F284" i="3"/>
  <c r="F410" i="3"/>
  <c r="F423" i="3"/>
  <c r="F384" i="3"/>
  <c r="F296" i="3"/>
  <c r="F397" i="3"/>
  <c r="F435" i="3"/>
  <c r="F447" i="3"/>
  <c r="F250" i="3"/>
  <c r="F227" i="3"/>
  <c r="F262" i="3"/>
  <c r="F274" i="3"/>
  <c r="F285" i="3"/>
  <c r="F411" i="3"/>
  <c r="F424" i="3"/>
  <c r="F385" i="3"/>
  <c r="F297" i="3"/>
  <c r="F398" i="3"/>
  <c r="F436" i="3"/>
  <c r="F448" i="3"/>
  <c r="F251" i="3"/>
  <c r="F228" i="3"/>
  <c r="F263" i="3"/>
  <c r="F275" i="3"/>
  <c r="F286" i="3"/>
  <c r="F412" i="3"/>
  <c r="F425" i="3"/>
  <c r="F386" i="3"/>
  <c r="F298" i="3"/>
  <c r="F399" i="3"/>
  <c r="F437" i="3"/>
  <c r="F449" i="3"/>
  <c r="F450" i="3"/>
  <c r="F173" i="28"/>
  <c r="G143" i="3"/>
  <c r="G145" i="3"/>
  <c r="G148" i="3"/>
  <c r="G206" i="3"/>
  <c r="G207" i="3"/>
  <c r="G208" i="3"/>
  <c r="G402" i="3"/>
  <c r="G415" i="3"/>
  <c r="G205" i="3"/>
  <c r="G210" i="3"/>
  <c r="G239" i="3"/>
  <c r="G211" i="3"/>
  <c r="G240" i="3"/>
  <c r="G241" i="3"/>
  <c r="G242" i="3"/>
  <c r="G218" i="3"/>
  <c r="G219" i="3"/>
  <c r="G254" i="3"/>
  <c r="G266" i="3"/>
  <c r="G277" i="3"/>
  <c r="G302" i="3"/>
  <c r="G403" i="3"/>
  <c r="G416" i="3"/>
  <c r="G154" i="3"/>
  <c r="G318" i="3"/>
  <c r="G155" i="3"/>
  <c r="G319" i="3"/>
  <c r="G156" i="3"/>
  <c r="G320" i="3"/>
  <c r="G157" i="3"/>
  <c r="G321" i="3"/>
  <c r="G158" i="3"/>
  <c r="G322" i="3"/>
  <c r="G159" i="3"/>
  <c r="G323" i="3"/>
  <c r="G160" i="3"/>
  <c r="G324" i="3"/>
  <c r="G161" i="3"/>
  <c r="G325" i="3"/>
  <c r="G162" i="3"/>
  <c r="G326" i="3"/>
  <c r="G163" i="3"/>
  <c r="G327" i="3"/>
  <c r="G328" i="3"/>
  <c r="G331" i="3"/>
  <c r="G339" i="3"/>
  <c r="G330" i="3"/>
  <c r="G340" i="3"/>
  <c r="G341" i="3"/>
  <c r="G342" i="3"/>
  <c r="G335" i="3"/>
  <c r="G336" i="3"/>
  <c r="G343" i="3"/>
  <c r="G344" i="3"/>
  <c r="G354" i="3"/>
  <c r="G368" i="3"/>
  <c r="G369" i="3"/>
  <c r="G370" i="3"/>
  <c r="G371" i="3"/>
  <c r="G373" i="3"/>
  <c r="G374" i="3"/>
  <c r="G377" i="3"/>
  <c r="G289" i="3"/>
  <c r="G390" i="3"/>
  <c r="G428" i="3"/>
  <c r="G440" i="3"/>
  <c r="G243" i="3"/>
  <c r="G220" i="3"/>
  <c r="G255" i="3"/>
  <c r="G267" i="3"/>
  <c r="G278" i="3"/>
  <c r="G303" i="3"/>
  <c r="G404" i="3"/>
  <c r="G417" i="3"/>
  <c r="G378" i="3"/>
  <c r="G290" i="3"/>
  <c r="G391" i="3"/>
  <c r="G429" i="3"/>
  <c r="G441" i="3"/>
  <c r="G244" i="3"/>
  <c r="G221" i="3"/>
  <c r="G256" i="3"/>
  <c r="G268" i="3"/>
  <c r="G279" i="3"/>
  <c r="G304" i="3"/>
  <c r="G405" i="3"/>
  <c r="G418" i="3"/>
  <c r="G379" i="3"/>
  <c r="G291" i="3"/>
  <c r="G392" i="3"/>
  <c r="G430" i="3"/>
  <c r="G442" i="3"/>
  <c r="G245" i="3"/>
  <c r="G222" i="3"/>
  <c r="G257" i="3"/>
  <c r="G269" i="3"/>
  <c r="G280" i="3"/>
  <c r="G305" i="3"/>
  <c r="G406" i="3"/>
  <c r="G419" i="3"/>
  <c r="G380" i="3"/>
  <c r="G292" i="3"/>
  <c r="G393" i="3"/>
  <c r="G431" i="3"/>
  <c r="G443" i="3"/>
  <c r="G246" i="3"/>
  <c r="G223" i="3"/>
  <c r="G258" i="3"/>
  <c r="G270" i="3"/>
  <c r="G281" i="3"/>
  <c r="G407" i="3"/>
  <c r="G420" i="3"/>
  <c r="G381" i="3"/>
  <c r="G293" i="3"/>
  <c r="G394" i="3"/>
  <c r="G432" i="3"/>
  <c r="G444" i="3"/>
  <c r="G247" i="3"/>
  <c r="G224" i="3"/>
  <c r="G259" i="3"/>
  <c r="G271" i="3"/>
  <c r="G282" i="3"/>
  <c r="G408" i="3"/>
  <c r="G421" i="3"/>
  <c r="G382" i="3"/>
  <c r="G294" i="3"/>
  <c r="G395" i="3"/>
  <c r="G433" i="3"/>
  <c r="G445" i="3"/>
  <c r="G248" i="3"/>
  <c r="G225" i="3"/>
  <c r="G260" i="3"/>
  <c r="G272" i="3"/>
  <c r="G283" i="3"/>
  <c r="G409" i="3"/>
  <c r="G422" i="3"/>
  <c r="G383" i="3"/>
  <c r="G295" i="3"/>
  <c r="G396" i="3"/>
  <c r="G434" i="3"/>
  <c r="G446" i="3"/>
  <c r="G249" i="3"/>
  <c r="G226" i="3"/>
  <c r="G261" i="3"/>
  <c r="G273" i="3"/>
  <c r="G284" i="3"/>
  <c r="G410" i="3"/>
  <c r="G423" i="3"/>
  <c r="G384" i="3"/>
  <c r="G296" i="3"/>
  <c r="G397" i="3"/>
  <c r="G435" i="3"/>
  <c r="G447" i="3"/>
  <c r="G250" i="3"/>
  <c r="G227" i="3"/>
  <c r="G262" i="3"/>
  <c r="G274" i="3"/>
  <c r="G285" i="3"/>
  <c r="G411" i="3"/>
  <c r="G424" i="3"/>
  <c r="G385" i="3"/>
  <c r="G297" i="3"/>
  <c r="G398" i="3"/>
  <c r="G436" i="3"/>
  <c r="G448" i="3"/>
  <c r="G251" i="3"/>
  <c r="G228" i="3"/>
  <c r="G263" i="3"/>
  <c r="G275" i="3"/>
  <c r="G286" i="3"/>
  <c r="G412" i="3"/>
  <c r="G425" i="3"/>
  <c r="G386" i="3"/>
  <c r="G298" i="3"/>
  <c r="G399" i="3"/>
  <c r="G437" i="3"/>
  <c r="G449" i="3"/>
  <c r="G450" i="3"/>
  <c r="G173" i="28"/>
  <c r="H143" i="3"/>
  <c r="H145" i="3"/>
  <c r="H148" i="3"/>
  <c r="H206" i="3"/>
  <c r="H207" i="3"/>
  <c r="H208" i="3"/>
  <c r="H402" i="3"/>
  <c r="H415" i="3"/>
  <c r="H205" i="3"/>
  <c r="H210" i="3"/>
  <c r="H239" i="3"/>
  <c r="H211" i="3"/>
  <c r="H240" i="3"/>
  <c r="H241" i="3"/>
  <c r="H242" i="3"/>
  <c r="H218" i="3"/>
  <c r="H219" i="3"/>
  <c r="H254" i="3"/>
  <c r="H266" i="3"/>
  <c r="H277" i="3"/>
  <c r="H302" i="3"/>
  <c r="H403" i="3"/>
  <c r="H416" i="3"/>
  <c r="H154" i="3"/>
  <c r="H318" i="3"/>
  <c r="H155" i="3"/>
  <c r="H319" i="3"/>
  <c r="H156" i="3"/>
  <c r="H320" i="3"/>
  <c r="H157" i="3"/>
  <c r="H321" i="3"/>
  <c r="H158" i="3"/>
  <c r="H322" i="3"/>
  <c r="H159" i="3"/>
  <c r="H323" i="3"/>
  <c r="H160" i="3"/>
  <c r="H324" i="3"/>
  <c r="H161" i="3"/>
  <c r="H325" i="3"/>
  <c r="H162" i="3"/>
  <c r="H326" i="3"/>
  <c r="H163" i="3"/>
  <c r="H327" i="3"/>
  <c r="H328" i="3"/>
  <c r="H331" i="3"/>
  <c r="H339" i="3"/>
  <c r="H330" i="3"/>
  <c r="H340" i="3"/>
  <c r="H341" i="3"/>
  <c r="H342" i="3"/>
  <c r="H335" i="3"/>
  <c r="H336" i="3"/>
  <c r="H343" i="3"/>
  <c r="H344" i="3"/>
  <c r="H354" i="3"/>
  <c r="H368" i="3"/>
  <c r="H369" i="3"/>
  <c r="H370" i="3"/>
  <c r="H371" i="3"/>
  <c r="H373" i="3"/>
  <c r="H374" i="3"/>
  <c r="H377" i="3"/>
  <c r="H289" i="3"/>
  <c r="H390" i="3"/>
  <c r="H428" i="3"/>
  <c r="H440" i="3"/>
  <c r="H243" i="3"/>
  <c r="H220" i="3"/>
  <c r="H255" i="3"/>
  <c r="H267" i="3"/>
  <c r="H278" i="3"/>
  <c r="H303" i="3"/>
  <c r="H404" i="3"/>
  <c r="H417" i="3"/>
  <c r="H378" i="3"/>
  <c r="H290" i="3"/>
  <c r="H391" i="3"/>
  <c r="H429" i="3"/>
  <c r="H441" i="3"/>
  <c r="H244" i="3"/>
  <c r="H221" i="3"/>
  <c r="H256" i="3"/>
  <c r="H268" i="3"/>
  <c r="H279" i="3"/>
  <c r="H304" i="3"/>
  <c r="H405" i="3"/>
  <c r="H418" i="3"/>
  <c r="H379" i="3"/>
  <c r="H291" i="3"/>
  <c r="H392" i="3"/>
  <c r="H430" i="3"/>
  <c r="H442" i="3"/>
  <c r="H245" i="3"/>
  <c r="H222" i="3"/>
  <c r="H257" i="3"/>
  <c r="H269" i="3"/>
  <c r="H280" i="3"/>
  <c r="H305" i="3"/>
  <c r="H406" i="3"/>
  <c r="H419" i="3"/>
  <c r="H380" i="3"/>
  <c r="H292" i="3"/>
  <c r="H393" i="3"/>
  <c r="H431" i="3"/>
  <c r="H443" i="3"/>
  <c r="H246" i="3"/>
  <c r="H223" i="3"/>
  <c r="H258" i="3"/>
  <c r="H270" i="3"/>
  <c r="H281" i="3"/>
  <c r="H407" i="3"/>
  <c r="H420" i="3"/>
  <c r="H381" i="3"/>
  <c r="H293" i="3"/>
  <c r="H394" i="3"/>
  <c r="H432" i="3"/>
  <c r="H444" i="3"/>
  <c r="H247" i="3"/>
  <c r="H224" i="3"/>
  <c r="H259" i="3"/>
  <c r="H271" i="3"/>
  <c r="H282" i="3"/>
  <c r="H408" i="3"/>
  <c r="H421" i="3"/>
  <c r="H382" i="3"/>
  <c r="H294" i="3"/>
  <c r="H395" i="3"/>
  <c r="H433" i="3"/>
  <c r="H445" i="3"/>
  <c r="H248" i="3"/>
  <c r="H225" i="3"/>
  <c r="H260" i="3"/>
  <c r="H272" i="3"/>
  <c r="H283" i="3"/>
  <c r="H409" i="3"/>
  <c r="H422" i="3"/>
  <c r="H383" i="3"/>
  <c r="H295" i="3"/>
  <c r="H396" i="3"/>
  <c r="H434" i="3"/>
  <c r="H446" i="3"/>
  <c r="H249" i="3"/>
  <c r="H226" i="3"/>
  <c r="H261" i="3"/>
  <c r="H273" i="3"/>
  <c r="H284" i="3"/>
  <c r="H410" i="3"/>
  <c r="H423" i="3"/>
  <c r="H384" i="3"/>
  <c r="H296" i="3"/>
  <c r="H397" i="3"/>
  <c r="H435" i="3"/>
  <c r="H447" i="3"/>
  <c r="H250" i="3"/>
  <c r="H227" i="3"/>
  <c r="H262" i="3"/>
  <c r="H274" i="3"/>
  <c r="H285" i="3"/>
  <c r="H411" i="3"/>
  <c r="H424" i="3"/>
  <c r="H385" i="3"/>
  <c r="H297" i="3"/>
  <c r="H398" i="3"/>
  <c r="H436" i="3"/>
  <c r="H448" i="3"/>
  <c r="H251" i="3"/>
  <c r="H228" i="3"/>
  <c r="H263" i="3"/>
  <c r="H275" i="3"/>
  <c r="H286" i="3"/>
  <c r="H412" i="3"/>
  <c r="H425" i="3"/>
  <c r="H386" i="3"/>
  <c r="H298" i="3"/>
  <c r="H399" i="3"/>
  <c r="H437" i="3"/>
  <c r="H449" i="3"/>
  <c r="H450" i="3"/>
  <c r="H173" i="28"/>
  <c r="I143" i="3"/>
  <c r="I145" i="3"/>
  <c r="I148" i="3"/>
  <c r="I206" i="3"/>
  <c r="I207" i="3"/>
  <c r="I208" i="3"/>
  <c r="I402" i="3"/>
  <c r="I415" i="3"/>
  <c r="I205" i="3"/>
  <c r="I210" i="3"/>
  <c r="I239" i="3"/>
  <c r="I211" i="3"/>
  <c r="I240" i="3"/>
  <c r="I241" i="3"/>
  <c r="I242" i="3"/>
  <c r="I218" i="3"/>
  <c r="I219" i="3"/>
  <c r="I254" i="3"/>
  <c r="I266" i="3"/>
  <c r="I277" i="3"/>
  <c r="I302" i="3"/>
  <c r="I403" i="3"/>
  <c r="I416" i="3"/>
  <c r="I154" i="3"/>
  <c r="I318" i="3"/>
  <c r="I155" i="3"/>
  <c r="I319" i="3"/>
  <c r="I156" i="3"/>
  <c r="I320" i="3"/>
  <c r="I157" i="3"/>
  <c r="I321" i="3"/>
  <c r="I158" i="3"/>
  <c r="I322" i="3"/>
  <c r="I159" i="3"/>
  <c r="I323" i="3"/>
  <c r="I160" i="3"/>
  <c r="I324" i="3"/>
  <c r="I161" i="3"/>
  <c r="I325" i="3"/>
  <c r="I162" i="3"/>
  <c r="I326" i="3"/>
  <c r="I163" i="3"/>
  <c r="I327" i="3"/>
  <c r="I328" i="3"/>
  <c r="I331" i="3"/>
  <c r="I339" i="3"/>
  <c r="I330" i="3"/>
  <c r="I340" i="3"/>
  <c r="I341" i="3"/>
  <c r="I342" i="3"/>
  <c r="I335" i="3"/>
  <c r="I336" i="3"/>
  <c r="I343" i="3"/>
  <c r="I344" i="3"/>
  <c r="I354" i="3"/>
  <c r="I368" i="3"/>
  <c r="I369" i="3"/>
  <c r="I370" i="3"/>
  <c r="I371" i="3"/>
  <c r="I373" i="3"/>
  <c r="I374" i="3"/>
  <c r="I377" i="3"/>
  <c r="I289" i="3"/>
  <c r="I390" i="3"/>
  <c r="I428" i="3"/>
  <c r="I440" i="3"/>
  <c r="I243" i="3"/>
  <c r="I220" i="3"/>
  <c r="I255" i="3"/>
  <c r="I267" i="3"/>
  <c r="I278" i="3"/>
  <c r="I303" i="3"/>
  <c r="I404" i="3"/>
  <c r="I417" i="3"/>
  <c r="I378" i="3"/>
  <c r="I290" i="3"/>
  <c r="I391" i="3"/>
  <c r="I429" i="3"/>
  <c r="I441" i="3"/>
  <c r="I244" i="3"/>
  <c r="I221" i="3"/>
  <c r="I256" i="3"/>
  <c r="I268" i="3"/>
  <c r="I279" i="3"/>
  <c r="I304" i="3"/>
  <c r="I405" i="3"/>
  <c r="I418" i="3"/>
  <c r="I379" i="3"/>
  <c r="I291" i="3"/>
  <c r="I392" i="3"/>
  <c r="I430" i="3"/>
  <c r="I442" i="3"/>
  <c r="I245" i="3"/>
  <c r="I222" i="3"/>
  <c r="I257" i="3"/>
  <c r="I269" i="3"/>
  <c r="I280" i="3"/>
  <c r="I305" i="3"/>
  <c r="I406" i="3"/>
  <c r="I419" i="3"/>
  <c r="I380" i="3"/>
  <c r="I292" i="3"/>
  <c r="I393" i="3"/>
  <c r="I431" i="3"/>
  <c r="I443" i="3"/>
  <c r="I246" i="3"/>
  <c r="I223" i="3"/>
  <c r="I258" i="3"/>
  <c r="I270" i="3"/>
  <c r="I281" i="3"/>
  <c r="I407" i="3"/>
  <c r="I420" i="3"/>
  <c r="I381" i="3"/>
  <c r="I293" i="3"/>
  <c r="I394" i="3"/>
  <c r="I432" i="3"/>
  <c r="I444" i="3"/>
  <c r="I247" i="3"/>
  <c r="I224" i="3"/>
  <c r="I259" i="3"/>
  <c r="I271" i="3"/>
  <c r="I282" i="3"/>
  <c r="I408" i="3"/>
  <c r="I421" i="3"/>
  <c r="I382" i="3"/>
  <c r="I294" i="3"/>
  <c r="I395" i="3"/>
  <c r="I433" i="3"/>
  <c r="I445" i="3"/>
  <c r="I248" i="3"/>
  <c r="I225" i="3"/>
  <c r="I260" i="3"/>
  <c r="I272" i="3"/>
  <c r="I283" i="3"/>
  <c r="I409" i="3"/>
  <c r="I422" i="3"/>
  <c r="I383" i="3"/>
  <c r="I295" i="3"/>
  <c r="I396" i="3"/>
  <c r="I434" i="3"/>
  <c r="I446" i="3"/>
  <c r="I249" i="3"/>
  <c r="I226" i="3"/>
  <c r="I261" i="3"/>
  <c r="I273" i="3"/>
  <c r="I284" i="3"/>
  <c r="I410" i="3"/>
  <c r="I423" i="3"/>
  <c r="I384" i="3"/>
  <c r="I296" i="3"/>
  <c r="I397" i="3"/>
  <c r="I435" i="3"/>
  <c r="I447" i="3"/>
  <c r="I250" i="3"/>
  <c r="I227" i="3"/>
  <c r="I262" i="3"/>
  <c r="I274" i="3"/>
  <c r="I285" i="3"/>
  <c r="I411" i="3"/>
  <c r="I424" i="3"/>
  <c r="I385" i="3"/>
  <c r="I297" i="3"/>
  <c r="I398" i="3"/>
  <c r="I436" i="3"/>
  <c r="I448" i="3"/>
  <c r="I251" i="3"/>
  <c r="I228" i="3"/>
  <c r="I263" i="3"/>
  <c r="I275" i="3"/>
  <c r="I286" i="3"/>
  <c r="I412" i="3"/>
  <c r="I425" i="3"/>
  <c r="I386" i="3"/>
  <c r="I298" i="3"/>
  <c r="I399" i="3"/>
  <c r="I437" i="3"/>
  <c r="I449" i="3"/>
  <c r="I450" i="3"/>
  <c r="I173" i="28"/>
  <c r="J143" i="3"/>
  <c r="J145" i="3"/>
  <c r="J148" i="3"/>
  <c r="J206" i="3"/>
  <c r="J207" i="3"/>
  <c r="J208" i="3"/>
  <c r="J402" i="3"/>
  <c r="J415" i="3"/>
  <c r="J205" i="3"/>
  <c r="J210" i="3"/>
  <c r="J239" i="3"/>
  <c r="J211" i="3"/>
  <c r="J240" i="3"/>
  <c r="J241" i="3"/>
  <c r="J242" i="3"/>
  <c r="J218" i="3"/>
  <c r="J219" i="3"/>
  <c r="J254" i="3"/>
  <c r="J266" i="3"/>
  <c r="J277" i="3"/>
  <c r="J302" i="3"/>
  <c r="J403" i="3"/>
  <c r="J416" i="3"/>
  <c r="J154" i="3"/>
  <c r="J318" i="3"/>
  <c r="J155" i="3"/>
  <c r="J319" i="3"/>
  <c r="J156" i="3"/>
  <c r="J320" i="3"/>
  <c r="J157" i="3"/>
  <c r="J321" i="3"/>
  <c r="J158" i="3"/>
  <c r="J322" i="3"/>
  <c r="J159" i="3"/>
  <c r="J323" i="3"/>
  <c r="J160" i="3"/>
  <c r="J324" i="3"/>
  <c r="J161" i="3"/>
  <c r="J325" i="3"/>
  <c r="J162" i="3"/>
  <c r="J326" i="3"/>
  <c r="J163" i="3"/>
  <c r="J327" i="3"/>
  <c r="J328" i="3"/>
  <c r="J331" i="3"/>
  <c r="J339" i="3"/>
  <c r="J330" i="3"/>
  <c r="J340" i="3"/>
  <c r="J341" i="3"/>
  <c r="J342" i="3"/>
  <c r="J335" i="3"/>
  <c r="J336" i="3"/>
  <c r="J343" i="3"/>
  <c r="J344" i="3"/>
  <c r="J354" i="3"/>
  <c r="J368" i="3"/>
  <c r="J369" i="3"/>
  <c r="J370" i="3"/>
  <c r="J371" i="3"/>
  <c r="J373" i="3"/>
  <c r="J374" i="3"/>
  <c r="J377" i="3"/>
  <c r="J289" i="3"/>
  <c r="J390" i="3"/>
  <c r="J428" i="3"/>
  <c r="J440" i="3"/>
  <c r="J243" i="3"/>
  <c r="J220" i="3"/>
  <c r="J255" i="3"/>
  <c r="J267" i="3"/>
  <c r="J278" i="3"/>
  <c r="J303" i="3"/>
  <c r="J404" i="3"/>
  <c r="J417" i="3"/>
  <c r="J378" i="3"/>
  <c r="J290" i="3"/>
  <c r="J391" i="3"/>
  <c r="J429" i="3"/>
  <c r="J441" i="3"/>
  <c r="J244" i="3"/>
  <c r="J221" i="3"/>
  <c r="J256" i="3"/>
  <c r="J268" i="3"/>
  <c r="J279" i="3"/>
  <c r="J304" i="3"/>
  <c r="J405" i="3"/>
  <c r="J418" i="3"/>
  <c r="J379" i="3"/>
  <c r="J291" i="3"/>
  <c r="J392" i="3"/>
  <c r="J430" i="3"/>
  <c r="J442" i="3"/>
  <c r="J245" i="3"/>
  <c r="J222" i="3"/>
  <c r="J257" i="3"/>
  <c r="J269" i="3"/>
  <c r="J280" i="3"/>
  <c r="J305" i="3"/>
  <c r="J406" i="3"/>
  <c r="J419" i="3"/>
  <c r="J380" i="3"/>
  <c r="J292" i="3"/>
  <c r="J393" i="3"/>
  <c r="J431" i="3"/>
  <c r="J443" i="3"/>
  <c r="J246" i="3"/>
  <c r="J223" i="3"/>
  <c r="J258" i="3"/>
  <c r="J270" i="3"/>
  <c r="J281" i="3"/>
  <c r="J407" i="3"/>
  <c r="J420" i="3"/>
  <c r="J381" i="3"/>
  <c r="J293" i="3"/>
  <c r="J394" i="3"/>
  <c r="J432" i="3"/>
  <c r="J444" i="3"/>
  <c r="J247" i="3"/>
  <c r="J224" i="3"/>
  <c r="J259" i="3"/>
  <c r="J271" i="3"/>
  <c r="J282" i="3"/>
  <c r="J408" i="3"/>
  <c r="J421" i="3"/>
  <c r="J382" i="3"/>
  <c r="J294" i="3"/>
  <c r="J395" i="3"/>
  <c r="J433" i="3"/>
  <c r="J445" i="3"/>
  <c r="J248" i="3"/>
  <c r="J225" i="3"/>
  <c r="J260" i="3"/>
  <c r="J272" i="3"/>
  <c r="J283" i="3"/>
  <c r="J409" i="3"/>
  <c r="J422" i="3"/>
  <c r="J383" i="3"/>
  <c r="J295" i="3"/>
  <c r="J396" i="3"/>
  <c r="J434" i="3"/>
  <c r="J446" i="3"/>
  <c r="J249" i="3"/>
  <c r="J226" i="3"/>
  <c r="J261" i="3"/>
  <c r="J273" i="3"/>
  <c r="J284" i="3"/>
  <c r="J410" i="3"/>
  <c r="J423" i="3"/>
  <c r="J384" i="3"/>
  <c r="J296" i="3"/>
  <c r="J397" i="3"/>
  <c r="J435" i="3"/>
  <c r="J447" i="3"/>
  <c r="J250" i="3"/>
  <c r="J227" i="3"/>
  <c r="J262" i="3"/>
  <c r="J274" i="3"/>
  <c r="J285" i="3"/>
  <c r="J411" i="3"/>
  <c r="J424" i="3"/>
  <c r="J385" i="3"/>
  <c r="J297" i="3"/>
  <c r="J398" i="3"/>
  <c r="J436" i="3"/>
  <c r="J448" i="3"/>
  <c r="J251" i="3"/>
  <c r="J228" i="3"/>
  <c r="J263" i="3"/>
  <c r="J275" i="3"/>
  <c r="J286" i="3"/>
  <c r="J412" i="3"/>
  <c r="J425" i="3"/>
  <c r="J386" i="3"/>
  <c r="J298" i="3"/>
  <c r="J399" i="3"/>
  <c r="J437" i="3"/>
  <c r="J449" i="3"/>
  <c r="J450" i="3"/>
  <c r="J173" i="28"/>
  <c r="K143" i="3"/>
  <c r="K145" i="3"/>
  <c r="K148" i="3"/>
  <c r="K206" i="3"/>
  <c r="K207" i="3"/>
  <c r="K208" i="3"/>
  <c r="K402" i="3"/>
  <c r="K415" i="3"/>
  <c r="K205" i="3"/>
  <c r="K210" i="3"/>
  <c r="K239" i="3"/>
  <c r="K211" i="3"/>
  <c r="K240" i="3"/>
  <c r="K241" i="3"/>
  <c r="K242" i="3"/>
  <c r="K218" i="3"/>
  <c r="K219" i="3"/>
  <c r="K254" i="3"/>
  <c r="K266" i="3"/>
  <c r="K277" i="3"/>
  <c r="K302" i="3"/>
  <c r="K403" i="3"/>
  <c r="K416" i="3"/>
  <c r="K154" i="3"/>
  <c r="K318" i="3"/>
  <c r="K155" i="3"/>
  <c r="K319" i="3"/>
  <c r="K156" i="3"/>
  <c r="K320" i="3"/>
  <c r="K157" i="3"/>
  <c r="K321" i="3"/>
  <c r="K158" i="3"/>
  <c r="K322" i="3"/>
  <c r="K159" i="3"/>
  <c r="K323" i="3"/>
  <c r="K160" i="3"/>
  <c r="K324" i="3"/>
  <c r="K161" i="3"/>
  <c r="K325" i="3"/>
  <c r="K162" i="3"/>
  <c r="K326" i="3"/>
  <c r="K163" i="3"/>
  <c r="K327" i="3"/>
  <c r="K328" i="3"/>
  <c r="K331" i="3"/>
  <c r="K339" i="3"/>
  <c r="K330" i="3"/>
  <c r="K340" i="3"/>
  <c r="K341" i="3"/>
  <c r="K342" i="3"/>
  <c r="K335" i="3"/>
  <c r="K336" i="3"/>
  <c r="K343" i="3"/>
  <c r="K344" i="3"/>
  <c r="K354" i="3"/>
  <c r="K368" i="3"/>
  <c r="K369" i="3"/>
  <c r="K370" i="3"/>
  <c r="K371" i="3"/>
  <c r="K373" i="3"/>
  <c r="K374" i="3"/>
  <c r="K377" i="3"/>
  <c r="K289" i="3"/>
  <c r="K390" i="3"/>
  <c r="K428" i="3"/>
  <c r="K440" i="3"/>
  <c r="K243" i="3"/>
  <c r="K220" i="3"/>
  <c r="K255" i="3"/>
  <c r="K267" i="3"/>
  <c r="K278" i="3"/>
  <c r="K303" i="3"/>
  <c r="K404" i="3"/>
  <c r="K417" i="3"/>
  <c r="K378" i="3"/>
  <c r="K290" i="3"/>
  <c r="K391" i="3"/>
  <c r="K429" i="3"/>
  <c r="K441" i="3"/>
  <c r="K244" i="3"/>
  <c r="K221" i="3"/>
  <c r="K256" i="3"/>
  <c r="K268" i="3"/>
  <c r="K279" i="3"/>
  <c r="K304" i="3"/>
  <c r="K405" i="3"/>
  <c r="K418" i="3"/>
  <c r="K379" i="3"/>
  <c r="K291" i="3"/>
  <c r="K392" i="3"/>
  <c r="K430" i="3"/>
  <c r="K442" i="3"/>
  <c r="K245" i="3"/>
  <c r="K222" i="3"/>
  <c r="K257" i="3"/>
  <c r="K269" i="3"/>
  <c r="K280" i="3"/>
  <c r="K305" i="3"/>
  <c r="K406" i="3"/>
  <c r="K419" i="3"/>
  <c r="K380" i="3"/>
  <c r="K292" i="3"/>
  <c r="K393" i="3"/>
  <c r="K431" i="3"/>
  <c r="K443" i="3"/>
  <c r="K246" i="3"/>
  <c r="K223" i="3"/>
  <c r="K258" i="3"/>
  <c r="K270" i="3"/>
  <c r="K281" i="3"/>
  <c r="K407" i="3"/>
  <c r="K420" i="3"/>
  <c r="K381" i="3"/>
  <c r="K293" i="3"/>
  <c r="K394" i="3"/>
  <c r="K432" i="3"/>
  <c r="K444" i="3"/>
  <c r="K247" i="3"/>
  <c r="K224" i="3"/>
  <c r="K259" i="3"/>
  <c r="K271" i="3"/>
  <c r="K282" i="3"/>
  <c r="K408" i="3"/>
  <c r="K421" i="3"/>
  <c r="K382" i="3"/>
  <c r="K294" i="3"/>
  <c r="K395" i="3"/>
  <c r="K433" i="3"/>
  <c r="K445" i="3"/>
  <c r="K248" i="3"/>
  <c r="K225" i="3"/>
  <c r="K260" i="3"/>
  <c r="K272" i="3"/>
  <c r="K283" i="3"/>
  <c r="K409" i="3"/>
  <c r="K422" i="3"/>
  <c r="K383" i="3"/>
  <c r="K295" i="3"/>
  <c r="K396" i="3"/>
  <c r="K434" i="3"/>
  <c r="K446" i="3"/>
  <c r="K249" i="3"/>
  <c r="K226" i="3"/>
  <c r="K261" i="3"/>
  <c r="K273" i="3"/>
  <c r="K284" i="3"/>
  <c r="K410" i="3"/>
  <c r="K423" i="3"/>
  <c r="K384" i="3"/>
  <c r="K296" i="3"/>
  <c r="K397" i="3"/>
  <c r="K435" i="3"/>
  <c r="K447" i="3"/>
  <c r="K250" i="3"/>
  <c r="K227" i="3"/>
  <c r="K262" i="3"/>
  <c r="K274" i="3"/>
  <c r="K285" i="3"/>
  <c r="K411" i="3"/>
  <c r="K424" i="3"/>
  <c r="K385" i="3"/>
  <c r="K297" i="3"/>
  <c r="K398" i="3"/>
  <c r="K436" i="3"/>
  <c r="K448" i="3"/>
  <c r="K251" i="3"/>
  <c r="K228" i="3"/>
  <c r="K263" i="3"/>
  <c r="K275" i="3"/>
  <c r="K286" i="3"/>
  <c r="K412" i="3"/>
  <c r="K425" i="3"/>
  <c r="K386" i="3"/>
  <c r="K298" i="3"/>
  <c r="K399" i="3"/>
  <c r="K437" i="3"/>
  <c r="K449" i="3"/>
  <c r="K450" i="3"/>
  <c r="K173" i="28"/>
  <c r="L143" i="3"/>
  <c r="L145" i="3"/>
  <c r="L148" i="3"/>
  <c r="L206" i="3"/>
  <c r="L207" i="3"/>
  <c r="L208" i="3"/>
  <c r="L402" i="3"/>
  <c r="L415" i="3"/>
  <c r="L205" i="3"/>
  <c r="L210" i="3"/>
  <c r="L239" i="3"/>
  <c r="L211" i="3"/>
  <c r="L240" i="3"/>
  <c r="L241" i="3"/>
  <c r="L242" i="3"/>
  <c r="L218" i="3"/>
  <c r="L219" i="3"/>
  <c r="L254" i="3"/>
  <c r="L266" i="3"/>
  <c r="L277" i="3"/>
  <c r="L302" i="3"/>
  <c r="L403" i="3"/>
  <c r="L416" i="3"/>
  <c r="L154" i="3"/>
  <c r="L318" i="3"/>
  <c r="L155" i="3"/>
  <c r="L319" i="3"/>
  <c r="L156" i="3"/>
  <c r="L320" i="3"/>
  <c r="L157" i="3"/>
  <c r="L321" i="3"/>
  <c r="L158" i="3"/>
  <c r="L322" i="3"/>
  <c r="L159" i="3"/>
  <c r="L323" i="3"/>
  <c r="L160" i="3"/>
  <c r="L324" i="3"/>
  <c r="L161" i="3"/>
  <c r="L325" i="3"/>
  <c r="L162" i="3"/>
  <c r="L326" i="3"/>
  <c r="L163" i="3"/>
  <c r="L327" i="3"/>
  <c r="L328" i="3"/>
  <c r="L331" i="3"/>
  <c r="L339" i="3"/>
  <c r="L330" i="3"/>
  <c r="L340" i="3"/>
  <c r="L341" i="3"/>
  <c r="L342" i="3"/>
  <c r="L335" i="3"/>
  <c r="L336" i="3"/>
  <c r="L343" i="3"/>
  <c r="L344" i="3"/>
  <c r="L354" i="3"/>
  <c r="L368" i="3"/>
  <c r="L369" i="3"/>
  <c r="L370" i="3"/>
  <c r="L371" i="3"/>
  <c r="L373" i="3"/>
  <c r="L374" i="3"/>
  <c r="L377" i="3"/>
  <c r="L289" i="3"/>
  <c r="L390" i="3"/>
  <c r="L428" i="3"/>
  <c r="L440" i="3"/>
  <c r="L243" i="3"/>
  <c r="L220" i="3"/>
  <c r="L255" i="3"/>
  <c r="L267" i="3"/>
  <c r="L278" i="3"/>
  <c r="L303" i="3"/>
  <c r="L404" i="3"/>
  <c r="L417" i="3"/>
  <c r="L378" i="3"/>
  <c r="L290" i="3"/>
  <c r="L391" i="3"/>
  <c r="L429" i="3"/>
  <c r="L441" i="3"/>
  <c r="L244" i="3"/>
  <c r="L221" i="3"/>
  <c r="L256" i="3"/>
  <c r="L268" i="3"/>
  <c r="L279" i="3"/>
  <c r="L304" i="3"/>
  <c r="L405" i="3"/>
  <c r="L418" i="3"/>
  <c r="L379" i="3"/>
  <c r="L291" i="3"/>
  <c r="L392" i="3"/>
  <c r="L430" i="3"/>
  <c r="L442" i="3"/>
  <c r="L245" i="3"/>
  <c r="L222" i="3"/>
  <c r="L257" i="3"/>
  <c r="L269" i="3"/>
  <c r="L280" i="3"/>
  <c r="L305" i="3"/>
  <c r="L406" i="3"/>
  <c r="L419" i="3"/>
  <c r="L380" i="3"/>
  <c r="L292" i="3"/>
  <c r="L393" i="3"/>
  <c r="L431" i="3"/>
  <c r="L443" i="3"/>
  <c r="L246" i="3"/>
  <c r="L223" i="3"/>
  <c r="L258" i="3"/>
  <c r="L270" i="3"/>
  <c r="L281" i="3"/>
  <c r="L407" i="3"/>
  <c r="L420" i="3"/>
  <c r="L381" i="3"/>
  <c r="L293" i="3"/>
  <c r="L394" i="3"/>
  <c r="L432" i="3"/>
  <c r="L444" i="3"/>
  <c r="L247" i="3"/>
  <c r="L224" i="3"/>
  <c r="L259" i="3"/>
  <c r="L271" i="3"/>
  <c r="L282" i="3"/>
  <c r="L408" i="3"/>
  <c r="L421" i="3"/>
  <c r="L382" i="3"/>
  <c r="L294" i="3"/>
  <c r="L395" i="3"/>
  <c r="L433" i="3"/>
  <c r="L445" i="3"/>
  <c r="L248" i="3"/>
  <c r="L225" i="3"/>
  <c r="L260" i="3"/>
  <c r="L272" i="3"/>
  <c r="L283" i="3"/>
  <c r="L409" i="3"/>
  <c r="L422" i="3"/>
  <c r="L383" i="3"/>
  <c r="L295" i="3"/>
  <c r="L396" i="3"/>
  <c r="L434" i="3"/>
  <c r="L446" i="3"/>
  <c r="L249" i="3"/>
  <c r="L226" i="3"/>
  <c r="L261" i="3"/>
  <c r="L273" i="3"/>
  <c r="L284" i="3"/>
  <c r="L410" i="3"/>
  <c r="L423" i="3"/>
  <c r="L384" i="3"/>
  <c r="L296" i="3"/>
  <c r="L397" i="3"/>
  <c r="L435" i="3"/>
  <c r="L447" i="3"/>
  <c r="L250" i="3"/>
  <c r="L227" i="3"/>
  <c r="L262" i="3"/>
  <c r="L274" i="3"/>
  <c r="L285" i="3"/>
  <c r="L411" i="3"/>
  <c r="L424" i="3"/>
  <c r="L385" i="3"/>
  <c r="L297" i="3"/>
  <c r="L398" i="3"/>
  <c r="L436" i="3"/>
  <c r="L448" i="3"/>
  <c r="L251" i="3"/>
  <c r="L228" i="3"/>
  <c r="L263" i="3"/>
  <c r="L275" i="3"/>
  <c r="L286" i="3"/>
  <c r="L412" i="3"/>
  <c r="L425" i="3"/>
  <c r="L386" i="3"/>
  <c r="L298" i="3"/>
  <c r="L399" i="3"/>
  <c r="L437" i="3"/>
  <c r="L449" i="3"/>
  <c r="L450" i="3"/>
  <c r="L173" i="28"/>
  <c r="M143" i="3"/>
  <c r="M145" i="3"/>
  <c r="M148" i="3"/>
  <c r="M206" i="3"/>
  <c r="M207" i="3"/>
  <c r="M208" i="3"/>
  <c r="M402" i="3"/>
  <c r="M415" i="3"/>
  <c r="M205" i="3"/>
  <c r="M210" i="3"/>
  <c r="M239" i="3"/>
  <c r="M211" i="3"/>
  <c r="M240" i="3"/>
  <c r="M241" i="3"/>
  <c r="M242" i="3"/>
  <c r="M218" i="3"/>
  <c r="M219" i="3"/>
  <c r="M254" i="3"/>
  <c r="M266" i="3"/>
  <c r="M277" i="3"/>
  <c r="M302" i="3"/>
  <c r="M403" i="3"/>
  <c r="M416" i="3"/>
  <c r="M154" i="3"/>
  <c r="M318" i="3"/>
  <c r="M155" i="3"/>
  <c r="M319" i="3"/>
  <c r="M156" i="3"/>
  <c r="M320" i="3"/>
  <c r="M157" i="3"/>
  <c r="M321" i="3"/>
  <c r="M158" i="3"/>
  <c r="M322" i="3"/>
  <c r="M159" i="3"/>
  <c r="M323" i="3"/>
  <c r="M160" i="3"/>
  <c r="M324" i="3"/>
  <c r="M161" i="3"/>
  <c r="M325" i="3"/>
  <c r="M162" i="3"/>
  <c r="M326" i="3"/>
  <c r="M163" i="3"/>
  <c r="M327" i="3"/>
  <c r="M328" i="3"/>
  <c r="M331" i="3"/>
  <c r="M339" i="3"/>
  <c r="M330" i="3"/>
  <c r="M340" i="3"/>
  <c r="M341" i="3"/>
  <c r="M342" i="3"/>
  <c r="M335" i="3"/>
  <c r="M336" i="3"/>
  <c r="M343" i="3"/>
  <c r="M344" i="3"/>
  <c r="M354" i="3"/>
  <c r="M368" i="3"/>
  <c r="M369" i="3"/>
  <c r="M370" i="3"/>
  <c r="M371" i="3"/>
  <c r="M373" i="3"/>
  <c r="M374" i="3"/>
  <c r="M377" i="3"/>
  <c r="M289" i="3"/>
  <c r="M390" i="3"/>
  <c r="M428" i="3"/>
  <c r="M440" i="3"/>
  <c r="M243" i="3"/>
  <c r="M220" i="3"/>
  <c r="M255" i="3"/>
  <c r="M267" i="3"/>
  <c r="M278" i="3"/>
  <c r="M303" i="3"/>
  <c r="M404" i="3"/>
  <c r="M417" i="3"/>
  <c r="M378" i="3"/>
  <c r="M290" i="3"/>
  <c r="M391" i="3"/>
  <c r="M429" i="3"/>
  <c r="M441" i="3"/>
  <c r="M244" i="3"/>
  <c r="M221" i="3"/>
  <c r="M256" i="3"/>
  <c r="M268" i="3"/>
  <c r="M279" i="3"/>
  <c r="M304" i="3"/>
  <c r="M405" i="3"/>
  <c r="M418" i="3"/>
  <c r="M379" i="3"/>
  <c r="M291" i="3"/>
  <c r="M392" i="3"/>
  <c r="M430" i="3"/>
  <c r="M442" i="3"/>
  <c r="M245" i="3"/>
  <c r="M222" i="3"/>
  <c r="M257" i="3"/>
  <c r="M269" i="3"/>
  <c r="M280" i="3"/>
  <c r="M305" i="3"/>
  <c r="M406" i="3"/>
  <c r="M419" i="3"/>
  <c r="M380" i="3"/>
  <c r="M292" i="3"/>
  <c r="M393" i="3"/>
  <c r="M431" i="3"/>
  <c r="M443" i="3"/>
  <c r="M246" i="3"/>
  <c r="M223" i="3"/>
  <c r="M258" i="3"/>
  <c r="M270" i="3"/>
  <c r="M281" i="3"/>
  <c r="M407" i="3"/>
  <c r="M420" i="3"/>
  <c r="M381" i="3"/>
  <c r="M293" i="3"/>
  <c r="M394" i="3"/>
  <c r="M432" i="3"/>
  <c r="M444" i="3"/>
  <c r="M247" i="3"/>
  <c r="M224" i="3"/>
  <c r="M259" i="3"/>
  <c r="M271" i="3"/>
  <c r="M282" i="3"/>
  <c r="M408" i="3"/>
  <c r="M421" i="3"/>
  <c r="M382" i="3"/>
  <c r="M294" i="3"/>
  <c r="M395" i="3"/>
  <c r="M433" i="3"/>
  <c r="M445" i="3"/>
  <c r="M248" i="3"/>
  <c r="M225" i="3"/>
  <c r="M260" i="3"/>
  <c r="M272" i="3"/>
  <c r="M283" i="3"/>
  <c r="M409" i="3"/>
  <c r="M422" i="3"/>
  <c r="M383" i="3"/>
  <c r="M295" i="3"/>
  <c r="M396" i="3"/>
  <c r="M434" i="3"/>
  <c r="M446" i="3"/>
  <c r="M249" i="3"/>
  <c r="M226" i="3"/>
  <c r="M261" i="3"/>
  <c r="M273" i="3"/>
  <c r="M284" i="3"/>
  <c r="M410" i="3"/>
  <c r="M423" i="3"/>
  <c r="M384" i="3"/>
  <c r="M296" i="3"/>
  <c r="M397" i="3"/>
  <c r="M435" i="3"/>
  <c r="M447" i="3"/>
  <c r="M250" i="3"/>
  <c r="M227" i="3"/>
  <c r="M262" i="3"/>
  <c r="M274" i="3"/>
  <c r="M285" i="3"/>
  <c r="M411" i="3"/>
  <c r="M424" i="3"/>
  <c r="M385" i="3"/>
  <c r="M297" i="3"/>
  <c r="M398" i="3"/>
  <c r="M436" i="3"/>
  <c r="M448" i="3"/>
  <c r="M251" i="3"/>
  <c r="M228" i="3"/>
  <c r="M263" i="3"/>
  <c r="M275" i="3"/>
  <c r="M286" i="3"/>
  <c r="M412" i="3"/>
  <c r="M425" i="3"/>
  <c r="M386" i="3"/>
  <c r="M298" i="3"/>
  <c r="M399" i="3"/>
  <c r="M437" i="3"/>
  <c r="M449" i="3"/>
  <c r="M450" i="3"/>
  <c r="M173" i="28"/>
  <c r="N143" i="3"/>
  <c r="N145" i="3"/>
  <c r="N148" i="3"/>
  <c r="N206" i="3"/>
  <c r="N207" i="3"/>
  <c r="N208" i="3"/>
  <c r="N402" i="3"/>
  <c r="N415" i="3"/>
  <c r="N205" i="3"/>
  <c r="N210" i="3"/>
  <c r="N239" i="3"/>
  <c r="N211" i="3"/>
  <c r="N240" i="3"/>
  <c r="N241" i="3"/>
  <c r="N242" i="3"/>
  <c r="N218" i="3"/>
  <c r="N219" i="3"/>
  <c r="N254" i="3"/>
  <c r="N266" i="3"/>
  <c r="N277" i="3"/>
  <c r="N302" i="3"/>
  <c r="N403" i="3"/>
  <c r="N416" i="3"/>
  <c r="N154" i="3"/>
  <c r="N318" i="3"/>
  <c r="N155" i="3"/>
  <c r="N319" i="3"/>
  <c r="N156" i="3"/>
  <c r="N320" i="3"/>
  <c r="N157" i="3"/>
  <c r="N321" i="3"/>
  <c r="N158" i="3"/>
  <c r="N322" i="3"/>
  <c r="N159" i="3"/>
  <c r="N323" i="3"/>
  <c r="N160" i="3"/>
  <c r="N324" i="3"/>
  <c r="N161" i="3"/>
  <c r="N325" i="3"/>
  <c r="N162" i="3"/>
  <c r="N326" i="3"/>
  <c r="N163" i="3"/>
  <c r="N327" i="3"/>
  <c r="N328" i="3"/>
  <c r="N331" i="3"/>
  <c r="N339" i="3"/>
  <c r="N330" i="3"/>
  <c r="N340" i="3"/>
  <c r="N341" i="3"/>
  <c r="N342" i="3"/>
  <c r="N335" i="3"/>
  <c r="N336" i="3"/>
  <c r="N343" i="3"/>
  <c r="N344" i="3"/>
  <c r="N354" i="3"/>
  <c r="N368" i="3"/>
  <c r="N369" i="3"/>
  <c r="N370" i="3"/>
  <c r="N371" i="3"/>
  <c r="N373" i="3"/>
  <c r="N374" i="3"/>
  <c r="N377" i="3"/>
  <c r="N289" i="3"/>
  <c r="N390" i="3"/>
  <c r="N428" i="3"/>
  <c r="N440" i="3"/>
  <c r="N243" i="3"/>
  <c r="N220" i="3"/>
  <c r="N255" i="3"/>
  <c r="N267" i="3"/>
  <c r="N278" i="3"/>
  <c r="N303" i="3"/>
  <c r="N404" i="3"/>
  <c r="N417" i="3"/>
  <c r="N378" i="3"/>
  <c r="N290" i="3"/>
  <c r="N391" i="3"/>
  <c r="N429" i="3"/>
  <c r="N441" i="3"/>
  <c r="N244" i="3"/>
  <c r="N221" i="3"/>
  <c r="N256" i="3"/>
  <c r="N268" i="3"/>
  <c r="N279" i="3"/>
  <c r="N304" i="3"/>
  <c r="N405" i="3"/>
  <c r="N418" i="3"/>
  <c r="N379" i="3"/>
  <c r="N291" i="3"/>
  <c r="N392" i="3"/>
  <c r="N430" i="3"/>
  <c r="N442" i="3"/>
  <c r="N245" i="3"/>
  <c r="N222" i="3"/>
  <c r="N257" i="3"/>
  <c r="N269" i="3"/>
  <c r="N280" i="3"/>
  <c r="N305" i="3"/>
  <c r="N406" i="3"/>
  <c r="N419" i="3"/>
  <c r="N380" i="3"/>
  <c r="N292" i="3"/>
  <c r="N393" i="3"/>
  <c r="N431" i="3"/>
  <c r="N443" i="3"/>
  <c r="N246" i="3"/>
  <c r="N223" i="3"/>
  <c r="N258" i="3"/>
  <c r="N270" i="3"/>
  <c r="N281" i="3"/>
  <c r="N407" i="3"/>
  <c r="N420" i="3"/>
  <c r="N381" i="3"/>
  <c r="N293" i="3"/>
  <c r="N394" i="3"/>
  <c r="N432" i="3"/>
  <c r="N444" i="3"/>
  <c r="N247" i="3"/>
  <c r="N224" i="3"/>
  <c r="N259" i="3"/>
  <c r="N271" i="3"/>
  <c r="N282" i="3"/>
  <c r="N408" i="3"/>
  <c r="N421" i="3"/>
  <c r="N382" i="3"/>
  <c r="N294" i="3"/>
  <c r="N395" i="3"/>
  <c r="N433" i="3"/>
  <c r="N445" i="3"/>
  <c r="N248" i="3"/>
  <c r="N225" i="3"/>
  <c r="N260" i="3"/>
  <c r="N272" i="3"/>
  <c r="N283" i="3"/>
  <c r="N409" i="3"/>
  <c r="N422" i="3"/>
  <c r="N383" i="3"/>
  <c r="N295" i="3"/>
  <c r="N396" i="3"/>
  <c r="N434" i="3"/>
  <c r="N446" i="3"/>
  <c r="N249" i="3"/>
  <c r="N226" i="3"/>
  <c r="N261" i="3"/>
  <c r="N273" i="3"/>
  <c r="N284" i="3"/>
  <c r="N410" i="3"/>
  <c r="N423" i="3"/>
  <c r="N384" i="3"/>
  <c r="N296" i="3"/>
  <c r="N397" i="3"/>
  <c r="N435" i="3"/>
  <c r="N447" i="3"/>
  <c r="N250" i="3"/>
  <c r="N227" i="3"/>
  <c r="N262" i="3"/>
  <c r="N274" i="3"/>
  <c r="N285" i="3"/>
  <c r="N411" i="3"/>
  <c r="N424" i="3"/>
  <c r="N385" i="3"/>
  <c r="N297" i="3"/>
  <c r="N398" i="3"/>
  <c r="N436" i="3"/>
  <c r="N448" i="3"/>
  <c r="N251" i="3"/>
  <c r="N228" i="3"/>
  <c r="N263" i="3"/>
  <c r="N275" i="3"/>
  <c r="N286" i="3"/>
  <c r="N412" i="3"/>
  <c r="N425" i="3"/>
  <c r="N386" i="3"/>
  <c r="N298" i="3"/>
  <c r="N399" i="3"/>
  <c r="N437" i="3"/>
  <c r="N449" i="3"/>
  <c r="N450" i="3"/>
  <c r="N173" i="28"/>
  <c r="O143" i="3"/>
  <c r="O145" i="3"/>
  <c r="O148" i="3"/>
  <c r="O206" i="3"/>
  <c r="O207" i="3"/>
  <c r="O208" i="3"/>
  <c r="O402" i="3"/>
  <c r="O415" i="3"/>
  <c r="O205" i="3"/>
  <c r="O210" i="3"/>
  <c r="O239" i="3"/>
  <c r="O211" i="3"/>
  <c r="O240" i="3"/>
  <c r="O241" i="3"/>
  <c r="O242" i="3"/>
  <c r="O218" i="3"/>
  <c r="O219" i="3"/>
  <c r="O254" i="3"/>
  <c r="O266" i="3"/>
  <c r="O277" i="3"/>
  <c r="O302" i="3"/>
  <c r="O403" i="3"/>
  <c r="O416" i="3"/>
  <c r="O154" i="3"/>
  <c r="O318" i="3"/>
  <c r="O155" i="3"/>
  <c r="O319" i="3"/>
  <c r="O156" i="3"/>
  <c r="O320" i="3"/>
  <c r="O157" i="3"/>
  <c r="O321" i="3"/>
  <c r="O158" i="3"/>
  <c r="O322" i="3"/>
  <c r="O159" i="3"/>
  <c r="O323" i="3"/>
  <c r="O160" i="3"/>
  <c r="O324" i="3"/>
  <c r="O161" i="3"/>
  <c r="O325" i="3"/>
  <c r="O162" i="3"/>
  <c r="O326" i="3"/>
  <c r="O163" i="3"/>
  <c r="O327" i="3"/>
  <c r="O328" i="3"/>
  <c r="O331" i="3"/>
  <c r="O339" i="3"/>
  <c r="O330" i="3"/>
  <c r="O340" i="3"/>
  <c r="O341" i="3"/>
  <c r="O342" i="3"/>
  <c r="O335" i="3"/>
  <c r="O336" i="3"/>
  <c r="O343" i="3"/>
  <c r="O344" i="3"/>
  <c r="O354" i="3"/>
  <c r="O368" i="3"/>
  <c r="O369" i="3"/>
  <c r="O370" i="3"/>
  <c r="O371" i="3"/>
  <c r="O373" i="3"/>
  <c r="O374" i="3"/>
  <c r="O377" i="3"/>
  <c r="O289" i="3"/>
  <c r="O390" i="3"/>
  <c r="O428" i="3"/>
  <c r="O440" i="3"/>
  <c r="O243" i="3"/>
  <c r="O220" i="3"/>
  <c r="O255" i="3"/>
  <c r="O267" i="3"/>
  <c r="O278" i="3"/>
  <c r="O303" i="3"/>
  <c r="O404" i="3"/>
  <c r="O417" i="3"/>
  <c r="O378" i="3"/>
  <c r="O290" i="3"/>
  <c r="O391" i="3"/>
  <c r="O429" i="3"/>
  <c r="O441" i="3"/>
  <c r="O244" i="3"/>
  <c r="O221" i="3"/>
  <c r="O256" i="3"/>
  <c r="O268" i="3"/>
  <c r="O279" i="3"/>
  <c r="O304" i="3"/>
  <c r="O405" i="3"/>
  <c r="O418" i="3"/>
  <c r="O379" i="3"/>
  <c r="O291" i="3"/>
  <c r="O392" i="3"/>
  <c r="O430" i="3"/>
  <c r="O442" i="3"/>
  <c r="O245" i="3"/>
  <c r="O222" i="3"/>
  <c r="O257" i="3"/>
  <c r="O269" i="3"/>
  <c r="O280" i="3"/>
  <c r="O305" i="3"/>
  <c r="O406" i="3"/>
  <c r="O419" i="3"/>
  <c r="O380" i="3"/>
  <c r="O292" i="3"/>
  <c r="O393" i="3"/>
  <c r="O431" i="3"/>
  <c r="O443" i="3"/>
  <c r="O246" i="3"/>
  <c r="O223" i="3"/>
  <c r="O258" i="3"/>
  <c r="O270" i="3"/>
  <c r="O281" i="3"/>
  <c r="O407" i="3"/>
  <c r="O420" i="3"/>
  <c r="O381" i="3"/>
  <c r="O293" i="3"/>
  <c r="O394" i="3"/>
  <c r="O432" i="3"/>
  <c r="O444" i="3"/>
  <c r="O247" i="3"/>
  <c r="O224" i="3"/>
  <c r="O259" i="3"/>
  <c r="O271" i="3"/>
  <c r="O282" i="3"/>
  <c r="O408" i="3"/>
  <c r="O421" i="3"/>
  <c r="O382" i="3"/>
  <c r="O294" i="3"/>
  <c r="O395" i="3"/>
  <c r="O433" i="3"/>
  <c r="O445" i="3"/>
  <c r="O248" i="3"/>
  <c r="O225" i="3"/>
  <c r="O260" i="3"/>
  <c r="O272" i="3"/>
  <c r="O283" i="3"/>
  <c r="O409" i="3"/>
  <c r="O422" i="3"/>
  <c r="O383" i="3"/>
  <c r="O295" i="3"/>
  <c r="O396" i="3"/>
  <c r="O434" i="3"/>
  <c r="O446" i="3"/>
  <c r="O249" i="3"/>
  <c r="O226" i="3"/>
  <c r="O261" i="3"/>
  <c r="O273" i="3"/>
  <c r="O284" i="3"/>
  <c r="O410" i="3"/>
  <c r="O423" i="3"/>
  <c r="O384" i="3"/>
  <c r="O296" i="3"/>
  <c r="O397" i="3"/>
  <c r="O435" i="3"/>
  <c r="O447" i="3"/>
  <c r="O250" i="3"/>
  <c r="O227" i="3"/>
  <c r="O262" i="3"/>
  <c r="O274" i="3"/>
  <c r="O285" i="3"/>
  <c r="O411" i="3"/>
  <c r="O424" i="3"/>
  <c r="O385" i="3"/>
  <c r="O297" i="3"/>
  <c r="O398" i="3"/>
  <c r="O436" i="3"/>
  <c r="O448" i="3"/>
  <c r="O251" i="3"/>
  <c r="O228" i="3"/>
  <c r="O263" i="3"/>
  <c r="O275" i="3"/>
  <c r="O286" i="3"/>
  <c r="O412" i="3"/>
  <c r="O425" i="3"/>
  <c r="O386" i="3"/>
  <c r="O298" i="3"/>
  <c r="O399" i="3"/>
  <c r="O437" i="3"/>
  <c r="O449" i="3"/>
  <c r="O450" i="3"/>
  <c r="O173" i="28"/>
  <c r="P143" i="3"/>
  <c r="P145" i="3"/>
  <c r="P148" i="3"/>
  <c r="P206" i="3"/>
  <c r="P207" i="3"/>
  <c r="P208" i="3"/>
  <c r="P402" i="3"/>
  <c r="P415" i="3"/>
  <c r="P205" i="3"/>
  <c r="P210" i="3"/>
  <c r="P239" i="3"/>
  <c r="P211" i="3"/>
  <c r="P240" i="3"/>
  <c r="P241" i="3"/>
  <c r="P242" i="3"/>
  <c r="P218" i="3"/>
  <c r="P219" i="3"/>
  <c r="P254" i="3"/>
  <c r="P266" i="3"/>
  <c r="P277" i="3"/>
  <c r="P302" i="3"/>
  <c r="P403" i="3"/>
  <c r="P416" i="3"/>
  <c r="P154" i="3"/>
  <c r="P318" i="3"/>
  <c r="P155" i="3"/>
  <c r="P319" i="3"/>
  <c r="P156" i="3"/>
  <c r="P320" i="3"/>
  <c r="P157" i="3"/>
  <c r="P321" i="3"/>
  <c r="P158" i="3"/>
  <c r="P322" i="3"/>
  <c r="P159" i="3"/>
  <c r="P323" i="3"/>
  <c r="P160" i="3"/>
  <c r="P324" i="3"/>
  <c r="P161" i="3"/>
  <c r="P325" i="3"/>
  <c r="P162" i="3"/>
  <c r="P326" i="3"/>
  <c r="P163" i="3"/>
  <c r="P327" i="3"/>
  <c r="P328" i="3"/>
  <c r="P331" i="3"/>
  <c r="P339" i="3"/>
  <c r="P330" i="3"/>
  <c r="P340" i="3"/>
  <c r="P341" i="3"/>
  <c r="P342" i="3"/>
  <c r="P335" i="3"/>
  <c r="P336" i="3"/>
  <c r="P343" i="3"/>
  <c r="P344" i="3"/>
  <c r="P354" i="3"/>
  <c r="P368" i="3"/>
  <c r="P369" i="3"/>
  <c r="P370" i="3"/>
  <c r="P371" i="3"/>
  <c r="P373" i="3"/>
  <c r="P374" i="3"/>
  <c r="P377" i="3"/>
  <c r="P289" i="3"/>
  <c r="P390" i="3"/>
  <c r="P428" i="3"/>
  <c r="P440" i="3"/>
  <c r="P243" i="3"/>
  <c r="P220" i="3"/>
  <c r="P255" i="3"/>
  <c r="P267" i="3"/>
  <c r="P278" i="3"/>
  <c r="P303" i="3"/>
  <c r="P404" i="3"/>
  <c r="P417" i="3"/>
  <c r="P378" i="3"/>
  <c r="P290" i="3"/>
  <c r="P391" i="3"/>
  <c r="P429" i="3"/>
  <c r="P441" i="3"/>
  <c r="P244" i="3"/>
  <c r="P221" i="3"/>
  <c r="P256" i="3"/>
  <c r="P268" i="3"/>
  <c r="P279" i="3"/>
  <c r="P304" i="3"/>
  <c r="P405" i="3"/>
  <c r="P418" i="3"/>
  <c r="P379" i="3"/>
  <c r="P291" i="3"/>
  <c r="P392" i="3"/>
  <c r="P430" i="3"/>
  <c r="P442" i="3"/>
  <c r="P245" i="3"/>
  <c r="P222" i="3"/>
  <c r="P257" i="3"/>
  <c r="P269" i="3"/>
  <c r="P280" i="3"/>
  <c r="P305" i="3"/>
  <c r="P406" i="3"/>
  <c r="P419" i="3"/>
  <c r="P380" i="3"/>
  <c r="P292" i="3"/>
  <c r="P393" i="3"/>
  <c r="P431" i="3"/>
  <c r="P443" i="3"/>
  <c r="P246" i="3"/>
  <c r="P223" i="3"/>
  <c r="P258" i="3"/>
  <c r="P270" i="3"/>
  <c r="P281" i="3"/>
  <c r="P407" i="3"/>
  <c r="P420" i="3"/>
  <c r="P381" i="3"/>
  <c r="P293" i="3"/>
  <c r="P394" i="3"/>
  <c r="P432" i="3"/>
  <c r="P444" i="3"/>
  <c r="P247" i="3"/>
  <c r="P224" i="3"/>
  <c r="P259" i="3"/>
  <c r="P271" i="3"/>
  <c r="P282" i="3"/>
  <c r="P408" i="3"/>
  <c r="P421" i="3"/>
  <c r="P382" i="3"/>
  <c r="P294" i="3"/>
  <c r="P395" i="3"/>
  <c r="P433" i="3"/>
  <c r="P445" i="3"/>
  <c r="P248" i="3"/>
  <c r="P225" i="3"/>
  <c r="P260" i="3"/>
  <c r="P272" i="3"/>
  <c r="P283" i="3"/>
  <c r="P409" i="3"/>
  <c r="P422" i="3"/>
  <c r="P383" i="3"/>
  <c r="P295" i="3"/>
  <c r="P396" i="3"/>
  <c r="P434" i="3"/>
  <c r="P446" i="3"/>
  <c r="P249" i="3"/>
  <c r="P226" i="3"/>
  <c r="P261" i="3"/>
  <c r="P273" i="3"/>
  <c r="P284" i="3"/>
  <c r="P410" i="3"/>
  <c r="P423" i="3"/>
  <c r="P384" i="3"/>
  <c r="P296" i="3"/>
  <c r="P397" i="3"/>
  <c r="P435" i="3"/>
  <c r="P447" i="3"/>
  <c r="P250" i="3"/>
  <c r="P227" i="3"/>
  <c r="P262" i="3"/>
  <c r="P274" i="3"/>
  <c r="P285" i="3"/>
  <c r="P411" i="3"/>
  <c r="P424" i="3"/>
  <c r="P385" i="3"/>
  <c r="P297" i="3"/>
  <c r="P398" i="3"/>
  <c r="P436" i="3"/>
  <c r="P448" i="3"/>
  <c r="P251" i="3"/>
  <c r="P228" i="3"/>
  <c r="P263" i="3"/>
  <c r="P275" i="3"/>
  <c r="P286" i="3"/>
  <c r="P412" i="3"/>
  <c r="P425" i="3"/>
  <c r="P386" i="3"/>
  <c r="P298" i="3"/>
  <c r="P399" i="3"/>
  <c r="P437" i="3"/>
  <c r="P449" i="3"/>
  <c r="P450" i="3"/>
  <c r="P173" i="28"/>
  <c r="Q143" i="3"/>
  <c r="Q145" i="3"/>
  <c r="Q148" i="3"/>
  <c r="Q206" i="3"/>
  <c r="Q207" i="3"/>
  <c r="Q208" i="3"/>
  <c r="Q402" i="3"/>
  <c r="Q415" i="3"/>
  <c r="Q205" i="3"/>
  <c r="Q210" i="3"/>
  <c r="Q239" i="3"/>
  <c r="Q211" i="3"/>
  <c r="Q240" i="3"/>
  <c r="Q241" i="3"/>
  <c r="Q242" i="3"/>
  <c r="Q218" i="3"/>
  <c r="Q219" i="3"/>
  <c r="Q254" i="3"/>
  <c r="Q266" i="3"/>
  <c r="Q277" i="3"/>
  <c r="Q302" i="3"/>
  <c r="Q403" i="3"/>
  <c r="Q416" i="3"/>
  <c r="Q154" i="3"/>
  <c r="Q318" i="3"/>
  <c r="Q155" i="3"/>
  <c r="Q319" i="3"/>
  <c r="Q156" i="3"/>
  <c r="Q320" i="3"/>
  <c r="Q157" i="3"/>
  <c r="Q321" i="3"/>
  <c r="Q158" i="3"/>
  <c r="Q322" i="3"/>
  <c r="Q159" i="3"/>
  <c r="Q323" i="3"/>
  <c r="Q160" i="3"/>
  <c r="Q324" i="3"/>
  <c r="Q161" i="3"/>
  <c r="Q325" i="3"/>
  <c r="Q162" i="3"/>
  <c r="Q326" i="3"/>
  <c r="Q163" i="3"/>
  <c r="Q327" i="3"/>
  <c r="Q328" i="3"/>
  <c r="Q331" i="3"/>
  <c r="Q339" i="3"/>
  <c r="Q330" i="3"/>
  <c r="Q340" i="3"/>
  <c r="Q341" i="3"/>
  <c r="Q342" i="3"/>
  <c r="Q335" i="3"/>
  <c r="Q336" i="3"/>
  <c r="Q343" i="3"/>
  <c r="Q344" i="3"/>
  <c r="Q354" i="3"/>
  <c r="Q368" i="3"/>
  <c r="Q369" i="3"/>
  <c r="Q370" i="3"/>
  <c r="Q371" i="3"/>
  <c r="Q373" i="3"/>
  <c r="Q374" i="3"/>
  <c r="Q377" i="3"/>
  <c r="Q289" i="3"/>
  <c r="Q390" i="3"/>
  <c r="Q428" i="3"/>
  <c r="Q440" i="3"/>
  <c r="Q243" i="3"/>
  <c r="Q220" i="3"/>
  <c r="Q255" i="3"/>
  <c r="Q267" i="3"/>
  <c r="Q278" i="3"/>
  <c r="Q303" i="3"/>
  <c r="Q404" i="3"/>
  <c r="Q417" i="3"/>
  <c r="Q378" i="3"/>
  <c r="Q290" i="3"/>
  <c r="Q391" i="3"/>
  <c r="Q429" i="3"/>
  <c r="Q441" i="3"/>
  <c r="Q244" i="3"/>
  <c r="Q221" i="3"/>
  <c r="Q256" i="3"/>
  <c r="Q268" i="3"/>
  <c r="Q279" i="3"/>
  <c r="Q304" i="3"/>
  <c r="Q405" i="3"/>
  <c r="Q418" i="3"/>
  <c r="Q379" i="3"/>
  <c r="Q291" i="3"/>
  <c r="Q392" i="3"/>
  <c r="Q430" i="3"/>
  <c r="Q442" i="3"/>
  <c r="Q245" i="3"/>
  <c r="Q222" i="3"/>
  <c r="Q257" i="3"/>
  <c r="Q269" i="3"/>
  <c r="Q280" i="3"/>
  <c r="Q305" i="3"/>
  <c r="Q406" i="3"/>
  <c r="Q419" i="3"/>
  <c r="Q380" i="3"/>
  <c r="Q292" i="3"/>
  <c r="Q393" i="3"/>
  <c r="Q431" i="3"/>
  <c r="Q443" i="3"/>
  <c r="Q246" i="3"/>
  <c r="Q223" i="3"/>
  <c r="Q258" i="3"/>
  <c r="Q270" i="3"/>
  <c r="Q281" i="3"/>
  <c r="Q407" i="3"/>
  <c r="Q420" i="3"/>
  <c r="Q381" i="3"/>
  <c r="Q293" i="3"/>
  <c r="Q394" i="3"/>
  <c r="Q432" i="3"/>
  <c r="Q444" i="3"/>
  <c r="Q247" i="3"/>
  <c r="Q224" i="3"/>
  <c r="Q259" i="3"/>
  <c r="Q271" i="3"/>
  <c r="Q282" i="3"/>
  <c r="Q408" i="3"/>
  <c r="Q421" i="3"/>
  <c r="Q382" i="3"/>
  <c r="Q294" i="3"/>
  <c r="Q395" i="3"/>
  <c r="Q433" i="3"/>
  <c r="Q445" i="3"/>
  <c r="Q248" i="3"/>
  <c r="Q225" i="3"/>
  <c r="Q260" i="3"/>
  <c r="Q272" i="3"/>
  <c r="Q283" i="3"/>
  <c r="Q409" i="3"/>
  <c r="Q422" i="3"/>
  <c r="Q383" i="3"/>
  <c r="Q295" i="3"/>
  <c r="Q396" i="3"/>
  <c r="Q434" i="3"/>
  <c r="Q446" i="3"/>
  <c r="Q249" i="3"/>
  <c r="Q226" i="3"/>
  <c r="Q261" i="3"/>
  <c r="Q273" i="3"/>
  <c r="Q284" i="3"/>
  <c r="Q410" i="3"/>
  <c r="Q423" i="3"/>
  <c r="Q384" i="3"/>
  <c r="Q296" i="3"/>
  <c r="Q397" i="3"/>
  <c r="Q435" i="3"/>
  <c r="Q447" i="3"/>
  <c r="Q250" i="3"/>
  <c r="Q227" i="3"/>
  <c r="Q262" i="3"/>
  <c r="Q274" i="3"/>
  <c r="Q285" i="3"/>
  <c r="Q411" i="3"/>
  <c r="Q424" i="3"/>
  <c r="Q385" i="3"/>
  <c r="Q297" i="3"/>
  <c r="Q398" i="3"/>
  <c r="Q436" i="3"/>
  <c r="Q448" i="3"/>
  <c r="Q251" i="3"/>
  <c r="Q228" i="3"/>
  <c r="Q263" i="3"/>
  <c r="Q275" i="3"/>
  <c r="Q286" i="3"/>
  <c r="Q412" i="3"/>
  <c r="Q425" i="3"/>
  <c r="Q386" i="3"/>
  <c r="Q298" i="3"/>
  <c r="Q399" i="3"/>
  <c r="Q437" i="3"/>
  <c r="Q449" i="3"/>
  <c r="Q450" i="3"/>
  <c r="Q173" i="28"/>
  <c r="R143" i="3"/>
  <c r="R145" i="3"/>
  <c r="R148" i="3"/>
  <c r="R206" i="3"/>
  <c r="R207" i="3"/>
  <c r="R208" i="3"/>
  <c r="R402" i="3"/>
  <c r="R415" i="3"/>
  <c r="R205" i="3"/>
  <c r="R210" i="3"/>
  <c r="R239" i="3"/>
  <c r="R211" i="3"/>
  <c r="R240" i="3"/>
  <c r="R241" i="3"/>
  <c r="R242" i="3"/>
  <c r="R218" i="3"/>
  <c r="R219" i="3"/>
  <c r="R254" i="3"/>
  <c r="R266" i="3"/>
  <c r="R277" i="3"/>
  <c r="R302" i="3"/>
  <c r="R403" i="3"/>
  <c r="R416" i="3"/>
  <c r="R154" i="3"/>
  <c r="R318" i="3"/>
  <c r="R155" i="3"/>
  <c r="R319" i="3"/>
  <c r="R156" i="3"/>
  <c r="R320" i="3"/>
  <c r="R157" i="3"/>
  <c r="R321" i="3"/>
  <c r="R158" i="3"/>
  <c r="R322" i="3"/>
  <c r="R159" i="3"/>
  <c r="R323" i="3"/>
  <c r="R160" i="3"/>
  <c r="R324" i="3"/>
  <c r="R161" i="3"/>
  <c r="R325" i="3"/>
  <c r="R162" i="3"/>
  <c r="R326" i="3"/>
  <c r="R163" i="3"/>
  <c r="R327" i="3"/>
  <c r="R328" i="3"/>
  <c r="R331" i="3"/>
  <c r="R339" i="3"/>
  <c r="R330" i="3"/>
  <c r="R340" i="3"/>
  <c r="R341" i="3"/>
  <c r="R342" i="3"/>
  <c r="R335" i="3"/>
  <c r="R336" i="3"/>
  <c r="R343" i="3"/>
  <c r="R344" i="3"/>
  <c r="R354" i="3"/>
  <c r="R368" i="3"/>
  <c r="R369" i="3"/>
  <c r="R370" i="3"/>
  <c r="R371" i="3"/>
  <c r="R373" i="3"/>
  <c r="R374" i="3"/>
  <c r="R377" i="3"/>
  <c r="R289" i="3"/>
  <c r="R390" i="3"/>
  <c r="R428" i="3"/>
  <c r="R440" i="3"/>
  <c r="R243" i="3"/>
  <c r="R220" i="3"/>
  <c r="R255" i="3"/>
  <c r="R267" i="3"/>
  <c r="R278" i="3"/>
  <c r="R303" i="3"/>
  <c r="R404" i="3"/>
  <c r="R417" i="3"/>
  <c r="R378" i="3"/>
  <c r="R290" i="3"/>
  <c r="R391" i="3"/>
  <c r="R429" i="3"/>
  <c r="R441" i="3"/>
  <c r="R244" i="3"/>
  <c r="R221" i="3"/>
  <c r="R256" i="3"/>
  <c r="R268" i="3"/>
  <c r="R279" i="3"/>
  <c r="R304" i="3"/>
  <c r="R405" i="3"/>
  <c r="R418" i="3"/>
  <c r="R379" i="3"/>
  <c r="R291" i="3"/>
  <c r="R392" i="3"/>
  <c r="R430" i="3"/>
  <c r="R442" i="3"/>
  <c r="R245" i="3"/>
  <c r="R222" i="3"/>
  <c r="R257" i="3"/>
  <c r="R269" i="3"/>
  <c r="R280" i="3"/>
  <c r="R305" i="3"/>
  <c r="R406" i="3"/>
  <c r="R419" i="3"/>
  <c r="R380" i="3"/>
  <c r="R292" i="3"/>
  <c r="R393" i="3"/>
  <c r="R431" i="3"/>
  <c r="R443" i="3"/>
  <c r="R246" i="3"/>
  <c r="R223" i="3"/>
  <c r="R258" i="3"/>
  <c r="R270" i="3"/>
  <c r="R281" i="3"/>
  <c r="R407" i="3"/>
  <c r="R420" i="3"/>
  <c r="R381" i="3"/>
  <c r="R293" i="3"/>
  <c r="R394" i="3"/>
  <c r="R432" i="3"/>
  <c r="R444" i="3"/>
  <c r="R247" i="3"/>
  <c r="R224" i="3"/>
  <c r="R259" i="3"/>
  <c r="R271" i="3"/>
  <c r="R282" i="3"/>
  <c r="R408" i="3"/>
  <c r="R421" i="3"/>
  <c r="R382" i="3"/>
  <c r="R294" i="3"/>
  <c r="R395" i="3"/>
  <c r="R433" i="3"/>
  <c r="R445" i="3"/>
  <c r="R248" i="3"/>
  <c r="R225" i="3"/>
  <c r="R260" i="3"/>
  <c r="R272" i="3"/>
  <c r="R283" i="3"/>
  <c r="R409" i="3"/>
  <c r="R422" i="3"/>
  <c r="R383" i="3"/>
  <c r="R295" i="3"/>
  <c r="R396" i="3"/>
  <c r="R434" i="3"/>
  <c r="R446" i="3"/>
  <c r="R249" i="3"/>
  <c r="R226" i="3"/>
  <c r="R261" i="3"/>
  <c r="R273" i="3"/>
  <c r="R284" i="3"/>
  <c r="R410" i="3"/>
  <c r="R423" i="3"/>
  <c r="R384" i="3"/>
  <c r="R296" i="3"/>
  <c r="R397" i="3"/>
  <c r="R435" i="3"/>
  <c r="R447" i="3"/>
  <c r="R250" i="3"/>
  <c r="R227" i="3"/>
  <c r="R262" i="3"/>
  <c r="R274" i="3"/>
  <c r="R285" i="3"/>
  <c r="R411" i="3"/>
  <c r="R424" i="3"/>
  <c r="R385" i="3"/>
  <c r="R297" i="3"/>
  <c r="R398" i="3"/>
  <c r="R436" i="3"/>
  <c r="R448" i="3"/>
  <c r="R251" i="3"/>
  <c r="R228" i="3"/>
  <c r="R263" i="3"/>
  <c r="R275" i="3"/>
  <c r="R286" i="3"/>
  <c r="R412" i="3"/>
  <c r="R425" i="3"/>
  <c r="R386" i="3"/>
  <c r="R298" i="3"/>
  <c r="R399" i="3"/>
  <c r="R437" i="3"/>
  <c r="R449" i="3"/>
  <c r="R450" i="3"/>
  <c r="R173" i="28"/>
  <c r="S143" i="3"/>
  <c r="S145" i="3"/>
  <c r="S148" i="3"/>
  <c r="S206" i="3"/>
  <c r="S207" i="3"/>
  <c r="S208" i="3"/>
  <c r="S402" i="3"/>
  <c r="S415" i="3"/>
  <c r="S205" i="3"/>
  <c r="S210" i="3"/>
  <c r="S239" i="3"/>
  <c r="S211" i="3"/>
  <c r="S240" i="3"/>
  <c r="S241" i="3"/>
  <c r="S242" i="3"/>
  <c r="S218" i="3"/>
  <c r="S219" i="3"/>
  <c r="S254" i="3"/>
  <c r="S266" i="3"/>
  <c r="S277" i="3"/>
  <c r="S302" i="3"/>
  <c r="S403" i="3"/>
  <c r="S416" i="3"/>
  <c r="S154" i="3"/>
  <c r="S318" i="3"/>
  <c r="S155" i="3"/>
  <c r="S319" i="3"/>
  <c r="S156" i="3"/>
  <c r="S320" i="3"/>
  <c r="S157" i="3"/>
  <c r="S321" i="3"/>
  <c r="S158" i="3"/>
  <c r="S322" i="3"/>
  <c r="S159" i="3"/>
  <c r="S323" i="3"/>
  <c r="S160" i="3"/>
  <c r="S324" i="3"/>
  <c r="S161" i="3"/>
  <c r="S325" i="3"/>
  <c r="S162" i="3"/>
  <c r="S326" i="3"/>
  <c r="S163" i="3"/>
  <c r="S327" i="3"/>
  <c r="S328" i="3"/>
  <c r="S331" i="3"/>
  <c r="S339" i="3"/>
  <c r="S330" i="3"/>
  <c r="S340" i="3"/>
  <c r="S341" i="3"/>
  <c r="S342" i="3"/>
  <c r="S335" i="3"/>
  <c r="S336" i="3"/>
  <c r="S343" i="3"/>
  <c r="S344" i="3"/>
  <c r="S354" i="3"/>
  <c r="S368" i="3"/>
  <c r="S369" i="3"/>
  <c r="S370" i="3"/>
  <c r="S371" i="3"/>
  <c r="S373" i="3"/>
  <c r="S374" i="3"/>
  <c r="S377" i="3"/>
  <c r="S289" i="3"/>
  <c r="S390" i="3"/>
  <c r="S428" i="3"/>
  <c r="S440" i="3"/>
  <c r="S243" i="3"/>
  <c r="S220" i="3"/>
  <c r="S255" i="3"/>
  <c r="S267" i="3"/>
  <c r="S278" i="3"/>
  <c r="S303" i="3"/>
  <c r="S404" i="3"/>
  <c r="S417" i="3"/>
  <c r="S378" i="3"/>
  <c r="S290" i="3"/>
  <c r="S391" i="3"/>
  <c r="S429" i="3"/>
  <c r="S441" i="3"/>
  <c r="S244" i="3"/>
  <c r="S221" i="3"/>
  <c r="S256" i="3"/>
  <c r="S268" i="3"/>
  <c r="S279" i="3"/>
  <c r="S304" i="3"/>
  <c r="S405" i="3"/>
  <c r="S418" i="3"/>
  <c r="S379" i="3"/>
  <c r="S291" i="3"/>
  <c r="S392" i="3"/>
  <c r="S430" i="3"/>
  <c r="S442" i="3"/>
  <c r="S245" i="3"/>
  <c r="S222" i="3"/>
  <c r="S257" i="3"/>
  <c r="S269" i="3"/>
  <c r="S280" i="3"/>
  <c r="S305" i="3"/>
  <c r="S406" i="3"/>
  <c r="S419" i="3"/>
  <c r="S380" i="3"/>
  <c r="S292" i="3"/>
  <c r="S393" i="3"/>
  <c r="S431" i="3"/>
  <c r="S443" i="3"/>
  <c r="S246" i="3"/>
  <c r="S223" i="3"/>
  <c r="S258" i="3"/>
  <c r="S270" i="3"/>
  <c r="S281" i="3"/>
  <c r="S407" i="3"/>
  <c r="S420" i="3"/>
  <c r="S381" i="3"/>
  <c r="S293" i="3"/>
  <c r="S394" i="3"/>
  <c r="S432" i="3"/>
  <c r="S444" i="3"/>
  <c r="S247" i="3"/>
  <c r="S224" i="3"/>
  <c r="S259" i="3"/>
  <c r="S271" i="3"/>
  <c r="S282" i="3"/>
  <c r="S408" i="3"/>
  <c r="S421" i="3"/>
  <c r="S382" i="3"/>
  <c r="S294" i="3"/>
  <c r="S395" i="3"/>
  <c r="S433" i="3"/>
  <c r="S445" i="3"/>
  <c r="S248" i="3"/>
  <c r="S225" i="3"/>
  <c r="S260" i="3"/>
  <c r="S272" i="3"/>
  <c r="S283" i="3"/>
  <c r="S409" i="3"/>
  <c r="S422" i="3"/>
  <c r="S383" i="3"/>
  <c r="S295" i="3"/>
  <c r="S396" i="3"/>
  <c r="S434" i="3"/>
  <c r="S446" i="3"/>
  <c r="S249" i="3"/>
  <c r="S226" i="3"/>
  <c r="S261" i="3"/>
  <c r="S273" i="3"/>
  <c r="S284" i="3"/>
  <c r="S410" i="3"/>
  <c r="S423" i="3"/>
  <c r="S384" i="3"/>
  <c r="S296" i="3"/>
  <c r="S397" i="3"/>
  <c r="S435" i="3"/>
  <c r="S447" i="3"/>
  <c r="S250" i="3"/>
  <c r="S227" i="3"/>
  <c r="S262" i="3"/>
  <c r="S274" i="3"/>
  <c r="S285" i="3"/>
  <c r="S411" i="3"/>
  <c r="S424" i="3"/>
  <c r="S385" i="3"/>
  <c r="S297" i="3"/>
  <c r="S398" i="3"/>
  <c r="S436" i="3"/>
  <c r="S448" i="3"/>
  <c r="S251" i="3"/>
  <c r="S228" i="3"/>
  <c r="S263" i="3"/>
  <c r="S275" i="3"/>
  <c r="S286" i="3"/>
  <c r="S412" i="3"/>
  <c r="S425" i="3"/>
  <c r="S386" i="3"/>
  <c r="S298" i="3"/>
  <c r="S399" i="3"/>
  <c r="S437" i="3"/>
  <c r="S449" i="3"/>
  <c r="S450" i="3"/>
  <c r="S173" i="28"/>
  <c r="T143" i="3"/>
  <c r="T145" i="3"/>
  <c r="T148" i="3"/>
  <c r="T206" i="3"/>
  <c r="T207" i="3"/>
  <c r="T208" i="3"/>
  <c r="T402" i="3"/>
  <c r="T415" i="3"/>
  <c r="T205" i="3"/>
  <c r="T210" i="3"/>
  <c r="T239" i="3"/>
  <c r="T211" i="3"/>
  <c r="T240" i="3"/>
  <c r="T241" i="3"/>
  <c r="T242" i="3"/>
  <c r="T218" i="3"/>
  <c r="T219" i="3"/>
  <c r="T254" i="3"/>
  <c r="T266" i="3"/>
  <c r="T277" i="3"/>
  <c r="T302" i="3"/>
  <c r="T403" i="3"/>
  <c r="T416" i="3"/>
  <c r="T154" i="3"/>
  <c r="T318" i="3"/>
  <c r="T155" i="3"/>
  <c r="T319" i="3"/>
  <c r="T156" i="3"/>
  <c r="T320" i="3"/>
  <c r="T157" i="3"/>
  <c r="T321" i="3"/>
  <c r="T158" i="3"/>
  <c r="T322" i="3"/>
  <c r="T159" i="3"/>
  <c r="T323" i="3"/>
  <c r="T160" i="3"/>
  <c r="T324" i="3"/>
  <c r="T161" i="3"/>
  <c r="T325" i="3"/>
  <c r="T162" i="3"/>
  <c r="T326" i="3"/>
  <c r="T163" i="3"/>
  <c r="T327" i="3"/>
  <c r="T328" i="3"/>
  <c r="T331" i="3"/>
  <c r="T339" i="3"/>
  <c r="T330" i="3"/>
  <c r="T340" i="3"/>
  <c r="T341" i="3"/>
  <c r="T342" i="3"/>
  <c r="T335" i="3"/>
  <c r="T336" i="3"/>
  <c r="T343" i="3"/>
  <c r="T344" i="3"/>
  <c r="T354" i="3"/>
  <c r="T368" i="3"/>
  <c r="T369" i="3"/>
  <c r="T370" i="3"/>
  <c r="T371" i="3"/>
  <c r="T373" i="3"/>
  <c r="T374" i="3"/>
  <c r="T377" i="3"/>
  <c r="T289" i="3"/>
  <c r="T390" i="3"/>
  <c r="T428" i="3"/>
  <c r="T440" i="3"/>
  <c r="T243" i="3"/>
  <c r="T220" i="3"/>
  <c r="T255" i="3"/>
  <c r="T267" i="3"/>
  <c r="T278" i="3"/>
  <c r="T303" i="3"/>
  <c r="T404" i="3"/>
  <c r="T417" i="3"/>
  <c r="T378" i="3"/>
  <c r="T290" i="3"/>
  <c r="T391" i="3"/>
  <c r="T429" i="3"/>
  <c r="T441" i="3"/>
  <c r="T244" i="3"/>
  <c r="T221" i="3"/>
  <c r="T256" i="3"/>
  <c r="T268" i="3"/>
  <c r="T279" i="3"/>
  <c r="T304" i="3"/>
  <c r="T405" i="3"/>
  <c r="T418" i="3"/>
  <c r="T379" i="3"/>
  <c r="T291" i="3"/>
  <c r="T392" i="3"/>
  <c r="T430" i="3"/>
  <c r="T442" i="3"/>
  <c r="T245" i="3"/>
  <c r="T222" i="3"/>
  <c r="T257" i="3"/>
  <c r="T269" i="3"/>
  <c r="T280" i="3"/>
  <c r="T305" i="3"/>
  <c r="T406" i="3"/>
  <c r="T419" i="3"/>
  <c r="T380" i="3"/>
  <c r="T292" i="3"/>
  <c r="T393" i="3"/>
  <c r="T431" i="3"/>
  <c r="T443" i="3"/>
  <c r="T246" i="3"/>
  <c r="T223" i="3"/>
  <c r="T258" i="3"/>
  <c r="T270" i="3"/>
  <c r="T281" i="3"/>
  <c r="T407" i="3"/>
  <c r="T420" i="3"/>
  <c r="T381" i="3"/>
  <c r="T293" i="3"/>
  <c r="T394" i="3"/>
  <c r="T432" i="3"/>
  <c r="T444" i="3"/>
  <c r="T247" i="3"/>
  <c r="T224" i="3"/>
  <c r="T259" i="3"/>
  <c r="T271" i="3"/>
  <c r="T282" i="3"/>
  <c r="T408" i="3"/>
  <c r="T421" i="3"/>
  <c r="T382" i="3"/>
  <c r="T294" i="3"/>
  <c r="T395" i="3"/>
  <c r="T433" i="3"/>
  <c r="T445" i="3"/>
  <c r="T248" i="3"/>
  <c r="T225" i="3"/>
  <c r="T260" i="3"/>
  <c r="T272" i="3"/>
  <c r="T283" i="3"/>
  <c r="T409" i="3"/>
  <c r="T422" i="3"/>
  <c r="T383" i="3"/>
  <c r="T295" i="3"/>
  <c r="T396" i="3"/>
  <c r="T434" i="3"/>
  <c r="T446" i="3"/>
  <c r="T249" i="3"/>
  <c r="T226" i="3"/>
  <c r="T261" i="3"/>
  <c r="T273" i="3"/>
  <c r="T284" i="3"/>
  <c r="T410" i="3"/>
  <c r="T423" i="3"/>
  <c r="T384" i="3"/>
  <c r="T296" i="3"/>
  <c r="T397" i="3"/>
  <c r="T435" i="3"/>
  <c r="T447" i="3"/>
  <c r="T250" i="3"/>
  <c r="T227" i="3"/>
  <c r="T262" i="3"/>
  <c r="T274" i="3"/>
  <c r="T285" i="3"/>
  <c r="T411" i="3"/>
  <c r="T424" i="3"/>
  <c r="T385" i="3"/>
  <c r="T297" i="3"/>
  <c r="T398" i="3"/>
  <c r="T436" i="3"/>
  <c r="T448" i="3"/>
  <c r="T251" i="3"/>
  <c r="T228" i="3"/>
  <c r="T263" i="3"/>
  <c r="T275" i="3"/>
  <c r="T286" i="3"/>
  <c r="T412" i="3"/>
  <c r="T425" i="3"/>
  <c r="T386" i="3"/>
  <c r="T298" i="3"/>
  <c r="T399" i="3"/>
  <c r="T437" i="3"/>
  <c r="T449" i="3"/>
  <c r="T450" i="3"/>
  <c r="T173" i="28"/>
  <c r="U143" i="3"/>
  <c r="U145" i="3"/>
  <c r="U148" i="3"/>
  <c r="U206" i="3"/>
  <c r="U207" i="3"/>
  <c r="U208" i="3"/>
  <c r="U402" i="3"/>
  <c r="U415" i="3"/>
  <c r="U205" i="3"/>
  <c r="U210" i="3"/>
  <c r="U239" i="3"/>
  <c r="U211" i="3"/>
  <c r="U240" i="3"/>
  <c r="U241" i="3"/>
  <c r="U242" i="3"/>
  <c r="U218" i="3"/>
  <c r="U219" i="3"/>
  <c r="U254" i="3"/>
  <c r="U266" i="3"/>
  <c r="U277" i="3"/>
  <c r="U302" i="3"/>
  <c r="U403" i="3"/>
  <c r="U416" i="3"/>
  <c r="U154" i="3"/>
  <c r="U318" i="3"/>
  <c r="U155" i="3"/>
  <c r="U319" i="3"/>
  <c r="U156" i="3"/>
  <c r="U320" i="3"/>
  <c r="U157" i="3"/>
  <c r="U321" i="3"/>
  <c r="U158" i="3"/>
  <c r="U322" i="3"/>
  <c r="U159" i="3"/>
  <c r="U323" i="3"/>
  <c r="U160" i="3"/>
  <c r="U324" i="3"/>
  <c r="U161" i="3"/>
  <c r="U325" i="3"/>
  <c r="U162" i="3"/>
  <c r="U326" i="3"/>
  <c r="U163" i="3"/>
  <c r="U327" i="3"/>
  <c r="U328" i="3"/>
  <c r="U331" i="3"/>
  <c r="U339" i="3"/>
  <c r="U330" i="3"/>
  <c r="U340" i="3"/>
  <c r="U341" i="3"/>
  <c r="U342" i="3"/>
  <c r="U335" i="3"/>
  <c r="U336" i="3"/>
  <c r="U343" i="3"/>
  <c r="U344" i="3"/>
  <c r="U354" i="3"/>
  <c r="U368" i="3"/>
  <c r="U369" i="3"/>
  <c r="U370" i="3"/>
  <c r="U371" i="3"/>
  <c r="U373" i="3"/>
  <c r="U374" i="3"/>
  <c r="U377" i="3"/>
  <c r="U289" i="3"/>
  <c r="U390" i="3"/>
  <c r="U428" i="3"/>
  <c r="U440" i="3"/>
  <c r="U243" i="3"/>
  <c r="U220" i="3"/>
  <c r="U255" i="3"/>
  <c r="U267" i="3"/>
  <c r="U278" i="3"/>
  <c r="U303" i="3"/>
  <c r="U404" i="3"/>
  <c r="U417" i="3"/>
  <c r="U378" i="3"/>
  <c r="U290" i="3"/>
  <c r="U391" i="3"/>
  <c r="U429" i="3"/>
  <c r="U441" i="3"/>
  <c r="U244" i="3"/>
  <c r="U221" i="3"/>
  <c r="U256" i="3"/>
  <c r="U268" i="3"/>
  <c r="U279" i="3"/>
  <c r="U304" i="3"/>
  <c r="U405" i="3"/>
  <c r="U418" i="3"/>
  <c r="U379" i="3"/>
  <c r="U291" i="3"/>
  <c r="U392" i="3"/>
  <c r="U430" i="3"/>
  <c r="U442" i="3"/>
  <c r="U245" i="3"/>
  <c r="U222" i="3"/>
  <c r="U257" i="3"/>
  <c r="U269" i="3"/>
  <c r="U280" i="3"/>
  <c r="U305" i="3"/>
  <c r="U406" i="3"/>
  <c r="U419" i="3"/>
  <c r="U380" i="3"/>
  <c r="U292" i="3"/>
  <c r="U393" i="3"/>
  <c r="U431" i="3"/>
  <c r="U443" i="3"/>
  <c r="U246" i="3"/>
  <c r="U223" i="3"/>
  <c r="U258" i="3"/>
  <c r="U270" i="3"/>
  <c r="U281" i="3"/>
  <c r="U407" i="3"/>
  <c r="U420" i="3"/>
  <c r="U381" i="3"/>
  <c r="U293" i="3"/>
  <c r="U394" i="3"/>
  <c r="U432" i="3"/>
  <c r="U444" i="3"/>
  <c r="U247" i="3"/>
  <c r="U224" i="3"/>
  <c r="U259" i="3"/>
  <c r="U271" i="3"/>
  <c r="U282" i="3"/>
  <c r="U408" i="3"/>
  <c r="U421" i="3"/>
  <c r="U382" i="3"/>
  <c r="U294" i="3"/>
  <c r="U395" i="3"/>
  <c r="U433" i="3"/>
  <c r="U445" i="3"/>
  <c r="U248" i="3"/>
  <c r="U225" i="3"/>
  <c r="U260" i="3"/>
  <c r="U272" i="3"/>
  <c r="U283" i="3"/>
  <c r="U409" i="3"/>
  <c r="U422" i="3"/>
  <c r="U383" i="3"/>
  <c r="U295" i="3"/>
  <c r="U396" i="3"/>
  <c r="U434" i="3"/>
  <c r="U446" i="3"/>
  <c r="U249" i="3"/>
  <c r="U226" i="3"/>
  <c r="U261" i="3"/>
  <c r="U273" i="3"/>
  <c r="U284" i="3"/>
  <c r="U410" i="3"/>
  <c r="U423" i="3"/>
  <c r="U384" i="3"/>
  <c r="U296" i="3"/>
  <c r="U397" i="3"/>
  <c r="U435" i="3"/>
  <c r="U447" i="3"/>
  <c r="U250" i="3"/>
  <c r="U227" i="3"/>
  <c r="U262" i="3"/>
  <c r="U274" i="3"/>
  <c r="U285" i="3"/>
  <c r="U411" i="3"/>
  <c r="U424" i="3"/>
  <c r="U385" i="3"/>
  <c r="U297" i="3"/>
  <c r="U398" i="3"/>
  <c r="U436" i="3"/>
  <c r="U448" i="3"/>
  <c r="U251" i="3"/>
  <c r="U228" i="3"/>
  <c r="U263" i="3"/>
  <c r="U275" i="3"/>
  <c r="U286" i="3"/>
  <c r="U412" i="3"/>
  <c r="U425" i="3"/>
  <c r="U386" i="3"/>
  <c r="U298" i="3"/>
  <c r="U399" i="3"/>
  <c r="U437" i="3"/>
  <c r="U449" i="3"/>
  <c r="U450" i="3"/>
  <c r="U173" i="28"/>
  <c r="V143" i="3"/>
  <c r="V145" i="3"/>
  <c r="V148" i="3"/>
  <c r="V206" i="3"/>
  <c r="V207" i="3"/>
  <c r="V208" i="3"/>
  <c r="V402" i="3"/>
  <c r="V415" i="3"/>
  <c r="V205" i="3"/>
  <c r="V210" i="3"/>
  <c r="V239" i="3"/>
  <c r="V211" i="3"/>
  <c r="V240" i="3"/>
  <c r="V241" i="3"/>
  <c r="V242" i="3"/>
  <c r="V218" i="3"/>
  <c r="V219" i="3"/>
  <c r="V254" i="3"/>
  <c r="V266" i="3"/>
  <c r="V277" i="3"/>
  <c r="V302" i="3"/>
  <c r="V403" i="3"/>
  <c r="V416" i="3"/>
  <c r="V154" i="3"/>
  <c r="V318" i="3"/>
  <c r="V155" i="3"/>
  <c r="V319" i="3"/>
  <c r="V156" i="3"/>
  <c r="V320" i="3"/>
  <c r="V157" i="3"/>
  <c r="V321" i="3"/>
  <c r="V158" i="3"/>
  <c r="V322" i="3"/>
  <c r="V159" i="3"/>
  <c r="V323" i="3"/>
  <c r="V160" i="3"/>
  <c r="V324" i="3"/>
  <c r="V161" i="3"/>
  <c r="V325" i="3"/>
  <c r="V162" i="3"/>
  <c r="V326" i="3"/>
  <c r="V163" i="3"/>
  <c r="V327" i="3"/>
  <c r="V328" i="3"/>
  <c r="V331" i="3"/>
  <c r="V339" i="3"/>
  <c r="V330" i="3"/>
  <c r="V340" i="3"/>
  <c r="V341" i="3"/>
  <c r="V342" i="3"/>
  <c r="V335" i="3"/>
  <c r="V336" i="3"/>
  <c r="V343" i="3"/>
  <c r="V344" i="3"/>
  <c r="V354" i="3"/>
  <c r="V368" i="3"/>
  <c r="V369" i="3"/>
  <c r="V370" i="3"/>
  <c r="V371" i="3"/>
  <c r="V373" i="3"/>
  <c r="V374" i="3"/>
  <c r="V377" i="3"/>
  <c r="V289" i="3"/>
  <c r="V390" i="3"/>
  <c r="V428" i="3"/>
  <c r="V440" i="3"/>
  <c r="V243" i="3"/>
  <c r="V220" i="3"/>
  <c r="V255" i="3"/>
  <c r="V267" i="3"/>
  <c r="V278" i="3"/>
  <c r="V303" i="3"/>
  <c r="V404" i="3"/>
  <c r="V417" i="3"/>
  <c r="V378" i="3"/>
  <c r="V290" i="3"/>
  <c r="V391" i="3"/>
  <c r="V429" i="3"/>
  <c r="V441" i="3"/>
  <c r="V244" i="3"/>
  <c r="V221" i="3"/>
  <c r="V256" i="3"/>
  <c r="V268" i="3"/>
  <c r="V279" i="3"/>
  <c r="V304" i="3"/>
  <c r="V405" i="3"/>
  <c r="V418" i="3"/>
  <c r="V379" i="3"/>
  <c r="V291" i="3"/>
  <c r="V392" i="3"/>
  <c r="V430" i="3"/>
  <c r="V442" i="3"/>
  <c r="V245" i="3"/>
  <c r="V222" i="3"/>
  <c r="V257" i="3"/>
  <c r="V269" i="3"/>
  <c r="V280" i="3"/>
  <c r="V305" i="3"/>
  <c r="V406" i="3"/>
  <c r="V419" i="3"/>
  <c r="V380" i="3"/>
  <c r="V292" i="3"/>
  <c r="V393" i="3"/>
  <c r="V431" i="3"/>
  <c r="V443" i="3"/>
  <c r="V246" i="3"/>
  <c r="V223" i="3"/>
  <c r="V258" i="3"/>
  <c r="V270" i="3"/>
  <c r="V281" i="3"/>
  <c r="V407" i="3"/>
  <c r="V420" i="3"/>
  <c r="V381" i="3"/>
  <c r="V293" i="3"/>
  <c r="V394" i="3"/>
  <c r="V432" i="3"/>
  <c r="V444" i="3"/>
  <c r="V247" i="3"/>
  <c r="V224" i="3"/>
  <c r="V259" i="3"/>
  <c r="V271" i="3"/>
  <c r="V282" i="3"/>
  <c r="V408" i="3"/>
  <c r="V421" i="3"/>
  <c r="V382" i="3"/>
  <c r="V294" i="3"/>
  <c r="V395" i="3"/>
  <c r="V433" i="3"/>
  <c r="V445" i="3"/>
  <c r="V248" i="3"/>
  <c r="V225" i="3"/>
  <c r="V260" i="3"/>
  <c r="V272" i="3"/>
  <c r="V283" i="3"/>
  <c r="V409" i="3"/>
  <c r="V422" i="3"/>
  <c r="V383" i="3"/>
  <c r="V295" i="3"/>
  <c r="V396" i="3"/>
  <c r="V434" i="3"/>
  <c r="V446" i="3"/>
  <c r="V249" i="3"/>
  <c r="V226" i="3"/>
  <c r="V261" i="3"/>
  <c r="V273" i="3"/>
  <c r="V284" i="3"/>
  <c r="V410" i="3"/>
  <c r="V423" i="3"/>
  <c r="V384" i="3"/>
  <c r="V296" i="3"/>
  <c r="V397" i="3"/>
  <c r="V435" i="3"/>
  <c r="V447" i="3"/>
  <c r="V250" i="3"/>
  <c r="V227" i="3"/>
  <c r="V262" i="3"/>
  <c r="V274" i="3"/>
  <c r="V285" i="3"/>
  <c r="V411" i="3"/>
  <c r="V424" i="3"/>
  <c r="V385" i="3"/>
  <c r="V297" i="3"/>
  <c r="V398" i="3"/>
  <c r="V436" i="3"/>
  <c r="V448" i="3"/>
  <c r="V251" i="3"/>
  <c r="V228" i="3"/>
  <c r="V263" i="3"/>
  <c r="V275" i="3"/>
  <c r="V286" i="3"/>
  <c r="V412" i="3"/>
  <c r="V425" i="3"/>
  <c r="V386" i="3"/>
  <c r="V298" i="3"/>
  <c r="V399" i="3"/>
  <c r="V437" i="3"/>
  <c r="V449" i="3"/>
  <c r="V450" i="3"/>
  <c r="V173" i="28"/>
  <c r="W143" i="3"/>
  <c r="W145" i="3"/>
  <c r="W148" i="3"/>
  <c r="W206" i="3"/>
  <c r="W207" i="3"/>
  <c r="W208" i="3"/>
  <c r="W402" i="3"/>
  <c r="W415" i="3"/>
  <c r="W205" i="3"/>
  <c r="W210" i="3"/>
  <c r="W239" i="3"/>
  <c r="W211" i="3"/>
  <c r="W240" i="3"/>
  <c r="W241" i="3"/>
  <c r="W242" i="3"/>
  <c r="W218" i="3"/>
  <c r="W219" i="3"/>
  <c r="W254" i="3"/>
  <c r="W266" i="3"/>
  <c r="W277" i="3"/>
  <c r="W302" i="3"/>
  <c r="W403" i="3"/>
  <c r="W416" i="3"/>
  <c r="W154" i="3"/>
  <c r="W318" i="3"/>
  <c r="W155" i="3"/>
  <c r="W319" i="3"/>
  <c r="W156" i="3"/>
  <c r="W320" i="3"/>
  <c r="W157" i="3"/>
  <c r="W321" i="3"/>
  <c r="W158" i="3"/>
  <c r="W322" i="3"/>
  <c r="W159" i="3"/>
  <c r="W323" i="3"/>
  <c r="W160" i="3"/>
  <c r="W324" i="3"/>
  <c r="W161" i="3"/>
  <c r="W325" i="3"/>
  <c r="W162" i="3"/>
  <c r="W326" i="3"/>
  <c r="W163" i="3"/>
  <c r="W327" i="3"/>
  <c r="W328" i="3"/>
  <c r="W331" i="3"/>
  <c r="W339" i="3"/>
  <c r="W330" i="3"/>
  <c r="W340" i="3"/>
  <c r="W341" i="3"/>
  <c r="W342" i="3"/>
  <c r="W335" i="3"/>
  <c r="W336" i="3"/>
  <c r="W343" i="3"/>
  <c r="W344" i="3"/>
  <c r="W354" i="3"/>
  <c r="W368" i="3"/>
  <c r="W369" i="3"/>
  <c r="W370" i="3"/>
  <c r="W371" i="3"/>
  <c r="W373" i="3"/>
  <c r="W374" i="3"/>
  <c r="W377" i="3"/>
  <c r="W289" i="3"/>
  <c r="W390" i="3"/>
  <c r="W428" i="3"/>
  <c r="W440" i="3"/>
  <c r="W243" i="3"/>
  <c r="W220" i="3"/>
  <c r="W255" i="3"/>
  <c r="W267" i="3"/>
  <c r="W278" i="3"/>
  <c r="W303" i="3"/>
  <c r="W404" i="3"/>
  <c r="W417" i="3"/>
  <c r="W378" i="3"/>
  <c r="W290" i="3"/>
  <c r="W391" i="3"/>
  <c r="W429" i="3"/>
  <c r="W441" i="3"/>
  <c r="W244" i="3"/>
  <c r="W221" i="3"/>
  <c r="W256" i="3"/>
  <c r="W268" i="3"/>
  <c r="W279" i="3"/>
  <c r="W304" i="3"/>
  <c r="W405" i="3"/>
  <c r="W418" i="3"/>
  <c r="W379" i="3"/>
  <c r="W291" i="3"/>
  <c r="W392" i="3"/>
  <c r="W430" i="3"/>
  <c r="W442" i="3"/>
  <c r="W245" i="3"/>
  <c r="W222" i="3"/>
  <c r="W257" i="3"/>
  <c r="W269" i="3"/>
  <c r="W280" i="3"/>
  <c r="W305" i="3"/>
  <c r="W406" i="3"/>
  <c r="W419" i="3"/>
  <c r="W380" i="3"/>
  <c r="W292" i="3"/>
  <c r="W393" i="3"/>
  <c r="W431" i="3"/>
  <c r="W443" i="3"/>
  <c r="W246" i="3"/>
  <c r="W223" i="3"/>
  <c r="W258" i="3"/>
  <c r="W270" i="3"/>
  <c r="W281" i="3"/>
  <c r="W407" i="3"/>
  <c r="W420" i="3"/>
  <c r="W381" i="3"/>
  <c r="W293" i="3"/>
  <c r="W394" i="3"/>
  <c r="W432" i="3"/>
  <c r="W444" i="3"/>
  <c r="W247" i="3"/>
  <c r="W224" i="3"/>
  <c r="W259" i="3"/>
  <c r="W271" i="3"/>
  <c r="W282" i="3"/>
  <c r="W408" i="3"/>
  <c r="W421" i="3"/>
  <c r="W382" i="3"/>
  <c r="W294" i="3"/>
  <c r="W395" i="3"/>
  <c r="W433" i="3"/>
  <c r="W445" i="3"/>
  <c r="W248" i="3"/>
  <c r="W225" i="3"/>
  <c r="W260" i="3"/>
  <c r="W272" i="3"/>
  <c r="W283" i="3"/>
  <c r="W409" i="3"/>
  <c r="W422" i="3"/>
  <c r="W383" i="3"/>
  <c r="W295" i="3"/>
  <c r="W396" i="3"/>
  <c r="W434" i="3"/>
  <c r="W446" i="3"/>
  <c r="W249" i="3"/>
  <c r="W226" i="3"/>
  <c r="W261" i="3"/>
  <c r="W273" i="3"/>
  <c r="W284" i="3"/>
  <c r="W410" i="3"/>
  <c r="W423" i="3"/>
  <c r="W384" i="3"/>
  <c r="W296" i="3"/>
  <c r="W397" i="3"/>
  <c r="W435" i="3"/>
  <c r="W447" i="3"/>
  <c r="W250" i="3"/>
  <c r="W227" i="3"/>
  <c r="W262" i="3"/>
  <c r="W274" i="3"/>
  <c r="W285" i="3"/>
  <c r="W411" i="3"/>
  <c r="W424" i="3"/>
  <c r="W385" i="3"/>
  <c r="W297" i="3"/>
  <c r="W398" i="3"/>
  <c r="W436" i="3"/>
  <c r="W448" i="3"/>
  <c r="W251" i="3"/>
  <c r="W228" i="3"/>
  <c r="W263" i="3"/>
  <c r="W275" i="3"/>
  <c r="W286" i="3"/>
  <c r="W412" i="3"/>
  <c r="W425" i="3"/>
  <c r="W386" i="3"/>
  <c r="W298" i="3"/>
  <c r="W399" i="3"/>
  <c r="W437" i="3"/>
  <c r="W449" i="3"/>
  <c r="W450" i="3"/>
  <c r="W173" i="28"/>
  <c r="X143" i="3"/>
  <c r="X145" i="3"/>
  <c r="X148" i="3"/>
  <c r="X206" i="3"/>
  <c r="X207" i="3"/>
  <c r="X208" i="3"/>
  <c r="X402" i="3"/>
  <c r="X415" i="3"/>
  <c r="X205" i="3"/>
  <c r="X210" i="3"/>
  <c r="X239" i="3"/>
  <c r="X211" i="3"/>
  <c r="X240" i="3"/>
  <c r="X241" i="3"/>
  <c r="X242" i="3"/>
  <c r="X218" i="3"/>
  <c r="X219" i="3"/>
  <c r="X254" i="3"/>
  <c r="X266" i="3"/>
  <c r="X277" i="3"/>
  <c r="X302" i="3"/>
  <c r="X403" i="3"/>
  <c r="X416" i="3"/>
  <c r="X154" i="3"/>
  <c r="X318" i="3"/>
  <c r="X155" i="3"/>
  <c r="X319" i="3"/>
  <c r="X156" i="3"/>
  <c r="X320" i="3"/>
  <c r="X157" i="3"/>
  <c r="X321" i="3"/>
  <c r="X158" i="3"/>
  <c r="X322" i="3"/>
  <c r="X159" i="3"/>
  <c r="X323" i="3"/>
  <c r="X160" i="3"/>
  <c r="X324" i="3"/>
  <c r="X161" i="3"/>
  <c r="X325" i="3"/>
  <c r="X162" i="3"/>
  <c r="X326" i="3"/>
  <c r="X163" i="3"/>
  <c r="X327" i="3"/>
  <c r="X328" i="3"/>
  <c r="X331" i="3"/>
  <c r="X339" i="3"/>
  <c r="X330" i="3"/>
  <c r="X340" i="3"/>
  <c r="X341" i="3"/>
  <c r="X342" i="3"/>
  <c r="X335" i="3"/>
  <c r="X336" i="3"/>
  <c r="X343" i="3"/>
  <c r="X344" i="3"/>
  <c r="X354" i="3"/>
  <c r="X368" i="3"/>
  <c r="X369" i="3"/>
  <c r="X370" i="3"/>
  <c r="X371" i="3"/>
  <c r="X373" i="3"/>
  <c r="X374" i="3"/>
  <c r="X377" i="3"/>
  <c r="X289" i="3"/>
  <c r="X390" i="3"/>
  <c r="X428" i="3"/>
  <c r="X440" i="3"/>
  <c r="X243" i="3"/>
  <c r="X220" i="3"/>
  <c r="X255" i="3"/>
  <c r="X267" i="3"/>
  <c r="X278" i="3"/>
  <c r="X303" i="3"/>
  <c r="X404" i="3"/>
  <c r="X417" i="3"/>
  <c r="X378" i="3"/>
  <c r="X290" i="3"/>
  <c r="X391" i="3"/>
  <c r="X429" i="3"/>
  <c r="X441" i="3"/>
  <c r="X244" i="3"/>
  <c r="X221" i="3"/>
  <c r="X256" i="3"/>
  <c r="X268" i="3"/>
  <c r="X279" i="3"/>
  <c r="X304" i="3"/>
  <c r="X405" i="3"/>
  <c r="X418" i="3"/>
  <c r="X379" i="3"/>
  <c r="X291" i="3"/>
  <c r="X392" i="3"/>
  <c r="X430" i="3"/>
  <c r="X442" i="3"/>
  <c r="X245" i="3"/>
  <c r="X222" i="3"/>
  <c r="X257" i="3"/>
  <c r="X269" i="3"/>
  <c r="X280" i="3"/>
  <c r="X305" i="3"/>
  <c r="X406" i="3"/>
  <c r="X419" i="3"/>
  <c r="X380" i="3"/>
  <c r="X292" i="3"/>
  <c r="X393" i="3"/>
  <c r="X431" i="3"/>
  <c r="X443" i="3"/>
  <c r="X246" i="3"/>
  <c r="X223" i="3"/>
  <c r="X258" i="3"/>
  <c r="X270" i="3"/>
  <c r="X281" i="3"/>
  <c r="X407" i="3"/>
  <c r="X420" i="3"/>
  <c r="X381" i="3"/>
  <c r="X293" i="3"/>
  <c r="X394" i="3"/>
  <c r="X432" i="3"/>
  <c r="X444" i="3"/>
  <c r="X247" i="3"/>
  <c r="X224" i="3"/>
  <c r="X259" i="3"/>
  <c r="X271" i="3"/>
  <c r="X282" i="3"/>
  <c r="X408" i="3"/>
  <c r="X421" i="3"/>
  <c r="X382" i="3"/>
  <c r="X294" i="3"/>
  <c r="X395" i="3"/>
  <c r="X433" i="3"/>
  <c r="X445" i="3"/>
  <c r="X248" i="3"/>
  <c r="X225" i="3"/>
  <c r="X260" i="3"/>
  <c r="X272" i="3"/>
  <c r="X283" i="3"/>
  <c r="X409" i="3"/>
  <c r="X422" i="3"/>
  <c r="X383" i="3"/>
  <c r="X295" i="3"/>
  <c r="X396" i="3"/>
  <c r="X434" i="3"/>
  <c r="X446" i="3"/>
  <c r="X249" i="3"/>
  <c r="X226" i="3"/>
  <c r="X261" i="3"/>
  <c r="X273" i="3"/>
  <c r="X284" i="3"/>
  <c r="X410" i="3"/>
  <c r="X423" i="3"/>
  <c r="X384" i="3"/>
  <c r="X296" i="3"/>
  <c r="X397" i="3"/>
  <c r="X435" i="3"/>
  <c r="X447" i="3"/>
  <c r="X250" i="3"/>
  <c r="X227" i="3"/>
  <c r="X262" i="3"/>
  <c r="X274" i="3"/>
  <c r="X285" i="3"/>
  <c r="X411" i="3"/>
  <c r="X424" i="3"/>
  <c r="X385" i="3"/>
  <c r="X297" i="3"/>
  <c r="X398" i="3"/>
  <c r="X436" i="3"/>
  <c r="X448" i="3"/>
  <c r="X251" i="3"/>
  <c r="X228" i="3"/>
  <c r="X263" i="3"/>
  <c r="X275" i="3"/>
  <c r="X286" i="3"/>
  <c r="X412" i="3"/>
  <c r="X425" i="3"/>
  <c r="X386" i="3"/>
  <c r="X298" i="3"/>
  <c r="X399" i="3"/>
  <c r="X437" i="3"/>
  <c r="X449" i="3"/>
  <c r="X450" i="3"/>
  <c r="X173" i="28"/>
  <c r="Y143" i="3"/>
  <c r="Y145" i="3"/>
  <c r="Y148" i="3"/>
  <c r="Y206" i="3"/>
  <c r="Y207" i="3"/>
  <c r="Y208" i="3"/>
  <c r="Y402" i="3"/>
  <c r="Y415" i="3"/>
  <c r="Y205" i="3"/>
  <c r="Y210" i="3"/>
  <c r="Y239" i="3"/>
  <c r="Y211" i="3"/>
  <c r="Y240" i="3"/>
  <c r="Y241" i="3"/>
  <c r="Y242" i="3"/>
  <c r="Y218" i="3"/>
  <c r="Y219" i="3"/>
  <c r="Y254" i="3"/>
  <c r="Y266" i="3"/>
  <c r="Y277" i="3"/>
  <c r="Y302" i="3"/>
  <c r="Y403" i="3"/>
  <c r="Y416" i="3"/>
  <c r="Y154" i="3"/>
  <c r="Y318" i="3"/>
  <c r="Y155" i="3"/>
  <c r="Y319" i="3"/>
  <c r="Y156" i="3"/>
  <c r="Y320" i="3"/>
  <c r="Y157" i="3"/>
  <c r="Y321" i="3"/>
  <c r="Y158" i="3"/>
  <c r="Y322" i="3"/>
  <c r="Y159" i="3"/>
  <c r="Y323" i="3"/>
  <c r="Y160" i="3"/>
  <c r="Y324" i="3"/>
  <c r="Y161" i="3"/>
  <c r="Y325" i="3"/>
  <c r="Y162" i="3"/>
  <c r="Y326" i="3"/>
  <c r="Y163" i="3"/>
  <c r="Y327" i="3"/>
  <c r="Y328" i="3"/>
  <c r="Y331" i="3"/>
  <c r="Y339" i="3"/>
  <c r="Y330" i="3"/>
  <c r="Y340" i="3"/>
  <c r="Y341" i="3"/>
  <c r="Y342" i="3"/>
  <c r="Y335" i="3"/>
  <c r="Y336" i="3"/>
  <c r="Y343" i="3"/>
  <c r="Y344" i="3"/>
  <c r="Y354" i="3"/>
  <c r="Y368" i="3"/>
  <c r="Y369" i="3"/>
  <c r="Y370" i="3"/>
  <c r="Y371" i="3"/>
  <c r="Y373" i="3"/>
  <c r="Y374" i="3"/>
  <c r="Y377" i="3"/>
  <c r="Y289" i="3"/>
  <c r="Y390" i="3"/>
  <c r="Y428" i="3"/>
  <c r="Y440" i="3"/>
  <c r="Y243" i="3"/>
  <c r="Y220" i="3"/>
  <c r="Y255" i="3"/>
  <c r="Y267" i="3"/>
  <c r="Y278" i="3"/>
  <c r="Y303" i="3"/>
  <c r="Y404" i="3"/>
  <c r="Y417" i="3"/>
  <c r="Y378" i="3"/>
  <c r="Y290" i="3"/>
  <c r="Y391" i="3"/>
  <c r="Y429" i="3"/>
  <c r="Y441" i="3"/>
  <c r="Y244" i="3"/>
  <c r="Y221" i="3"/>
  <c r="Y256" i="3"/>
  <c r="Y268" i="3"/>
  <c r="Y279" i="3"/>
  <c r="Y304" i="3"/>
  <c r="Y405" i="3"/>
  <c r="Y418" i="3"/>
  <c r="Y379" i="3"/>
  <c r="Y291" i="3"/>
  <c r="Y392" i="3"/>
  <c r="Y430" i="3"/>
  <c r="Y442" i="3"/>
  <c r="Y245" i="3"/>
  <c r="Y222" i="3"/>
  <c r="Y257" i="3"/>
  <c r="Y269" i="3"/>
  <c r="Y280" i="3"/>
  <c r="Y305" i="3"/>
  <c r="Y406" i="3"/>
  <c r="Y419" i="3"/>
  <c r="Y380" i="3"/>
  <c r="Y292" i="3"/>
  <c r="Y393" i="3"/>
  <c r="Y431" i="3"/>
  <c r="Y443" i="3"/>
  <c r="Y246" i="3"/>
  <c r="Y223" i="3"/>
  <c r="Y258" i="3"/>
  <c r="Y270" i="3"/>
  <c r="Y281" i="3"/>
  <c r="Y407" i="3"/>
  <c r="Y420" i="3"/>
  <c r="Y381" i="3"/>
  <c r="Y293" i="3"/>
  <c r="Y394" i="3"/>
  <c r="Y432" i="3"/>
  <c r="Y444" i="3"/>
  <c r="Y247" i="3"/>
  <c r="Y224" i="3"/>
  <c r="Y259" i="3"/>
  <c r="Y271" i="3"/>
  <c r="Y282" i="3"/>
  <c r="Y408" i="3"/>
  <c r="Y421" i="3"/>
  <c r="Y382" i="3"/>
  <c r="Y294" i="3"/>
  <c r="Y395" i="3"/>
  <c r="Y433" i="3"/>
  <c r="Y445" i="3"/>
  <c r="Y248" i="3"/>
  <c r="Y225" i="3"/>
  <c r="Y260" i="3"/>
  <c r="Y272" i="3"/>
  <c r="Y283" i="3"/>
  <c r="Y409" i="3"/>
  <c r="Y422" i="3"/>
  <c r="Y383" i="3"/>
  <c r="Y295" i="3"/>
  <c r="Y396" i="3"/>
  <c r="Y434" i="3"/>
  <c r="Y446" i="3"/>
  <c r="Y249" i="3"/>
  <c r="Y226" i="3"/>
  <c r="Y261" i="3"/>
  <c r="Y273" i="3"/>
  <c r="Y284" i="3"/>
  <c r="Y410" i="3"/>
  <c r="Y423" i="3"/>
  <c r="Y384" i="3"/>
  <c r="Y296" i="3"/>
  <c r="Y397" i="3"/>
  <c r="Y435" i="3"/>
  <c r="Y447" i="3"/>
  <c r="Y250" i="3"/>
  <c r="Y227" i="3"/>
  <c r="Y262" i="3"/>
  <c r="Y274" i="3"/>
  <c r="Y285" i="3"/>
  <c r="Y411" i="3"/>
  <c r="Y424" i="3"/>
  <c r="Y385" i="3"/>
  <c r="Y297" i="3"/>
  <c r="Y398" i="3"/>
  <c r="Y436" i="3"/>
  <c r="Y448" i="3"/>
  <c r="Y251" i="3"/>
  <c r="Y228" i="3"/>
  <c r="Y263" i="3"/>
  <c r="Y275" i="3"/>
  <c r="Y286" i="3"/>
  <c r="Y412" i="3"/>
  <c r="Y425" i="3"/>
  <c r="Y386" i="3"/>
  <c r="Y298" i="3"/>
  <c r="Y399" i="3"/>
  <c r="Y437" i="3"/>
  <c r="Y449" i="3"/>
  <c r="Y450" i="3"/>
  <c r="Y173" i="28"/>
  <c r="Z143" i="3"/>
  <c r="Z145" i="3"/>
  <c r="Z148" i="3"/>
  <c r="Z206" i="3"/>
  <c r="Z207" i="3"/>
  <c r="Z208" i="3"/>
  <c r="Z402" i="3"/>
  <c r="Z415" i="3"/>
  <c r="Z205" i="3"/>
  <c r="Z210" i="3"/>
  <c r="Z239" i="3"/>
  <c r="Z211" i="3"/>
  <c r="Z240" i="3"/>
  <c r="Z241" i="3"/>
  <c r="Z242" i="3"/>
  <c r="Z218" i="3"/>
  <c r="Z219" i="3"/>
  <c r="Z254" i="3"/>
  <c r="Z266" i="3"/>
  <c r="Z277" i="3"/>
  <c r="Z302" i="3"/>
  <c r="Z403" i="3"/>
  <c r="Z416" i="3"/>
  <c r="Z154" i="3"/>
  <c r="Z318" i="3"/>
  <c r="Z155" i="3"/>
  <c r="Z319" i="3"/>
  <c r="Z156" i="3"/>
  <c r="Z320" i="3"/>
  <c r="Z157" i="3"/>
  <c r="Z321" i="3"/>
  <c r="Z158" i="3"/>
  <c r="Z322" i="3"/>
  <c r="Z159" i="3"/>
  <c r="Z323" i="3"/>
  <c r="Z160" i="3"/>
  <c r="Z324" i="3"/>
  <c r="Z161" i="3"/>
  <c r="Z325" i="3"/>
  <c r="Z162" i="3"/>
  <c r="Z326" i="3"/>
  <c r="Z163" i="3"/>
  <c r="Z327" i="3"/>
  <c r="Z328" i="3"/>
  <c r="Z331" i="3"/>
  <c r="Z339" i="3"/>
  <c r="Z330" i="3"/>
  <c r="Z340" i="3"/>
  <c r="Z341" i="3"/>
  <c r="Z342" i="3"/>
  <c r="Z335" i="3"/>
  <c r="Z336" i="3"/>
  <c r="Z343" i="3"/>
  <c r="Z344" i="3"/>
  <c r="Z354" i="3"/>
  <c r="Z368" i="3"/>
  <c r="Z369" i="3"/>
  <c r="Z370" i="3"/>
  <c r="Z371" i="3"/>
  <c r="Z373" i="3"/>
  <c r="Z374" i="3"/>
  <c r="Z377" i="3"/>
  <c r="Z289" i="3"/>
  <c r="Z390" i="3"/>
  <c r="Z428" i="3"/>
  <c r="Z440" i="3"/>
  <c r="Z243" i="3"/>
  <c r="Z220" i="3"/>
  <c r="Z255" i="3"/>
  <c r="Z267" i="3"/>
  <c r="Z278" i="3"/>
  <c r="Z303" i="3"/>
  <c r="Z404" i="3"/>
  <c r="Z417" i="3"/>
  <c r="Z378" i="3"/>
  <c r="Z290" i="3"/>
  <c r="Z391" i="3"/>
  <c r="Z429" i="3"/>
  <c r="Z441" i="3"/>
  <c r="Z244" i="3"/>
  <c r="Z221" i="3"/>
  <c r="Z256" i="3"/>
  <c r="Z268" i="3"/>
  <c r="Z279" i="3"/>
  <c r="Z304" i="3"/>
  <c r="Z405" i="3"/>
  <c r="Z418" i="3"/>
  <c r="Z379" i="3"/>
  <c r="Z291" i="3"/>
  <c r="Z392" i="3"/>
  <c r="Z430" i="3"/>
  <c r="Z442" i="3"/>
  <c r="Z245" i="3"/>
  <c r="Z222" i="3"/>
  <c r="Z257" i="3"/>
  <c r="Z269" i="3"/>
  <c r="Z280" i="3"/>
  <c r="Z305" i="3"/>
  <c r="Z406" i="3"/>
  <c r="Z419" i="3"/>
  <c r="Z380" i="3"/>
  <c r="Z292" i="3"/>
  <c r="Z393" i="3"/>
  <c r="Z431" i="3"/>
  <c r="Z443" i="3"/>
  <c r="Z246" i="3"/>
  <c r="Z223" i="3"/>
  <c r="Z258" i="3"/>
  <c r="Z270" i="3"/>
  <c r="Z281" i="3"/>
  <c r="Z407" i="3"/>
  <c r="Z420" i="3"/>
  <c r="Z381" i="3"/>
  <c r="Z293" i="3"/>
  <c r="Z394" i="3"/>
  <c r="Z432" i="3"/>
  <c r="Z444" i="3"/>
  <c r="Z247" i="3"/>
  <c r="Z224" i="3"/>
  <c r="Z259" i="3"/>
  <c r="Z271" i="3"/>
  <c r="Z282" i="3"/>
  <c r="Z408" i="3"/>
  <c r="Z421" i="3"/>
  <c r="Z382" i="3"/>
  <c r="Z294" i="3"/>
  <c r="Z395" i="3"/>
  <c r="Z433" i="3"/>
  <c r="Z445" i="3"/>
  <c r="Z248" i="3"/>
  <c r="Z225" i="3"/>
  <c r="Z260" i="3"/>
  <c r="Z272" i="3"/>
  <c r="Z283" i="3"/>
  <c r="Z409" i="3"/>
  <c r="Z422" i="3"/>
  <c r="Z383" i="3"/>
  <c r="Z295" i="3"/>
  <c r="Z396" i="3"/>
  <c r="Z434" i="3"/>
  <c r="Z446" i="3"/>
  <c r="Z249" i="3"/>
  <c r="Z226" i="3"/>
  <c r="Z261" i="3"/>
  <c r="Z273" i="3"/>
  <c r="Z284" i="3"/>
  <c r="Z410" i="3"/>
  <c r="Z423" i="3"/>
  <c r="Z384" i="3"/>
  <c r="Z296" i="3"/>
  <c r="Z397" i="3"/>
  <c r="Z435" i="3"/>
  <c r="Z447" i="3"/>
  <c r="Z250" i="3"/>
  <c r="Z227" i="3"/>
  <c r="Z262" i="3"/>
  <c r="Z274" i="3"/>
  <c r="Z285" i="3"/>
  <c r="Z411" i="3"/>
  <c r="Z424" i="3"/>
  <c r="Z385" i="3"/>
  <c r="Z297" i="3"/>
  <c r="Z398" i="3"/>
  <c r="Z436" i="3"/>
  <c r="Z448" i="3"/>
  <c r="Z251" i="3"/>
  <c r="Z228" i="3"/>
  <c r="Z263" i="3"/>
  <c r="Z275" i="3"/>
  <c r="Z286" i="3"/>
  <c r="Z412" i="3"/>
  <c r="Z425" i="3"/>
  <c r="Z386" i="3"/>
  <c r="Z298" i="3"/>
  <c r="Z399" i="3"/>
  <c r="Z437" i="3"/>
  <c r="Z449" i="3"/>
  <c r="Z450" i="3"/>
  <c r="Z173" i="28"/>
  <c r="AA143" i="3"/>
  <c r="AA145" i="3"/>
  <c r="AA148" i="3"/>
  <c r="AA206" i="3"/>
  <c r="AA207" i="3"/>
  <c r="AA208" i="3"/>
  <c r="AA402" i="3"/>
  <c r="AA415" i="3"/>
  <c r="AA205" i="3"/>
  <c r="AA210" i="3"/>
  <c r="AA239" i="3"/>
  <c r="AA211" i="3"/>
  <c r="AA240" i="3"/>
  <c r="AA241" i="3"/>
  <c r="AA242" i="3"/>
  <c r="AA218" i="3"/>
  <c r="AA219" i="3"/>
  <c r="AA254" i="3"/>
  <c r="AA266" i="3"/>
  <c r="AA277" i="3"/>
  <c r="AA302" i="3"/>
  <c r="AA403" i="3"/>
  <c r="AA416" i="3"/>
  <c r="AA154" i="3"/>
  <c r="AA318" i="3"/>
  <c r="AA155" i="3"/>
  <c r="AA319" i="3"/>
  <c r="AA156" i="3"/>
  <c r="AA320" i="3"/>
  <c r="AA157" i="3"/>
  <c r="AA321" i="3"/>
  <c r="AA158" i="3"/>
  <c r="AA322" i="3"/>
  <c r="AA159" i="3"/>
  <c r="AA323" i="3"/>
  <c r="AA160" i="3"/>
  <c r="AA324" i="3"/>
  <c r="AA161" i="3"/>
  <c r="AA325" i="3"/>
  <c r="AA162" i="3"/>
  <c r="AA326" i="3"/>
  <c r="AA163" i="3"/>
  <c r="AA327" i="3"/>
  <c r="AA328" i="3"/>
  <c r="AA331" i="3"/>
  <c r="AA339" i="3"/>
  <c r="AA330" i="3"/>
  <c r="AA340" i="3"/>
  <c r="AA341" i="3"/>
  <c r="AA342" i="3"/>
  <c r="AA335" i="3"/>
  <c r="AA336" i="3"/>
  <c r="AA343" i="3"/>
  <c r="AA344" i="3"/>
  <c r="AA354" i="3"/>
  <c r="AA368" i="3"/>
  <c r="AA369" i="3"/>
  <c r="AA370" i="3"/>
  <c r="AA371" i="3"/>
  <c r="AA373" i="3"/>
  <c r="AA374" i="3"/>
  <c r="AA377" i="3"/>
  <c r="AA289" i="3"/>
  <c r="AA390" i="3"/>
  <c r="AA428" i="3"/>
  <c r="AA440" i="3"/>
  <c r="AA243" i="3"/>
  <c r="AA220" i="3"/>
  <c r="AA255" i="3"/>
  <c r="AA267" i="3"/>
  <c r="AA278" i="3"/>
  <c r="AA303" i="3"/>
  <c r="AA404" i="3"/>
  <c r="AA417" i="3"/>
  <c r="AA378" i="3"/>
  <c r="AA290" i="3"/>
  <c r="AA391" i="3"/>
  <c r="AA429" i="3"/>
  <c r="AA441" i="3"/>
  <c r="AA244" i="3"/>
  <c r="AA221" i="3"/>
  <c r="AA256" i="3"/>
  <c r="AA268" i="3"/>
  <c r="AA279" i="3"/>
  <c r="AA304" i="3"/>
  <c r="AA405" i="3"/>
  <c r="AA418" i="3"/>
  <c r="AA379" i="3"/>
  <c r="AA291" i="3"/>
  <c r="AA392" i="3"/>
  <c r="AA430" i="3"/>
  <c r="AA442" i="3"/>
  <c r="AA245" i="3"/>
  <c r="AA222" i="3"/>
  <c r="AA257" i="3"/>
  <c r="AA269" i="3"/>
  <c r="AA280" i="3"/>
  <c r="AA305" i="3"/>
  <c r="AA406" i="3"/>
  <c r="AA419" i="3"/>
  <c r="AA380" i="3"/>
  <c r="AA292" i="3"/>
  <c r="AA393" i="3"/>
  <c r="AA431" i="3"/>
  <c r="AA443" i="3"/>
  <c r="AA246" i="3"/>
  <c r="AA223" i="3"/>
  <c r="AA258" i="3"/>
  <c r="AA270" i="3"/>
  <c r="AA281" i="3"/>
  <c r="AA407" i="3"/>
  <c r="AA420" i="3"/>
  <c r="AA381" i="3"/>
  <c r="AA293" i="3"/>
  <c r="AA394" i="3"/>
  <c r="AA432" i="3"/>
  <c r="AA444" i="3"/>
  <c r="AA247" i="3"/>
  <c r="AA224" i="3"/>
  <c r="AA259" i="3"/>
  <c r="AA271" i="3"/>
  <c r="AA282" i="3"/>
  <c r="AA408" i="3"/>
  <c r="AA421" i="3"/>
  <c r="AA382" i="3"/>
  <c r="AA294" i="3"/>
  <c r="AA395" i="3"/>
  <c r="AA433" i="3"/>
  <c r="AA445" i="3"/>
  <c r="AA248" i="3"/>
  <c r="AA225" i="3"/>
  <c r="AA260" i="3"/>
  <c r="AA272" i="3"/>
  <c r="AA283" i="3"/>
  <c r="AA409" i="3"/>
  <c r="AA422" i="3"/>
  <c r="AA383" i="3"/>
  <c r="AA295" i="3"/>
  <c r="AA396" i="3"/>
  <c r="AA434" i="3"/>
  <c r="AA446" i="3"/>
  <c r="AA249" i="3"/>
  <c r="AA226" i="3"/>
  <c r="AA261" i="3"/>
  <c r="AA273" i="3"/>
  <c r="AA284" i="3"/>
  <c r="AA410" i="3"/>
  <c r="AA423" i="3"/>
  <c r="AA384" i="3"/>
  <c r="AA296" i="3"/>
  <c r="AA397" i="3"/>
  <c r="AA435" i="3"/>
  <c r="AA447" i="3"/>
  <c r="AA250" i="3"/>
  <c r="AA227" i="3"/>
  <c r="AA262" i="3"/>
  <c r="AA274" i="3"/>
  <c r="AA285" i="3"/>
  <c r="AA411" i="3"/>
  <c r="AA424" i="3"/>
  <c r="AA385" i="3"/>
  <c r="AA297" i="3"/>
  <c r="AA398" i="3"/>
  <c r="AA436" i="3"/>
  <c r="AA448" i="3"/>
  <c r="AA251" i="3"/>
  <c r="AA228" i="3"/>
  <c r="AA263" i="3"/>
  <c r="AA275" i="3"/>
  <c r="AA286" i="3"/>
  <c r="AA412" i="3"/>
  <c r="AA425" i="3"/>
  <c r="AA386" i="3"/>
  <c r="AA298" i="3"/>
  <c r="AA399" i="3"/>
  <c r="AA437" i="3"/>
  <c r="AA449" i="3"/>
  <c r="AA450" i="3"/>
  <c r="AA173" i="28"/>
  <c r="AB143" i="3"/>
  <c r="AB145" i="3"/>
  <c r="AB148" i="3"/>
  <c r="AB206" i="3"/>
  <c r="AB207" i="3"/>
  <c r="AB208" i="3"/>
  <c r="AB402" i="3"/>
  <c r="AB415" i="3"/>
  <c r="AB205" i="3"/>
  <c r="AB210" i="3"/>
  <c r="AB239" i="3"/>
  <c r="AB211" i="3"/>
  <c r="AB240" i="3"/>
  <c r="AB241" i="3"/>
  <c r="AB242" i="3"/>
  <c r="AB218" i="3"/>
  <c r="AB219" i="3"/>
  <c r="AB254" i="3"/>
  <c r="AB266" i="3"/>
  <c r="AB277" i="3"/>
  <c r="AB302" i="3"/>
  <c r="AB403" i="3"/>
  <c r="AB416" i="3"/>
  <c r="AB154" i="3"/>
  <c r="AB318" i="3"/>
  <c r="AB155" i="3"/>
  <c r="AB319" i="3"/>
  <c r="AB156" i="3"/>
  <c r="AB320" i="3"/>
  <c r="AB157" i="3"/>
  <c r="AB321" i="3"/>
  <c r="AB158" i="3"/>
  <c r="AB322" i="3"/>
  <c r="AB159" i="3"/>
  <c r="AB323" i="3"/>
  <c r="AB160" i="3"/>
  <c r="AB324" i="3"/>
  <c r="AB161" i="3"/>
  <c r="AB325" i="3"/>
  <c r="AB162" i="3"/>
  <c r="AB326" i="3"/>
  <c r="AB163" i="3"/>
  <c r="AB327" i="3"/>
  <c r="AB328" i="3"/>
  <c r="AB331" i="3"/>
  <c r="AB339" i="3"/>
  <c r="AB330" i="3"/>
  <c r="AB340" i="3"/>
  <c r="AB341" i="3"/>
  <c r="AB342" i="3"/>
  <c r="AB335" i="3"/>
  <c r="AB336" i="3"/>
  <c r="AB343" i="3"/>
  <c r="AB344" i="3"/>
  <c r="AB354" i="3"/>
  <c r="AB368" i="3"/>
  <c r="AB369" i="3"/>
  <c r="AB370" i="3"/>
  <c r="AB371" i="3"/>
  <c r="AB373" i="3"/>
  <c r="AB374" i="3"/>
  <c r="AB377" i="3"/>
  <c r="AB289" i="3"/>
  <c r="AB390" i="3"/>
  <c r="AB428" i="3"/>
  <c r="AB440" i="3"/>
  <c r="AB243" i="3"/>
  <c r="AB220" i="3"/>
  <c r="AB255" i="3"/>
  <c r="AB267" i="3"/>
  <c r="AB278" i="3"/>
  <c r="AB303" i="3"/>
  <c r="AB404" i="3"/>
  <c r="AB417" i="3"/>
  <c r="AB378" i="3"/>
  <c r="AB290" i="3"/>
  <c r="AB391" i="3"/>
  <c r="AB429" i="3"/>
  <c r="AB441" i="3"/>
  <c r="AB244" i="3"/>
  <c r="AB221" i="3"/>
  <c r="AB256" i="3"/>
  <c r="AB268" i="3"/>
  <c r="AB279" i="3"/>
  <c r="AB304" i="3"/>
  <c r="AB405" i="3"/>
  <c r="AB418" i="3"/>
  <c r="AB379" i="3"/>
  <c r="AB291" i="3"/>
  <c r="AB392" i="3"/>
  <c r="AB430" i="3"/>
  <c r="AB442" i="3"/>
  <c r="AB245" i="3"/>
  <c r="AB222" i="3"/>
  <c r="AB257" i="3"/>
  <c r="AB269" i="3"/>
  <c r="AB280" i="3"/>
  <c r="AB305" i="3"/>
  <c r="AB406" i="3"/>
  <c r="AB419" i="3"/>
  <c r="AB380" i="3"/>
  <c r="AB292" i="3"/>
  <c r="AB393" i="3"/>
  <c r="AB431" i="3"/>
  <c r="AB443" i="3"/>
  <c r="AB246" i="3"/>
  <c r="AB223" i="3"/>
  <c r="AB258" i="3"/>
  <c r="AB270" i="3"/>
  <c r="AB281" i="3"/>
  <c r="AB407" i="3"/>
  <c r="AB420" i="3"/>
  <c r="AB381" i="3"/>
  <c r="AB293" i="3"/>
  <c r="AB394" i="3"/>
  <c r="AB432" i="3"/>
  <c r="AB444" i="3"/>
  <c r="AB247" i="3"/>
  <c r="AB224" i="3"/>
  <c r="AB259" i="3"/>
  <c r="AB271" i="3"/>
  <c r="AB282" i="3"/>
  <c r="AB408" i="3"/>
  <c r="AB421" i="3"/>
  <c r="AB382" i="3"/>
  <c r="AB294" i="3"/>
  <c r="AB395" i="3"/>
  <c r="AB433" i="3"/>
  <c r="AB445" i="3"/>
  <c r="AB248" i="3"/>
  <c r="AB225" i="3"/>
  <c r="AB260" i="3"/>
  <c r="AB272" i="3"/>
  <c r="AB283" i="3"/>
  <c r="AB409" i="3"/>
  <c r="AB422" i="3"/>
  <c r="AB383" i="3"/>
  <c r="AB295" i="3"/>
  <c r="AB396" i="3"/>
  <c r="AB434" i="3"/>
  <c r="AB446" i="3"/>
  <c r="AB249" i="3"/>
  <c r="AB226" i="3"/>
  <c r="AB261" i="3"/>
  <c r="AB273" i="3"/>
  <c r="AB284" i="3"/>
  <c r="AB410" i="3"/>
  <c r="AB423" i="3"/>
  <c r="AB384" i="3"/>
  <c r="AB296" i="3"/>
  <c r="AB397" i="3"/>
  <c r="AB435" i="3"/>
  <c r="AB447" i="3"/>
  <c r="AB250" i="3"/>
  <c r="AB227" i="3"/>
  <c r="AB262" i="3"/>
  <c r="AB274" i="3"/>
  <c r="AB285" i="3"/>
  <c r="AB411" i="3"/>
  <c r="AB424" i="3"/>
  <c r="AB385" i="3"/>
  <c r="AB297" i="3"/>
  <c r="AB398" i="3"/>
  <c r="AB436" i="3"/>
  <c r="AB448" i="3"/>
  <c r="AB251" i="3"/>
  <c r="AB228" i="3"/>
  <c r="AB263" i="3"/>
  <c r="AB275" i="3"/>
  <c r="AB286" i="3"/>
  <c r="AB412" i="3"/>
  <c r="AB425" i="3"/>
  <c r="AB386" i="3"/>
  <c r="AB298" i="3"/>
  <c r="AB399" i="3"/>
  <c r="AB437" i="3"/>
  <c r="AB449" i="3"/>
  <c r="AB450" i="3"/>
  <c r="AB173" i="28"/>
  <c r="AC143" i="3"/>
  <c r="AC145" i="3"/>
  <c r="AC148" i="3"/>
  <c r="AC206" i="3"/>
  <c r="AC207" i="3"/>
  <c r="AC208" i="3"/>
  <c r="AC402" i="3"/>
  <c r="AC415" i="3"/>
  <c r="AC205" i="3"/>
  <c r="AC210" i="3"/>
  <c r="AC239" i="3"/>
  <c r="AC211" i="3"/>
  <c r="AC240" i="3"/>
  <c r="AC241" i="3"/>
  <c r="AC242" i="3"/>
  <c r="AC218" i="3"/>
  <c r="AC219" i="3"/>
  <c r="AC254" i="3"/>
  <c r="AC266" i="3"/>
  <c r="AC277" i="3"/>
  <c r="AC302" i="3"/>
  <c r="AC403" i="3"/>
  <c r="AC416" i="3"/>
  <c r="AC154" i="3"/>
  <c r="AC318" i="3"/>
  <c r="AC155" i="3"/>
  <c r="AC319" i="3"/>
  <c r="AC156" i="3"/>
  <c r="AC320" i="3"/>
  <c r="AC157" i="3"/>
  <c r="AC321" i="3"/>
  <c r="AC158" i="3"/>
  <c r="AC322" i="3"/>
  <c r="AC159" i="3"/>
  <c r="AC323" i="3"/>
  <c r="AC160" i="3"/>
  <c r="AC324" i="3"/>
  <c r="AC161" i="3"/>
  <c r="AC325" i="3"/>
  <c r="AC162" i="3"/>
  <c r="AC326" i="3"/>
  <c r="AC163" i="3"/>
  <c r="AC327" i="3"/>
  <c r="AC328" i="3"/>
  <c r="AC331" i="3"/>
  <c r="AC339" i="3"/>
  <c r="AC330" i="3"/>
  <c r="AC340" i="3"/>
  <c r="AC341" i="3"/>
  <c r="AC342" i="3"/>
  <c r="AC335" i="3"/>
  <c r="AC336" i="3"/>
  <c r="AC343" i="3"/>
  <c r="AC344" i="3"/>
  <c r="AC354" i="3"/>
  <c r="AC368" i="3"/>
  <c r="AC369" i="3"/>
  <c r="AC370" i="3"/>
  <c r="AC371" i="3"/>
  <c r="AC373" i="3"/>
  <c r="AC374" i="3"/>
  <c r="AC377" i="3"/>
  <c r="AC289" i="3"/>
  <c r="AC390" i="3"/>
  <c r="AC428" i="3"/>
  <c r="AC440" i="3"/>
  <c r="AC243" i="3"/>
  <c r="AC220" i="3"/>
  <c r="AC255" i="3"/>
  <c r="AC267" i="3"/>
  <c r="AC278" i="3"/>
  <c r="AC303" i="3"/>
  <c r="AC404" i="3"/>
  <c r="AC417" i="3"/>
  <c r="AC378" i="3"/>
  <c r="AC290" i="3"/>
  <c r="AC391" i="3"/>
  <c r="AC429" i="3"/>
  <c r="AC441" i="3"/>
  <c r="AC244" i="3"/>
  <c r="AC221" i="3"/>
  <c r="AC256" i="3"/>
  <c r="AC268" i="3"/>
  <c r="AC279" i="3"/>
  <c r="AC304" i="3"/>
  <c r="AC405" i="3"/>
  <c r="AC418" i="3"/>
  <c r="AC379" i="3"/>
  <c r="AC291" i="3"/>
  <c r="AC392" i="3"/>
  <c r="AC430" i="3"/>
  <c r="AC442" i="3"/>
  <c r="AC245" i="3"/>
  <c r="AC222" i="3"/>
  <c r="AC257" i="3"/>
  <c r="AC269" i="3"/>
  <c r="AC280" i="3"/>
  <c r="AC305" i="3"/>
  <c r="AC406" i="3"/>
  <c r="AC419" i="3"/>
  <c r="AC380" i="3"/>
  <c r="AC292" i="3"/>
  <c r="AC393" i="3"/>
  <c r="AC431" i="3"/>
  <c r="AC443" i="3"/>
  <c r="AC246" i="3"/>
  <c r="AC223" i="3"/>
  <c r="AC258" i="3"/>
  <c r="AC270" i="3"/>
  <c r="AC281" i="3"/>
  <c r="AC407" i="3"/>
  <c r="AC420" i="3"/>
  <c r="AC381" i="3"/>
  <c r="AC293" i="3"/>
  <c r="AC394" i="3"/>
  <c r="AC432" i="3"/>
  <c r="AC444" i="3"/>
  <c r="AC247" i="3"/>
  <c r="AC224" i="3"/>
  <c r="AC259" i="3"/>
  <c r="AC271" i="3"/>
  <c r="AC282" i="3"/>
  <c r="AC408" i="3"/>
  <c r="AC421" i="3"/>
  <c r="AC382" i="3"/>
  <c r="AC294" i="3"/>
  <c r="AC395" i="3"/>
  <c r="AC433" i="3"/>
  <c r="AC445" i="3"/>
  <c r="AC248" i="3"/>
  <c r="AC225" i="3"/>
  <c r="AC260" i="3"/>
  <c r="AC272" i="3"/>
  <c r="AC283" i="3"/>
  <c r="AC409" i="3"/>
  <c r="AC422" i="3"/>
  <c r="AC383" i="3"/>
  <c r="AC295" i="3"/>
  <c r="AC396" i="3"/>
  <c r="AC434" i="3"/>
  <c r="AC446" i="3"/>
  <c r="AC249" i="3"/>
  <c r="AC226" i="3"/>
  <c r="AC261" i="3"/>
  <c r="AC273" i="3"/>
  <c r="AC284" i="3"/>
  <c r="AC410" i="3"/>
  <c r="AC423" i="3"/>
  <c r="AC384" i="3"/>
  <c r="AC296" i="3"/>
  <c r="AC397" i="3"/>
  <c r="AC435" i="3"/>
  <c r="AC447" i="3"/>
  <c r="AC250" i="3"/>
  <c r="AC227" i="3"/>
  <c r="AC262" i="3"/>
  <c r="AC274" i="3"/>
  <c r="AC285" i="3"/>
  <c r="AC411" i="3"/>
  <c r="AC424" i="3"/>
  <c r="AC385" i="3"/>
  <c r="AC297" i="3"/>
  <c r="AC398" i="3"/>
  <c r="AC436" i="3"/>
  <c r="AC448" i="3"/>
  <c r="AC251" i="3"/>
  <c r="AC228" i="3"/>
  <c r="AC263" i="3"/>
  <c r="AC275" i="3"/>
  <c r="AC286" i="3"/>
  <c r="AC412" i="3"/>
  <c r="AC425" i="3"/>
  <c r="AC386" i="3"/>
  <c r="AC298" i="3"/>
  <c r="AC399" i="3"/>
  <c r="AC437" i="3"/>
  <c r="AC449" i="3"/>
  <c r="AC450" i="3"/>
  <c r="AC173" i="28"/>
  <c r="AD143" i="3"/>
  <c r="AD145" i="3"/>
  <c r="AD148" i="3"/>
  <c r="AD206" i="3"/>
  <c r="AD207" i="3"/>
  <c r="AD208" i="3"/>
  <c r="AD402" i="3"/>
  <c r="AD415" i="3"/>
  <c r="AD205" i="3"/>
  <c r="AD210" i="3"/>
  <c r="AD239" i="3"/>
  <c r="AD211" i="3"/>
  <c r="AD240" i="3"/>
  <c r="AD241" i="3"/>
  <c r="AD242" i="3"/>
  <c r="AD218" i="3"/>
  <c r="AD219" i="3"/>
  <c r="AD254" i="3"/>
  <c r="AD266" i="3"/>
  <c r="AD277" i="3"/>
  <c r="AD302" i="3"/>
  <c r="AD403" i="3"/>
  <c r="AD416" i="3"/>
  <c r="AD154" i="3"/>
  <c r="AD318" i="3"/>
  <c r="AD155" i="3"/>
  <c r="AD319" i="3"/>
  <c r="AD156" i="3"/>
  <c r="AD320" i="3"/>
  <c r="AD157" i="3"/>
  <c r="AD321" i="3"/>
  <c r="AD158" i="3"/>
  <c r="AD322" i="3"/>
  <c r="AD159" i="3"/>
  <c r="AD323" i="3"/>
  <c r="AD160" i="3"/>
  <c r="AD324" i="3"/>
  <c r="AD161" i="3"/>
  <c r="AD325" i="3"/>
  <c r="AD162" i="3"/>
  <c r="AD326" i="3"/>
  <c r="AD163" i="3"/>
  <c r="AD327" i="3"/>
  <c r="AD328" i="3"/>
  <c r="AD331" i="3"/>
  <c r="AD339" i="3"/>
  <c r="AD330" i="3"/>
  <c r="AD340" i="3"/>
  <c r="AD341" i="3"/>
  <c r="AD342" i="3"/>
  <c r="AD335" i="3"/>
  <c r="AD336" i="3"/>
  <c r="AD343" i="3"/>
  <c r="AD344" i="3"/>
  <c r="AD354" i="3"/>
  <c r="AD368" i="3"/>
  <c r="AD369" i="3"/>
  <c r="AD370" i="3"/>
  <c r="AD371" i="3"/>
  <c r="AD373" i="3"/>
  <c r="AD374" i="3"/>
  <c r="AD377" i="3"/>
  <c r="AD289" i="3"/>
  <c r="AD390" i="3"/>
  <c r="AD428" i="3"/>
  <c r="AD440" i="3"/>
  <c r="AD243" i="3"/>
  <c r="AD220" i="3"/>
  <c r="AD255" i="3"/>
  <c r="AD267" i="3"/>
  <c r="AD278" i="3"/>
  <c r="AD303" i="3"/>
  <c r="AD404" i="3"/>
  <c r="AD417" i="3"/>
  <c r="AD378" i="3"/>
  <c r="AD290" i="3"/>
  <c r="AD391" i="3"/>
  <c r="AD429" i="3"/>
  <c r="AD441" i="3"/>
  <c r="AD244" i="3"/>
  <c r="AD221" i="3"/>
  <c r="AD256" i="3"/>
  <c r="AD268" i="3"/>
  <c r="AD279" i="3"/>
  <c r="AD304" i="3"/>
  <c r="AD405" i="3"/>
  <c r="AD418" i="3"/>
  <c r="AD379" i="3"/>
  <c r="AD291" i="3"/>
  <c r="AD392" i="3"/>
  <c r="AD430" i="3"/>
  <c r="AD442" i="3"/>
  <c r="AD245" i="3"/>
  <c r="AD222" i="3"/>
  <c r="AD257" i="3"/>
  <c r="AD269" i="3"/>
  <c r="AD280" i="3"/>
  <c r="AD305" i="3"/>
  <c r="AD406" i="3"/>
  <c r="AD419" i="3"/>
  <c r="AD380" i="3"/>
  <c r="AD292" i="3"/>
  <c r="AD393" i="3"/>
  <c r="AD431" i="3"/>
  <c r="AD443" i="3"/>
  <c r="AD246" i="3"/>
  <c r="AD223" i="3"/>
  <c r="AD258" i="3"/>
  <c r="AD270" i="3"/>
  <c r="AD281" i="3"/>
  <c r="AD407" i="3"/>
  <c r="AD420" i="3"/>
  <c r="AD381" i="3"/>
  <c r="AD293" i="3"/>
  <c r="AD394" i="3"/>
  <c r="AD432" i="3"/>
  <c r="AD444" i="3"/>
  <c r="AD247" i="3"/>
  <c r="AD224" i="3"/>
  <c r="AD259" i="3"/>
  <c r="AD271" i="3"/>
  <c r="AD282" i="3"/>
  <c r="AD408" i="3"/>
  <c r="AD421" i="3"/>
  <c r="AD382" i="3"/>
  <c r="AD294" i="3"/>
  <c r="AD395" i="3"/>
  <c r="AD433" i="3"/>
  <c r="AD445" i="3"/>
  <c r="AD248" i="3"/>
  <c r="AD225" i="3"/>
  <c r="AD260" i="3"/>
  <c r="AD272" i="3"/>
  <c r="AD283" i="3"/>
  <c r="AD409" i="3"/>
  <c r="AD422" i="3"/>
  <c r="AD383" i="3"/>
  <c r="AD295" i="3"/>
  <c r="AD396" i="3"/>
  <c r="AD434" i="3"/>
  <c r="AD446" i="3"/>
  <c r="AD249" i="3"/>
  <c r="AD226" i="3"/>
  <c r="AD261" i="3"/>
  <c r="AD273" i="3"/>
  <c r="AD284" i="3"/>
  <c r="AD410" i="3"/>
  <c r="AD423" i="3"/>
  <c r="AD384" i="3"/>
  <c r="AD296" i="3"/>
  <c r="AD397" i="3"/>
  <c r="AD435" i="3"/>
  <c r="AD447" i="3"/>
  <c r="AD250" i="3"/>
  <c r="AD227" i="3"/>
  <c r="AD262" i="3"/>
  <c r="AD274" i="3"/>
  <c r="AD285" i="3"/>
  <c r="AD411" i="3"/>
  <c r="AD424" i="3"/>
  <c r="AD385" i="3"/>
  <c r="AD297" i="3"/>
  <c r="AD398" i="3"/>
  <c r="AD436" i="3"/>
  <c r="AD448" i="3"/>
  <c r="AD251" i="3"/>
  <c r="AD228" i="3"/>
  <c r="AD263" i="3"/>
  <c r="AD275" i="3"/>
  <c r="AD286" i="3"/>
  <c r="AD412" i="3"/>
  <c r="AD425" i="3"/>
  <c r="AD386" i="3"/>
  <c r="AD298" i="3"/>
  <c r="AD399" i="3"/>
  <c r="AD437" i="3"/>
  <c r="AD449" i="3"/>
  <c r="AD450" i="3"/>
  <c r="AD173" i="28"/>
  <c r="AE143" i="3"/>
  <c r="AE145" i="3"/>
  <c r="AE148" i="3"/>
  <c r="AE206" i="3"/>
  <c r="AE207" i="3"/>
  <c r="AE208" i="3"/>
  <c r="AE402" i="3"/>
  <c r="AE415" i="3"/>
  <c r="AE205" i="3"/>
  <c r="AE210" i="3"/>
  <c r="AE239" i="3"/>
  <c r="AE211" i="3"/>
  <c r="AE240" i="3"/>
  <c r="AE241" i="3"/>
  <c r="AE242" i="3"/>
  <c r="AE218" i="3"/>
  <c r="AE219" i="3"/>
  <c r="AE254" i="3"/>
  <c r="AE266" i="3"/>
  <c r="AE277" i="3"/>
  <c r="AE302" i="3"/>
  <c r="AE403" i="3"/>
  <c r="AE416" i="3"/>
  <c r="AE154" i="3"/>
  <c r="AE318" i="3"/>
  <c r="AE155" i="3"/>
  <c r="AE319" i="3"/>
  <c r="AE156" i="3"/>
  <c r="AE320" i="3"/>
  <c r="AE157" i="3"/>
  <c r="AE321" i="3"/>
  <c r="AE158" i="3"/>
  <c r="AE322" i="3"/>
  <c r="AE159" i="3"/>
  <c r="AE323" i="3"/>
  <c r="AE160" i="3"/>
  <c r="AE324" i="3"/>
  <c r="AE161" i="3"/>
  <c r="AE325" i="3"/>
  <c r="AE162" i="3"/>
  <c r="AE326" i="3"/>
  <c r="AE163" i="3"/>
  <c r="AE327" i="3"/>
  <c r="AE328" i="3"/>
  <c r="AE331" i="3"/>
  <c r="AE339" i="3"/>
  <c r="AE330" i="3"/>
  <c r="AE340" i="3"/>
  <c r="AE341" i="3"/>
  <c r="AE342" i="3"/>
  <c r="AE335" i="3"/>
  <c r="AE336" i="3"/>
  <c r="AE343" i="3"/>
  <c r="AE344" i="3"/>
  <c r="AE354" i="3"/>
  <c r="AE368" i="3"/>
  <c r="AE369" i="3"/>
  <c r="AE370" i="3"/>
  <c r="AE371" i="3"/>
  <c r="AE373" i="3"/>
  <c r="AE374" i="3"/>
  <c r="AE377" i="3"/>
  <c r="AE289" i="3"/>
  <c r="AE390" i="3"/>
  <c r="AE428" i="3"/>
  <c r="AE440" i="3"/>
  <c r="AE243" i="3"/>
  <c r="AE220" i="3"/>
  <c r="AE255" i="3"/>
  <c r="AE267" i="3"/>
  <c r="AE278" i="3"/>
  <c r="AE303" i="3"/>
  <c r="AE404" i="3"/>
  <c r="AE417" i="3"/>
  <c r="AE378" i="3"/>
  <c r="AE290" i="3"/>
  <c r="AE391" i="3"/>
  <c r="AE429" i="3"/>
  <c r="AE441" i="3"/>
  <c r="AE244" i="3"/>
  <c r="AE221" i="3"/>
  <c r="AE256" i="3"/>
  <c r="AE268" i="3"/>
  <c r="AE279" i="3"/>
  <c r="AE304" i="3"/>
  <c r="AE405" i="3"/>
  <c r="AE418" i="3"/>
  <c r="AE379" i="3"/>
  <c r="AE291" i="3"/>
  <c r="AE392" i="3"/>
  <c r="AE430" i="3"/>
  <c r="AE442" i="3"/>
  <c r="AE245" i="3"/>
  <c r="AE222" i="3"/>
  <c r="AE257" i="3"/>
  <c r="AE269" i="3"/>
  <c r="AE280" i="3"/>
  <c r="AE305" i="3"/>
  <c r="AE406" i="3"/>
  <c r="AE419" i="3"/>
  <c r="AE380" i="3"/>
  <c r="AE292" i="3"/>
  <c r="AE393" i="3"/>
  <c r="AE431" i="3"/>
  <c r="AE443" i="3"/>
  <c r="AE246" i="3"/>
  <c r="AE223" i="3"/>
  <c r="AE258" i="3"/>
  <c r="AE270" i="3"/>
  <c r="AE281" i="3"/>
  <c r="AE407" i="3"/>
  <c r="AE420" i="3"/>
  <c r="AE381" i="3"/>
  <c r="AE293" i="3"/>
  <c r="AE394" i="3"/>
  <c r="AE432" i="3"/>
  <c r="AE444" i="3"/>
  <c r="AE247" i="3"/>
  <c r="AE224" i="3"/>
  <c r="AE259" i="3"/>
  <c r="AE271" i="3"/>
  <c r="AE282" i="3"/>
  <c r="AE408" i="3"/>
  <c r="AE421" i="3"/>
  <c r="AE382" i="3"/>
  <c r="AE294" i="3"/>
  <c r="AE395" i="3"/>
  <c r="AE433" i="3"/>
  <c r="AE445" i="3"/>
  <c r="AE248" i="3"/>
  <c r="AE225" i="3"/>
  <c r="AE260" i="3"/>
  <c r="AE272" i="3"/>
  <c r="AE283" i="3"/>
  <c r="AE409" i="3"/>
  <c r="AE422" i="3"/>
  <c r="AE383" i="3"/>
  <c r="AE295" i="3"/>
  <c r="AE396" i="3"/>
  <c r="AE434" i="3"/>
  <c r="AE446" i="3"/>
  <c r="AE249" i="3"/>
  <c r="AE226" i="3"/>
  <c r="AE261" i="3"/>
  <c r="AE273" i="3"/>
  <c r="AE284" i="3"/>
  <c r="AE410" i="3"/>
  <c r="AE423" i="3"/>
  <c r="AE384" i="3"/>
  <c r="AE296" i="3"/>
  <c r="AE397" i="3"/>
  <c r="AE435" i="3"/>
  <c r="AE447" i="3"/>
  <c r="AE250" i="3"/>
  <c r="AE227" i="3"/>
  <c r="AE262" i="3"/>
  <c r="AE274" i="3"/>
  <c r="AE285" i="3"/>
  <c r="AE411" i="3"/>
  <c r="AE424" i="3"/>
  <c r="AE385" i="3"/>
  <c r="AE297" i="3"/>
  <c r="AE398" i="3"/>
  <c r="AE436" i="3"/>
  <c r="AE448" i="3"/>
  <c r="AE251" i="3"/>
  <c r="AE228" i="3"/>
  <c r="AE263" i="3"/>
  <c r="AE275" i="3"/>
  <c r="AE286" i="3"/>
  <c r="AE412" i="3"/>
  <c r="AE425" i="3"/>
  <c r="AE386" i="3"/>
  <c r="AE298" i="3"/>
  <c r="AE399" i="3"/>
  <c r="AE437" i="3"/>
  <c r="AE449" i="3"/>
  <c r="AE450" i="3"/>
  <c r="AE173" i="28"/>
  <c r="AF143" i="3"/>
  <c r="AF145" i="3"/>
  <c r="AF148" i="3"/>
  <c r="AF206" i="3"/>
  <c r="AF207" i="3"/>
  <c r="AF208" i="3"/>
  <c r="AF402" i="3"/>
  <c r="AF415" i="3"/>
  <c r="AF205" i="3"/>
  <c r="AF210" i="3"/>
  <c r="AF239" i="3"/>
  <c r="AF211" i="3"/>
  <c r="AF240" i="3"/>
  <c r="AF241" i="3"/>
  <c r="AF242" i="3"/>
  <c r="AF218" i="3"/>
  <c r="AF219" i="3"/>
  <c r="AF254" i="3"/>
  <c r="AF266" i="3"/>
  <c r="AF277" i="3"/>
  <c r="AF302" i="3"/>
  <c r="AF403" i="3"/>
  <c r="AF416" i="3"/>
  <c r="AF154" i="3"/>
  <c r="AF318" i="3"/>
  <c r="AF155" i="3"/>
  <c r="AF319" i="3"/>
  <c r="AF156" i="3"/>
  <c r="AF320" i="3"/>
  <c r="AF157" i="3"/>
  <c r="AF321" i="3"/>
  <c r="AF158" i="3"/>
  <c r="AF322" i="3"/>
  <c r="AF159" i="3"/>
  <c r="AF323" i="3"/>
  <c r="AF160" i="3"/>
  <c r="AF324" i="3"/>
  <c r="AF161" i="3"/>
  <c r="AF325" i="3"/>
  <c r="AF162" i="3"/>
  <c r="AF326" i="3"/>
  <c r="AF163" i="3"/>
  <c r="AF327" i="3"/>
  <c r="AF328" i="3"/>
  <c r="AF331" i="3"/>
  <c r="AF339" i="3"/>
  <c r="AF330" i="3"/>
  <c r="AF340" i="3"/>
  <c r="AF341" i="3"/>
  <c r="AF342" i="3"/>
  <c r="AF335" i="3"/>
  <c r="AF336" i="3"/>
  <c r="AF343" i="3"/>
  <c r="AF344" i="3"/>
  <c r="AF354" i="3"/>
  <c r="AF368" i="3"/>
  <c r="AF369" i="3"/>
  <c r="AF370" i="3"/>
  <c r="AF371" i="3"/>
  <c r="AF373" i="3"/>
  <c r="AF374" i="3"/>
  <c r="AF377" i="3"/>
  <c r="AF289" i="3"/>
  <c r="AF390" i="3"/>
  <c r="AF428" i="3"/>
  <c r="AF440" i="3"/>
  <c r="AF243" i="3"/>
  <c r="AF220" i="3"/>
  <c r="AF255" i="3"/>
  <c r="AF267" i="3"/>
  <c r="AF278" i="3"/>
  <c r="AF303" i="3"/>
  <c r="AF404" i="3"/>
  <c r="AF417" i="3"/>
  <c r="AF378" i="3"/>
  <c r="AF290" i="3"/>
  <c r="AF391" i="3"/>
  <c r="AF429" i="3"/>
  <c r="AF441" i="3"/>
  <c r="AF244" i="3"/>
  <c r="AF221" i="3"/>
  <c r="AF256" i="3"/>
  <c r="AF268" i="3"/>
  <c r="AF279" i="3"/>
  <c r="AF304" i="3"/>
  <c r="AF405" i="3"/>
  <c r="AF418" i="3"/>
  <c r="AF379" i="3"/>
  <c r="AF291" i="3"/>
  <c r="AF392" i="3"/>
  <c r="AF430" i="3"/>
  <c r="AF442" i="3"/>
  <c r="AF245" i="3"/>
  <c r="AF222" i="3"/>
  <c r="AF257" i="3"/>
  <c r="AF269" i="3"/>
  <c r="AF280" i="3"/>
  <c r="AF305" i="3"/>
  <c r="AF406" i="3"/>
  <c r="AF419" i="3"/>
  <c r="AF380" i="3"/>
  <c r="AF292" i="3"/>
  <c r="AF393" i="3"/>
  <c r="AF431" i="3"/>
  <c r="AF443" i="3"/>
  <c r="AF246" i="3"/>
  <c r="AF223" i="3"/>
  <c r="AF258" i="3"/>
  <c r="AF270" i="3"/>
  <c r="AF281" i="3"/>
  <c r="AF407" i="3"/>
  <c r="AF420" i="3"/>
  <c r="AF381" i="3"/>
  <c r="AF293" i="3"/>
  <c r="AF394" i="3"/>
  <c r="AF432" i="3"/>
  <c r="AF444" i="3"/>
  <c r="AF247" i="3"/>
  <c r="AF224" i="3"/>
  <c r="AF259" i="3"/>
  <c r="AF271" i="3"/>
  <c r="AF282" i="3"/>
  <c r="AF408" i="3"/>
  <c r="AF421" i="3"/>
  <c r="AF382" i="3"/>
  <c r="AF294" i="3"/>
  <c r="AF395" i="3"/>
  <c r="AF433" i="3"/>
  <c r="AF445" i="3"/>
  <c r="AF248" i="3"/>
  <c r="AF225" i="3"/>
  <c r="AF260" i="3"/>
  <c r="AF272" i="3"/>
  <c r="AF283" i="3"/>
  <c r="AF409" i="3"/>
  <c r="AF422" i="3"/>
  <c r="AF383" i="3"/>
  <c r="AF295" i="3"/>
  <c r="AF396" i="3"/>
  <c r="AF434" i="3"/>
  <c r="AF446" i="3"/>
  <c r="AF249" i="3"/>
  <c r="AF226" i="3"/>
  <c r="AF261" i="3"/>
  <c r="AF273" i="3"/>
  <c r="AF284" i="3"/>
  <c r="AF410" i="3"/>
  <c r="AF423" i="3"/>
  <c r="AF384" i="3"/>
  <c r="AF296" i="3"/>
  <c r="AF397" i="3"/>
  <c r="AF435" i="3"/>
  <c r="AF447" i="3"/>
  <c r="AF250" i="3"/>
  <c r="AF227" i="3"/>
  <c r="AF262" i="3"/>
  <c r="AF274" i="3"/>
  <c r="AF285" i="3"/>
  <c r="AF411" i="3"/>
  <c r="AF424" i="3"/>
  <c r="AF385" i="3"/>
  <c r="AF297" i="3"/>
  <c r="AF398" i="3"/>
  <c r="AF436" i="3"/>
  <c r="AF448" i="3"/>
  <c r="AF251" i="3"/>
  <c r="AF228" i="3"/>
  <c r="AF263" i="3"/>
  <c r="AF275" i="3"/>
  <c r="AF286" i="3"/>
  <c r="AF412" i="3"/>
  <c r="AF425" i="3"/>
  <c r="AF386" i="3"/>
  <c r="AF298" i="3"/>
  <c r="AF399" i="3"/>
  <c r="AF437" i="3"/>
  <c r="AF449" i="3"/>
  <c r="AF450" i="3"/>
  <c r="AF173" i="28"/>
  <c r="AG143" i="3"/>
  <c r="AG145" i="3"/>
  <c r="AG148" i="3"/>
  <c r="AG206" i="3"/>
  <c r="AG207" i="3"/>
  <c r="AG208" i="3"/>
  <c r="AG402" i="3"/>
  <c r="AG415" i="3"/>
  <c r="AG205" i="3"/>
  <c r="AG210" i="3"/>
  <c r="AG239" i="3"/>
  <c r="AG211" i="3"/>
  <c r="AG240" i="3"/>
  <c r="AG241" i="3"/>
  <c r="AG242" i="3"/>
  <c r="AG218" i="3"/>
  <c r="AG219" i="3"/>
  <c r="AG254" i="3"/>
  <c r="AG266" i="3"/>
  <c r="AG277" i="3"/>
  <c r="AG302" i="3"/>
  <c r="AG403" i="3"/>
  <c r="AG416" i="3"/>
  <c r="AG154" i="3"/>
  <c r="AG318" i="3"/>
  <c r="AG155" i="3"/>
  <c r="AG319" i="3"/>
  <c r="AG156" i="3"/>
  <c r="AG320" i="3"/>
  <c r="AG157" i="3"/>
  <c r="AG321" i="3"/>
  <c r="AG158" i="3"/>
  <c r="AG322" i="3"/>
  <c r="AG159" i="3"/>
  <c r="AG323" i="3"/>
  <c r="AG160" i="3"/>
  <c r="AG324" i="3"/>
  <c r="AG161" i="3"/>
  <c r="AG325" i="3"/>
  <c r="AG162" i="3"/>
  <c r="AG326" i="3"/>
  <c r="AG163" i="3"/>
  <c r="AG327" i="3"/>
  <c r="AG328" i="3"/>
  <c r="AG331" i="3"/>
  <c r="AG339" i="3"/>
  <c r="AG330" i="3"/>
  <c r="AG340" i="3"/>
  <c r="AG341" i="3"/>
  <c r="AG342" i="3"/>
  <c r="AG335" i="3"/>
  <c r="AG336" i="3"/>
  <c r="AG343" i="3"/>
  <c r="AG344" i="3"/>
  <c r="AG354" i="3"/>
  <c r="AG368" i="3"/>
  <c r="AG369" i="3"/>
  <c r="AG370" i="3"/>
  <c r="AG371" i="3"/>
  <c r="AG373" i="3"/>
  <c r="AG374" i="3"/>
  <c r="AG377" i="3"/>
  <c r="AG289" i="3"/>
  <c r="AG390" i="3"/>
  <c r="AG428" i="3"/>
  <c r="AG440" i="3"/>
  <c r="AG243" i="3"/>
  <c r="AG220" i="3"/>
  <c r="AG255" i="3"/>
  <c r="AG267" i="3"/>
  <c r="AG278" i="3"/>
  <c r="AG303" i="3"/>
  <c r="AG404" i="3"/>
  <c r="AG417" i="3"/>
  <c r="AG378" i="3"/>
  <c r="AG290" i="3"/>
  <c r="AG391" i="3"/>
  <c r="AG429" i="3"/>
  <c r="AG441" i="3"/>
  <c r="AG244" i="3"/>
  <c r="AG221" i="3"/>
  <c r="AG256" i="3"/>
  <c r="AG268" i="3"/>
  <c r="AG279" i="3"/>
  <c r="AG304" i="3"/>
  <c r="AG405" i="3"/>
  <c r="AG418" i="3"/>
  <c r="AG379" i="3"/>
  <c r="AG291" i="3"/>
  <c r="AG392" i="3"/>
  <c r="AG430" i="3"/>
  <c r="AG442" i="3"/>
  <c r="AG245" i="3"/>
  <c r="AG222" i="3"/>
  <c r="AG257" i="3"/>
  <c r="AG269" i="3"/>
  <c r="AG280" i="3"/>
  <c r="AG305" i="3"/>
  <c r="AG406" i="3"/>
  <c r="AG419" i="3"/>
  <c r="AG380" i="3"/>
  <c r="AG292" i="3"/>
  <c r="AG393" i="3"/>
  <c r="AG431" i="3"/>
  <c r="AG443" i="3"/>
  <c r="AG246" i="3"/>
  <c r="AG223" i="3"/>
  <c r="AG258" i="3"/>
  <c r="AG270" i="3"/>
  <c r="AG281" i="3"/>
  <c r="AG407" i="3"/>
  <c r="AG420" i="3"/>
  <c r="AG381" i="3"/>
  <c r="AG293" i="3"/>
  <c r="AG394" i="3"/>
  <c r="AG432" i="3"/>
  <c r="AG444" i="3"/>
  <c r="AG247" i="3"/>
  <c r="AG224" i="3"/>
  <c r="AG259" i="3"/>
  <c r="AG271" i="3"/>
  <c r="AG282" i="3"/>
  <c r="AG408" i="3"/>
  <c r="AG421" i="3"/>
  <c r="AG382" i="3"/>
  <c r="AG294" i="3"/>
  <c r="AG395" i="3"/>
  <c r="AG433" i="3"/>
  <c r="AG445" i="3"/>
  <c r="AG248" i="3"/>
  <c r="AG225" i="3"/>
  <c r="AG260" i="3"/>
  <c r="AG272" i="3"/>
  <c r="AG283" i="3"/>
  <c r="AG409" i="3"/>
  <c r="AG422" i="3"/>
  <c r="AG383" i="3"/>
  <c r="AG295" i="3"/>
  <c r="AG396" i="3"/>
  <c r="AG434" i="3"/>
  <c r="AG446" i="3"/>
  <c r="AG249" i="3"/>
  <c r="AG226" i="3"/>
  <c r="AG261" i="3"/>
  <c r="AG273" i="3"/>
  <c r="AG284" i="3"/>
  <c r="AG410" i="3"/>
  <c r="AG423" i="3"/>
  <c r="AG384" i="3"/>
  <c r="AG296" i="3"/>
  <c r="AG397" i="3"/>
  <c r="AG435" i="3"/>
  <c r="AG447" i="3"/>
  <c r="AG250" i="3"/>
  <c r="AG227" i="3"/>
  <c r="AG262" i="3"/>
  <c r="AG274" i="3"/>
  <c r="AG285" i="3"/>
  <c r="AG411" i="3"/>
  <c r="AG424" i="3"/>
  <c r="AG385" i="3"/>
  <c r="AG297" i="3"/>
  <c r="AG398" i="3"/>
  <c r="AG436" i="3"/>
  <c r="AG448" i="3"/>
  <c r="AG251" i="3"/>
  <c r="AG228" i="3"/>
  <c r="AG263" i="3"/>
  <c r="AG275" i="3"/>
  <c r="AG286" i="3"/>
  <c r="AG412" i="3"/>
  <c r="AG425" i="3"/>
  <c r="AG386" i="3"/>
  <c r="AG298" i="3"/>
  <c r="AG399" i="3"/>
  <c r="AG437" i="3"/>
  <c r="AG449" i="3"/>
  <c r="AG450" i="3"/>
  <c r="AG173" i="28"/>
  <c r="AH143" i="3"/>
  <c r="AH145" i="3"/>
  <c r="AH148" i="3"/>
  <c r="AH206" i="3"/>
  <c r="AH207" i="3"/>
  <c r="AH208" i="3"/>
  <c r="AH402" i="3"/>
  <c r="AH415" i="3"/>
  <c r="AH205" i="3"/>
  <c r="AH210" i="3"/>
  <c r="AH239" i="3"/>
  <c r="AH211" i="3"/>
  <c r="AH240" i="3"/>
  <c r="AH241" i="3"/>
  <c r="AH242" i="3"/>
  <c r="AH218" i="3"/>
  <c r="AH219" i="3"/>
  <c r="AH254" i="3"/>
  <c r="AH266" i="3"/>
  <c r="AH277" i="3"/>
  <c r="AH302" i="3"/>
  <c r="AH403" i="3"/>
  <c r="AH416" i="3"/>
  <c r="AH154" i="3"/>
  <c r="AH318" i="3"/>
  <c r="AH155" i="3"/>
  <c r="AH319" i="3"/>
  <c r="AH156" i="3"/>
  <c r="AH320" i="3"/>
  <c r="AH157" i="3"/>
  <c r="AH321" i="3"/>
  <c r="AH158" i="3"/>
  <c r="AH322" i="3"/>
  <c r="AH159" i="3"/>
  <c r="AH323" i="3"/>
  <c r="AH160" i="3"/>
  <c r="AH324" i="3"/>
  <c r="AH161" i="3"/>
  <c r="AH325" i="3"/>
  <c r="AH162" i="3"/>
  <c r="AH326" i="3"/>
  <c r="AH163" i="3"/>
  <c r="AH327" i="3"/>
  <c r="AH328" i="3"/>
  <c r="AH331" i="3"/>
  <c r="AH339" i="3"/>
  <c r="AH330" i="3"/>
  <c r="AH340" i="3"/>
  <c r="AH341" i="3"/>
  <c r="AH342" i="3"/>
  <c r="AH335" i="3"/>
  <c r="AH336" i="3"/>
  <c r="AH343" i="3"/>
  <c r="AH344" i="3"/>
  <c r="AH354" i="3"/>
  <c r="AH368" i="3"/>
  <c r="AH369" i="3"/>
  <c r="AH370" i="3"/>
  <c r="AH371" i="3"/>
  <c r="AH373" i="3"/>
  <c r="AH374" i="3"/>
  <c r="AH377" i="3"/>
  <c r="AH289" i="3"/>
  <c r="AH390" i="3"/>
  <c r="AH428" i="3"/>
  <c r="AH440" i="3"/>
  <c r="AH243" i="3"/>
  <c r="AH220" i="3"/>
  <c r="AH255" i="3"/>
  <c r="AH267" i="3"/>
  <c r="AH278" i="3"/>
  <c r="AH303" i="3"/>
  <c r="AH404" i="3"/>
  <c r="AH417" i="3"/>
  <c r="AH378" i="3"/>
  <c r="AH290" i="3"/>
  <c r="AH391" i="3"/>
  <c r="AH429" i="3"/>
  <c r="AH441" i="3"/>
  <c r="AH244" i="3"/>
  <c r="AH221" i="3"/>
  <c r="AH256" i="3"/>
  <c r="AH268" i="3"/>
  <c r="AH279" i="3"/>
  <c r="AH304" i="3"/>
  <c r="AH405" i="3"/>
  <c r="AH418" i="3"/>
  <c r="AH379" i="3"/>
  <c r="AH291" i="3"/>
  <c r="AH392" i="3"/>
  <c r="AH430" i="3"/>
  <c r="AH442" i="3"/>
  <c r="AH245" i="3"/>
  <c r="AH222" i="3"/>
  <c r="AH257" i="3"/>
  <c r="AH269" i="3"/>
  <c r="AH280" i="3"/>
  <c r="AH305" i="3"/>
  <c r="AH406" i="3"/>
  <c r="AH419" i="3"/>
  <c r="AH380" i="3"/>
  <c r="AH292" i="3"/>
  <c r="AH393" i="3"/>
  <c r="AH431" i="3"/>
  <c r="AH443" i="3"/>
  <c r="AH246" i="3"/>
  <c r="AH223" i="3"/>
  <c r="AH258" i="3"/>
  <c r="AH270" i="3"/>
  <c r="AH281" i="3"/>
  <c r="AH407" i="3"/>
  <c r="AH420" i="3"/>
  <c r="AH381" i="3"/>
  <c r="AH293" i="3"/>
  <c r="AH394" i="3"/>
  <c r="AH432" i="3"/>
  <c r="AH444" i="3"/>
  <c r="AH247" i="3"/>
  <c r="AH224" i="3"/>
  <c r="AH259" i="3"/>
  <c r="AH271" i="3"/>
  <c r="AH282" i="3"/>
  <c r="AH408" i="3"/>
  <c r="AH421" i="3"/>
  <c r="AH382" i="3"/>
  <c r="AH294" i="3"/>
  <c r="AH395" i="3"/>
  <c r="AH433" i="3"/>
  <c r="AH445" i="3"/>
  <c r="AH248" i="3"/>
  <c r="AH225" i="3"/>
  <c r="AH260" i="3"/>
  <c r="AH272" i="3"/>
  <c r="AH283" i="3"/>
  <c r="AH409" i="3"/>
  <c r="AH422" i="3"/>
  <c r="AH383" i="3"/>
  <c r="AH295" i="3"/>
  <c r="AH396" i="3"/>
  <c r="AH434" i="3"/>
  <c r="AH446" i="3"/>
  <c r="AH249" i="3"/>
  <c r="AH226" i="3"/>
  <c r="AH261" i="3"/>
  <c r="AH273" i="3"/>
  <c r="AH284" i="3"/>
  <c r="AH410" i="3"/>
  <c r="AH423" i="3"/>
  <c r="AH384" i="3"/>
  <c r="AH296" i="3"/>
  <c r="AH397" i="3"/>
  <c r="AH435" i="3"/>
  <c r="AH447" i="3"/>
  <c r="AH250" i="3"/>
  <c r="AH227" i="3"/>
  <c r="AH262" i="3"/>
  <c r="AH274" i="3"/>
  <c r="AH285" i="3"/>
  <c r="AH411" i="3"/>
  <c r="AH424" i="3"/>
  <c r="AH385" i="3"/>
  <c r="AH297" i="3"/>
  <c r="AH398" i="3"/>
  <c r="AH436" i="3"/>
  <c r="AH448" i="3"/>
  <c r="AH251" i="3"/>
  <c r="AH228" i="3"/>
  <c r="AH263" i="3"/>
  <c r="AH275" i="3"/>
  <c r="AH286" i="3"/>
  <c r="AH412" i="3"/>
  <c r="AH425" i="3"/>
  <c r="AH386" i="3"/>
  <c r="AH298" i="3"/>
  <c r="AH399" i="3"/>
  <c r="AH437" i="3"/>
  <c r="AH449" i="3"/>
  <c r="AH450" i="3"/>
  <c r="AH173" i="28"/>
  <c r="AI143" i="3"/>
  <c r="AI145" i="3"/>
  <c r="AI148" i="3"/>
  <c r="AI206" i="3"/>
  <c r="AI207" i="3"/>
  <c r="AI208" i="3"/>
  <c r="AI402" i="3"/>
  <c r="AI415" i="3"/>
  <c r="AI205" i="3"/>
  <c r="AI210" i="3"/>
  <c r="AI239" i="3"/>
  <c r="AI211" i="3"/>
  <c r="AI240" i="3"/>
  <c r="AI241" i="3"/>
  <c r="AI242" i="3"/>
  <c r="AI218" i="3"/>
  <c r="AI219" i="3"/>
  <c r="AI254" i="3"/>
  <c r="AI266" i="3"/>
  <c r="AI277" i="3"/>
  <c r="AI302" i="3"/>
  <c r="AI403" i="3"/>
  <c r="AI416" i="3"/>
  <c r="AI154" i="3"/>
  <c r="AI318" i="3"/>
  <c r="AI155" i="3"/>
  <c r="AI319" i="3"/>
  <c r="AI156" i="3"/>
  <c r="AI320" i="3"/>
  <c r="AI157" i="3"/>
  <c r="AI321" i="3"/>
  <c r="AI158" i="3"/>
  <c r="AI322" i="3"/>
  <c r="AI159" i="3"/>
  <c r="AI323" i="3"/>
  <c r="AI160" i="3"/>
  <c r="AI324" i="3"/>
  <c r="AI161" i="3"/>
  <c r="AI325" i="3"/>
  <c r="AI162" i="3"/>
  <c r="AI326" i="3"/>
  <c r="AI163" i="3"/>
  <c r="AI327" i="3"/>
  <c r="AI328" i="3"/>
  <c r="AI331" i="3"/>
  <c r="AI339" i="3"/>
  <c r="AI330" i="3"/>
  <c r="AI340" i="3"/>
  <c r="AI341" i="3"/>
  <c r="AI342" i="3"/>
  <c r="AI335" i="3"/>
  <c r="AI336" i="3"/>
  <c r="AI343" i="3"/>
  <c r="AI344" i="3"/>
  <c r="AI354" i="3"/>
  <c r="AI368" i="3"/>
  <c r="AI369" i="3"/>
  <c r="AI370" i="3"/>
  <c r="AI371" i="3"/>
  <c r="AI373" i="3"/>
  <c r="AI374" i="3"/>
  <c r="AI377" i="3"/>
  <c r="AI289" i="3"/>
  <c r="AI390" i="3"/>
  <c r="AI428" i="3"/>
  <c r="AI440" i="3"/>
  <c r="AI243" i="3"/>
  <c r="AI220" i="3"/>
  <c r="AI255" i="3"/>
  <c r="AI267" i="3"/>
  <c r="AI278" i="3"/>
  <c r="AI303" i="3"/>
  <c r="AI404" i="3"/>
  <c r="AI417" i="3"/>
  <c r="AI378" i="3"/>
  <c r="AI290" i="3"/>
  <c r="AI391" i="3"/>
  <c r="AI429" i="3"/>
  <c r="AI441" i="3"/>
  <c r="AI244" i="3"/>
  <c r="AI221" i="3"/>
  <c r="AI256" i="3"/>
  <c r="AI268" i="3"/>
  <c r="AI279" i="3"/>
  <c r="AI304" i="3"/>
  <c r="AI405" i="3"/>
  <c r="AI418" i="3"/>
  <c r="AI379" i="3"/>
  <c r="AI291" i="3"/>
  <c r="AI392" i="3"/>
  <c r="AI430" i="3"/>
  <c r="AI442" i="3"/>
  <c r="AI245" i="3"/>
  <c r="AI222" i="3"/>
  <c r="AI257" i="3"/>
  <c r="AI269" i="3"/>
  <c r="AI280" i="3"/>
  <c r="AI305" i="3"/>
  <c r="AI406" i="3"/>
  <c r="AI419" i="3"/>
  <c r="AI380" i="3"/>
  <c r="AI292" i="3"/>
  <c r="AI393" i="3"/>
  <c r="AI431" i="3"/>
  <c r="AI443" i="3"/>
  <c r="AI246" i="3"/>
  <c r="AI223" i="3"/>
  <c r="AI258" i="3"/>
  <c r="AI270" i="3"/>
  <c r="AI281" i="3"/>
  <c r="AI407" i="3"/>
  <c r="AI420" i="3"/>
  <c r="AI381" i="3"/>
  <c r="AI293" i="3"/>
  <c r="AI394" i="3"/>
  <c r="AI432" i="3"/>
  <c r="AI444" i="3"/>
  <c r="AI247" i="3"/>
  <c r="AI224" i="3"/>
  <c r="AI259" i="3"/>
  <c r="AI271" i="3"/>
  <c r="AI282" i="3"/>
  <c r="AI408" i="3"/>
  <c r="AI421" i="3"/>
  <c r="AI382" i="3"/>
  <c r="AI294" i="3"/>
  <c r="AI395" i="3"/>
  <c r="AI433" i="3"/>
  <c r="AI445" i="3"/>
  <c r="AI248" i="3"/>
  <c r="AI225" i="3"/>
  <c r="AI260" i="3"/>
  <c r="AI272" i="3"/>
  <c r="AI283" i="3"/>
  <c r="AI409" i="3"/>
  <c r="AI422" i="3"/>
  <c r="AI383" i="3"/>
  <c r="AI295" i="3"/>
  <c r="AI396" i="3"/>
  <c r="AI434" i="3"/>
  <c r="AI446" i="3"/>
  <c r="AI249" i="3"/>
  <c r="AI226" i="3"/>
  <c r="AI261" i="3"/>
  <c r="AI273" i="3"/>
  <c r="AI284" i="3"/>
  <c r="AI410" i="3"/>
  <c r="AI423" i="3"/>
  <c r="AI384" i="3"/>
  <c r="AI296" i="3"/>
  <c r="AI397" i="3"/>
  <c r="AI435" i="3"/>
  <c r="AI447" i="3"/>
  <c r="AI250" i="3"/>
  <c r="AI227" i="3"/>
  <c r="AI262" i="3"/>
  <c r="AI274" i="3"/>
  <c r="AI285" i="3"/>
  <c r="AI411" i="3"/>
  <c r="AI424" i="3"/>
  <c r="AI385" i="3"/>
  <c r="AI297" i="3"/>
  <c r="AI398" i="3"/>
  <c r="AI436" i="3"/>
  <c r="AI448" i="3"/>
  <c r="AI251" i="3"/>
  <c r="AI228" i="3"/>
  <c r="AI263" i="3"/>
  <c r="AI275" i="3"/>
  <c r="AI286" i="3"/>
  <c r="AI412" i="3"/>
  <c r="AI425" i="3"/>
  <c r="AI386" i="3"/>
  <c r="AI298" i="3"/>
  <c r="AI399" i="3"/>
  <c r="AI437" i="3"/>
  <c r="AI449" i="3"/>
  <c r="AI450" i="3"/>
  <c r="AI173" i="28"/>
  <c r="AJ143" i="3"/>
  <c r="AJ145" i="3"/>
  <c r="AJ148" i="3"/>
  <c r="AJ206" i="3"/>
  <c r="AJ207" i="3"/>
  <c r="AJ208" i="3"/>
  <c r="AJ402" i="3"/>
  <c r="AJ415" i="3"/>
  <c r="AJ205" i="3"/>
  <c r="AJ210" i="3"/>
  <c r="AJ239" i="3"/>
  <c r="AJ211" i="3"/>
  <c r="AJ240" i="3"/>
  <c r="AJ241" i="3"/>
  <c r="AJ242" i="3"/>
  <c r="AJ218" i="3"/>
  <c r="AJ219" i="3"/>
  <c r="AJ254" i="3"/>
  <c r="AJ266" i="3"/>
  <c r="AJ277" i="3"/>
  <c r="AJ302" i="3"/>
  <c r="AJ403" i="3"/>
  <c r="AJ416" i="3"/>
  <c r="AJ154" i="3"/>
  <c r="AJ318" i="3"/>
  <c r="AJ155" i="3"/>
  <c r="AJ319" i="3"/>
  <c r="AJ156" i="3"/>
  <c r="AJ320" i="3"/>
  <c r="AJ157" i="3"/>
  <c r="AJ321" i="3"/>
  <c r="AJ158" i="3"/>
  <c r="AJ322" i="3"/>
  <c r="AJ159" i="3"/>
  <c r="AJ323" i="3"/>
  <c r="AJ160" i="3"/>
  <c r="AJ324" i="3"/>
  <c r="AJ161" i="3"/>
  <c r="AJ325" i="3"/>
  <c r="AJ162" i="3"/>
  <c r="AJ326" i="3"/>
  <c r="AJ163" i="3"/>
  <c r="AJ327" i="3"/>
  <c r="AJ328" i="3"/>
  <c r="AJ331" i="3"/>
  <c r="AJ339" i="3"/>
  <c r="AJ330" i="3"/>
  <c r="AJ340" i="3"/>
  <c r="AJ341" i="3"/>
  <c r="AJ342" i="3"/>
  <c r="AJ335" i="3"/>
  <c r="AJ336" i="3"/>
  <c r="AJ343" i="3"/>
  <c r="AJ344" i="3"/>
  <c r="AJ354" i="3"/>
  <c r="AJ368" i="3"/>
  <c r="AJ369" i="3"/>
  <c r="AJ370" i="3"/>
  <c r="AJ371" i="3"/>
  <c r="AJ373" i="3"/>
  <c r="AJ374" i="3"/>
  <c r="AJ377" i="3"/>
  <c r="AJ289" i="3"/>
  <c r="AJ390" i="3"/>
  <c r="AJ428" i="3"/>
  <c r="AJ440" i="3"/>
  <c r="AJ243" i="3"/>
  <c r="AJ220" i="3"/>
  <c r="AJ255" i="3"/>
  <c r="AJ267" i="3"/>
  <c r="AJ278" i="3"/>
  <c r="AJ303" i="3"/>
  <c r="AJ404" i="3"/>
  <c r="AJ417" i="3"/>
  <c r="AJ378" i="3"/>
  <c r="AJ290" i="3"/>
  <c r="AJ391" i="3"/>
  <c r="AJ429" i="3"/>
  <c r="AJ441" i="3"/>
  <c r="AJ244" i="3"/>
  <c r="AJ221" i="3"/>
  <c r="AJ256" i="3"/>
  <c r="AJ268" i="3"/>
  <c r="AJ279" i="3"/>
  <c r="AJ304" i="3"/>
  <c r="AJ405" i="3"/>
  <c r="AJ418" i="3"/>
  <c r="AJ379" i="3"/>
  <c r="AJ291" i="3"/>
  <c r="AJ392" i="3"/>
  <c r="AJ430" i="3"/>
  <c r="AJ442" i="3"/>
  <c r="AJ245" i="3"/>
  <c r="AJ222" i="3"/>
  <c r="AJ257" i="3"/>
  <c r="AJ269" i="3"/>
  <c r="AJ280" i="3"/>
  <c r="AJ305" i="3"/>
  <c r="AJ406" i="3"/>
  <c r="AJ419" i="3"/>
  <c r="AJ380" i="3"/>
  <c r="AJ292" i="3"/>
  <c r="AJ393" i="3"/>
  <c r="AJ431" i="3"/>
  <c r="AJ443" i="3"/>
  <c r="AJ246" i="3"/>
  <c r="AJ223" i="3"/>
  <c r="AJ258" i="3"/>
  <c r="AJ270" i="3"/>
  <c r="AJ281" i="3"/>
  <c r="AJ407" i="3"/>
  <c r="AJ420" i="3"/>
  <c r="AJ381" i="3"/>
  <c r="AJ293" i="3"/>
  <c r="AJ394" i="3"/>
  <c r="AJ432" i="3"/>
  <c r="AJ444" i="3"/>
  <c r="AJ247" i="3"/>
  <c r="AJ224" i="3"/>
  <c r="AJ259" i="3"/>
  <c r="AJ271" i="3"/>
  <c r="AJ282" i="3"/>
  <c r="AJ408" i="3"/>
  <c r="AJ421" i="3"/>
  <c r="AJ382" i="3"/>
  <c r="AJ294" i="3"/>
  <c r="AJ395" i="3"/>
  <c r="AJ433" i="3"/>
  <c r="AJ445" i="3"/>
  <c r="AJ248" i="3"/>
  <c r="AJ225" i="3"/>
  <c r="AJ260" i="3"/>
  <c r="AJ272" i="3"/>
  <c r="AJ283" i="3"/>
  <c r="AJ409" i="3"/>
  <c r="AJ422" i="3"/>
  <c r="AJ383" i="3"/>
  <c r="AJ295" i="3"/>
  <c r="AJ396" i="3"/>
  <c r="AJ434" i="3"/>
  <c r="AJ446" i="3"/>
  <c r="AJ249" i="3"/>
  <c r="AJ226" i="3"/>
  <c r="AJ261" i="3"/>
  <c r="AJ273" i="3"/>
  <c r="AJ284" i="3"/>
  <c r="AJ410" i="3"/>
  <c r="AJ423" i="3"/>
  <c r="AJ384" i="3"/>
  <c r="AJ296" i="3"/>
  <c r="AJ397" i="3"/>
  <c r="AJ435" i="3"/>
  <c r="AJ447" i="3"/>
  <c r="AJ250" i="3"/>
  <c r="AJ227" i="3"/>
  <c r="AJ262" i="3"/>
  <c r="AJ274" i="3"/>
  <c r="AJ285" i="3"/>
  <c r="AJ411" i="3"/>
  <c r="AJ424" i="3"/>
  <c r="AJ385" i="3"/>
  <c r="AJ297" i="3"/>
  <c r="AJ398" i="3"/>
  <c r="AJ436" i="3"/>
  <c r="AJ448" i="3"/>
  <c r="AJ251" i="3"/>
  <c r="AJ228" i="3"/>
  <c r="AJ263" i="3"/>
  <c r="AJ275" i="3"/>
  <c r="AJ286" i="3"/>
  <c r="AJ412" i="3"/>
  <c r="AJ425" i="3"/>
  <c r="AJ386" i="3"/>
  <c r="AJ298" i="3"/>
  <c r="AJ399" i="3"/>
  <c r="AJ437" i="3"/>
  <c r="AJ449" i="3"/>
  <c r="AJ450" i="3"/>
  <c r="AJ173" i="28"/>
  <c r="AK143" i="3"/>
  <c r="AK145" i="3"/>
  <c r="AK148" i="3"/>
  <c r="AK206" i="3"/>
  <c r="AK207" i="3"/>
  <c r="AK208" i="3"/>
  <c r="AK402" i="3"/>
  <c r="AK415" i="3"/>
  <c r="AK205" i="3"/>
  <c r="AK210" i="3"/>
  <c r="AK239" i="3"/>
  <c r="AK211" i="3"/>
  <c r="AK240" i="3"/>
  <c r="AK241" i="3"/>
  <c r="AK242" i="3"/>
  <c r="AK218" i="3"/>
  <c r="AK219" i="3"/>
  <c r="AK254" i="3"/>
  <c r="AK266" i="3"/>
  <c r="AK277" i="3"/>
  <c r="AK302" i="3"/>
  <c r="AK403" i="3"/>
  <c r="AK416" i="3"/>
  <c r="AK154" i="3"/>
  <c r="AK318" i="3"/>
  <c r="AK155" i="3"/>
  <c r="AK319" i="3"/>
  <c r="AK156" i="3"/>
  <c r="AK320" i="3"/>
  <c r="AK157" i="3"/>
  <c r="AK321" i="3"/>
  <c r="AK158" i="3"/>
  <c r="AK322" i="3"/>
  <c r="AK159" i="3"/>
  <c r="AK323" i="3"/>
  <c r="AK160" i="3"/>
  <c r="AK324" i="3"/>
  <c r="AK161" i="3"/>
  <c r="AK325" i="3"/>
  <c r="AK162" i="3"/>
  <c r="AK326" i="3"/>
  <c r="AK163" i="3"/>
  <c r="AK327" i="3"/>
  <c r="AK328" i="3"/>
  <c r="AK331" i="3"/>
  <c r="AK339" i="3"/>
  <c r="AK330" i="3"/>
  <c r="AK340" i="3"/>
  <c r="AK341" i="3"/>
  <c r="AK342" i="3"/>
  <c r="AK335" i="3"/>
  <c r="AK336" i="3"/>
  <c r="AK343" i="3"/>
  <c r="AK344" i="3"/>
  <c r="AK354" i="3"/>
  <c r="AK368" i="3"/>
  <c r="AK369" i="3"/>
  <c r="AK370" i="3"/>
  <c r="AK371" i="3"/>
  <c r="AK373" i="3"/>
  <c r="AK374" i="3"/>
  <c r="AK377" i="3"/>
  <c r="AK289" i="3"/>
  <c r="AK390" i="3"/>
  <c r="AK428" i="3"/>
  <c r="AK440" i="3"/>
  <c r="AK243" i="3"/>
  <c r="AK220" i="3"/>
  <c r="AK255" i="3"/>
  <c r="AK267" i="3"/>
  <c r="AK278" i="3"/>
  <c r="AK303" i="3"/>
  <c r="AK404" i="3"/>
  <c r="AK417" i="3"/>
  <c r="AK378" i="3"/>
  <c r="AK290" i="3"/>
  <c r="AK391" i="3"/>
  <c r="AK429" i="3"/>
  <c r="AK441" i="3"/>
  <c r="AK244" i="3"/>
  <c r="AK221" i="3"/>
  <c r="AK256" i="3"/>
  <c r="AK268" i="3"/>
  <c r="AK279" i="3"/>
  <c r="AK304" i="3"/>
  <c r="AK405" i="3"/>
  <c r="AK418" i="3"/>
  <c r="AK379" i="3"/>
  <c r="AK291" i="3"/>
  <c r="AK392" i="3"/>
  <c r="AK430" i="3"/>
  <c r="AK442" i="3"/>
  <c r="AK245" i="3"/>
  <c r="AK222" i="3"/>
  <c r="AK257" i="3"/>
  <c r="AK269" i="3"/>
  <c r="AK280" i="3"/>
  <c r="AK305" i="3"/>
  <c r="AK406" i="3"/>
  <c r="AK419" i="3"/>
  <c r="AK380" i="3"/>
  <c r="AK292" i="3"/>
  <c r="AK393" i="3"/>
  <c r="AK431" i="3"/>
  <c r="AK443" i="3"/>
  <c r="AK246" i="3"/>
  <c r="AK223" i="3"/>
  <c r="AK258" i="3"/>
  <c r="AK270" i="3"/>
  <c r="AK281" i="3"/>
  <c r="AK407" i="3"/>
  <c r="AK420" i="3"/>
  <c r="AK381" i="3"/>
  <c r="AK293" i="3"/>
  <c r="AK394" i="3"/>
  <c r="AK432" i="3"/>
  <c r="AK444" i="3"/>
  <c r="AK247" i="3"/>
  <c r="AK224" i="3"/>
  <c r="AK259" i="3"/>
  <c r="AK271" i="3"/>
  <c r="AK282" i="3"/>
  <c r="AK408" i="3"/>
  <c r="AK421" i="3"/>
  <c r="AK382" i="3"/>
  <c r="AK294" i="3"/>
  <c r="AK395" i="3"/>
  <c r="AK433" i="3"/>
  <c r="AK445" i="3"/>
  <c r="AK248" i="3"/>
  <c r="AK225" i="3"/>
  <c r="AK260" i="3"/>
  <c r="AK272" i="3"/>
  <c r="AK283" i="3"/>
  <c r="AK409" i="3"/>
  <c r="AK422" i="3"/>
  <c r="AK383" i="3"/>
  <c r="AK295" i="3"/>
  <c r="AK396" i="3"/>
  <c r="AK434" i="3"/>
  <c r="AK446" i="3"/>
  <c r="AK249" i="3"/>
  <c r="AK226" i="3"/>
  <c r="AK261" i="3"/>
  <c r="AK273" i="3"/>
  <c r="AK284" i="3"/>
  <c r="AK410" i="3"/>
  <c r="AK423" i="3"/>
  <c r="AK384" i="3"/>
  <c r="AK296" i="3"/>
  <c r="AK397" i="3"/>
  <c r="AK435" i="3"/>
  <c r="AK447" i="3"/>
  <c r="AK250" i="3"/>
  <c r="AK227" i="3"/>
  <c r="AK262" i="3"/>
  <c r="AK274" i="3"/>
  <c r="AK285" i="3"/>
  <c r="AK411" i="3"/>
  <c r="AK424" i="3"/>
  <c r="AK385" i="3"/>
  <c r="AK297" i="3"/>
  <c r="AK398" i="3"/>
  <c r="AK436" i="3"/>
  <c r="AK448" i="3"/>
  <c r="AK251" i="3"/>
  <c r="AK228" i="3"/>
  <c r="AK263" i="3"/>
  <c r="AK275" i="3"/>
  <c r="AK286" i="3"/>
  <c r="AK412" i="3"/>
  <c r="AK425" i="3"/>
  <c r="AK386" i="3"/>
  <c r="AK298" i="3"/>
  <c r="AK399" i="3"/>
  <c r="AK437" i="3"/>
  <c r="AK449" i="3"/>
  <c r="AK450" i="3"/>
  <c r="AK173" i="28"/>
  <c r="AL143" i="3"/>
  <c r="AL145" i="3"/>
  <c r="AL148" i="3"/>
  <c r="AL206" i="3"/>
  <c r="AL207" i="3"/>
  <c r="AL208" i="3"/>
  <c r="AL402" i="3"/>
  <c r="AL415" i="3"/>
  <c r="AL205" i="3"/>
  <c r="AL210" i="3"/>
  <c r="AL239" i="3"/>
  <c r="AL211" i="3"/>
  <c r="AL240" i="3"/>
  <c r="AL241" i="3"/>
  <c r="AL242" i="3"/>
  <c r="AL218" i="3"/>
  <c r="AL219" i="3"/>
  <c r="AL254" i="3"/>
  <c r="AL266" i="3"/>
  <c r="AL277" i="3"/>
  <c r="AL302" i="3"/>
  <c r="AL403" i="3"/>
  <c r="AL416" i="3"/>
  <c r="AL154" i="3"/>
  <c r="AL318" i="3"/>
  <c r="AL155" i="3"/>
  <c r="AL319" i="3"/>
  <c r="AL156" i="3"/>
  <c r="AL320" i="3"/>
  <c r="AL157" i="3"/>
  <c r="AL321" i="3"/>
  <c r="AL158" i="3"/>
  <c r="AL322" i="3"/>
  <c r="AL159" i="3"/>
  <c r="AL323" i="3"/>
  <c r="AL160" i="3"/>
  <c r="AL324" i="3"/>
  <c r="AL161" i="3"/>
  <c r="AL325" i="3"/>
  <c r="AL162" i="3"/>
  <c r="AL326" i="3"/>
  <c r="AL163" i="3"/>
  <c r="AL327" i="3"/>
  <c r="AL328" i="3"/>
  <c r="AL331" i="3"/>
  <c r="AL339" i="3"/>
  <c r="AL330" i="3"/>
  <c r="AL340" i="3"/>
  <c r="AL341" i="3"/>
  <c r="AL342" i="3"/>
  <c r="AL335" i="3"/>
  <c r="AL336" i="3"/>
  <c r="AL343" i="3"/>
  <c r="AL344" i="3"/>
  <c r="AL354" i="3"/>
  <c r="AL368" i="3"/>
  <c r="AL369" i="3"/>
  <c r="AL370" i="3"/>
  <c r="AL371" i="3"/>
  <c r="AL373" i="3"/>
  <c r="AL374" i="3"/>
  <c r="AL377" i="3"/>
  <c r="AL289" i="3"/>
  <c r="AL390" i="3"/>
  <c r="AL428" i="3"/>
  <c r="AL440" i="3"/>
  <c r="AL243" i="3"/>
  <c r="AL220" i="3"/>
  <c r="AL255" i="3"/>
  <c r="AL267" i="3"/>
  <c r="AL278" i="3"/>
  <c r="AL303" i="3"/>
  <c r="AL404" i="3"/>
  <c r="AL417" i="3"/>
  <c r="AL378" i="3"/>
  <c r="AL290" i="3"/>
  <c r="AL391" i="3"/>
  <c r="AL429" i="3"/>
  <c r="AL441" i="3"/>
  <c r="AL244" i="3"/>
  <c r="AL221" i="3"/>
  <c r="AL256" i="3"/>
  <c r="AL268" i="3"/>
  <c r="AL279" i="3"/>
  <c r="AL304" i="3"/>
  <c r="AL405" i="3"/>
  <c r="AL418" i="3"/>
  <c r="AL379" i="3"/>
  <c r="AL291" i="3"/>
  <c r="AL392" i="3"/>
  <c r="AL430" i="3"/>
  <c r="AL442" i="3"/>
  <c r="AL245" i="3"/>
  <c r="AL222" i="3"/>
  <c r="AL257" i="3"/>
  <c r="AL269" i="3"/>
  <c r="AL280" i="3"/>
  <c r="AL305" i="3"/>
  <c r="AL406" i="3"/>
  <c r="AL419" i="3"/>
  <c r="AL380" i="3"/>
  <c r="AL292" i="3"/>
  <c r="AL393" i="3"/>
  <c r="AL431" i="3"/>
  <c r="AL443" i="3"/>
  <c r="AL246" i="3"/>
  <c r="AL223" i="3"/>
  <c r="AL258" i="3"/>
  <c r="AL270" i="3"/>
  <c r="AL281" i="3"/>
  <c r="AL407" i="3"/>
  <c r="AL420" i="3"/>
  <c r="AL381" i="3"/>
  <c r="AL293" i="3"/>
  <c r="AL394" i="3"/>
  <c r="AL432" i="3"/>
  <c r="AL444" i="3"/>
  <c r="AL247" i="3"/>
  <c r="AL224" i="3"/>
  <c r="AL259" i="3"/>
  <c r="AL271" i="3"/>
  <c r="AL282" i="3"/>
  <c r="AL408" i="3"/>
  <c r="AL421" i="3"/>
  <c r="AL382" i="3"/>
  <c r="AL294" i="3"/>
  <c r="AL395" i="3"/>
  <c r="AL433" i="3"/>
  <c r="AL445" i="3"/>
  <c r="AL248" i="3"/>
  <c r="AL225" i="3"/>
  <c r="AL260" i="3"/>
  <c r="AL272" i="3"/>
  <c r="AL283" i="3"/>
  <c r="AL409" i="3"/>
  <c r="AL422" i="3"/>
  <c r="AL383" i="3"/>
  <c r="AL295" i="3"/>
  <c r="AL396" i="3"/>
  <c r="AL434" i="3"/>
  <c r="AL446" i="3"/>
  <c r="AL249" i="3"/>
  <c r="AL226" i="3"/>
  <c r="AL261" i="3"/>
  <c r="AL273" i="3"/>
  <c r="AL284" i="3"/>
  <c r="AL410" i="3"/>
  <c r="AL423" i="3"/>
  <c r="AL384" i="3"/>
  <c r="AL296" i="3"/>
  <c r="AL397" i="3"/>
  <c r="AL435" i="3"/>
  <c r="AL447" i="3"/>
  <c r="AL250" i="3"/>
  <c r="AL227" i="3"/>
  <c r="AL262" i="3"/>
  <c r="AL274" i="3"/>
  <c r="AL285" i="3"/>
  <c r="AL411" i="3"/>
  <c r="AL424" i="3"/>
  <c r="AL385" i="3"/>
  <c r="AL297" i="3"/>
  <c r="AL398" i="3"/>
  <c r="AL436" i="3"/>
  <c r="AL448" i="3"/>
  <c r="AL251" i="3"/>
  <c r="AL228" i="3"/>
  <c r="AL263" i="3"/>
  <c r="AL275" i="3"/>
  <c r="AL286" i="3"/>
  <c r="AL412" i="3"/>
  <c r="AL425" i="3"/>
  <c r="AL386" i="3"/>
  <c r="AL298" i="3"/>
  <c r="AL399" i="3"/>
  <c r="AL437" i="3"/>
  <c r="AL449" i="3"/>
  <c r="AL450" i="3"/>
  <c r="AL173" i="28"/>
  <c r="AM143" i="3"/>
  <c r="AM145" i="3"/>
  <c r="AM148" i="3"/>
  <c r="AM206" i="3"/>
  <c r="AM207" i="3"/>
  <c r="AM208" i="3"/>
  <c r="AM402" i="3"/>
  <c r="AM415" i="3"/>
  <c r="AM205" i="3"/>
  <c r="AM210" i="3"/>
  <c r="AM239" i="3"/>
  <c r="AM211" i="3"/>
  <c r="AM240" i="3"/>
  <c r="AM241" i="3"/>
  <c r="AM242" i="3"/>
  <c r="AM218" i="3"/>
  <c r="AM219" i="3"/>
  <c r="AM254" i="3"/>
  <c r="AM266" i="3"/>
  <c r="AM277" i="3"/>
  <c r="AM302" i="3"/>
  <c r="AM403" i="3"/>
  <c r="AM416" i="3"/>
  <c r="AM154" i="3"/>
  <c r="AM318" i="3"/>
  <c r="AM155" i="3"/>
  <c r="AM319" i="3"/>
  <c r="AM156" i="3"/>
  <c r="AM320" i="3"/>
  <c r="AM157" i="3"/>
  <c r="AM321" i="3"/>
  <c r="AM158" i="3"/>
  <c r="AM322" i="3"/>
  <c r="AM159" i="3"/>
  <c r="AM323" i="3"/>
  <c r="AM160" i="3"/>
  <c r="AM324" i="3"/>
  <c r="AM161" i="3"/>
  <c r="AM325" i="3"/>
  <c r="AM162" i="3"/>
  <c r="AM326" i="3"/>
  <c r="AM163" i="3"/>
  <c r="AM327" i="3"/>
  <c r="AM328" i="3"/>
  <c r="AM331" i="3"/>
  <c r="AM339" i="3"/>
  <c r="AM330" i="3"/>
  <c r="AM340" i="3"/>
  <c r="AM341" i="3"/>
  <c r="AM342" i="3"/>
  <c r="AM335" i="3"/>
  <c r="AM336" i="3"/>
  <c r="AM343" i="3"/>
  <c r="AM344" i="3"/>
  <c r="AM354" i="3"/>
  <c r="AM368" i="3"/>
  <c r="AM369" i="3"/>
  <c r="AM370" i="3"/>
  <c r="AM371" i="3"/>
  <c r="AM373" i="3"/>
  <c r="AM374" i="3"/>
  <c r="AM377" i="3"/>
  <c r="AM289" i="3"/>
  <c r="AM390" i="3"/>
  <c r="AM428" i="3"/>
  <c r="AM440" i="3"/>
  <c r="AM243" i="3"/>
  <c r="AM220" i="3"/>
  <c r="AM255" i="3"/>
  <c r="AM267" i="3"/>
  <c r="AM278" i="3"/>
  <c r="AM303" i="3"/>
  <c r="AM404" i="3"/>
  <c r="AM417" i="3"/>
  <c r="AM378" i="3"/>
  <c r="AM290" i="3"/>
  <c r="AM391" i="3"/>
  <c r="AM429" i="3"/>
  <c r="AM441" i="3"/>
  <c r="AM244" i="3"/>
  <c r="AM221" i="3"/>
  <c r="AM256" i="3"/>
  <c r="AM268" i="3"/>
  <c r="AM279" i="3"/>
  <c r="AM304" i="3"/>
  <c r="AM405" i="3"/>
  <c r="AM418" i="3"/>
  <c r="AM379" i="3"/>
  <c r="AM291" i="3"/>
  <c r="AM392" i="3"/>
  <c r="AM430" i="3"/>
  <c r="AM442" i="3"/>
  <c r="AM245" i="3"/>
  <c r="AM222" i="3"/>
  <c r="AM257" i="3"/>
  <c r="AM269" i="3"/>
  <c r="AM280" i="3"/>
  <c r="AM305" i="3"/>
  <c r="AM406" i="3"/>
  <c r="AM419" i="3"/>
  <c r="AM380" i="3"/>
  <c r="AM292" i="3"/>
  <c r="AM393" i="3"/>
  <c r="AM431" i="3"/>
  <c r="AM443" i="3"/>
  <c r="AM246" i="3"/>
  <c r="AM223" i="3"/>
  <c r="AM258" i="3"/>
  <c r="AM270" i="3"/>
  <c r="AM281" i="3"/>
  <c r="AM407" i="3"/>
  <c r="AM420" i="3"/>
  <c r="AM381" i="3"/>
  <c r="AM293" i="3"/>
  <c r="AM394" i="3"/>
  <c r="AM432" i="3"/>
  <c r="AM444" i="3"/>
  <c r="AM247" i="3"/>
  <c r="AM224" i="3"/>
  <c r="AM259" i="3"/>
  <c r="AM271" i="3"/>
  <c r="AM282" i="3"/>
  <c r="AM408" i="3"/>
  <c r="AM421" i="3"/>
  <c r="AM382" i="3"/>
  <c r="AM294" i="3"/>
  <c r="AM395" i="3"/>
  <c r="AM433" i="3"/>
  <c r="AM445" i="3"/>
  <c r="AM248" i="3"/>
  <c r="AM225" i="3"/>
  <c r="AM260" i="3"/>
  <c r="AM272" i="3"/>
  <c r="AM283" i="3"/>
  <c r="AM409" i="3"/>
  <c r="AM422" i="3"/>
  <c r="AM383" i="3"/>
  <c r="AM295" i="3"/>
  <c r="AM396" i="3"/>
  <c r="AM434" i="3"/>
  <c r="AM446" i="3"/>
  <c r="AM249" i="3"/>
  <c r="AM226" i="3"/>
  <c r="AM261" i="3"/>
  <c r="AM273" i="3"/>
  <c r="AM284" i="3"/>
  <c r="AM410" i="3"/>
  <c r="AM423" i="3"/>
  <c r="AM384" i="3"/>
  <c r="AM296" i="3"/>
  <c r="AM397" i="3"/>
  <c r="AM435" i="3"/>
  <c r="AM447" i="3"/>
  <c r="AM250" i="3"/>
  <c r="AM227" i="3"/>
  <c r="AM262" i="3"/>
  <c r="AM274" i="3"/>
  <c r="AM285" i="3"/>
  <c r="AM411" i="3"/>
  <c r="AM424" i="3"/>
  <c r="AM385" i="3"/>
  <c r="AM297" i="3"/>
  <c r="AM398" i="3"/>
  <c r="AM436" i="3"/>
  <c r="AM448" i="3"/>
  <c r="AM251" i="3"/>
  <c r="AM228" i="3"/>
  <c r="AM263" i="3"/>
  <c r="AM275" i="3"/>
  <c r="AM286" i="3"/>
  <c r="AM412" i="3"/>
  <c r="AM425" i="3"/>
  <c r="AM386" i="3"/>
  <c r="AM298" i="3"/>
  <c r="AM399" i="3"/>
  <c r="AM437" i="3"/>
  <c r="AM449" i="3"/>
  <c r="AM450" i="3"/>
  <c r="AM173" i="28"/>
  <c r="AN143" i="3"/>
  <c r="AN145" i="3"/>
  <c r="AN148" i="3"/>
  <c r="AN206" i="3"/>
  <c r="AN207" i="3"/>
  <c r="AN208" i="3"/>
  <c r="AN402" i="3"/>
  <c r="AN415" i="3"/>
  <c r="AN205" i="3"/>
  <c r="AN210" i="3"/>
  <c r="AN239" i="3"/>
  <c r="AN211" i="3"/>
  <c r="AN240" i="3"/>
  <c r="AN241" i="3"/>
  <c r="AN242" i="3"/>
  <c r="AN218" i="3"/>
  <c r="AN219" i="3"/>
  <c r="AN254" i="3"/>
  <c r="AN266" i="3"/>
  <c r="AN277" i="3"/>
  <c r="AN302" i="3"/>
  <c r="AN403" i="3"/>
  <c r="AN416" i="3"/>
  <c r="AN154" i="3"/>
  <c r="AN318" i="3"/>
  <c r="AN155" i="3"/>
  <c r="AN319" i="3"/>
  <c r="AN156" i="3"/>
  <c r="AN320" i="3"/>
  <c r="AN157" i="3"/>
  <c r="AN321" i="3"/>
  <c r="AN158" i="3"/>
  <c r="AN322" i="3"/>
  <c r="AN159" i="3"/>
  <c r="AN323" i="3"/>
  <c r="AN160" i="3"/>
  <c r="AN324" i="3"/>
  <c r="AN161" i="3"/>
  <c r="AN325" i="3"/>
  <c r="AN162" i="3"/>
  <c r="AN326" i="3"/>
  <c r="AN163" i="3"/>
  <c r="AN327" i="3"/>
  <c r="AN328" i="3"/>
  <c r="AN331" i="3"/>
  <c r="AN339" i="3"/>
  <c r="AN330" i="3"/>
  <c r="AN340" i="3"/>
  <c r="AN341" i="3"/>
  <c r="AN342" i="3"/>
  <c r="AN335" i="3"/>
  <c r="AN336" i="3"/>
  <c r="AN343" i="3"/>
  <c r="AN344" i="3"/>
  <c r="AN354" i="3"/>
  <c r="AN368" i="3"/>
  <c r="AN369" i="3"/>
  <c r="AN370" i="3"/>
  <c r="AN371" i="3"/>
  <c r="AN373" i="3"/>
  <c r="AN374" i="3"/>
  <c r="AN377" i="3"/>
  <c r="AN289" i="3"/>
  <c r="AN390" i="3"/>
  <c r="AN428" i="3"/>
  <c r="AN440" i="3"/>
  <c r="AN243" i="3"/>
  <c r="AN220" i="3"/>
  <c r="AN255" i="3"/>
  <c r="AN267" i="3"/>
  <c r="AN278" i="3"/>
  <c r="AN303" i="3"/>
  <c r="AN404" i="3"/>
  <c r="AN417" i="3"/>
  <c r="AN378" i="3"/>
  <c r="AN290" i="3"/>
  <c r="AN391" i="3"/>
  <c r="AN429" i="3"/>
  <c r="AN441" i="3"/>
  <c r="AN244" i="3"/>
  <c r="AN221" i="3"/>
  <c r="AN256" i="3"/>
  <c r="AN268" i="3"/>
  <c r="AN279" i="3"/>
  <c r="AN304" i="3"/>
  <c r="AN405" i="3"/>
  <c r="AN418" i="3"/>
  <c r="AN379" i="3"/>
  <c r="AN291" i="3"/>
  <c r="AN392" i="3"/>
  <c r="AN430" i="3"/>
  <c r="AN442" i="3"/>
  <c r="AN245" i="3"/>
  <c r="AN222" i="3"/>
  <c r="AN257" i="3"/>
  <c r="AN269" i="3"/>
  <c r="AN280" i="3"/>
  <c r="AN305" i="3"/>
  <c r="AN406" i="3"/>
  <c r="AN419" i="3"/>
  <c r="AN380" i="3"/>
  <c r="AN292" i="3"/>
  <c r="AN393" i="3"/>
  <c r="AN431" i="3"/>
  <c r="AN443" i="3"/>
  <c r="AN246" i="3"/>
  <c r="AN223" i="3"/>
  <c r="AN258" i="3"/>
  <c r="AN270" i="3"/>
  <c r="AN281" i="3"/>
  <c r="AN407" i="3"/>
  <c r="AN420" i="3"/>
  <c r="AN381" i="3"/>
  <c r="AN293" i="3"/>
  <c r="AN394" i="3"/>
  <c r="AN432" i="3"/>
  <c r="AN444" i="3"/>
  <c r="AN247" i="3"/>
  <c r="AN224" i="3"/>
  <c r="AN259" i="3"/>
  <c r="AN271" i="3"/>
  <c r="AN282" i="3"/>
  <c r="AN408" i="3"/>
  <c r="AN421" i="3"/>
  <c r="AN382" i="3"/>
  <c r="AN294" i="3"/>
  <c r="AN395" i="3"/>
  <c r="AN433" i="3"/>
  <c r="AN445" i="3"/>
  <c r="AN248" i="3"/>
  <c r="AN225" i="3"/>
  <c r="AN260" i="3"/>
  <c r="AN272" i="3"/>
  <c r="AN283" i="3"/>
  <c r="AN409" i="3"/>
  <c r="AN422" i="3"/>
  <c r="AN383" i="3"/>
  <c r="AN295" i="3"/>
  <c r="AN396" i="3"/>
  <c r="AN434" i="3"/>
  <c r="AN446" i="3"/>
  <c r="AN249" i="3"/>
  <c r="AN226" i="3"/>
  <c r="AN261" i="3"/>
  <c r="AN273" i="3"/>
  <c r="AN284" i="3"/>
  <c r="AN410" i="3"/>
  <c r="AN423" i="3"/>
  <c r="AN384" i="3"/>
  <c r="AN296" i="3"/>
  <c r="AN397" i="3"/>
  <c r="AN435" i="3"/>
  <c r="AN447" i="3"/>
  <c r="AN250" i="3"/>
  <c r="AN227" i="3"/>
  <c r="AN262" i="3"/>
  <c r="AN274" i="3"/>
  <c r="AN285" i="3"/>
  <c r="AN411" i="3"/>
  <c r="AN424" i="3"/>
  <c r="AN385" i="3"/>
  <c r="AN297" i="3"/>
  <c r="AN398" i="3"/>
  <c r="AN436" i="3"/>
  <c r="AN448" i="3"/>
  <c r="AN251" i="3"/>
  <c r="AN228" i="3"/>
  <c r="AN263" i="3"/>
  <c r="AN275" i="3"/>
  <c r="AN286" i="3"/>
  <c r="AN412" i="3"/>
  <c r="AN425" i="3"/>
  <c r="AN386" i="3"/>
  <c r="AN298" i="3"/>
  <c r="AN399" i="3"/>
  <c r="AN437" i="3"/>
  <c r="AN449" i="3"/>
  <c r="AN450" i="3"/>
  <c r="AN173" i="28"/>
  <c r="D174" i="28"/>
  <c r="C10" i="23"/>
  <c r="D151" i="3"/>
  <c r="B99" i="3"/>
  <c r="C84" i="3"/>
  <c r="D164" i="3"/>
  <c r="D166" i="28"/>
  <c r="D153" i="28"/>
  <c r="D154" i="28"/>
  <c r="D155" i="28"/>
  <c r="D156" i="28"/>
  <c r="D157" i="28"/>
  <c r="D158" i="28"/>
  <c r="D159" i="28"/>
  <c r="D160" i="28"/>
  <c r="D161" i="28"/>
  <c r="D162" i="28"/>
  <c r="D164" i="28"/>
  <c r="D165" i="28"/>
  <c r="D167" i="28"/>
  <c r="D168" i="28"/>
  <c r="C164" i="3"/>
  <c r="C166" i="28"/>
  <c r="C153" i="28"/>
  <c r="C154" i="28"/>
  <c r="C155" i="28"/>
  <c r="C156" i="28"/>
  <c r="C157" i="28"/>
  <c r="C158" i="28"/>
  <c r="C159" i="28"/>
  <c r="C160" i="28"/>
  <c r="C161" i="28"/>
  <c r="C162" i="28"/>
  <c r="C164" i="28"/>
  <c r="C165" i="28"/>
  <c r="C167" i="28"/>
  <c r="C168" i="28"/>
  <c r="B42" i="3"/>
  <c r="C42" i="3"/>
  <c r="D42" i="3"/>
  <c r="C175" i="28"/>
  <c r="C172" i="28"/>
  <c r="B168" i="28"/>
  <c r="B128" i="28"/>
  <c r="B129" i="28"/>
  <c r="B130" i="28"/>
  <c r="B131" i="28"/>
  <c r="B132" i="28"/>
  <c r="B133" i="28"/>
  <c r="B134" i="28"/>
  <c r="B135" i="28"/>
  <c r="B136" i="28"/>
  <c r="B137" i="28"/>
  <c r="A129" i="28"/>
  <c r="A130" i="28"/>
  <c r="A131" i="28"/>
  <c r="A132" i="28"/>
  <c r="A133" i="28"/>
  <c r="A134" i="28"/>
  <c r="A135" i="28"/>
  <c r="A136" i="28"/>
  <c r="A137" i="28"/>
  <c r="A128" i="28"/>
  <c r="IV105" i="28"/>
  <c r="IV106" i="28"/>
  <c r="IV107" i="28"/>
  <c r="IV108" i="28"/>
  <c r="IV109" i="28"/>
  <c r="IV110" i="28"/>
  <c r="IV111" i="28"/>
  <c r="IV112" i="28"/>
  <c r="IV113" i="28"/>
  <c r="IV104" i="28"/>
  <c r="W26" i="3"/>
  <c r="Y26" i="3"/>
  <c r="B93" i="28"/>
  <c r="B104" i="28"/>
  <c r="B94" i="28"/>
  <c r="B105" i="28"/>
  <c r="B95" i="28"/>
  <c r="B106" i="28"/>
  <c r="B96" i="28"/>
  <c r="B107" i="28"/>
  <c r="B97" i="28"/>
  <c r="B108" i="28"/>
  <c r="B98" i="28"/>
  <c r="B109" i="28"/>
  <c r="B99" i="28"/>
  <c r="B110" i="28"/>
  <c r="B100" i="28"/>
  <c r="B111" i="28"/>
  <c r="B101" i="28"/>
  <c r="B112" i="28"/>
  <c r="B102" i="28"/>
  <c r="B113" i="28"/>
  <c r="A101" i="28"/>
  <c r="A102" i="28"/>
  <c r="A94" i="28"/>
  <c r="A95" i="28"/>
  <c r="A96" i="28"/>
  <c r="A97" i="28"/>
  <c r="A98" i="28"/>
  <c r="A99" i="28"/>
  <c r="A100" i="28"/>
  <c r="A93" i="28"/>
  <c r="V27" i="3"/>
  <c r="U27" i="3"/>
  <c r="T27" i="3"/>
  <c r="S27" i="3"/>
  <c r="C99" i="3"/>
  <c r="A69" i="28"/>
  <c r="B69" i="28"/>
  <c r="A70" i="28"/>
  <c r="B70" i="28"/>
  <c r="A71" i="28"/>
  <c r="B71" i="28"/>
  <c r="A72" i="28"/>
  <c r="B72" i="28"/>
  <c r="A73" i="28"/>
  <c r="B73" i="28"/>
  <c r="A74" i="28"/>
  <c r="B74" i="28"/>
  <c r="A75" i="28"/>
  <c r="B75" i="28"/>
  <c r="A76" i="28"/>
  <c r="B76" i="28"/>
  <c r="A77" i="28"/>
  <c r="B77" i="28"/>
  <c r="B68" i="28"/>
  <c r="A68" i="28"/>
  <c r="B80" i="28"/>
  <c r="B81" i="28"/>
  <c r="B82" i="28"/>
  <c r="B83" i="28"/>
  <c r="B84" i="28"/>
  <c r="B85" i="28"/>
  <c r="B86" i="28"/>
  <c r="B87" i="28"/>
  <c r="B88" i="28"/>
  <c r="B89" i="28"/>
  <c r="A81" i="28"/>
  <c r="A82" i="28"/>
  <c r="A83" i="28"/>
  <c r="A84" i="28"/>
  <c r="A85" i="28"/>
  <c r="A86" i="28"/>
  <c r="A87" i="28"/>
  <c r="A88" i="28"/>
  <c r="A89" i="28"/>
  <c r="A80" i="28"/>
  <c r="A48" i="3"/>
  <c r="H99" i="3"/>
  <c r="C90" i="3"/>
  <c r="D90" i="3"/>
  <c r="C83" i="3"/>
  <c r="B218" i="28"/>
  <c r="B219" i="28"/>
  <c r="B220" i="28"/>
  <c r="B221" i="28"/>
  <c r="B222" i="28"/>
  <c r="B223" i="28"/>
  <c r="B224" i="28"/>
  <c r="B225" i="28"/>
  <c r="B226" i="28"/>
  <c r="B217" i="28"/>
  <c r="C62" i="28"/>
  <c r="A62" i="28"/>
  <c r="B64" i="28"/>
  <c r="A64" i="28"/>
  <c r="A92" i="28"/>
  <c r="A127" i="28"/>
  <c r="C92" i="28"/>
  <c r="C127" i="28"/>
  <c r="C81" i="28"/>
  <c r="C89" i="28"/>
  <c r="C75" i="28"/>
  <c r="C82" i="28"/>
  <c r="C80" i="28"/>
  <c r="C76" i="28"/>
  <c r="C83" i="28"/>
  <c r="C77" i="28"/>
  <c r="C84" i="28"/>
  <c r="C70" i="28"/>
  <c r="C69" i="28"/>
  <c r="C85" i="28"/>
  <c r="C71" i="28"/>
  <c r="C86" i="28"/>
  <c r="C72" i="28"/>
  <c r="C87" i="28"/>
  <c r="C73" i="28"/>
  <c r="C88" i="28"/>
  <c r="C74" i="28"/>
  <c r="C68" i="28"/>
  <c r="C82" i="3"/>
  <c r="C88" i="3"/>
  <c r="D88" i="3"/>
  <c r="C85" i="3"/>
  <c r="D85" i="3"/>
  <c r="C92" i="3"/>
  <c r="D92" i="3"/>
  <c r="C89" i="3"/>
  <c r="D89" i="3"/>
  <c r="C87" i="3"/>
  <c r="D87" i="3"/>
  <c r="C93" i="3"/>
  <c r="D93" i="3"/>
  <c r="C91" i="3"/>
  <c r="D91" i="3"/>
  <c r="C94" i="3"/>
  <c r="D94" i="3"/>
  <c r="C86" i="3"/>
  <c r="D86" i="3"/>
  <c r="D84" i="3"/>
  <c r="N124" i="3"/>
  <c r="Q68" i="3"/>
  <c r="N125" i="3"/>
  <c r="N127" i="3"/>
  <c r="K27" i="3"/>
  <c r="L27" i="3"/>
  <c r="I73" i="3"/>
  <c r="J73" i="3"/>
  <c r="M73" i="3"/>
  <c r="L73" i="3"/>
  <c r="C173" i="28"/>
  <c r="D83" i="3"/>
  <c r="D82" i="3"/>
  <c r="E99" i="3"/>
  <c r="D4" i="19"/>
  <c r="D4" i="22"/>
  <c r="D4" i="18"/>
  <c r="D4" i="14"/>
  <c r="D4" i="20"/>
  <c r="D4" i="16"/>
  <c r="D4" i="15"/>
  <c r="D4" i="21"/>
  <c r="D4" i="17"/>
  <c r="D4" i="9"/>
  <c r="D99" i="3"/>
  <c r="E82" i="3"/>
  <c r="E4" i="22"/>
  <c r="E4" i="18"/>
  <c r="E4" i="14"/>
  <c r="E4" i="9"/>
  <c r="E4" i="15"/>
  <c r="E4" i="21"/>
  <c r="E4" i="17"/>
  <c r="E4" i="19"/>
  <c r="E4" i="20"/>
  <c r="E4" i="16"/>
  <c r="E90" i="3"/>
  <c r="E85" i="3"/>
  <c r="E93" i="3"/>
  <c r="E86" i="3"/>
  <c r="E88" i="3"/>
  <c r="E94" i="3"/>
  <c r="E87" i="3"/>
  <c r="E91" i="3"/>
  <c r="E89" i="3"/>
  <c r="E92" i="3"/>
  <c r="E84" i="3"/>
  <c r="F99" i="3"/>
  <c r="E83" i="3"/>
  <c r="G99" i="3"/>
  <c r="A131" i="3"/>
  <c r="K73" i="3"/>
  <c r="N73" i="3"/>
  <c r="P27" i="3"/>
  <c r="O27" i="3"/>
  <c r="H27" i="3"/>
  <c r="G27" i="3"/>
  <c r="E27" i="3"/>
  <c r="C110" i="3"/>
  <c r="C442" i="3"/>
  <c r="C112" i="3"/>
  <c r="C444" i="3"/>
  <c r="C108" i="3"/>
  <c r="C440" i="3"/>
  <c r="C109" i="3"/>
  <c r="C441" i="3"/>
  <c r="C111" i="3"/>
  <c r="C443" i="3"/>
  <c r="B110" i="3"/>
  <c r="B111" i="3"/>
  <c r="B112" i="3"/>
  <c r="B108" i="3"/>
  <c r="B109" i="3"/>
  <c r="C113" i="3"/>
  <c r="C445" i="3"/>
  <c r="B113" i="3"/>
  <c r="C114" i="3"/>
  <c r="C446" i="3"/>
  <c r="B114" i="3"/>
  <c r="C115" i="3"/>
  <c r="C447" i="3"/>
  <c r="B115" i="3"/>
  <c r="B73" i="3"/>
  <c r="C233" i="3"/>
  <c r="C234" i="3"/>
  <c r="C235" i="3"/>
  <c r="C238" i="3"/>
  <c r="P68" i="3"/>
  <c r="I5" i="23"/>
  <c r="K68" i="3"/>
  <c r="J68" i="3"/>
  <c r="B4" i="9"/>
  <c r="B6" i="9"/>
  <c r="C4" i="9"/>
  <c r="F4" i="9"/>
  <c r="C78" i="3"/>
  <c r="B4" i="14"/>
  <c r="B6" i="14"/>
  <c r="C4" i="14"/>
  <c r="F4" i="14"/>
  <c r="B4" i="15"/>
  <c r="B6" i="15"/>
  <c r="C4" i="15"/>
  <c r="F4" i="15"/>
  <c r="B4" i="16"/>
  <c r="B6" i="16"/>
  <c r="C4" i="16"/>
  <c r="F4" i="16"/>
  <c r="C4" i="17"/>
  <c r="B4" i="17"/>
  <c r="B6" i="17"/>
  <c r="F4" i="17"/>
  <c r="C4" i="18"/>
  <c r="B4" i="18"/>
  <c r="B6" i="18"/>
  <c r="F4" i="18"/>
  <c r="C4" i="19"/>
  <c r="B4" i="19"/>
  <c r="B6" i="19"/>
  <c r="F4" i="19"/>
  <c r="C4" i="20"/>
  <c r="B4" i="20"/>
  <c r="B6" i="20"/>
  <c r="F4" i="20"/>
  <c r="D68" i="3"/>
  <c r="D125" i="3"/>
  <c r="D63" i="3"/>
  <c r="H73" i="3"/>
  <c r="C231" i="3"/>
  <c r="C215" i="3"/>
  <c r="G63" i="3"/>
  <c r="O73" i="3"/>
  <c r="C73" i="3"/>
  <c r="B103" i="3"/>
  <c r="B116" i="3"/>
  <c r="B117" i="3"/>
  <c r="C232" i="3"/>
  <c r="C216" i="3"/>
  <c r="C116" i="3"/>
  <c r="C448" i="3"/>
  <c r="C117" i="3"/>
  <c r="C449" i="3"/>
  <c r="C236" i="3"/>
  <c r="D121" i="3"/>
  <c r="D103" i="3"/>
  <c r="C4" i="22"/>
  <c r="F4" i="22"/>
  <c r="B4" i="22"/>
  <c r="B6" i="22"/>
  <c r="C4" i="21"/>
  <c r="F4" i="21"/>
  <c r="B4" i="21"/>
  <c r="B6" i="21"/>
  <c r="F68" i="3"/>
  <c r="B68" i="3"/>
  <c r="I68" i="3"/>
  <c r="G68" i="3"/>
  <c r="C174" i="28"/>
  <c r="C176" i="28"/>
  <c r="F121" i="3"/>
  <c r="G121" i="3"/>
  <c r="H68" i="3"/>
  <c r="M68" i="3"/>
  <c r="F125" i="3"/>
  <c r="F127" i="3"/>
  <c r="F73" i="3"/>
  <c r="E121" i="3"/>
  <c r="C333" i="3"/>
  <c r="C334" i="3"/>
  <c r="B10" i="18"/>
  <c r="C10" i="18"/>
  <c r="B14" i="18"/>
  <c r="L125" i="3"/>
  <c r="F5" i="23"/>
  <c r="B5" i="23"/>
  <c r="C103" i="3"/>
  <c r="C121" i="3"/>
  <c r="I121" i="3"/>
  <c r="B10" i="20"/>
  <c r="C10" i="20"/>
  <c r="B10" i="17"/>
  <c r="C10" i="17"/>
  <c r="B14" i="17"/>
  <c r="B10" i="9"/>
  <c r="C10" i="9"/>
  <c r="B14" i="9"/>
  <c r="C14" i="9"/>
  <c r="D14" i="9"/>
  <c r="E14" i="9"/>
  <c r="B10" i="21"/>
  <c r="C10" i="21"/>
  <c r="B14" i="21"/>
  <c r="B10" i="19"/>
  <c r="C10" i="19"/>
  <c r="B10" i="22"/>
  <c r="C10" i="22"/>
  <c r="B14" i="22"/>
  <c r="B10" i="16"/>
  <c r="C10" i="16"/>
  <c r="B14" i="16"/>
  <c r="B10" i="15"/>
  <c r="C10" i="15"/>
  <c r="B14" i="15"/>
  <c r="B10" i="14"/>
  <c r="C10" i="14"/>
  <c r="B14" i="14"/>
  <c r="D73" i="3"/>
  <c r="G73" i="3"/>
  <c r="N68" i="3"/>
  <c r="J5" i="23"/>
  <c r="B78" i="3"/>
  <c r="J125" i="3"/>
  <c r="J127" i="3"/>
  <c r="C68" i="3"/>
  <c r="E68" i="3"/>
  <c r="B125" i="3"/>
  <c r="B127" i="3"/>
  <c r="L68" i="3"/>
  <c r="M125" i="3"/>
  <c r="G5" i="23"/>
  <c r="O68" i="3"/>
  <c r="K5" i="23"/>
  <c r="P73" i="3"/>
  <c r="C237" i="3"/>
  <c r="C217" i="3"/>
  <c r="L5" i="23"/>
  <c r="C14" i="17"/>
  <c r="D14" i="17"/>
  <c r="E14" i="17"/>
  <c r="B15" i="17"/>
  <c r="C15" i="17"/>
  <c r="D15" i="17"/>
  <c r="E15" i="17"/>
  <c r="B16" i="17"/>
  <c r="C16" i="17"/>
  <c r="D16" i="17"/>
  <c r="E16" i="17"/>
  <c r="F16" i="17"/>
  <c r="C14" i="22"/>
  <c r="D14" i="22"/>
  <c r="E14" i="22"/>
  <c r="B15" i="22"/>
  <c r="C15" i="22"/>
  <c r="D15" i="22"/>
  <c r="E15" i="22"/>
  <c r="C14" i="21"/>
  <c r="D14" i="21"/>
  <c r="E14" i="21"/>
  <c r="B15" i="21"/>
  <c r="C15" i="21"/>
  <c r="D15" i="21"/>
  <c r="E15" i="21"/>
  <c r="C14" i="14"/>
  <c r="D14" i="14"/>
  <c r="E14" i="14"/>
  <c r="F14" i="14"/>
  <c r="C14" i="15"/>
  <c r="D14" i="15"/>
  <c r="E14" i="15"/>
  <c r="F14" i="15"/>
  <c r="C14" i="18"/>
  <c r="D14" i="18"/>
  <c r="E14" i="18"/>
  <c r="B15" i="18"/>
  <c r="C15" i="18"/>
  <c r="D15" i="18"/>
  <c r="E15" i="18"/>
  <c r="C14" i="16"/>
  <c r="D14" i="16"/>
  <c r="E14" i="16"/>
  <c r="F14" i="16"/>
  <c r="B14" i="19"/>
  <c r="C14" i="19"/>
  <c r="D14" i="19"/>
  <c r="E14" i="19"/>
  <c r="F14" i="19"/>
  <c r="G14" i="19"/>
  <c r="G14" i="15"/>
  <c r="G14" i="17"/>
  <c r="G14" i="21"/>
  <c r="G14" i="9"/>
  <c r="B15" i="9"/>
  <c r="C15" i="9"/>
  <c r="D15" i="9"/>
  <c r="E15" i="9"/>
  <c r="F14" i="9"/>
  <c r="G14" i="18"/>
  <c r="B14" i="20"/>
  <c r="C14" i="20"/>
  <c r="D14" i="20"/>
  <c r="E14" i="20"/>
  <c r="G14" i="20"/>
  <c r="G14" i="14"/>
  <c r="G14" i="16"/>
  <c r="C5" i="23"/>
  <c r="F9" i="23"/>
  <c r="B10" i="23"/>
  <c r="H125" i="3"/>
  <c r="H127" i="3"/>
  <c r="E5" i="23"/>
  <c r="B121" i="3"/>
  <c r="C125" i="3"/>
  <c r="C127" i="3"/>
  <c r="E73" i="3"/>
  <c r="M5" i="23"/>
  <c r="G14" i="22"/>
  <c r="D5" i="23"/>
  <c r="G9" i="23"/>
  <c r="F14" i="22"/>
  <c r="F14" i="21"/>
  <c r="B15" i="14"/>
  <c r="C15" i="14"/>
  <c r="D15" i="14"/>
  <c r="E15" i="14"/>
  <c r="B16" i="14"/>
  <c r="C16" i="14"/>
  <c r="D16" i="14"/>
  <c r="E16" i="14"/>
  <c r="B17" i="17"/>
  <c r="C17" i="17"/>
  <c r="D17" i="17"/>
  <c r="E17" i="17"/>
  <c r="B18" i="17"/>
  <c r="C18" i="17"/>
  <c r="D18" i="17"/>
  <c r="E18" i="17"/>
  <c r="B15" i="19"/>
  <c r="C15" i="19"/>
  <c r="D15" i="19"/>
  <c r="E15" i="19"/>
  <c r="B16" i="19"/>
  <c r="C16" i="19"/>
  <c r="D16" i="19"/>
  <c r="E16" i="19"/>
  <c r="F15" i="17"/>
  <c r="F14" i="17"/>
  <c r="B15" i="15"/>
  <c r="C15" i="15"/>
  <c r="D15" i="15"/>
  <c r="E15" i="15"/>
  <c r="F15" i="15"/>
  <c r="F14" i="18"/>
  <c r="B15" i="16"/>
  <c r="C15" i="16"/>
  <c r="D15" i="16"/>
  <c r="E15" i="16"/>
  <c r="B16" i="16"/>
  <c r="C16" i="16"/>
  <c r="D16" i="16"/>
  <c r="E16" i="16"/>
  <c r="B16" i="9"/>
  <c r="C16" i="9"/>
  <c r="D16" i="9"/>
  <c r="E16" i="9"/>
  <c r="F15" i="9"/>
  <c r="B16" i="18"/>
  <c r="C16" i="18"/>
  <c r="D16" i="18"/>
  <c r="E16" i="18"/>
  <c r="F15" i="18"/>
  <c r="B15" i="20"/>
  <c r="C15" i="20"/>
  <c r="D15" i="20"/>
  <c r="E15" i="20"/>
  <c r="F14" i="20"/>
  <c r="B11" i="23"/>
  <c r="D10" i="23"/>
  <c r="B16" i="22"/>
  <c r="C16" i="22"/>
  <c r="D16" i="22"/>
  <c r="E16" i="22"/>
  <c r="F15" i="22"/>
  <c r="B16" i="21"/>
  <c r="C16" i="21"/>
  <c r="D16" i="21"/>
  <c r="E16" i="21"/>
  <c r="F15" i="21"/>
  <c r="C9" i="23"/>
  <c r="E9" i="23"/>
  <c r="H5" i="23"/>
  <c r="F15" i="14"/>
  <c r="F15" i="16"/>
  <c r="F17" i="17"/>
  <c r="F15" i="19"/>
  <c r="B16" i="15"/>
  <c r="C16" i="15"/>
  <c r="D16" i="15"/>
  <c r="E16" i="15"/>
  <c r="F16" i="15"/>
  <c r="F18" i="17"/>
  <c r="B19" i="17"/>
  <c r="C19" i="17"/>
  <c r="D19" i="17"/>
  <c r="E19" i="17"/>
  <c r="B17" i="18"/>
  <c r="C17" i="18"/>
  <c r="D17" i="18"/>
  <c r="E17" i="18"/>
  <c r="F16" i="18"/>
  <c r="B17" i="9"/>
  <c r="C17" i="9"/>
  <c r="D17" i="9"/>
  <c r="E17" i="9"/>
  <c r="F16" i="9"/>
  <c r="B17" i="14"/>
  <c r="C17" i="14"/>
  <c r="D17" i="14"/>
  <c r="E17" i="14"/>
  <c r="F16" i="14"/>
  <c r="B17" i="16"/>
  <c r="C17" i="16"/>
  <c r="D17" i="16"/>
  <c r="E17" i="16"/>
  <c r="F16" i="16"/>
  <c r="B16" i="20"/>
  <c r="C16" i="20"/>
  <c r="D16" i="20"/>
  <c r="E16" i="20"/>
  <c r="F15" i="20"/>
  <c r="E10" i="23"/>
  <c r="B17" i="19"/>
  <c r="C17" i="19"/>
  <c r="D17" i="19"/>
  <c r="E17" i="19"/>
  <c r="F16" i="19"/>
  <c r="F16" i="21"/>
  <c r="B17" i="21"/>
  <c r="C17" i="21"/>
  <c r="D17" i="21"/>
  <c r="E17" i="21"/>
  <c r="B17" i="22"/>
  <c r="C17" i="22"/>
  <c r="D17" i="22"/>
  <c r="E17" i="22"/>
  <c r="F16" i="22"/>
  <c r="B12" i="23"/>
  <c r="D11" i="23"/>
  <c r="C11" i="23"/>
  <c r="B17" i="15"/>
  <c r="C17" i="15"/>
  <c r="D17" i="15"/>
  <c r="E17" i="15"/>
  <c r="F17" i="15"/>
  <c r="F19" i="17"/>
  <c r="B20" i="17"/>
  <c r="C20" i="17"/>
  <c r="D20" i="17"/>
  <c r="E20" i="17"/>
  <c r="B18" i="9"/>
  <c r="C18" i="9"/>
  <c r="D18" i="9"/>
  <c r="E18" i="9"/>
  <c r="F17" i="9"/>
  <c r="B18" i="18"/>
  <c r="C18" i="18"/>
  <c r="D18" i="18"/>
  <c r="E18" i="18"/>
  <c r="F17" i="18"/>
  <c r="B17" i="20"/>
  <c r="C17" i="20"/>
  <c r="D17" i="20"/>
  <c r="E17" i="20"/>
  <c r="F16" i="20"/>
  <c r="B18" i="16"/>
  <c r="C18" i="16"/>
  <c r="D18" i="16"/>
  <c r="E18" i="16"/>
  <c r="F17" i="16"/>
  <c r="B18" i="14"/>
  <c r="C18" i="14"/>
  <c r="D18" i="14"/>
  <c r="E18" i="14"/>
  <c r="F17" i="14"/>
  <c r="E11" i="23"/>
  <c r="B18" i="19"/>
  <c r="C18" i="19"/>
  <c r="D18" i="19"/>
  <c r="E18" i="19"/>
  <c r="F17" i="19"/>
  <c r="B13" i="23"/>
  <c r="D12" i="23"/>
  <c r="C12" i="23"/>
  <c r="B18" i="21"/>
  <c r="C18" i="21"/>
  <c r="D18" i="21"/>
  <c r="E18" i="21"/>
  <c r="F17" i="21"/>
  <c r="B18" i="22"/>
  <c r="C18" i="22"/>
  <c r="D18" i="22"/>
  <c r="E18" i="22"/>
  <c r="F17" i="22"/>
  <c r="B18" i="15"/>
  <c r="C18" i="15"/>
  <c r="D18" i="15"/>
  <c r="E18" i="15"/>
  <c r="B19" i="15"/>
  <c r="C19" i="15"/>
  <c r="D19" i="15"/>
  <c r="E19" i="15"/>
  <c r="F20" i="17"/>
  <c r="B21" i="17"/>
  <c r="C21" i="17"/>
  <c r="D21" i="17"/>
  <c r="E21" i="17"/>
  <c r="B19" i="18"/>
  <c r="C19" i="18"/>
  <c r="D19" i="18"/>
  <c r="E19" i="18"/>
  <c r="F18" i="18"/>
  <c r="B19" i="9"/>
  <c r="C19" i="9"/>
  <c r="D19" i="9"/>
  <c r="E19" i="9"/>
  <c r="F18" i="9"/>
  <c r="B19" i="19"/>
  <c r="C19" i="19"/>
  <c r="D19" i="19"/>
  <c r="E19" i="19"/>
  <c r="F18" i="19"/>
  <c r="B19" i="14"/>
  <c r="C19" i="14"/>
  <c r="D19" i="14"/>
  <c r="E19" i="14"/>
  <c r="F18" i="14"/>
  <c r="B19" i="16"/>
  <c r="C19" i="16"/>
  <c r="D19" i="16"/>
  <c r="E19" i="16"/>
  <c r="F18" i="16"/>
  <c r="B18" i="20"/>
  <c r="C18" i="20"/>
  <c r="D18" i="20"/>
  <c r="E18" i="20"/>
  <c r="F17" i="20"/>
  <c r="B19" i="22"/>
  <c r="C19" i="22"/>
  <c r="D19" i="22"/>
  <c r="E19" i="22"/>
  <c r="F18" i="22"/>
  <c r="B14" i="23"/>
  <c r="D13" i="23"/>
  <c r="C13" i="23"/>
  <c r="E12" i="23"/>
  <c r="F18" i="21"/>
  <c r="B19" i="21"/>
  <c r="C19" i="21"/>
  <c r="D19" i="21"/>
  <c r="E19" i="21"/>
  <c r="F18" i="15"/>
  <c r="F21" i="17"/>
  <c r="B22" i="17"/>
  <c r="C22" i="17"/>
  <c r="D22" i="17"/>
  <c r="E22" i="17"/>
  <c r="B20" i="9"/>
  <c r="C20" i="9"/>
  <c r="D20" i="9"/>
  <c r="E20" i="9"/>
  <c r="F19" i="9"/>
  <c r="B20" i="18"/>
  <c r="C20" i="18"/>
  <c r="D20" i="18"/>
  <c r="E20" i="18"/>
  <c r="F19" i="18"/>
  <c r="B20" i="15"/>
  <c r="C20" i="15"/>
  <c r="D20" i="15"/>
  <c r="E20" i="15"/>
  <c r="F19" i="15"/>
  <c r="B19" i="20"/>
  <c r="C19" i="20"/>
  <c r="D19" i="20"/>
  <c r="E19" i="20"/>
  <c r="F18" i="20"/>
  <c r="B20" i="16"/>
  <c r="C20" i="16"/>
  <c r="D20" i="16"/>
  <c r="E20" i="16"/>
  <c r="F19" i="16"/>
  <c r="B20" i="14"/>
  <c r="C20" i="14"/>
  <c r="D20" i="14"/>
  <c r="E20" i="14"/>
  <c r="F19" i="14"/>
  <c r="B20" i="19"/>
  <c r="C20" i="19"/>
  <c r="D20" i="19"/>
  <c r="E20" i="19"/>
  <c r="F19" i="19"/>
  <c r="B20" i="21"/>
  <c r="C20" i="21"/>
  <c r="D20" i="21"/>
  <c r="E20" i="21"/>
  <c r="F19" i="21"/>
  <c r="B15" i="23"/>
  <c r="D14" i="23"/>
  <c r="C14" i="23"/>
  <c r="B20" i="22"/>
  <c r="C20" i="22"/>
  <c r="D20" i="22"/>
  <c r="E20" i="22"/>
  <c r="F19" i="22"/>
  <c r="E13" i="23"/>
  <c r="F22" i="17"/>
  <c r="B23" i="17"/>
  <c r="C23" i="17"/>
  <c r="D23" i="17"/>
  <c r="E23" i="17"/>
  <c r="B21" i="18"/>
  <c r="C21" i="18"/>
  <c r="D21" i="18"/>
  <c r="E21" i="18"/>
  <c r="F20" i="18"/>
  <c r="B21" i="9"/>
  <c r="C21" i="9"/>
  <c r="D21" i="9"/>
  <c r="E21" i="9"/>
  <c r="F20" i="9"/>
  <c r="B21" i="19"/>
  <c r="C21" i="19"/>
  <c r="D21" i="19"/>
  <c r="E21" i="19"/>
  <c r="F20" i="19"/>
  <c r="B21" i="14"/>
  <c r="C21" i="14"/>
  <c r="D21" i="14"/>
  <c r="E21" i="14"/>
  <c r="F20" i="14"/>
  <c r="B21" i="16"/>
  <c r="C21" i="16"/>
  <c r="D21" i="16"/>
  <c r="E21" i="16"/>
  <c r="F20" i="16"/>
  <c r="B20" i="20"/>
  <c r="C20" i="20"/>
  <c r="D20" i="20"/>
  <c r="E20" i="20"/>
  <c r="F19" i="20"/>
  <c r="B21" i="15"/>
  <c r="C21" i="15"/>
  <c r="D21" i="15"/>
  <c r="E21" i="15"/>
  <c r="F20" i="15"/>
  <c r="B21" i="22"/>
  <c r="C21" i="22"/>
  <c r="D21" i="22"/>
  <c r="E21" i="22"/>
  <c r="F20" i="22"/>
  <c r="B16" i="23"/>
  <c r="D15" i="23"/>
  <c r="C15" i="23"/>
  <c r="F20" i="21"/>
  <c r="B21" i="21"/>
  <c r="C21" i="21"/>
  <c r="D21" i="21"/>
  <c r="E21" i="21"/>
  <c r="E14" i="23"/>
  <c r="F23" i="17"/>
  <c r="B24" i="17"/>
  <c r="C24" i="17"/>
  <c r="D24" i="17"/>
  <c r="E24" i="17"/>
  <c r="B22" i="9"/>
  <c r="C22" i="9"/>
  <c r="D22" i="9"/>
  <c r="E22" i="9"/>
  <c r="F21" i="9"/>
  <c r="B22" i="18"/>
  <c r="C22" i="18"/>
  <c r="D22" i="18"/>
  <c r="E22" i="18"/>
  <c r="F21" i="18"/>
  <c r="B22" i="15"/>
  <c r="C22" i="15"/>
  <c r="D22" i="15"/>
  <c r="E22" i="15"/>
  <c r="F21" i="15"/>
  <c r="B21" i="20"/>
  <c r="C21" i="20"/>
  <c r="D21" i="20"/>
  <c r="E21" i="20"/>
  <c r="F20" i="20"/>
  <c r="B22" i="16"/>
  <c r="C22" i="16"/>
  <c r="D22" i="16"/>
  <c r="E22" i="16"/>
  <c r="F21" i="16"/>
  <c r="B22" i="14"/>
  <c r="C22" i="14"/>
  <c r="D22" i="14"/>
  <c r="E22" i="14"/>
  <c r="F21" i="14"/>
  <c r="B22" i="19"/>
  <c r="C22" i="19"/>
  <c r="D22" i="19"/>
  <c r="E22" i="19"/>
  <c r="F21" i="19"/>
  <c r="B22" i="21"/>
  <c r="C22" i="21"/>
  <c r="D22" i="21"/>
  <c r="E22" i="21"/>
  <c r="F21" i="21"/>
  <c r="B17" i="23"/>
  <c r="D16" i="23"/>
  <c r="C16" i="23"/>
  <c r="B22" i="22"/>
  <c r="C22" i="22"/>
  <c r="D22" i="22"/>
  <c r="E22" i="22"/>
  <c r="F21" i="22"/>
  <c r="E15" i="23"/>
  <c r="F24" i="17"/>
  <c r="B25" i="17"/>
  <c r="C25" i="17"/>
  <c r="D25" i="17"/>
  <c r="E25" i="17"/>
  <c r="B23" i="18"/>
  <c r="C23" i="18"/>
  <c r="D23" i="18"/>
  <c r="E23" i="18"/>
  <c r="F22" i="18"/>
  <c r="B23" i="9"/>
  <c r="C23" i="9"/>
  <c r="D23" i="9"/>
  <c r="E23" i="9"/>
  <c r="F22" i="9"/>
  <c r="B23" i="19"/>
  <c r="C23" i="19"/>
  <c r="D23" i="19"/>
  <c r="E23" i="19"/>
  <c r="F22" i="19"/>
  <c r="B23" i="14"/>
  <c r="C23" i="14"/>
  <c r="D23" i="14"/>
  <c r="E23" i="14"/>
  <c r="F22" i="14"/>
  <c r="B23" i="16"/>
  <c r="C23" i="16"/>
  <c r="D23" i="16"/>
  <c r="E23" i="16"/>
  <c r="F22" i="16"/>
  <c r="B22" i="20"/>
  <c r="C22" i="20"/>
  <c r="D22" i="20"/>
  <c r="E22" i="20"/>
  <c r="F21" i="20"/>
  <c r="B23" i="15"/>
  <c r="C23" i="15"/>
  <c r="D23" i="15"/>
  <c r="E23" i="15"/>
  <c r="F22" i="15"/>
  <c r="B18" i="23"/>
  <c r="D17" i="23"/>
  <c r="C17" i="23"/>
  <c r="F22" i="21"/>
  <c r="B23" i="21"/>
  <c r="C23" i="21"/>
  <c r="D23" i="21"/>
  <c r="E23" i="21"/>
  <c r="E16" i="23"/>
  <c r="B23" i="22"/>
  <c r="C23" i="22"/>
  <c r="D23" i="22"/>
  <c r="E23" i="22"/>
  <c r="F22" i="22"/>
  <c r="F25" i="17"/>
  <c r="B26" i="17"/>
  <c r="C26" i="17"/>
  <c r="D26" i="17"/>
  <c r="E26" i="17"/>
  <c r="B24" i="9"/>
  <c r="C24" i="9"/>
  <c r="D24" i="9"/>
  <c r="E24" i="9"/>
  <c r="F23" i="9"/>
  <c r="B24" i="18"/>
  <c r="C24" i="18"/>
  <c r="D24" i="18"/>
  <c r="E24" i="18"/>
  <c r="F23" i="18"/>
  <c r="B24" i="15"/>
  <c r="C24" i="15"/>
  <c r="D24" i="15"/>
  <c r="E24" i="15"/>
  <c r="F23" i="15"/>
  <c r="B23" i="20"/>
  <c r="C23" i="20"/>
  <c r="D23" i="20"/>
  <c r="E23" i="20"/>
  <c r="F22" i="20"/>
  <c r="B24" i="16"/>
  <c r="C24" i="16"/>
  <c r="D24" i="16"/>
  <c r="E24" i="16"/>
  <c r="F23" i="16"/>
  <c r="B24" i="14"/>
  <c r="C24" i="14"/>
  <c r="D24" i="14"/>
  <c r="E24" i="14"/>
  <c r="F23" i="14"/>
  <c r="B24" i="19"/>
  <c r="C24" i="19"/>
  <c r="D24" i="19"/>
  <c r="E24" i="19"/>
  <c r="F23" i="19"/>
  <c r="E17" i="23"/>
  <c r="B24" i="22"/>
  <c r="C24" i="22"/>
  <c r="D24" i="22"/>
  <c r="E24" i="22"/>
  <c r="F23" i="22"/>
  <c r="B24" i="21"/>
  <c r="C24" i="21"/>
  <c r="D24" i="21"/>
  <c r="E24" i="21"/>
  <c r="F23" i="21"/>
  <c r="B19" i="23"/>
  <c r="D18" i="23"/>
  <c r="C18" i="23"/>
  <c r="F26" i="17"/>
  <c r="B27" i="17"/>
  <c r="C27" i="17"/>
  <c r="D27" i="17"/>
  <c r="E27" i="17"/>
  <c r="B25" i="18"/>
  <c r="C25" i="18"/>
  <c r="D25" i="18"/>
  <c r="E25" i="18"/>
  <c r="F24" i="18"/>
  <c r="B25" i="9"/>
  <c r="C25" i="9"/>
  <c r="D25" i="9"/>
  <c r="E25" i="9"/>
  <c r="F24" i="9"/>
  <c r="E18" i="23"/>
  <c r="B25" i="19"/>
  <c r="C25" i="19"/>
  <c r="D25" i="19"/>
  <c r="E25" i="19"/>
  <c r="F24" i="19"/>
  <c r="B25" i="14"/>
  <c r="C25" i="14"/>
  <c r="D25" i="14"/>
  <c r="E25" i="14"/>
  <c r="F24" i="14"/>
  <c r="B25" i="16"/>
  <c r="C25" i="16"/>
  <c r="D25" i="16"/>
  <c r="E25" i="16"/>
  <c r="F24" i="16"/>
  <c r="B24" i="20"/>
  <c r="C24" i="20"/>
  <c r="D24" i="20"/>
  <c r="E24" i="20"/>
  <c r="F23" i="20"/>
  <c r="B25" i="15"/>
  <c r="C25" i="15"/>
  <c r="D25" i="15"/>
  <c r="E25" i="15"/>
  <c r="F24" i="15"/>
  <c r="B20" i="23"/>
  <c r="D19" i="23"/>
  <c r="C19" i="23"/>
  <c r="F24" i="21"/>
  <c r="B25" i="21"/>
  <c r="C25" i="21"/>
  <c r="D25" i="21"/>
  <c r="E25" i="21"/>
  <c r="B25" i="22"/>
  <c r="C25" i="22"/>
  <c r="D25" i="22"/>
  <c r="E25" i="22"/>
  <c r="F24" i="22"/>
  <c r="F27" i="17"/>
  <c r="B28" i="17"/>
  <c r="C28" i="17"/>
  <c r="D28" i="17"/>
  <c r="E28" i="17"/>
  <c r="B26" i="9"/>
  <c r="C26" i="9"/>
  <c r="D26" i="9"/>
  <c r="E26" i="9"/>
  <c r="F25" i="9"/>
  <c r="B26" i="18"/>
  <c r="C26" i="18"/>
  <c r="D26" i="18"/>
  <c r="E26" i="18"/>
  <c r="F25" i="18"/>
  <c r="B26" i="15"/>
  <c r="C26" i="15"/>
  <c r="D26" i="15"/>
  <c r="E26" i="15"/>
  <c r="F25" i="15"/>
  <c r="B25" i="20"/>
  <c r="C25" i="20"/>
  <c r="D25" i="20"/>
  <c r="E25" i="20"/>
  <c r="F24" i="20"/>
  <c r="B26" i="16"/>
  <c r="C26" i="16"/>
  <c r="D26" i="16"/>
  <c r="E26" i="16"/>
  <c r="F25" i="16"/>
  <c r="B26" i="14"/>
  <c r="C26" i="14"/>
  <c r="D26" i="14"/>
  <c r="E26" i="14"/>
  <c r="F25" i="14"/>
  <c r="B26" i="19"/>
  <c r="C26" i="19"/>
  <c r="D26" i="19"/>
  <c r="E26" i="19"/>
  <c r="F25" i="19"/>
  <c r="E19" i="23"/>
  <c r="B26" i="21"/>
  <c r="C26" i="21"/>
  <c r="D26" i="21"/>
  <c r="E26" i="21"/>
  <c r="F25" i="21"/>
  <c r="B21" i="23"/>
  <c r="D20" i="23"/>
  <c r="C20" i="23"/>
  <c r="B26" i="22"/>
  <c r="C26" i="22"/>
  <c r="D26" i="22"/>
  <c r="E26" i="22"/>
  <c r="F25" i="22"/>
  <c r="F28" i="17"/>
  <c r="B29" i="17"/>
  <c r="C29" i="17"/>
  <c r="D29" i="17"/>
  <c r="E29" i="17"/>
  <c r="B27" i="18"/>
  <c r="C27" i="18"/>
  <c r="D27" i="18"/>
  <c r="E27" i="18"/>
  <c r="F26" i="18"/>
  <c r="B27" i="9"/>
  <c r="C27" i="9"/>
  <c r="D27" i="9"/>
  <c r="E27" i="9"/>
  <c r="F26" i="9"/>
  <c r="E20" i="23"/>
  <c r="B27" i="19"/>
  <c r="C27" i="19"/>
  <c r="D27" i="19"/>
  <c r="E27" i="19"/>
  <c r="F26" i="19"/>
  <c r="B27" i="14"/>
  <c r="C27" i="14"/>
  <c r="D27" i="14"/>
  <c r="E27" i="14"/>
  <c r="F26" i="14"/>
  <c r="B27" i="16"/>
  <c r="C27" i="16"/>
  <c r="D27" i="16"/>
  <c r="E27" i="16"/>
  <c r="F26" i="16"/>
  <c r="B26" i="20"/>
  <c r="C26" i="20"/>
  <c r="D26" i="20"/>
  <c r="E26" i="20"/>
  <c r="F25" i="20"/>
  <c r="B27" i="15"/>
  <c r="C27" i="15"/>
  <c r="D27" i="15"/>
  <c r="E27" i="15"/>
  <c r="F26" i="15"/>
  <c r="B22" i="23"/>
  <c r="D21" i="23"/>
  <c r="C21" i="23"/>
  <c r="F26" i="21"/>
  <c r="B27" i="21"/>
  <c r="C27" i="21"/>
  <c r="D27" i="21"/>
  <c r="E27" i="21"/>
  <c r="B27" i="22"/>
  <c r="C27" i="22"/>
  <c r="D27" i="22"/>
  <c r="E27" i="22"/>
  <c r="F26" i="22"/>
  <c r="F29" i="17"/>
  <c r="B30" i="17"/>
  <c r="C30" i="17"/>
  <c r="D30" i="17"/>
  <c r="E30" i="17"/>
  <c r="B28" i="9"/>
  <c r="C28" i="9"/>
  <c r="D28" i="9"/>
  <c r="E28" i="9"/>
  <c r="F27" i="9"/>
  <c r="B28" i="18"/>
  <c r="C28" i="18"/>
  <c r="D28" i="18"/>
  <c r="E28" i="18"/>
  <c r="F27" i="18"/>
  <c r="B28" i="15"/>
  <c r="C28" i="15"/>
  <c r="D28" i="15"/>
  <c r="E28" i="15"/>
  <c r="F27" i="15"/>
  <c r="B27" i="20"/>
  <c r="C27" i="20"/>
  <c r="D27" i="20"/>
  <c r="E27" i="20"/>
  <c r="F26" i="20"/>
  <c r="B28" i="16"/>
  <c r="C28" i="16"/>
  <c r="D28" i="16"/>
  <c r="E28" i="16"/>
  <c r="F27" i="16"/>
  <c r="B28" i="14"/>
  <c r="C28" i="14"/>
  <c r="D28" i="14"/>
  <c r="E28" i="14"/>
  <c r="F27" i="14"/>
  <c r="B28" i="19"/>
  <c r="C28" i="19"/>
  <c r="D28" i="19"/>
  <c r="E28" i="19"/>
  <c r="F27" i="19"/>
  <c r="E21" i="23"/>
  <c r="B28" i="21"/>
  <c r="C28" i="21"/>
  <c r="D28" i="21"/>
  <c r="E28" i="21"/>
  <c r="F27" i="21"/>
  <c r="B23" i="23"/>
  <c r="D22" i="23"/>
  <c r="C22" i="23"/>
  <c r="B28" i="22"/>
  <c r="C28" i="22"/>
  <c r="D28" i="22"/>
  <c r="E28" i="22"/>
  <c r="F27" i="22"/>
  <c r="F30" i="17"/>
  <c r="B31" i="17"/>
  <c r="C31" i="17"/>
  <c r="D31" i="17"/>
  <c r="E31" i="17"/>
  <c r="B29" i="18"/>
  <c r="C29" i="18"/>
  <c r="D29" i="18"/>
  <c r="E29" i="18"/>
  <c r="F28" i="18"/>
  <c r="B29" i="9"/>
  <c r="C29" i="9"/>
  <c r="D29" i="9"/>
  <c r="E29" i="9"/>
  <c r="F28" i="9"/>
  <c r="E22" i="23"/>
  <c r="B29" i="19"/>
  <c r="C29" i="19"/>
  <c r="D29" i="19"/>
  <c r="E29" i="19"/>
  <c r="F28" i="19"/>
  <c r="B29" i="14"/>
  <c r="C29" i="14"/>
  <c r="D29" i="14"/>
  <c r="E29" i="14"/>
  <c r="F28" i="14"/>
  <c r="B29" i="16"/>
  <c r="C29" i="16"/>
  <c r="D29" i="16"/>
  <c r="E29" i="16"/>
  <c r="F28" i="16"/>
  <c r="B28" i="20"/>
  <c r="C28" i="20"/>
  <c r="D28" i="20"/>
  <c r="E28" i="20"/>
  <c r="F27" i="20"/>
  <c r="B29" i="15"/>
  <c r="C29" i="15"/>
  <c r="D29" i="15"/>
  <c r="E29" i="15"/>
  <c r="F28" i="15"/>
  <c r="B24" i="23"/>
  <c r="D23" i="23"/>
  <c r="C23" i="23"/>
  <c r="F28" i="21"/>
  <c r="B29" i="21"/>
  <c r="C29" i="21"/>
  <c r="D29" i="21"/>
  <c r="E29" i="21"/>
  <c r="B29" i="22"/>
  <c r="C29" i="22"/>
  <c r="D29" i="22"/>
  <c r="E29" i="22"/>
  <c r="F28" i="22"/>
  <c r="F31" i="17"/>
  <c r="B32" i="17"/>
  <c r="C32" i="17"/>
  <c r="D32" i="17"/>
  <c r="E32" i="17"/>
  <c r="B30" i="9"/>
  <c r="C30" i="9"/>
  <c r="D30" i="9"/>
  <c r="E30" i="9"/>
  <c r="F29" i="9"/>
  <c r="B30" i="18"/>
  <c r="C30" i="18"/>
  <c r="D30" i="18"/>
  <c r="E30" i="18"/>
  <c r="F29" i="18"/>
  <c r="B30" i="15"/>
  <c r="C30" i="15"/>
  <c r="D30" i="15"/>
  <c r="E30" i="15"/>
  <c r="F29" i="15"/>
  <c r="B29" i="20"/>
  <c r="C29" i="20"/>
  <c r="D29" i="20"/>
  <c r="E29" i="20"/>
  <c r="F28" i="20"/>
  <c r="B30" i="16"/>
  <c r="C30" i="16"/>
  <c r="D30" i="16"/>
  <c r="E30" i="16"/>
  <c r="F29" i="16"/>
  <c r="B30" i="14"/>
  <c r="C30" i="14"/>
  <c r="D30" i="14"/>
  <c r="E30" i="14"/>
  <c r="F29" i="14"/>
  <c r="B30" i="19"/>
  <c r="C30" i="19"/>
  <c r="D30" i="19"/>
  <c r="E30" i="19"/>
  <c r="F29" i="19"/>
  <c r="E23" i="23"/>
  <c r="B30" i="21"/>
  <c r="C30" i="21"/>
  <c r="D30" i="21"/>
  <c r="E30" i="21"/>
  <c r="F29" i="21"/>
  <c r="B25" i="23"/>
  <c r="D24" i="23"/>
  <c r="C24" i="23"/>
  <c r="B30" i="22"/>
  <c r="C30" i="22"/>
  <c r="D30" i="22"/>
  <c r="E30" i="22"/>
  <c r="F29" i="22"/>
  <c r="F32" i="17"/>
  <c r="B33" i="17"/>
  <c r="C33" i="17"/>
  <c r="D33" i="17"/>
  <c r="E33" i="17"/>
  <c r="B31" i="18"/>
  <c r="C31" i="18"/>
  <c r="D31" i="18"/>
  <c r="E31" i="18"/>
  <c r="F30" i="18"/>
  <c r="B31" i="9"/>
  <c r="C31" i="9"/>
  <c r="D31" i="9"/>
  <c r="E31" i="9"/>
  <c r="F30" i="9"/>
  <c r="E24" i="23"/>
  <c r="B31" i="19"/>
  <c r="C31" i="19"/>
  <c r="D31" i="19"/>
  <c r="E31" i="19"/>
  <c r="F30" i="19"/>
  <c r="B31" i="14"/>
  <c r="C31" i="14"/>
  <c r="D31" i="14"/>
  <c r="E31" i="14"/>
  <c r="F30" i="14"/>
  <c r="B31" i="16"/>
  <c r="C31" i="16"/>
  <c r="D31" i="16"/>
  <c r="E31" i="16"/>
  <c r="F30" i="16"/>
  <c r="B30" i="20"/>
  <c r="C30" i="20"/>
  <c r="D30" i="20"/>
  <c r="E30" i="20"/>
  <c r="F29" i="20"/>
  <c r="B31" i="15"/>
  <c r="C31" i="15"/>
  <c r="D31" i="15"/>
  <c r="E31" i="15"/>
  <c r="F30" i="15"/>
  <c r="B26" i="23"/>
  <c r="D25" i="23"/>
  <c r="C25" i="23"/>
  <c r="F30" i="21"/>
  <c r="B31" i="21"/>
  <c r="C31" i="21"/>
  <c r="D31" i="21"/>
  <c r="E31" i="21"/>
  <c r="B31" i="22"/>
  <c r="C31" i="22"/>
  <c r="D31" i="22"/>
  <c r="E31" i="22"/>
  <c r="F30" i="22"/>
  <c r="F33" i="17"/>
  <c r="B34" i="17"/>
  <c r="C34" i="17"/>
  <c r="D34" i="17"/>
  <c r="E34" i="17"/>
  <c r="B32" i="9"/>
  <c r="C32" i="9"/>
  <c r="D32" i="9"/>
  <c r="E32" i="9"/>
  <c r="F31" i="9"/>
  <c r="B32" i="18"/>
  <c r="C32" i="18"/>
  <c r="D32" i="18"/>
  <c r="E32" i="18"/>
  <c r="F31" i="18"/>
  <c r="B32" i="15"/>
  <c r="C32" i="15"/>
  <c r="D32" i="15"/>
  <c r="E32" i="15"/>
  <c r="F31" i="15"/>
  <c r="B31" i="20"/>
  <c r="C31" i="20"/>
  <c r="D31" i="20"/>
  <c r="E31" i="20"/>
  <c r="F30" i="20"/>
  <c r="B32" i="16"/>
  <c r="C32" i="16"/>
  <c r="D32" i="16"/>
  <c r="E32" i="16"/>
  <c r="F31" i="16"/>
  <c r="B32" i="14"/>
  <c r="C32" i="14"/>
  <c r="D32" i="14"/>
  <c r="E32" i="14"/>
  <c r="F31" i="14"/>
  <c r="B32" i="19"/>
  <c r="C32" i="19"/>
  <c r="D32" i="19"/>
  <c r="E32" i="19"/>
  <c r="F31" i="19"/>
  <c r="B32" i="22"/>
  <c r="C32" i="22"/>
  <c r="D32" i="22"/>
  <c r="E32" i="22"/>
  <c r="F31" i="22"/>
  <c r="B32" i="21"/>
  <c r="C32" i="21"/>
  <c r="D32" i="21"/>
  <c r="E32" i="21"/>
  <c r="F31" i="21"/>
  <c r="B27" i="23"/>
  <c r="D26" i="23"/>
  <c r="C26" i="23"/>
  <c r="E25" i="23"/>
  <c r="B35" i="17"/>
  <c r="C35" i="17"/>
  <c r="D35" i="17"/>
  <c r="E35" i="17"/>
  <c r="F34" i="17"/>
  <c r="B33" i="18"/>
  <c r="C33" i="18"/>
  <c r="D33" i="18"/>
  <c r="E33" i="18"/>
  <c r="F32" i="18"/>
  <c r="B33" i="9"/>
  <c r="C33" i="9"/>
  <c r="D33" i="9"/>
  <c r="E33" i="9"/>
  <c r="F32" i="9"/>
  <c r="B33" i="19"/>
  <c r="C33" i="19"/>
  <c r="D33" i="19"/>
  <c r="E33" i="19"/>
  <c r="F32" i="19"/>
  <c r="B33" i="14"/>
  <c r="C33" i="14"/>
  <c r="D33" i="14"/>
  <c r="E33" i="14"/>
  <c r="F32" i="14"/>
  <c r="B33" i="16"/>
  <c r="C33" i="16"/>
  <c r="D33" i="16"/>
  <c r="E33" i="16"/>
  <c r="F32" i="16"/>
  <c r="B32" i="20"/>
  <c r="C32" i="20"/>
  <c r="D32" i="20"/>
  <c r="E32" i="20"/>
  <c r="F31" i="20"/>
  <c r="B33" i="15"/>
  <c r="C33" i="15"/>
  <c r="D33" i="15"/>
  <c r="E33" i="15"/>
  <c r="F32" i="15"/>
  <c r="B28" i="23"/>
  <c r="D27" i="23"/>
  <c r="C27" i="23"/>
  <c r="F32" i="21"/>
  <c r="B33" i="21"/>
  <c r="C33" i="21"/>
  <c r="D33" i="21"/>
  <c r="E33" i="21"/>
  <c r="B33" i="22"/>
  <c r="C33" i="22"/>
  <c r="D33" i="22"/>
  <c r="E33" i="22"/>
  <c r="F32" i="22"/>
  <c r="E26" i="23"/>
  <c r="F35" i="17"/>
  <c r="B36" i="17"/>
  <c r="C36" i="17"/>
  <c r="D36" i="17"/>
  <c r="E36" i="17"/>
  <c r="B34" i="9"/>
  <c r="C34" i="9"/>
  <c r="D34" i="9"/>
  <c r="E34" i="9"/>
  <c r="F33" i="9"/>
  <c r="B34" i="18"/>
  <c r="C34" i="18"/>
  <c r="D34" i="18"/>
  <c r="E34" i="18"/>
  <c r="F33" i="18"/>
  <c r="B34" i="15"/>
  <c r="C34" i="15"/>
  <c r="D34" i="15"/>
  <c r="E34" i="15"/>
  <c r="F33" i="15"/>
  <c r="B33" i="20"/>
  <c r="C33" i="20"/>
  <c r="D33" i="20"/>
  <c r="E33" i="20"/>
  <c r="F32" i="20"/>
  <c r="B34" i="16"/>
  <c r="C34" i="16"/>
  <c r="D34" i="16"/>
  <c r="E34" i="16"/>
  <c r="F33" i="16"/>
  <c r="B34" i="14"/>
  <c r="C34" i="14"/>
  <c r="D34" i="14"/>
  <c r="E34" i="14"/>
  <c r="F33" i="14"/>
  <c r="B34" i="19"/>
  <c r="C34" i="19"/>
  <c r="D34" i="19"/>
  <c r="E34" i="19"/>
  <c r="F33" i="19"/>
  <c r="B34" i="22"/>
  <c r="C34" i="22"/>
  <c r="D34" i="22"/>
  <c r="E34" i="22"/>
  <c r="F33" i="22"/>
  <c r="B34" i="21"/>
  <c r="C34" i="21"/>
  <c r="D34" i="21"/>
  <c r="E34" i="21"/>
  <c r="F33" i="21"/>
  <c r="B29" i="23"/>
  <c r="D28" i="23"/>
  <c r="C28" i="23"/>
  <c r="E27" i="23"/>
  <c r="F36" i="17"/>
  <c r="B37" i="17"/>
  <c r="C37" i="17"/>
  <c r="D37" i="17"/>
  <c r="E37" i="17"/>
  <c r="B35" i="18"/>
  <c r="C35" i="18"/>
  <c r="D35" i="18"/>
  <c r="E35" i="18"/>
  <c r="F34" i="18"/>
  <c r="B35" i="9"/>
  <c r="C35" i="9"/>
  <c r="D35" i="9"/>
  <c r="E35" i="9"/>
  <c r="F34" i="9"/>
  <c r="B35" i="19"/>
  <c r="C35" i="19"/>
  <c r="D35" i="19"/>
  <c r="E35" i="19"/>
  <c r="F34" i="19"/>
  <c r="B35" i="14"/>
  <c r="C35" i="14"/>
  <c r="D35" i="14"/>
  <c r="E35" i="14"/>
  <c r="F34" i="14"/>
  <c r="B35" i="16"/>
  <c r="C35" i="16"/>
  <c r="D35" i="16"/>
  <c r="E35" i="16"/>
  <c r="F34" i="16"/>
  <c r="B34" i="20"/>
  <c r="C34" i="20"/>
  <c r="D34" i="20"/>
  <c r="E34" i="20"/>
  <c r="F33" i="20"/>
  <c r="B35" i="15"/>
  <c r="C35" i="15"/>
  <c r="D35" i="15"/>
  <c r="E35" i="15"/>
  <c r="F34" i="15"/>
  <c r="B30" i="23"/>
  <c r="D29" i="23"/>
  <c r="C29" i="23"/>
  <c r="F34" i="21"/>
  <c r="B35" i="21"/>
  <c r="C35" i="21"/>
  <c r="D35" i="21"/>
  <c r="E35" i="21"/>
  <c r="B35" i="22"/>
  <c r="C35" i="22"/>
  <c r="D35" i="22"/>
  <c r="E35" i="22"/>
  <c r="F34" i="22"/>
  <c r="E28" i="23"/>
  <c r="F37" i="17"/>
  <c r="B38" i="17"/>
  <c r="C38" i="17"/>
  <c r="D38" i="17"/>
  <c r="E38" i="17"/>
  <c r="B36" i="9"/>
  <c r="C36" i="9"/>
  <c r="D36" i="9"/>
  <c r="E36" i="9"/>
  <c r="F35" i="9"/>
  <c r="B36" i="18"/>
  <c r="C36" i="18"/>
  <c r="D36" i="18"/>
  <c r="E36" i="18"/>
  <c r="F35" i="18"/>
  <c r="B36" i="15"/>
  <c r="C36" i="15"/>
  <c r="D36" i="15"/>
  <c r="E36" i="15"/>
  <c r="F35" i="15"/>
  <c r="B35" i="20"/>
  <c r="C35" i="20"/>
  <c r="D35" i="20"/>
  <c r="E35" i="20"/>
  <c r="F34" i="20"/>
  <c r="B36" i="16"/>
  <c r="C36" i="16"/>
  <c r="D36" i="16"/>
  <c r="E36" i="16"/>
  <c r="F35" i="16"/>
  <c r="B36" i="14"/>
  <c r="C36" i="14"/>
  <c r="D36" i="14"/>
  <c r="E36" i="14"/>
  <c r="F35" i="14"/>
  <c r="B36" i="19"/>
  <c r="C36" i="19"/>
  <c r="D36" i="19"/>
  <c r="E36" i="19"/>
  <c r="F35" i="19"/>
  <c r="B36" i="22"/>
  <c r="C36" i="22"/>
  <c r="D36" i="22"/>
  <c r="E36" i="22"/>
  <c r="F35" i="22"/>
  <c r="B36" i="21"/>
  <c r="C36" i="21"/>
  <c r="D36" i="21"/>
  <c r="E36" i="21"/>
  <c r="F35" i="21"/>
  <c r="B31" i="23"/>
  <c r="D30" i="23"/>
  <c r="C30" i="23"/>
  <c r="E29" i="23"/>
  <c r="F38" i="17"/>
  <c r="B39" i="17"/>
  <c r="C39" i="17"/>
  <c r="D39" i="17"/>
  <c r="E39" i="17"/>
  <c r="B37" i="18"/>
  <c r="C37" i="18"/>
  <c r="D37" i="18"/>
  <c r="E37" i="18"/>
  <c r="F36" i="18"/>
  <c r="B37" i="9"/>
  <c r="C37" i="9"/>
  <c r="D37" i="9"/>
  <c r="E37" i="9"/>
  <c r="F36" i="9"/>
  <c r="B37" i="19"/>
  <c r="C37" i="19"/>
  <c r="D37" i="19"/>
  <c r="E37" i="19"/>
  <c r="F36" i="19"/>
  <c r="B37" i="14"/>
  <c r="C37" i="14"/>
  <c r="D37" i="14"/>
  <c r="E37" i="14"/>
  <c r="F36" i="14"/>
  <c r="B37" i="16"/>
  <c r="C37" i="16"/>
  <c r="D37" i="16"/>
  <c r="E37" i="16"/>
  <c r="F36" i="16"/>
  <c r="B36" i="20"/>
  <c r="C36" i="20"/>
  <c r="D36" i="20"/>
  <c r="E36" i="20"/>
  <c r="F35" i="20"/>
  <c r="B37" i="15"/>
  <c r="C37" i="15"/>
  <c r="D37" i="15"/>
  <c r="E37" i="15"/>
  <c r="F36" i="15"/>
  <c r="E30" i="23"/>
  <c r="B37" i="22"/>
  <c r="C37" i="22"/>
  <c r="D37" i="22"/>
  <c r="E37" i="22"/>
  <c r="F36" i="22"/>
  <c r="B32" i="23"/>
  <c r="D31" i="23"/>
  <c r="C31" i="23"/>
  <c r="F36" i="21"/>
  <c r="B37" i="21"/>
  <c r="C37" i="21"/>
  <c r="D37" i="21"/>
  <c r="E37" i="21"/>
  <c r="F39" i="17"/>
  <c r="B40" i="17"/>
  <c r="C40" i="17"/>
  <c r="D40" i="17"/>
  <c r="E40" i="17"/>
  <c r="B38" i="9"/>
  <c r="C38" i="9"/>
  <c r="D38" i="9"/>
  <c r="E38" i="9"/>
  <c r="F37" i="9"/>
  <c r="B38" i="18"/>
  <c r="C38" i="18"/>
  <c r="D38" i="18"/>
  <c r="E38" i="18"/>
  <c r="F37" i="18"/>
  <c r="B38" i="15"/>
  <c r="C38" i="15"/>
  <c r="D38" i="15"/>
  <c r="E38" i="15"/>
  <c r="F37" i="15"/>
  <c r="B37" i="20"/>
  <c r="C37" i="20"/>
  <c r="D37" i="20"/>
  <c r="E37" i="20"/>
  <c r="F36" i="20"/>
  <c r="B38" i="16"/>
  <c r="C38" i="16"/>
  <c r="D38" i="16"/>
  <c r="E38" i="16"/>
  <c r="F37" i="16"/>
  <c r="B38" i="14"/>
  <c r="C38" i="14"/>
  <c r="D38" i="14"/>
  <c r="E38" i="14"/>
  <c r="F37" i="14"/>
  <c r="B38" i="19"/>
  <c r="C38" i="19"/>
  <c r="D38" i="19"/>
  <c r="E38" i="19"/>
  <c r="F37" i="19"/>
  <c r="B38" i="21"/>
  <c r="C38" i="21"/>
  <c r="D38" i="21"/>
  <c r="E38" i="21"/>
  <c r="F37" i="21"/>
  <c r="B33" i="23"/>
  <c r="D32" i="23"/>
  <c r="C32" i="23"/>
  <c r="B38" i="22"/>
  <c r="C38" i="22"/>
  <c r="D38" i="22"/>
  <c r="E38" i="22"/>
  <c r="F37" i="22"/>
  <c r="E31" i="23"/>
  <c r="F40" i="17"/>
  <c r="B41" i="17"/>
  <c r="C41" i="17"/>
  <c r="D41" i="17"/>
  <c r="E41" i="17"/>
  <c r="B39" i="18"/>
  <c r="C39" i="18"/>
  <c r="D39" i="18"/>
  <c r="E39" i="18"/>
  <c r="F38" i="18"/>
  <c r="B39" i="9"/>
  <c r="C39" i="9"/>
  <c r="D39" i="9"/>
  <c r="E39" i="9"/>
  <c r="F38" i="9"/>
  <c r="B39" i="19"/>
  <c r="C39" i="19"/>
  <c r="D39" i="19"/>
  <c r="E39" i="19"/>
  <c r="F38" i="19"/>
  <c r="B39" i="14"/>
  <c r="C39" i="14"/>
  <c r="D39" i="14"/>
  <c r="E39" i="14"/>
  <c r="F38" i="14"/>
  <c r="B39" i="16"/>
  <c r="C39" i="16"/>
  <c r="D39" i="16"/>
  <c r="E39" i="16"/>
  <c r="F38" i="16"/>
  <c r="B38" i="20"/>
  <c r="C38" i="20"/>
  <c r="D38" i="20"/>
  <c r="E38" i="20"/>
  <c r="F37" i="20"/>
  <c r="B39" i="15"/>
  <c r="C39" i="15"/>
  <c r="D39" i="15"/>
  <c r="E39" i="15"/>
  <c r="F38" i="15"/>
  <c r="B39" i="22"/>
  <c r="C39" i="22"/>
  <c r="D39" i="22"/>
  <c r="E39" i="22"/>
  <c r="F38" i="22"/>
  <c r="B34" i="23"/>
  <c r="D33" i="23"/>
  <c r="C33" i="23"/>
  <c r="F38" i="21"/>
  <c r="B39" i="21"/>
  <c r="C39" i="21"/>
  <c r="D39" i="21"/>
  <c r="E39" i="21"/>
  <c r="E32" i="23"/>
  <c r="F41" i="17"/>
  <c r="B42" i="17"/>
  <c r="C42" i="17"/>
  <c r="D42" i="17"/>
  <c r="E42" i="17"/>
  <c r="B40" i="9"/>
  <c r="C40" i="9"/>
  <c r="D40" i="9"/>
  <c r="E40" i="9"/>
  <c r="F39" i="9"/>
  <c r="B40" i="18"/>
  <c r="C40" i="18"/>
  <c r="D40" i="18"/>
  <c r="E40" i="18"/>
  <c r="F39" i="18"/>
  <c r="B40" i="15"/>
  <c r="C40" i="15"/>
  <c r="D40" i="15"/>
  <c r="E40" i="15"/>
  <c r="F39" i="15"/>
  <c r="B39" i="20"/>
  <c r="C39" i="20"/>
  <c r="D39" i="20"/>
  <c r="E39" i="20"/>
  <c r="F38" i="20"/>
  <c r="B40" i="16"/>
  <c r="C40" i="16"/>
  <c r="D40" i="16"/>
  <c r="E40" i="16"/>
  <c r="F39" i="16"/>
  <c r="B40" i="14"/>
  <c r="C40" i="14"/>
  <c r="D40" i="14"/>
  <c r="E40" i="14"/>
  <c r="F39" i="14"/>
  <c r="B40" i="19"/>
  <c r="C40" i="19"/>
  <c r="D40" i="19"/>
  <c r="E40" i="19"/>
  <c r="F39" i="19"/>
  <c r="B40" i="21"/>
  <c r="C40" i="21"/>
  <c r="D40" i="21"/>
  <c r="E40" i="21"/>
  <c r="F39" i="21"/>
  <c r="B35" i="23"/>
  <c r="D34" i="23"/>
  <c r="C34" i="23"/>
  <c r="B40" i="22"/>
  <c r="C40" i="22"/>
  <c r="D40" i="22"/>
  <c r="E40" i="22"/>
  <c r="F39" i="22"/>
  <c r="E33" i="23"/>
  <c r="F42" i="17"/>
  <c r="B43" i="17"/>
  <c r="C43" i="17"/>
  <c r="D43" i="17"/>
  <c r="E43" i="17"/>
  <c r="B41" i="18"/>
  <c r="C41" i="18"/>
  <c r="D41" i="18"/>
  <c r="E41" i="18"/>
  <c r="F40" i="18"/>
  <c r="B41" i="9"/>
  <c r="C41" i="9"/>
  <c r="D41" i="9"/>
  <c r="E41" i="9"/>
  <c r="F40" i="9"/>
  <c r="B41" i="19"/>
  <c r="C41" i="19"/>
  <c r="D41" i="19"/>
  <c r="E41" i="19"/>
  <c r="F40" i="19"/>
  <c r="B41" i="14"/>
  <c r="C41" i="14"/>
  <c r="D41" i="14"/>
  <c r="E41" i="14"/>
  <c r="F40" i="14"/>
  <c r="B41" i="16"/>
  <c r="C41" i="16"/>
  <c r="D41" i="16"/>
  <c r="E41" i="16"/>
  <c r="F40" i="16"/>
  <c r="B40" i="20"/>
  <c r="C40" i="20"/>
  <c r="D40" i="20"/>
  <c r="E40" i="20"/>
  <c r="F39" i="20"/>
  <c r="B41" i="15"/>
  <c r="C41" i="15"/>
  <c r="D41" i="15"/>
  <c r="E41" i="15"/>
  <c r="F40" i="15"/>
  <c r="B36" i="23"/>
  <c r="D35" i="23"/>
  <c r="C35" i="23"/>
  <c r="F40" i="21"/>
  <c r="B41" i="21"/>
  <c r="C41" i="21"/>
  <c r="D41" i="21"/>
  <c r="E41" i="21"/>
  <c r="E34" i="23"/>
  <c r="B41" i="22"/>
  <c r="C41" i="22"/>
  <c r="D41" i="22"/>
  <c r="E41" i="22"/>
  <c r="F40" i="22"/>
  <c r="F43" i="17"/>
  <c r="B44" i="17"/>
  <c r="C44" i="17"/>
  <c r="D44" i="17"/>
  <c r="E44" i="17"/>
  <c r="B42" i="9"/>
  <c r="C42" i="9"/>
  <c r="D42" i="9"/>
  <c r="E42" i="9"/>
  <c r="F41" i="9"/>
  <c r="B42" i="18"/>
  <c r="C42" i="18"/>
  <c r="D42" i="18"/>
  <c r="E42" i="18"/>
  <c r="F41" i="18"/>
  <c r="B42" i="19"/>
  <c r="C42" i="19"/>
  <c r="D42" i="19"/>
  <c r="E42" i="19"/>
  <c r="F41" i="19"/>
  <c r="B42" i="15"/>
  <c r="C42" i="15"/>
  <c r="D42" i="15"/>
  <c r="E42" i="15"/>
  <c r="F41" i="15"/>
  <c r="B41" i="20"/>
  <c r="C41" i="20"/>
  <c r="D41" i="20"/>
  <c r="E41" i="20"/>
  <c r="F40" i="20"/>
  <c r="B42" i="16"/>
  <c r="C42" i="16"/>
  <c r="D42" i="16"/>
  <c r="E42" i="16"/>
  <c r="F41" i="16"/>
  <c r="B42" i="14"/>
  <c r="C42" i="14"/>
  <c r="D42" i="14"/>
  <c r="E42" i="14"/>
  <c r="F41" i="14"/>
  <c r="B42" i="22"/>
  <c r="C42" i="22"/>
  <c r="D42" i="22"/>
  <c r="E42" i="22"/>
  <c r="F41" i="22"/>
  <c r="B42" i="21"/>
  <c r="C42" i="21"/>
  <c r="D42" i="21"/>
  <c r="E42" i="21"/>
  <c r="F41" i="21"/>
  <c r="B37" i="23"/>
  <c r="D36" i="23"/>
  <c r="C36" i="23"/>
  <c r="E35" i="23"/>
  <c r="F44" i="17"/>
  <c r="B45" i="17"/>
  <c r="C45" i="17"/>
  <c r="D45" i="17"/>
  <c r="E45" i="17"/>
  <c r="B43" i="18"/>
  <c r="C43" i="18"/>
  <c r="D43" i="18"/>
  <c r="E43" i="18"/>
  <c r="F42" i="18"/>
  <c r="B43" i="9"/>
  <c r="C43" i="9"/>
  <c r="D43" i="9"/>
  <c r="E43" i="9"/>
  <c r="F42" i="9"/>
  <c r="B43" i="14"/>
  <c r="C43" i="14"/>
  <c r="D43" i="14"/>
  <c r="E43" i="14"/>
  <c r="F42" i="14"/>
  <c r="B43" i="16"/>
  <c r="C43" i="16"/>
  <c r="D43" i="16"/>
  <c r="E43" i="16"/>
  <c r="F42" i="16"/>
  <c r="B42" i="20"/>
  <c r="C42" i="20"/>
  <c r="D42" i="20"/>
  <c r="E42" i="20"/>
  <c r="F41" i="20"/>
  <c r="B43" i="15"/>
  <c r="C43" i="15"/>
  <c r="D43" i="15"/>
  <c r="E43" i="15"/>
  <c r="F42" i="15"/>
  <c r="B43" i="19"/>
  <c r="C43" i="19"/>
  <c r="D43" i="19"/>
  <c r="E43" i="19"/>
  <c r="F42" i="19"/>
  <c r="B38" i="23"/>
  <c r="D37" i="23"/>
  <c r="C37" i="23"/>
  <c r="F42" i="21"/>
  <c r="B43" i="21"/>
  <c r="C43" i="21"/>
  <c r="D43" i="21"/>
  <c r="E43" i="21"/>
  <c r="B43" i="22"/>
  <c r="C43" i="22"/>
  <c r="D43" i="22"/>
  <c r="E43" i="22"/>
  <c r="F42" i="22"/>
  <c r="E36" i="23"/>
  <c r="F45" i="17"/>
  <c r="B46" i="17"/>
  <c r="C46" i="17"/>
  <c r="D46" i="17"/>
  <c r="E46" i="17"/>
  <c r="B44" i="9"/>
  <c r="C44" i="9"/>
  <c r="D44" i="9"/>
  <c r="E44" i="9"/>
  <c r="F43" i="9"/>
  <c r="B44" i="18"/>
  <c r="C44" i="18"/>
  <c r="D44" i="18"/>
  <c r="E44" i="18"/>
  <c r="F43" i="18"/>
  <c r="B44" i="19"/>
  <c r="C44" i="19"/>
  <c r="D44" i="19"/>
  <c r="E44" i="19"/>
  <c r="F43" i="19"/>
  <c r="B44" i="15"/>
  <c r="C44" i="15"/>
  <c r="D44" i="15"/>
  <c r="E44" i="15"/>
  <c r="F43" i="15"/>
  <c r="B43" i="20"/>
  <c r="C43" i="20"/>
  <c r="D43" i="20"/>
  <c r="E43" i="20"/>
  <c r="F42" i="20"/>
  <c r="B44" i="16"/>
  <c r="C44" i="16"/>
  <c r="D44" i="16"/>
  <c r="E44" i="16"/>
  <c r="F43" i="16"/>
  <c r="B44" i="14"/>
  <c r="C44" i="14"/>
  <c r="D44" i="14"/>
  <c r="E44" i="14"/>
  <c r="F43" i="14"/>
  <c r="B44" i="22"/>
  <c r="C44" i="22"/>
  <c r="D44" i="22"/>
  <c r="E44" i="22"/>
  <c r="F43" i="22"/>
  <c r="B44" i="21"/>
  <c r="C44" i="21"/>
  <c r="D44" i="21"/>
  <c r="E44" i="21"/>
  <c r="F43" i="21"/>
  <c r="B39" i="23"/>
  <c r="D38" i="23"/>
  <c r="C38" i="23"/>
  <c r="E37" i="23"/>
  <c r="F46" i="17"/>
  <c r="B47" i="17"/>
  <c r="C47" i="17"/>
  <c r="D47" i="17"/>
  <c r="E47" i="17"/>
  <c r="B45" i="18"/>
  <c r="C45" i="18"/>
  <c r="D45" i="18"/>
  <c r="E45" i="18"/>
  <c r="F44" i="18"/>
  <c r="B45" i="9"/>
  <c r="C45" i="9"/>
  <c r="D45" i="9"/>
  <c r="E45" i="9"/>
  <c r="F44" i="9"/>
  <c r="B45" i="14"/>
  <c r="C45" i="14"/>
  <c r="D45" i="14"/>
  <c r="E45" i="14"/>
  <c r="F44" i="14"/>
  <c r="B45" i="16"/>
  <c r="C45" i="16"/>
  <c r="D45" i="16"/>
  <c r="E45" i="16"/>
  <c r="F44" i="16"/>
  <c r="B44" i="20"/>
  <c r="C44" i="20"/>
  <c r="D44" i="20"/>
  <c r="E44" i="20"/>
  <c r="F43" i="20"/>
  <c r="B45" i="15"/>
  <c r="C45" i="15"/>
  <c r="D45" i="15"/>
  <c r="E45" i="15"/>
  <c r="F44" i="15"/>
  <c r="B45" i="19"/>
  <c r="C45" i="19"/>
  <c r="D45" i="19"/>
  <c r="E45" i="19"/>
  <c r="F44" i="19"/>
  <c r="B40" i="23"/>
  <c r="D39" i="23"/>
  <c r="C39" i="23"/>
  <c r="F44" i="21"/>
  <c r="B45" i="21"/>
  <c r="C45" i="21"/>
  <c r="D45" i="21"/>
  <c r="E45" i="21"/>
  <c r="B45" i="22"/>
  <c r="C45" i="22"/>
  <c r="D45" i="22"/>
  <c r="E45" i="22"/>
  <c r="F44" i="22"/>
  <c r="E38" i="23"/>
  <c r="F47" i="17"/>
  <c r="B48" i="17"/>
  <c r="C48" i="17"/>
  <c r="D48" i="17"/>
  <c r="E48" i="17"/>
  <c r="B46" i="9"/>
  <c r="C46" i="9"/>
  <c r="D46" i="9"/>
  <c r="E46" i="9"/>
  <c r="F45" i="9"/>
  <c r="B46" i="18"/>
  <c r="C46" i="18"/>
  <c r="D46" i="18"/>
  <c r="E46" i="18"/>
  <c r="F45" i="18"/>
  <c r="B46" i="19"/>
  <c r="C46" i="19"/>
  <c r="D46" i="19"/>
  <c r="E46" i="19"/>
  <c r="F45" i="19"/>
  <c r="B46" i="15"/>
  <c r="C46" i="15"/>
  <c r="D46" i="15"/>
  <c r="E46" i="15"/>
  <c r="F45" i="15"/>
  <c r="B45" i="20"/>
  <c r="C45" i="20"/>
  <c r="D45" i="20"/>
  <c r="E45" i="20"/>
  <c r="F44" i="20"/>
  <c r="B46" i="16"/>
  <c r="C46" i="16"/>
  <c r="D46" i="16"/>
  <c r="E46" i="16"/>
  <c r="F45" i="16"/>
  <c r="B46" i="14"/>
  <c r="C46" i="14"/>
  <c r="D46" i="14"/>
  <c r="E46" i="14"/>
  <c r="F45" i="14"/>
  <c r="B46" i="22"/>
  <c r="C46" i="22"/>
  <c r="D46" i="22"/>
  <c r="E46" i="22"/>
  <c r="F45" i="22"/>
  <c r="B46" i="21"/>
  <c r="C46" i="21"/>
  <c r="D46" i="21"/>
  <c r="E46" i="21"/>
  <c r="F45" i="21"/>
  <c r="B41" i="23"/>
  <c r="D40" i="23"/>
  <c r="C40" i="23"/>
  <c r="E39" i="23"/>
  <c r="F48" i="17"/>
  <c r="B49" i="17"/>
  <c r="C49" i="17"/>
  <c r="D49" i="17"/>
  <c r="E49" i="17"/>
  <c r="B47" i="18"/>
  <c r="C47" i="18"/>
  <c r="D47" i="18"/>
  <c r="E47" i="18"/>
  <c r="F46" i="18"/>
  <c r="B47" i="9"/>
  <c r="C47" i="9"/>
  <c r="D47" i="9"/>
  <c r="E47" i="9"/>
  <c r="F46" i="9"/>
  <c r="B47" i="14"/>
  <c r="C47" i="14"/>
  <c r="D47" i="14"/>
  <c r="E47" i="14"/>
  <c r="F46" i="14"/>
  <c r="B47" i="16"/>
  <c r="C47" i="16"/>
  <c r="D47" i="16"/>
  <c r="E47" i="16"/>
  <c r="F46" i="16"/>
  <c r="B46" i="20"/>
  <c r="C46" i="20"/>
  <c r="D46" i="20"/>
  <c r="E46" i="20"/>
  <c r="F45" i="20"/>
  <c r="B47" i="15"/>
  <c r="C47" i="15"/>
  <c r="D47" i="15"/>
  <c r="E47" i="15"/>
  <c r="F46" i="15"/>
  <c r="B47" i="19"/>
  <c r="C47" i="19"/>
  <c r="D47" i="19"/>
  <c r="E47" i="19"/>
  <c r="F46" i="19"/>
  <c r="B42" i="23"/>
  <c r="D41" i="23"/>
  <c r="C41" i="23"/>
  <c r="F46" i="21"/>
  <c r="B47" i="21"/>
  <c r="C47" i="21"/>
  <c r="D47" i="21"/>
  <c r="E47" i="21"/>
  <c r="B47" i="22"/>
  <c r="C47" i="22"/>
  <c r="D47" i="22"/>
  <c r="E47" i="22"/>
  <c r="F46" i="22"/>
  <c r="E40" i="23"/>
  <c r="F49" i="17"/>
  <c r="B50" i="17"/>
  <c r="C50" i="17"/>
  <c r="D50" i="17"/>
  <c r="E50" i="17"/>
  <c r="B48" i="9"/>
  <c r="C48" i="9"/>
  <c r="D48" i="9"/>
  <c r="E48" i="9"/>
  <c r="F47" i="9"/>
  <c r="B48" i="18"/>
  <c r="C48" i="18"/>
  <c r="D48" i="18"/>
  <c r="E48" i="18"/>
  <c r="F47" i="18"/>
  <c r="B48" i="19"/>
  <c r="C48" i="19"/>
  <c r="D48" i="19"/>
  <c r="E48" i="19"/>
  <c r="F47" i="19"/>
  <c r="B48" i="15"/>
  <c r="C48" i="15"/>
  <c r="D48" i="15"/>
  <c r="E48" i="15"/>
  <c r="F47" i="15"/>
  <c r="B47" i="20"/>
  <c r="C47" i="20"/>
  <c r="D47" i="20"/>
  <c r="E47" i="20"/>
  <c r="F46" i="20"/>
  <c r="B48" i="16"/>
  <c r="C48" i="16"/>
  <c r="D48" i="16"/>
  <c r="E48" i="16"/>
  <c r="F47" i="16"/>
  <c r="B48" i="14"/>
  <c r="C48" i="14"/>
  <c r="D48" i="14"/>
  <c r="E48" i="14"/>
  <c r="F47" i="14"/>
  <c r="B48" i="22"/>
  <c r="C48" i="22"/>
  <c r="D48" i="22"/>
  <c r="E48" i="22"/>
  <c r="F47" i="22"/>
  <c r="B48" i="21"/>
  <c r="C48" i="21"/>
  <c r="D48" i="21"/>
  <c r="E48" i="21"/>
  <c r="F47" i="21"/>
  <c r="B43" i="23"/>
  <c r="D42" i="23"/>
  <c r="C42" i="23"/>
  <c r="E41" i="23"/>
  <c r="F50" i="17"/>
  <c r="B51" i="17"/>
  <c r="C51" i="17"/>
  <c r="D51" i="17"/>
  <c r="E51" i="17"/>
  <c r="B49" i="18"/>
  <c r="C49" i="18"/>
  <c r="D49" i="18"/>
  <c r="E49" i="18"/>
  <c r="F48" i="18"/>
  <c r="B49" i="9"/>
  <c r="C49" i="9"/>
  <c r="D49" i="9"/>
  <c r="E49" i="9"/>
  <c r="F48" i="9"/>
  <c r="B49" i="14"/>
  <c r="C49" i="14"/>
  <c r="D49" i="14"/>
  <c r="E49" i="14"/>
  <c r="F48" i="14"/>
  <c r="B49" i="16"/>
  <c r="C49" i="16"/>
  <c r="D49" i="16"/>
  <c r="E49" i="16"/>
  <c r="F48" i="16"/>
  <c r="B48" i="20"/>
  <c r="C48" i="20"/>
  <c r="D48" i="20"/>
  <c r="E48" i="20"/>
  <c r="F47" i="20"/>
  <c r="B49" i="15"/>
  <c r="C49" i="15"/>
  <c r="D49" i="15"/>
  <c r="E49" i="15"/>
  <c r="F48" i="15"/>
  <c r="B49" i="19"/>
  <c r="C49" i="19"/>
  <c r="D49" i="19"/>
  <c r="E49" i="19"/>
  <c r="F48" i="19"/>
  <c r="B44" i="23"/>
  <c r="D43" i="23"/>
  <c r="C43" i="23"/>
  <c r="F48" i="21"/>
  <c r="B49" i="21"/>
  <c r="C49" i="21"/>
  <c r="D49" i="21"/>
  <c r="E49" i="21"/>
  <c r="B49" i="22"/>
  <c r="C49" i="22"/>
  <c r="D49" i="22"/>
  <c r="E49" i="22"/>
  <c r="F48" i="22"/>
  <c r="E42" i="23"/>
  <c r="F51" i="17"/>
  <c r="B52" i="17"/>
  <c r="C52" i="17"/>
  <c r="D52" i="17"/>
  <c r="E52" i="17"/>
  <c r="B50" i="9"/>
  <c r="C50" i="9"/>
  <c r="D50" i="9"/>
  <c r="E50" i="9"/>
  <c r="F49" i="9"/>
  <c r="B50" i="18"/>
  <c r="C50" i="18"/>
  <c r="D50" i="18"/>
  <c r="E50" i="18"/>
  <c r="F49" i="18"/>
  <c r="B50" i="19"/>
  <c r="C50" i="19"/>
  <c r="D50" i="19"/>
  <c r="E50" i="19"/>
  <c r="F49" i="19"/>
  <c r="B50" i="15"/>
  <c r="C50" i="15"/>
  <c r="D50" i="15"/>
  <c r="E50" i="15"/>
  <c r="F49" i="15"/>
  <c r="B49" i="20"/>
  <c r="C49" i="20"/>
  <c r="D49" i="20"/>
  <c r="E49" i="20"/>
  <c r="F48" i="20"/>
  <c r="B50" i="16"/>
  <c r="C50" i="16"/>
  <c r="D50" i="16"/>
  <c r="E50" i="16"/>
  <c r="F49" i="16"/>
  <c r="B50" i="14"/>
  <c r="C50" i="14"/>
  <c r="D50" i="14"/>
  <c r="E50" i="14"/>
  <c r="F49" i="14"/>
  <c r="B50" i="22"/>
  <c r="C50" i="22"/>
  <c r="D50" i="22"/>
  <c r="E50" i="22"/>
  <c r="F49" i="22"/>
  <c r="B50" i="21"/>
  <c r="C50" i="21"/>
  <c r="D50" i="21"/>
  <c r="E50" i="21"/>
  <c r="F49" i="21"/>
  <c r="B45" i="23"/>
  <c r="D44" i="23"/>
  <c r="C44" i="23"/>
  <c r="E43" i="23"/>
  <c r="F52" i="17"/>
  <c r="B53" i="17"/>
  <c r="C53" i="17"/>
  <c r="D53" i="17"/>
  <c r="E53" i="17"/>
  <c r="B51" i="18"/>
  <c r="C51" i="18"/>
  <c r="D51" i="18"/>
  <c r="E51" i="18"/>
  <c r="F50" i="18"/>
  <c r="B51" i="9"/>
  <c r="C51" i="9"/>
  <c r="D51" i="9"/>
  <c r="E51" i="9"/>
  <c r="F50" i="9"/>
  <c r="B51" i="14"/>
  <c r="C51" i="14"/>
  <c r="D51" i="14"/>
  <c r="E51" i="14"/>
  <c r="F50" i="14"/>
  <c r="B51" i="16"/>
  <c r="C51" i="16"/>
  <c r="D51" i="16"/>
  <c r="E51" i="16"/>
  <c r="F50" i="16"/>
  <c r="B50" i="20"/>
  <c r="C50" i="20"/>
  <c r="D50" i="20"/>
  <c r="E50" i="20"/>
  <c r="F49" i="20"/>
  <c r="B51" i="15"/>
  <c r="C51" i="15"/>
  <c r="D51" i="15"/>
  <c r="E51" i="15"/>
  <c r="F50" i="15"/>
  <c r="B51" i="19"/>
  <c r="C51" i="19"/>
  <c r="D51" i="19"/>
  <c r="E51" i="19"/>
  <c r="F50" i="19"/>
  <c r="B46" i="23"/>
  <c r="D45" i="23"/>
  <c r="C45" i="23"/>
  <c r="F50" i="21"/>
  <c r="B51" i="21"/>
  <c r="C51" i="21"/>
  <c r="D51" i="21"/>
  <c r="E51" i="21"/>
  <c r="B51" i="22"/>
  <c r="C51" i="22"/>
  <c r="D51" i="22"/>
  <c r="E51" i="22"/>
  <c r="F50" i="22"/>
  <c r="E44" i="23"/>
  <c r="F53" i="17"/>
  <c r="B54" i="17"/>
  <c r="C54" i="17"/>
  <c r="D54" i="17"/>
  <c r="E54" i="17"/>
  <c r="B52" i="9"/>
  <c r="C52" i="9"/>
  <c r="D52" i="9"/>
  <c r="E52" i="9"/>
  <c r="F51" i="9"/>
  <c r="B52" i="18"/>
  <c r="C52" i="18"/>
  <c r="D52" i="18"/>
  <c r="E52" i="18"/>
  <c r="F51" i="18"/>
  <c r="B52" i="19"/>
  <c r="C52" i="19"/>
  <c r="D52" i="19"/>
  <c r="E52" i="19"/>
  <c r="F51" i="19"/>
  <c r="B52" i="15"/>
  <c r="C52" i="15"/>
  <c r="D52" i="15"/>
  <c r="E52" i="15"/>
  <c r="F51" i="15"/>
  <c r="B51" i="20"/>
  <c r="C51" i="20"/>
  <c r="D51" i="20"/>
  <c r="E51" i="20"/>
  <c r="F50" i="20"/>
  <c r="B52" i="16"/>
  <c r="C52" i="16"/>
  <c r="D52" i="16"/>
  <c r="E52" i="16"/>
  <c r="F51" i="16"/>
  <c r="B52" i="14"/>
  <c r="C52" i="14"/>
  <c r="D52" i="14"/>
  <c r="E52" i="14"/>
  <c r="F51" i="14"/>
  <c r="B52" i="22"/>
  <c r="C52" i="22"/>
  <c r="D52" i="22"/>
  <c r="E52" i="22"/>
  <c r="F51" i="22"/>
  <c r="B52" i="21"/>
  <c r="C52" i="21"/>
  <c r="D52" i="21"/>
  <c r="E52" i="21"/>
  <c r="F51" i="21"/>
  <c r="B47" i="23"/>
  <c r="D46" i="23"/>
  <c r="C46" i="23"/>
  <c r="E45" i="23"/>
  <c r="B55" i="17"/>
  <c r="C55" i="17"/>
  <c r="D55" i="17"/>
  <c r="E55" i="17"/>
  <c r="F54" i="17"/>
  <c r="B53" i="18"/>
  <c r="C53" i="18"/>
  <c r="D53" i="18"/>
  <c r="E53" i="18"/>
  <c r="F52" i="18"/>
  <c r="B53" i="9"/>
  <c r="C53" i="9"/>
  <c r="D53" i="9"/>
  <c r="E53" i="9"/>
  <c r="F52" i="9"/>
  <c r="B53" i="14"/>
  <c r="C53" i="14"/>
  <c r="D53" i="14"/>
  <c r="E53" i="14"/>
  <c r="F52" i="14"/>
  <c r="B53" i="16"/>
  <c r="C53" i="16"/>
  <c r="D53" i="16"/>
  <c r="E53" i="16"/>
  <c r="F52" i="16"/>
  <c r="B52" i="20"/>
  <c r="C52" i="20"/>
  <c r="D52" i="20"/>
  <c r="E52" i="20"/>
  <c r="F51" i="20"/>
  <c r="B53" i="15"/>
  <c r="C53" i="15"/>
  <c r="D53" i="15"/>
  <c r="E53" i="15"/>
  <c r="F52" i="15"/>
  <c r="B53" i="19"/>
  <c r="C53" i="19"/>
  <c r="D53" i="19"/>
  <c r="E53" i="19"/>
  <c r="F52" i="19"/>
  <c r="B48" i="23"/>
  <c r="D47" i="23"/>
  <c r="C47" i="23"/>
  <c r="F52" i="21"/>
  <c r="B53" i="21"/>
  <c r="C53" i="21"/>
  <c r="D53" i="21"/>
  <c r="E53" i="21"/>
  <c r="B53" i="22"/>
  <c r="C53" i="22"/>
  <c r="D53" i="22"/>
  <c r="E53" i="22"/>
  <c r="F52" i="22"/>
  <c r="E46" i="23"/>
  <c r="B56" i="17"/>
  <c r="C56" i="17"/>
  <c r="D56" i="17"/>
  <c r="E56" i="17"/>
  <c r="F55" i="17"/>
  <c r="B54" i="9"/>
  <c r="C54" i="9"/>
  <c r="D54" i="9"/>
  <c r="E54" i="9"/>
  <c r="F53" i="9"/>
  <c r="B54" i="18"/>
  <c r="C54" i="18"/>
  <c r="D54" i="18"/>
  <c r="E54" i="18"/>
  <c r="F53" i="18"/>
  <c r="B54" i="19"/>
  <c r="C54" i="19"/>
  <c r="D54" i="19"/>
  <c r="E54" i="19"/>
  <c r="F53" i="19"/>
  <c r="B54" i="15"/>
  <c r="C54" i="15"/>
  <c r="D54" i="15"/>
  <c r="E54" i="15"/>
  <c r="F53" i="15"/>
  <c r="B53" i="20"/>
  <c r="C53" i="20"/>
  <c r="D53" i="20"/>
  <c r="E53" i="20"/>
  <c r="F52" i="20"/>
  <c r="B54" i="16"/>
  <c r="C54" i="16"/>
  <c r="D54" i="16"/>
  <c r="E54" i="16"/>
  <c r="F53" i="16"/>
  <c r="B54" i="14"/>
  <c r="C54" i="14"/>
  <c r="D54" i="14"/>
  <c r="E54" i="14"/>
  <c r="F53" i="14"/>
  <c r="B54" i="22"/>
  <c r="C54" i="22"/>
  <c r="D54" i="22"/>
  <c r="E54" i="22"/>
  <c r="F53" i="22"/>
  <c r="B54" i="21"/>
  <c r="C54" i="21"/>
  <c r="D54" i="21"/>
  <c r="E54" i="21"/>
  <c r="F53" i="21"/>
  <c r="B49" i="23"/>
  <c r="D48" i="23"/>
  <c r="C48" i="23"/>
  <c r="E47" i="23"/>
  <c r="B57" i="17"/>
  <c r="C57" i="17"/>
  <c r="D57" i="17"/>
  <c r="E57" i="17"/>
  <c r="F56" i="17"/>
  <c r="B55" i="18"/>
  <c r="C55" i="18"/>
  <c r="D55" i="18"/>
  <c r="E55" i="18"/>
  <c r="F54" i="18"/>
  <c r="B55" i="9"/>
  <c r="C55" i="9"/>
  <c r="D55" i="9"/>
  <c r="E55" i="9"/>
  <c r="F54" i="9"/>
  <c r="B55" i="14"/>
  <c r="C55" i="14"/>
  <c r="D55" i="14"/>
  <c r="E55" i="14"/>
  <c r="F54" i="14"/>
  <c r="B55" i="16"/>
  <c r="C55" i="16"/>
  <c r="D55" i="16"/>
  <c r="E55" i="16"/>
  <c r="F54" i="16"/>
  <c r="B54" i="20"/>
  <c r="C54" i="20"/>
  <c r="D54" i="20"/>
  <c r="E54" i="20"/>
  <c r="F53" i="20"/>
  <c r="B55" i="15"/>
  <c r="C55" i="15"/>
  <c r="D55" i="15"/>
  <c r="E55" i="15"/>
  <c r="F54" i="15"/>
  <c r="B55" i="19"/>
  <c r="C55" i="19"/>
  <c r="D55" i="19"/>
  <c r="E55" i="19"/>
  <c r="F54" i="19"/>
  <c r="B50" i="23"/>
  <c r="D49" i="23"/>
  <c r="C49" i="23"/>
  <c r="F54" i="21"/>
  <c r="B55" i="21"/>
  <c r="C55" i="21"/>
  <c r="D55" i="21"/>
  <c r="E55" i="21"/>
  <c r="B55" i="22"/>
  <c r="C55" i="22"/>
  <c r="D55" i="22"/>
  <c r="E55" i="22"/>
  <c r="F54" i="22"/>
  <c r="E48" i="23"/>
  <c r="B58" i="17"/>
  <c r="C58" i="17"/>
  <c r="D58" i="17"/>
  <c r="E58" i="17"/>
  <c r="F57" i="17"/>
  <c r="B56" i="9"/>
  <c r="C56" i="9"/>
  <c r="D56" i="9"/>
  <c r="E56" i="9"/>
  <c r="F55" i="9"/>
  <c r="B56" i="18"/>
  <c r="C56" i="18"/>
  <c r="D56" i="18"/>
  <c r="E56" i="18"/>
  <c r="F55" i="18"/>
  <c r="B56" i="19"/>
  <c r="C56" i="19"/>
  <c r="D56" i="19"/>
  <c r="E56" i="19"/>
  <c r="F55" i="19"/>
  <c r="B56" i="15"/>
  <c r="C56" i="15"/>
  <c r="D56" i="15"/>
  <c r="E56" i="15"/>
  <c r="F55" i="15"/>
  <c r="B55" i="20"/>
  <c r="C55" i="20"/>
  <c r="D55" i="20"/>
  <c r="E55" i="20"/>
  <c r="F54" i="20"/>
  <c r="B56" i="16"/>
  <c r="C56" i="16"/>
  <c r="D56" i="16"/>
  <c r="E56" i="16"/>
  <c r="F55" i="16"/>
  <c r="B56" i="14"/>
  <c r="C56" i="14"/>
  <c r="D56" i="14"/>
  <c r="E56" i="14"/>
  <c r="F55" i="14"/>
  <c r="B56" i="22"/>
  <c r="C56" i="22"/>
  <c r="D56" i="22"/>
  <c r="E56" i="22"/>
  <c r="F55" i="22"/>
  <c r="B56" i="21"/>
  <c r="C56" i="21"/>
  <c r="D56" i="21"/>
  <c r="E56" i="21"/>
  <c r="F55" i="21"/>
  <c r="B51" i="23"/>
  <c r="D50" i="23"/>
  <c r="C50" i="23"/>
  <c r="E49" i="23"/>
  <c r="B59" i="17"/>
  <c r="C59" i="17"/>
  <c r="D59" i="17"/>
  <c r="E59" i="17"/>
  <c r="F58" i="17"/>
  <c r="B57" i="18"/>
  <c r="C57" i="18"/>
  <c r="D57" i="18"/>
  <c r="E57" i="18"/>
  <c r="F56" i="18"/>
  <c r="B57" i="9"/>
  <c r="C57" i="9"/>
  <c r="D57" i="9"/>
  <c r="E57" i="9"/>
  <c r="F56" i="9"/>
  <c r="B57" i="14"/>
  <c r="C57" i="14"/>
  <c r="D57" i="14"/>
  <c r="E57" i="14"/>
  <c r="F56" i="14"/>
  <c r="B57" i="16"/>
  <c r="C57" i="16"/>
  <c r="D57" i="16"/>
  <c r="E57" i="16"/>
  <c r="F56" i="16"/>
  <c r="B56" i="20"/>
  <c r="C56" i="20"/>
  <c r="D56" i="20"/>
  <c r="E56" i="20"/>
  <c r="F55" i="20"/>
  <c r="B57" i="15"/>
  <c r="C57" i="15"/>
  <c r="D57" i="15"/>
  <c r="E57" i="15"/>
  <c r="F56" i="15"/>
  <c r="B57" i="19"/>
  <c r="C57" i="19"/>
  <c r="D57" i="19"/>
  <c r="E57" i="19"/>
  <c r="F56" i="19"/>
  <c r="B52" i="23"/>
  <c r="D51" i="23"/>
  <c r="C51" i="23"/>
  <c r="F56" i="21"/>
  <c r="B57" i="21"/>
  <c r="C57" i="21"/>
  <c r="D57" i="21"/>
  <c r="E57" i="21"/>
  <c r="B57" i="22"/>
  <c r="C57" i="22"/>
  <c r="D57" i="22"/>
  <c r="E57" i="22"/>
  <c r="F56" i="22"/>
  <c r="E50" i="23"/>
  <c r="B60" i="17"/>
  <c r="C60" i="17"/>
  <c r="D60" i="17"/>
  <c r="E60" i="17"/>
  <c r="F59" i="17"/>
  <c r="B58" i="9"/>
  <c r="C58" i="9"/>
  <c r="D58" i="9"/>
  <c r="E58" i="9"/>
  <c r="F57" i="9"/>
  <c r="B58" i="18"/>
  <c r="C58" i="18"/>
  <c r="D58" i="18"/>
  <c r="E58" i="18"/>
  <c r="F57" i="18"/>
  <c r="B58" i="19"/>
  <c r="C58" i="19"/>
  <c r="D58" i="19"/>
  <c r="E58" i="19"/>
  <c r="F57" i="19"/>
  <c r="B58" i="15"/>
  <c r="C58" i="15"/>
  <c r="D58" i="15"/>
  <c r="E58" i="15"/>
  <c r="F57" i="15"/>
  <c r="B57" i="20"/>
  <c r="C57" i="20"/>
  <c r="D57" i="20"/>
  <c r="E57" i="20"/>
  <c r="F56" i="20"/>
  <c r="B58" i="16"/>
  <c r="C58" i="16"/>
  <c r="D58" i="16"/>
  <c r="E58" i="16"/>
  <c r="F57" i="16"/>
  <c r="B58" i="14"/>
  <c r="C58" i="14"/>
  <c r="D58" i="14"/>
  <c r="E58" i="14"/>
  <c r="F57" i="14"/>
  <c r="B58" i="22"/>
  <c r="C58" i="22"/>
  <c r="D58" i="22"/>
  <c r="E58" i="22"/>
  <c r="F57" i="22"/>
  <c r="B58" i="21"/>
  <c r="C58" i="21"/>
  <c r="D58" i="21"/>
  <c r="E58" i="21"/>
  <c r="F57" i="21"/>
  <c r="B53" i="23"/>
  <c r="D52" i="23"/>
  <c r="C52" i="23"/>
  <c r="E51" i="23"/>
  <c r="B61" i="17"/>
  <c r="C61" i="17"/>
  <c r="D61" i="17"/>
  <c r="E61" i="17"/>
  <c r="F60" i="17"/>
  <c r="B59" i="18"/>
  <c r="C59" i="18"/>
  <c r="D59" i="18"/>
  <c r="E59" i="18"/>
  <c r="F58" i="18"/>
  <c r="B59" i="9"/>
  <c r="C59" i="9"/>
  <c r="D59" i="9"/>
  <c r="E59" i="9"/>
  <c r="F58" i="9"/>
  <c r="B59" i="14"/>
  <c r="C59" i="14"/>
  <c r="D59" i="14"/>
  <c r="E59" i="14"/>
  <c r="F58" i="14"/>
  <c r="B59" i="16"/>
  <c r="C59" i="16"/>
  <c r="D59" i="16"/>
  <c r="E59" i="16"/>
  <c r="F58" i="16"/>
  <c r="B58" i="20"/>
  <c r="C58" i="20"/>
  <c r="D58" i="20"/>
  <c r="E58" i="20"/>
  <c r="F57" i="20"/>
  <c r="B59" i="15"/>
  <c r="C59" i="15"/>
  <c r="D59" i="15"/>
  <c r="E59" i="15"/>
  <c r="F58" i="15"/>
  <c r="B59" i="19"/>
  <c r="C59" i="19"/>
  <c r="D59" i="19"/>
  <c r="E59" i="19"/>
  <c r="F58" i="19"/>
  <c r="B54" i="23"/>
  <c r="D53" i="23"/>
  <c r="C53" i="23"/>
  <c r="F58" i="21"/>
  <c r="B59" i="21"/>
  <c r="C59" i="21"/>
  <c r="D59" i="21"/>
  <c r="E59" i="21"/>
  <c r="B59" i="22"/>
  <c r="C59" i="22"/>
  <c r="D59" i="22"/>
  <c r="E59" i="22"/>
  <c r="F58" i="22"/>
  <c r="E52" i="23"/>
  <c r="B62" i="17"/>
  <c r="C62" i="17"/>
  <c r="D62" i="17"/>
  <c r="E62" i="17"/>
  <c r="F61" i="17"/>
  <c r="B60" i="9"/>
  <c r="C60" i="9"/>
  <c r="D60" i="9"/>
  <c r="E60" i="9"/>
  <c r="F59" i="9"/>
  <c r="B60" i="18"/>
  <c r="C60" i="18"/>
  <c r="D60" i="18"/>
  <c r="E60" i="18"/>
  <c r="F59" i="18"/>
  <c r="B60" i="19"/>
  <c r="C60" i="19"/>
  <c r="D60" i="19"/>
  <c r="E60" i="19"/>
  <c r="F59" i="19"/>
  <c r="B60" i="15"/>
  <c r="C60" i="15"/>
  <c r="D60" i="15"/>
  <c r="E60" i="15"/>
  <c r="F59" i="15"/>
  <c r="B59" i="20"/>
  <c r="C59" i="20"/>
  <c r="D59" i="20"/>
  <c r="E59" i="20"/>
  <c r="F58" i="20"/>
  <c r="B60" i="16"/>
  <c r="C60" i="16"/>
  <c r="D60" i="16"/>
  <c r="E60" i="16"/>
  <c r="F59" i="16"/>
  <c r="B60" i="14"/>
  <c r="C60" i="14"/>
  <c r="D60" i="14"/>
  <c r="E60" i="14"/>
  <c r="F59" i="14"/>
  <c r="B60" i="22"/>
  <c r="C60" i="22"/>
  <c r="D60" i="22"/>
  <c r="E60" i="22"/>
  <c r="F59" i="22"/>
  <c r="B60" i="21"/>
  <c r="C60" i="21"/>
  <c r="D60" i="21"/>
  <c r="E60" i="21"/>
  <c r="F59" i="21"/>
  <c r="B55" i="23"/>
  <c r="D54" i="23"/>
  <c r="C54" i="23"/>
  <c r="E53" i="23"/>
  <c r="B63" i="17"/>
  <c r="C63" i="17"/>
  <c r="D63" i="17"/>
  <c r="E63" i="17"/>
  <c r="F62" i="17"/>
  <c r="B61" i="18"/>
  <c r="C61" i="18"/>
  <c r="D61" i="18"/>
  <c r="E61" i="18"/>
  <c r="F60" i="18"/>
  <c r="B61" i="9"/>
  <c r="C61" i="9"/>
  <c r="D61" i="9"/>
  <c r="E61" i="9"/>
  <c r="F60" i="9"/>
  <c r="B61" i="14"/>
  <c r="C61" i="14"/>
  <c r="D61" i="14"/>
  <c r="E61" i="14"/>
  <c r="F60" i="14"/>
  <c r="B61" i="16"/>
  <c r="C61" i="16"/>
  <c r="D61" i="16"/>
  <c r="E61" i="16"/>
  <c r="F60" i="16"/>
  <c r="B60" i="20"/>
  <c r="C60" i="20"/>
  <c r="D60" i="20"/>
  <c r="E60" i="20"/>
  <c r="F59" i="20"/>
  <c r="B61" i="15"/>
  <c r="C61" i="15"/>
  <c r="D61" i="15"/>
  <c r="E61" i="15"/>
  <c r="F60" i="15"/>
  <c r="B61" i="19"/>
  <c r="C61" i="19"/>
  <c r="D61" i="19"/>
  <c r="E61" i="19"/>
  <c r="F60" i="19"/>
  <c r="B56" i="23"/>
  <c r="D55" i="23"/>
  <c r="C55" i="23"/>
  <c r="F60" i="21"/>
  <c r="B61" i="21"/>
  <c r="C61" i="21"/>
  <c r="D61" i="21"/>
  <c r="E61" i="21"/>
  <c r="B61" i="22"/>
  <c r="C61" i="22"/>
  <c r="D61" i="22"/>
  <c r="E61" i="22"/>
  <c r="F60" i="22"/>
  <c r="E54" i="23"/>
  <c r="B64" i="17"/>
  <c r="C64" i="17"/>
  <c r="D64" i="17"/>
  <c r="E64" i="17"/>
  <c r="F63" i="17"/>
  <c r="B62" i="9"/>
  <c r="C62" i="9"/>
  <c r="D62" i="9"/>
  <c r="E62" i="9"/>
  <c r="F61" i="9"/>
  <c r="B62" i="18"/>
  <c r="C62" i="18"/>
  <c r="D62" i="18"/>
  <c r="E62" i="18"/>
  <c r="F61" i="18"/>
  <c r="B62" i="19"/>
  <c r="C62" i="19"/>
  <c r="D62" i="19"/>
  <c r="E62" i="19"/>
  <c r="F61" i="19"/>
  <c r="B62" i="15"/>
  <c r="C62" i="15"/>
  <c r="D62" i="15"/>
  <c r="E62" i="15"/>
  <c r="F61" i="15"/>
  <c r="B61" i="20"/>
  <c r="C61" i="20"/>
  <c r="D61" i="20"/>
  <c r="E61" i="20"/>
  <c r="F60" i="20"/>
  <c r="B62" i="16"/>
  <c r="C62" i="16"/>
  <c r="D62" i="16"/>
  <c r="E62" i="16"/>
  <c r="F61" i="16"/>
  <c r="B62" i="14"/>
  <c r="C62" i="14"/>
  <c r="D62" i="14"/>
  <c r="E62" i="14"/>
  <c r="F61" i="14"/>
  <c r="B62" i="22"/>
  <c r="C62" i="22"/>
  <c r="D62" i="22"/>
  <c r="E62" i="22"/>
  <c r="F61" i="22"/>
  <c r="B62" i="21"/>
  <c r="C62" i="21"/>
  <c r="D62" i="21"/>
  <c r="E62" i="21"/>
  <c r="F61" i="21"/>
  <c r="B57" i="23"/>
  <c r="D56" i="23"/>
  <c r="C56" i="23"/>
  <c r="E55" i="23"/>
  <c r="B65" i="17"/>
  <c r="C65" i="17"/>
  <c r="D65" i="17"/>
  <c r="E65" i="17"/>
  <c r="F64" i="17"/>
  <c r="B63" i="18"/>
  <c r="C63" i="18"/>
  <c r="D63" i="18"/>
  <c r="E63" i="18"/>
  <c r="F62" i="18"/>
  <c r="B63" i="9"/>
  <c r="C63" i="9"/>
  <c r="D63" i="9"/>
  <c r="E63" i="9"/>
  <c r="F62" i="9"/>
  <c r="B63" i="14"/>
  <c r="C63" i="14"/>
  <c r="D63" i="14"/>
  <c r="E63" i="14"/>
  <c r="F62" i="14"/>
  <c r="B63" i="16"/>
  <c r="C63" i="16"/>
  <c r="D63" i="16"/>
  <c r="E63" i="16"/>
  <c r="F62" i="16"/>
  <c r="B62" i="20"/>
  <c r="C62" i="20"/>
  <c r="D62" i="20"/>
  <c r="E62" i="20"/>
  <c r="F61" i="20"/>
  <c r="B63" i="15"/>
  <c r="C63" i="15"/>
  <c r="D63" i="15"/>
  <c r="E63" i="15"/>
  <c r="F62" i="15"/>
  <c r="B63" i="19"/>
  <c r="C63" i="19"/>
  <c r="D63" i="19"/>
  <c r="E63" i="19"/>
  <c r="F62" i="19"/>
  <c r="B58" i="23"/>
  <c r="D57" i="23"/>
  <c r="C57" i="23"/>
  <c r="F62" i="21"/>
  <c r="B63" i="21"/>
  <c r="C63" i="21"/>
  <c r="D63" i="21"/>
  <c r="E63" i="21"/>
  <c r="B63" i="22"/>
  <c r="C63" i="22"/>
  <c r="D63" i="22"/>
  <c r="E63" i="22"/>
  <c r="F62" i="22"/>
  <c r="E56" i="23"/>
  <c r="B66" i="17"/>
  <c r="C66" i="17"/>
  <c r="D66" i="17"/>
  <c r="E66" i="17"/>
  <c r="F65" i="17"/>
  <c r="B64" i="9"/>
  <c r="C64" i="9"/>
  <c r="D64" i="9"/>
  <c r="E64" i="9"/>
  <c r="F63" i="9"/>
  <c r="B64" i="18"/>
  <c r="C64" i="18"/>
  <c r="D64" i="18"/>
  <c r="E64" i="18"/>
  <c r="F63" i="18"/>
  <c r="B64" i="19"/>
  <c r="C64" i="19"/>
  <c r="D64" i="19"/>
  <c r="E64" i="19"/>
  <c r="F63" i="19"/>
  <c r="B64" i="15"/>
  <c r="C64" i="15"/>
  <c r="D64" i="15"/>
  <c r="E64" i="15"/>
  <c r="F63" i="15"/>
  <c r="B63" i="20"/>
  <c r="C63" i="20"/>
  <c r="D63" i="20"/>
  <c r="E63" i="20"/>
  <c r="F62" i="20"/>
  <c r="B64" i="16"/>
  <c r="C64" i="16"/>
  <c r="D64" i="16"/>
  <c r="E64" i="16"/>
  <c r="F63" i="16"/>
  <c r="B64" i="14"/>
  <c r="C64" i="14"/>
  <c r="D64" i="14"/>
  <c r="E64" i="14"/>
  <c r="F63" i="14"/>
  <c r="B64" i="22"/>
  <c r="C64" i="22"/>
  <c r="D64" i="22"/>
  <c r="E64" i="22"/>
  <c r="F63" i="22"/>
  <c r="B64" i="21"/>
  <c r="C64" i="21"/>
  <c r="D64" i="21"/>
  <c r="E64" i="21"/>
  <c r="F63" i="21"/>
  <c r="B59" i="23"/>
  <c r="D58" i="23"/>
  <c r="C58" i="23"/>
  <c r="E57" i="23"/>
  <c r="B67" i="17"/>
  <c r="C67" i="17"/>
  <c r="D67" i="17"/>
  <c r="E67" i="17"/>
  <c r="F66" i="17"/>
  <c r="B65" i="18"/>
  <c r="C65" i="18"/>
  <c r="D65" i="18"/>
  <c r="E65" i="18"/>
  <c r="F64" i="18"/>
  <c r="B65" i="9"/>
  <c r="C65" i="9"/>
  <c r="D65" i="9"/>
  <c r="E65" i="9"/>
  <c r="F64" i="9"/>
  <c r="B65" i="14"/>
  <c r="C65" i="14"/>
  <c r="D65" i="14"/>
  <c r="E65" i="14"/>
  <c r="F64" i="14"/>
  <c r="B65" i="16"/>
  <c r="C65" i="16"/>
  <c r="D65" i="16"/>
  <c r="E65" i="16"/>
  <c r="F64" i="16"/>
  <c r="B64" i="20"/>
  <c r="C64" i="20"/>
  <c r="D64" i="20"/>
  <c r="E64" i="20"/>
  <c r="F63" i="20"/>
  <c r="B65" i="15"/>
  <c r="C65" i="15"/>
  <c r="D65" i="15"/>
  <c r="E65" i="15"/>
  <c r="F64" i="15"/>
  <c r="B65" i="19"/>
  <c r="C65" i="19"/>
  <c r="D65" i="19"/>
  <c r="E65" i="19"/>
  <c r="F64" i="19"/>
  <c r="B60" i="23"/>
  <c r="D59" i="23"/>
  <c r="C59" i="23"/>
  <c r="F64" i="21"/>
  <c r="B65" i="21"/>
  <c r="C65" i="21"/>
  <c r="D65" i="21"/>
  <c r="E65" i="21"/>
  <c r="B65" i="22"/>
  <c r="C65" i="22"/>
  <c r="D65" i="22"/>
  <c r="E65" i="22"/>
  <c r="F64" i="22"/>
  <c r="E58" i="23"/>
  <c r="B68" i="17"/>
  <c r="C68" i="17"/>
  <c r="D68" i="17"/>
  <c r="E68" i="17"/>
  <c r="F67" i="17"/>
  <c r="B66" i="9"/>
  <c r="C66" i="9"/>
  <c r="D66" i="9"/>
  <c r="E66" i="9"/>
  <c r="F65" i="9"/>
  <c r="B66" i="18"/>
  <c r="C66" i="18"/>
  <c r="D66" i="18"/>
  <c r="E66" i="18"/>
  <c r="F65" i="18"/>
  <c r="B66" i="19"/>
  <c r="C66" i="19"/>
  <c r="D66" i="19"/>
  <c r="E66" i="19"/>
  <c r="F65" i="19"/>
  <c r="B66" i="15"/>
  <c r="C66" i="15"/>
  <c r="D66" i="15"/>
  <c r="E66" i="15"/>
  <c r="F65" i="15"/>
  <c r="B65" i="20"/>
  <c r="C65" i="20"/>
  <c r="D65" i="20"/>
  <c r="E65" i="20"/>
  <c r="F64" i="20"/>
  <c r="B66" i="16"/>
  <c r="C66" i="16"/>
  <c r="D66" i="16"/>
  <c r="E66" i="16"/>
  <c r="F65" i="16"/>
  <c r="B66" i="14"/>
  <c r="C66" i="14"/>
  <c r="D66" i="14"/>
  <c r="E66" i="14"/>
  <c r="F65" i="14"/>
  <c r="B66" i="22"/>
  <c r="C66" i="22"/>
  <c r="D66" i="22"/>
  <c r="E66" i="22"/>
  <c r="F65" i="22"/>
  <c r="B66" i="21"/>
  <c r="C66" i="21"/>
  <c r="D66" i="21"/>
  <c r="E66" i="21"/>
  <c r="F65" i="21"/>
  <c r="B61" i="23"/>
  <c r="D60" i="23"/>
  <c r="C60" i="23"/>
  <c r="E59" i="23"/>
  <c r="B69" i="17"/>
  <c r="C69" i="17"/>
  <c r="D69" i="17"/>
  <c r="E69" i="17"/>
  <c r="F68" i="17"/>
  <c r="B67" i="18"/>
  <c r="C67" i="18"/>
  <c r="D67" i="18"/>
  <c r="E67" i="18"/>
  <c r="F66" i="18"/>
  <c r="B67" i="9"/>
  <c r="C67" i="9"/>
  <c r="D67" i="9"/>
  <c r="E67" i="9"/>
  <c r="F66" i="9"/>
  <c r="B67" i="14"/>
  <c r="C67" i="14"/>
  <c r="D67" i="14"/>
  <c r="E67" i="14"/>
  <c r="F66" i="14"/>
  <c r="B67" i="16"/>
  <c r="C67" i="16"/>
  <c r="D67" i="16"/>
  <c r="E67" i="16"/>
  <c r="F66" i="16"/>
  <c r="B66" i="20"/>
  <c r="C66" i="20"/>
  <c r="D66" i="20"/>
  <c r="E66" i="20"/>
  <c r="F65" i="20"/>
  <c r="B67" i="15"/>
  <c r="C67" i="15"/>
  <c r="D67" i="15"/>
  <c r="E67" i="15"/>
  <c r="F66" i="15"/>
  <c r="B67" i="19"/>
  <c r="C67" i="19"/>
  <c r="D67" i="19"/>
  <c r="E67" i="19"/>
  <c r="F66" i="19"/>
  <c r="B62" i="23"/>
  <c r="D61" i="23"/>
  <c r="C61" i="23"/>
  <c r="F66" i="21"/>
  <c r="B67" i="21"/>
  <c r="C67" i="21"/>
  <c r="D67" i="21"/>
  <c r="E67" i="21"/>
  <c r="B67" i="22"/>
  <c r="C67" i="22"/>
  <c r="D67" i="22"/>
  <c r="E67" i="22"/>
  <c r="F66" i="22"/>
  <c r="E60" i="23"/>
  <c r="B70" i="17"/>
  <c r="C70" i="17"/>
  <c r="D70" i="17"/>
  <c r="E70" i="17"/>
  <c r="F69" i="17"/>
  <c r="B68" i="9"/>
  <c r="C68" i="9"/>
  <c r="D68" i="9"/>
  <c r="E68" i="9"/>
  <c r="F67" i="9"/>
  <c r="B68" i="18"/>
  <c r="C68" i="18"/>
  <c r="D68" i="18"/>
  <c r="E68" i="18"/>
  <c r="F67" i="18"/>
  <c r="B68" i="19"/>
  <c r="C68" i="19"/>
  <c r="D68" i="19"/>
  <c r="E68" i="19"/>
  <c r="F67" i="19"/>
  <c r="B68" i="15"/>
  <c r="C68" i="15"/>
  <c r="D68" i="15"/>
  <c r="E68" i="15"/>
  <c r="F67" i="15"/>
  <c r="B67" i="20"/>
  <c r="C67" i="20"/>
  <c r="D67" i="20"/>
  <c r="E67" i="20"/>
  <c r="F66" i="20"/>
  <c r="B68" i="16"/>
  <c r="C68" i="16"/>
  <c r="D68" i="16"/>
  <c r="E68" i="16"/>
  <c r="F67" i="16"/>
  <c r="B68" i="14"/>
  <c r="C68" i="14"/>
  <c r="D68" i="14"/>
  <c r="E68" i="14"/>
  <c r="F67" i="14"/>
  <c r="B68" i="22"/>
  <c r="C68" i="22"/>
  <c r="D68" i="22"/>
  <c r="E68" i="22"/>
  <c r="F67" i="22"/>
  <c r="B68" i="21"/>
  <c r="C68" i="21"/>
  <c r="D68" i="21"/>
  <c r="E68" i="21"/>
  <c r="F67" i="21"/>
  <c r="B63" i="23"/>
  <c r="D62" i="23"/>
  <c r="C62" i="23"/>
  <c r="E61" i="23"/>
  <c r="B71" i="17"/>
  <c r="C71" i="17"/>
  <c r="D71" i="17"/>
  <c r="E71" i="17"/>
  <c r="F70" i="17"/>
  <c r="B69" i="18"/>
  <c r="C69" i="18"/>
  <c r="D69" i="18"/>
  <c r="E69" i="18"/>
  <c r="F68" i="18"/>
  <c r="B69" i="9"/>
  <c r="C69" i="9"/>
  <c r="D69" i="9"/>
  <c r="E69" i="9"/>
  <c r="F68" i="9"/>
  <c r="B69" i="14"/>
  <c r="C69" i="14"/>
  <c r="D69" i="14"/>
  <c r="E69" i="14"/>
  <c r="F68" i="14"/>
  <c r="B69" i="16"/>
  <c r="C69" i="16"/>
  <c r="D69" i="16"/>
  <c r="E69" i="16"/>
  <c r="F68" i="16"/>
  <c r="B68" i="20"/>
  <c r="C68" i="20"/>
  <c r="D68" i="20"/>
  <c r="E68" i="20"/>
  <c r="F67" i="20"/>
  <c r="B69" i="15"/>
  <c r="C69" i="15"/>
  <c r="D69" i="15"/>
  <c r="E69" i="15"/>
  <c r="F68" i="15"/>
  <c r="B69" i="19"/>
  <c r="C69" i="19"/>
  <c r="D69" i="19"/>
  <c r="E69" i="19"/>
  <c r="F68" i="19"/>
  <c r="B64" i="23"/>
  <c r="D63" i="23"/>
  <c r="C63" i="23"/>
  <c r="F68" i="21"/>
  <c r="B69" i="21"/>
  <c r="C69" i="21"/>
  <c r="D69" i="21"/>
  <c r="E69" i="21"/>
  <c r="B69" i="22"/>
  <c r="C69" i="22"/>
  <c r="D69" i="22"/>
  <c r="E69" i="22"/>
  <c r="F68" i="22"/>
  <c r="E62" i="23"/>
  <c r="F71" i="17"/>
  <c r="B72" i="17"/>
  <c r="B70" i="9"/>
  <c r="C70" i="9"/>
  <c r="D70" i="9"/>
  <c r="E70" i="9"/>
  <c r="F69" i="9"/>
  <c r="B70" i="18"/>
  <c r="C70" i="18"/>
  <c r="D70" i="18"/>
  <c r="E70" i="18"/>
  <c r="F69" i="18"/>
  <c r="B70" i="19"/>
  <c r="C70" i="19"/>
  <c r="D70" i="19"/>
  <c r="E70" i="19"/>
  <c r="F69" i="19"/>
  <c r="B70" i="15"/>
  <c r="C70" i="15"/>
  <c r="D70" i="15"/>
  <c r="E70" i="15"/>
  <c r="F69" i="15"/>
  <c r="B69" i="20"/>
  <c r="C69" i="20"/>
  <c r="D69" i="20"/>
  <c r="E69" i="20"/>
  <c r="F68" i="20"/>
  <c r="B70" i="16"/>
  <c r="C70" i="16"/>
  <c r="D70" i="16"/>
  <c r="E70" i="16"/>
  <c r="F69" i="16"/>
  <c r="B70" i="14"/>
  <c r="C70" i="14"/>
  <c r="D70" i="14"/>
  <c r="E70" i="14"/>
  <c r="F69" i="14"/>
  <c r="B70" i="22"/>
  <c r="C70" i="22"/>
  <c r="D70" i="22"/>
  <c r="E70" i="22"/>
  <c r="F69" i="22"/>
  <c r="B70" i="21"/>
  <c r="C70" i="21"/>
  <c r="D70" i="21"/>
  <c r="E70" i="21"/>
  <c r="F69" i="21"/>
  <c r="B65" i="23"/>
  <c r="D64" i="23"/>
  <c r="C64" i="23"/>
  <c r="E63" i="23"/>
  <c r="C72" i="17"/>
  <c r="D72" i="17"/>
  <c r="E72" i="17"/>
  <c r="F72" i="17"/>
  <c r="B71" i="18"/>
  <c r="C71" i="18"/>
  <c r="D71" i="18"/>
  <c r="E71" i="18"/>
  <c r="F70" i="18"/>
  <c r="B71" i="9"/>
  <c r="C71" i="9"/>
  <c r="D71" i="9"/>
  <c r="E71" i="9"/>
  <c r="F70" i="9"/>
  <c r="B71" i="14"/>
  <c r="C71" i="14"/>
  <c r="D71" i="14"/>
  <c r="E71" i="14"/>
  <c r="F70" i="14"/>
  <c r="B71" i="16"/>
  <c r="C71" i="16"/>
  <c r="D71" i="16"/>
  <c r="E71" i="16"/>
  <c r="F70" i="16"/>
  <c r="B70" i="20"/>
  <c r="C70" i="20"/>
  <c r="D70" i="20"/>
  <c r="E70" i="20"/>
  <c r="F69" i="20"/>
  <c r="B71" i="15"/>
  <c r="C71" i="15"/>
  <c r="D71" i="15"/>
  <c r="E71" i="15"/>
  <c r="F70" i="15"/>
  <c r="B71" i="19"/>
  <c r="C71" i="19"/>
  <c r="D71" i="19"/>
  <c r="E71" i="19"/>
  <c r="F70" i="19"/>
  <c r="B66" i="23"/>
  <c r="D65" i="23"/>
  <c r="C65" i="23"/>
  <c r="F70" i="21"/>
  <c r="B71" i="21"/>
  <c r="C71" i="21"/>
  <c r="D71" i="21"/>
  <c r="E71" i="21"/>
  <c r="B71" i="22"/>
  <c r="C71" i="22"/>
  <c r="D71" i="22"/>
  <c r="E71" i="22"/>
  <c r="F70" i="22"/>
  <c r="E64" i="23"/>
  <c r="B72" i="9"/>
  <c r="F71" i="9"/>
  <c r="B72" i="18"/>
  <c r="F71" i="18"/>
  <c r="B72" i="15"/>
  <c r="F71" i="15"/>
  <c r="B71" i="20"/>
  <c r="C71" i="20"/>
  <c r="D71" i="20"/>
  <c r="E71" i="20"/>
  <c r="F70" i="20"/>
  <c r="B72" i="16"/>
  <c r="F71" i="16"/>
  <c r="B72" i="14"/>
  <c r="F71" i="14"/>
  <c r="B72" i="19"/>
  <c r="F71" i="19"/>
  <c r="B72" i="22"/>
  <c r="F71" i="22"/>
  <c r="B72" i="21"/>
  <c r="F71" i="21"/>
  <c r="B67" i="23"/>
  <c r="D66" i="23"/>
  <c r="C66" i="23"/>
  <c r="E65" i="23"/>
  <c r="C72" i="22"/>
  <c r="D72" i="22"/>
  <c r="E72" i="22"/>
  <c r="F72" i="22"/>
  <c r="C72" i="21"/>
  <c r="D72" i="21"/>
  <c r="E72" i="21"/>
  <c r="F72" i="21"/>
  <c r="C72" i="18"/>
  <c r="D72" i="18"/>
  <c r="E72" i="18"/>
  <c r="F72" i="18"/>
  <c r="C72" i="9"/>
  <c r="D72" i="9"/>
  <c r="E72" i="9"/>
  <c r="F72" i="9"/>
  <c r="C72" i="19"/>
  <c r="D72" i="19"/>
  <c r="E72" i="19"/>
  <c r="F72" i="19"/>
  <c r="C72" i="14"/>
  <c r="D72" i="14"/>
  <c r="E72" i="14"/>
  <c r="F72" i="14"/>
  <c r="C72" i="16"/>
  <c r="D72" i="16"/>
  <c r="E72" i="16"/>
  <c r="F72" i="16"/>
  <c r="B72" i="20"/>
  <c r="F71" i="20"/>
  <c r="C72" i="15"/>
  <c r="D72" i="15"/>
  <c r="E72" i="15"/>
  <c r="F72" i="15"/>
  <c r="B68" i="23"/>
  <c r="D67" i="23"/>
  <c r="C67" i="23"/>
  <c r="E66" i="23"/>
  <c r="C72" i="20"/>
  <c r="D72" i="20"/>
  <c r="E72" i="20"/>
  <c r="F72" i="20"/>
  <c r="B69" i="23"/>
  <c r="D68" i="23"/>
  <c r="C68" i="23"/>
  <c r="E67" i="23"/>
  <c r="B70" i="23"/>
  <c r="D69" i="23"/>
  <c r="C69" i="23"/>
  <c r="E68" i="23"/>
  <c r="B71" i="23"/>
  <c r="D70" i="23"/>
  <c r="C70" i="23"/>
  <c r="E69" i="23"/>
  <c r="B72" i="23"/>
  <c r="D71" i="23"/>
  <c r="C71" i="23"/>
  <c r="E70" i="23"/>
  <c r="B73" i="23"/>
  <c r="D72" i="23"/>
  <c r="C72" i="23"/>
  <c r="E71" i="23"/>
  <c r="B74" i="23"/>
  <c r="D73" i="23"/>
  <c r="C73" i="23"/>
  <c r="E72" i="23"/>
  <c r="B75" i="23"/>
  <c r="D74" i="23"/>
  <c r="C74" i="23"/>
  <c r="E73" i="23"/>
  <c r="B76" i="23"/>
  <c r="D75" i="23"/>
  <c r="C75" i="23"/>
  <c r="E74" i="23"/>
  <c r="B77" i="23"/>
  <c r="D76" i="23"/>
  <c r="C76" i="23"/>
  <c r="E75" i="23"/>
  <c r="B78" i="23"/>
  <c r="D77" i="23"/>
  <c r="C77" i="23"/>
  <c r="E76" i="23"/>
  <c r="B79" i="23"/>
  <c r="D78" i="23"/>
  <c r="C78" i="23"/>
  <c r="E77" i="23"/>
  <c r="B80" i="23"/>
  <c r="D79" i="23"/>
  <c r="C79" i="23"/>
  <c r="E78" i="23"/>
  <c r="B81" i="23"/>
  <c r="D80" i="23"/>
  <c r="C80" i="23"/>
  <c r="E79" i="23"/>
  <c r="B82" i="23"/>
  <c r="D81" i="23"/>
  <c r="C81" i="23"/>
  <c r="E80" i="23"/>
  <c r="B83" i="23"/>
  <c r="D82" i="23"/>
  <c r="C82" i="23"/>
  <c r="E81" i="23"/>
  <c r="B84" i="23"/>
  <c r="D83" i="23"/>
  <c r="C83" i="23"/>
  <c r="E82" i="23"/>
  <c r="E83" i="23"/>
  <c r="B85" i="23"/>
  <c r="D84" i="23"/>
  <c r="C84" i="23"/>
  <c r="B86" i="23"/>
  <c r="D85" i="23"/>
  <c r="C85" i="23"/>
  <c r="E84" i="23"/>
  <c r="B87" i="23"/>
  <c r="D86" i="23"/>
  <c r="C86" i="23"/>
  <c r="E85" i="23"/>
  <c r="B88" i="23"/>
  <c r="D87" i="23"/>
  <c r="C87" i="23"/>
  <c r="E86" i="23"/>
  <c r="B89" i="23"/>
  <c r="D88" i="23"/>
  <c r="C88" i="23"/>
  <c r="E87" i="23"/>
  <c r="B90" i="23"/>
  <c r="D89" i="23"/>
  <c r="C89" i="23"/>
  <c r="E88" i="23"/>
  <c r="B91" i="23"/>
  <c r="D90" i="23"/>
  <c r="C90" i="23"/>
  <c r="E89" i="23"/>
  <c r="B92" i="23"/>
  <c r="D91" i="23"/>
  <c r="C91" i="23"/>
  <c r="E90" i="23"/>
  <c r="B93" i="23"/>
  <c r="D92" i="23"/>
  <c r="C92" i="23"/>
  <c r="E91" i="23"/>
  <c r="E92" i="23"/>
  <c r="B94" i="23"/>
  <c r="D93" i="23"/>
  <c r="C93" i="23"/>
  <c r="E93" i="23"/>
  <c r="B95" i="23"/>
  <c r="D94" i="23"/>
  <c r="C94" i="23"/>
  <c r="E94" i="23"/>
  <c r="B96" i="23"/>
  <c r="D95" i="23"/>
  <c r="C95" i="23"/>
  <c r="B97" i="23"/>
  <c r="D96" i="23"/>
  <c r="C96" i="23"/>
  <c r="E95" i="23"/>
  <c r="B98" i="23"/>
  <c r="D97" i="23"/>
  <c r="C97" i="23"/>
  <c r="E96" i="23"/>
  <c r="E97" i="23"/>
  <c r="B99" i="23"/>
  <c r="D98" i="23"/>
  <c r="C98" i="23"/>
  <c r="E98" i="23"/>
  <c r="B100" i="23"/>
  <c r="D99" i="23"/>
  <c r="C99" i="23"/>
  <c r="B101" i="23"/>
  <c r="D100" i="23"/>
  <c r="C100" i="23"/>
  <c r="E99" i="23"/>
  <c r="E100" i="23"/>
  <c r="B102" i="23"/>
  <c r="D101" i="23"/>
  <c r="C101" i="23"/>
  <c r="E101" i="23"/>
  <c r="B103" i="23"/>
  <c r="D102" i="23"/>
  <c r="C102" i="23"/>
  <c r="E102" i="23"/>
  <c r="B104" i="23"/>
  <c r="D103" i="23"/>
  <c r="C103" i="23"/>
  <c r="E103" i="23"/>
  <c r="B105" i="23"/>
  <c r="D104" i="23"/>
  <c r="C104" i="23"/>
  <c r="E104" i="23"/>
  <c r="B106" i="23"/>
  <c r="D105" i="23"/>
  <c r="C105" i="23"/>
  <c r="E105" i="23"/>
  <c r="B107" i="23"/>
  <c r="D106" i="23"/>
  <c r="C106" i="23"/>
  <c r="E106" i="23"/>
  <c r="B108" i="23"/>
  <c r="D107" i="23"/>
  <c r="C107" i="23"/>
  <c r="E107" i="23"/>
  <c r="B109" i="23"/>
  <c r="D108" i="23"/>
  <c r="C108" i="23"/>
  <c r="E108" i="23"/>
  <c r="B110" i="23"/>
  <c r="D109" i="23"/>
  <c r="C109" i="23"/>
  <c r="E109" i="23"/>
  <c r="B111" i="23"/>
  <c r="D110" i="23"/>
  <c r="C110" i="23"/>
  <c r="E110" i="23"/>
  <c r="B112" i="23"/>
  <c r="D111" i="23"/>
  <c r="C111" i="23"/>
  <c r="E111" i="23"/>
  <c r="B113" i="23"/>
  <c r="D112" i="23"/>
  <c r="C112" i="23"/>
  <c r="E112" i="23"/>
  <c r="B114" i="23"/>
  <c r="D113" i="23"/>
  <c r="C113" i="23"/>
  <c r="E113" i="23"/>
  <c r="B115" i="23"/>
  <c r="D114" i="23"/>
  <c r="C114" i="23"/>
  <c r="E114" i="23"/>
  <c r="B116" i="23"/>
  <c r="D115" i="23"/>
  <c r="C115" i="23"/>
  <c r="E115" i="23"/>
  <c r="B117" i="23"/>
  <c r="D116" i="23"/>
  <c r="C116" i="23"/>
  <c r="E116" i="23"/>
  <c r="B118" i="23"/>
  <c r="D117" i="23"/>
  <c r="C117" i="23"/>
  <c r="E117" i="23"/>
  <c r="B119" i="23"/>
  <c r="D118" i="23"/>
  <c r="C118" i="23"/>
  <c r="E118" i="23"/>
  <c r="B120" i="23"/>
  <c r="D119" i="23"/>
  <c r="C119" i="23"/>
  <c r="E119" i="23"/>
  <c r="B121" i="23"/>
  <c r="D120" i="23"/>
  <c r="C120" i="23"/>
  <c r="E120" i="23"/>
  <c r="B122" i="23"/>
  <c r="D121" i="23"/>
  <c r="C121" i="23"/>
  <c r="E121" i="23"/>
  <c r="B123" i="23"/>
  <c r="D122" i="23"/>
  <c r="C122" i="23"/>
  <c r="E122" i="23"/>
  <c r="B124" i="23"/>
  <c r="D123" i="23"/>
  <c r="C123" i="23"/>
  <c r="E123" i="23"/>
  <c r="B125" i="23"/>
  <c r="D124" i="23"/>
  <c r="C124" i="23"/>
  <c r="E124" i="23"/>
  <c r="B126" i="23"/>
  <c r="D125" i="23"/>
  <c r="C125" i="23"/>
  <c r="E125" i="23"/>
  <c r="B127" i="23"/>
  <c r="D126" i="23"/>
  <c r="C126" i="23"/>
  <c r="E126" i="23"/>
  <c r="B128" i="23"/>
  <c r="D127" i="23"/>
  <c r="C127" i="23"/>
  <c r="E127" i="23"/>
  <c r="B129" i="23"/>
  <c r="D128" i="23"/>
  <c r="C128" i="23"/>
  <c r="E128" i="23"/>
  <c r="B130" i="23"/>
  <c r="D129" i="23"/>
  <c r="C129" i="23"/>
  <c r="B131" i="23"/>
  <c r="D130" i="23"/>
  <c r="C130" i="23"/>
  <c r="E129" i="23"/>
  <c r="B132" i="23"/>
  <c r="D131" i="23"/>
  <c r="C131" i="23"/>
  <c r="E130" i="23"/>
  <c r="B133" i="23"/>
  <c r="D132" i="23"/>
  <c r="C132" i="23"/>
  <c r="E131" i="23"/>
  <c r="B134" i="23"/>
  <c r="D133" i="23"/>
  <c r="C133" i="23"/>
  <c r="E132" i="23"/>
  <c r="B135" i="23"/>
  <c r="D134" i="23"/>
  <c r="C134" i="23"/>
  <c r="E133" i="23"/>
  <c r="B136" i="23"/>
  <c r="D135" i="23"/>
  <c r="C135" i="23"/>
  <c r="E134" i="23"/>
  <c r="B137" i="23"/>
  <c r="D136" i="23"/>
  <c r="C136" i="23"/>
  <c r="E135" i="23"/>
  <c r="B138" i="23"/>
  <c r="D137" i="23"/>
  <c r="C137" i="23"/>
  <c r="E136" i="23"/>
  <c r="B139" i="23"/>
  <c r="D138" i="23"/>
  <c r="C138" i="23"/>
  <c r="E137" i="23"/>
  <c r="E138" i="23"/>
  <c r="B140" i="23"/>
  <c r="D139" i="23"/>
  <c r="C139" i="23"/>
  <c r="B141" i="23"/>
  <c r="D140" i="23"/>
  <c r="C140" i="23"/>
  <c r="E139" i="23"/>
  <c r="B142" i="23"/>
  <c r="D141" i="23"/>
  <c r="C141" i="23"/>
  <c r="E140" i="23"/>
  <c r="B143" i="23"/>
  <c r="D142" i="23"/>
  <c r="C142" i="23"/>
  <c r="E141" i="23"/>
  <c r="B144" i="23"/>
  <c r="D143" i="23"/>
  <c r="C143" i="23"/>
  <c r="E142" i="23"/>
  <c r="B145" i="23"/>
  <c r="D144" i="23"/>
  <c r="C144" i="23"/>
  <c r="E143" i="23"/>
  <c r="B146" i="23"/>
  <c r="D145" i="23"/>
  <c r="C145" i="23"/>
  <c r="E144" i="23"/>
  <c r="B147" i="23"/>
  <c r="D146" i="23"/>
  <c r="C146" i="23"/>
  <c r="E145" i="23"/>
  <c r="B148" i="23"/>
  <c r="D147" i="23"/>
  <c r="C147" i="23"/>
  <c r="E146" i="23"/>
  <c r="B149" i="23"/>
  <c r="D148" i="23"/>
  <c r="C148" i="23"/>
  <c r="E147" i="23"/>
  <c r="B150" i="23"/>
  <c r="D149" i="23"/>
  <c r="C149" i="23"/>
  <c r="E148" i="23"/>
  <c r="B151" i="23"/>
  <c r="D150" i="23"/>
  <c r="C150" i="23"/>
  <c r="E149" i="23"/>
  <c r="B152" i="23"/>
  <c r="D151" i="23"/>
  <c r="C151" i="23"/>
  <c r="E150" i="23"/>
  <c r="B153" i="23"/>
  <c r="D152" i="23"/>
  <c r="C152" i="23"/>
  <c r="E151" i="23"/>
  <c r="B154" i="23"/>
  <c r="D153" i="23"/>
  <c r="C153" i="23"/>
  <c r="E152" i="23"/>
  <c r="B155" i="23"/>
  <c r="D154" i="23"/>
  <c r="C154" i="23"/>
  <c r="E153" i="23"/>
  <c r="B156" i="23"/>
  <c r="D155" i="23"/>
  <c r="C155" i="23"/>
  <c r="E154" i="23"/>
  <c r="B157" i="23"/>
  <c r="D156" i="23"/>
  <c r="C156" i="23"/>
  <c r="E155" i="23"/>
  <c r="B158" i="23"/>
  <c r="D157" i="23"/>
  <c r="C157" i="23"/>
  <c r="E156" i="23"/>
  <c r="B159" i="23"/>
  <c r="D158" i="23"/>
  <c r="C158" i="23"/>
  <c r="E157" i="23"/>
  <c r="B160" i="23"/>
  <c r="D159" i="23"/>
  <c r="C159" i="23"/>
  <c r="E158" i="23"/>
  <c r="B161" i="23"/>
  <c r="D160" i="23"/>
  <c r="C160" i="23"/>
  <c r="E159" i="23"/>
  <c r="B162" i="23"/>
  <c r="D161" i="23"/>
  <c r="C161" i="23"/>
  <c r="E160" i="23"/>
  <c r="B163" i="23"/>
  <c r="D162" i="23"/>
  <c r="C162" i="23"/>
  <c r="E161" i="23"/>
  <c r="B164" i="23"/>
  <c r="D163" i="23"/>
  <c r="C163" i="23"/>
  <c r="E162" i="23"/>
  <c r="B165" i="23"/>
  <c r="D164" i="23"/>
  <c r="C164" i="23"/>
  <c r="E163" i="23"/>
  <c r="B166" i="23"/>
  <c r="D165" i="23"/>
  <c r="C165" i="23"/>
  <c r="E164" i="23"/>
  <c r="B167" i="23"/>
  <c r="D166" i="23"/>
  <c r="C166" i="23"/>
  <c r="E165" i="23"/>
  <c r="B168" i="23"/>
  <c r="D167" i="23"/>
  <c r="C167" i="23"/>
  <c r="E166" i="23"/>
  <c r="B169" i="23"/>
  <c r="D168" i="23"/>
  <c r="C168" i="23"/>
  <c r="E167" i="23"/>
  <c r="B170" i="23"/>
  <c r="D169" i="23"/>
  <c r="C169" i="23"/>
  <c r="E168" i="23"/>
  <c r="B171" i="23"/>
  <c r="D170" i="23"/>
  <c r="C170" i="23"/>
  <c r="E169" i="23"/>
  <c r="B172" i="23"/>
  <c r="D171" i="23"/>
  <c r="C171" i="23"/>
  <c r="E170" i="23"/>
  <c r="B173" i="23"/>
  <c r="D172" i="23"/>
  <c r="C172" i="23"/>
  <c r="E171" i="23"/>
  <c r="B174" i="23"/>
  <c r="D173" i="23"/>
  <c r="C173" i="23"/>
  <c r="E172" i="23"/>
  <c r="B175" i="23"/>
  <c r="D174" i="23"/>
  <c r="C174" i="23"/>
  <c r="E173" i="23"/>
  <c r="B176" i="23"/>
  <c r="D175" i="23"/>
  <c r="C175" i="23"/>
  <c r="E174" i="23"/>
  <c r="B177" i="23"/>
  <c r="D176" i="23"/>
  <c r="C176" i="23"/>
  <c r="E175" i="23"/>
  <c r="B178" i="23"/>
  <c r="D177" i="23"/>
  <c r="C177" i="23"/>
  <c r="E176" i="23"/>
  <c r="B179" i="23"/>
  <c r="D178" i="23"/>
  <c r="C178" i="23"/>
  <c r="E177" i="23"/>
  <c r="B180" i="23"/>
  <c r="D179" i="23"/>
  <c r="C179" i="23"/>
  <c r="E178" i="23"/>
  <c r="B181" i="23"/>
  <c r="D180" i="23"/>
  <c r="C180" i="23"/>
  <c r="E179" i="23"/>
  <c r="B182" i="23"/>
  <c r="D181" i="23"/>
  <c r="C181" i="23"/>
  <c r="E180" i="23"/>
  <c r="B183" i="23"/>
  <c r="D182" i="23"/>
  <c r="C182" i="23"/>
  <c r="E181" i="23"/>
  <c r="B184" i="23"/>
  <c r="D183" i="23"/>
  <c r="C183" i="23"/>
  <c r="E182" i="23"/>
  <c r="B185" i="23"/>
  <c r="D184" i="23"/>
  <c r="C184" i="23"/>
  <c r="E183" i="23"/>
  <c r="B186" i="23"/>
  <c r="D185" i="23"/>
  <c r="C185" i="23"/>
  <c r="E184" i="23"/>
  <c r="B187" i="23"/>
  <c r="D186" i="23"/>
  <c r="C186" i="23"/>
  <c r="E185" i="23"/>
  <c r="B188" i="23"/>
  <c r="D187" i="23"/>
  <c r="C187" i="23"/>
  <c r="E186" i="23"/>
  <c r="B189" i="23"/>
  <c r="D188" i="23"/>
  <c r="C188" i="23"/>
  <c r="E187" i="23"/>
  <c r="B190" i="23"/>
  <c r="D189" i="23"/>
  <c r="C189" i="23"/>
  <c r="E188" i="23"/>
  <c r="B191" i="23"/>
  <c r="D190" i="23"/>
  <c r="C190" i="23"/>
  <c r="E189" i="23"/>
  <c r="B192" i="23"/>
  <c r="D191" i="23"/>
  <c r="C191" i="23"/>
  <c r="E190" i="23"/>
  <c r="B193" i="23"/>
  <c r="D192" i="23"/>
  <c r="C192" i="23"/>
  <c r="E191" i="23"/>
  <c r="B194" i="23"/>
  <c r="D193" i="23"/>
  <c r="C193" i="23"/>
  <c r="E192" i="23"/>
  <c r="B195" i="23"/>
  <c r="D194" i="23"/>
  <c r="C194" i="23"/>
  <c r="E193" i="23"/>
  <c r="B196" i="23"/>
  <c r="D195" i="23"/>
  <c r="C195" i="23"/>
  <c r="E194" i="23"/>
  <c r="B197" i="23"/>
  <c r="D196" i="23"/>
  <c r="C196" i="23"/>
  <c r="E195" i="23"/>
  <c r="B198" i="23"/>
  <c r="D197" i="23"/>
  <c r="C197" i="23"/>
  <c r="E196" i="23"/>
  <c r="B199" i="23"/>
  <c r="D198" i="23"/>
  <c r="C198" i="23"/>
  <c r="E197" i="23"/>
  <c r="B200" i="23"/>
  <c r="D199" i="23"/>
  <c r="C199" i="23"/>
  <c r="E198" i="23"/>
  <c r="B201" i="23"/>
  <c r="D200" i="23"/>
  <c r="C200" i="23"/>
  <c r="E199" i="23"/>
  <c r="B202" i="23"/>
  <c r="D201" i="23"/>
  <c r="C201" i="23"/>
  <c r="E200" i="23"/>
  <c r="B203" i="23"/>
  <c r="D202" i="23"/>
  <c r="C202" i="23"/>
  <c r="E201" i="23"/>
  <c r="B204" i="23"/>
  <c r="D203" i="23"/>
  <c r="C203" i="23"/>
  <c r="E202" i="23"/>
  <c r="B205" i="23"/>
  <c r="D204" i="23"/>
  <c r="C204" i="23"/>
  <c r="E203" i="23"/>
  <c r="B206" i="23"/>
  <c r="D205" i="23"/>
  <c r="C205" i="23"/>
  <c r="E204" i="23"/>
  <c r="B207" i="23"/>
  <c r="D206" i="23"/>
  <c r="C206" i="23"/>
  <c r="E205" i="23"/>
  <c r="B208" i="23"/>
  <c r="D207" i="23"/>
  <c r="C207" i="23"/>
  <c r="E206" i="23"/>
  <c r="B209" i="23"/>
  <c r="D208" i="23"/>
  <c r="C208" i="23"/>
  <c r="E207" i="23"/>
  <c r="B210" i="23"/>
  <c r="D209" i="23"/>
  <c r="C209" i="23"/>
  <c r="E208" i="23"/>
  <c r="B211" i="23"/>
  <c r="D210" i="23"/>
  <c r="C210" i="23"/>
  <c r="E209" i="23"/>
  <c r="B212" i="23"/>
  <c r="D211" i="23"/>
  <c r="C211" i="23"/>
  <c r="E210" i="23"/>
  <c r="B213" i="23"/>
  <c r="D212" i="23"/>
  <c r="C212" i="23"/>
  <c r="E211" i="23"/>
  <c r="B214" i="23"/>
  <c r="D213" i="23"/>
  <c r="C213" i="23"/>
  <c r="E212" i="23"/>
  <c r="B215" i="23"/>
  <c r="D214" i="23"/>
  <c r="C214" i="23"/>
  <c r="E213" i="23"/>
  <c r="B216" i="23"/>
  <c r="D215" i="23"/>
  <c r="C215" i="23"/>
  <c r="E214" i="23"/>
  <c r="B217" i="23"/>
  <c r="D216" i="23"/>
  <c r="C216" i="23"/>
  <c r="E215" i="23"/>
  <c r="B218" i="23"/>
  <c r="D217" i="23"/>
  <c r="C217" i="23"/>
  <c r="E216" i="23"/>
  <c r="B219" i="23"/>
  <c r="D218" i="23"/>
  <c r="C218" i="23"/>
  <c r="E217" i="23"/>
  <c r="B220" i="23"/>
  <c r="D219" i="23"/>
  <c r="C219" i="23"/>
  <c r="E218" i="23"/>
  <c r="B221" i="23"/>
  <c r="D220" i="23"/>
  <c r="C220" i="23"/>
  <c r="E219" i="23"/>
  <c r="B222" i="23"/>
  <c r="D221" i="23"/>
  <c r="C221" i="23"/>
  <c r="E220" i="23"/>
  <c r="B223" i="23"/>
  <c r="D222" i="23"/>
  <c r="C222" i="23"/>
  <c r="E221" i="23"/>
  <c r="B224" i="23"/>
  <c r="D223" i="23"/>
  <c r="C223" i="23"/>
  <c r="E222" i="23"/>
  <c r="B225" i="23"/>
  <c r="D224" i="23"/>
  <c r="C224" i="23"/>
  <c r="E223" i="23"/>
  <c r="B226" i="23"/>
  <c r="D225" i="23"/>
  <c r="C225" i="23"/>
  <c r="E224" i="23"/>
  <c r="B227" i="23"/>
  <c r="D226" i="23"/>
  <c r="C226" i="23"/>
  <c r="E225" i="23"/>
  <c r="B228" i="23"/>
  <c r="D227" i="23"/>
  <c r="C227" i="23"/>
  <c r="E226" i="23"/>
  <c r="B229" i="23"/>
  <c r="D228" i="23"/>
  <c r="C228" i="23"/>
  <c r="E227" i="23"/>
  <c r="B230" i="23"/>
  <c r="D229" i="23"/>
  <c r="C229" i="23"/>
  <c r="E228" i="23"/>
  <c r="B231" i="23"/>
  <c r="D230" i="23"/>
  <c r="C230" i="23"/>
  <c r="E229" i="23"/>
  <c r="B232" i="23"/>
  <c r="D231" i="23"/>
  <c r="C231" i="23"/>
  <c r="E230" i="23"/>
  <c r="B233" i="23"/>
  <c r="D232" i="23"/>
  <c r="C232" i="23"/>
  <c r="E231" i="23"/>
  <c r="B234" i="23"/>
  <c r="D233" i="23"/>
  <c r="C233" i="23"/>
  <c r="E232" i="23"/>
  <c r="B235" i="23"/>
  <c r="D234" i="23"/>
  <c r="C234" i="23"/>
  <c r="E233" i="23"/>
  <c r="B236" i="23"/>
  <c r="D235" i="23"/>
  <c r="C235" i="23"/>
  <c r="E234" i="23"/>
  <c r="B237" i="23"/>
  <c r="D236" i="23"/>
  <c r="C236" i="23"/>
  <c r="E235" i="23"/>
  <c r="B238" i="23"/>
  <c r="D237" i="23"/>
  <c r="C237" i="23"/>
  <c r="E236" i="23"/>
  <c r="B239" i="23"/>
  <c r="D238" i="23"/>
  <c r="C238" i="23"/>
  <c r="E237" i="23"/>
  <c r="B240" i="23"/>
  <c r="D239" i="23"/>
  <c r="C239" i="23"/>
  <c r="E238" i="23"/>
  <c r="B241" i="23"/>
  <c r="D240" i="23"/>
  <c r="C240" i="23"/>
  <c r="E239" i="23"/>
  <c r="B242" i="23"/>
  <c r="D241" i="23"/>
  <c r="C241" i="23"/>
  <c r="E240" i="23"/>
  <c r="B243" i="23"/>
  <c r="D242" i="23"/>
  <c r="C242" i="23"/>
  <c r="E241" i="23"/>
  <c r="B244" i="23"/>
  <c r="D243" i="23"/>
  <c r="C243" i="23"/>
  <c r="E242" i="23"/>
  <c r="B245" i="23"/>
  <c r="D244" i="23"/>
  <c r="C244" i="23"/>
  <c r="E243" i="23"/>
  <c r="B246" i="23"/>
  <c r="D245" i="23"/>
  <c r="C245" i="23"/>
  <c r="E244" i="23"/>
  <c r="B247" i="23"/>
  <c r="D246" i="23"/>
  <c r="C246" i="23"/>
  <c r="E245" i="23"/>
  <c r="B248" i="23"/>
  <c r="D247" i="23"/>
  <c r="C247" i="23"/>
  <c r="E246" i="23"/>
  <c r="B249" i="23"/>
  <c r="D248" i="23"/>
  <c r="C248" i="23"/>
  <c r="E247" i="23"/>
  <c r="B250" i="23"/>
  <c r="D249" i="23"/>
  <c r="C249" i="23"/>
  <c r="E248" i="23"/>
  <c r="B251" i="23"/>
  <c r="D250" i="23"/>
  <c r="C250" i="23"/>
  <c r="E249" i="23"/>
  <c r="B252" i="23"/>
  <c r="D251" i="23"/>
  <c r="C251" i="23"/>
  <c r="E250" i="23"/>
  <c r="B253" i="23"/>
  <c r="D252" i="23"/>
  <c r="C252" i="23"/>
  <c r="E251" i="23"/>
  <c r="B254" i="23"/>
  <c r="D253" i="23"/>
  <c r="C253" i="23"/>
  <c r="E252" i="23"/>
  <c r="B255" i="23"/>
  <c r="D254" i="23"/>
  <c r="C254" i="23"/>
  <c r="E253" i="23"/>
  <c r="B256" i="23"/>
  <c r="D255" i="23"/>
  <c r="C255" i="23"/>
  <c r="E254" i="23"/>
  <c r="B257" i="23"/>
  <c r="D256" i="23"/>
  <c r="C256" i="23"/>
  <c r="E255" i="23"/>
  <c r="B258" i="23"/>
  <c r="D257" i="23"/>
  <c r="C257" i="23"/>
  <c r="E256" i="23"/>
  <c r="B259" i="23"/>
  <c r="D258" i="23"/>
  <c r="C258" i="23"/>
  <c r="E257" i="23"/>
  <c r="B260" i="23"/>
  <c r="D259" i="23"/>
  <c r="C259" i="23"/>
  <c r="E258" i="23"/>
  <c r="B261" i="23"/>
  <c r="D260" i="23"/>
  <c r="C260" i="23"/>
  <c r="E259" i="23"/>
  <c r="B262" i="23"/>
  <c r="D261" i="23"/>
  <c r="C261" i="23"/>
  <c r="E260" i="23"/>
  <c r="B263" i="23"/>
  <c r="D262" i="23"/>
  <c r="C262" i="23"/>
  <c r="E261" i="23"/>
  <c r="B264" i="23"/>
  <c r="D263" i="23"/>
  <c r="C263" i="23"/>
  <c r="E262" i="23"/>
  <c r="B265" i="23"/>
  <c r="D264" i="23"/>
  <c r="C264" i="23"/>
  <c r="E263" i="23"/>
  <c r="B266" i="23"/>
  <c r="D265" i="23"/>
  <c r="C265" i="23"/>
  <c r="E264" i="23"/>
  <c r="B267" i="23"/>
  <c r="D266" i="23"/>
  <c r="C266" i="23"/>
  <c r="E265" i="23"/>
  <c r="B268" i="23"/>
  <c r="D267" i="23"/>
  <c r="C267" i="23"/>
  <c r="E266" i="23"/>
  <c r="B269" i="23"/>
  <c r="D268" i="23"/>
  <c r="C268" i="23"/>
  <c r="E267" i="23"/>
  <c r="B270" i="23"/>
  <c r="D269" i="23"/>
  <c r="C269" i="23"/>
  <c r="E268" i="23"/>
  <c r="B271" i="23"/>
  <c r="D270" i="23"/>
  <c r="C270" i="23"/>
  <c r="E269" i="23"/>
  <c r="B272" i="23"/>
  <c r="D271" i="23"/>
  <c r="C271" i="23"/>
  <c r="E270" i="23"/>
  <c r="B273" i="23"/>
  <c r="D272" i="23"/>
  <c r="C272" i="23"/>
  <c r="E271" i="23"/>
  <c r="B274" i="23"/>
  <c r="D273" i="23"/>
  <c r="C273" i="23"/>
  <c r="E272" i="23"/>
  <c r="B275" i="23"/>
  <c r="D274" i="23"/>
  <c r="C274" i="23"/>
  <c r="E273" i="23"/>
  <c r="B276" i="23"/>
  <c r="D275" i="23"/>
  <c r="C275" i="23"/>
  <c r="E274" i="23"/>
  <c r="B277" i="23"/>
  <c r="D276" i="23"/>
  <c r="C276" i="23"/>
  <c r="E275" i="23"/>
  <c r="B278" i="23"/>
  <c r="D277" i="23"/>
  <c r="C277" i="23"/>
  <c r="E276" i="23"/>
  <c r="B279" i="23"/>
  <c r="D278" i="23"/>
  <c r="C278" i="23"/>
  <c r="E277" i="23"/>
  <c r="B280" i="23"/>
  <c r="D279" i="23"/>
  <c r="C279" i="23"/>
  <c r="E278" i="23"/>
  <c r="B281" i="23"/>
  <c r="D280" i="23"/>
  <c r="C280" i="23"/>
  <c r="E279" i="23"/>
  <c r="B282" i="23"/>
  <c r="D281" i="23"/>
  <c r="C281" i="23"/>
  <c r="E280" i="23"/>
  <c r="B283" i="23"/>
  <c r="D282" i="23"/>
  <c r="C282" i="23"/>
  <c r="E281" i="23"/>
  <c r="B284" i="23"/>
  <c r="D283" i="23"/>
  <c r="C283" i="23"/>
  <c r="E282" i="23"/>
  <c r="B285" i="23"/>
  <c r="D284" i="23"/>
  <c r="C284" i="23"/>
  <c r="E283" i="23"/>
  <c r="B286" i="23"/>
  <c r="D285" i="23"/>
  <c r="C285" i="23"/>
  <c r="E284" i="23"/>
  <c r="B287" i="23"/>
  <c r="D286" i="23"/>
  <c r="C286" i="23"/>
  <c r="E285" i="23"/>
  <c r="B288" i="23"/>
  <c r="D287" i="23"/>
  <c r="C287" i="23"/>
  <c r="E286" i="23"/>
  <c r="B289" i="23"/>
  <c r="D288" i="23"/>
  <c r="C288" i="23"/>
  <c r="E287" i="23"/>
  <c r="B290" i="23"/>
  <c r="D289" i="23"/>
  <c r="C289" i="23"/>
  <c r="E288" i="23"/>
  <c r="B291" i="23"/>
  <c r="D290" i="23"/>
  <c r="C290" i="23"/>
  <c r="E289" i="23"/>
  <c r="B292" i="23"/>
  <c r="D291" i="23"/>
  <c r="C291" i="23"/>
  <c r="E290" i="23"/>
  <c r="B293" i="23"/>
  <c r="D292" i="23"/>
  <c r="C292" i="23"/>
  <c r="E291" i="23"/>
  <c r="B294" i="23"/>
  <c r="D293" i="23"/>
  <c r="C293" i="23"/>
  <c r="E292" i="23"/>
  <c r="B295" i="23"/>
  <c r="D294" i="23"/>
  <c r="C294" i="23"/>
  <c r="E293" i="23"/>
  <c r="B296" i="23"/>
  <c r="D295" i="23"/>
  <c r="C295" i="23"/>
  <c r="E294" i="23"/>
  <c r="B297" i="23"/>
  <c r="D296" i="23"/>
  <c r="C296" i="23"/>
  <c r="E295" i="23"/>
  <c r="B298" i="23"/>
  <c r="D297" i="23"/>
  <c r="C297" i="23"/>
  <c r="E296" i="23"/>
  <c r="B299" i="23"/>
  <c r="D298" i="23"/>
  <c r="C298" i="23"/>
  <c r="E297" i="23"/>
  <c r="B300" i="23"/>
  <c r="D299" i="23"/>
  <c r="C299" i="23"/>
  <c r="E298" i="23"/>
  <c r="B301" i="23"/>
  <c r="D300" i="23"/>
  <c r="C300" i="23"/>
  <c r="E299" i="23"/>
  <c r="B302" i="23"/>
  <c r="D301" i="23"/>
  <c r="C301" i="23"/>
  <c r="E300" i="23"/>
  <c r="B303" i="23"/>
  <c r="D302" i="23"/>
  <c r="C302" i="23"/>
  <c r="E301" i="23"/>
  <c r="B304" i="23"/>
  <c r="D303" i="23"/>
  <c r="C303" i="23"/>
  <c r="E302" i="23"/>
  <c r="B305" i="23"/>
  <c r="D304" i="23"/>
  <c r="C304" i="23"/>
  <c r="E303" i="23"/>
  <c r="B306" i="23"/>
  <c r="D305" i="23"/>
  <c r="C305" i="23"/>
  <c r="E304" i="23"/>
  <c r="B307" i="23"/>
  <c r="D306" i="23"/>
  <c r="C306" i="23"/>
  <c r="E305" i="23"/>
  <c r="B308" i="23"/>
  <c r="D307" i="23"/>
  <c r="C307" i="23"/>
  <c r="E306" i="23"/>
  <c r="B309" i="23"/>
  <c r="D308" i="23"/>
  <c r="C308" i="23"/>
  <c r="E307" i="23"/>
  <c r="B310" i="23"/>
  <c r="D309" i="23"/>
  <c r="C309" i="23"/>
  <c r="E308" i="23"/>
  <c r="B311" i="23"/>
  <c r="D310" i="23"/>
  <c r="C310" i="23"/>
  <c r="E309" i="23"/>
  <c r="B312" i="23"/>
  <c r="D311" i="23"/>
  <c r="C311" i="23"/>
  <c r="E310" i="23"/>
  <c r="B313" i="23"/>
  <c r="D312" i="23"/>
  <c r="C312" i="23"/>
  <c r="E311" i="23"/>
  <c r="B314" i="23"/>
  <c r="D313" i="23"/>
  <c r="C313" i="23"/>
  <c r="E312" i="23"/>
  <c r="B315" i="23"/>
  <c r="D314" i="23"/>
  <c r="C314" i="23"/>
  <c r="E313" i="23"/>
  <c r="B316" i="23"/>
  <c r="D315" i="23"/>
  <c r="C315" i="23"/>
  <c r="E314" i="23"/>
  <c r="B317" i="23"/>
  <c r="D316" i="23"/>
  <c r="C316" i="23"/>
  <c r="E315" i="23"/>
  <c r="B318" i="23"/>
  <c r="D317" i="23"/>
  <c r="C317" i="23"/>
  <c r="E316" i="23"/>
  <c r="B319" i="23"/>
  <c r="D318" i="23"/>
  <c r="C318" i="23"/>
  <c r="E317" i="23"/>
  <c r="B320" i="23"/>
  <c r="D319" i="23"/>
  <c r="C319" i="23"/>
  <c r="E318" i="23"/>
  <c r="B321" i="23"/>
  <c r="D320" i="23"/>
  <c r="C320" i="23"/>
  <c r="E319" i="23"/>
  <c r="B322" i="23"/>
  <c r="D321" i="23"/>
  <c r="C321" i="23"/>
  <c r="E320" i="23"/>
  <c r="B323" i="23"/>
  <c r="D322" i="23"/>
  <c r="C322" i="23"/>
  <c r="E321" i="23"/>
  <c r="B324" i="23"/>
  <c r="D323" i="23"/>
  <c r="C323" i="23"/>
  <c r="E322" i="23"/>
  <c r="B325" i="23"/>
  <c r="D324" i="23"/>
  <c r="C324" i="23"/>
  <c r="E323" i="23"/>
  <c r="B326" i="23"/>
  <c r="D325" i="23"/>
  <c r="C325" i="23"/>
  <c r="E324" i="23"/>
  <c r="B327" i="23"/>
  <c r="D326" i="23"/>
  <c r="C326" i="23"/>
  <c r="E325" i="23"/>
  <c r="B328" i="23"/>
  <c r="D327" i="23"/>
  <c r="C327" i="23"/>
  <c r="E326" i="23"/>
  <c r="B329" i="23"/>
  <c r="D328" i="23"/>
  <c r="C328" i="23"/>
  <c r="E327" i="23"/>
  <c r="B330" i="23"/>
  <c r="D329" i="23"/>
  <c r="C329" i="23"/>
  <c r="E328" i="23"/>
  <c r="B331" i="23"/>
  <c r="D330" i="23"/>
  <c r="C330" i="23"/>
  <c r="E329" i="23"/>
  <c r="B332" i="23"/>
  <c r="D331" i="23"/>
  <c r="C331" i="23"/>
  <c r="E330" i="23"/>
  <c r="B333" i="23"/>
  <c r="D332" i="23"/>
  <c r="C332" i="23"/>
  <c r="E331" i="23"/>
  <c r="B334" i="23"/>
  <c r="D333" i="23"/>
  <c r="C333" i="23"/>
  <c r="E332" i="23"/>
  <c r="B335" i="23"/>
  <c r="D334" i="23"/>
  <c r="C334" i="23"/>
  <c r="E333" i="23"/>
  <c r="B336" i="23"/>
  <c r="D335" i="23"/>
  <c r="C335" i="23"/>
  <c r="E334" i="23"/>
  <c r="B337" i="23"/>
  <c r="D336" i="23"/>
  <c r="C336" i="23"/>
  <c r="E335" i="23"/>
  <c r="B338" i="23"/>
  <c r="D337" i="23"/>
  <c r="C337" i="23"/>
  <c r="E336" i="23"/>
  <c r="B339" i="23"/>
  <c r="D338" i="23"/>
  <c r="C338" i="23"/>
  <c r="E337" i="23"/>
  <c r="B340" i="23"/>
  <c r="D339" i="23"/>
  <c r="C339" i="23"/>
  <c r="E338" i="23"/>
  <c r="B341" i="23"/>
  <c r="D340" i="23"/>
  <c r="C340" i="23"/>
  <c r="E339" i="23"/>
  <c r="B342" i="23"/>
  <c r="D341" i="23"/>
  <c r="C341" i="23"/>
  <c r="E340" i="23"/>
  <c r="B343" i="23"/>
  <c r="D342" i="23"/>
  <c r="C342" i="23"/>
  <c r="E341" i="23"/>
  <c r="B344" i="23"/>
  <c r="D343" i="23"/>
  <c r="C343" i="23"/>
  <c r="E342" i="23"/>
  <c r="B345" i="23"/>
  <c r="D344" i="23"/>
  <c r="C344" i="23"/>
  <c r="E343" i="23"/>
  <c r="B346" i="23"/>
  <c r="D345" i="23"/>
  <c r="C345" i="23"/>
  <c r="E344" i="23"/>
  <c r="B347" i="23"/>
  <c r="D346" i="23"/>
  <c r="C346" i="23"/>
  <c r="E345" i="23"/>
  <c r="B348" i="23"/>
  <c r="D347" i="23"/>
  <c r="C347" i="23"/>
  <c r="E346" i="23"/>
  <c r="B349" i="23"/>
  <c r="D348" i="23"/>
  <c r="C348" i="23"/>
  <c r="E347" i="23"/>
  <c r="B350" i="23"/>
  <c r="D349" i="23"/>
  <c r="C349" i="23"/>
  <c r="E348" i="23"/>
  <c r="B351" i="23"/>
  <c r="D350" i="23"/>
  <c r="C350" i="23"/>
  <c r="E349" i="23"/>
  <c r="B352" i="23"/>
  <c r="D351" i="23"/>
  <c r="C351" i="23"/>
  <c r="E350" i="23"/>
  <c r="B353" i="23"/>
  <c r="D352" i="23"/>
  <c r="C352" i="23"/>
  <c r="E351" i="23"/>
  <c r="B354" i="23"/>
  <c r="D353" i="23"/>
  <c r="C353" i="23"/>
  <c r="E352" i="23"/>
  <c r="B355" i="23"/>
  <c r="D354" i="23"/>
  <c r="C354" i="23"/>
  <c r="E353" i="23"/>
  <c r="B356" i="23"/>
  <c r="D355" i="23"/>
  <c r="C355" i="23"/>
  <c r="E354" i="23"/>
  <c r="B357" i="23"/>
  <c r="D356" i="23"/>
  <c r="C356" i="23"/>
  <c r="E355" i="23"/>
  <c r="B358" i="23"/>
  <c r="D357" i="23"/>
  <c r="C357" i="23"/>
  <c r="E356" i="23"/>
  <c r="B359" i="23"/>
  <c r="D358" i="23"/>
  <c r="C358" i="23"/>
  <c r="E357" i="23"/>
  <c r="B360" i="23"/>
  <c r="D359" i="23"/>
  <c r="C359" i="23"/>
  <c r="E358" i="23"/>
  <c r="B361" i="23"/>
  <c r="D360" i="23"/>
  <c r="C360" i="23"/>
  <c r="E359" i="23"/>
  <c r="B362" i="23"/>
  <c r="D361" i="23"/>
  <c r="C361" i="23"/>
  <c r="E360" i="23"/>
  <c r="B363" i="23"/>
  <c r="D362" i="23"/>
  <c r="C362" i="23"/>
  <c r="E361" i="23"/>
  <c r="B364" i="23"/>
  <c r="D363" i="23"/>
  <c r="C363" i="23"/>
  <c r="E362" i="23"/>
  <c r="B365" i="23"/>
  <c r="D364" i="23"/>
  <c r="C364" i="23"/>
  <c r="E363" i="23"/>
  <c r="B366" i="23"/>
  <c r="D365" i="23"/>
  <c r="C365" i="23"/>
  <c r="E364" i="23"/>
  <c r="B367" i="23"/>
  <c r="D366" i="23"/>
  <c r="C366" i="23"/>
  <c r="E365" i="23"/>
  <c r="B368" i="23"/>
  <c r="D367" i="23"/>
  <c r="C367" i="23"/>
  <c r="E366" i="23"/>
  <c r="B369" i="23"/>
  <c r="D368" i="23"/>
  <c r="C368" i="23"/>
  <c r="E367" i="23"/>
  <c r="B370" i="23"/>
  <c r="D369" i="23"/>
  <c r="C369" i="23"/>
  <c r="E368" i="23"/>
  <c r="B371" i="23"/>
  <c r="D370" i="23"/>
  <c r="C370" i="23"/>
  <c r="E369" i="23"/>
  <c r="B372" i="23"/>
  <c r="D371" i="23"/>
  <c r="C371" i="23"/>
  <c r="E370" i="23"/>
  <c r="B373" i="23"/>
  <c r="D372" i="23"/>
  <c r="C372" i="23"/>
  <c r="E371" i="23"/>
  <c r="B374" i="23"/>
  <c r="D373" i="23"/>
  <c r="C373" i="23"/>
  <c r="E372" i="23"/>
  <c r="B375" i="23"/>
  <c r="D374" i="23"/>
  <c r="C374" i="23"/>
  <c r="E373" i="23"/>
  <c r="B376" i="23"/>
  <c r="D375" i="23"/>
  <c r="C375" i="23"/>
  <c r="E374" i="23"/>
  <c r="B377" i="23"/>
  <c r="D376" i="23"/>
  <c r="C376" i="23"/>
  <c r="E375" i="23"/>
  <c r="B378" i="23"/>
  <c r="D377" i="23"/>
  <c r="C377" i="23"/>
  <c r="E376" i="23"/>
  <c r="B379" i="23"/>
  <c r="D378" i="23"/>
  <c r="C378" i="23"/>
  <c r="E377" i="23"/>
  <c r="B380" i="23"/>
  <c r="D379" i="23"/>
  <c r="C379" i="23"/>
  <c r="E378" i="23"/>
  <c r="B381" i="23"/>
  <c r="D380" i="23"/>
  <c r="C380" i="23"/>
  <c r="E379" i="23"/>
  <c r="B382" i="23"/>
  <c r="D381" i="23"/>
  <c r="C381" i="23"/>
  <c r="E380" i="23"/>
  <c r="B383" i="23"/>
  <c r="D382" i="23"/>
  <c r="C382" i="23"/>
  <c r="E381" i="23"/>
  <c r="B384" i="23"/>
  <c r="D383" i="23"/>
  <c r="C383" i="23"/>
  <c r="E382" i="23"/>
  <c r="B385" i="23"/>
  <c r="D384" i="23"/>
  <c r="C384" i="23"/>
  <c r="E383" i="23"/>
  <c r="B386" i="23"/>
  <c r="D385" i="23"/>
  <c r="C385" i="23"/>
  <c r="E384" i="23"/>
  <c r="B387" i="23"/>
  <c r="D386" i="23"/>
  <c r="C386" i="23"/>
  <c r="E385" i="23"/>
  <c r="B388" i="23"/>
  <c r="D387" i="23"/>
  <c r="C387" i="23"/>
  <c r="E386" i="23"/>
  <c r="B389" i="23"/>
  <c r="D388" i="23"/>
  <c r="C388" i="23"/>
  <c r="E387" i="23"/>
  <c r="B390" i="23"/>
  <c r="D389" i="23"/>
  <c r="C389" i="23"/>
  <c r="E388" i="23"/>
  <c r="B391" i="23"/>
  <c r="D390" i="23"/>
  <c r="C390" i="23"/>
  <c r="E389" i="23"/>
  <c r="B392" i="23"/>
  <c r="D391" i="23"/>
  <c r="C391" i="23"/>
  <c r="E390" i="23"/>
  <c r="B393" i="23"/>
  <c r="D392" i="23"/>
  <c r="C392" i="23"/>
  <c r="E391" i="23"/>
  <c r="B394" i="23"/>
  <c r="D393" i="23"/>
  <c r="C393" i="23"/>
  <c r="E392" i="23"/>
  <c r="B395" i="23"/>
  <c r="D394" i="23"/>
  <c r="C394" i="23"/>
  <c r="E393" i="23"/>
  <c r="B396" i="23"/>
  <c r="D395" i="23"/>
  <c r="C395" i="23"/>
  <c r="E394" i="23"/>
  <c r="B397" i="23"/>
  <c r="D396" i="23"/>
  <c r="C396" i="23"/>
  <c r="E395" i="23"/>
  <c r="B398" i="23"/>
  <c r="D397" i="23"/>
  <c r="C397" i="23"/>
  <c r="E396" i="23"/>
  <c r="B399" i="23"/>
  <c r="D398" i="23"/>
  <c r="C398" i="23"/>
  <c r="E397" i="23"/>
  <c r="B400" i="23"/>
  <c r="D399" i="23"/>
  <c r="C399" i="23"/>
  <c r="E398" i="23"/>
  <c r="B401" i="23"/>
  <c r="D400" i="23"/>
  <c r="C400" i="23"/>
  <c r="E399" i="23"/>
  <c r="B402" i="23"/>
  <c r="D401" i="23"/>
  <c r="C401" i="23"/>
  <c r="E400" i="23"/>
  <c r="B403" i="23"/>
  <c r="D402" i="23"/>
  <c r="C402" i="23"/>
  <c r="E401" i="23"/>
  <c r="B404" i="23"/>
  <c r="D403" i="23"/>
  <c r="C403" i="23"/>
  <c r="E402" i="23"/>
  <c r="B405" i="23"/>
  <c r="D404" i="23"/>
  <c r="C404" i="23"/>
  <c r="E403" i="23"/>
  <c r="B406" i="23"/>
  <c r="D405" i="23"/>
  <c r="C405" i="23"/>
  <c r="E404" i="23"/>
  <c r="B407" i="23"/>
  <c r="D406" i="23"/>
  <c r="C406" i="23"/>
  <c r="E405" i="23"/>
  <c r="B408" i="23"/>
  <c r="D407" i="23"/>
  <c r="C407" i="23"/>
  <c r="E406" i="23"/>
  <c r="B409" i="23"/>
  <c r="D408" i="23"/>
  <c r="C408" i="23"/>
  <c r="E407" i="23"/>
  <c r="B410" i="23"/>
  <c r="D409" i="23"/>
  <c r="C409" i="23"/>
  <c r="E408" i="23"/>
  <c r="B411" i="23"/>
  <c r="D410" i="23"/>
  <c r="C410" i="23"/>
  <c r="E409" i="23"/>
  <c r="B412" i="23"/>
  <c r="D411" i="23"/>
  <c r="C411" i="23"/>
  <c r="E410" i="23"/>
  <c r="B413" i="23"/>
  <c r="D412" i="23"/>
  <c r="C412" i="23"/>
  <c r="E411" i="23"/>
  <c r="B414" i="23"/>
  <c r="D413" i="23"/>
  <c r="C413" i="23"/>
  <c r="E412" i="23"/>
  <c r="B415" i="23"/>
  <c r="D414" i="23"/>
  <c r="C414" i="23"/>
  <c r="E413" i="23"/>
  <c r="B416" i="23"/>
  <c r="D415" i="23"/>
  <c r="C415" i="23"/>
  <c r="E414" i="23"/>
  <c r="B417" i="23"/>
  <c r="D416" i="23"/>
  <c r="C416" i="23"/>
  <c r="E415" i="23"/>
  <c r="B418" i="23"/>
  <c r="D417" i="23"/>
  <c r="C417" i="23"/>
  <c r="E416" i="23"/>
  <c r="B419" i="23"/>
  <c r="D418" i="23"/>
  <c r="C418" i="23"/>
  <c r="E417" i="23"/>
  <c r="B420" i="23"/>
  <c r="D419" i="23"/>
  <c r="C419" i="23"/>
  <c r="E418" i="23"/>
  <c r="B421" i="23"/>
  <c r="D420" i="23"/>
  <c r="C420" i="23"/>
  <c r="E419" i="23"/>
  <c r="B422" i="23"/>
  <c r="D421" i="23"/>
  <c r="C421" i="23"/>
  <c r="E420" i="23"/>
  <c r="B423" i="23"/>
  <c r="D422" i="23"/>
  <c r="C422" i="23"/>
  <c r="E421" i="23"/>
  <c r="B424" i="23"/>
  <c r="D423" i="23"/>
  <c r="C423" i="23"/>
  <c r="E422" i="23"/>
  <c r="B425" i="23"/>
  <c r="D424" i="23"/>
  <c r="C424" i="23"/>
  <c r="E423" i="23"/>
  <c r="B426" i="23"/>
  <c r="D425" i="23"/>
  <c r="C425" i="23"/>
  <c r="E424" i="23"/>
  <c r="B427" i="23"/>
  <c r="D426" i="23"/>
  <c r="C426" i="23"/>
  <c r="E425" i="23"/>
  <c r="B428" i="23"/>
  <c r="D427" i="23"/>
  <c r="C427" i="23"/>
  <c r="E426" i="23"/>
  <c r="B429" i="23"/>
  <c r="D428" i="23"/>
  <c r="C428" i="23"/>
  <c r="E427" i="23"/>
  <c r="B430" i="23"/>
  <c r="D429" i="23"/>
  <c r="C429" i="23"/>
  <c r="E428" i="23"/>
  <c r="B431" i="23"/>
  <c r="D430" i="23"/>
  <c r="C430" i="23"/>
  <c r="E429" i="23"/>
  <c r="B432" i="23"/>
  <c r="D431" i="23"/>
  <c r="C431" i="23"/>
  <c r="E430" i="23"/>
  <c r="B433" i="23"/>
  <c r="D432" i="23"/>
  <c r="C432" i="23"/>
  <c r="E431" i="23"/>
  <c r="B434" i="23"/>
  <c r="D433" i="23"/>
  <c r="C433" i="23"/>
  <c r="E432" i="23"/>
  <c r="B435" i="23"/>
  <c r="D434" i="23"/>
  <c r="C434" i="23"/>
  <c r="E433" i="23"/>
  <c r="B436" i="23"/>
  <c r="D435" i="23"/>
  <c r="C435" i="23"/>
  <c r="E434" i="23"/>
  <c r="B437" i="23"/>
  <c r="D436" i="23"/>
  <c r="C436" i="23"/>
  <c r="E435" i="23"/>
  <c r="B438" i="23"/>
  <c r="D437" i="23"/>
  <c r="C437" i="23"/>
  <c r="E436" i="23"/>
  <c r="B439" i="23"/>
  <c r="D438" i="23"/>
  <c r="C438" i="23"/>
  <c r="E437" i="23"/>
  <c r="B440" i="23"/>
  <c r="D439" i="23"/>
  <c r="C439" i="23"/>
  <c r="E438" i="23"/>
  <c r="B441" i="23"/>
  <c r="D440" i="23"/>
  <c r="C440" i="23"/>
  <c r="E439" i="23"/>
  <c r="B442" i="23"/>
  <c r="D441" i="23"/>
  <c r="C441" i="23"/>
  <c r="E440" i="23"/>
  <c r="B443" i="23"/>
  <c r="D442" i="23"/>
  <c r="C442" i="23"/>
  <c r="E441" i="23"/>
  <c r="B444" i="23"/>
  <c r="D443" i="23"/>
  <c r="C443" i="23"/>
  <c r="E442" i="23"/>
  <c r="B445" i="23"/>
  <c r="D444" i="23"/>
  <c r="C444" i="23"/>
  <c r="E443" i="23"/>
  <c r="B446" i="23"/>
  <c r="D445" i="23"/>
  <c r="C445" i="23"/>
  <c r="E444" i="23"/>
  <c r="B447" i="23"/>
  <c r="D446" i="23"/>
  <c r="C446" i="23"/>
  <c r="E445" i="23"/>
  <c r="B448" i="23"/>
  <c r="D447" i="23"/>
  <c r="C447" i="23"/>
  <c r="E446" i="23"/>
  <c r="B449" i="23"/>
  <c r="D448" i="23"/>
  <c r="C448" i="23"/>
  <c r="E447" i="23"/>
  <c r="B450" i="23"/>
  <c r="D449" i="23"/>
  <c r="C449" i="23"/>
  <c r="E448" i="23"/>
  <c r="B451" i="23"/>
  <c r="D450" i="23"/>
  <c r="C450" i="23"/>
  <c r="E449" i="23"/>
  <c r="B452" i="23"/>
  <c r="D451" i="23"/>
  <c r="C451" i="23"/>
  <c r="E450" i="23"/>
  <c r="B453" i="23"/>
  <c r="D452" i="23"/>
  <c r="C452" i="23"/>
  <c r="E451" i="23"/>
  <c r="B454" i="23"/>
  <c r="D453" i="23"/>
  <c r="C453" i="23"/>
  <c r="E452" i="23"/>
  <c r="B455" i="23"/>
  <c r="D454" i="23"/>
  <c r="C454" i="23"/>
  <c r="E453" i="23"/>
  <c r="B456" i="23"/>
  <c r="D455" i="23"/>
  <c r="C455" i="23"/>
  <c r="E454" i="23"/>
  <c r="B457" i="23"/>
  <c r="D456" i="23"/>
  <c r="C456" i="23"/>
  <c r="E455" i="23"/>
  <c r="B458" i="23"/>
  <c r="D457" i="23"/>
  <c r="C457" i="23"/>
  <c r="E456" i="23"/>
  <c r="B459" i="23"/>
  <c r="D458" i="23"/>
  <c r="C458" i="23"/>
  <c r="E457" i="23"/>
  <c r="B460" i="23"/>
  <c r="D459" i="23"/>
  <c r="C459" i="23"/>
  <c r="E458" i="23"/>
  <c r="B461" i="23"/>
  <c r="D460" i="23"/>
  <c r="C460" i="23"/>
  <c r="E459" i="23"/>
  <c r="B462" i="23"/>
  <c r="D461" i="23"/>
  <c r="C461" i="23"/>
  <c r="E460" i="23"/>
  <c r="B463" i="23"/>
  <c r="D462" i="23"/>
  <c r="C462" i="23"/>
  <c r="E461" i="23"/>
  <c r="B464" i="23"/>
  <c r="D463" i="23"/>
  <c r="C463" i="23"/>
  <c r="E462" i="23"/>
  <c r="B465" i="23"/>
  <c r="D464" i="23"/>
  <c r="C464" i="23"/>
  <c r="E463" i="23"/>
  <c r="B466" i="23"/>
  <c r="D465" i="23"/>
  <c r="C465" i="23"/>
  <c r="E464" i="23"/>
  <c r="B467" i="23"/>
  <c r="D466" i="23"/>
  <c r="C466" i="23"/>
  <c r="E465" i="23"/>
  <c r="B468" i="23"/>
  <c r="D467" i="23"/>
  <c r="C467" i="23"/>
  <c r="E466" i="23"/>
  <c r="B469" i="23"/>
  <c r="D468" i="23"/>
  <c r="C468" i="23"/>
  <c r="E467" i="23"/>
  <c r="B470" i="23"/>
  <c r="D469" i="23"/>
  <c r="C469" i="23"/>
  <c r="E468" i="23"/>
  <c r="B471" i="23"/>
  <c r="D470" i="23"/>
  <c r="C470" i="23"/>
  <c r="E469" i="23"/>
  <c r="B472" i="23"/>
  <c r="D471" i="23"/>
  <c r="C471" i="23"/>
  <c r="E470" i="23"/>
  <c r="B473" i="23"/>
  <c r="D472" i="23"/>
  <c r="C472" i="23"/>
  <c r="E471" i="23"/>
  <c r="B474" i="23"/>
  <c r="D473" i="23"/>
  <c r="C473" i="23"/>
  <c r="E472" i="23"/>
  <c r="B475" i="23"/>
  <c r="D474" i="23"/>
  <c r="C474" i="23"/>
  <c r="E473" i="23"/>
  <c r="B476" i="23"/>
  <c r="D475" i="23"/>
  <c r="C475" i="23"/>
  <c r="E474" i="23"/>
  <c r="B477" i="23"/>
  <c r="D476" i="23"/>
  <c r="C476" i="23"/>
  <c r="E475" i="23"/>
  <c r="B478" i="23"/>
  <c r="D477" i="23"/>
  <c r="C477" i="23"/>
  <c r="E476" i="23"/>
  <c r="B479" i="23"/>
  <c r="D478" i="23"/>
  <c r="C478" i="23"/>
  <c r="E477" i="23"/>
  <c r="B480" i="23"/>
  <c r="D479" i="23"/>
  <c r="C479" i="23"/>
  <c r="E478" i="23"/>
  <c r="B481" i="23"/>
  <c r="D480" i="23"/>
  <c r="C480" i="23"/>
  <c r="E479" i="23"/>
  <c r="B482" i="23"/>
  <c r="D481" i="23"/>
  <c r="C481" i="23"/>
  <c r="E480" i="23"/>
  <c r="B483" i="23"/>
  <c r="D482" i="23"/>
  <c r="C482" i="23"/>
  <c r="E481" i="23"/>
  <c r="B484" i="23"/>
  <c r="D483" i="23"/>
  <c r="C483" i="23"/>
  <c r="E482" i="23"/>
  <c r="B485" i="23"/>
  <c r="D484" i="23"/>
  <c r="C484" i="23"/>
  <c r="E483" i="23"/>
  <c r="B486" i="23"/>
  <c r="D485" i="23"/>
  <c r="C485" i="23"/>
  <c r="E484" i="23"/>
  <c r="B487" i="23"/>
  <c r="D486" i="23"/>
  <c r="C486" i="23"/>
  <c r="E485" i="23"/>
  <c r="B488" i="23"/>
  <c r="D487" i="23"/>
  <c r="C487" i="23"/>
  <c r="E486" i="23"/>
  <c r="B489" i="23"/>
  <c r="D488" i="23"/>
  <c r="C488" i="23"/>
  <c r="E487" i="23"/>
  <c r="B490" i="23"/>
  <c r="D489" i="23"/>
  <c r="C489" i="23"/>
  <c r="E488" i="23"/>
  <c r="B491" i="23"/>
  <c r="D490" i="23"/>
  <c r="C490" i="23"/>
  <c r="E489" i="23"/>
  <c r="B492" i="23"/>
  <c r="D491" i="23"/>
  <c r="C491" i="23"/>
  <c r="E490" i="23"/>
  <c r="B493" i="23"/>
  <c r="D492" i="23"/>
  <c r="C492" i="23"/>
  <c r="E491" i="23"/>
  <c r="B494" i="23"/>
  <c r="D493" i="23"/>
  <c r="C493" i="23"/>
  <c r="E492" i="23"/>
  <c r="B495" i="23"/>
  <c r="D494" i="23"/>
  <c r="C494" i="23"/>
  <c r="E493" i="23"/>
  <c r="B496" i="23"/>
  <c r="D495" i="23"/>
  <c r="C495" i="23"/>
  <c r="E494" i="23"/>
  <c r="B497" i="23"/>
  <c r="D496" i="23"/>
  <c r="C496" i="23"/>
  <c r="E495" i="23"/>
  <c r="B498" i="23"/>
  <c r="D497" i="23"/>
  <c r="C497" i="23"/>
  <c r="E496" i="23"/>
  <c r="B499" i="23"/>
  <c r="D498" i="23"/>
  <c r="C498" i="23"/>
  <c r="E497" i="23"/>
  <c r="E498" i="23"/>
  <c r="B500" i="23"/>
  <c r="D499" i="23"/>
  <c r="C499" i="23"/>
  <c r="B501" i="23"/>
  <c r="D500" i="23"/>
  <c r="C500" i="23"/>
  <c r="E499" i="23"/>
  <c r="B502" i="23"/>
  <c r="D501" i="23"/>
  <c r="C501" i="23"/>
  <c r="E500" i="23"/>
  <c r="B503" i="23"/>
  <c r="D502" i="23"/>
  <c r="C502" i="23"/>
  <c r="E501" i="23"/>
  <c r="B504" i="23"/>
  <c r="D503" i="23"/>
  <c r="C503" i="23"/>
  <c r="E502" i="23"/>
  <c r="B505" i="23"/>
  <c r="D504" i="23"/>
  <c r="C504" i="23"/>
  <c r="E503" i="23"/>
  <c r="B506" i="23"/>
  <c r="D505" i="23"/>
  <c r="C505" i="23"/>
  <c r="E504" i="23"/>
  <c r="B507" i="23"/>
  <c r="D506" i="23"/>
  <c r="C506" i="23"/>
  <c r="E505" i="23"/>
  <c r="B508" i="23"/>
  <c r="D507" i="23"/>
  <c r="C507" i="23"/>
  <c r="E506" i="23"/>
  <c r="B509" i="23"/>
  <c r="D508" i="23"/>
  <c r="C508" i="23"/>
  <c r="E507" i="23"/>
  <c r="B510" i="23"/>
  <c r="D509" i="23"/>
  <c r="C509" i="23"/>
  <c r="E508" i="23"/>
  <c r="B511" i="23"/>
  <c r="D510" i="23"/>
  <c r="C510" i="23"/>
  <c r="E509" i="23"/>
  <c r="B512" i="23"/>
  <c r="D511" i="23"/>
  <c r="C511" i="23"/>
  <c r="E510" i="23"/>
  <c r="B513" i="23"/>
  <c r="D512" i="23"/>
  <c r="C512" i="23"/>
  <c r="E511" i="23"/>
  <c r="B514" i="23"/>
  <c r="D513" i="23"/>
  <c r="C513" i="23"/>
  <c r="E512" i="23"/>
  <c r="B515" i="23"/>
  <c r="D514" i="23"/>
  <c r="C514" i="23"/>
  <c r="E513" i="23"/>
  <c r="B516" i="23"/>
  <c r="D515" i="23"/>
  <c r="C515" i="23"/>
  <c r="E514" i="23"/>
  <c r="B517" i="23"/>
  <c r="D516" i="23"/>
  <c r="C516" i="23"/>
  <c r="E515" i="23"/>
  <c r="B518" i="23"/>
  <c r="D517" i="23"/>
  <c r="C517" i="23"/>
  <c r="E516" i="23"/>
  <c r="B519" i="23"/>
  <c r="D518" i="23"/>
  <c r="C518" i="23"/>
  <c r="E517" i="23"/>
  <c r="B520" i="23"/>
  <c r="D519" i="23"/>
  <c r="C519" i="23"/>
  <c r="E518" i="23"/>
  <c r="B521" i="23"/>
  <c r="D520" i="23"/>
  <c r="C520" i="23"/>
  <c r="E519" i="23"/>
  <c r="B522" i="23"/>
  <c r="D521" i="23"/>
  <c r="C521" i="23"/>
  <c r="E520" i="23"/>
  <c r="B523" i="23"/>
  <c r="D522" i="23"/>
  <c r="C522" i="23"/>
  <c r="E521" i="23"/>
  <c r="B524" i="23"/>
  <c r="D523" i="23"/>
  <c r="C523" i="23"/>
  <c r="E522" i="23"/>
  <c r="B525" i="23"/>
  <c r="D524" i="23"/>
  <c r="C524" i="23"/>
  <c r="E523" i="23"/>
  <c r="B526" i="23"/>
  <c r="D525" i="23"/>
  <c r="C525" i="23"/>
  <c r="E524" i="23"/>
  <c r="B527" i="23"/>
  <c r="D526" i="23"/>
  <c r="C526" i="23"/>
  <c r="E525" i="23"/>
  <c r="B528" i="23"/>
  <c r="D527" i="23"/>
  <c r="C527" i="23"/>
  <c r="E526" i="23"/>
  <c r="B529" i="23"/>
  <c r="D528" i="23"/>
  <c r="C528" i="23"/>
  <c r="E527" i="23"/>
  <c r="B530" i="23"/>
  <c r="D529" i="23"/>
  <c r="C529" i="23"/>
  <c r="E528" i="23"/>
  <c r="B531" i="23"/>
  <c r="D530" i="23"/>
  <c r="C530" i="23"/>
  <c r="E529" i="23"/>
  <c r="B532" i="23"/>
  <c r="D531" i="23"/>
  <c r="C531" i="23"/>
  <c r="E530" i="23"/>
  <c r="B533" i="23"/>
  <c r="D532" i="23"/>
  <c r="C532" i="23"/>
  <c r="E531" i="23"/>
  <c r="B534" i="23"/>
  <c r="D533" i="23"/>
  <c r="C533" i="23"/>
  <c r="E532" i="23"/>
  <c r="B535" i="23"/>
  <c r="D534" i="23"/>
  <c r="C534" i="23"/>
  <c r="E533" i="23"/>
  <c r="B536" i="23"/>
  <c r="D535" i="23"/>
  <c r="C535" i="23"/>
  <c r="E534" i="23"/>
  <c r="B537" i="23"/>
  <c r="D536" i="23"/>
  <c r="C536" i="23"/>
  <c r="E535" i="23"/>
  <c r="B538" i="23"/>
  <c r="D537" i="23"/>
  <c r="C537" i="23"/>
  <c r="E536" i="23"/>
  <c r="B539" i="23"/>
  <c r="D538" i="23"/>
  <c r="C538" i="23"/>
  <c r="E537" i="23"/>
  <c r="B540" i="23"/>
  <c r="D539" i="23"/>
  <c r="C539" i="23"/>
  <c r="E538" i="23"/>
  <c r="B541" i="23"/>
  <c r="D540" i="23"/>
  <c r="C540" i="23"/>
  <c r="E539" i="23"/>
  <c r="B542" i="23"/>
  <c r="D541" i="23"/>
  <c r="C541" i="23"/>
  <c r="E540" i="23"/>
  <c r="B543" i="23"/>
  <c r="D542" i="23"/>
  <c r="C542" i="23"/>
  <c r="E541" i="23"/>
  <c r="B544" i="23"/>
  <c r="D543" i="23"/>
  <c r="C543" i="23"/>
  <c r="E542" i="23"/>
  <c r="B545" i="23"/>
  <c r="D544" i="23"/>
  <c r="C544" i="23"/>
  <c r="E543" i="23"/>
  <c r="B546" i="23"/>
  <c r="D545" i="23"/>
  <c r="C545" i="23"/>
  <c r="E544" i="23"/>
  <c r="B547" i="23"/>
  <c r="D546" i="23"/>
  <c r="C546" i="23"/>
  <c r="E545" i="23"/>
  <c r="B548" i="23"/>
  <c r="D547" i="23"/>
  <c r="C547" i="23"/>
  <c r="E546" i="23"/>
  <c r="B549" i="23"/>
  <c r="D548" i="23"/>
  <c r="C548" i="23"/>
  <c r="E547" i="23"/>
  <c r="B550" i="23"/>
  <c r="D549" i="23"/>
  <c r="C549" i="23"/>
  <c r="E548" i="23"/>
  <c r="B551" i="23"/>
  <c r="D550" i="23"/>
  <c r="C550" i="23"/>
  <c r="E549" i="23"/>
  <c r="B552" i="23"/>
  <c r="D551" i="23"/>
  <c r="C551" i="23"/>
  <c r="E550" i="23"/>
  <c r="B553" i="23"/>
  <c r="D552" i="23"/>
  <c r="C552" i="23"/>
  <c r="E551" i="23"/>
  <c r="B554" i="23"/>
  <c r="D553" i="23"/>
  <c r="C553" i="23"/>
  <c r="E552" i="23"/>
  <c r="B555" i="23"/>
  <c r="D554" i="23"/>
  <c r="C554" i="23"/>
  <c r="E553" i="23"/>
  <c r="B556" i="23"/>
  <c r="D555" i="23"/>
  <c r="C555" i="23"/>
  <c r="E554" i="23"/>
  <c r="B557" i="23"/>
  <c r="D556" i="23"/>
  <c r="C556" i="23"/>
  <c r="E555" i="23"/>
  <c r="B558" i="23"/>
  <c r="D557" i="23"/>
  <c r="C557" i="23"/>
  <c r="E556" i="23"/>
  <c r="B559" i="23"/>
  <c r="D558" i="23"/>
  <c r="C558" i="23"/>
  <c r="E557" i="23"/>
  <c r="B560" i="23"/>
  <c r="D559" i="23"/>
  <c r="C559" i="23"/>
  <c r="E558" i="23"/>
  <c r="B561" i="23"/>
  <c r="D560" i="23"/>
  <c r="C560" i="23"/>
  <c r="E559" i="23"/>
  <c r="B562" i="23"/>
  <c r="D561" i="23"/>
  <c r="C561" i="23"/>
  <c r="E560" i="23"/>
  <c r="B563" i="23"/>
  <c r="D562" i="23"/>
  <c r="C562" i="23"/>
  <c r="E561" i="23"/>
  <c r="B564" i="23"/>
  <c r="D563" i="23"/>
  <c r="C563" i="23"/>
  <c r="E562" i="23"/>
  <c r="B565" i="23"/>
  <c r="D564" i="23"/>
  <c r="C564" i="23"/>
  <c r="E563" i="23"/>
  <c r="B566" i="23"/>
  <c r="D565" i="23"/>
  <c r="C565" i="23"/>
  <c r="E564" i="23"/>
  <c r="B567" i="23"/>
  <c r="D566" i="23"/>
  <c r="C566" i="23"/>
  <c r="E565" i="23"/>
  <c r="B568" i="23"/>
  <c r="D567" i="23"/>
  <c r="C567" i="23"/>
  <c r="E566" i="23"/>
  <c r="B569" i="23"/>
  <c r="D568" i="23"/>
  <c r="C568" i="23"/>
  <c r="E567" i="23"/>
  <c r="B570" i="23"/>
  <c r="D569" i="23"/>
  <c r="C569" i="23"/>
  <c r="E568" i="23"/>
  <c r="B571" i="23"/>
  <c r="D570" i="23"/>
  <c r="C570" i="23"/>
  <c r="E569" i="23"/>
  <c r="B572" i="23"/>
  <c r="D571" i="23"/>
  <c r="C571" i="23"/>
  <c r="E570" i="23"/>
  <c r="B573" i="23"/>
  <c r="D572" i="23"/>
  <c r="C572" i="23"/>
  <c r="E571" i="23"/>
  <c r="B574" i="23"/>
  <c r="D573" i="23"/>
  <c r="C573" i="23"/>
  <c r="E572" i="23"/>
  <c r="B575" i="23"/>
  <c r="D574" i="23"/>
  <c r="C574" i="23"/>
  <c r="E573" i="23"/>
  <c r="B576" i="23"/>
  <c r="D575" i="23"/>
  <c r="C575" i="23"/>
  <c r="E574" i="23"/>
  <c r="B577" i="23"/>
  <c r="D576" i="23"/>
  <c r="C576" i="23"/>
  <c r="E575" i="23"/>
  <c r="B578" i="23"/>
  <c r="D577" i="23"/>
  <c r="C577" i="23"/>
  <c r="E576" i="23"/>
  <c r="B579" i="23"/>
  <c r="D578" i="23"/>
  <c r="C578" i="23"/>
  <c r="E577" i="23"/>
  <c r="B580" i="23"/>
  <c r="D579" i="23"/>
  <c r="C579" i="23"/>
  <c r="E578" i="23"/>
  <c r="B581" i="23"/>
  <c r="D580" i="23"/>
  <c r="C580" i="23"/>
  <c r="E579" i="23"/>
  <c r="B582" i="23"/>
  <c r="D581" i="23"/>
  <c r="C581" i="23"/>
  <c r="E580" i="23"/>
  <c r="B583" i="23"/>
  <c r="D582" i="23"/>
  <c r="C582" i="23"/>
  <c r="E581" i="23"/>
  <c r="B584" i="23"/>
  <c r="D583" i="23"/>
  <c r="C583" i="23"/>
  <c r="E582" i="23"/>
  <c r="B585" i="23"/>
  <c r="D584" i="23"/>
  <c r="C584" i="23"/>
  <c r="E583" i="23"/>
  <c r="B586" i="23"/>
  <c r="D585" i="23"/>
  <c r="C585" i="23"/>
  <c r="E584" i="23"/>
  <c r="B587" i="23"/>
  <c r="D586" i="23"/>
  <c r="C586" i="23"/>
  <c r="E585" i="23"/>
  <c r="B588" i="23"/>
  <c r="D587" i="23"/>
  <c r="C587" i="23"/>
  <c r="E586" i="23"/>
  <c r="B589" i="23"/>
  <c r="D588" i="23"/>
  <c r="C588" i="23"/>
  <c r="E587" i="23"/>
  <c r="B590" i="23"/>
  <c r="D589" i="23"/>
  <c r="C589" i="23"/>
  <c r="E588" i="23"/>
  <c r="B591" i="23"/>
  <c r="D590" i="23"/>
  <c r="C590" i="23"/>
  <c r="E589" i="23"/>
  <c r="B592" i="23"/>
  <c r="D591" i="23"/>
  <c r="C591" i="23"/>
  <c r="E590" i="23"/>
  <c r="B593" i="23"/>
  <c r="D592" i="23"/>
  <c r="C592" i="23"/>
  <c r="E591" i="23"/>
  <c r="B594" i="23"/>
  <c r="D593" i="23"/>
  <c r="C593" i="23"/>
  <c r="E592" i="23"/>
  <c r="B595" i="23"/>
  <c r="D594" i="23"/>
  <c r="C594" i="23"/>
  <c r="E593" i="23"/>
  <c r="B596" i="23"/>
  <c r="D595" i="23"/>
  <c r="C595" i="23"/>
  <c r="E594" i="23"/>
  <c r="B597" i="23"/>
  <c r="D596" i="23"/>
  <c r="C596" i="23"/>
  <c r="E595" i="23"/>
  <c r="B598" i="23"/>
  <c r="D597" i="23"/>
  <c r="C597" i="23"/>
  <c r="E596" i="23"/>
  <c r="B599" i="23"/>
  <c r="D598" i="23"/>
  <c r="C598" i="23"/>
  <c r="E597" i="23"/>
  <c r="B600" i="23"/>
  <c r="D599" i="23"/>
  <c r="C599" i="23"/>
  <c r="E598" i="23"/>
  <c r="B601" i="23"/>
  <c r="D600" i="23"/>
  <c r="C600" i="23"/>
  <c r="E599" i="23"/>
  <c r="B602" i="23"/>
  <c r="D601" i="23"/>
  <c r="C601" i="23"/>
  <c r="E600" i="23"/>
  <c r="B603" i="23"/>
  <c r="D602" i="23"/>
  <c r="C602" i="23"/>
  <c r="E601" i="23"/>
  <c r="B604" i="23"/>
  <c r="D603" i="23"/>
  <c r="C603" i="23"/>
  <c r="E602" i="23"/>
  <c r="B605" i="23"/>
  <c r="D604" i="23"/>
  <c r="C604" i="23"/>
  <c r="E603" i="23"/>
  <c r="B606" i="23"/>
  <c r="D605" i="23"/>
  <c r="C605" i="23"/>
  <c r="E604" i="23"/>
  <c r="B607" i="23"/>
  <c r="D606" i="23"/>
  <c r="C606" i="23"/>
  <c r="E605" i="23"/>
  <c r="B608" i="23"/>
  <c r="D607" i="23"/>
  <c r="C607" i="23"/>
  <c r="E606" i="23"/>
  <c r="B609" i="23"/>
  <c r="D608" i="23"/>
  <c r="C608" i="23"/>
  <c r="E607" i="23"/>
  <c r="B610" i="23"/>
  <c r="D609" i="23"/>
  <c r="C609" i="23"/>
  <c r="E608" i="23"/>
  <c r="B611" i="23"/>
  <c r="D610" i="23"/>
  <c r="C610" i="23"/>
  <c r="E609" i="23"/>
  <c r="B612" i="23"/>
  <c r="D611" i="23"/>
  <c r="C611" i="23"/>
  <c r="E610" i="23"/>
  <c r="B613" i="23"/>
  <c r="D612" i="23"/>
  <c r="C612" i="23"/>
  <c r="E611" i="23"/>
  <c r="B614" i="23"/>
  <c r="D613" i="23"/>
  <c r="C613" i="23"/>
  <c r="E612" i="23"/>
  <c r="B615" i="23"/>
  <c r="D614" i="23"/>
  <c r="C614" i="23"/>
  <c r="E613" i="23"/>
  <c r="B616" i="23"/>
  <c r="D615" i="23"/>
  <c r="C615" i="23"/>
  <c r="E614" i="23"/>
  <c r="B617" i="23"/>
  <c r="D616" i="23"/>
  <c r="C616" i="23"/>
  <c r="E615" i="23"/>
  <c r="B618" i="23"/>
  <c r="D617" i="23"/>
  <c r="C617" i="23"/>
  <c r="E616" i="23"/>
  <c r="B619" i="23"/>
  <c r="D618" i="23"/>
  <c r="C618" i="23"/>
  <c r="E617" i="23"/>
  <c r="B620" i="23"/>
  <c r="D619" i="23"/>
  <c r="C619" i="23"/>
  <c r="E618" i="23"/>
  <c r="B621" i="23"/>
  <c r="D620" i="23"/>
  <c r="C620" i="23"/>
  <c r="E619" i="23"/>
  <c r="B622" i="23"/>
  <c r="D621" i="23"/>
  <c r="C621" i="23"/>
  <c r="E620" i="23"/>
  <c r="B623" i="23"/>
  <c r="D622" i="23"/>
  <c r="C622" i="23"/>
  <c r="E621" i="23"/>
  <c r="B624" i="23"/>
  <c r="D623" i="23"/>
  <c r="C623" i="23"/>
  <c r="E622" i="23"/>
  <c r="B625" i="23"/>
  <c r="D624" i="23"/>
  <c r="C624" i="23"/>
  <c r="E623" i="23"/>
  <c r="B626" i="23"/>
  <c r="D625" i="23"/>
  <c r="C625" i="23"/>
  <c r="E624" i="23"/>
  <c r="B627" i="23"/>
  <c r="D626" i="23"/>
  <c r="C626" i="23"/>
  <c r="E625" i="23"/>
  <c r="B628" i="23"/>
  <c r="D627" i="23"/>
  <c r="C627" i="23"/>
  <c r="E626" i="23"/>
  <c r="B629" i="23"/>
  <c r="D628" i="23"/>
  <c r="C628" i="23"/>
  <c r="E627" i="23"/>
  <c r="B630" i="23"/>
  <c r="D629" i="23"/>
  <c r="C629" i="23"/>
  <c r="E628" i="23"/>
  <c r="B631" i="23"/>
  <c r="D630" i="23"/>
  <c r="C630" i="23"/>
  <c r="E629" i="23"/>
  <c r="B632" i="23"/>
  <c r="D631" i="23"/>
  <c r="C631" i="23"/>
  <c r="E630" i="23"/>
  <c r="B633" i="23"/>
  <c r="D632" i="23"/>
  <c r="C632" i="23"/>
  <c r="E631" i="23"/>
  <c r="B634" i="23"/>
  <c r="D633" i="23"/>
  <c r="C633" i="23"/>
  <c r="E632" i="23"/>
  <c r="B635" i="23"/>
  <c r="D634" i="23"/>
  <c r="C634" i="23"/>
  <c r="E633" i="23"/>
  <c r="B636" i="23"/>
  <c r="D635" i="23"/>
  <c r="C635" i="23"/>
  <c r="E634" i="23"/>
  <c r="B637" i="23"/>
  <c r="D636" i="23"/>
  <c r="C636" i="23"/>
  <c r="E635" i="23"/>
  <c r="B638" i="23"/>
  <c r="D637" i="23"/>
  <c r="C637" i="23"/>
  <c r="E636" i="23"/>
  <c r="B639" i="23"/>
  <c r="D638" i="23"/>
  <c r="C638" i="23"/>
  <c r="E637" i="23"/>
  <c r="B640" i="23"/>
  <c r="D639" i="23"/>
  <c r="C639" i="23"/>
  <c r="E638" i="23"/>
  <c r="B641" i="23"/>
  <c r="D640" i="23"/>
  <c r="C640" i="23"/>
  <c r="E639" i="23"/>
  <c r="B642" i="23"/>
  <c r="D641" i="23"/>
  <c r="C641" i="23"/>
  <c r="E640" i="23"/>
  <c r="B643" i="23"/>
  <c r="D642" i="23"/>
  <c r="C642" i="23"/>
  <c r="E641" i="23"/>
  <c r="B644" i="23"/>
  <c r="D643" i="23"/>
  <c r="C643" i="23"/>
  <c r="E642" i="23"/>
  <c r="B645" i="23"/>
  <c r="D644" i="23"/>
  <c r="C644" i="23"/>
  <c r="E643" i="23"/>
  <c r="B646" i="23"/>
  <c r="D645" i="23"/>
  <c r="C645" i="23"/>
  <c r="E644" i="23"/>
  <c r="B647" i="23"/>
  <c r="D646" i="23"/>
  <c r="C646" i="23"/>
  <c r="E645" i="23"/>
  <c r="B648" i="23"/>
  <c r="D647" i="23"/>
  <c r="C647" i="23"/>
  <c r="E646" i="23"/>
  <c r="B649" i="23"/>
  <c r="D648" i="23"/>
  <c r="C648" i="23"/>
  <c r="E647" i="23"/>
  <c r="B650" i="23"/>
  <c r="D649" i="23"/>
  <c r="C649" i="23"/>
  <c r="E648" i="23"/>
  <c r="B651" i="23"/>
  <c r="D650" i="23"/>
  <c r="C650" i="23"/>
  <c r="E649" i="23"/>
  <c r="B652" i="23"/>
  <c r="D651" i="23"/>
  <c r="C651" i="23"/>
  <c r="E650" i="23"/>
  <c r="B653" i="23"/>
  <c r="D652" i="23"/>
  <c r="C652" i="23"/>
  <c r="E651" i="23"/>
  <c r="B654" i="23"/>
  <c r="D653" i="23"/>
  <c r="C653" i="23"/>
  <c r="E652" i="23"/>
  <c r="B655" i="23"/>
  <c r="D654" i="23"/>
  <c r="C654" i="23"/>
  <c r="E653" i="23"/>
  <c r="B656" i="23"/>
  <c r="D655" i="23"/>
  <c r="C655" i="23"/>
  <c r="E654" i="23"/>
  <c r="B657" i="23"/>
  <c r="D656" i="23"/>
  <c r="C656" i="23"/>
  <c r="E655" i="23"/>
  <c r="B658" i="23"/>
  <c r="D657" i="23"/>
  <c r="C657" i="23"/>
  <c r="E656" i="23"/>
  <c r="B659" i="23"/>
  <c r="D658" i="23"/>
  <c r="C658" i="23"/>
  <c r="E657" i="23"/>
  <c r="B660" i="23"/>
  <c r="D659" i="23"/>
  <c r="C659" i="23"/>
  <c r="E658" i="23"/>
  <c r="B661" i="23"/>
  <c r="D660" i="23"/>
  <c r="C660" i="23"/>
  <c r="E659" i="23"/>
  <c r="B662" i="23"/>
  <c r="D661" i="23"/>
  <c r="C661" i="23"/>
  <c r="E660" i="23"/>
  <c r="B663" i="23"/>
  <c r="D662" i="23"/>
  <c r="C662" i="23"/>
  <c r="E661" i="23"/>
  <c r="B664" i="23"/>
  <c r="D663" i="23"/>
  <c r="C663" i="23"/>
  <c r="E662" i="23"/>
  <c r="B665" i="23"/>
  <c r="D664" i="23"/>
  <c r="C664" i="23"/>
  <c r="E663" i="23"/>
  <c r="B666" i="23"/>
  <c r="D665" i="23"/>
  <c r="C665" i="23"/>
  <c r="E664" i="23"/>
  <c r="B667" i="23"/>
  <c r="D666" i="23"/>
  <c r="C666" i="23"/>
  <c r="E665" i="23"/>
  <c r="B668" i="23"/>
  <c r="D667" i="23"/>
  <c r="C667" i="23"/>
  <c r="E666" i="23"/>
  <c r="B669" i="23"/>
  <c r="D668" i="23"/>
  <c r="C668" i="23"/>
  <c r="E667" i="23"/>
  <c r="B670" i="23"/>
  <c r="D669" i="23"/>
  <c r="C669" i="23"/>
  <c r="E668" i="23"/>
  <c r="B671" i="23"/>
  <c r="D670" i="23"/>
  <c r="C670" i="23"/>
  <c r="E669" i="23"/>
  <c r="B672" i="23"/>
  <c r="D671" i="23"/>
  <c r="C671" i="23"/>
  <c r="E670" i="23"/>
  <c r="B673" i="23"/>
  <c r="D672" i="23"/>
  <c r="C672" i="23"/>
  <c r="E671" i="23"/>
  <c r="B674" i="23"/>
  <c r="D673" i="23"/>
  <c r="C673" i="23"/>
  <c r="E672" i="23"/>
  <c r="B675" i="23"/>
  <c r="D674" i="23"/>
  <c r="C674" i="23"/>
  <c r="E673" i="23"/>
  <c r="B676" i="23"/>
  <c r="D675" i="23"/>
  <c r="C675" i="23"/>
  <c r="E674" i="23"/>
  <c r="B677" i="23"/>
  <c r="D676" i="23"/>
  <c r="C676" i="23"/>
  <c r="E675" i="23"/>
  <c r="B678" i="23"/>
  <c r="D677" i="23"/>
  <c r="C677" i="23"/>
  <c r="E676" i="23"/>
  <c r="B679" i="23"/>
  <c r="D678" i="23"/>
  <c r="C678" i="23"/>
  <c r="E677" i="23"/>
  <c r="B680" i="23"/>
  <c r="D679" i="23"/>
  <c r="C679" i="23"/>
  <c r="E678" i="23"/>
  <c r="B681" i="23"/>
  <c r="D680" i="23"/>
  <c r="C680" i="23"/>
  <c r="E679" i="23"/>
  <c r="B682" i="23"/>
  <c r="D681" i="23"/>
  <c r="C681" i="23"/>
  <c r="E680" i="23"/>
  <c r="B683" i="23"/>
  <c r="D682" i="23"/>
  <c r="C682" i="23"/>
  <c r="E681" i="23"/>
  <c r="B684" i="23"/>
  <c r="D683" i="23"/>
  <c r="C683" i="23"/>
  <c r="E682" i="23"/>
  <c r="B685" i="23"/>
  <c r="D684" i="23"/>
  <c r="C684" i="23"/>
  <c r="E683" i="23"/>
  <c r="B686" i="23"/>
  <c r="D685" i="23"/>
  <c r="C685" i="23"/>
  <c r="E684" i="23"/>
  <c r="B687" i="23"/>
  <c r="D686" i="23"/>
  <c r="C686" i="23"/>
  <c r="E685" i="23"/>
  <c r="B688" i="23"/>
  <c r="D687" i="23"/>
  <c r="C687" i="23"/>
  <c r="E686" i="23"/>
  <c r="B689" i="23"/>
  <c r="D688" i="23"/>
  <c r="C688" i="23"/>
  <c r="E687" i="23"/>
  <c r="B690" i="23"/>
  <c r="D689" i="23"/>
  <c r="C689" i="23"/>
  <c r="E688" i="23"/>
  <c r="B691" i="23"/>
  <c r="D690" i="23"/>
  <c r="C690" i="23"/>
  <c r="E689" i="23"/>
  <c r="B692" i="23"/>
  <c r="D691" i="23"/>
  <c r="C691" i="23"/>
  <c r="E690" i="23"/>
  <c r="B693" i="23"/>
  <c r="D692" i="23"/>
  <c r="C692" i="23"/>
  <c r="E691" i="23"/>
  <c r="B694" i="23"/>
  <c r="D693" i="23"/>
  <c r="C693" i="23"/>
  <c r="E692" i="23"/>
  <c r="B695" i="23"/>
  <c r="D694" i="23"/>
  <c r="C694" i="23"/>
  <c r="E693" i="23"/>
  <c r="B696" i="23"/>
  <c r="D695" i="23"/>
  <c r="C695" i="23"/>
  <c r="E694" i="23"/>
  <c r="B697" i="23"/>
  <c r="D696" i="23"/>
  <c r="C696" i="23"/>
  <c r="E695" i="23"/>
  <c r="B698" i="23"/>
  <c r="D697" i="23"/>
  <c r="C697" i="23"/>
  <c r="E696" i="23"/>
  <c r="B699" i="23"/>
  <c r="D698" i="23"/>
  <c r="C698" i="23"/>
  <c r="E697" i="23"/>
  <c r="B700" i="23"/>
  <c r="D699" i="23"/>
  <c r="C699" i="23"/>
  <c r="E698" i="23"/>
  <c r="B701" i="23"/>
  <c r="D700" i="23"/>
  <c r="C700" i="23"/>
  <c r="E699" i="23"/>
  <c r="B702" i="23"/>
  <c r="D701" i="23"/>
  <c r="C701" i="23"/>
  <c r="E700" i="23"/>
  <c r="B703" i="23"/>
  <c r="D702" i="23"/>
  <c r="C702" i="23"/>
  <c r="E701" i="23"/>
  <c r="B704" i="23"/>
  <c r="D703" i="23"/>
  <c r="C703" i="23"/>
  <c r="E702" i="23"/>
  <c r="B705" i="23"/>
  <c r="D704" i="23"/>
  <c r="C704" i="23"/>
  <c r="E703" i="23"/>
  <c r="B706" i="23"/>
  <c r="D705" i="23"/>
  <c r="C705" i="23"/>
  <c r="E704" i="23"/>
  <c r="B707" i="23"/>
  <c r="D706" i="23"/>
  <c r="C706" i="23"/>
  <c r="E705" i="23"/>
  <c r="B708" i="23"/>
  <c r="D707" i="23"/>
  <c r="C707" i="23"/>
  <c r="E706" i="23"/>
  <c r="B709" i="23"/>
  <c r="D708" i="23"/>
  <c r="C708" i="23"/>
  <c r="E707" i="23"/>
  <c r="B710" i="23"/>
  <c r="D709" i="23"/>
  <c r="C709" i="23"/>
  <c r="E708" i="23"/>
  <c r="B711" i="23"/>
  <c r="D710" i="23"/>
  <c r="C710" i="23"/>
  <c r="E709" i="23"/>
  <c r="B712" i="23"/>
  <c r="D711" i="23"/>
  <c r="C711" i="23"/>
  <c r="E710" i="23"/>
  <c r="B713" i="23"/>
  <c r="D712" i="23"/>
  <c r="C712" i="23"/>
  <c r="E711" i="23"/>
  <c r="B714" i="23"/>
  <c r="D713" i="23"/>
  <c r="C713" i="23"/>
  <c r="E712" i="23"/>
  <c r="B715" i="23"/>
  <c r="D714" i="23"/>
  <c r="C714" i="23"/>
  <c r="E713" i="23"/>
  <c r="B716" i="23"/>
  <c r="D715" i="23"/>
  <c r="C715" i="23"/>
  <c r="E714" i="23"/>
  <c r="B717" i="23"/>
  <c r="D716" i="23"/>
  <c r="C716" i="23"/>
  <c r="E715" i="23"/>
  <c r="B718" i="23"/>
  <c r="D717" i="23"/>
  <c r="C717" i="23"/>
  <c r="E716" i="23"/>
  <c r="B719" i="23"/>
  <c r="D718" i="23"/>
  <c r="C718" i="23"/>
  <c r="E717" i="23"/>
  <c r="B720" i="23"/>
  <c r="D719" i="23"/>
  <c r="C719" i="23"/>
  <c r="E718" i="23"/>
  <c r="B721" i="23"/>
  <c r="D720" i="23"/>
  <c r="C720" i="23"/>
  <c r="E719" i="23"/>
  <c r="B722" i="23"/>
  <c r="D721" i="23"/>
  <c r="C721" i="23"/>
  <c r="E720" i="23"/>
  <c r="B723" i="23"/>
  <c r="D722" i="23"/>
  <c r="C722" i="23"/>
  <c r="E721" i="23"/>
  <c r="B724" i="23"/>
  <c r="D723" i="23"/>
  <c r="C723" i="23"/>
  <c r="E722" i="23"/>
  <c r="B725" i="23"/>
  <c r="D724" i="23"/>
  <c r="C724" i="23"/>
  <c r="E723" i="23"/>
  <c r="B726" i="23"/>
  <c r="D725" i="23"/>
  <c r="C725" i="23"/>
  <c r="E724" i="23"/>
  <c r="B727" i="23"/>
  <c r="D726" i="23"/>
  <c r="C726" i="23"/>
  <c r="E725" i="23"/>
  <c r="B728" i="23"/>
  <c r="D727" i="23"/>
  <c r="C727" i="23"/>
  <c r="E726" i="23"/>
  <c r="B729" i="23"/>
  <c r="D728" i="23"/>
  <c r="C728" i="23"/>
  <c r="E727" i="23"/>
  <c r="B730" i="23"/>
  <c r="D729" i="23"/>
  <c r="C729" i="23"/>
  <c r="E728" i="23"/>
  <c r="B731" i="23"/>
  <c r="D730" i="23"/>
  <c r="C730" i="23"/>
  <c r="E729" i="23"/>
  <c r="B732" i="23"/>
  <c r="D731" i="23"/>
  <c r="C731" i="23"/>
  <c r="E730" i="23"/>
  <c r="B733" i="23"/>
  <c r="D732" i="23"/>
  <c r="C732" i="23"/>
  <c r="E731" i="23"/>
  <c r="B734" i="23"/>
  <c r="D733" i="23"/>
  <c r="C733" i="23"/>
  <c r="E732" i="23"/>
  <c r="B735" i="23"/>
  <c r="D734" i="23"/>
  <c r="C734" i="23"/>
  <c r="E733" i="23"/>
  <c r="B736" i="23"/>
  <c r="D735" i="23"/>
  <c r="C735" i="23"/>
  <c r="E734" i="23"/>
  <c r="B737" i="23"/>
  <c r="D736" i="23"/>
  <c r="C736" i="23"/>
  <c r="E735" i="23"/>
  <c r="B738" i="23"/>
  <c r="D737" i="23"/>
  <c r="C737" i="23"/>
  <c r="E736" i="23"/>
  <c r="B739" i="23"/>
  <c r="D738" i="23"/>
  <c r="C738" i="23"/>
  <c r="E737" i="23"/>
  <c r="B740" i="23"/>
  <c r="D739" i="23"/>
  <c r="C739" i="23"/>
  <c r="E738" i="23"/>
  <c r="B741" i="23"/>
  <c r="D740" i="23"/>
  <c r="C740" i="23"/>
  <c r="E739" i="23"/>
  <c r="B742" i="23"/>
  <c r="D741" i="23"/>
  <c r="C741" i="23"/>
  <c r="E740" i="23"/>
  <c r="B743" i="23"/>
  <c r="D742" i="23"/>
  <c r="C742" i="23"/>
  <c r="E741" i="23"/>
  <c r="B744" i="23"/>
  <c r="D743" i="23"/>
  <c r="C743" i="23"/>
  <c r="E742" i="23"/>
  <c r="B745" i="23"/>
  <c r="D744" i="23"/>
  <c r="C744" i="23"/>
  <c r="E743" i="23"/>
  <c r="B746" i="23"/>
  <c r="D745" i="23"/>
  <c r="C745" i="23"/>
  <c r="E744" i="23"/>
  <c r="B747" i="23"/>
  <c r="D746" i="23"/>
  <c r="C746" i="23"/>
  <c r="E745" i="23"/>
  <c r="B748" i="23"/>
  <c r="D747" i="23"/>
  <c r="C747" i="23"/>
  <c r="E746" i="23"/>
  <c r="B749" i="23"/>
  <c r="D748" i="23"/>
  <c r="C748" i="23"/>
  <c r="E747" i="23"/>
  <c r="B750" i="23"/>
  <c r="D749" i="23"/>
  <c r="C749" i="23"/>
  <c r="E748" i="23"/>
  <c r="B751" i="23"/>
  <c r="D750" i="23"/>
  <c r="C750" i="23"/>
  <c r="E749" i="23"/>
  <c r="B752" i="23"/>
  <c r="D751" i="23"/>
  <c r="C751" i="23"/>
  <c r="E750" i="23"/>
  <c r="B753" i="23"/>
  <c r="D752" i="23"/>
  <c r="C752" i="23"/>
  <c r="E751" i="23"/>
  <c r="B754" i="23"/>
  <c r="D753" i="23"/>
  <c r="C753" i="23"/>
  <c r="E752" i="23"/>
  <c r="B755" i="23"/>
  <c r="D754" i="23"/>
  <c r="C754" i="23"/>
  <c r="E753" i="23"/>
  <c r="B756" i="23"/>
  <c r="D755" i="23"/>
  <c r="C755" i="23"/>
  <c r="E754" i="23"/>
  <c r="B757" i="23"/>
  <c r="D756" i="23"/>
  <c r="C756" i="23"/>
  <c r="E755" i="23"/>
  <c r="B758" i="23"/>
  <c r="D757" i="23"/>
  <c r="C757" i="23"/>
  <c r="E756" i="23"/>
  <c r="B759" i="23"/>
  <c r="D758" i="23"/>
  <c r="C758" i="23"/>
  <c r="E757" i="23"/>
  <c r="B760" i="23"/>
  <c r="D759" i="23"/>
  <c r="C759" i="23"/>
  <c r="E758" i="23"/>
  <c r="B761" i="23"/>
  <c r="D760" i="23"/>
  <c r="C760" i="23"/>
  <c r="E759" i="23"/>
  <c r="B762" i="23"/>
  <c r="D761" i="23"/>
  <c r="C761" i="23"/>
  <c r="E760" i="23"/>
  <c r="B763" i="23"/>
  <c r="D762" i="23"/>
  <c r="C762" i="23"/>
  <c r="E761" i="23"/>
  <c r="B764" i="23"/>
  <c r="D763" i="23"/>
  <c r="C763" i="23"/>
  <c r="E762" i="23"/>
  <c r="B765" i="23"/>
  <c r="D764" i="23"/>
  <c r="C764" i="23"/>
  <c r="E763" i="23"/>
  <c r="B766" i="23"/>
  <c r="D765" i="23"/>
  <c r="C765" i="23"/>
  <c r="E764" i="23"/>
  <c r="B767" i="23"/>
  <c r="D766" i="23"/>
  <c r="C766" i="23"/>
  <c r="E765" i="23"/>
  <c r="B768" i="23"/>
  <c r="D767" i="23"/>
  <c r="C767" i="23"/>
  <c r="E766" i="23"/>
  <c r="B769" i="23"/>
  <c r="D768" i="23"/>
  <c r="C768" i="23"/>
  <c r="E767" i="23"/>
  <c r="B770" i="23"/>
  <c r="D769" i="23"/>
  <c r="C769" i="23"/>
  <c r="E768" i="23"/>
  <c r="B771" i="23"/>
  <c r="D770" i="23"/>
  <c r="C770" i="23"/>
  <c r="E769" i="23"/>
  <c r="B772" i="23"/>
  <c r="D771" i="23"/>
  <c r="C771" i="23"/>
  <c r="E770" i="23"/>
  <c r="B773" i="23"/>
  <c r="D772" i="23"/>
  <c r="C772" i="23"/>
  <c r="E771" i="23"/>
  <c r="B774" i="23"/>
  <c r="D773" i="23"/>
  <c r="C773" i="23"/>
  <c r="E772" i="23"/>
  <c r="B775" i="23"/>
  <c r="D774" i="23"/>
  <c r="C774" i="23"/>
  <c r="E773" i="23"/>
  <c r="B776" i="23"/>
  <c r="D775" i="23"/>
  <c r="C775" i="23"/>
  <c r="E774" i="23"/>
  <c r="B777" i="23"/>
  <c r="D776" i="23"/>
  <c r="C776" i="23"/>
  <c r="E775" i="23"/>
  <c r="B778" i="23"/>
  <c r="D777" i="23"/>
  <c r="C777" i="23"/>
  <c r="E776" i="23"/>
  <c r="B779" i="23"/>
  <c r="D778" i="23"/>
  <c r="C778" i="23"/>
  <c r="E777" i="23"/>
  <c r="B780" i="23"/>
  <c r="D779" i="23"/>
  <c r="C779" i="23"/>
  <c r="E778" i="23"/>
  <c r="B781" i="23"/>
  <c r="D780" i="23"/>
  <c r="C780" i="23"/>
  <c r="E779" i="23"/>
  <c r="B782" i="23"/>
  <c r="D781" i="23"/>
  <c r="C781" i="23"/>
  <c r="E780" i="23"/>
  <c r="B783" i="23"/>
  <c r="D782" i="23"/>
  <c r="C782" i="23"/>
  <c r="E781" i="23"/>
  <c r="B784" i="23"/>
  <c r="D783" i="23"/>
  <c r="C783" i="23"/>
  <c r="E782" i="23"/>
  <c r="B785" i="23"/>
  <c r="D784" i="23"/>
  <c r="C784" i="23"/>
  <c r="E783" i="23"/>
  <c r="B786" i="23"/>
  <c r="D785" i="23"/>
  <c r="C785" i="23"/>
  <c r="E784" i="23"/>
  <c r="E785" i="23"/>
  <c r="B787" i="23"/>
  <c r="D786" i="23"/>
  <c r="C786" i="23"/>
  <c r="E786" i="23"/>
  <c r="B788" i="23"/>
  <c r="D787" i="23"/>
  <c r="C787" i="23"/>
  <c r="E787" i="23"/>
  <c r="B789" i="23"/>
  <c r="D788" i="23"/>
  <c r="C788" i="23"/>
  <c r="B790" i="23"/>
  <c r="D789" i="23"/>
  <c r="C789" i="23"/>
  <c r="E788" i="23"/>
  <c r="B791" i="23"/>
  <c r="D790" i="23"/>
  <c r="C790" i="23"/>
  <c r="E789" i="23"/>
  <c r="E790" i="23"/>
  <c r="B792" i="23"/>
  <c r="D791" i="23"/>
  <c r="C791" i="23"/>
  <c r="E791" i="23"/>
  <c r="B793" i="23"/>
  <c r="D792" i="23"/>
  <c r="C792" i="23"/>
  <c r="B794" i="23"/>
  <c r="D793" i="23"/>
  <c r="C793" i="23"/>
  <c r="E792" i="23"/>
  <c r="E793" i="23"/>
  <c r="B795" i="23"/>
  <c r="D794" i="23"/>
  <c r="C794" i="23"/>
  <c r="B796" i="23"/>
  <c r="D795" i="23"/>
  <c r="C795" i="23"/>
  <c r="E794" i="23"/>
  <c r="E795" i="23"/>
  <c r="B797" i="23"/>
  <c r="D796" i="23"/>
  <c r="C796" i="23"/>
  <c r="E796" i="23"/>
  <c r="B798" i="23"/>
  <c r="D797" i="23"/>
  <c r="C797" i="23"/>
  <c r="E797" i="23"/>
  <c r="B799" i="23"/>
  <c r="D798" i="23"/>
  <c r="C798" i="23"/>
  <c r="B800" i="23"/>
  <c r="D799" i="23"/>
  <c r="C799" i="23"/>
  <c r="E798" i="23"/>
  <c r="E799" i="23"/>
  <c r="B801" i="23"/>
  <c r="D800" i="23"/>
  <c r="C800" i="23"/>
  <c r="B802" i="23"/>
  <c r="D801" i="23"/>
  <c r="C801" i="23"/>
  <c r="E800" i="23"/>
  <c r="B803" i="23"/>
  <c r="D802" i="23"/>
  <c r="C802" i="23"/>
  <c r="E801" i="23"/>
  <c r="E802" i="23"/>
  <c r="B804" i="23"/>
  <c r="D803" i="23"/>
  <c r="C803" i="23"/>
  <c r="E803" i="23"/>
  <c r="B805" i="23"/>
  <c r="D804" i="23"/>
  <c r="C804" i="23"/>
  <c r="E804" i="23"/>
  <c r="B806" i="23"/>
  <c r="D805" i="23"/>
  <c r="C805" i="23"/>
  <c r="E805" i="23"/>
  <c r="B807" i="23"/>
  <c r="D806" i="23"/>
  <c r="C806" i="23"/>
  <c r="E806" i="23"/>
  <c r="B808" i="23"/>
  <c r="D807" i="23"/>
  <c r="C807" i="23"/>
  <c r="E807" i="23"/>
  <c r="B809" i="23"/>
  <c r="D808" i="23"/>
  <c r="C808" i="23"/>
  <c r="E808" i="23"/>
  <c r="B810" i="23"/>
  <c r="D809" i="23"/>
  <c r="C809" i="23"/>
  <c r="E809" i="23"/>
  <c r="B811" i="23"/>
  <c r="D810" i="23"/>
  <c r="C810" i="23"/>
  <c r="B812" i="23"/>
  <c r="D811" i="23"/>
  <c r="C811" i="23"/>
  <c r="E810" i="23"/>
  <c r="B813" i="23"/>
  <c r="D812" i="23"/>
  <c r="C812" i="23"/>
  <c r="E811" i="23"/>
  <c r="E812" i="23"/>
  <c r="B814" i="23"/>
  <c r="D813" i="23"/>
  <c r="C813" i="23"/>
  <c r="E813" i="23"/>
  <c r="B815" i="23"/>
  <c r="D814" i="23"/>
  <c r="C814" i="23"/>
  <c r="B816" i="23"/>
  <c r="D815" i="23"/>
  <c r="C815" i="23"/>
  <c r="E814" i="23"/>
  <c r="B817" i="23"/>
  <c r="D816" i="23"/>
  <c r="C816" i="23"/>
  <c r="E815" i="23"/>
  <c r="B818" i="23"/>
  <c r="D817" i="23"/>
  <c r="C817" i="23"/>
  <c r="E816" i="23"/>
  <c r="B819" i="23"/>
  <c r="D818" i="23"/>
  <c r="C818" i="23"/>
  <c r="E817" i="23"/>
  <c r="B820" i="23"/>
  <c r="D819" i="23"/>
  <c r="C819" i="23"/>
  <c r="E818" i="23"/>
  <c r="B821" i="23"/>
  <c r="D820" i="23"/>
  <c r="C820" i="23"/>
  <c r="E819" i="23"/>
  <c r="B822" i="23"/>
  <c r="D821" i="23"/>
  <c r="C821" i="23"/>
  <c r="E820" i="23"/>
  <c r="B823" i="23"/>
  <c r="D822" i="23"/>
  <c r="C822" i="23"/>
  <c r="E821" i="23"/>
  <c r="B824" i="23"/>
  <c r="D823" i="23"/>
  <c r="C823" i="23"/>
  <c r="E822" i="23"/>
  <c r="B825" i="23"/>
  <c r="D824" i="23"/>
  <c r="C824" i="23"/>
  <c r="E823" i="23"/>
  <c r="B826" i="23"/>
  <c r="D825" i="23"/>
  <c r="C825" i="23"/>
  <c r="E824" i="23"/>
  <c r="B827" i="23"/>
  <c r="D826" i="23"/>
  <c r="C826" i="23"/>
  <c r="E825" i="23"/>
  <c r="B828" i="23"/>
  <c r="D827" i="23"/>
  <c r="C827" i="23"/>
  <c r="E826" i="23"/>
  <c r="B829" i="23"/>
  <c r="D828" i="23"/>
  <c r="C828" i="23"/>
  <c r="E827" i="23"/>
  <c r="B830" i="23"/>
  <c r="D829" i="23"/>
  <c r="C829" i="23"/>
  <c r="E828" i="23"/>
  <c r="B831" i="23"/>
  <c r="D830" i="23"/>
  <c r="C830" i="23"/>
  <c r="E829" i="23"/>
  <c r="B832" i="23"/>
  <c r="D831" i="23"/>
  <c r="C831" i="23"/>
  <c r="E830" i="23"/>
  <c r="B833" i="23"/>
  <c r="D832" i="23"/>
  <c r="C832" i="23"/>
  <c r="E831" i="23"/>
  <c r="B834" i="23"/>
  <c r="D833" i="23"/>
  <c r="C833" i="23"/>
  <c r="E832" i="23"/>
  <c r="B835" i="23"/>
  <c r="D834" i="23"/>
  <c r="C834" i="23"/>
  <c r="E833" i="23"/>
  <c r="B836" i="23"/>
  <c r="D835" i="23"/>
  <c r="C835" i="23"/>
  <c r="E834" i="23"/>
  <c r="B837" i="23"/>
  <c r="D836" i="23"/>
  <c r="C836" i="23"/>
  <c r="E835" i="23"/>
  <c r="B838" i="23"/>
  <c r="D837" i="23"/>
  <c r="C837" i="23"/>
  <c r="E836" i="23"/>
  <c r="B839" i="23"/>
  <c r="D838" i="23"/>
  <c r="C838" i="23"/>
  <c r="E837" i="23"/>
  <c r="B840" i="23"/>
  <c r="D839" i="23"/>
  <c r="C839" i="23"/>
  <c r="E838" i="23"/>
  <c r="B841" i="23"/>
  <c r="D840" i="23"/>
  <c r="C840" i="23"/>
  <c r="E839" i="23"/>
  <c r="B842" i="23"/>
  <c r="D841" i="23"/>
  <c r="C841" i="23"/>
  <c r="E840" i="23"/>
  <c r="B843" i="23"/>
  <c r="D842" i="23"/>
  <c r="C842" i="23"/>
  <c r="E841" i="23"/>
  <c r="B844" i="23"/>
  <c r="D843" i="23"/>
  <c r="C843" i="23"/>
  <c r="E842" i="23"/>
  <c r="B845" i="23"/>
  <c r="D844" i="23"/>
  <c r="C844" i="23"/>
  <c r="E843" i="23"/>
  <c r="B846" i="23"/>
  <c r="D845" i="23"/>
  <c r="C845" i="23"/>
  <c r="E844" i="23"/>
  <c r="B847" i="23"/>
  <c r="D846" i="23"/>
  <c r="C846" i="23"/>
  <c r="E845" i="23"/>
  <c r="B848" i="23"/>
  <c r="D847" i="23"/>
  <c r="C847" i="23"/>
  <c r="E846" i="23"/>
  <c r="B849" i="23"/>
  <c r="D848" i="23"/>
  <c r="C848" i="23"/>
  <c r="E847" i="23"/>
  <c r="B850" i="23"/>
  <c r="D849" i="23"/>
  <c r="C849" i="23"/>
  <c r="E848" i="23"/>
  <c r="B851" i="23"/>
  <c r="D850" i="23"/>
  <c r="C850" i="23"/>
  <c r="E849" i="23"/>
  <c r="B852" i="23"/>
  <c r="D851" i="23"/>
  <c r="C851" i="23"/>
  <c r="E850" i="23"/>
  <c r="B853" i="23"/>
  <c r="D852" i="23"/>
  <c r="C852" i="23"/>
  <c r="E851" i="23"/>
  <c r="B854" i="23"/>
  <c r="D853" i="23"/>
  <c r="C853" i="23"/>
  <c r="E852" i="23"/>
  <c r="B855" i="23"/>
  <c r="D854" i="23"/>
  <c r="C854" i="23"/>
  <c r="E853" i="23"/>
  <c r="B856" i="23"/>
  <c r="D855" i="23"/>
  <c r="C855" i="23"/>
  <c r="E854" i="23"/>
  <c r="B857" i="23"/>
  <c r="D856" i="23"/>
  <c r="C856" i="23"/>
  <c r="E855" i="23"/>
  <c r="B858" i="23"/>
  <c r="D857" i="23"/>
  <c r="C857" i="23"/>
  <c r="E856" i="23"/>
  <c r="B859" i="23"/>
  <c r="D858" i="23"/>
  <c r="C858" i="23"/>
  <c r="E857" i="23"/>
  <c r="B860" i="23"/>
  <c r="D859" i="23"/>
  <c r="C859" i="23"/>
  <c r="E858" i="23"/>
  <c r="B861" i="23"/>
  <c r="D860" i="23"/>
  <c r="C860" i="23"/>
  <c r="E859" i="23"/>
  <c r="B862" i="23"/>
  <c r="D861" i="23"/>
  <c r="C861" i="23"/>
  <c r="E860" i="23"/>
  <c r="B863" i="23"/>
  <c r="D862" i="23"/>
  <c r="C862" i="23"/>
  <c r="E861" i="23"/>
  <c r="B864" i="23"/>
  <c r="D863" i="23"/>
  <c r="C863" i="23"/>
  <c r="E862" i="23"/>
  <c r="B865" i="23"/>
  <c r="D864" i="23"/>
  <c r="C864" i="23"/>
  <c r="E863" i="23"/>
  <c r="B866" i="23"/>
  <c r="D865" i="23"/>
  <c r="C865" i="23"/>
  <c r="E864" i="23"/>
  <c r="B867" i="23"/>
  <c r="D866" i="23"/>
  <c r="C866" i="23"/>
  <c r="E865" i="23"/>
  <c r="B868" i="23"/>
  <c r="D867" i="23"/>
  <c r="C867" i="23"/>
  <c r="E866" i="23"/>
  <c r="B869" i="23"/>
  <c r="D868" i="23"/>
  <c r="C868" i="23"/>
  <c r="E867" i="23"/>
  <c r="B870" i="23"/>
  <c r="D869" i="23"/>
  <c r="C869" i="23"/>
  <c r="E868" i="23"/>
  <c r="B871" i="23"/>
  <c r="D870" i="23"/>
  <c r="C870" i="23"/>
  <c r="E869" i="23"/>
  <c r="E870" i="23"/>
  <c r="B872" i="23"/>
  <c r="D871" i="23"/>
  <c r="C871" i="23"/>
  <c r="E871" i="23"/>
  <c r="B873" i="23"/>
  <c r="D872" i="23"/>
  <c r="C872" i="23"/>
  <c r="E872" i="23"/>
  <c r="B874" i="23"/>
  <c r="D873" i="23"/>
  <c r="C873" i="23"/>
  <c r="E873" i="23"/>
  <c r="B875" i="23"/>
  <c r="D874" i="23"/>
  <c r="C874" i="23"/>
  <c r="E874" i="23"/>
  <c r="B876" i="23"/>
  <c r="D875" i="23"/>
  <c r="C875" i="23"/>
  <c r="E875" i="23"/>
  <c r="B877" i="23"/>
  <c r="D876" i="23"/>
  <c r="C876" i="23"/>
  <c r="E876" i="23"/>
  <c r="B878" i="23"/>
  <c r="D877" i="23"/>
  <c r="C877" i="23"/>
  <c r="E877" i="23"/>
  <c r="B879" i="23"/>
  <c r="D878" i="23"/>
  <c r="C878" i="23"/>
  <c r="E878" i="23"/>
  <c r="B880" i="23"/>
  <c r="D879" i="23"/>
  <c r="C879" i="23"/>
  <c r="E879" i="23"/>
  <c r="B881" i="23"/>
  <c r="D880" i="23"/>
  <c r="C880" i="23"/>
  <c r="E880" i="23"/>
  <c r="B882" i="23"/>
  <c r="D881" i="23"/>
  <c r="C881" i="23"/>
  <c r="E881" i="23"/>
  <c r="B883" i="23"/>
  <c r="D882" i="23"/>
  <c r="C882" i="23"/>
  <c r="E882" i="23"/>
  <c r="B884" i="23"/>
  <c r="D883" i="23"/>
  <c r="C883" i="23"/>
  <c r="E883" i="23"/>
  <c r="B885" i="23"/>
  <c r="D884" i="23"/>
  <c r="C884" i="23"/>
  <c r="E884" i="23"/>
  <c r="B886" i="23"/>
  <c r="D885" i="23"/>
  <c r="C885" i="23"/>
  <c r="E885" i="23"/>
  <c r="B887" i="23"/>
  <c r="D886" i="23"/>
  <c r="C886" i="23"/>
  <c r="E886" i="23"/>
  <c r="B888" i="23"/>
  <c r="D887" i="23"/>
  <c r="C887" i="23"/>
  <c r="E887" i="23"/>
  <c r="B889" i="23"/>
  <c r="D888" i="23"/>
  <c r="C888" i="23"/>
  <c r="E888" i="23"/>
  <c r="B890" i="23"/>
  <c r="D889" i="23"/>
  <c r="C889" i="23"/>
  <c r="E889" i="23"/>
  <c r="B891" i="23"/>
  <c r="D890" i="23"/>
  <c r="C890" i="23"/>
  <c r="B892" i="23"/>
  <c r="D891" i="23"/>
  <c r="C891" i="23"/>
  <c r="E890" i="23"/>
  <c r="E891" i="23"/>
  <c r="B893" i="23"/>
  <c r="D892" i="23"/>
  <c r="C892" i="23"/>
  <c r="E892" i="23"/>
  <c r="B894" i="23"/>
  <c r="D893" i="23"/>
  <c r="C893" i="23"/>
  <c r="E893" i="23"/>
  <c r="B895" i="23"/>
  <c r="D894" i="23"/>
  <c r="C894" i="23"/>
  <c r="E894" i="23"/>
  <c r="B896" i="23"/>
  <c r="D895" i="23"/>
  <c r="C895" i="23"/>
  <c r="E895" i="23"/>
  <c r="B897" i="23"/>
  <c r="D896" i="23"/>
  <c r="C896" i="23"/>
  <c r="E896" i="23"/>
  <c r="B898" i="23"/>
  <c r="D897" i="23"/>
  <c r="C897" i="23"/>
  <c r="E897" i="23"/>
  <c r="B899" i="23"/>
  <c r="D898" i="23"/>
  <c r="C898" i="23"/>
  <c r="E898" i="23"/>
  <c r="B900" i="23"/>
  <c r="D899" i="23"/>
  <c r="C899" i="23"/>
  <c r="E899" i="23"/>
  <c r="B901" i="23"/>
  <c r="D900" i="23"/>
  <c r="C900" i="23"/>
  <c r="E900" i="23"/>
  <c r="B902" i="23"/>
  <c r="D901" i="23"/>
  <c r="C901" i="23"/>
  <c r="E901" i="23"/>
  <c r="B903" i="23"/>
  <c r="D902" i="23"/>
  <c r="C902" i="23"/>
  <c r="E902" i="23"/>
  <c r="B904" i="23"/>
  <c r="D903" i="23"/>
  <c r="C903" i="23"/>
  <c r="E903" i="23"/>
  <c r="B905" i="23"/>
  <c r="D904" i="23"/>
  <c r="C904" i="23"/>
  <c r="E904" i="23"/>
  <c r="B906" i="23"/>
  <c r="D905" i="23"/>
  <c r="C905" i="23"/>
  <c r="E905" i="23"/>
  <c r="B907" i="23"/>
  <c r="D906" i="23"/>
  <c r="C906" i="23"/>
  <c r="E906" i="23"/>
  <c r="B908" i="23"/>
  <c r="D907" i="23"/>
  <c r="C907" i="23"/>
  <c r="B909" i="23"/>
  <c r="D908" i="23"/>
  <c r="C908" i="23"/>
  <c r="E907" i="23"/>
  <c r="B910" i="23"/>
  <c r="D909" i="23"/>
  <c r="C909" i="23"/>
  <c r="E908" i="23"/>
  <c r="B911" i="23"/>
  <c r="D910" i="23"/>
  <c r="C910" i="23"/>
  <c r="E909" i="23"/>
  <c r="B912" i="23"/>
  <c r="D911" i="23"/>
  <c r="C911" i="23"/>
  <c r="E910" i="23"/>
  <c r="B913" i="23"/>
  <c r="D912" i="23"/>
  <c r="C912" i="23"/>
  <c r="E911" i="23"/>
  <c r="E912" i="23"/>
  <c r="B914" i="23"/>
  <c r="D913" i="23"/>
  <c r="C913" i="23"/>
  <c r="B915" i="23"/>
  <c r="D914" i="23"/>
  <c r="C914" i="23"/>
  <c r="E913" i="23"/>
  <c r="B916" i="23"/>
  <c r="D915" i="23"/>
  <c r="C915" i="23"/>
  <c r="E914" i="23"/>
  <c r="B917" i="23"/>
  <c r="D916" i="23"/>
  <c r="C916" i="23"/>
  <c r="E915" i="23"/>
  <c r="B918" i="23"/>
  <c r="D917" i="23"/>
  <c r="C917" i="23"/>
  <c r="E916" i="23"/>
  <c r="B919" i="23"/>
  <c r="D918" i="23"/>
  <c r="C918" i="23"/>
  <c r="E917" i="23"/>
  <c r="B920" i="23"/>
  <c r="D919" i="23"/>
  <c r="C919" i="23"/>
  <c r="E918" i="23"/>
  <c r="B921" i="23"/>
  <c r="D920" i="23"/>
  <c r="C920" i="23"/>
  <c r="E919" i="23"/>
  <c r="B922" i="23"/>
  <c r="D921" i="23"/>
  <c r="C921" i="23"/>
  <c r="E920" i="23"/>
  <c r="B923" i="23"/>
  <c r="D922" i="23"/>
  <c r="C922" i="23"/>
  <c r="E921" i="23"/>
  <c r="B924" i="23"/>
  <c r="D923" i="23"/>
  <c r="C923" i="23"/>
  <c r="E922" i="23"/>
  <c r="B925" i="23"/>
  <c r="D924" i="23"/>
  <c r="C924" i="23"/>
  <c r="E923" i="23"/>
  <c r="B926" i="23"/>
  <c r="D925" i="23"/>
  <c r="C925" i="23"/>
  <c r="E924" i="23"/>
  <c r="B927" i="23"/>
  <c r="D926" i="23"/>
  <c r="C926" i="23"/>
  <c r="E925" i="23"/>
  <c r="B928" i="23"/>
  <c r="D927" i="23"/>
  <c r="C927" i="23"/>
  <c r="E926" i="23"/>
  <c r="B929" i="23"/>
  <c r="D928" i="23"/>
  <c r="C928" i="23"/>
  <c r="E927" i="23"/>
  <c r="B930" i="23"/>
  <c r="D929" i="23"/>
  <c r="C929" i="23"/>
  <c r="E928" i="23"/>
  <c r="B931" i="23"/>
  <c r="D930" i="23"/>
  <c r="C930" i="23"/>
  <c r="E929" i="23"/>
  <c r="E930" i="23"/>
  <c r="B932" i="23"/>
  <c r="D931" i="23"/>
  <c r="C931" i="23"/>
  <c r="B933" i="23"/>
  <c r="D932" i="23"/>
  <c r="C932" i="23"/>
  <c r="E931" i="23"/>
  <c r="B934" i="23"/>
  <c r="D933" i="23"/>
  <c r="C933" i="23"/>
  <c r="E932" i="23"/>
  <c r="B935" i="23"/>
  <c r="D934" i="23"/>
  <c r="C934" i="23"/>
  <c r="E933" i="23"/>
  <c r="B936" i="23"/>
  <c r="D935" i="23"/>
  <c r="C935" i="23"/>
  <c r="E934" i="23"/>
  <c r="B937" i="23"/>
  <c r="D936" i="23"/>
  <c r="C936" i="23"/>
  <c r="E935" i="23"/>
  <c r="B938" i="23"/>
  <c r="D937" i="23"/>
  <c r="C937" i="23"/>
  <c r="E936" i="23"/>
  <c r="B939" i="23"/>
  <c r="D938" i="23"/>
  <c r="C938" i="23"/>
  <c r="E937" i="23"/>
  <c r="B940" i="23"/>
  <c r="D939" i="23"/>
  <c r="C939" i="23"/>
  <c r="E938" i="23"/>
  <c r="B941" i="23"/>
  <c r="D940" i="23"/>
  <c r="C940" i="23"/>
  <c r="E939" i="23"/>
  <c r="B942" i="23"/>
  <c r="D941" i="23"/>
  <c r="C941" i="23"/>
  <c r="E940" i="23"/>
  <c r="B943" i="23"/>
  <c r="D942" i="23"/>
  <c r="C942" i="23"/>
  <c r="E941" i="23"/>
  <c r="B944" i="23"/>
  <c r="D943" i="23"/>
  <c r="C943" i="23"/>
  <c r="E942" i="23"/>
  <c r="B945" i="23"/>
  <c r="D944" i="23"/>
  <c r="C944" i="23"/>
  <c r="E943" i="23"/>
  <c r="B946" i="23"/>
  <c r="D945" i="23"/>
  <c r="C945" i="23"/>
  <c r="E944" i="23"/>
  <c r="B947" i="23"/>
  <c r="D946" i="23"/>
  <c r="C946" i="23"/>
  <c r="E945" i="23"/>
  <c r="B948" i="23"/>
  <c r="D947" i="23"/>
  <c r="C947" i="23"/>
  <c r="E946" i="23"/>
  <c r="B949" i="23"/>
  <c r="D948" i="23"/>
  <c r="C948" i="23"/>
  <c r="E947" i="23"/>
  <c r="B950" i="23"/>
  <c r="D949" i="23"/>
  <c r="C949" i="23"/>
  <c r="E948" i="23"/>
  <c r="B951" i="23"/>
  <c r="D950" i="23"/>
  <c r="C950" i="23"/>
  <c r="E949" i="23"/>
  <c r="B952" i="23"/>
  <c r="D951" i="23"/>
  <c r="C951" i="23"/>
  <c r="E950" i="23"/>
  <c r="B953" i="23"/>
  <c r="D952" i="23"/>
  <c r="C952" i="23"/>
  <c r="E951" i="23"/>
  <c r="B954" i="23"/>
  <c r="D953" i="23"/>
  <c r="C953" i="23"/>
  <c r="E952" i="23"/>
  <c r="B955" i="23"/>
  <c r="D954" i="23"/>
  <c r="C954" i="23"/>
  <c r="E953" i="23"/>
  <c r="B956" i="23"/>
  <c r="D955" i="23"/>
  <c r="C955" i="23"/>
  <c r="E954" i="23"/>
  <c r="B957" i="23"/>
  <c r="D956" i="23"/>
  <c r="C956" i="23"/>
  <c r="E955" i="23"/>
  <c r="B958" i="23"/>
  <c r="D957" i="23"/>
  <c r="C957" i="23"/>
  <c r="E956" i="23"/>
  <c r="B959" i="23"/>
  <c r="D958" i="23"/>
  <c r="C958" i="23"/>
  <c r="E957" i="23"/>
  <c r="B960" i="23"/>
  <c r="D959" i="23"/>
  <c r="C959" i="23"/>
  <c r="E958" i="23"/>
  <c r="B961" i="23"/>
  <c r="D960" i="23"/>
  <c r="C960" i="23"/>
  <c r="E959" i="23"/>
  <c r="B962" i="23"/>
  <c r="D961" i="23"/>
  <c r="C961" i="23"/>
  <c r="E960" i="23"/>
  <c r="B963" i="23"/>
  <c r="D962" i="23"/>
  <c r="C962" i="23"/>
  <c r="E961" i="23"/>
  <c r="B964" i="23"/>
  <c r="D963" i="23"/>
  <c r="C963" i="23"/>
  <c r="E962" i="23"/>
  <c r="B965" i="23"/>
  <c r="D964" i="23"/>
  <c r="C964" i="23"/>
  <c r="E963" i="23"/>
  <c r="B966" i="23"/>
  <c r="D965" i="23"/>
  <c r="C965" i="23"/>
  <c r="E964" i="23"/>
  <c r="B967" i="23"/>
  <c r="D966" i="23"/>
  <c r="C966" i="23"/>
  <c r="E965" i="23"/>
  <c r="B968" i="23"/>
  <c r="D967" i="23"/>
  <c r="C967" i="23"/>
  <c r="E966" i="23"/>
  <c r="B969" i="23"/>
  <c r="D968" i="23"/>
  <c r="C968" i="23"/>
  <c r="E967" i="23"/>
  <c r="B970" i="23"/>
  <c r="D969" i="23"/>
  <c r="C969" i="23"/>
  <c r="E968" i="23"/>
  <c r="B971" i="23"/>
  <c r="D970" i="23"/>
  <c r="C970" i="23"/>
  <c r="E969" i="23"/>
  <c r="B972" i="23"/>
  <c r="D971" i="23"/>
  <c r="C971" i="23"/>
  <c r="E970" i="23"/>
  <c r="B973" i="23"/>
  <c r="D972" i="23"/>
  <c r="C972" i="23"/>
  <c r="E971" i="23"/>
  <c r="B974" i="23"/>
  <c r="D973" i="23"/>
  <c r="C973" i="23"/>
  <c r="E972" i="23"/>
  <c r="B975" i="23"/>
  <c r="D974" i="23"/>
  <c r="C974" i="23"/>
  <c r="E973" i="23"/>
  <c r="B976" i="23"/>
  <c r="D975" i="23"/>
  <c r="C975" i="23"/>
  <c r="E974" i="23"/>
  <c r="B977" i="23"/>
  <c r="D976" i="23"/>
  <c r="C976" i="23"/>
  <c r="E975" i="23"/>
  <c r="B978" i="23"/>
  <c r="D977" i="23"/>
  <c r="C977" i="23"/>
  <c r="E976" i="23"/>
  <c r="B979" i="23"/>
  <c r="D978" i="23"/>
  <c r="C978" i="23"/>
  <c r="E977" i="23"/>
  <c r="B980" i="23"/>
  <c r="D979" i="23"/>
  <c r="C979" i="23"/>
  <c r="E978" i="23"/>
  <c r="B981" i="23"/>
  <c r="D980" i="23"/>
  <c r="C980" i="23"/>
  <c r="E979" i="23"/>
  <c r="B982" i="23"/>
  <c r="D981" i="23"/>
  <c r="C981" i="23"/>
  <c r="E980" i="23"/>
  <c r="B983" i="23"/>
  <c r="D982" i="23"/>
  <c r="C982" i="23"/>
  <c r="E981" i="23"/>
  <c r="B984" i="23"/>
  <c r="D983" i="23"/>
  <c r="C983" i="23"/>
  <c r="E982" i="23"/>
  <c r="B985" i="23"/>
  <c r="D984" i="23"/>
  <c r="C984" i="23"/>
  <c r="E983" i="23"/>
  <c r="B986" i="23"/>
  <c r="D985" i="23"/>
  <c r="C985" i="23"/>
  <c r="E984" i="23"/>
  <c r="B987" i="23"/>
  <c r="D986" i="23"/>
  <c r="C986" i="23"/>
  <c r="E985" i="23"/>
  <c r="B988" i="23"/>
  <c r="D987" i="23"/>
  <c r="C987" i="23"/>
  <c r="E986" i="23"/>
  <c r="B989" i="23"/>
  <c r="D988" i="23"/>
  <c r="C988" i="23"/>
  <c r="E987" i="23"/>
  <c r="B990" i="23"/>
  <c r="D989" i="23"/>
  <c r="C989" i="23"/>
  <c r="E988" i="23"/>
  <c r="B991" i="23"/>
  <c r="D990" i="23"/>
  <c r="C990" i="23"/>
  <c r="E989" i="23"/>
  <c r="B992" i="23"/>
  <c r="D991" i="23"/>
  <c r="C991" i="23"/>
  <c r="E990" i="23"/>
  <c r="B993" i="23"/>
  <c r="D992" i="23"/>
  <c r="C992" i="23"/>
  <c r="E991" i="23"/>
  <c r="B994" i="23"/>
  <c r="D993" i="23"/>
  <c r="C993" i="23"/>
  <c r="E992" i="23"/>
  <c r="B995" i="23"/>
  <c r="D994" i="23"/>
  <c r="C994" i="23"/>
  <c r="E993" i="23"/>
  <c r="B996" i="23"/>
  <c r="D995" i="23"/>
  <c r="C995" i="23"/>
  <c r="E994" i="23"/>
  <c r="B997" i="23"/>
  <c r="D996" i="23"/>
  <c r="C996" i="23"/>
  <c r="E995" i="23"/>
  <c r="B998" i="23"/>
  <c r="D997" i="23"/>
  <c r="C997" i="23"/>
  <c r="E996" i="23"/>
  <c r="B999" i="23"/>
  <c r="D998" i="23"/>
  <c r="C998" i="23"/>
  <c r="E997" i="23"/>
  <c r="B1000" i="23"/>
  <c r="D999" i="23"/>
  <c r="C999" i="23"/>
  <c r="E998" i="23"/>
  <c r="B1001" i="23"/>
  <c r="D1000" i="23"/>
  <c r="C1000" i="23"/>
  <c r="E999" i="23"/>
  <c r="B1002" i="23"/>
  <c r="D1001" i="23"/>
  <c r="C1001" i="23"/>
  <c r="E1000" i="23"/>
  <c r="B1003" i="23"/>
  <c r="D1002" i="23"/>
  <c r="C1002" i="23"/>
  <c r="E1001" i="23"/>
  <c r="B1004" i="23"/>
  <c r="D1003" i="23"/>
  <c r="C1003" i="23"/>
  <c r="E1002" i="23"/>
  <c r="B1005" i="23"/>
  <c r="D1004" i="23"/>
  <c r="C1004" i="23"/>
  <c r="E1003" i="23"/>
  <c r="B1006" i="23"/>
  <c r="D1005" i="23"/>
  <c r="C1005" i="23"/>
  <c r="E1004" i="23"/>
  <c r="B1007" i="23"/>
  <c r="D1006" i="23"/>
  <c r="C1006" i="23"/>
  <c r="E1005" i="23"/>
  <c r="B1008" i="23"/>
  <c r="D1007" i="23"/>
  <c r="C1007" i="23"/>
  <c r="E1006" i="23"/>
  <c r="B1009" i="23"/>
  <c r="D1008" i="23"/>
  <c r="C1008" i="23"/>
  <c r="E1007" i="23"/>
  <c r="B1010" i="23"/>
  <c r="D1009" i="23"/>
  <c r="C1009" i="23"/>
  <c r="E1008" i="23"/>
  <c r="C1010" i="23"/>
  <c r="E1009" i="23"/>
  <c r="B1011" i="23"/>
  <c r="D1010" i="23"/>
  <c r="B1012" i="23"/>
  <c r="D1011" i="23"/>
  <c r="C1011" i="23"/>
  <c r="E1010" i="23"/>
  <c r="C1012" i="23"/>
  <c r="E1011" i="23"/>
  <c r="B1013" i="23"/>
  <c r="D1012" i="23"/>
  <c r="B1014" i="23"/>
  <c r="D1013" i="23"/>
  <c r="C1013" i="23"/>
  <c r="E1012" i="23"/>
  <c r="C1014" i="23"/>
  <c r="E1013" i="23"/>
  <c r="B1015" i="23"/>
  <c r="D1014" i="23"/>
  <c r="B1016" i="23"/>
  <c r="D1015" i="23"/>
  <c r="C1015" i="23"/>
  <c r="E1014" i="23"/>
  <c r="C1016" i="23"/>
  <c r="E1015" i="23"/>
  <c r="B1017" i="23"/>
  <c r="D1016" i="23"/>
  <c r="B1018" i="23"/>
  <c r="D1017" i="23"/>
  <c r="C1017" i="23"/>
  <c r="E1016" i="23"/>
  <c r="C1018" i="23"/>
  <c r="E1017" i="23"/>
  <c r="B1019" i="23"/>
  <c r="D1018" i="23"/>
  <c r="B1020" i="23"/>
  <c r="D1019" i="23"/>
  <c r="C1019" i="23"/>
  <c r="E1018" i="23"/>
  <c r="C1020" i="23"/>
  <c r="E1019" i="23"/>
  <c r="B1021" i="23"/>
  <c r="D1020" i="23"/>
  <c r="B1022" i="23"/>
  <c r="D1021" i="23"/>
  <c r="C1021" i="23"/>
  <c r="E1020" i="23"/>
  <c r="C1022" i="23"/>
  <c r="E1021" i="23"/>
  <c r="B1023" i="23"/>
  <c r="D1022" i="23"/>
  <c r="B1024" i="23"/>
  <c r="D1023" i="23"/>
  <c r="C1023" i="23"/>
  <c r="E1022" i="23"/>
  <c r="C1024" i="23"/>
  <c r="E1023" i="23"/>
  <c r="B1025" i="23"/>
  <c r="D1024" i="23"/>
  <c r="B1026" i="23"/>
  <c r="D1025" i="23"/>
  <c r="C1025" i="23"/>
  <c r="E1024" i="23"/>
  <c r="C1026" i="23"/>
  <c r="E1025" i="23"/>
  <c r="B1027" i="23"/>
  <c r="D1026" i="23"/>
  <c r="B1028" i="23"/>
  <c r="D1027" i="23"/>
  <c r="C1027" i="23"/>
  <c r="E1026" i="23"/>
  <c r="C1028" i="23"/>
  <c r="E1027" i="23"/>
  <c r="B1029" i="23"/>
  <c r="D1028" i="23"/>
  <c r="B1030" i="23"/>
  <c r="D1029" i="23"/>
  <c r="C1029" i="23"/>
  <c r="E1028" i="23"/>
  <c r="C1030" i="23"/>
  <c r="E1029" i="23"/>
  <c r="B1031" i="23"/>
  <c r="D1030" i="23"/>
  <c r="B1032" i="23"/>
  <c r="D1031" i="23"/>
  <c r="C1031" i="23"/>
  <c r="E1030" i="23"/>
  <c r="C1032" i="23"/>
  <c r="E1031" i="23"/>
  <c r="B1033" i="23"/>
  <c r="D1032" i="23"/>
  <c r="B1034" i="23"/>
  <c r="D1033" i="23"/>
  <c r="C1033" i="23"/>
  <c r="E1032" i="23"/>
  <c r="C1034" i="23"/>
  <c r="E1033" i="23"/>
  <c r="B1035" i="23"/>
  <c r="D1034" i="23"/>
  <c r="B1036" i="23"/>
  <c r="D1035" i="23"/>
  <c r="C1035" i="23"/>
  <c r="E1034" i="23"/>
  <c r="C1036" i="23"/>
  <c r="E1035" i="23"/>
  <c r="B1037" i="23"/>
  <c r="D1036" i="23"/>
  <c r="B1038" i="23"/>
  <c r="D1037" i="23"/>
  <c r="C1037" i="23"/>
  <c r="E1036" i="23"/>
  <c r="C1038" i="23"/>
  <c r="E1037" i="23"/>
  <c r="B1039" i="23"/>
  <c r="D1038" i="23"/>
  <c r="B1040" i="23"/>
  <c r="D1039" i="23"/>
  <c r="C1039" i="23"/>
  <c r="E1038" i="23"/>
  <c r="C1040" i="23"/>
  <c r="E1039" i="23"/>
  <c r="B1041" i="23"/>
  <c r="D1040" i="23"/>
  <c r="B1042" i="23"/>
  <c r="D1041" i="23"/>
  <c r="C1041" i="23"/>
  <c r="E1040" i="23"/>
  <c r="C1042" i="23"/>
  <c r="E1041" i="23"/>
  <c r="B1043" i="23"/>
  <c r="D1042" i="23"/>
  <c r="B1044" i="23"/>
  <c r="D1043" i="23"/>
  <c r="C1043" i="23"/>
  <c r="E1042" i="23"/>
  <c r="C1044" i="23"/>
  <c r="E1043" i="23"/>
  <c r="B1045" i="23"/>
  <c r="D1044" i="23"/>
  <c r="B1046" i="23"/>
  <c r="D1045" i="23"/>
  <c r="C1045" i="23"/>
  <c r="E1044" i="23"/>
  <c r="C1046" i="23"/>
  <c r="E1045" i="23"/>
  <c r="B1047" i="23"/>
  <c r="D1046" i="23"/>
  <c r="B1048" i="23"/>
  <c r="D1047" i="23"/>
  <c r="C1047" i="23"/>
  <c r="E1046" i="23"/>
  <c r="C1048" i="23"/>
  <c r="E1047" i="23"/>
  <c r="B1049" i="23"/>
  <c r="D1048" i="23"/>
  <c r="B1050" i="23"/>
  <c r="D1049" i="23"/>
  <c r="C1049" i="23"/>
  <c r="E1048" i="23"/>
  <c r="C1050" i="23"/>
  <c r="E1049" i="23"/>
  <c r="B1051" i="23"/>
  <c r="D1050" i="23"/>
  <c r="B1052" i="23"/>
  <c r="D1051" i="23"/>
  <c r="C1051" i="23"/>
  <c r="E1050" i="23"/>
  <c r="C1052" i="23"/>
  <c r="E1051" i="23"/>
  <c r="B1053" i="23"/>
  <c r="D1052" i="23"/>
  <c r="B1054" i="23"/>
  <c r="D1053" i="23"/>
  <c r="C1053" i="23"/>
  <c r="E1052" i="23"/>
  <c r="C1054" i="23"/>
  <c r="E1053" i="23"/>
  <c r="B1055" i="23"/>
  <c r="D1054" i="23"/>
  <c r="B1056" i="23"/>
  <c r="D1055" i="23"/>
  <c r="C1055" i="23"/>
  <c r="E1054" i="23"/>
  <c r="C1056" i="23"/>
  <c r="E1055" i="23"/>
  <c r="B1057" i="23"/>
  <c r="D1056" i="23"/>
  <c r="B1058" i="23"/>
  <c r="D1057" i="23"/>
  <c r="C1057" i="23"/>
  <c r="E1056" i="23"/>
  <c r="C1058" i="23"/>
  <c r="E1057" i="23"/>
  <c r="B1059" i="23"/>
  <c r="D1058" i="23"/>
  <c r="B1060" i="23"/>
  <c r="D1059" i="23"/>
  <c r="C1059" i="23"/>
  <c r="E1058" i="23"/>
  <c r="C1060" i="23"/>
  <c r="E1059" i="23"/>
  <c r="B1061" i="23"/>
  <c r="D1060" i="23"/>
  <c r="B1062" i="23"/>
  <c r="D1061" i="23"/>
  <c r="C1061" i="23"/>
  <c r="E1060" i="23"/>
  <c r="C1062" i="23"/>
  <c r="E1061" i="23"/>
  <c r="B1063" i="23"/>
  <c r="D1062" i="23"/>
  <c r="B1064" i="23"/>
  <c r="D1063" i="23"/>
  <c r="C1063" i="23"/>
  <c r="E1062" i="23"/>
  <c r="C1064" i="23"/>
  <c r="E1063" i="23"/>
  <c r="B1065" i="23"/>
  <c r="D1064" i="23"/>
  <c r="B1066" i="23"/>
  <c r="D1065" i="23"/>
  <c r="C1065" i="23"/>
  <c r="E1064" i="23"/>
  <c r="C1066" i="23"/>
  <c r="E1065" i="23"/>
  <c r="B1067" i="23"/>
  <c r="D1066" i="23"/>
  <c r="B1068" i="23"/>
  <c r="D1067" i="23"/>
  <c r="C1067" i="23"/>
  <c r="E1066" i="23"/>
  <c r="C1068" i="23"/>
  <c r="E1067" i="23"/>
  <c r="B1069" i="23"/>
  <c r="D1068" i="23"/>
  <c r="B1070" i="23"/>
  <c r="D1069" i="23"/>
  <c r="C1069" i="23"/>
  <c r="E1068" i="23"/>
  <c r="C1070" i="23"/>
  <c r="E1069" i="23"/>
  <c r="B1071" i="23"/>
  <c r="D1070" i="23"/>
  <c r="B1072" i="23"/>
  <c r="D1071" i="23"/>
  <c r="C1071" i="23"/>
  <c r="E1070" i="23"/>
  <c r="C1072" i="23"/>
  <c r="E1071" i="23"/>
  <c r="B1073" i="23"/>
  <c r="D1072" i="23"/>
  <c r="B1074" i="23"/>
  <c r="D1073" i="23"/>
  <c r="C1073" i="23"/>
  <c r="E1072" i="23"/>
  <c r="C1074" i="23"/>
  <c r="E1073" i="23"/>
  <c r="B1075" i="23"/>
  <c r="D1074" i="23"/>
  <c r="B1076" i="23"/>
  <c r="D1075" i="23"/>
  <c r="C1075" i="23"/>
  <c r="E1074" i="23"/>
  <c r="C1076" i="23"/>
  <c r="E1075" i="23"/>
  <c r="B1077" i="23"/>
  <c r="D1076" i="23"/>
  <c r="B1078" i="23"/>
  <c r="D1077" i="23"/>
  <c r="C1077" i="23"/>
  <c r="E1076" i="23"/>
  <c r="C1078" i="23"/>
  <c r="E1077" i="23"/>
  <c r="B1079" i="23"/>
  <c r="D1078" i="23"/>
  <c r="B1080" i="23"/>
  <c r="D1079" i="23"/>
  <c r="C1079" i="23"/>
  <c r="E1078" i="23"/>
  <c r="C1080" i="23"/>
  <c r="E1079" i="23"/>
  <c r="B1081" i="23"/>
  <c r="D1080" i="23"/>
  <c r="B1082" i="23"/>
  <c r="D1081" i="23"/>
  <c r="C1081" i="23"/>
  <c r="E1080" i="23"/>
  <c r="C1082" i="23"/>
  <c r="E1081" i="23"/>
  <c r="B1083" i="23"/>
  <c r="D1082" i="23"/>
  <c r="B1084" i="23"/>
  <c r="D1083" i="23"/>
  <c r="C1083" i="23"/>
  <c r="E1082" i="23"/>
  <c r="C1084" i="23"/>
  <c r="E1083" i="23"/>
  <c r="B1085" i="23"/>
  <c r="D1084" i="23"/>
  <c r="B1086" i="23"/>
  <c r="D1085" i="23"/>
  <c r="C1085" i="23"/>
  <c r="E1084" i="23"/>
  <c r="C1086" i="23"/>
  <c r="E1085" i="23"/>
  <c r="B1087" i="23"/>
  <c r="D1086" i="23"/>
  <c r="B1088" i="23"/>
  <c r="D1087" i="23"/>
  <c r="K127" i="3"/>
  <c r="C1087" i="23"/>
  <c r="E1086" i="23"/>
  <c r="C1088" i="23"/>
  <c r="E1087" i="23"/>
  <c r="B1089" i="23"/>
  <c r="D1088" i="23"/>
  <c r="B1090" i="23"/>
  <c r="D1089" i="23"/>
  <c r="C1089" i="23"/>
  <c r="E1088" i="23"/>
  <c r="C1090" i="23"/>
  <c r="E1089" i="23"/>
  <c r="B1091" i="23"/>
  <c r="D1090" i="23"/>
  <c r="B1092" i="23"/>
  <c r="D1091" i="23"/>
  <c r="C1091" i="23"/>
  <c r="E1090" i="23"/>
  <c r="C1092" i="23"/>
  <c r="E1091" i="23"/>
  <c r="B1093" i="23"/>
  <c r="D1092" i="23"/>
  <c r="B1094" i="23"/>
  <c r="D1093" i="23"/>
  <c r="C1093" i="23"/>
  <c r="E1092" i="23"/>
  <c r="C1094" i="23"/>
  <c r="E1093" i="23"/>
  <c r="B1095" i="23"/>
  <c r="D1094" i="23"/>
  <c r="B1096" i="23"/>
  <c r="D1095" i="23"/>
  <c r="C1095" i="23"/>
  <c r="E1094" i="23"/>
  <c r="C1096" i="23"/>
  <c r="E1095" i="23"/>
  <c r="B1097" i="23"/>
  <c r="D1096" i="23"/>
  <c r="B1098" i="23"/>
  <c r="D1097" i="23"/>
  <c r="C1097" i="23"/>
  <c r="E1096" i="23"/>
  <c r="C1098" i="23"/>
  <c r="E1097" i="23"/>
  <c r="B1099" i="23"/>
  <c r="D1098" i="23"/>
  <c r="B1100" i="23"/>
  <c r="D1099" i="23"/>
  <c r="C1099" i="23"/>
  <c r="E1098" i="23"/>
  <c r="C1100" i="23"/>
  <c r="E1099" i="23"/>
  <c r="B1101" i="23"/>
  <c r="D1100" i="23"/>
  <c r="B1102" i="23"/>
  <c r="D1101" i="23"/>
  <c r="C1101" i="23"/>
  <c r="E1100" i="23"/>
  <c r="C1102" i="23"/>
  <c r="E1101" i="23"/>
  <c r="B1103" i="23"/>
  <c r="D1102" i="23"/>
  <c r="B1104" i="23"/>
  <c r="D1103" i="23"/>
  <c r="C1103" i="23"/>
  <c r="E1102" i="23"/>
  <c r="C1104" i="23"/>
  <c r="E1103" i="23"/>
  <c r="B1105" i="23"/>
  <c r="D1104" i="23"/>
  <c r="B1106" i="23"/>
  <c r="D1105" i="23"/>
  <c r="C1105" i="23"/>
  <c r="E1104" i="23"/>
  <c r="C1106" i="23"/>
  <c r="E1105" i="23"/>
  <c r="B1107" i="23"/>
  <c r="D1106" i="23"/>
  <c r="B1108" i="23"/>
  <c r="D1107" i="23"/>
  <c r="C1107" i="23"/>
  <c r="E1106" i="23"/>
  <c r="C1108" i="23"/>
  <c r="E1107" i="23"/>
  <c r="B1109" i="23"/>
  <c r="D1108" i="23"/>
  <c r="B1110" i="23"/>
  <c r="D1109" i="23"/>
  <c r="C1109" i="23"/>
  <c r="E1108" i="23"/>
  <c r="C1110" i="23"/>
  <c r="E1109" i="23"/>
  <c r="B1111" i="23"/>
  <c r="D1110" i="23"/>
  <c r="B1112" i="23"/>
  <c r="D1111" i="23"/>
  <c r="C1111" i="23"/>
  <c r="E1110" i="23"/>
  <c r="C1112" i="23"/>
  <c r="E1111" i="23"/>
  <c r="B1113" i="23"/>
  <c r="D1112" i="23"/>
  <c r="B1114" i="23"/>
  <c r="D1113" i="23"/>
  <c r="C1113" i="23"/>
  <c r="E1112" i="23"/>
  <c r="C1114" i="23"/>
  <c r="E1113" i="23"/>
  <c r="B1115" i="23"/>
  <c r="D1114" i="23"/>
  <c r="B1116" i="23"/>
  <c r="D1115" i="23"/>
  <c r="C1115" i="23"/>
  <c r="E1114" i="23"/>
  <c r="C1116" i="23"/>
  <c r="E1115" i="23"/>
  <c r="B1117" i="23"/>
  <c r="D1116" i="23"/>
  <c r="B1118" i="23"/>
  <c r="D1117" i="23"/>
  <c r="C1117" i="23"/>
  <c r="E1116" i="23"/>
  <c r="C1118" i="23"/>
  <c r="E1117" i="23"/>
  <c r="B1119" i="23"/>
  <c r="D1118" i="23"/>
  <c r="B1120" i="23"/>
  <c r="D1119" i="23"/>
  <c r="C1119" i="23"/>
  <c r="E1118" i="23"/>
  <c r="C1120" i="23"/>
  <c r="E1119" i="23"/>
  <c r="B1121" i="23"/>
  <c r="D1120" i="23"/>
  <c r="B1122" i="23"/>
  <c r="D1121" i="23"/>
  <c r="C1121" i="23"/>
  <c r="E1120" i="23"/>
  <c r="C1122" i="23"/>
  <c r="E1121" i="23"/>
  <c r="B1123" i="23"/>
  <c r="D1122" i="23"/>
  <c r="B1124" i="23"/>
  <c r="D1123" i="23"/>
  <c r="C1123" i="23"/>
  <c r="E1122" i="23"/>
  <c r="C1124" i="23"/>
  <c r="E1123" i="23"/>
  <c r="B1125" i="23"/>
  <c r="D1124" i="23"/>
  <c r="B1126" i="23"/>
  <c r="D1125" i="23"/>
  <c r="C1125" i="23"/>
  <c r="E1124" i="23"/>
  <c r="C1126" i="23"/>
  <c r="E1125" i="23"/>
  <c r="B1127" i="23"/>
  <c r="D1126" i="23"/>
  <c r="B1128" i="23"/>
  <c r="D1127" i="23"/>
  <c r="C1127" i="23"/>
  <c r="E1126" i="23"/>
  <c r="C1128" i="23"/>
  <c r="E1127" i="23"/>
  <c r="B1129" i="23"/>
  <c r="D1128" i="23"/>
  <c r="B1130" i="23"/>
  <c r="D1129" i="23"/>
  <c r="C1129" i="23"/>
  <c r="E1128" i="23"/>
  <c r="C1130" i="23"/>
  <c r="E1129" i="23"/>
  <c r="B1131" i="23"/>
  <c r="D1130" i="23"/>
  <c r="B1132" i="23"/>
  <c r="D1131" i="23"/>
  <c r="C1131" i="23"/>
  <c r="E1130" i="23"/>
  <c r="C1132" i="23"/>
  <c r="E1131" i="23"/>
  <c r="B1133" i="23"/>
  <c r="D1132" i="23"/>
  <c r="B1134" i="23"/>
  <c r="D1133" i="23"/>
  <c r="C1133" i="23"/>
  <c r="E1132" i="23"/>
  <c r="C1134" i="23"/>
  <c r="E1133" i="23"/>
  <c r="B1135" i="23"/>
  <c r="D1134" i="23"/>
  <c r="B1136" i="23"/>
  <c r="D1135" i="23"/>
  <c r="C1135" i="23"/>
  <c r="E1134" i="23"/>
  <c r="C1136" i="23"/>
  <c r="E1135" i="23"/>
  <c r="B1137" i="23"/>
  <c r="D1136" i="23"/>
  <c r="B1138" i="23"/>
  <c r="D1137" i="23"/>
  <c r="C1137" i="23"/>
  <c r="E1136" i="23"/>
  <c r="C1138" i="23"/>
  <c r="E1137" i="23"/>
  <c r="B1139" i="23"/>
  <c r="D1138" i="23"/>
  <c r="B1140" i="23"/>
  <c r="D1139" i="23"/>
  <c r="C1139" i="23"/>
  <c r="E1138" i="23"/>
  <c r="C1140" i="23"/>
  <c r="E1139" i="23"/>
  <c r="B1141" i="23"/>
  <c r="D1140" i="23"/>
  <c r="B1142" i="23"/>
  <c r="D1141" i="23"/>
  <c r="C1141" i="23"/>
  <c r="E1140" i="23"/>
  <c r="C1142" i="23"/>
  <c r="E1141" i="23"/>
  <c r="B1143" i="23"/>
  <c r="D1142" i="23"/>
  <c r="B1144" i="23"/>
  <c r="D1143" i="23"/>
  <c r="C1143" i="23"/>
  <c r="E1142" i="23"/>
  <c r="C1144" i="23"/>
  <c r="E1143" i="23"/>
  <c r="B1145" i="23"/>
  <c r="D1144" i="23"/>
  <c r="B1146" i="23"/>
  <c r="D1145" i="23"/>
  <c r="C1145" i="23"/>
  <c r="E1144" i="23"/>
  <c r="C1146" i="23"/>
  <c r="E1145" i="23"/>
  <c r="B1147" i="23"/>
  <c r="D1146" i="23"/>
  <c r="B1148" i="23"/>
  <c r="D1147" i="23"/>
  <c r="C1147" i="23"/>
  <c r="E1146" i="23"/>
  <c r="C1148" i="23"/>
  <c r="E1147" i="23"/>
  <c r="B1149" i="23"/>
  <c r="D1148" i="23"/>
  <c r="B1150" i="23"/>
  <c r="D1149" i="23"/>
  <c r="C1149" i="23"/>
  <c r="E1148" i="23"/>
  <c r="C1150" i="23"/>
  <c r="E1149" i="23"/>
  <c r="B1151" i="23"/>
  <c r="D1150" i="23"/>
  <c r="B1152" i="23"/>
  <c r="D1151" i="23"/>
  <c r="C1151" i="23"/>
  <c r="E1150" i="23"/>
  <c r="C1152" i="23"/>
  <c r="E1151" i="23"/>
  <c r="B1153" i="23"/>
  <c r="D1152" i="23"/>
  <c r="B1154" i="23"/>
  <c r="D1153" i="23"/>
  <c r="C1153" i="23"/>
  <c r="E1152" i="23"/>
  <c r="C1154" i="23"/>
  <c r="E1153" i="23"/>
  <c r="B1155" i="23"/>
  <c r="D1154" i="23"/>
  <c r="B1156" i="23"/>
  <c r="D1155" i="23"/>
  <c r="C1155" i="23"/>
  <c r="E1154" i="23"/>
  <c r="C1156" i="23"/>
  <c r="E1155" i="23"/>
  <c r="B1157" i="23"/>
  <c r="D1156" i="23"/>
  <c r="B1158" i="23"/>
  <c r="D1157" i="23"/>
  <c r="C1157" i="23"/>
  <c r="E1156" i="23"/>
  <c r="C1158" i="23"/>
  <c r="E1157" i="23"/>
  <c r="B1159" i="23"/>
  <c r="D1158" i="23"/>
  <c r="B1160" i="23"/>
  <c r="D1159" i="23"/>
  <c r="C1159" i="23"/>
  <c r="E1158" i="23"/>
  <c r="C1160" i="23"/>
  <c r="E1159" i="23"/>
  <c r="B1161" i="23"/>
  <c r="D1160" i="23"/>
  <c r="B1162" i="23"/>
  <c r="D1161" i="23"/>
  <c r="C1161" i="23"/>
  <c r="E1160" i="23"/>
  <c r="C1162" i="23"/>
  <c r="E1161" i="23"/>
  <c r="B1163" i="23"/>
  <c r="D1162" i="23"/>
  <c r="B1164" i="23"/>
  <c r="D1163" i="23"/>
  <c r="C1163" i="23"/>
  <c r="E1162" i="23"/>
  <c r="C1164" i="23"/>
  <c r="E1163" i="23"/>
  <c r="B1165" i="23"/>
  <c r="D1164" i="23"/>
  <c r="B1166" i="23"/>
  <c r="D1165" i="23"/>
  <c r="C1165" i="23"/>
  <c r="E1164" i="23"/>
  <c r="C1166" i="23"/>
  <c r="E1165" i="23"/>
  <c r="B1167" i="23"/>
  <c r="D1166" i="23"/>
  <c r="B1168" i="23"/>
  <c r="D1167" i="23"/>
  <c r="C1167" i="23"/>
  <c r="E1166" i="23"/>
  <c r="C1168" i="23"/>
  <c r="E1167" i="23"/>
  <c r="B1169" i="23"/>
  <c r="D1168" i="23"/>
  <c r="B1170" i="23"/>
  <c r="D1169" i="23"/>
  <c r="C1169" i="23"/>
  <c r="E1168" i="23"/>
  <c r="C1170" i="23"/>
  <c r="E1169" i="23"/>
  <c r="B1171" i="23"/>
  <c r="D1170" i="23"/>
  <c r="B1172" i="23"/>
  <c r="D1171" i="23"/>
  <c r="C1171" i="23"/>
  <c r="E1170" i="23"/>
  <c r="C1172" i="23"/>
  <c r="E1171" i="23"/>
  <c r="B1173" i="23"/>
  <c r="D1172" i="23"/>
  <c r="B1174" i="23"/>
  <c r="D1173" i="23"/>
  <c r="C1173" i="23"/>
  <c r="E1172" i="23"/>
  <c r="C1174" i="23"/>
  <c r="E1173" i="23"/>
  <c r="B1175" i="23"/>
  <c r="D1174" i="23"/>
  <c r="B1176" i="23"/>
  <c r="D1175" i="23"/>
  <c r="C1175" i="23"/>
  <c r="E1174" i="23"/>
  <c r="C1176" i="23"/>
  <c r="E1175" i="23"/>
  <c r="B1177" i="23"/>
  <c r="D1176" i="23"/>
  <c r="B1178" i="23"/>
  <c r="D1177" i="23"/>
  <c r="C1177" i="23"/>
  <c r="E1176" i="23"/>
  <c r="C1178" i="23"/>
  <c r="E1177" i="23"/>
  <c r="B1179" i="23"/>
  <c r="D1178" i="23"/>
  <c r="B1180" i="23"/>
  <c r="D1179" i="23"/>
  <c r="C1179" i="23"/>
  <c r="E1178" i="23"/>
  <c r="C1180" i="23"/>
  <c r="E1179" i="23"/>
  <c r="B1181" i="23"/>
  <c r="D1180" i="23"/>
  <c r="B1182" i="23"/>
  <c r="D1181" i="23"/>
  <c r="C1181" i="23"/>
  <c r="E1180" i="23"/>
  <c r="C1182" i="23"/>
  <c r="E1181" i="23"/>
  <c r="B1183" i="23"/>
  <c r="D1182" i="23"/>
  <c r="B1184" i="23"/>
  <c r="D1183" i="23"/>
  <c r="C1183" i="23"/>
  <c r="E1182" i="23"/>
  <c r="C1184" i="23"/>
  <c r="E1183" i="23"/>
  <c r="B1185" i="23"/>
  <c r="D1184" i="23"/>
  <c r="B1186" i="23"/>
  <c r="D1185" i="23"/>
  <c r="C1185" i="23"/>
  <c r="E1184" i="23"/>
  <c r="C1186" i="23"/>
  <c r="E1185" i="23"/>
  <c r="B1187" i="23"/>
  <c r="D1186" i="23"/>
  <c r="B1188" i="23"/>
  <c r="D1187" i="23"/>
  <c r="C1187" i="23"/>
  <c r="E1186" i="23"/>
  <c r="C1188" i="23"/>
  <c r="E1187" i="23"/>
  <c r="B1189" i="23"/>
  <c r="D1188" i="23"/>
  <c r="B1190" i="23"/>
  <c r="D1189" i="23"/>
  <c r="C1189" i="23"/>
  <c r="E1188" i="23"/>
  <c r="C1190" i="23"/>
  <c r="E1189" i="23"/>
  <c r="B1191" i="23"/>
  <c r="D1190" i="23"/>
  <c r="B1192" i="23"/>
  <c r="D1191" i="23"/>
  <c r="C1191" i="23"/>
  <c r="E1190" i="23"/>
  <c r="C1192" i="23"/>
  <c r="E1191" i="23"/>
  <c r="B1193" i="23"/>
  <c r="D1192" i="23"/>
  <c r="B1194" i="23"/>
  <c r="D1193" i="23"/>
  <c r="C1193" i="23"/>
  <c r="E1192" i="23"/>
  <c r="C1194" i="23"/>
  <c r="E1193" i="23"/>
  <c r="B1195" i="23"/>
  <c r="D1194" i="23"/>
  <c r="B1196" i="23"/>
  <c r="D1195" i="23"/>
  <c r="C1195" i="23"/>
  <c r="E1194" i="23"/>
  <c r="C1196" i="23"/>
  <c r="E1195" i="23"/>
  <c r="B1197" i="23"/>
  <c r="D1196" i="23"/>
  <c r="B1198" i="23"/>
  <c r="D1197" i="23"/>
  <c r="C1197" i="23"/>
  <c r="E1196" i="23"/>
  <c r="C1198" i="23"/>
  <c r="E1197" i="23"/>
  <c r="B1199" i="23"/>
  <c r="D1198" i="23"/>
  <c r="B1200" i="23"/>
  <c r="D1199" i="23"/>
  <c r="C1199" i="23"/>
  <c r="E1198" i="23"/>
  <c r="C1200" i="23"/>
  <c r="E1199" i="23"/>
  <c r="B1201" i="23"/>
  <c r="D1200" i="23"/>
  <c r="B1202" i="23"/>
  <c r="D1201" i="23"/>
  <c r="C1201" i="23"/>
  <c r="E1200" i="23"/>
  <c r="C1202" i="23"/>
  <c r="E1201" i="23"/>
  <c r="B1203" i="23"/>
  <c r="D1202" i="23"/>
  <c r="B1204" i="23"/>
  <c r="D1203" i="23"/>
  <c r="C1203" i="23"/>
  <c r="E1202" i="23"/>
  <c r="C1204" i="23"/>
  <c r="E1203" i="23"/>
  <c r="B1205" i="23"/>
  <c r="D1204" i="23"/>
  <c r="B1206" i="23"/>
  <c r="D1205" i="23"/>
  <c r="C1205" i="23"/>
  <c r="E1204" i="23"/>
  <c r="C1206" i="23"/>
  <c r="E1205" i="23"/>
  <c r="B1207" i="23"/>
  <c r="D1206" i="23"/>
  <c r="B1208" i="23"/>
  <c r="D1207" i="23"/>
  <c r="C1207" i="23"/>
  <c r="E1206" i="23"/>
  <c r="C1208" i="23"/>
  <c r="E1207" i="23"/>
  <c r="B1209" i="23"/>
  <c r="D1208" i="23"/>
  <c r="B1210" i="23"/>
  <c r="D1209" i="23"/>
  <c r="C1209" i="23"/>
  <c r="E1208" i="23"/>
  <c r="C1210" i="23"/>
  <c r="E1209" i="23"/>
  <c r="B1211" i="23"/>
  <c r="D1210" i="23"/>
  <c r="B1212" i="23"/>
  <c r="D1211" i="23"/>
  <c r="C1211" i="23"/>
  <c r="E1210" i="23"/>
  <c r="C1212" i="23"/>
  <c r="E1211" i="23"/>
  <c r="B1213" i="23"/>
  <c r="D1212" i="23"/>
  <c r="B1214" i="23"/>
  <c r="D1213" i="23"/>
  <c r="C1213" i="23"/>
  <c r="E1212" i="23"/>
  <c r="C1214" i="23"/>
  <c r="E1213" i="23"/>
  <c r="B1215" i="23"/>
  <c r="D1214" i="23"/>
  <c r="B1216" i="23"/>
  <c r="D1215" i="23"/>
  <c r="C1215" i="23"/>
  <c r="E1214" i="23"/>
  <c r="C1216" i="23"/>
  <c r="E1215" i="23"/>
  <c r="B1217" i="23"/>
  <c r="D1216" i="23"/>
  <c r="B1218" i="23"/>
  <c r="D1217" i="23"/>
  <c r="C1217" i="23"/>
  <c r="E1216" i="23"/>
  <c r="C1218" i="23"/>
  <c r="E1217" i="23"/>
  <c r="B1219" i="23"/>
  <c r="D1218" i="23"/>
  <c r="B1220" i="23"/>
  <c r="D1219" i="23"/>
  <c r="C1219" i="23"/>
  <c r="E1218" i="23"/>
  <c r="C1220" i="23"/>
  <c r="E1219" i="23"/>
  <c r="B1221" i="23"/>
  <c r="D1220" i="23"/>
  <c r="B1222" i="23"/>
  <c r="D1221" i="23"/>
  <c r="C1221" i="23"/>
  <c r="E1220" i="23"/>
  <c r="C1222" i="23"/>
  <c r="E1221" i="23"/>
  <c r="B1223" i="23"/>
  <c r="D1222" i="23"/>
  <c r="B1224" i="23"/>
  <c r="D1223" i="23"/>
  <c r="C1223" i="23"/>
  <c r="E1222" i="23"/>
  <c r="C1224" i="23"/>
  <c r="E1223" i="23"/>
  <c r="B1225" i="23"/>
  <c r="D1224" i="23"/>
  <c r="B1226" i="23"/>
  <c r="D1225" i="23"/>
  <c r="C1225" i="23"/>
  <c r="E1224" i="23"/>
  <c r="C1226" i="23"/>
  <c r="E1225" i="23"/>
  <c r="B1227" i="23"/>
  <c r="D1226" i="23"/>
  <c r="B1228" i="23"/>
  <c r="D1227" i="23"/>
  <c r="C1227" i="23"/>
  <c r="E1226" i="23"/>
  <c r="C1228" i="23"/>
  <c r="E1227" i="23"/>
  <c r="B1229" i="23"/>
  <c r="D1228" i="23"/>
  <c r="B1230" i="23"/>
  <c r="D1229" i="23"/>
  <c r="C1229" i="23"/>
  <c r="E1228" i="23"/>
  <c r="C1230" i="23"/>
  <c r="E1229" i="23"/>
  <c r="B1231" i="23"/>
  <c r="D1230" i="23"/>
  <c r="B1232" i="23"/>
  <c r="D1231" i="23"/>
  <c r="C1231" i="23"/>
  <c r="E1230" i="23"/>
  <c r="C1232" i="23"/>
  <c r="E1231" i="23"/>
  <c r="B1233" i="23"/>
  <c r="D1232" i="23"/>
  <c r="B1234" i="23"/>
  <c r="D1233" i="23"/>
  <c r="C1233" i="23"/>
  <c r="E1232" i="23"/>
  <c r="C1234" i="23"/>
  <c r="E1233" i="23"/>
  <c r="B1235" i="23"/>
  <c r="D1234" i="23"/>
  <c r="B1236" i="23"/>
  <c r="D1235" i="23"/>
  <c r="C1235" i="23"/>
  <c r="E1234" i="23"/>
  <c r="C1236" i="23"/>
  <c r="E1235" i="23"/>
  <c r="B1237" i="23"/>
  <c r="D1236" i="23"/>
  <c r="B1238" i="23"/>
  <c r="D1237" i="23"/>
  <c r="C1237" i="23"/>
  <c r="E1236" i="23"/>
  <c r="C1238" i="23"/>
  <c r="E1237" i="23"/>
  <c r="B1239" i="23"/>
  <c r="D1238" i="23"/>
  <c r="B1240" i="23"/>
  <c r="D1239" i="23"/>
  <c r="C1239" i="23"/>
  <c r="E1238" i="23"/>
  <c r="C1240" i="23"/>
  <c r="E1239" i="23"/>
  <c r="B1241" i="23"/>
  <c r="D1240" i="23"/>
  <c r="B1242" i="23"/>
  <c r="D1241" i="23"/>
  <c r="C1241" i="23"/>
  <c r="E1240" i="23"/>
  <c r="C1242" i="23"/>
  <c r="E1241" i="23"/>
  <c r="B1243" i="23"/>
  <c r="D1242" i="23"/>
  <c r="B1244" i="23"/>
  <c r="D1243" i="23"/>
  <c r="C1243" i="23"/>
  <c r="E1242" i="23"/>
  <c r="C1244" i="23"/>
  <c r="E1243" i="23"/>
  <c r="B1245" i="23"/>
  <c r="D1244" i="23"/>
  <c r="B1246" i="23"/>
  <c r="D1245" i="23"/>
  <c r="C1245" i="23"/>
  <c r="E1244" i="23"/>
  <c r="C1246" i="23"/>
  <c r="E1245" i="23"/>
  <c r="B1247" i="23"/>
  <c r="D1246" i="23"/>
  <c r="B1248" i="23"/>
  <c r="D1247" i="23"/>
  <c r="C1247" i="23"/>
  <c r="E1246" i="23"/>
  <c r="C1248" i="23"/>
  <c r="E1247" i="23"/>
  <c r="B1249" i="23"/>
  <c r="D1248" i="23"/>
  <c r="B1250" i="23"/>
  <c r="D1249" i="23"/>
  <c r="C1249" i="23"/>
  <c r="E1248" i="23"/>
  <c r="C1250" i="23"/>
  <c r="E1249" i="23"/>
  <c r="B1251" i="23"/>
  <c r="D1250" i="23"/>
  <c r="B1252" i="23"/>
  <c r="D1251" i="23"/>
  <c r="C1251" i="23"/>
  <c r="E1250" i="23"/>
  <c r="C1252" i="23"/>
  <c r="E1251" i="23"/>
  <c r="B1253" i="23"/>
  <c r="D1252" i="23"/>
  <c r="B1254" i="23"/>
  <c r="D1253" i="23"/>
  <c r="C1253" i="23"/>
  <c r="E1252" i="23"/>
  <c r="C1254" i="23"/>
  <c r="E1253" i="23"/>
  <c r="B1255" i="23"/>
  <c r="D1254" i="23"/>
  <c r="B1256" i="23"/>
  <c r="D1255" i="23"/>
  <c r="C1255" i="23"/>
  <c r="E1254" i="23"/>
  <c r="C1256" i="23"/>
  <c r="E1255" i="23"/>
  <c r="B1257" i="23"/>
  <c r="D1256" i="23"/>
  <c r="B1258" i="23"/>
  <c r="D1257" i="23"/>
  <c r="C1257" i="23"/>
  <c r="E1256" i="23"/>
  <c r="C1258" i="23"/>
  <c r="E1257" i="23"/>
  <c r="B1259" i="23"/>
  <c r="D1258" i="23"/>
  <c r="B1260" i="23"/>
  <c r="D1259" i="23"/>
  <c r="C1259" i="23"/>
  <c r="E1258" i="23"/>
  <c r="C1260" i="23"/>
  <c r="E1259" i="23"/>
  <c r="B1261" i="23"/>
  <c r="D1260" i="23"/>
  <c r="B1262" i="23"/>
  <c r="D1261" i="23"/>
  <c r="C1261" i="23"/>
  <c r="E1260" i="23"/>
  <c r="C1262" i="23"/>
  <c r="E1261" i="23"/>
  <c r="B1263" i="23"/>
  <c r="D1262" i="23"/>
  <c r="B1264" i="23"/>
  <c r="D1263" i="23"/>
  <c r="C1263" i="23"/>
  <c r="E1262" i="23"/>
  <c r="C1264" i="23"/>
  <c r="E1263" i="23"/>
  <c r="B1265" i="23"/>
  <c r="D1264" i="23"/>
  <c r="B1266" i="23"/>
  <c r="D1265" i="23"/>
  <c r="C1265" i="23"/>
  <c r="E1264" i="23"/>
  <c r="C1266" i="23"/>
  <c r="E1265" i="23"/>
  <c r="B1267" i="23"/>
  <c r="D1266" i="23"/>
  <c r="B1268" i="23"/>
  <c r="D1267" i="23"/>
  <c r="C1267" i="23"/>
  <c r="E1266" i="23"/>
  <c r="C1268" i="23"/>
  <c r="E1267" i="23"/>
  <c r="B1269" i="23"/>
  <c r="D1268" i="23"/>
  <c r="B1270" i="23"/>
  <c r="D1269" i="23"/>
  <c r="C1269" i="23"/>
  <c r="E1268" i="23"/>
  <c r="C1270" i="23"/>
  <c r="E1269" i="23"/>
  <c r="B1271" i="23"/>
  <c r="D1270" i="23"/>
  <c r="B1272" i="23"/>
  <c r="D1271" i="23"/>
  <c r="C1271" i="23"/>
  <c r="E1270" i="23"/>
  <c r="C1272" i="23"/>
  <c r="E1271" i="23"/>
  <c r="B1273" i="23"/>
  <c r="D1272" i="23"/>
  <c r="B1274" i="23"/>
  <c r="D1273" i="23"/>
  <c r="C1273" i="23"/>
  <c r="E1272" i="23"/>
  <c r="C1274" i="23"/>
  <c r="E1273" i="23"/>
  <c r="B1275" i="23"/>
  <c r="D1274" i="23"/>
  <c r="B1276" i="23"/>
  <c r="D1275" i="23"/>
  <c r="C1275" i="23"/>
  <c r="E1274" i="23"/>
  <c r="C1276" i="23"/>
  <c r="E1275" i="23"/>
  <c r="B1277" i="23"/>
  <c r="D1276" i="23"/>
  <c r="B1278" i="23"/>
  <c r="D1277" i="23"/>
  <c r="C1277" i="23"/>
  <c r="E1276" i="23"/>
  <c r="C1278" i="23"/>
  <c r="E1277" i="23"/>
  <c r="B1279" i="23"/>
  <c r="D1278" i="23"/>
  <c r="B1280" i="23"/>
  <c r="D1279" i="23"/>
  <c r="C1279" i="23"/>
  <c r="E1278" i="23"/>
  <c r="C1280" i="23"/>
  <c r="E1279" i="23"/>
  <c r="B1281" i="23"/>
  <c r="D1280" i="23"/>
  <c r="B1282" i="23"/>
  <c r="D1281" i="23"/>
  <c r="C1281" i="23"/>
  <c r="E1280" i="23"/>
  <c r="C1282" i="23"/>
  <c r="E1281" i="23"/>
  <c r="B1283" i="23"/>
  <c r="D1282" i="23"/>
  <c r="B1284" i="23"/>
  <c r="D1283" i="23"/>
  <c r="C1283" i="23"/>
  <c r="E1282" i="23"/>
  <c r="C1284" i="23"/>
  <c r="E1283" i="23"/>
  <c r="B1285" i="23"/>
  <c r="D1284" i="23"/>
  <c r="B1286" i="23"/>
  <c r="D1285" i="23"/>
  <c r="C1285" i="23"/>
  <c r="E1284" i="23"/>
  <c r="C1286" i="23"/>
  <c r="E1285" i="23"/>
  <c r="B1287" i="23"/>
  <c r="D1286" i="23"/>
  <c r="B1288" i="23"/>
  <c r="D1287" i="23"/>
  <c r="C1287" i="23"/>
  <c r="E1286" i="23"/>
  <c r="C1288" i="23"/>
  <c r="E1287" i="23"/>
  <c r="B1289" i="23"/>
  <c r="D1288" i="23"/>
  <c r="B1290" i="23"/>
  <c r="D1289" i="23"/>
  <c r="C1289" i="23"/>
  <c r="E1288" i="23"/>
  <c r="C1290" i="23"/>
  <c r="E1289" i="23"/>
  <c r="B1291" i="23"/>
  <c r="D1290" i="23"/>
  <c r="B1292" i="23"/>
  <c r="D1291" i="23"/>
  <c r="C1291" i="23"/>
  <c r="E1290" i="23"/>
  <c r="C1292" i="23"/>
  <c r="E1291" i="23"/>
  <c r="B1293" i="23"/>
  <c r="D1292" i="23"/>
  <c r="B1294" i="23"/>
  <c r="D1293" i="23"/>
  <c r="C1293" i="23"/>
  <c r="E1292" i="23"/>
  <c r="C1294" i="23"/>
  <c r="E1293" i="23"/>
  <c r="B1295" i="23"/>
  <c r="D1294" i="23"/>
  <c r="B1296" i="23"/>
  <c r="D1295" i="23"/>
  <c r="C1295" i="23"/>
  <c r="E1294" i="23"/>
  <c r="C1296" i="23"/>
  <c r="E1295" i="23"/>
  <c r="B1297" i="23"/>
  <c r="D1296" i="23"/>
  <c r="B1298" i="23"/>
  <c r="D1297" i="23"/>
  <c r="C1297" i="23"/>
  <c r="E1296" i="23"/>
  <c r="C1298" i="23"/>
  <c r="E1297" i="23"/>
  <c r="B1299" i="23"/>
  <c r="D1298" i="23"/>
  <c r="B1300" i="23"/>
  <c r="D1299" i="23"/>
  <c r="C1299" i="23"/>
  <c r="E1298" i="23"/>
  <c r="C1300" i="23"/>
  <c r="E1299" i="23"/>
  <c r="B1301" i="23"/>
  <c r="D1300" i="23"/>
  <c r="B1302" i="23"/>
  <c r="D1301" i="23"/>
  <c r="C1301" i="23"/>
  <c r="E1300" i="23"/>
  <c r="C1302" i="23"/>
  <c r="E1301" i="23"/>
  <c r="B1303" i="23"/>
  <c r="D1302" i="23"/>
  <c r="B1304" i="23"/>
  <c r="D1303" i="23"/>
  <c r="C1303" i="23"/>
  <c r="E1302" i="23"/>
  <c r="C1304" i="23"/>
  <c r="E1303" i="23"/>
  <c r="B1305" i="23"/>
  <c r="D1304" i="23"/>
  <c r="B1306" i="23"/>
  <c r="D1305" i="23"/>
  <c r="C1305" i="23"/>
  <c r="E1304" i="23"/>
  <c r="B1307" i="23"/>
  <c r="D1306" i="23"/>
  <c r="C1306" i="23"/>
  <c r="E1305" i="23"/>
  <c r="C1307" i="23"/>
  <c r="E1306" i="23"/>
  <c r="B1308" i="23"/>
  <c r="D1307" i="23"/>
  <c r="B1309" i="23"/>
  <c r="D1308" i="23"/>
  <c r="C1308" i="23"/>
  <c r="E1307" i="23"/>
  <c r="C1309" i="23"/>
  <c r="E1308" i="23"/>
  <c r="B1310" i="23"/>
  <c r="D1309" i="23"/>
  <c r="B1311" i="23"/>
  <c r="D1310" i="23"/>
  <c r="C1310" i="23"/>
  <c r="E1309" i="23"/>
  <c r="C1311" i="23"/>
  <c r="E1310" i="23"/>
  <c r="B1312" i="23"/>
  <c r="D1311" i="23"/>
  <c r="B1313" i="23"/>
  <c r="D1312" i="23"/>
  <c r="C1312" i="23"/>
  <c r="E1311" i="23"/>
  <c r="C1313" i="23"/>
  <c r="E1312" i="23"/>
  <c r="B1314" i="23"/>
  <c r="D1313" i="23"/>
  <c r="B1315" i="23"/>
  <c r="D1314" i="23"/>
  <c r="C1314" i="23"/>
  <c r="E1313" i="23"/>
  <c r="C1315" i="23"/>
  <c r="E1314" i="23"/>
  <c r="B1316" i="23"/>
  <c r="D1315" i="23"/>
  <c r="B1317" i="23"/>
  <c r="D1316" i="23"/>
  <c r="C1316" i="23"/>
  <c r="E1315" i="23"/>
  <c r="C1317" i="23"/>
  <c r="E1316" i="23"/>
  <c r="B1318" i="23"/>
  <c r="D1317" i="23"/>
  <c r="B1319" i="23"/>
  <c r="D1318" i="23"/>
  <c r="C1318" i="23"/>
  <c r="E1317" i="23"/>
  <c r="C1319" i="23"/>
  <c r="E1318" i="23"/>
  <c r="B1320" i="23"/>
  <c r="D1319" i="23"/>
  <c r="B1321" i="23"/>
  <c r="D1320" i="23"/>
  <c r="C1320" i="23"/>
  <c r="E1319" i="23"/>
  <c r="C1321" i="23"/>
  <c r="E1320" i="23"/>
  <c r="B1322" i="23"/>
  <c r="D1321" i="23"/>
  <c r="B1323" i="23"/>
  <c r="D1322" i="23"/>
  <c r="C1322" i="23"/>
  <c r="E1321" i="23"/>
  <c r="C1323" i="23"/>
  <c r="E1322" i="23"/>
  <c r="B1324" i="23"/>
  <c r="D1323" i="23"/>
  <c r="B1325" i="23"/>
  <c r="D1324" i="23"/>
  <c r="C1324" i="23"/>
  <c r="E1323" i="23"/>
  <c r="C1325" i="23"/>
  <c r="E1324" i="23"/>
  <c r="B1326" i="23"/>
  <c r="D1325" i="23"/>
  <c r="B1327" i="23"/>
  <c r="D1326" i="23"/>
  <c r="C1326" i="23"/>
  <c r="E1325" i="23"/>
  <c r="C1327" i="23"/>
  <c r="E1326" i="23"/>
  <c r="B1328" i="23"/>
  <c r="D1327" i="23"/>
  <c r="B1329" i="23"/>
  <c r="D1328" i="23"/>
  <c r="C1328" i="23"/>
  <c r="E1327" i="23"/>
  <c r="C1329" i="23"/>
  <c r="E1328" i="23"/>
  <c r="B1330" i="23"/>
  <c r="D1329" i="23"/>
  <c r="B1331" i="23"/>
  <c r="D1330" i="23"/>
  <c r="C1330" i="23"/>
  <c r="E1329" i="23"/>
  <c r="C1331" i="23"/>
  <c r="E1330" i="23"/>
  <c r="B1332" i="23"/>
  <c r="D1331" i="23"/>
  <c r="B1333" i="23"/>
  <c r="D1332" i="23"/>
  <c r="C1332" i="23"/>
  <c r="E1331" i="23"/>
  <c r="C1333" i="23"/>
  <c r="E1332" i="23"/>
  <c r="B1334" i="23"/>
  <c r="D1333" i="23"/>
  <c r="B1335" i="23"/>
  <c r="D1334" i="23"/>
  <c r="C1334" i="23"/>
  <c r="E1333" i="23"/>
  <c r="C1335" i="23"/>
  <c r="E1334" i="23"/>
  <c r="B1336" i="23"/>
  <c r="D1335" i="23"/>
  <c r="B1337" i="23"/>
  <c r="D1336" i="23"/>
  <c r="C1336" i="23"/>
  <c r="E1335" i="23"/>
  <c r="C1337" i="23"/>
  <c r="E1336" i="23"/>
  <c r="B1338" i="23"/>
  <c r="D1337" i="23"/>
  <c r="B1339" i="23"/>
  <c r="D1338" i="23"/>
  <c r="C1338" i="23"/>
  <c r="E1337" i="23"/>
  <c r="C1339" i="23"/>
  <c r="E1338" i="23"/>
  <c r="B1340" i="23"/>
  <c r="D1339" i="23"/>
  <c r="B1341" i="23"/>
  <c r="D1340" i="23"/>
  <c r="C1340" i="23"/>
  <c r="E1339" i="23"/>
  <c r="C1341" i="23"/>
  <c r="E1340" i="23"/>
  <c r="B1342" i="23"/>
  <c r="D1341" i="23"/>
  <c r="B1343" i="23"/>
  <c r="D1342" i="23"/>
  <c r="C1342" i="23"/>
  <c r="E1341" i="23"/>
  <c r="C1343" i="23"/>
  <c r="E1342" i="23"/>
  <c r="B1344" i="23"/>
  <c r="D1343" i="23"/>
  <c r="B1345" i="23"/>
  <c r="D1344" i="23"/>
  <c r="C1344" i="23"/>
  <c r="E1343" i="23"/>
  <c r="C1345" i="23"/>
  <c r="E1344" i="23"/>
  <c r="B1346" i="23"/>
  <c r="D1345" i="23"/>
  <c r="B1347" i="23"/>
  <c r="D1346" i="23"/>
  <c r="C1346" i="23"/>
  <c r="E1345" i="23"/>
  <c r="C1347" i="23"/>
  <c r="E1346" i="23"/>
  <c r="B1348" i="23"/>
  <c r="D1347" i="23"/>
  <c r="B1349" i="23"/>
  <c r="D1348" i="23"/>
  <c r="C1348" i="23"/>
  <c r="E1347" i="23"/>
  <c r="C1349" i="23"/>
  <c r="E1348" i="23"/>
  <c r="B1350" i="23"/>
  <c r="D1349" i="23"/>
  <c r="B1351" i="23"/>
  <c r="D1350" i="23"/>
  <c r="C1350" i="23"/>
  <c r="E1349" i="23"/>
  <c r="C1351" i="23"/>
  <c r="E1350" i="23"/>
  <c r="B1352" i="23"/>
  <c r="D1351" i="23"/>
  <c r="B1353" i="23"/>
  <c r="D1352" i="23"/>
  <c r="C1352" i="23"/>
  <c r="E1351" i="23"/>
  <c r="C1353" i="23"/>
  <c r="E1352" i="23"/>
  <c r="B1354" i="23"/>
  <c r="D1353" i="23"/>
  <c r="B1355" i="23"/>
  <c r="D1354" i="23"/>
  <c r="C1354" i="23"/>
  <c r="E1353" i="23"/>
  <c r="C1355" i="23"/>
  <c r="E1354" i="23"/>
  <c r="B1356" i="23"/>
  <c r="D1355" i="23"/>
  <c r="B1357" i="23"/>
  <c r="D1356" i="23"/>
  <c r="C1356" i="23"/>
  <c r="E1355" i="23"/>
  <c r="C1357" i="23"/>
  <c r="E1356" i="23"/>
  <c r="B1358" i="23"/>
  <c r="D1357" i="23"/>
  <c r="B1359" i="23"/>
  <c r="D1358" i="23"/>
  <c r="C1358" i="23"/>
  <c r="E1357" i="23"/>
  <c r="C1359" i="23"/>
  <c r="E1358" i="23"/>
  <c r="B1360" i="23"/>
  <c r="D1359" i="23"/>
  <c r="B1361" i="23"/>
  <c r="D1360" i="23"/>
  <c r="C1360" i="23"/>
  <c r="E1359" i="23"/>
  <c r="C1361" i="23"/>
  <c r="E1360" i="23"/>
  <c r="B1362" i="23"/>
  <c r="D1361" i="23"/>
  <c r="B1363" i="23"/>
  <c r="D1362" i="23"/>
  <c r="C1362" i="23"/>
  <c r="E1361" i="23"/>
  <c r="C1363" i="23"/>
  <c r="E1362" i="23"/>
  <c r="B1364" i="23"/>
  <c r="D1363" i="23"/>
  <c r="B1365" i="23"/>
  <c r="D1364" i="23"/>
  <c r="C1364" i="23"/>
  <c r="E1363" i="23"/>
  <c r="C1365" i="23"/>
  <c r="E1364" i="23"/>
  <c r="B1366" i="23"/>
  <c r="D1365" i="23"/>
  <c r="B1367" i="23"/>
  <c r="D1366" i="23"/>
  <c r="C1366" i="23"/>
  <c r="E1365" i="23"/>
  <c r="C1367" i="23"/>
  <c r="E1366" i="23"/>
  <c r="B1368" i="23"/>
  <c r="D1367" i="23"/>
  <c r="B1369" i="23"/>
  <c r="D1368" i="23"/>
  <c r="C1368" i="23"/>
  <c r="E1367" i="23"/>
  <c r="C1369" i="23"/>
  <c r="E1368" i="23"/>
  <c r="B1370" i="23"/>
  <c r="D1369" i="23"/>
  <c r="B1371" i="23"/>
  <c r="D1370" i="23"/>
  <c r="C1370" i="23"/>
  <c r="E1369" i="23"/>
  <c r="C1371" i="23"/>
  <c r="E1370" i="23"/>
  <c r="B1372" i="23"/>
  <c r="D1371" i="23"/>
  <c r="B1373" i="23"/>
  <c r="D1372" i="23"/>
  <c r="C1372" i="23"/>
  <c r="E1371" i="23"/>
  <c r="C1373" i="23"/>
  <c r="E1372" i="23"/>
  <c r="B1374" i="23"/>
  <c r="D1373" i="23"/>
  <c r="B1375" i="23"/>
  <c r="D1374" i="23"/>
  <c r="C1374" i="23"/>
  <c r="E1373" i="23"/>
  <c r="C1375" i="23"/>
  <c r="E1374" i="23"/>
  <c r="B1376" i="23"/>
  <c r="D1375" i="23"/>
  <c r="B1377" i="23"/>
  <c r="D1376" i="23"/>
  <c r="C1376" i="23"/>
  <c r="E1375" i="23"/>
  <c r="C1377" i="23"/>
  <c r="E1376" i="23"/>
  <c r="B1378" i="23"/>
  <c r="D1377" i="23"/>
  <c r="B1379" i="23"/>
  <c r="D1378" i="23"/>
  <c r="C1378" i="23"/>
  <c r="E1377" i="23"/>
  <c r="C1379" i="23"/>
  <c r="E1378" i="23"/>
  <c r="B1380" i="23"/>
  <c r="D1379" i="23"/>
  <c r="B1381" i="23"/>
  <c r="D1380" i="23"/>
  <c r="C1380" i="23"/>
  <c r="E1379" i="23"/>
  <c r="C1381" i="23"/>
  <c r="E1380" i="23"/>
  <c r="B1382" i="23"/>
  <c r="D1381" i="23"/>
  <c r="B1383" i="23"/>
  <c r="D1382" i="23"/>
  <c r="C1382" i="23"/>
  <c r="E1381" i="23"/>
  <c r="C1383" i="23"/>
  <c r="E1382" i="23"/>
  <c r="B1384" i="23"/>
  <c r="D1383" i="23"/>
  <c r="B1385" i="23"/>
  <c r="D1384" i="23"/>
  <c r="C1384" i="23"/>
  <c r="E1383" i="23"/>
  <c r="C1385" i="23"/>
  <c r="E1384" i="23"/>
  <c r="B1386" i="23"/>
  <c r="D1385" i="23"/>
  <c r="B1387" i="23"/>
  <c r="D1386" i="23"/>
  <c r="C1386" i="23"/>
  <c r="E1385" i="23"/>
  <c r="C1387" i="23"/>
  <c r="E1386" i="23"/>
  <c r="B1388" i="23"/>
  <c r="D1387" i="23"/>
  <c r="B1389" i="23"/>
  <c r="D1388" i="23"/>
  <c r="C1388" i="23"/>
  <c r="E1387" i="23"/>
  <c r="C1389" i="23"/>
  <c r="E1388" i="23"/>
  <c r="B1390" i="23"/>
  <c r="D1389" i="23"/>
  <c r="B1391" i="23"/>
  <c r="D1390" i="23"/>
  <c r="C1390" i="23"/>
  <c r="E1389" i="23"/>
  <c r="C1391" i="23"/>
  <c r="E1390" i="23"/>
  <c r="B1392" i="23"/>
  <c r="D1391" i="23"/>
  <c r="B1393" i="23"/>
  <c r="D1392" i="23"/>
  <c r="C1392" i="23"/>
  <c r="E1391" i="23"/>
  <c r="C1393" i="23"/>
  <c r="E1392" i="23"/>
  <c r="B1394" i="23"/>
  <c r="D1393" i="23"/>
  <c r="B1395" i="23"/>
  <c r="D1394" i="23"/>
  <c r="C1394" i="23"/>
  <c r="E1393" i="23"/>
  <c r="C1395" i="23"/>
  <c r="E1394" i="23"/>
  <c r="B1396" i="23"/>
  <c r="D1395" i="23"/>
  <c r="B1397" i="23"/>
  <c r="D1396" i="23"/>
  <c r="C1396" i="23"/>
  <c r="E1395" i="23"/>
  <c r="C1397" i="23"/>
  <c r="E1396" i="23"/>
  <c r="B1398" i="23"/>
  <c r="D1397" i="23"/>
  <c r="B1399" i="23"/>
  <c r="D1398" i="23"/>
  <c r="C1398" i="23"/>
  <c r="E1397" i="23"/>
  <c r="C1399" i="23"/>
  <c r="E1398" i="23"/>
  <c r="B1400" i="23"/>
  <c r="D1399" i="23"/>
  <c r="B1401" i="23"/>
  <c r="D1400" i="23"/>
  <c r="C1400" i="23"/>
  <c r="E1399" i="23"/>
  <c r="C1401" i="23"/>
  <c r="E1400" i="23"/>
  <c r="B1402" i="23"/>
  <c r="D1401" i="23"/>
  <c r="B1403" i="23"/>
  <c r="D1402" i="23"/>
  <c r="C1402" i="23"/>
  <c r="E1401" i="23"/>
  <c r="C1403" i="23"/>
  <c r="E1402" i="23"/>
  <c r="B1404" i="23"/>
  <c r="D1403" i="23"/>
  <c r="B1405" i="23"/>
  <c r="D1404" i="23"/>
  <c r="C1404" i="23"/>
  <c r="E1403" i="23"/>
  <c r="C1405" i="23"/>
  <c r="E1404" i="23"/>
  <c r="B1406" i="23"/>
  <c r="D1405" i="23"/>
  <c r="B1407" i="23"/>
  <c r="D1406" i="23"/>
  <c r="C1406" i="23"/>
  <c r="E1405" i="23"/>
  <c r="C1407" i="23"/>
  <c r="E1406" i="23"/>
  <c r="B1408" i="23"/>
  <c r="D1407" i="23"/>
  <c r="B1409" i="23"/>
  <c r="D1408" i="23"/>
  <c r="C1408" i="23"/>
  <c r="E1407" i="23"/>
  <c r="C1409" i="23"/>
  <c r="E1408" i="23"/>
  <c r="B1410" i="23"/>
  <c r="D1409" i="23"/>
  <c r="B1411" i="23"/>
  <c r="D1410" i="23"/>
  <c r="C1410" i="23"/>
  <c r="E1409" i="23"/>
  <c r="C1411" i="23"/>
  <c r="E1410" i="23"/>
  <c r="B1412" i="23"/>
  <c r="D1411" i="23"/>
  <c r="B1413" i="23"/>
  <c r="D1412" i="23"/>
  <c r="C1412" i="23"/>
  <c r="E1411" i="23"/>
  <c r="C1413" i="23"/>
  <c r="E1412" i="23"/>
  <c r="B1414" i="23"/>
  <c r="D1413" i="23"/>
  <c r="B1415" i="23"/>
  <c r="D1414" i="23"/>
  <c r="C1414" i="23"/>
  <c r="E1413" i="23"/>
  <c r="C1415" i="23"/>
  <c r="E1414" i="23"/>
  <c r="B1416" i="23"/>
  <c r="D1415" i="23"/>
  <c r="B1417" i="23"/>
  <c r="D1416" i="23"/>
  <c r="C1416" i="23"/>
  <c r="E1415" i="23"/>
  <c r="C1417" i="23"/>
  <c r="E1416" i="23"/>
  <c r="B1418" i="23"/>
  <c r="D1417" i="23"/>
  <c r="B1419" i="23"/>
  <c r="D1418" i="23"/>
  <c r="C1418" i="23"/>
  <c r="E1417" i="23"/>
  <c r="C1419" i="23"/>
  <c r="E1418" i="23"/>
  <c r="B1420" i="23"/>
  <c r="D1419" i="23"/>
  <c r="B1421" i="23"/>
  <c r="D1420" i="23"/>
  <c r="C1420" i="23"/>
  <c r="E1419" i="23"/>
  <c r="C1421" i="23"/>
  <c r="E1420" i="23"/>
  <c r="B1422" i="23"/>
  <c r="D1421" i="23"/>
  <c r="B1423" i="23"/>
  <c r="D1422" i="23"/>
  <c r="C1422" i="23"/>
  <c r="E1421" i="23"/>
  <c r="C1423" i="23"/>
  <c r="E1422" i="23"/>
  <c r="B1424" i="23"/>
  <c r="D1423" i="23"/>
  <c r="B1425" i="23"/>
  <c r="D1424" i="23"/>
  <c r="C1424" i="23"/>
  <c r="E1423" i="23"/>
  <c r="C1425" i="23"/>
  <c r="E1424" i="23"/>
  <c r="B1426" i="23"/>
  <c r="D1425" i="23"/>
  <c r="B1427" i="23"/>
  <c r="D1426" i="23"/>
  <c r="C1426" i="23"/>
  <c r="E1425" i="23"/>
  <c r="C1427" i="23"/>
  <c r="E1426" i="23"/>
  <c r="B1428" i="23"/>
  <c r="D1427" i="23"/>
  <c r="B1429" i="23"/>
  <c r="D1428" i="23"/>
  <c r="C1428" i="23"/>
  <c r="E1427" i="23"/>
  <c r="C1429" i="23"/>
  <c r="E1428" i="23"/>
  <c r="B1430" i="23"/>
  <c r="D1429" i="23"/>
  <c r="B1431" i="23"/>
  <c r="D1430" i="23"/>
  <c r="C1430" i="23"/>
  <c r="E1429" i="23"/>
  <c r="C1431" i="23"/>
  <c r="E1430" i="23"/>
  <c r="B1432" i="23"/>
  <c r="D1431" i="23"/>
  <c r="B1433" i="23"/>
  <c r="D1432" i="23"/>
  <c r="C1432" i="23"/>
  <c r="E1431" i="23"/>
  <c r="C1433" i="23"/>
  <c r="E1432" i="23"/>
  <c r="B1434" i="23"/>
  <c r="D1433" i="23"/>
  <c r="B1435" i="23"/>
  <c r="D1434" i="23"/>
  <c r="C1434" i="23"/>
  <c r="E1433" i="23"/>
  <c r="C1435" i="23"/>
  <c r="E1434" i="23"/>
  <c r="B1436" i="23"/>
  <c r="D1435" i="23"/>
  <c r="B1437" i="23"/>
  <c r="D1436" i="23"/>
  <c r="C1436" i="23"/>
  <c r="E1435" i="23"/>
  <c r="C1437" i="23"/>
  <c r="E1436" i="23"/>
  <c r="B1438" i="23"/>
  <c r="D1437" i="23"/>
  <c r="B1439" i="23"/>
  <c r="D1438" i="23"/>
  <c r="C1438" i="23"/>
  <c r="E1437" i="23"/>
  <c r="C1439" i="23"/>
  <c r="E1438" i="23"/>
  <c r="B1440" i="23"/>
  <c r="D1439" i="23"/>
  <c r="B1441" i="23"/>
  <c r="D1440" i="23"/>
  <c r="C1440" i="23"/>
  <c r="E1439" i="23"/>
  <c r="C1441" i="23"/>
  <c r="E1440" i="23"/>
  <c r="B1442" i="23"/>
  <c r="D1441" i="23"/>
  <c r="B1443" i="23"/>
  <c r="D1442" i="23"/>
  <c r="C1442" i="23"/>
  <c r="E1441" i="23"/>
  <c r="C1443" i="23"/>
  <c r="E1442" i="23"/>
  <c r="B1444" i="23"/>
  <c r="D1443" i="23"/>
  <c r="B1445" i="23"/>
  <c r="D1444" i="23"/>
  <c r="C1444" i="23"/>
  <c r="E1443" i="23"/>
  <c r="C1445" i="23"/>
  <c r="E1444" i="23"/>
  <c r="B1446" i="23"/>
  <c r="D1445" i="23"/>
  <c r="B1447" i="23"/>
  <c r="D1446" i="23"/>
  <c r="C1446" i="23"/>
  <c r="E1445" i="23"/>
  <c r="C1447" i="23"/>
  <c r="E1446" i="23"/>
  <c r="B1448" i="23"/>
  <c r="D1447" i="23"/>
  <c r="B1449" i="23"/>
  <c r="D1448" i="23"/>
  <c r="C1448" i="23"/>
  <c r="E1447" i="23"/>
  <c r="C1449" i="23"/>
  <c r="E1448" i="23"/>
  <c r="B1450" i="23"/>
  <c r="D1449" i="23"/>
  <c r="B1451" i="23"/>
  <c r="D1450" i="23"/>
  <c r="C1450" i="23"/>
  <c r="E1449" i="23"/>
  <c r="C1451" i="23"/>
  <c r="E1450" i="23"/>
  <c r="B1452" i="23"/>
  <c r="D1451" i="23"/>
  <c r="B1453" i="23"/>
  <c r="D1452" i="23"/>
  <c r="C1452" i="23"/>
  <c r="E1451" i="23"/>
  <c r="C1453" i="23"/>
  <c r="E1452" i="23"/>
  <c r="B1454" i="23"/>
  <c r="D1453" i="23"/>
  <c r="B1455" i="23"/>
  <c r="D1454" i="23"/>
  <c r="C1454" i="23"/>
  <c r="E1453" i="23"/>
  <c r="C1455" i="23"/>
  <c r="E1454" i="23"/>
  <c r="B1456" i="23"/>
  <c r="D1455" i="23"/>
  <c r="B1457" i="23"/>
  <c r="D1456" i="23"/>
  <c r="C1456" i="23"/>
  <c r="E1455" i="23"/>
  <c r="C1457" i="23"/>
  <c r="E1456" i="23"/>
  <c r="B1458" i="23"/>
  <c r="D1457" i="23"/>
  <c r="B1459" i="23"/>
  <c r="D1458" i="23"/>
  <c r="C1458" i="23"/>
  <c r="E1457" i="23"/>
  <c r="C1459" i="23"/>
  <c r="E1458" i="23"/>
  <c r="B1460" i="23"/>
  <c r="D1459" i="23"/>
  <c r="B1461" i="23"/>
  <c r="D1460" i="23"/>
  <c r="C1460" i="23"/>
  <c r="E1459" i="23"/>
  <c r="C1461" i="23"/>
  <c r="E1460" i="23"/>
  <c r="B1462" i="23"/>
  <c r="D1461" i="23"/>
  <c r="B1463" i="23"/>
  <c r="D1462" i="23"/>
  <c r="C1462" i="23"/>
  <c r="E1461" i="23"/>
  <c r="C1463" i="23"/>
  <c r="E1462" i="23"/>
  <c r="B1464" i="23"/>
  <c r="D1463" i="23"/>
  <c r="B1465" i="23"/>
  <c r="D1464" i="23"/>
  <c r="C1464" i="23"/>
  <c r="E1463" i="23"/>
  <c r="C1465" i="23"/>
  <c r="E1464" i="23"/>
  <c r="B1466" i="23"/>
  <c r="D1465" i="23"/>
  <c r="B1467" i="23"/>
  <c r="D1466" i="23"/>
  <c r="C1466" i="23"/>
  <c r="E1465" i="23"/>
  <c r="C1467" i="23"/>
  <c r="E1466" i="23"/>
  <c r="B1468" i="23"/>
  <c r="D1467" i="23"/>
  <c r="B1469" i="23"/>
  <c r="D1468" i="23"/>
  <c r="C1468" i="23"/>
  <c r="E1467" i="23"/>
  <c r="C1469" i="23"/>
  <c r="E1468" i="23"/>
  <c r="B1470" i="23"/>
  <c r="D1469" i="23"/>
  <c r="B1471" i="23"/>
  <c r="D1470" i="23"/>
  <c r="C1470" i="23"/>
  <c r="E1469" i="23"/>
  <c r="C1471" i="23"/>
  <c r="E1470" i="23"/>
  <c r="B1472" i="23"/>
  <c r="D1471" i="23"/>
  <c r="B1473" i="23"/>
  <c r="D1472" i="23"/>
  <c r="C1472" i="23"/>
  <c r="E1471" i="23"/>
  <c r="C1473" i="23"/>
  <c r="E1472" i="23"/>
  <c r="B1474" i="23"/>
  <c r="D1473" i="23"/>
  <c r="B1475" i="23"/>
  <c r="D1474" i="23"/>
  <c r="C1474" i="23"/>
  <c r="E1473" i="23"/>
  <c r="C1475" i="23"/>
  <c r="E1474" i="23"/>
  <c r="B1476" i="23"/>
  <c r="D1475" i="23"/>
  <c r="B1477" i="23"/>
  <c r="D1476" i="23"/>
  <c r="C1476" i="23"/>
  <c r="E1475" i="23"/>
  <c r="C1477" i="23"/>
  <c r="E1476" i="23"/>
  <c r="B1478" i="23"/>
  <c r="D1477" i="23"/>
  <c r="B1479" i="23"/>
  <c r="D1478" i="23"/>
  <c r="C1478" i="23"/>
  <c r="E1477" i="23"/>
  <c r="C1479" i="23"/>
  <c r="E1478" i="23"/>
  <c r="B1480" i="23"/>
  <c r="D1479" i="23"/>
  <c r="B1481" i="23"/>
  <c r="D1480" i="23"/>
  <c r="C1480" i="23"/>
  <c r="E1479" i="23"/>
  <c r="C1481" i="23"/>
  <c r="E1480" i="23"/>
  <c r="B1482" i="23"/>
  <c r="D1481" i="23"/>
  <c r="B1483" i="23"/>
  <c r="D1482" i="23"/>
  <c r="C1482" i="23"/>
  <c r="E1481" i="23"/>
  <c r="C1483" i="23"/>
  <c r="E1482" i="23"/>
  <c r="B1484" i="23"/>
  <c r="D1483" i="23"/>
  <c r="B1485" i="23"/>
  <c r="D1484" i="23"/>
  <c r="C1484" i="23"/>
  <c r="E1483" i="23"/>
  <c r="C1485" i="23"/>
  <c r="E1484" i="23"/>
  <c r="B1486" i="23"/>
  <c r="D1485" i="23"/>
  <c r="B1487" i="23"/>
  <c r="D1486" i="23"/>
  <c r="C1486" i="23"/>
  <c r="E1485" i="23"/>
  <c r="C1487" i="23"/>
  <c r="E1486" i="23"/>
  <c r="B1488" i="23"/>
  <c r="D1487" i="23"/>
  <c r="B1489" i="23"/>
  <c r="D1488" i="23"/>
  <c r="C1488" i="23"/>
  <c r="E1487" i="23"/>
  <c r="C1489" i="23"/>
  <c r="E1488" i="23"/>
  <c r="B1490" i="23"/>
  <c r="D1489" i="23"/>
  <c r="B1491" i="23"/>
  <c r="D1490" i="23"/>
  <c r="C1490" i="23"/>
  <c r="E1489" i="23"/>
  <c r="C1491" i="23"/>
  <c r="E1490" i="23"/>
  <c r="B1492" i="23"/>
  <c r="D1491" i="23"/>
  <c r="B1493" i="23"/>
  <c r="D1492" i="23"/>
  <c r="C1492" i="23"/>
  <c r="E1491" i="23"/>
  <c r="C1493" i="23"/>
  <c r="E1492" i="23"/>
  <c r="B1494" i="23"/>
  <c r="D1493" i="23"/>
  <c r="B1495" i="23"/>
  <c r="D1494" i="23"/>
  <c r="C1494" i="23"/>
  <c r="E1493" i="23"/>
  <c r="C1495" i="23"/>
  <c r="E1494" i="23"/>
  <c r="B1496" i="23"/>
  <c r="D1495" i="23"/>
  <c r="B1497" i="23"/>
  <c r="D1496" i="23"/>
  <c r="C1496" i="23"/>
  <c r="E1495" i="23"/>
  <c r="C1497" i="23"/>
  <c r="E1496" i="23"/>
  <c r="B1498" i="23"/>
  <c r="D1497" i="23"/>
  <c r="B1499" i="23"/>
  <c r="D1498" i="23"/>
  <c r="C1498" i="23"/>
  <c r="E1497" i="23"/>
  <c r="C1499" i="23"/>
  <c r="E1498" i="23"/>
  <c r="B1500" i="23"/>
  <c r="D1499" i="23"/>
  <c r="B1501" i="23"/>
  <c r="D1500" i="23"/>
  <c r="C1500" i="23"/>
  <c r="E1499" i="23"/>
  <c r="C1501" i="23"/>
  <c r="E1500" i="23"/>
  <c r="B1502" i="23"/>
  <c r="D1501" i="23"/>
  <c r="B1503" i="23"/>
  <c r="D1502" i="23"/>
  <c r="C1502" i="23"/>
  <c r="E1501" i="23"/>
  <c r="C1503" i="23"/>
  <c r="E1502" i="23"/>
  <c r="B1504" i="23"/>
  <c r="D1503" i="23"/>
  <c r="B1505" i="23"/>
  <c r="D1504" i="23"/>
  <c r="C1504" i="23"/>
  <c r="E1503" i="23"/>
  <c r="C1505" i="23"/>
  <c r="E1504" i="23"/>
  <c r="B1506" i="23"/>
  <c r="D1505" i="23"/>
  <c r="B1507" i="23"/>
  <c r="D1506" i="23"/>
  <c r="C1506" i="23"/>
  <c r="E1505" i="23"/>
  <c r="C1507" i="23"/>
  <c r="E1506" i="23"/>
  <c r="B1508" i="23"/>
  <c r="D1507" i="23"/>
  <c r="B1509" i="23"/>
  <c r="D1508" i="23"/>
  <c r="C1508" i="23"/>
  <c r="E1507" i="23"/>
  <c r="C1509" i="23"/>
  <c r="E1508" i="23"/>
  <c r="B1510" i="23"/>
  <c r="D1509" i="23"/>
  <c r="B1511" i="23"/>
  <c r="D1510" i="23"/>
  <c r="C1510" i="23"/>
  <c r="E1509" i="23"/>
  <c r="C1511" i="23"/>
  <c r="E1510" i="23"/>
  <c r="B1512" i="23"/>
  <c r="D1511" i="23"/>
  <c r="B1513" i="23"/>
  <c r="D1512" i="23"/>
  <c r="C1512" i="23"/>
  <c r="E1511" i="23"/>
  <c r="C1513" i="23"/>
  <c r="E1512" i="23"/>
  <c r="B1514" i="23"/>
  <c r="D1513" i="23"/>
  <c r="B1515" i="23"/>
  <c r="D1514" i="23"/>
  <c r="C1514" i="23"/>
  <c r="E1513" i="23"/>
  <c r="C1515" i="23"/>
  <c r="E1514" i="23"/>
  <c r="B1516" i="23"/>
  <c r="D1515" i="23"/>
  <c r="B1517" i="23"/>
  <c r="D1516" i="23"/>
  <c r="C1516" i="23"/>
  <c r="E1515" i="23"/>
  <c r="C1517" i="23"/>
  <c r="E1516" i="23"/>
  <c r="B1518" i="23"/>
  <c r="D1517" i="23"/>
  <c r="B1519" i="23"/>
  <c r="D1518" i="23"/>
  <c r="E1517" i="23"/>
  <c r="C1518" i="23"/>
  <c r="C1519" i="23"/>
  <c r="E1518" i="23"/>
  <c r="B1520" i="23"/>
  <c r="D1519" i="23"/>
  <c r="B1521" i="23"/>
  <c r="D1520" i="23"/>
  <c r="C1520" i="23"/>
  <c r="E1519" i="23"/>
  <c r="C1521" i="23"/>
  <c r="E1520" i="23"/>
  <c r="B1522" i="23"/>
  <c r="D1521" i="23"/>
  <c r="B1523" i="23"/>
  <c r="D1522" i="23"/>
  <c r="C1522" i="23"/>
  <c r="E1521" i="23"/>
  <c r="C1523" i="23"/>
  <c r="E1522" i="23"/>
  <c r="B1524" i="23"/>
  <c r="D1523" i="23"/>
  <c r="B1525" i="23"/>
  <c r="D1524" i="23"/>
  <c r="C1524" i="23"/>
  <c r="E1523" i="23"/>
  <c r="C1525" i="23"/>
  <c r="E1524" i="23"/>
  <c r="B1526" i="23"/>
  <c r="D1525" i="23"/>
  <c r="B1527" i="23"/>
  <c r="D1526" i="23"/>
  <c r="E1525" i="23"/>
  <c r="C1526" i="23"/>
  <c r="C1527" i="23"/>
  <c r="E1526" i="23"/>
  <c r="B1528" i="23"/>
  <c r="D1527" i="23"/>
  <c r="B1529" i="23"/>
  <c r="D1528" i="23"/>
  <c r="C1528" i="23"/>
  <c r="E1527" i="23"/>
  <c r="C1529" i="23"/>
  <c r="E1528" i="23"/>
  <c r="B1530" i="23"/>
  <c r="D1529" i="23"/>
  <c r="B1531" i="23"/>
  <c r="D1530" i="23"/>
  <c r="C1530" i="23"/>
  <c r="E1529" i="23"/>
  <c r="C1531" i="23"/>
  <c r="E1530" i="23"/>
  <c r="B1532" i="23"/>
  <c r="D1531" i="23"/>
  <c r="B1533" i="23"/>
  <c r="D1532" i="23"/>
  <c r="C1532" i="23"/>
  <c r="E1531" i="23"/>
  <c r="C1533" i="23"/>
  <c r="E1532" i="23"/>
  <c r="B1534" i="23"/>
  <c r="D1533" i="23"/>
  <c r="B1535" i="23"/>
  <c r="D1534" i="23"/>
  <c r="C1534" i="23"/>
  <c r="E1533" i="23"/>
  <c r="C1535" i="23"/>
  <c r="E1534" i="23"/>
  <c r="B1536" i="23"/>
  <c r="D1535" i="23"/>
  <c r="B1537" i="23"/>
  <c r="D1536" i="23"/>
  <c r="C1536" i="23"/>
  <c r="E1535" i="23"/>
  <c r="C1537" i="23"/>
  <c r="E1536" i="23"/>
  <c r="B1538" i="23"/>
  <c r="D1537" i="23"/>
  <c r="B1539" i="23"/>
  <c r="D1538" i="23"/>
  <c r="E1537" i="23"/>
  <c r="C1538" i="23"/>
  <c r="C1539" i="23"/>
  <c r="E1538" i="23"/>
  <c r="B1540" i="23"/>
  <c r="D1539" i="23"/>
  <c r="B1541" i="23"/>
  <c r="D1540" i="23"/>
  <c r="C1540" i="23"/>
  <c r="E1539" i="23"/>
  <c r="C1541" i="23"/>
  <c r="E1540" i="23"/>
  <c r="B1542" i="23"/>
  <c r="D1541" i="23"/>
  <c r="B1543" i="23"/>
  <c r="D1542" i="23"/>
  <c r="C1542" i="23"/>
  <c r="E1541" i="23"/>
  <c r="C1543" i="23"/>
  <c r="E1542" i="23"/>
  <c r="B1544" i="23"/>
  <c r="D1543" i="23"/>
  <c r="B1545" i="23"/>
  <c r="D1544" i="23"/>
  <c r="C1544" i="23"/>
  <c r="E1543" i="23"/>
  <c r="C1545" i="23"/>
  <c r="E1544" i="23"/>
  <c r="B1546" i="23"/>
  <c r="D1545" i="23"/>
  <c r="B1547" i="23"/>
  <c r="D1546" i="23"/>
  <c r="E1545" i="23"/>
  <c r="C1546" i="23"/>
  <c r="C1547" i="23"/>
  <c r="E1546" i="23"/>
  <c r="B1548" i="23"/>
  <c r="D1547" i="23"/>
  <c r="B1549" i="23"/>
  <c r="D1548" i="23"/>
  <c r="C1548" i="23"/>
  <c r="E1547" i="23"/>
  <c r="C1549" i="23"/>
  <c r="E1548" i="23"/>
  <c r="B1550" i="23"/>
  <c r="D1549" i="23"/>
  <c r="B1551" i="23"/>
  <c r="D1550" i="23"/>
  <c r="C1550" i="23"/>
  <c r="E1549" i="23"/>
  <c r="C1551" i="23"/>
  <c r="E1550" i="23"/>
  <c r="B1552" i="23"/>
  <c r="D1551" i="23"/>
  <c r="B1553" i="23"/>
  <c r="D1552" i="23"/>
  <c r="C1552" i="23"/>
  <c r="E1551" i="23"/>
  <c r="C1553" i="23"/>
  <c r="E1552" i="23"/>
  <c r="B1554" i="23"/>
  <c r="D1553" i="23"/>
  <c r="B1555" i="23"/>
  <c r="D1554" i="23"/>
  <c r="C1554" i="23"/>
  <c r="E1553" i="23"/>
  <c r="C1555" i="23"/>
  <c r="E1554" i="23"/>
  <c r="B1556" i="23"/>
  <c r="D1555" i="23"/>
  <c r="B1557" i="23"/>
  <c r="D1556" i="23"/>
  <c r="C1556" i="23"/>
  <c r="E1555" i="23"/>
  <c r="C1557" i="23"/>
  <c r="E1556" i="23"/>
  <c r="B1558" i="23"/>
  <c r="D1557" i="23"/>
  <c r="B1559" i="23"/>
  <c r="D1558" i="23"/>
  <c r="C1558" i="23"/>
  <c r="E1557" i="23"/>
  <c r="C1559" i="23"/>
  <c r="E1558" i="23"/>
  <c r="B1560" i="23"/>
  <c r="D1559" i="23"/>
  <c r="B1561" i="23"/>
  <c r="D1560" i="23"/>
  <c r="C1560" i="23"/>
  <c r="E1559" i="23"/>
  <c r="C1561" i="23"/>
  <c r="E1560" i="23"/>
  <c r="B1562" i="23"/>
  <c r="D1561" i="23"/>
  <c r="B1563" i="23"/>
  <c r="D1562" i="23"/>
  <c r="C1562" i="23"/>
  <c r="E1561" i="23"/>
  <c r="C1563" i="23"/>
  <c r="E1562" i="23"/>
  <c r="B1564" i="23"/>
  <c r="D1563" i="23"/>
  <c r="B1565" i="23"/>
  <c r="D1564" i="23"/>
  <c r="C1564" i="23"/>
  <c r="E1563" i="23"/>
  <c r="C1565" i="23"/>
  <c r="E1564" i="23"/>
  <c r="B1566" i="23"/>
  <c r="D1565" i="23"/>
  <c r="B1567" i="23"/>
  <c r="D1566" i="23"/>
  <c r="E1565" i="23"/>
  <c r="C1566" i="23"/>
  <c r="C1567" i="23"/>
  <c r="E1566" i="23"/>
  <c r="B1568" i="23"/>
  <c r="D1567" i="23"/>
  <c r="B1569" i="23"/>
  <c r="D1568" i="23"/>
  <c r="C1568" i="23"/>
  <c r="E1567" i="23"/>
  <c r="C1569" i="23"/>
  <c r="E1568" i="23"/>
  <c r="B1570" i="23"/>
  <c r="D1569" i="23"/>
  <c r="B1571" i="23"/>
  <c r="D1570" i="23"/>
  <c r="C1570" i="23"/>
  <c r="E1569" i="23"/>
  <c r="C1571" i="23"/>
  <c r="E1570" i="23"/>
  <c r="B1572" i="23"/>
  <c r="D1571" i="23"/>
  <c r="B1573" i="23"/>
  <c r="D1572" i="23"/>
  <c r="C1572" i="23"/>
  <c r="E1571" i="23"/>
  <c r="C1573" i="23"/>
  <c r="E1572" i="23"/>
  <c r="B1574" i="23"/>
  <c r="D1573" i="23"/>
  <c r="B1575" i="23"/>
  <c r="D1574" i="23"/>
  <c r="E1573" i="23"/>
  <c r="C1574" i="23"/>
  <c r="C1575" i="23"/>
  <c r="E1574" i="23"/>
  <c r="B1576" i="23"/>
  <c r="D1575" i="23"/>
  <c r="B1577" i="23"/>
  <c r="D1576" i="23"/>
  <c r="C1576" i="23"/>
  <c r="E1575" i="23"/>
  <c r="C1577" i="23"/>
  <c r="E1576" i="23"/>
  <c r="B1578" i="23"/>
  <c r="D1577" i="23"/>
  <c r="B1579" i="23"/>
  <c r="D1578" i="23"/>
  <c r="C1578" i="23"/>
  <c r="E1577" i="23"/>
  <c r="C1579" i="23"/>
  <c r="E1578" i="23"/>
  <c r="B1580" i="23"/>
  <c r="D1579" i="23"/>
  <c r="B1581" i="23"/>
  <c r="D1580" i="23"/>
  <c r="C1580" i="23"/>
  <c r="E1579" i="23"/>
  <c r="C1581" i="23"/>
  <c r="E1580" i="23"/>
  <c r="B1582" i="23"/>
  <c r="D1581" i="23"/>
  <c r="B1583" i="23"/>
  <c r="D1582" i="23"/>
  <c r="C1582" i="23"/>
  <c r="E1581" i="23"/>
  <c r="C1583" i="23"/>
  <c r="E1582" i="23"/>
  <c r="B1584" i="23"/>
  <c r="D1583" i="23"/>
  <c r="B1585" i="23"/>
  <c r="D1584" i="23"/>
  <c r="C1584" i="23"/>
  <c r="E1583" i="23"/>
  <c r="C1585" i="23"/>
  <c r="E1584" i="23"/>
  <c r="B1586" i="23"/>
  <c r="D1585" i="23"/>
  <c r="B1587" i="23"/>
  <c r="D1586" i="23"/>
  <c r="C1586" i="23"/>
  <c r="E1585" i="23"/>
  <c r="C1587" i="23"/>
  <c r="E1586" i="23"/>
  <c r="B1588" i="23"/>
  <c r="D1587" i="23"/>
  <c r="B1589" i="23"/>
  <c r="D1588" i="23"/>
  <c r="C1588" i="23"/>
  <c r="E1587" i="23"/>
  <c r="C1589" i="23"/>
  <c r="E1588" i="23"/>
  <c r="B1590" i="23"/>
  <c r="D1589" i="23"/>
  <c r="B1591" i="23"/>
  <c r="D1590" i="23"/>
  <c r="C1590" i="23"/>
  <c r="E1589" i="23"/>
  <c r="C1591" i="23"/>
  <c r="E1590" i="23"/>
  <c r="B1592" i="23"/>
  <c r="D1591" i="23"/>
  <c r="B1593" i="23"/>
  <c r="D1592" i="23"/>
  <c r="C1592" i="23"/>
  <c r="E1591" i="23"/>
  <c r="C1593" i="23"/>
  <c r="E1592" i="23"/>
  <c r="B1594" i="23"/>
  <c r="D1593" i="23"/>
  <c r="B1595" i="23"/>
  <c r="D1594" i="23"/>
  <c r="E1593" i="23"/>
  <c r="C1594" i="23"/>
  <c r="C1595" i="23"/>
  <c r="E1594" i="23"/>
  <c r="B1596" i="23"/>
  <c r="D1595" i="23"/>
  <c r="B1597" i="23"/>
  <c r="D1596" i="23"/>
  <c r="C1596" i="23"/>
  <c r="E1595" i="23"/>
  <c r="C1597" i="23"/>
  <c r="E1596" i="23"/>
  <c r="B1598" i="23"/>
  <c r="D1597" i="23"/>
  <c r="B1599" i="23"/>
  <c r="D1598" i="23"/>
  <c r="C1598" i="23"/>
  <c r="E1597" i="23"/>
  <c r="C1599" i="23"/>
  <c r="E1598" i="23"/>
  <c r="B1600" i="23"/>
  <c r="D1599" i="23"/>
  <c r="B1601" i="23"/>
  <c r="D1600" i="23"/>
  <c r="C1600" i="23"/>
  <c r="E1599" i="23"/>
  <c r="C1601" i="23"/>
  <c r="E1600" i="23"/>
  <c r="B1602" i="23"/>
  <c r="D1601" i="23"/>
  <c r="B1603" i="23"/>
  <c r="D1602" i="23"/>
  <c r="C1602" i="23"/>
  <c r="E1601" i="23"/>
  <c r="C1603" i="23"/>
  <c r="E1602" i="23"/>
  <c r="B1604" i="23"/>
  <c r="D1603" i="23"/>
  <c r="B1605" i="23"/>
  <c r="D1604" i="23"/>
  <c r="C1604" i="23"/>
  <c r="E1603" i="23"/>
  <c r="C1605" i="23"/>
  <c r="E1604" i="23"/>
  <c r="B1606" i="23"/>
  <c r="D1605" i="23"/>
  <c r="B1607" i="23"/>
  <c r="D1606" i="23"/>
  <c r="E1605" i="23"/>
  <c r="C1606" i="23"/>
  <c r="C1607" i="23"/>
  <c r="E1606" i="23"/>
  <c r="B1608" i="23"/>
  <c r="D1607" i="23"/>
  <c r="B1609" i="23"/>
  <c r="D1608" i="23"/>
  <c r="C1608" i="23"/>
  <c r="E1607" i="23"/>
  <c r="C1609" i="23"/>
  <c r="E1608" i="23"/>
  <c r="B1610" i="23"/>
  <c r="D1609" i="23"/>
  <c r="B1611" i="23"/>
  <c r="D1610" i="23"/>
  <c r="C1610" i="23"/>
  <c r="E1609" i="23"/>
  <c r="C1611" i="23"/>
  <c r="E1610" i="23"/>
  <c r="B1612" i="23"/>
  <c r="D1611" i="23"/>
  <c r="B1613" i="23"/>
  <c r="D1612" i="23"/>
  <c r="C1612" i="23"/>
  <c r="E1611" i="23"/>
  <c r="C1613" i="23"/>
  <c r="E1612" i="23"/>
  <c r="B1614" i="23"/>
  <c r="D1613" i="23"/>
  <c r="B1615" i="23"/>
  <c r="D1614" i="23"/>
  <c r="C1614" i="23"/>
  <c r="E1613" i="23"/>
  <c r="C1615" i="23"/>
  <c r="E1614" i="23"/>
  <c r="B1616" i="23"/>
  <c r="D1615" i="23"/>
  <c r="B1617" i="23"/>
  <c r="D1616" i="23"/>
  <c r="C1616" i="23"/>
  <c r="E1615" i="23"/>
  <c r="C1617" i="23"/>
  <c r="E1616" i="23"/>
  <c r="B1618" i="23"/>
  <c r="D1617" i="23"/>
  <c r="B1619" i="23"/>
  <c r="D1618" i="23"/>
  <c r="C1618" i="23"/>
  <c r="E1617" i="23"/>
  <c r="C1619" i="23"/>
  <c r="E1618" i="23"/>
  <c r="B1620" i="23"/>
  <c r="D1619" i="23"/>
  <c r="B1621" i="23"/>
  <c r="D1620" i="23"/>
  <c r="C1620" i="23"/>
  <c r="E1619" i="23"/>
  <c r="C1621" i="23"/>
  <c r="E1620" i="23"/>
  <c r="B1622" i="23"/>
  <c r="D1621" i="23"/>
  <c r="B1623" i="23"/>
  <c r="D1622" i="23"/>
  <c r="C1622" i="23"/>
  <c r="E1621" i="23"/>
  <c r="C1623" i="23"/>
  <c r="E1622" i="23"/>
  <c r="B1624" i="23"/>
  <c r="D1623" i="23"/>
  <c r="B1625" i="23"/>
  <c r="D1624" i="23"/>
  <c r="C1624" i="23"/>
  <c r="E1623" i="23"/>
  <c r="C1625" i="23"/>
  <c r="E1624" i="23"/>
  <c r="B1626" i="23"/>
  <c r="D1625" i="23"/>
  <c r="B1627" i="23"/>
  <c r="D1626" i="23"/>
  <c r="C1626" i="23"/>
  <c r="E1625" i="23"/>
  <c r="O125" i="3"/>
  <c r="O127" i="3"/>
  <c r="G127" i="3"/>
  <c r="C1627" i="23"/>
  <c r="E1626" i="23"/>
  <c r="B1628" i="23"/>
  <c r="D1627" i="23"/>
  <c r="B1629" i="23"/>
  <c r="D1628" i="23"/>
  <c r="C1628" i="23"/>
  <c r="E1627" i="23"/>
  <c r="E1628" i="23"/>
  <c r="C1629" i="23"/>
  <c r="B1630" i="23"/>
  <c r="D1629" i="23"/>
  <c r="C1630" i="23"/>
  <c r="E1629" i="23"/>
  <c r="B1631" i="23"/>
  <c r="D1630" i="23"/>
  <c r="B1632" i="23"/>
  <c r="D1631" i="23"/>
  <c r="C1631" i="23"/>
  <c r="E1630" i="23"/>
  <c r="C1632" i="23"/>
  <c r="E1631" i="23"/>
  <c r="B1633" i="23"/>
  <c r="D1632" i="23"/>
  <c r="B1634" i="23"/>
  <c r="D1633" i="23"/>
  <c r="C1633" i="23"/>
  <c r="E1632" i="23"/>
  <c r="C1634" i="23"/>
  <c r="E1633" i="23"/>
  <c r="B1635" i="23"/>
  <c r="D1634" i="23"/>
  <c r="B1636" i="23"/>
  <c r="D1635" i="23"/>
  <c r="C1635" i="23"/>
  <c r="E1634" i="23"/>
  <c r="C1636" i="23"/>
  <c r="E1635" i="23"/>
  <c r="B1637" i="23"/>
  <c r="D1636" i="23"/>
  <c r="B1638" i="23"/>
  <c r="D1637" i="23"/>
  <c r="C1637" i="23"/>
  <c r="E1636" i="23"/>
  <c r="C1638" i="23"/>
  <c r="E1637" i="23"/>
  <c r="B1639" i="23"/>
  <c r="D1638" i="23"/>
  <c r="B1640" i="23"/>
  <c r="D1639" i="23"/>
  <c r="C1639" i="23"/>
  <c r="E1638" i="23"/>
  <c r="C1640" i="23"/>
  <c r="E1639" i="23"/>
  <c r="B1641" i="23"/>
  <c r="D1640" i="23"/>
  <c r="B1642" i="23"/>
  <c r="D1641" i="23"/>
  <c r="C1641" i="23"/>
  <c r="E1640" i="23"/>
  <c r="C1642" i="23"/>
  <c r="E1641" i="23"/>
  <c r="B1643" i="23"/>
  <c r="D1642" i="23"/>
  <c r="B1644" i="23"/>
  <c r="D1643" i="23"/>
  <c r="C1643" i="23"/>
  <c r="E1642" i="23"/>
  <c r="C1644" i="23"/>
  <c r="E1643" i="23"/>
  <c r="B1645" i="23"/>
  <c r="D1644" i="23"/>
  <c r="B1646" i="23"/>
  <c r="D1645" i="23"/>
  <c r="C1645" i="23"/>
  <c r="E1644" i="23"/>
  <c r="C1646" i="23"/>
  <c r="E1645" i="23"/>
  <c r="B1647" i="23"/>
  <c r="D1646" i="23"/>
  <c r="B1648" i="23"/>
  <c r="D1647" i="23"/>
  <c r="C1647" i="23"/>
  <c r="E1646" i="23"/>
  <c r="C1648" i="23"/>
  <c r="E1647" i="23"/>
  <c r="B1649" i="23"/>
  <c r="D1648" i="23"/>
  <c r="B1650" i="23"/>
  <c r="D1649" i="23"/>
  <c r="C1649" i="23"/>
  <c r="E1648" i="23"/>
  <c r="C1650" i="23"/>
  <c r="E1649" i="23"/>
  <c r="B1651" i="23"/>
  <c r="D1650" i="23"/>
  <c r="B1652" i="23"/>
  <c r="D1651" i="23"/>
  <c r="C1651" i="23"/>
  <c r="E1650" i="23"/>
  <c r="C1652" i="23"/>
  <c r="E1651" i="23"/>
  <c r="B1653" i="23"/>
  <c r="D1652" i="23"/>
  <c r="B1654" i="23"/>
  <c r="D1653" i="23"/>
  <c r="C1653" i="23"/>
  <c r="E1652" i="23"/>
  <c r="C1654" i="23"/>
  <c r="E1653" i="23"/>
  <c r="B1655" i="23"/>
  <c r="D1654" i="23"/>
  <c r="B1656" i="23"/>
  <c r="D1655" i="23"/>
  <c r="E1654" i="23"/>
  <c r="C1655" i="23"/>
  <c r="C1656" i="23"/>
  <c r="E1655" i="23"/>
  <c r="B1657" i="23"/>
  <c r="D1656" i="23"/>
  <c r="B1658" i="23"/>
  <c r="D1657" i="23"/>
  <c r="C1657" i="23"/>
  <c r="E1656" i="23"/>
  <c r="C1658" i="23"/>
  <c r="E1657" i="23"/>
  <c r="B1659" i="23"/>
  <c r="D1658" i="23"/>
  <c r="B1660" i="23"/>
  <c r="D1659" i="23"/>
  <c r="C1659" i="23"/>
  <c r="E1658" i="23"/>
  <c r="C1660" i="23"/>
  <c r="E1659" i="23"/>
  <c r="B1661" i="23"/>
  <c r="D1660" i="23"/>
  <c r="B1662" i="23"/>
  <c r="D1661" i="23"/>
  <c r="E1660" i="23"/>
  <c r="C1661" i="23"/>
  <c r="C1662" i="23"/>
  <c r="E1661" i="23"/>
  <c r="B1663" i="23"/>
  <c r="D1662" i="23"/>
  <c r="B1664" i="23"/>
  <c r="D1663" i="23"/>
  <c r="E1662" i="23"/>
  <c r="C1663" i="23"/>
  <c r="C1664" i="23"/>
  <c r="E1663" i="23"/>
  <c r="B1665" i="23"/>
  <c r="D1664" i="23"/>
  <c r="B1666" i="23"/>
  <c r="D1665" i="23"/>
  <c r="C1665" i="23"/>
  <c r="E1664" i="23"/>
  <c r="C1666" i="23"/>
  <c r="E1665" i="23"/>
  <c r="B1667" i="23"/>
  <c r="D1666" i="23"/>
  <c r="B1668" i="23"/>
  <c r="D1667" i="23"/>
  <c r="C1667" i="23"/>
  <c r="E1666" i="23"/>
  <c r="C1668" i="23"/>
  <c r="E1667" i="23"/>
  <c r="B1669" i="23"/>
  <c r="D1668" i="23"/>
  <c r="B1670" i="23"/>
  <c r="D1669" i="23"/>
  <c r="C1669" i="23"/>
  <c r="E1668" i="23"/>
  <c r="C1670" i="23"/>
  <c r="E1669" i="23"/>
  <c r="B1671" i="23"/>
  <c r="D1670" i="23"/>
  <c r="B1672" i="23"/>
  <c r="D1671" i="23"/>
  <c r="C1671" i="23"/>
  <c r="E1670" i="23"/>
  <c r="C1672" i="23"/>
  <c r="E1671" i="23"/>
  <c r="B1673" i="23"/>
  <c r="D1672" i="23"/>
  <c r="B1674" i="23"/>
  <c r="D1673" i="23"/>
  <c r="E1672" i="23"/>
  <c r="C1673" i="23"/>
  <c r="C1674" i="23"/>
  <c r="E1673" i="23"/>
  <c r="B1675" i="23"/>
  <c r="D1674" i="23"/>
  <c r="B1676" i="23"/>
  <c r="D1675" i="23"/>
  <c r="C1675" i="23"/>
  <c r="E1674" i="23"/>
  <c r="C1676" i="23"/>
  <c r="E1675" i="23"/>
  <c r="B1677" i="23"/>
  <c r="D1676" i="23"/>
  <c r="B1678" i="23"/>
  <c r="D1677" i="23"/>
  <c r="C1677" i="23"/>
  <c r="E1676" i="23"/>
  <c r="C1678" i="23"/>
  <c r="E1677" i="23"/>
  <c r="B1679" i="23"/>
  <c r="D1678" i="23"/>
  <c r="B1680" i="23"/>
  <c r="D1679" i="23"/>
  <c r="C1679" i="23"/>
  <c r="E1678" i="23"/>
  <c r="C1680" i="23"/>
  <c r="E1679" i="23"/>
  <c r="B1681" i="23"/>
  <c r="D1680" i="23"/>
  <c r="B1682" i="23"/>
  <c r="D1681" i="23"/>
  <c r="E1680" i="23"/>
  <c r="C1681" i="23"/>
  <c r="C1682" i="23"/>
  <c r="E1681" i="23"/>
  <c r="B1683" i="23"/>
  <c r="D1682" i="23"/>
  <c r="B1684" i="23"/>
  <c r="D1683" i="23"/>
  <c r="C1683" i="23"/>
  <c r="E1682" i="23"/>
  <c r="C1684" i="23"/>
  <c r="E1683" i="23"/>
  <c r="B1685" i="23"/>
  <c r="D1684" i="23"/>
  <c r="B1686" i="23"/>
  <c r="D1685" i="23"/>
  <c r="C1685" i="23"/>
  <c r="E1684" i="23"/>
  <c r="C1686" i="23"/>
  <c r="E1685" i="23"/>
  <c r="B1687" i="23"/>
  <c r="D1686" i="23"/>
  <c r="B1688" i="23"/>
  <c r="D1687" i="23"/>
  <c r="C1687" i="23"/>
  <c r="E1686" i="23"/>
  <c r="C1688" i="23"/>
  <c r="E1687" i="23"/>
  <c r="B1689" i="23"/>
  <c r="D1688" i="23"/>
  <c r="B1690" i="23"/>
  <c r="D1689" i="23"/>
  <c r="C1689" i="23"/>
  <c r="E1688" i="23"/>
  <c r="C1690" i="23"/>
  <c r="E1689" i="23"/>
  <c r="B1691" i="23"/>
  <c r="D1690" i="23"/>
  <c r="B1692" i="23"/>
  <c r="D1691" i="23"/>
  <c r="C1691" i="23"/>
  <c r="E1690" i="23"/>
  <c r="C1692" i="23"/>
  <c r="E1691" i="23"/>
  <c r="B1693" i="23"/>
  <c r="D1692" i="23"/>
  <c r="B1694" i="23"/>
  <c r="D1693" i="23"/>
  <c r="C1693" i="23"/>
  <c r="E1692" i="23"/>
  <c r="C1694" i="23"/>
  <c r="E1693" i="23"/>
  <c r="B1695" i="23"/>
  <c r="D1694" i="23"/>
  <c r="B1696" i="23"/>
  <c r="D1695" i="23"/>
  <c r="E1694" i="23"/>
  <c r="C1695" i="23"/>
  <c r="C1696" i="23"/>
  <c r="E1695" i="23"/>
  <c r="B1697" i="23"/>
  <c r="D1696" i="23"/>
  <c r="B1698" i="23"/>
  <c r="D1697" i="23"/>
  <c r="C1697" i="23"/>
  <c r="E1696" i="23"/>
  <c r="C1698" i="23"/>
  <c r="E1697" i="23"/>
  <c r="B1699" i="23"/>
  <c r="D1698" i="23"/>
  <c r="B1700" i="23"/>
  <c r="D1699" i="23"/>
  <c r="C1699" i="23"/>
  <c r="E1698" i="23"/>
  <c r="C1700" i="23"/>
  <c r="E1699" i="23"/>
  <c r="B1701" i="23"/>
  <c r="D1700" i="23"/>
  <c r="B1702" i="23"/>
  <c r="D1701" i="23"/>
  <c r="E1700" i="23"/>
  <c r="C1701" i="23"/>
  <c r="C1702" i="23"/>
  <c r="E1701" i="23"/>
  <c r="B1703" i="23"/>
  <c r="D1702" i="23"/>
  <c r="B1704" i="23"/>
  <c r="D1703" i="23"/>
  <c r="C1703" i="23"/>
  <c r="E1702" i="23"/>
  <c r="C1704" i="23"/>
  <c r="E1703" i="23"/>
  <c r="B1705" i="23"/>
  <c r="D1704" i="23"/>
  <c r="B1706" i="23"/>
  <c r="D1705" i="23"/>
  <c r="C1705" i="23"/>
  <c r="E1704" i="23"/>
  <c r="C1706" i="23"/>
  <c r="E1705" i="23"/>
  <c r="B1707" i="23"/>
  <c r="D1706" i="23"/>
  <c r="B1708" i="23"/>
  <c r="D1707" i="23"/>
  <c r="E1706" i="23"/>
  <c r="C1707" i="23"/>
  <c r="C1708" i="23"/>
  <c r="E1707" i="23"/>
  <c r="B1709" i="23"/>
  <c r="D1708" i="23"/>
  <c r="B1710" i="23"/>
  <c r="D1709" i="23"/>
  <c r="C1709" i="23"/>
  <c r="E1708" i="23"/>
  <c r="C1710" i="23"/>
  <c r="E1709" i="23"/>
  <c r="B1711" i="23"/>
  <c r="D1710" i="23"/>
  <c r="B1712" i="23"/>
  <c r="D1711" i="23"/>
  <c r="C1711" i="23"/>
  <c r="E1710" i="23"/>
  <c r="C1712" i="23"/>
  <c r="E1711" i="23"/>
  <c r="B1713" i="23"/>
  <c r="D1712" i="23"/>
  <c r="B1714" i="23"/>
  <c r="D1713" i="23"/>
  <c r="C1713" i="23"/>
  <c r="E1712" i="23"/>
  <c r="C1714" i="23"/>
  <c r="E1713" i="23"/>
  <c r="B1715" i="23"/>
  <c r="D1714" i="23"/>
  <c r="B1716" i="23"/>
  <c r="D1715" i="23"/>
  <c r="C1715" i="23"/>
  <c r="E1714" i="23"/>
  <c r="C1716" i="23"/>
  <c r="E1715" i="23"/>
  <c r="B1717" i="23"/>
  <c r="D1716" i="23"/>
  <c r="B1718" i="23"/>
  <c r="D1717" i="23"/>
  <c r="E1716" i="23"/>
  <c r="C1717" i="23"/>
  <c r="C1718" i="23"/>
  <c r="E1717" i="23"/>
  <c r="B1719" i="23"/>
  <c r="D1718" i="23"/>
  <c r="B1720" i="23"/>
  <c r="D1719" i="23"/>
  <c r="C1719" i="23"/>
  <c r="E1718" i="23"/>
  <c r="C1720" i="23"/>
  <c r="E1719" i="23"/>
  <c r="B1721" i="23"/>
  <c r="D1720" i="23"/>
  <c r="B1722" i="23"/>
  <c r="D1721" i="23"/>
  <c r="C1721" i="23"/>
  <c r="E1720" i="23"/>
  <c r="C1722" i="23"/>
  <c r="E1721" i="23"/>
  <c r="B1723" i="23"/>
  <c r="D1722" i="23"/>
  <c r="B1724" i="23"/>
  <c r="D1723" i="23"/>
  <c r="C1723" i="23"/>
  <c r="E1722" i="23"/>
  <c r="C1724" i="23"/>
  <c r="E1723" i="23"/>
  <c r="B1725" i="23"/>
  <c r="D1724" i="23"/>
  <c r="B1726" i="23"/>
  <c r="D1725" i="23"/>
  <c r="C1725" i="23"/>
  <c r="E1724" i="23"/>
  <c r="C1726" i="23"/>
  <c r="E1725" i="23"/>
  <c r="B1727" i="23"/>
  <c r="D1726" i="23"/>
  <c r="B1728" i="23"/>
  <c r="D1727" i="23"/>
  <c r="C1727" i="23"/>
  <c r="E1726" i="23"/>
  <c r="C1728" i="23"/>
  <c r="E1727" i="23"/>
  <c r="B1729" i="23"/>
  <c r="D1728" i="23"/>
  <c r="B1730" i="23"/>
  <c r="D1729" i="23"/>
  <c r="C1729" i="23"/>
  <c r="E1728" i="23"/>
  <c r="C1730" i="23"/>
  <c r="E1729" i="23"/>
  <c r="B1731" i="23"/>
  <c r="D1730" i="23"/>
  <c r="B1732" i="23"/>
  <c r="D1731" i="23"/>
  <c r="C1731" i="23"/>
  <c r="E1730" i="23"/>
  <c r="C1732" i="23"/>
  <c r="E1731" i="23"/>
  <c r="B1733" i="23"/>
  <c r="D1732" i="23"/>
  <c r="B1734" i="23"/>
  <c r="D1733" i="23"/>
  <c r="E1732" i="23"/>
  <c r="C1733" i="23"/>
  <c r="C1734" i="23"/>
  <c r="E1733" i="23"/>
  <c r="B1735" i="23"/>
  <c r="D1734" i="23"/>
  <c r="B1736" i="23"/>
  <c r="D1735" i="23"/>
  <c r="C1735" i="23"/>
  <c r="E1734" i="23"/>
  <c r="C1736" i="23"/>
  <c r="E1735" i="23"/>
  <c r="B1737" i="23"/>
  <c r="D1736" i="23"/>
  <c r="B1738" i="23"/>
  <c r="D1737" i="23"/>
  <c r="E1736" i="23"/>
  <c r="C1737" i="23"/>
  <c r="C1738" i="23"/>
  <c r="E1737" i="23"/>
  <c r="B1739" i="23"/>
  <c r="D1738" i="23"/>
  <c r="B1740" i="23"/>
  <c r="D1739" i="23"/>
  <c r="C1739" i="23"/>
  <c r="E1738" i="23"/>
  <c r="C1740" i="23"/>
  <c r="E1739" i="23"/>
  <c r="B1741" i="23"/>
  <c r="D1740" i="23"/>
  <c r="B1742" i="23"/>
  <c r="D1741" i="23"/>
  <c r="C1741" i="23"/>
  <c r="E1740" i="23"/>
  <c r="C1742" i="23"/>
  <c r="E1741" i="23"/>
  <c r="B1743" i="23"/>
  <c r="D1742" i="23"/>
  <c r="B1744" i="23"/>
  <c r="D1743" i="23"/>
  <c r="E1742" i="23"/>
  <c r="C1743" i="23"/>
  <c r="C1744" i="23"/>
  <c r="E1743" i="23"/>
  <c r="B1745" i="23"/>
  <c r="D1744" i="23"/>
  <c r="B1746" i="23"/>
  <c r="D1745" i="23"/>
  <c r="C1745" i="23"/>
  <c r="E1744" i="23"/>
  <c r="C1746" i="23"/>
  <c r="E1745" i="23"/>
  <c r="B1747" i="23"/>
  <c r="D1746" i="23"/>
  <c r="B1748" i="23"/>
  <c r="D1747" i="23"/>
  <c r="C1747" i="23"/>
  <c r="E1746" i="23"/>
  <c r="C1748" i="23"/>
  <c r="E1747" i="23"/>
  <c r="B1749" i="23"/>
  <c r="D1748" i="23"/>
  <c r="B1750" i="23"/>
  <c r="D1749" i="23"/>
  <c r="C1749" i="23"/>
  <c r="E1748" i="23"/>
  <c r="C1750" i="23"/>
  <c r="E1749" i="23"/>
  <c r="B1751" i="23"/>
  <c r="D1750" i="23"/>
  <c r="B1752" i="23"/>
  <c r="D1751" i="23"/>
  <c r="C1751" i="23"/>
  <c r="E1750" i="23"/>
  <c r="C1752" i="23"/>
  <c r="E1751" i="23"/>
  <c r="B1753" i="23"/>
  <c r="D1752" i="23"/>
  <c r="B1754" i="23"/>
  <c r="D1753" i="23"/>
  <c r="C1753" i="23"/>
  <c r="E1752" i="23"/>
  <c r="C1754" i="23"/>
  <c r="E1753" i="23"/>
  <c r="B1755" i="23"/>
  <c r="D1754" i="23"/>
  <c r="B1756" i="23"/>
  <c r="D1755" i="23"/>
  <c r="C1755" i="23"/>
  <c r="E1754" i="23"/>
  <c r="C1756" i="23"/>
  <c r="E1755" i="23"/>
  <c r="B1757" i="23"/>
  <c r="D1756" i="23"/>
  <c r="B1758" i="23"/>
  <c r="D1757" i="23"/>
  <c r="C1757" i="23"/>
  <c r="E1756" i="23"/>
  <c r="C1758" i="23"/>
  <c r="E1757" i="23"/>
  <c r="B1759" i="23"/>
  <c r="D1758" i="23"/>
  <c r="B1760" i="23"/>
  <c r="D1759" i="23"/>
  <c r="E1758" i="23"/>
  <c r="C1759" i="23"/>
  <c r="C1760" i="23"/>
  <c r="E1759" i="23"/>
  <c r="B1761" i="23"/>
  <c r="D1760" i="23"/>
  <c r="B1762" i="23"/>
  <c r="D1761" i="23"/>
  <c r="C1761" i="23"/>
  <c r="E1760" i="23"/>
  <c r="C1762" i="23"/>
  <c r="E1761" i="23"/>
  <c r="B1763" i="23"/>
  <c r="D1762" i="23"/>
  <c r="B1764" i="23"/>
  <c r="D1763" i="23"/>
  <c r="E1762" i="23"/>
  <c r="C1763" i="23"/>
  <c r="C1764" i="23"/>
  <c r="E1763" i="23"/>
  <c r="B1765" i="23"/>
  <c r="D1764" i="23"/>
  <c r="B1766" i="23"/>
  <c r="D1765" i="23"/>
  <c r="C1765" i="23"/>
  <c r="E1764" i="23"/>
  <c r="C1766" i="23"/>
  <c r="E1765" i="23"/>
  <c r="B1767" i="23"/>
  <c r="D1766" i="23"/>
  <c r="B1768" i="23"/>
  <c r="D1767" i="23"/>
  <c r="C1767" i="23"/>
  <c r="E1766" i="23"/>
  <c r="C1768" i="23"/>
  <c r="E1767" i="23"/>
  <c r="B1769" i="23"/>
  <c r="D1768" i="23"/>
  <c r="B1770" i="23"/>
  <c r="D1769" i="23"/>
  <c r="E1768" i="23"/>
  <c r="C1769" i="23"/>
  <c r="C1770" i="23"/>
  <c r="E1769" i="23"/>
  <c r="B1771" i="23"/>
  <c r="D1770" i="23"/>
  <c r="B1772" i="23"/>
  <c r="D1771" i="23"/>
  <c r="C1771" i="23"/>
  <c r="E1770" i="23"/>
  <c r="C1772" i="23"/>
  <c r="E1771" i="23"/>
  <c r="B1773" i="23"/>
  <c r="D1772" i="23"/>
  <c r="B1774" i="23"/>
  <c r="D1773" i="23"/>
  <c r="C1773" i="23"/>
  <c r="E1772" i="23"/>
  <c r="C1774" i="23"/>
  <c r="E1773" i="23"/>
  <c r="B1775" i="23"/>
  <c r="D1774" i="23"/>
  <c r="B1776" i="23"/>
  <c r="D1775" i="23"/>
  <c r="E1774" i="23"/>
  <c r="C1775" i="23"/>
  <c r="C1776" i="23"/>
  <c r="E1775" i="23"/>
  <c r="B1777" i="23"/>
  <c r="D1776" i="23"/>
  <c r="B1778" i="23"/>
  <c r="D1777" i="23"/>
  <c r="C1777" i="23"/>
  <c r="E1776" i="23"/>
  <c r="C1778" i="23"/>
  <c r="E1777" i="23"/>
  <c r="B1779" i="23"/>
  <c r="D1778" i="23"/>
  <c r="B1780" i="23"/>
  <c r="D1779" i="23"/>
  <c r="C1779" i="23"/>
  <c r="E1778" i="23"/>
  <c r="C1780" i="23"/>
  <c r="E1779" i="23"/>
  <c r="B1781" i="23"/>
  <c r="D1780" i="23"/>
  <c r="B1782" i="23"/>
  <c r="D1781" i="23"/>
  <c r="C1781" i="23"/>
  <c r="E1780" i="23"/>
  <c r="C1782" i="23"/>
  <c r="E1781" i="23"/>
  <c r="B1783" i="23"/>
  <c r="D1782" i="23"/>
  <c r="B1784" i="23"/>
  <c r="D1783" i="23"/>
  <c r="E1782" i="23"/>
  <c r="C1783" i="23"/>
  <c r="C1784" i="23"/>
  <c r="E1783" i="23"/>
  <c r="B1785" i="23"/>
  <c r="D1784" i="23"/>
  <c r="B1786" i="23"/>
  <c r="D1785" i="23"/>
  <c r="C1785" i="23"/>
  <c r="E1784" i="23"/>
  <c r="C1786" i="23"/>
  <c r="E1785" i="23"/>
  <c r="B1787" i="23"/>
  <c r="D1786" i="23"/>
  <c r="B1788" i="23"/>
  <c r="D1787" i="23"/>
  <c r="E1786" i="23"/>
  <c r="C1787" i="23"/>
  <c r="C1788" i="23"/>
  <c r="E1787" i="23"/>
  <c r="B1789" i="23"/>
  <c r="D1788" i="23"/>
  <c r="B1790" i="23"/>
  <c r="D1789" i="23"/>
  <c r="C1789" i="23"/>
  <c r="E1788" i="23"/>
  <c r="C1790" i="23"/>
  <c r="E1789" i="23"/>
  <c r="B1791" i="23"/>
  <c r="D1790" i="23"/>
  <c r="B1792" i="23"/>
  <c r="D1791" i="23"/>
  <c r="C1791" i="23"/>
  <c r="E1790" i="23"/>
  <c r="C1792" i="23"/>
  <c r="E1791" i="23"/>
  <c r="B1793" i="23"/>
  <c r="D1792" i="23"/>
  <c r="B1794" i="23"/>
  <c r="D1793" i="23"/>
  <c r="E1792" i="23"/>
  <c r="C1793" i="23"/>
  <c r="C1794" i="23"/>
  <c r="E1793" i="23"/>
  <c r="B1795" i="23"/>
  <c r="D1794" i="23"/>
  <c r="B1796" i="23"/>
  <c r="D1795" i="23"/>
  <c r="C1795" i="23"/>
  <c r="E1794" i="23"/>
  <c r="C1796" i="23"/>
  <c r="E1795" i="23"/>
  <c r="B1797" i="23"/>
  <c r="D1796" i="23"/>
  <c r="B1798" i="23"/>
  <c r="D1797" i="23"/>
  <c r="C1797" i="23"/>
  <c r="E1796" i="23"/>
  <c r="C1798" i="23"/>
  <c r="E1797" i="23"/>
  <c r="B1799" i="23"/>
  <c r="D1798" i="23"/>
  <c r="B1800" i="23"/>
  <c r="D1799" i="23"/>
  <c r="C1799" i="23"/>
  <c r="E1798" i="23"/>
  <c r="C1800" i="23"/>
  <c r="E1799" i="23"/>
  <c r="B1801" i="23"/>
  <c r="D1800" i="23"/>
  <c r="B1802" i="23"/>
  <c r="D1801" i="23"/>
  <c r="E1800" i="23"/>
  <c r="C1801" i="23"/>
  <c r="C1802" i="23"/>
  <c r="E1801" i="23"/>
  <c r="B1803" i="23"/>
  <c r="D1802" i="23"/>
  <c r="B1804" i="23"/>
  <c r="D1803" i="23"/>
  <c r="C1803" i="23"/>
  <c r="E1802" i="23"/>
  <c r="C1804" i="23"/>
  <c r="E1803" i="23"/>
  <c r="B1805" i="23"/>
  <c r="D1804" i="23"/>
  <c r="B1806" i="23"/>
  <c r="D1805" i="23"/>
  <c r="C1805" i="23"/>
  <c r="E1804" i="23"/>
  <c r="C1806" i="23"/>
  <c r="E1805" i="23"/>
  <c r="B1807" i="23"/>
  <c r="D1806" i="23"/>
  <c r="B1808" i="23"/>
  <c r="D1807" i="23"/>
  <c r="C1807" i="23"/>
  <c r="E1806" i="23"/>
  <c r="C1808" i="23"/>
  <c r="E1807" i="23"/>
  <c r="B1809" i="23"/>
  <c r="D1808" i="23"/>
  <c r="B1810" i="23"/>
  <c r="D1809" i="23"/>
  <c r="C1809" i="23"/>
  <c r="E1808" i="23"/>
  <c r="C1810" i="23"/>
  <c r="E1809" i="23"/>
  <c r="B1811" i="23"/>
  <c r="D1810" i="23"/>
  <c r="B1812" i="23"/>
  <c r="D1811" i="23"/>
  <c r="C1811" i="23"/>
  <c r="E1810" i="23"/>
  <c r="C1812" i="23"/>
  <c r="E1811" i="23"/>
  <c r="B1813" i="23"/>
  <c r="D1812" i="23"/>
  <c r="B1814" i="23"/>
  <c r="D1813" i="23"/>
  <c r="E1812" i="23"/>
  <c r="C1813" i="23"/>
  <c r="C1814" i="23"/>
  <c r="E1813" i="23"/>
  <c r="B1815" i="23"/>
  <c r="D1814" i="23"/>
  <c r="B1816" i="23"/>
  <c r="D1815" i="23"/>
  <c r="C1815" i="23"/>
  <c r="E1814" i="23"/>
  <c r="C1816" i="23"/>
  <c r="E1815" i="23"/>
  <c r="B1817" i="23"/>
  <c r="D1816" i="23"/>
  <c r="B1818" i="23"/>
  <c r="D1817" i="23"/>
  <c r="C1817" i="23"/>
  <c r="E1816" i="23"/>
  <c r="C1818" i="23"/>
  <c r="E1817" i="23"/>
  <c r="B1819" i="23"/>
  <c r="D1818" i="23"/>
  <c r="B1820" i="23"/>
  <c r="D1819" i="23"/>
  <c r="E1818" i="23"/>
  <c r="C1819" i="23"/>
  <c r="C1820" i="23"/>
  <c r="E1819" i="23"/>
  <c r="B1821" i="23"/>
  <c r="D1820" i="23"/>
  <c r="B1822" i="23"/>
  <c r="D1821" i="23"/>
  <c r="C1821" i="23"/>
  <c r="E1820" i="23"/>
  <c r="C1822" i="23"/>
  <c r="E1821" i="23"/>
  <c r="B1823" i="23"/>
  <c r="D1822" i="23"/>
  <c r="B1824" i="23"/>
  <c r="D1823" i="23"/>
  <c r="C1823" i="23"/>
  <c r="E1822" i="23"/>
  <c r="C1824" i="23"/>
  <c r="E1823" i="23"/>
  <c r="B1825" i="23"/>
  <c r="D1824" i="23"/>
  <c r="B1826" i="23"/>
  <c r="D1825" i="23"/>
  <c r="E1824" i="23"/>
  <c r="C1825" i="23"/>
  <c r="C1826" i="23"/>
  <c r="E1825" i="23"/>
  <c r="B1827" i="23"/>
  <c r="D1826" i="23"/>
  <c r="B1828" i="23"/>
  <c r="D1827" i="23"/>
  <c r="C1827" i="23"/>
  <c r="E1826" i="23"/>
  <c r="C1828" i="23"/>
  <c r="E1827" i="23"/>
  <c r="B1829" i="23"/>
  <c r="D1828" i="23"/>
  <c r="B1830" i="23"/>
  <c r="D1829" i="23"/>
  <c r="C1829" i="23"/>
  <c r="E1828" i="23"/>
  <c r="C1830" i="23"/>
  <c r="E1829" i="23"/>
  <c r="B1831" i="23"/>
  <c r="D1830" i="23"/>
  <c r="B1832" i="23"/>
  <c r="D1831" i="23"/>
  <c r="C1831" i="23"/>
  <c r="E1830" i="23"/>
  <c r="C1832" i="23"/>
  <c r="E1831" i="23"/>
  <c r="B1833" i="23"/>
  <c r="D1832" i="23"/>
  <c r="B1834" i="23"/>
  <c r="D1833" i="23"/>
  <c r="C1833" i="23"/>
  <c r="E1832" i="23"/>
  <c r="C1834" i="23"/>
  <c r="E1833" i="23"/>
  <c r="B1835" i="23"/>
  <c r="D1834" i="23"/>
  <c r="B1836" i="23"/>
  <c r="D1835" i="23"/>
  <c r="E1834" i="23"/>
  <c r="C1835" i="23"/>
  <c r="C1836" i="23"/>
  <c r="E1835" i="23"/>
  <c r="B1837" i="23"/>
  <c r="D1836" i="23"/>
  <c r="B1838" i="23"/>
  <c r="D1837" i="23"/>
  <c r="C1837" i="23"/>
  <c r="E1836" i="23"/>
  <c r="C1838" i="23"/>
  <c r="E1837" i="23"/>
  <c r="B1839" i="23"/>
  <c r="D1838" i="23"/>
  <c r="B1840" i="23"/>
  <c r="D1839" i="23"/>
  <c r="C1839" i="23"/>
  <c r="E1838" i="23"/>
  <c r="C1840" i="23"/>
  <c r="E1839" i="23"/>
  <c r="B1841" i="23"/>
  <c r="D1840" i="23"/>
  <c r="B1842" i="23"/>
  <c r="D1841" i="23"/>
  <c r="C1841" i="23"/>
  <c r="E1840" i="23"/>
  <c r="C1842" i="23"/>
  <c r="E1841" i="23"/>
  <c r="B1843" i="23"/>
  <c r="D1842" i="23"/>
  <c r="B1844" i="23"/>
  <c r="D1843" i="23"/>
  <c r="C1843" i="23"/>
  <c r="E1842" i="23"/>
  <c r="C1844" i="23"/>
  <c r="E1843" i="23"/>
  <c r="B1845" i="23"/>
  <c r="D1844" i="23"/>
  <c r="B1846" i="23"/>
  <c r="D1845" i="23"/>
  <c r="C1845" i="23"/>
  <c r="E1844" i="23"/>
  <c r="C1846" i="23"/>
  <c r="E1845" i="23"/>
  <c r="B1847" i="23"/>
  <c r="D1846" i="23"/>
  <c r="B1848" i="23"/>
  <c r="D1847" i="23"/>
  <c r="E1846" i="23"/>
  <c r="C1847" i="23"/>
  <c r="C1848" i="23"/>
  <c r="E1847" i="23"/>
  <c r="B1849" i="23"/>
  <c r="D1848" i="23"/>
  <c r="B1850" i="23"/>
  <c r="D1849" i="23"/>
  <c r="C1849" i="23"/>
  <c r="E1848" i="23"/>
  <c r="C1850" i="23"/>
  <c r="E1849" i="23"/>
  <c r="B1851" i="23"/>
  <c r="D1850" i="23"/>
  <c r="B1852" i="23"/>
  <c r="D1851" i="23"/>
  <c r="C1851" i="23"/>
  <c r="E1850" i="23"/>
  <c r="C1852" i="23"/>
  <c r="E1851" i="23"/>
  <c r="B1853" i="23"/>
  <c r="D1852" i="23"/>
  <c r="B1854" i="23"/>
  <c r="D1853" i="23"/>
  <c r="E1852" i="23"/>
  <c r="C1853" i="23"/>
  <c r="C1854" i="23"/>
  <c r="E1853" i="23"/>
  <c r="B1855" i="23"/>
  <c r="D1854" i="23"/>
  <c r="B1856" i="23"/>
  <c r="D1855" i="23"/>
  <c r="C1855" i="23"/>
  <c r="E1854" i="23"/>
  <c r="C1856" i="23"/>
  <c r="E1855" i="23"/>
  <c r="B1857" i="23"/>
  <c r="D1856" i="23"/>
  <c r="B1858" i="23"/>
  <c r="D1857" i="23"/>
  <c r="C1857" i="23"/>
  <c r="E1856" i="23"/>
  <c r="C1858" i="23"/>
  <c r="E1857" i="23"/>
  <c r="B1859" i="23"/>
  <c r="D1858" i="23"/>
  <c r="B1860" i="23"/>
  <c r="D1859" i="23"/>
  <c r="E1858" i="23"/>
  <c r="C1859" i="23"/>
  <c r="C1860" i="23"/>
  <c r="E1859" i="23"/>
  <c r="B1861" i="23"/>
  <c r="D1860" i="23"/>
  <c r="B1862" i="23"/>
  <c r="D1861" i="23"/>
  <c r="C1861" i="23"/>
  <c r="E1860" i="23"/>
  <c r="C1862" i="23"/>
  <c r="E1861" i="23"/>
  <c r="B1863" i="23"/>
  <c r="D1862" i="23"/>
  <c r="B1864" i="23"/>
  <c r="D1863" i="23"/>
  <c r="C1863" i="23"/>
  <c r="E1862" i="23"/>
  <c r="C1864" i="23"/>
  <c r="E1863" i="23"/>
  <c r="B1865" i="23"/>
  <c r="D1864" i="23"/>
  <c r="B1866" i="23"/>
  <c r="D1865" i="23"/>
  <c r="C1865" i="23"/>
  <c r="E1864" i="23"/>
  <c r="C1866" i="23"/>
  <c r="E1865" i="23"/>
  <c r="B1867" i="23"/>
  <c r="D1866" i="23"/>
  <c r="B1868" i="23"/>
  <c r="D1867" i="23"/>
  <c r="C1867" i="23"/>
  <c r="E1866" i="23"/>
  <c r="C1868" i="23"/>
  <c r="E1867" i="23"/>
  <c r="B1869" i="23"/>
  <c r="D1868" i="23"/>
  <c r="B1870" i="23"/>
  <c r="D1869" i="23"/>
  <c r="C1869" i="23"/>
  <c r="E1868" i="23"/>
  <c r="C1870" i="23"/>
  <c r="E1869" i="23"/>
  <c r="B1871" i="23"/>
  <c r="D1870" i="23"/>
  <c r="B1872" i="23"/>
  <c r="D1871" i="23"/>
  <c r="C1871" i="23"/>
  <c r="E1870" i="23"/>
  <c r="C1872" i="23"/>
  <c r="E1871" i="23"/>
  <c r="B1873" i="23"/>
  <c r="D1872" i="23"/>
  <c r="B1874" i="23"/>
  <c r="D1873" i="23"/>
  <c r="C1873" i="23"/>
  <c r="E1872" i="23"/>
  <c r="C1874" i="23"/>
  <c r="E1873" i="23"/>
  <c r="B1875" i="23"/>
  <c r="D1874" i="23"/>
  <c r="B1876" i="23"/>
  <c r="D1875" i="23"/>
  <c r="E1874" i="23"/>
  <c r="C1875" i="23"/>
  <c r="C1876" i="23"/>
  <c r="E1875" i="23"/>
  <c r="B1877" i="23"/>
  <c r="D1876" i="23"/>
  <c r="B1878" i="23"/>
  <c r="D1877" i="23"/>
  <c r="C1877" i="23"/>
  <c r="E1876" i="23"/>
  <c r="C1878" i="23"/>
  <c r="E1877" i="23"/>
  <c r="B1879" i="23"/>
  <c r="D1878" i="23"/>
  <c r="B1880" i="23"/>
  <c r="D1879" i="23"/>
  <c r="C1879" i="23"/>
  <c r="E1878" i="23"/>
  <c r="C1880" i="23"/>
  <c r="E1879" i="23"/>
  <c r="B1881" i="23"/>
  <c r="D1880" i="23"/>
  <c r="B1882" i="23"/>
  <c r="D1881" i="23"/>
  <c r="C1881" i="23"/>
  <c r="E1880" i="23"/>
  <c r="C1882" i="23"/>
  <c r="E1881" i="23"/>
  <c r="B1883" i="23"/>
  <c r="D1882" i="23"/>
  <c r="B1884" i="23"/>
  <c r="D1883" i="23"/>
  <c r="C1883" i="23"/>
  <c r="E1882" i="23"/>
  <c r="C1884" i="23"/>
  <c r="E1883" i="23"/>
  <c r="B1885" i="23"/>
  <c r="D1884" i="23"/>
  <c r="B1886" i="23"/>
  <c r="D1885" i="23"/>
  <c r="E1884" i="23"/>
  <c r="C1885" i="23"/>
  <c r="C1886" i="23"/>
  <c r="E1885" i="23"/>
  <c r="B1887" i="23"/>
  <c r="D1886" i="23"/>
  <c r="B1888" i="23"/>
  <c r="D1887" i="23"/>
  <c r="C1887" i="23"/>
  <c r="E1886" i="23"/>
  <c r="C1888" i="23"/>
  <c r="E1887" i="23"/>
  <c r="B1889" i="23"/>
  <c r="D1888" i="23"/>
  <c r="B1890" i="23"/>
  <c r="D1889" i="23"/>
  <c r="E1888" i="23"/>
  <c r="C1889" i="23"/>
  <c r="C1890" i="23"/>
  <c r="E1889" i="23"/>
  <c r="B1891" i="23"/>
  <c r="D1890" i="23"/>
  <c r="B1892" i="23"/>
  <c r="D1891" i="23"/>
  <c r="E1890" i="23"/>
  <c r="C1891" i="23"/>
  <c r="C1892" i="23"/>
  <c r="E1891" i="23"/>
  <c r="B1893" i="23"/>
  <c r="D1892" i="23"/>
  <c r="B1894" i="23"/>
  <c r="D1893" i="23"/>
  <c r="C1893" i="23"/>
  <c r="E1892" i="23"/>
  <c r="C1894" i="23"/>
  <c r="E1893" i="23"/>
  <c r="B1895" i="23"/>
  <c r="D1894" i="23"/>
  <c r="B1896" i="23"/>
  <c r="D1895" i="23"/>
  <c r="C1895" i="23"/>
  <c r="E1894" i="23"/>
  <c r="C1896" i="23"/>
  <c r="E1895" i="23"/>
  <c r="B1897" i="23"/>
  <c r="D1896" i="23"/>
  <c r="B1898" i="23"/>
  <c r="D1897" i="23"/>
  <c r="C1897" i="23"/>
  <c r="E1896" i="23"/>
  <c r="B1899" i="23"/>
  <c r="D1898" i="23"/>
  <c r="E1897" i="23"/>
  <c r="C1898" i="23"/>
  <c r="B1900" i="23"/>
  <c r="D1899" i="23"/>
  <c r="C1899" i="23"/>
  <c r="E1898" i="23"/>
  <c r="E1899" i="23"/>
  <c r="C1900" i="23"/>
  <c r="B1901" i="23"/>
  <c r="D1900" i="23"/>
  <c r="C1901" i="23"/>
  <c r="E1900" i="23"/>
  <c r="B1902" i="23"/>
  <c r="D1901" i="23"/>
  <c r="B1903" i="23"/>
  <c r="D1902" i="23"/>
  <c r="C1902" i="23"/>
  <c r="E1901" i="23"/>
  <c r="C1903" i="23"/>
  <c r="E1902" i="23"/>
  <c r="B1904" i="23"/>
  <c r="D1903" i="23"/>
  <c r="B1905" i="23"/>
  <c r="D1904" i="23"/>
  <c r="C1904" i="23"/>
  <c r="E1903" i="23"/>
  <c r="C1905" i="23"/>
  <c r="E1904" i="23"/>
  <c r="B1906" i="23"/>
  <c r="D1905" i="23"/>
  <c r="B1907" i="23"/>
  <c r="D1906" i="23"/>
  <c r="C1906" i="23"/>
  <c r="E1905" i="23"/>
  <c r="C1907" i="23"/>
  <c r="E1906" i="23"/>
  <c r="B1908" i="23"/>
  <c r="D1907" i="23"/>
  <c r="B1909" i="23"/>
  <c r="D1908" i="23"/>
  <c r="C1908" i="23"/>
  <c r="E1907" i="23"/>
  <c r="C1909" i="23"/>
  <c r="E1908" i="23"/>
  <c r="B1910" i="23"/>
  <c r="D1909" i="23"/>
  <c r="B1911" i="23"/>
  <c r="D1910" i="23"/>
  <c r="E1909" i="23"/>
  <c r="C1910" i="23"/>
  <c r="C1911" i="23"/>
  <c r="E1910" i="23"/>
  <c r="B1912" i="23"/>
  <c r="D1911" i="23"/>
  <c r="B1913" i="23"/>
  <c r="D1912" i="23"/>
  <c r="C1912" i="23"/>
  <c r="E1911" i="23"/>
  <c r="C1913" i="23"/>
  <c r="E1912" i="23"/>
  <c r="B1914" i="23"/>
  <c r="D1913" i="23"/>
  <c r="B1915" i="23"/>
  <c r="D1914" i="23"/>
  <c r="C1914" i="23"/>
  <c r="E1913" i="23"/>
  <c r="C1915" i="23"/>
  <c r="E1914" i="23"/>
  <c r="B1916" i="23"/>
  <c r="D1915" i="23"/>
  <c r="B1917" i="23"/>
  <c r="D1916" i="23"/>
  <c r="C1916" i="23"/>
  <c r="E1915" i="23"/>
  <c r="C1917" i="23"/>
  <c r="E1916" i="23"/>
  <c r="B1918" i="23"/>
  <c r="D1917" i="23"/>
  <c r="B1919" i="23"/>
  <c r="D1918" i="23"/>
  <c r="E1917" i="23"/>
  <c r="C1918" i="23"/>
  <c r="C1919" i="23"/>
  <c r="E1918" i="23"/>
  <c r="B1920" i="23"/>
  <c r="D1919" i="23"/>
  <c r="B1921" i="23"/>
  <c r="D1920" i="23"/>
  <c r="C1920" i="23"/>
  <c r="E1919" i="23"/>
  <c r="C1921" i="23"/>
  <c r="E1920" i="23"/>
  <c r="B1922" i="23"/>
  <c r="D1921" i="23"/>
  <c r="B1923" i="23"/>
  <c r="D1922" i="23"/>
  <c r="E1921" i="23"/>
  <c r="C1922" i="23"/>
  <c r="C1923" i="23"/>
  <c r="E1922" i="23"/>
  <c r="B1924" i="23"/>
  <c r="D1923" i="23"/>
  <c r="B1925" i="23"/>
  <c r="D1924" i="23"/>
  <c r="E1923" i="23"/>
  <c r="C1924" i="23"/>
  <c r="C1925" i="23"/>
  <c r="E1924" i="23"/>
  <c r="B1926" i="23"/>
  <c r="D1925" i="23"/>
  <c r="B1927" i="23"/>
  <c r="D1926" i="23"/>
  <c r="C1926" i="23"/>
  <c r="E1925" i="23"/>
  <c r="C1927" i="23"/>
  <c r="E1926" i="23"/>
  <c r="B1928" i="23"/>
  <c r="D1927" i="23"/>
  <c r="B1929" i="23"/>
  <c r="D1928" i="23"/>
  <c r="C1928" i="23"/>
  <c r="E1927" i="23"/>
  <c r="C1929" i="23"/>
  <c r="E1928" i="23"/>
  <c r="B1930" i="23"/>
  <c r="D1929" i="23"/>
  <c r="B1931" i="23"/>
  <c r="D1930" i="23"/>
  <c r="C1930" i="23"/>
  <c r="E1929" i="23"/>
  <c r="C1931" i="23"/>
  <c r="E1930" i="23"/>
  <c r="B1932" i="23"/>
  <c r="D1931" i="23"/>
  <c r="B1933" i="23"/>
  <c r="D1932" i="23"/>
  <c r="E1931" i="23"/>
  <c r="C1932" i="23"/>
  <c r="C1933" i="23"/>
  <c r="E1932" i="23"/>
  <c r="B1934" i="23"/>
  <c r="D1933" i="23"/>
  <c r="B1935" i="23"/>
  <c r="D1934" i="23"/>
  <c r="C1934" i="23"/>
  <c r="E1933" i="23"/>
  <c r="C1935" i="23"/>
  <c r="E1934" i="23"/>
  <c r="B1936" i="23"/>
  <c r="D1935" i="23"/>
  <c r="B1937" i="23"/>
  <c r="D1936" i="23"/>
  <c r="C1936" i="23"/>
  <c r="E1935" i="23"/>
  <c r="C1937" i="23"/>
  <c r="E1936" i="23"/>
  <c r="B1938" i="23"/>
  <c r="D1937" i="23"/>
  <c r="B1939" i="23"/>
  <c r="D1938" i="23"/>
  <c r="C1938" i="23"/>
  <c r="E1937" i="23"/>
  <c r="C1939" i="23"/>
  <c r="E1938" i="23"/>
  <c r="B1940" i="23"/>
  <c r="D1939" i="23"/>
  <c r="B1941" i="23"/>
  <c r="D1940" i="23"/>
  <c r="C1940" i="23"/>
  <c r="E1939" i="23"/>
  <c r="C1941" i="23"/>
  <c r="E1940" i="23"/>
  <c r="B1942" i="23"/>
  <c r="D1941" i="23"/>
  <c r="B1943" i="23"/>
  <c r="D1942" i="23"/>
  <c r="C1942" i="23"/>
  <c r="E1941" i="23"/>
  <c r="C1943" i="23"/>
  <c r="E1942" i="23"/>
  <c r="B1944" i="23"/>
  <c r="D1943" i="23"/>
  <c r="B1945" i="23"/>
  <c r="D1944" i="23"/>
  <c r="C1944" i="23"/>
  <c r="E1943" i="23"/>
  <c r="C1945" i="23"/>
  <c r="E1944" i="23"/>
  <c r="B1946" i="23"/>
  <c r="D1945" i="23"/>
  <c r="B1947" i="23"/>
  <c r="D1946" i="23"/>
  <c r="E1945" i="23"/>
  <c r="C1946" i="23"/>
  <c r="C1947" i="23"/>
  <c r="E1946" i="23"/>
  <c r="B1948" i="23"/>
  <c r="D1947" i="23"/>
  <c r="B1949" i="23"/>
  <c r="D1948" i="23"/>
  <c r="E1947" i="23"/>
  <c r="C1948" i="23"/>
  <c r="C1949" i="23"/>
  <c r="E1948" i="23"/>
  <c r="B1950" i="23"/>
  <c r="D1949" i="23"/>
  <c r="B1951" i="23"/>
  <c r="D1950" i="23"/>
  <c r="C1950" i="23"/>
  <c r="E1949" i="23"/>
  <c r="C1951" i="23"/>
  <c r="E1950" i="23"/>
  <c r="B1952" i="23"/>
  <c r="D1951" i="23"/>
  <c r="B1953" i="23"/>
  <c r="D1952" i="23"/>
  <c r="E1951" i="23"/>
  <c r="C1952" i="23"/>
  <c r="C1953" i="23"/>
  <c r="E1952" i="23"/>
  <c r="B1954" i="23"/>
  <c r="D1953" i="23"/>
  <c r="B1955" i="23"/>
  <c r="D1954" i="23"/>
  <c r="C1954" i="23"/>
  <c r="E1953" i="23"/>
  <c r="C1955" i="23"/>
  <c r="E1954" i="23"/>
  <c r="B1956" i="23"/>
  <c r="D1955" i="23"/>
  <c r="B1957" i="23"/>
  <c r="D1956" i="23"/>
  <c r="C1956" i="23"/>
  <c r="E1955" i="23"/>
  <c r="C1957" i="23"/>
  <c r="E1956" i="23"/>
  <c r="B1958" i="23"/>
  <c r="D1957" i="23"/>
  <c r="B1959" i="23"/>
  <c r="D1958" i="23"/>
  <c r="C1958" i="23"/>
  <c r="E1957" i="23"/>
  <c r="C1959" i="23"/>
  <c r="E1958" i="23"/>
  <c r="B1960" i="23"/>
  <c r="D1959" i="23"/>
  <c r="B1961" i="23"/>
  <c r="D1960" i="23"/>
  <c r="E1959" i="23"/>
  <c r="C1960" i="23"/>
  <c r="C1961" i="23"/>
  <c r="E1960" i="23"/>
  <c r="B1962" i="23"/>
  <c r="D1961" i="23"/>
  <c r="B1963" i="23"/>
  <c r="D1962" i="23"/>
  <c r="C1962" i="23"/>
  <c r="E1961" i="23"/>
  <c r="C1963" i="23"/>
  <c r="E1962" i="23"/>
  <c r="B1964" i="23"/>
  <c r="D1963" i="23"/>
  <c r="B1965" i="23"/>
  <c r="D1964" i="23"/>
  <c r="C1964" i="23"/>
  <c r="E1963" i="23"/>
  <c r="C1965" i="23"/>
  <c r="E1964" i="23"/>
  <c r="B1966" i="23"/>
  <c r="D1965" i="23"/>
  <c r="B1967" i="23"/>
  <c r="D1966" i="23"/>
  <c r="C1966" i="23"/>
  <c r="E1965" i="23"/>
  <c r="C1967" i="23"/>
  <c r="E1966" i="23"/>
  <c r="B1968" i="23"/>
  <c r="D1967" i="23"/>
  <c r="B1969" i="23"/>
  <c r="D1968" i="23"/>
  <c r="C1968" i="23"/>
  <c r="E1967" i="23"/>
  <c r="C1969" i="23"/>
  <c r="E1968" i="23"/>
  <c r="B1970" i="23"/>
  <c r="D1969" i="23"/>
  <c r="B1971" i="23"/>
  <c r="D1970" i="23"/>
  <c r="C1970" i="23"/>
  <c r="E1969" i="23"/>
  <c r="C1971" i="23"/>
  <c r="E1970" i="23"/>
  <c r="B1972" i="23"/>
  <c r="D1971" i="23"/>
  <c r="B1973" i="23"/>
  <c r="D1972" i="23"/>
  <c r="E1971" i="23"/>
  <c r="C1972" i="23"/>
  <c r="C1973" i="23"/>
  <c r="E1972" i="23"/>
  <c r="B1974" i="23"/>
  <c r="D1973" i="23"/>
  <c r="B1975" i="23"/>
  <c r="D1974" i="23"/>
  <c r="C1974" i="23"/>
  <c r="E1973" i="23"/>
  <c r="C1975" i="23"/>
  <c r="E1974" i="23"/>
  <c r="B1976" i="23"/>
  <c r="D1975" i="23"/>
  <c r="B1977" i="23"/>
  <c r="D1976" i="23"/>
  <c r="C1976" i="23"/>
  <c r="E1975" i="23"/>
  <c r="C1977" i="23"/>
  <c r="E1976" i="23"/>
  <c r="B1978" i="23"/>
  <c r="D1977" i="23"/>
  <c r="B1979" i="23"/>
  <c r="D1978" i="23"/>
  <c r="C1978" i="23"/>
  <c r="E1977" i="23"/>
  <c r="C1979" i="23"/>
  <c r="E1978" i="23"/>
  <c r="B1980" i="23"/>
  <c r="D1979" i="23"/>
  <c r="B1981" i="23"/>
  <c r="D1980" i="23"/>
  <c r="C1980" i="23"/>
  <c r="E1979" i="23"/>
  <c r="C1981" i="23"/>
  <c r="E1980" i="23"/>
  <c r="B1982" i="23"/>
  <c r="D1981" i="23"/>
  <c r="B1983" i="23"/>
  <c r="D1982" i="23"/>
  <c r="E1981" i="23"/>
  <c r="C1982" i="23"/>
  <c r="C1983" i="23"/>
  <c r="E1982" i="23"/>
  <c r="B1984" i="23"/>
  <c r="D1983" i="23"/>
  <c r="B1985" i="23"/>
  <c r="D1984" i="23"/>
  <c r="C1984" i="23"/>
  <c r="E1983" i="23"/>
  <c r="C1985" i="23"/>
  <c r="E1984" i="23"/>
  <c r="B1986" i="23"/>
  <c r="D1985" i="23"/>
  <c r="B1987" i="23"/>
  <c r="D1986" i="23"/>
  <c r="C1986" i="23"/>
  <c r="E1985" i="23"/>
  <c r="C1987" i="23"/>
  <c r="E1986" i="23"/>
  <c r="B1988" i="23"/>
  <c r="D1987" i="23"/>
  <c r="B1989" i="23"/>
  <c r="D1988" i="23"/>
  <c r="E1987" i="23"/>
  <c r="C1988" i="23"/>
  <c r="C1989" i="23"/>
  <c r="E1988" i="23"/>
  <c r="B1990" i="23"/>
  <c r="D1989" i="23"/>
  <c r="B1991" i="23"/>
  <c r="D1990" i="23"/>
  <c r="C1990" i="23"/>
  <c r="E1989" i="23"/>
  <c r="C1991" i="23"/>
  <c r="E1990" i="23"/>
  <c r="B1992" i="23"/>
  <c r="D1991" i="23"/>
  <c r="B1993" i="23"/>
  <c r="D1992" i="23"/>
  <c r="C1992" i="23"/>
  <c r="E1991" i="23"/>
  <c r="C1993" i="23"/>
  <c r="E1992" i="23"/>
  <c r="B1994" i="23"/>
  <c r="D1993" i="23"/>
  <c r="B1995" i="23"/>
  <c r="D1994" i="23"/>
  <c r="E1993" i="23"/>
  <c r="C1994" i="23"/>
  <c r="C1995" i="23"/>
  <c r="E1994" i="23"/>
  <c r="B1996" i="23"/>
  <c r="D1995" i="23"/>
  <c r="B1997" i="23"/>
  <c r="D1996" i="23"/>
  <c r="C1996" i="23"/>
  <c r="E1995" i="23"/>
  <c r="C1997" i="23"/>
  <c r="E1996" i="23"/>
  <c r="B1998" i="23"/>
  <c r="D1997" i="23"/>
  <c r="B1999" i="23"/>
  <c r="D1998" i="23"/>
  <c r="C1998" i="23"/>
  <c r="E1997" i="23"/>
  <c r="C1999" i="23"/>
  <c r="E1998" i="23"/>
  <c r="B2000" i="23"/>
  <c r="D1999" i="23"/>
  <c r="B2001" i="23"/>
  <c r="D2000" i="23"/>
  <c r="C2000" i="23"/>
  <c r="E1999" i="23"/>
  <c r="C2001" i="23"/>
  <c r="E2000" i="23"/>
  <c r="B2002" i="23"/>
  <c r="D2001" i="23"/>
  <c r="B2003" i="23"/>
  <c r="D2002" i="23"/>
  <c r="C2002" i="23"/>
  <c r="E2001" i="23"/>
  <c r="C2003" i="23"/>
  <c r="E2002" i="23"/>
  <c r="B2004" i="23"/>
  <c r="D2003" i="23"/>
  <c r="B2005" i="23"/>
  <c r="D2004" i="23"/>
  <c r="C2004" i="23"/>
  <c r="E2003" i="23"/>
  <c r="C2005" i="23"/>
  <c r="E2004" i="23"/>
  <c r="B2006" i="23"/>
  <c r="D2005" i="23"/>
  <c r="B2007" i="23"/>
  <c r="D2006" i="23"/>
  <c r="C2006" i="23"/>
  <c r="E2005" i="23"/>
  <c r="C2007" i="23"/>
  <c r="E2006" i="23"/>
  <c r="B2008" i="23"/>
  <c r="D2007" i="23"/>
  <c r="B2009" i="23"/>
  <c r="D2008" i="23"/>
  <c r="C2008" i="23"/>
  <c r="E2007" i="23"/>
  <c r="C2009" i="23"/>
  <c r="E2008" i="23"/>
  <c r="B2010" i="23"/>
  <c r="D2009" i="23"/>
  <c r="B2011" i="23"/>
  <c r="D2010" i="23"/>
  <c r="E2009" i="23"/>
  <c r="C2010" i="23"/>
  <c r="C2011" i="23"/>
  <c r="E2010" i="23"/>
  <c r="B2012" i="23"/>
  <c r="D2011" i="23"/>
  <c r="B2013" i="23"/>
  <c r="D2012" i="23"/>
  <c r="C2012" i="23"/>
  <c r="E2011" i="23"/>
  <c r="C2013" i="23"/>
  <c r="E2012" i="23"/>
  <c r="B2014" i="23"/>
  <c r="D2013" i="23"/>
  <c r="B2015" i="23"/>
  <c r="D2014" i="23"/>
  <c r="C2014" i="23"/>
  <c r="E2013" i="23"/>
  <c r="C2015" i="23"/>
  <c r="E2014" i="23"/>
  <c r="B2016" i="23"/>
  <c r="D2015" i="23"/>
  <c r="B2017" i="23"/>
  <c r="D2016" i="23"/>
  <c r="E2015" i="23"/>
  <c r="C2016" i="23"/>
  <c r="C2017" i="23"/>
  <c r="E2016" i="23"/>
  <c r="B2018" i="23"/>
  <c r="D2017" i="23"/>
  <c r="B2019" i="23"/>
  <c r="D2018" i="23"/>
  <c r="C2018" i="23"/>
  <c r="E2017" i="23"/>
  <c r="C2019" i="23"/>
  <c r="E2018" i="23"/>
  <c r="B2020" i="23"/>
  <c r="D2019" i="23"/>
  <c r="B2021" i="23"/>
  <c r="D2020" i="23"/>
  <c r="C2020" i="23"/>
  <c r="E2019" i="23"/>
  <c r="C2021" i="23"/>
  <c r="E2020" i="23"/>
  <c r="B2022" i="23"/>
  <c r="D2021" i="23"/>
  <c r="B2023" i="23"/>
  <c r="D2022" i="23"/>
  <c r="C2022" i="23"/>
  <c r="E2021" i="23"/>
  <c r="C2023" i="23"/>
  <c r="E2022" i="23"/>
  <c r="B2024" i="23"/>
  <c r="D2023" i="23"/>
  <c r="B2025" i="23"/>
  <c r="D2024" i="23"/>
  <c r="C2024" i="23"/>
  <c r="E2023" i="23"/>
  <c r="C2025" i="23"/>
  <c r="E2024" i="23"/>
  <c r="B2026" i="23"/>
  <c r="D2025" i="23"/>
  <c r="B2027" i="23"/>
  <c r="D2026" i="23"/>
  <c r="C2026" i="23"/>
  <c r="E2025" i="23"/>
  <c r="C2027" i="23"/>
  <c r="E2026" i="23"/>
  <c r="B2028" i="23"/>
  <c r="D2027" i="23"/>
  <c r="B2029" i="23"/>
  <c r="D2028" i="23"/>
  <c r="C2028" i="23"/>
  <c r="E2027" i="23"/>
  <c r="C2029" i="23"/>
  <c r="E2028" i="23"/>
  <c r="B2030" i="23"/>
  <c r="D2029" i="23"/>
  <c r="B2031" i="23"/>
  <c r="D2030" i="23"/>
  <c r="C2030" i="23"/>
  <c r="E2029" i="23"/>
  <c r="C2031" i="23"/>
  <c r="E2030" i="23"/>
  <c r="B2032" i="23"/>
  <c r="D2031" i="23"/>
  <c r="D2032" i="23"/>
  <c r="B2033" i="23"/>
  <c r="C2032" i="23"/>
  <c r="E2031" i="23"/>
  <c r="B2034" i="23"/>
  <c r="D2033" i="23"/>
  <c r="E2032" i="23"/>
  <c r="C2033" i="23"/>
  <c r="E2033" i="23"/>
  <c r="C2034" i="23"/>
  <c r="B2035" i="23"/>
  <c r="D2034" i="23"/>
  <c r="E2034" i="23"/>
  <c r="C2035" i="23"/>
  <c r="B2036" i="23"/>
  <c r="D2035" i="23"/>
  <c r="E2035" i="23"/>
  <c r="C2036" i="23"/>
  <c r="B2037" i="23"/>
  <c r="D2036" i="23"/>
  <c r="B2038" i="23"/>
  <c r="D2037" i="23"/>
  <c r="E2036" i="23"/>
  <c r="C2037" i="23"/>
  <c r="E2037" i="23"/>
  <c r="C2038" i="23"/>
  <c r="B2039" i="23"/>
  <c r="D2038" i="23"/>
  <c r="B2040" i="23"/>
  <c r="D2039" i="23"/>
  <c r="E2038" i="23"/>
  <c r="C2039" i="23"/>
  <c r="E2039" i="23"/>
  <c r="C2040" i="23"/>
  <c r="B2041" i="23"/>
  <c r="D2040" i="23"/>
  <c r="B2042" i="23"/>
  <c r="D2041" i="23"/>
  <c r="E2040" i="23"/>
  <c r="C2041" i="23"/>
  <c r="E2041" i="23"/>
  <c r="C2042" i="23"/>
  <c r="B2043" i="23"/>
  <c r="D2042" i="23"/>
  <c r="B2044" i="23"/>
  <c r="D2043" i="23"/>
  <c r="E2042" i="23"/>
  <c r="C2043" i="23"/>
  <c r="B2045" i="23"/>
  <c r="D2044" i="23"/>
  <c r="E2043" i="23"/>
  <c r="C2044" i="23"/>
  <c r="B2046" i="23"/>
  <c r="D2045" i="23"/>
  <c r="E2044" i="23"/>
  <c r="C2045" i="23"/>
  <c r="B2047" i="23"/>
  <c r="D2046" i="23"/>
  <c r="E2045" i="23"/>
  <c r="C2046" i="23"/>
  <c r="B2048" i="23"/>
  <c r="D2047" i="23"/>
  <c r="E2046" i="23"/>
  <c r="C2047" i="23"/>
  <c r="B2049" i="23"/>
  <c r="D2048" i="23"/>
  <c r="E2047" i="23"/>
  <c r="C2048" i="23"/>
  <c r="B2050" i="23"/>
  <c r="D2049" i="23"/>
  <c r="E2048" i="23"/>
  <c r="C2049" i="23"/>
  <c r="B2051" i="23"/>
  <c r="D2050" i="23"/>
  <c r="E2049" i="23"/>
  <c r="C2050" i="23"/>
  <c r="B2052" i="23"/>
  <c r="D2051" i="23"/>
  <c r="E2050" i="23"/>
  <c r="C2051" i="23"/>
  <c r="B2053" i="23"/>
  <c r="D2052" i="23"/>
  <c r="E2051" i="23"/>
  <c r="C2052" i="23"/>
  <c r="B2054" i="23"/>
  <c r="D2053" i="23"/>
  <c r="E2052" i="23"/>
  <c r="C2053" i="23"/>
  <c r="B2055" i="23"/>
  <c r="D2054" i="23"/>
  <c r="E2053" i="23"/>
  <c r="C2054" i="23"/>
  <c r="B2056" i="23"/>
  <c r="D2055" i="23"/>
  <c r="E2054" i="23"/>
  <c r="C2055" i="23"/>
  <c r="B2057" i="23"/>
  <c r="D2056" i="23"/>
  <c r="E2055" i="23"/>
  <c r="C2056" i="23"/>
  <c r="B2058" i="23"/>
  <c r="D2057" i="23"/>
  <c r="E2056" i="23"/>
  <c r="C2057" i="23"/>
  <c r="E2057" i="23"/>
  <c r="C2058" i="23"/>
  <c r="B2059" i="23"/>
  <c r="D2058" i="23"/>
  <c r="B2060" i="23"/>
  <c r="D2059" i="23"/>
  <c r="E2058" i="23"/>
  <c r="C2059" i="23"/>
  <c r="B2061" i="23"/>
  <c r="D2060" i="23"/>
  <c r="E2059" i="23"/>
  <c r="C2060" i="23"/>
  <c r="B2062" i="23"/>
  <c r="D2061" i="23"/>
  <c r="E2060" i="23"/>
  <c r="C2061" i="23"/>
  <c r="B2063" i="23"/>
  <c r="D2062" i="23"/>
  <c r="E2061" i="23"/>
  <c r="C2062" i="23"/>
  <c r="B2064" i="23"/>
  <c r="D2063" i="23"/>
  <c r="E2062" i="23"/>
  <c r="C2063" i="23"/>
  <c r="B2065" i="23"/>
  <c r="D2064" i="23"/>
  <c r="E2063" i="23"/>
  <c r="C2064" i="23"/>
  <c r="B2066" i="23"/>
  <c r="D2065" i="23"/>
  <c r="E2064" i="23"/>
  <c r="C2065" i="23"/>
  <c r="B2067" i="23"/>
  <c r="D2066" i="23"/>
  <c r="E2065" i="23"/>
  <c r="C2066" i="23"/>
  <c r="B2068" i="23"/>
  <c r="D2067" i="23"/>
  <c r="E2066" i="23"/>
  <c r="C2067" i="23"/>
  <c r="B2069" i="23"/>
  <c r="D2068" i="23"/>
  <c r="E2067" i="23"/>
  <c r="C2068" i="23"/>
  <c r="B2070" i="23"/>
  <c r="D2069" i="23"/>
  <c r="E2068" i="23"/>
  <c r="C2069" i="23"/>
  <c r="B2071" i="23"/>
  <c r="D2070" i="23"/>
  <c r="E2069" i="23"/>
  <c r="C2070" i="23"/>
  <c r="B2072" i="23"/>
  <c r="D2071" i="23"/>
  <c r="E2070" i="23"/>
  <c r="C2071" i="23"/>
  <c r="B2073" i="23"/>
  <c r="D2072" i="23"/>
  <c r="E2071" i="23"/>
  <c r="C2072" i="23"/>
  <c r="B2074" i="23"/>
  <c r="D2073" i="23"/>
  <c r="E2072" i="23"/>
  <c r="C2073" i="23"/>
  <c r="B2075" i="23"/>
  <c r="D2074" i="23"/>
  <c r="E2073" i="23"/>
  <c r="C2074" i="23"/>
  <c r="E2074" i="23"/>
  <c r="C2075" i="23"/>
  <c r="B2076" i="23"/>
  <c r="D2075" i="23"/>
  <c r="B2077" i="23"/>
  <c r="D2076" i="23"/>
  <c r="E2075" i="23"/>
  <c r="C2076" i="23"/>
  <c r="E2076" i="23"/>
  <c r="C2077" i="23"/>
  <c r="B2078" i="23"/>
  <c r="D2077" i="23"/>
  <c r="B2079" i="23"/>
  <c r="D2078" i="23"/>
  <c r="E2077" i="23"/>
  <c r="C2078" i="23"/>
  <c r="B2080" i="23"/>
  <c r="D2079" i="23"/>
  <c r="E2078" i="23"/>
  <c r="C2079" i="23"/>
  <c r="B2081" i="23"/>
  <c r="D2080" i="23"/>
  <c r="E2079" i="23"/>
  <c r="C2080" i="23"/>
  <c r="B2082" i="23"/>
  <c r="D2081" i="23"/>
  <c r="E2080" i="23"/>
  <c r="C2081" i="23"/>
  <c r="B2083" i="23"/>
  <c r="D2082" i="23"/>
  <c r="E2081" i="23"/>
  <c r="C2082" i="23"/>
  <c r="B2084" i="23"/>
  <c r="D2083" i="23"/>
  <c r="E2082" i="23"/>
  <c r="C2083" i="23"/>
  <c r="B2085" i="23"/>
  <c r="D2084" i="23"/>
  <c r="E2083" i="23"/>
  <c r="C2084" i="23"/>
  <c r="B2086" i="23"/>
  <c r="D2085" i="23"/>
  <c r="E2084" i="23"/>
  <c r="C2085" i="23"/>
  <c r="B2087" i="23"/>
  <c r="D2086" i="23"/>
  <c r="E2085" i="23"/>
  <c r="C2086" i="23"/>
  <c r="B2088" i="23"/>
  <c r="D2087" i="23"/>
  <c r="E2086" i="23"/>
  <c r="C2087" i="23"/>
  <c r="B2089" i="23"/>
  <c r="D2088" i="23"/>
  <c r="E2087" i="23"/>
  <c r="C2088" i="23"/>
  <c r="B2090" i="23"/>
  <c r="D2089" i="23"/>
  <c r="E2088" i="23"/>
  <c r="C2089" i="23"/>
  <c r="B2091" i="23"/>
  <c r="D2090" i="23"/>
  <c r="E2089" i="23"/>
  <c r="C2090" i="23"/>
  <c r="B2092" i="23"/>
  <c r="D2091" i="23"/>
  <c r="E2090" i="23"/>
  <c r="C2091" i="23"/>
  <c r="B2093" i="23"/>
  <c r="D2092" i="23"/>
  <c r="E2091" i="23"/>
  <c r="C2092" i="23"/>
  <c r="E2092" i="23"/>
  <c r="C2093" i="23"/>
  <c r="B2094" i="23"/>
  <c r="D2093" i="23"/>
  <c r="B2095" i="23"/>
  <c r="D2094" i="23"/>
  <c r="E2093" i="23"/>
  <c r="C2094" i="23"/>
  <c r="B2096" i="23"/>
  <c r="D2095" i="23"/>
  <c r="E2094" i="23"/>
  <c r="C2095" i="23"/>
  <c r="E2095" i="23"/>
  <c r="C2096" i="23"/>
  <c r="B2097" i="23"/>
  <c r="D2096" i="23"/>
  <c r="B2098" i="23"/>
  <c r="D2097" i="23"/>
  <c r="E2096" i="23"/>
  <c r="C2097" i="23"/>
  <c r="B2099" i="23"/>
  <c r="D2098" i="23"/>
  <c r="E2097" i="23"/>
  <c r="C2098" i="23"/>
  <c r="B2100" i="23"/>
  <c r="D2099" i="23"/>
  <c r="E2098" i="23"/>
  <c r="C2099" i="23"/>
  <c r="B2101" i="23"/>
  <c r="D2100" i="23"/>
  <c r="E2099" i="23"/>
  <c r="C2100" i="23"/>
  <c r="B2102" i="23"/>
  <c r="D2101" i="23"/>
  <c r="E2100" i="23"/>
  <c r="C2101" i="23"/>
  <c r="B2103" i="23"/>
  <c r="D2102" i="23"/>
  <c r="E2101" i="23"/>
  <c r="C2102" i="23"/>
  <c r="B2104" i="23"/>
  <c r="D2103" i="23"/>
  <c r="E2102" i="23"/>
  <c r="C2103" i="23"/>
  <c r="B2105" i="23"/>
  <c r="D2104" i="23"/>
  <c r="E2103" i="23"/>
  <c r="C2104" i="23"/>
  <c r="B2106" i="23"/>
  <c r="D2105" i="23"/>
  <c r="E2104" i="23"/>
  <c r="C2105" i="23"/>
  <c r="B2107" i="23"/>
  <c r="D2106" i="23"/>
  <c r="E2105" i="23"/>
  <c r="C2106" i="23"/>
  <c r="B2108" i="23"/>
  <c r="D2107" i="23"/>
  <c r="E2106" i="23"/>
  <c r="C2107" i="23"/>
  <c r="B2109" i="23"/>
  <c r="D2108" i="23"/>
  <c r="E2107" i="23"/>
  <c r="C2108" i="23"/>
  <c r="B2110" i="23"/>
  <c r="D2109" i="23"/>
  <c r="E2108" i="23"/>
  <c r="C2109" i="23"/>
  <c r="B2111" i="23"/>
  <c r="D2110" i="23"/>
  <c r="E2109" i="23"/>
  <c r="C2110" i="23"/>
  <c r="E2110" i="23"/>
  <c r="C2111" i="23"/>
  <c r="B2112" i="23"/>
  <c r="D2111" i="23"/>
  <c r="B2113" i="23"/>
  <c r="D2112" i="23"/>
  <c r="E2111" i="23"/>
  <c r="C2112" i="23"/>
  <c r="E2112" i="23"/>
  <c r="C2113" i="23"/>
  <c r="B2114" i="23"/>
  <c r="D2113" i="23"/>
  <c r="B2115" i="23"/>
  <c r="D2114" i="23"/>
  <c r="E2113" i="23"/>
  <c r="C2114" i="23"/>
  <c r="B2116" i="23"/>
  <c r="D2115" i="23"/>
  <c r="E2114" i="23"/>
  <c r="C2115" i="23"/>
  <c r="B2117" i="23"/>
  <c r="D2116" i="23"/>
  <c r="E2115" i="23"/>
  <c r="C2116" i="23"/>
  <c r="B2118" i="23"/>
  <c r="D2117" i="23"/>
  <c r="E2116" i="23"/>
  <c r="C2117" i="23"/>
  <c r="B2119" i="23"/>
  <c r="D2118" i="23"/>
  <c r="E2117" i="23"/>
  <c r="C2118" i="23"/>
  <c r="B2120" i="23"/>
  <c r="D2119" i="23"/>
  <c r="E2118" i="23"/>
  <c r="C2119" i="23"/>
  <c r="B2121" i="23"/>
  <c r="D2120" i="23"/>
  <c r="E2119" i="23"/>
  <c r="C2120" i="23"/>
  <c r="B2122" i="23"/>
  <c r="D2121" i="23"/>
  <c r="E2120" i="23"/>
  <c r="C2121" i="23"/>
  <c r="B2123" i="23"/>
  <c r="D2122" i="23"/>
  <c r="E2121" i="23"/>
  <c r="C2122" i="23"/>
  <c r="B2124" i="23"/>
  <c r="D2123" i="23"/>
  <c r="E2122" i="23"/>
  <c r="C2123" i="23"/>
  <c r="B2125" i="23"/>
  <c r="D2124" i="23"/>
  <c r="E2123" i="23"/>
  <c r="C2124" i="23"/>
  <c r="B2126" i="23"/>
  <c r="D2125" i="23"/>
  <c r="E2124" i="23"/>
  <c r="C2125" i="23"/>
  <c r="B2127" i="23"/>
  <c r="D2126" i="23"/>
  <c r="E2125" i="23"/>
  <c r="C2126" i="23"/>
  <c r="B2128" i="23"/>
  <c r="D2127" i="23"/>
  <c r="E2126" i="23"/>
  <c r="C2127" i="23"/>
  <c r="B2129" i="23"/>
  <c r="D2128" i="23"/>
  <c r="E2127" i="23"/>
  <c r="C2128" i="23"/>
  <c r="E2128" i="23"/>
  <c r="C2129" i="23"/>
  <c r="B2130" i="23"/>
  <c r="D2129" i="23"/>
  <c r="B2131" i="23"/>
  <c r="D2130" i="23"/>
  <c r="E2129" i="23"/>
  <c r="C2130" i="23"/>
  <c r="E2130" i="23"/>
  <c r="C2131" i="23"/>
  <c r="B2132" i="23"/>
  <c r="D2131" i="23"/>
  <c r="B2133" i="23"/>
  <c r="D2132" i="23"/>
  <c r="E2131" i="23"/>
  <c r="C2132" i="23"/>
  <c r="B2134" i="23"/>
  <c r="D2133" i="23"/>
  <c r="E2132" i="23"/>
  <c r="C2133" i="23"/>
  <c r="B2135" i="23"/>
  <c r="D2134" i="23"/>
  <c r="E2133" i="23"/>
  <c r="C2134" i="23"/>
  <c r="B2136" i="23"/>
  <c r="D2135" i="23"/>
  <c r="E2134" i="23"/>
  <c r="C2135" i="23"/>
  <c r="B2137" i="23"/>
  <c r="D2136" i="23"/>
  <c r="E2135" i="23"/>
  <c r="C2136" i="23"/>
  <c r="B2138" i="23"/>
  <c r="D2137" i="23"/>
  <c r="E2136" i="23"/>
  <c r="C2137" i="23"/>
  <c r="B2139" i="23"/>
  <c r="D2138" i="23"/>
  <c r="E2137" i="23"/>
  <c r="C2138" i="23"/>
  <c r="B2140" i="23"/>
  <c r="D2139" i="23"/>
  <c r="E2138" i="23"/>
  <c r="C2139" i="23"/>
  <c r="B2141" i="23"/>
  <c r="D2140" i="23"/>
  <c r="E2139" i="23"/>
  <c r="C2140" i="23"/>
  <c r="B2142" i="23"/>
  <c r="D2141" i="23"/>
  <c r="E2140" i="23"/>
  <c r="C2141" i="23"/>
  <c r="B2143" i="23"/>
  <c r="D2142" i="23"/>
  <c r="E2141" i="23"/>
  <c r="C2142" i="23"/>
  <c r="B2144" i="23"/>
  <c r="D2143" i="23"/>
  <c r="E2142" i="23"/>
  <c r="C2143" i="23"/>
  <c r="B2145" i="23"/>
  <c r="D2144" i="23"/>
  <c r="E2143" i="23"/>
  <c r="C2144" i="23"/>
  <c r="B2146" i="23"/>
  <c r="D2145" i="23"/>
  <c r="E2144" i="23"/>
  <c r="C2145" i="23"/>
  <c r="B2147" i="23"/>
  <c r="D2146" i="23"/>
  <c r="E2145" i="23"/>
  <c r="C2146" i="23"/>
  <c r="E2146" i="23"/>
  <c r="C2147" i="23"/>
  <c r="B2148" i="23"/>
  <c r="D2147" i="23"/>
  <c r="B2149" i="23"/>
  <c r="D2148" i="23"/>
  <c r="E2147" i="23"/>
  <c r="C2148" i="23"/>
  <c r="E2148" i="23"/>
  <c r="C2149" i="23"/>
  <c r="B2150" i="23"/>
  <c r="D2149" i="23"/>
  <c r="B2151" i="23"/>
  <c r="D2150" i="23"/>
  <c r="E2149" i="23"/>
  <c r="C2150" i="23"/>
  <c r="B2152" i="23"/>
  <c r="D2151" i="23"/>
  <c r="E2150" i="23"/>
  <c r="C2151" i="23"/>
  <c r="B2153" i="23"/>
  <c r="D2152" i="23"/>
  <c r="E2151" i="23"/>
  <c r="C2152" i="23"/>
  <c r="B2154" i="23"/>
  <c r="D2153" i="23"/>
  <c r="E2152" i="23"/>
  <c r="C2153" i="23"/>
  <c r="B2155" i="23"/>
  <c r="D2154" i="23"/>
  <c r="E2153" i="23"/>
  <c r="C2154" i="23"/>
  <c r="B2156" i="23"/>
  <c r="D2155" i="23"/>
  <c r="E2154" i="23"/>
  <c r="C2155" i="23"/>
  <c r="B2157" i="23"/>
  <c r="D2156" i="23"/>
  <c r="E2155" i="23"/>
  <c r="C2156" i="23"/>
  <c r="B2158" i="23"/>
  <c r="D2157" i="23"/>
  <c r="E2156" i="23"/>
  <c r="C2157" i="23"/>
  <c r="B2159" i="23"/>
  <c r="D2158" i="23"/>
  <c r="E2157" i="23"/>
  <c r="C2158" i="23"/>
  <c r="B2160" i="23"/>
  <c r="D2159" i="23"/>
  <c r="E2158" i="23"/>
  <c r="C2159" i="23"/>
  <c r="B2161" i="23"/>
  <c r="D2160" i="23"/>
  <c r="E2159" i="23"/>
  <c r="C2160" i="23"/>
  <c r="B2162" i="23"/>
  <c r="D2161" i="23"/>
  <c r="E2160" i="23"/>
  <c r="C2161" i="23"/>
  <c r="B2163" i="23"/>
  <c r="D2162" i="23"/>
  <c r="E2161" i="23"/>
  <c r="C2162" i="23"/>
  <c r="B2164" i="23"/>
  <c r="D2163" i="23"/>
  <c r="E2162" i="23"/>
  <c r="C2163" i="23"/>
  <c r="B2165" i="23"/>
  <c r="D2164" i="23"/>
  <c r="E2163" i="23"/>
  <c r="C2164" i="23"/>
  <c r="E2164" i="23"/>
  <c r="C2165" i="23"/>
  <c r="B2166" i="23"/>
  <c r="D2165" i="23"/>
  <c r="D2166" i="23"/>
  <c r="E2165" i="23"/>
  <c r="C2166" i="23"/>
  <c r="I127" i="3"/>
  <c r="E2166" i="23"/>
  <c r="P125" i="3"/>
  <c r="P127" i="3"/>
  <c r="C64" i="28"/>
  <c r="C65" i="28"/>
  <c r="D62" i="28"/>
  <c r="D127" i="28"/>
  <c r="E125" i="3"/>
  <c r="E127" i="3"/>
  <c r="C151" i="3"/>
  <c r="C148" i="3"/>
  <c r="C139" i="28"/>
  <c r="C140" i="28"/>
  <c r="C142" i="28"/>
  <c r="C141" i="28"/>
  <c r="C143" i="28"/>
  <c r="C145" i="28"/>
  <c r="C146" i="28"/>
  <c r="C148" i="28"/>
  <c r="C144" i="28"/>
  <c r="C147" i="28"/>
  <c r="D92" i="28"/>
  <c r="C320" i="3"/>
  <c r="K110" i="3"/>
  <c r="E114" i="3"/>
  <c r="J114" i="3"/>
  <c r="L114" i="3"/>
  <c r="K114" i="3"/>
  <c r="E112" i="3"/>
  <c r="J112" i="3"/>
  <c r="K112" i="3"/>
  <c r="L112" i="3"/>
  <c r="L108" i="3"/>
  <c r="C319" i="3"/>
  <c r="K109" i="3"/>
  <c r="K115" i="3"/>
  <c r="E115" i="3"/>
  <c r="J115" i="3"/>
  <c r="L115" i="3"/>
  <c r="L111" i="3"/>
  <c r="E113" i="3"/>
  <c r="J113" i="3"/>
  <c r="K113" i="3"/>
  <c r="L113" i="3"/>
  <c r="E116" i="3"/>
  <c r="J116" i="3"/>
  <c r="K116" i="3"/>
  <c r="L116" i="3"/>
  <c r="E117" i="3"/>
  <c r="J117" i="3"/>
  <c r="K117" i="3"/>
  <c r="L117" i="3"/>
  <c r="C131" i="3"/>
  <c r="C134" i="28"/>
  <c r="C131" i="28"/>
  <c r="C129" i="28"/>
  <c r="C132" i="28"/>
  <c r="C135" i="28"/>
  <c r="C133" i="28"/>
  <c r="C136" i="28"/>
  <c r="C130" i="28"/>
  <c r="C137" i="28"/>
  <c r="C193" i="3"/>
  <c r="C128" i="28"/>
  <c r="C110" i="28"/>
  <c r="C113" i="28"/>
  <c r="C121" i="28"/>
  <c r="C109" i="28"/>
  <c r="C117" i="28"/>
  <c r="C108" i="28"/>
  <c r="C122" i="28"/>
  <c r="C116" i="28"/>
  <c r="C106" i="28"/>
  <c r="C119" i="28"/>
  <c r="C118" i="28"/>
  <c r="C115" i="28"/>
  <c r="C107" i="28"/>
  <c r="C120" i="28"/>
  <c r="C112" i="28"/>
  <c r="C105" i="28"/>
  <c r="C124" i="28"/>
  <c r="C111" i="28"/>
  <c r="C104" i="28"/>
  <c r="C123" i="28"/>
  <c r="K108" i="3"/>
  <c r="M108" i="3"/>
  <c r="L109" i="3"/>
  <c r="M109" i="3"/>
  <c r="D64" i="28"/>
  <c r="D65" i="28"/>
  <c r="D146" i="3"/>
  <c r="C195" i="3"/>
  <c r="K111" i="3"/>
  <c r="M111" i="3"/>
  <c r="M117" i="3"/>
  <c r="M113" i="3"/>
  <c r="L110" i="3"/>
  <c r="M110" i="3"/>
  <c r="M116" i="3"/>
  <c r="C327" i="3"/>
  <c r="C321" i="3"/>
  <c r="C322" i="3"/>
  <c r="C326" i="3"/>
  <c r="C173" i="3"/>
  <c r="C186" i="3"/>
  <c r="C199" i="3"/>
  <c r="C318" i="3"/>
  <c r="C324" i="3"/>
  <c r="C175" i="3"/>
  <c r="C188" i="3"/>
  <c r="C201" i="3"/>
  <c r="C171" i="3"/>
  <c r="C184" i="3"/>
  <c r="C197" i="3"/>
  <c r="M115" i="3"/>
  <c r="C167" i="3"/>
  <c r="C180" i="3"/>
  <c r="M114" i="3"/>
  <c r="C323" i="3"/>
  <c r="C169" i="3"/>
  <c r="C182" i="3"/>
  <c r="C174" i="3"/>
  <c r="C187" i="3"/>
  <c r="C200" i="3"/>
  <c r="C176" i="3"/>
  <c r="C189" i="3"/>
  <c r="C202" i="3"/>
  <c r="C170" i="3"/>
  <c r="C183" i="3"/>
  <c r="C196" i="3"/>
  <c r="C172" i="3"/>
  <c r="C185" i="3"/>
  <c r="C198" i="3"/>
  <c r="C325" i="3"/>
  <c r="C168" i="3"/>
  <c r="C181" i="3"/>
  <c r="C194" i="3"/>
  <c r="M112" i="3"/>
  <c r="C177" i="3"/>
  <c r="C190" i="3"/>
  <c r="D137" i="28"/>
  <c r="D130" i="28"/>
  <c r="D129" i="28"/>
  <c r="C96" i="28"/>
  <c r="C93" i="28"/>
  <c r="C94" i="28"/>
  <c r="C101" i="28"/>
  <c r="C98" i="28"/>
  <c r="C100" i="28"/>
  <c r="C102" i="28"/>
  <c r="C95" i="28"/>
  <c r="C97" i="28"/>
  <c r="C99" i="28"/>
  <c r="D128" i="28"/>
  <c r="D132" i="28"/>
  <c r="D134" i="28"/>
  <c r="D135" i="28"/>
  <c r="D131" i="28"/>
  <c r="D136" i="28"/>
  <c r="D133" i="28"/>
  <c r="D131" i="3"/>
  <c r="C134" i="3"/>
  <c r="C328" i="3"/>
  <c r="D176" i="3"/>
  <c r="D189" i="3"/>
  <c r="D202" i="3"/>
  <c r="D167" i="3"/>
  <c r="D180" i="3"/>
  <c r="D193" i="3"/>
  <c r="D169" i="3"/>
  <c r="D182" i="3"/>
  <c r="D195" i="3"/>
  <c r="D172" i="3"/>
  <c r="D185" i="3"/>
  <c r="D198" i="3"/>
  <c r="D170" i="3"/>
  <c r="D183" i="3"/>
  <c r="D196" i="3"/>
  <c r="D171" i="3"/>
  <c r="D184" i="3"/>
  <c r="D197" i="3"/>
  <c r="D173" i="3"/>
  <c r="D186" i="3"/>
  <c r="D199" i="3"/>
  <c r="D168" i="3"/>
  <c r="D181" i="3"/>
  <c r="D194" i="3"/>
  <c r="D174" i="3"/>
  <c r="D187" i="3"/>
  <c r="D200" i="3"/>
  <c r="D175" i="3"/>
  <c r="D188" i="3"/>
  <c r="D201" i="3"/>
  <c r="D338" i="3"/>
  <c r="C178" i="28"/>
  <c r="D177" i="3"/>
  <c r="D190" i="3"/>
  <c r="D94" i="28"/>
  <c r="D96" i="28"/>
  <c r="D101" i="28"/>
  <c r="D95" i="28"/>
  <c r="D97" i="28"/>
  <c r="D93" i="28"/>
  <c r="D99" i="28"/>
  <c r="D100" i="28"/>
  <c r="D98" i="28"/>
  <c r="D102" i="28"/>
  <c r="D134" i="3"/>
  <c r="D358" i="3"/>
  <c r="D133" i="3"/>
  <c r="D361" i="3"/>
  <c r="D362" i="3"/>
  <c r="D307" i="3"/>
  <c r="D311" i="3"/>
  <c r="D310" i="3"/>
  <c r="D135" i="3"/>
  <c r="D309" i="3"/>
  <c r="D308" i="3"/>
  <c r="D364" i="3"/>
  <c r="D348" i="3"/>
  <c r="D349" i="3"/>
  <c r="D365" i="3"/>
  <c r="D366" i="3"/>
  <c r="D350" i="3"/>
  <c r="D359" i="3"/>
  <c r="D360" i="3"/>
  <c r="D347" i="3"/>
  <c r="D306" i="3"/>
  <c r="D351" i="3"/>
  <c r="D458" i="3"/>
  <c r="D462" i="3"/>
  <c r="D459" i="3"/>
  <c r="E161" i="28"/>
  <c r="D461" i="3"/>
  <c r="D457" i="3"/>
  <c r="E160" i="28"/>
  <c r="D460" i="3"/>
  <c r="E157" i="28"/>
  <c r="E162" i="28"/>
  <c r="E158" i="28"/>
  <c r="E159" i="28"/>
  <c r="D132" i="3"/>
  <c r="D453" i="3"/>
  <c r="E174" i="3"/>
  <c r="E187" i="3"/>
  <c r="E135" i="28"/>
  <c r="E172" i="3"/>
  <c r="E185" i="3"/>
  <c r="E133" i="28"/>
  <c r="E176" i="3"/>
  <c r="E189" i="3"/>
  <c r="E137" i="28"/>
  <c r="E136" i="28"/>
  <c r="E171" i="3"/>
  <c r="E184" i="3"/>
  <c r="E132" i="28"/>
  <c r="E134" i="28"/>
  <c r="E153" i="28"/>
  <c r="D454" i="3"/>
  <c r="E154" i="28"/>
  <c r="D471" i="3"/>
  <c r="D86" i="28"/>
  <c r="D483" i="3"/>
  <c r="D74" i="28"/>
  <c r="D474" i="3"/>
  <c r="D89" i="28"/>
  <c r="D486" i="3"/>
  <c r="D77" i="28"/>
  <c r="D472" i="3"/>
  <c r="D87" i="28"/>
  <c r="D484" i="3"/>
  <c r="D75" i="28"/>
  <c r="D469" i="3"/>
  <c r="D84" i="28"/>
  <c r="D481" i="3"/>
  <c r="D72" i="28"/>
  <c r="D470" i="3"/>
  <c r="D85" i="28"/>
  <c r="D482" i="3"/>
  <c r="D73" i="28"/>
  <c r="D473" i="3"/>
  <c r="D88" i="28"/>
  <c r="D485" i="3"/>
  <c r="D76" i="28"/>
  <c r="E175" i="3"/>
  <c r="E188" i="3"/>
  <c r="E173" i="3"/>
  <c r="E186" i="3"/>
  <c r="D172" i="28"/>
  <c r="D477" i="3"/>
  <c r="D68" i="28"/>
  <c r="D466" i="3"/>
  <c r="D81" i="28"/>
  <c r="D478" i="3"/>
  <c r="D69" i="28"/>
  <c r="D465" i="3"/>
  <c r="D80" i="28"/>
  <c r="E167" i="3"/>
  <c r="E180" i="3"/>
  <c r="E128" i="28"/>
  <c r="E129" i="28"/>
  <c r="E168" i="3"/>
  <c r="E181" i="3"/>
  <c r="D456" i="3"/>
  <c r="E155" i="28"/>
  <c r="D455" i="3"/>
  <c r="E156" i="28"/>
  <c r="E164" i="28"/>
  <c r="D467" i="3"/>
  <c r="D82" i="28"/>
  <c r="E170" i="3"/>
  <c r="E183" i="3"/>
  <c r="E131" i="28"/>
  <c r="E130" i="28"/>
  <c r="E169" i="3"/>
  <c r="E182" i="3"/>
  <c r="D479" i="3"/>
  <c r="D70" i="28"/>
  <c r="D468" i="3"/>
  <c r="D83" i="28"/>
  <c r="D480" i="3"/>
  <c r="D71" i="28"/>
  <c r="E164" i="3"/>
  <c r="E166" i="28"/>
  <c r="E338" i="3"/>
  <c r="E177" i="3"/>
  <c r="E190" i="3"/>
  <c r="E62" i="28"/>
  <c r="E127" i="28"/>
  <c r="D139" i="28"/>
  <c r="D175" i="28"/>
  <c r="D176" i="28"/>
  <c r="D144" i="28"/>
  <c r="D146" i="28"/>
  <c r="D141" i="28"/>
  <c r="E146" i="3"/>
  <c r="D143" i="28"/>
  <c r="D142" i="28"/>
  <c r="E92" i="28"/>
  <c r="D120" i="28"/>
  <c r="D140" i="28"/>
  <c r="D145" i="28"/>
  <c r="D148" i="28"/>
  <c r="D147" i="28"/>
  <c r="E309" i="3"/>
  <c r="E308" i="3"/>
  <c r="D178" i="28"/>
  <c r="E200" i="3"/>
  <c r="E100" i="28"/>
  <c r="E165" i="28"/>
  <c r="E167" i="28"/>
  <c r="E64" i="28"/>
  <c r="E65" i="28"/>
  <c r="E196" i="3"/>
  <c r="E96" i="28"/>
  <c r="E151" i="3"/>
  <c r="E131" i="3"/>
  <c r="E198" i="3"/>
  <c r="E98" i="28"/>
  <c r="E201" i="3"/>
  <c r="E101" i="28"/>
  <c r="D117" i="28"/>
  <c r="E199" i="3"/>
  <c r="E99" i="28"/>
  <c r="D108" i="28"/>
  <c r="E193" i="3"/>
  <c r="E93" i="28"/>
  <c r="E197" i="3"/>
  <c r="E97" i="28"/>
  <c r="E195" i="3"/>
  <c r="E95" i="28"/>
  <c r="D116" i="28"/>
  <c r="D113" i="28"/>
  <c r="D118" i="28"/>
  <c r="D106" i="28"/>
  <c r="D124" i="28"/>
  <c r="D105" i="28"/>
  <c r="D107" i="28"/>
  <c r="E194" i="3"/>
  <c r="E94" i="28"/>
  <c r="E202" i="3"/>
  <c r="E102" i="28"/>
  <c r="D112" i="28"/>
  <c r="D109" i="28"/>
  <c r="D111" i="28"/>
  <c r="D122" i="28"/>
  <c r="D121" i="28"/>
  <c r="D115" i="28"/>
  <c r="D119" i="28"/>
  <c r="D104" i="28"/>
  <c r="D123" i="28"/>
  <c r="D110" i="28"/>
  <c r="E306" i="3"/>
  <c r="E310" i="3"/>
  <c r="E168" i="28"/>
  <c r="E133" i="3"/>
  <c r="E134" i="3"/>
  <c r="E350" i="3"/>
  <c r="E347" i="3"/>
  <c r="E358" i="3"/>
  <c r="E366" i="3"/>
  <c r="E365" i="3"/>
  <c r="E364" i="3"/>
  <c r="E348" i="3"/>
  <c r="E349" i="3"/>
  <c r="E359" i="3"/>
  <c r="E307" i="3"/>
  <c r="E459" i="3"/>
  <c r="E360" i="3"/>
  <c r="F159" i="28"/>
  <c r="E361" i="3"/>
  <c r="E362" i="3"/>
  <c r="E351" i="3"/>
  <c r="F160" i="28"/>
  <c r="E311" i="3"/>
  <c r="E460" i="3"/>
  <c r="E472" i="3"/>
  <c r="E87" i="28"/>
  <c r="E135" i="3"/>
  <c r="E471" i="3"/>
  <c r="E86" i="28"/>
  <c r="F174" i="3"/>
  <c r="F187" i="3"/>
  <c r="F135" i="28"/>
  <c r="F134" i="28"/>
  <c r="E483" i="3"/>
  <c r="E74" i="28"/>
  <c r="F173" i="3"/>
  <c r="F186" i="3"/>
  <c r="E132" i="3"/>
  <c r="F161" i="28"/>
  <c r="E461" i="3"/>
  <c r="E484" i="3"/>
  <c r="E75" i="28"/>
  <c r="F175" i="3"/>
  <c r="F188" i="3"/>
  <c r="F136" i="28"/>
  <c r="E473" i="3"/>
  <c r="E88" i="28"/>
  <c r="E485" i="3"/>
  <c r="E76" i="28"/>
  <c r="E458" i="3"/>
  <c r="E457" i="3"/>
  <c r="F158" i="28"/>
  <c r="F157" i="28"/>
  <c r="F171" i="3"/>
  <c r="F184" i="3"/>
  <c r="F132" i="28"/>
  <c r="F172" i="3"/>
  <c r="F185" i="3"/>
  <c r="F133" i="28"/>
  <c r="E470" i="3"/>
  <c r="E85" i="28"/>
  <c r="E482" i="3"/>
  <c r="E73" i="28"/>
  <c r="E469" i="3"/>
  <c r="E84" i="28"/>
  <c r="E481" i="3"/>
  <c r="E72" i="28"/>
  <c r="E462" i="3"/>
  <c r="F162" i="28"/>
  <c r="F137" i="28"/>
  <c r="F155" i="28"/>
  <c r="E474" i="3"/>
  <c r="E89" i="28"/>
  <c r="E486" i="3"/>
  <c r="E77" i="28"/>
  <c r="F156" i="28"/>
  <c r="E456" i="3"/>
  <c r="F176" i="3"/>
  <c r="F189" i="3"/>
  <c r="E172" i="28"/>
  <c r="F129" i="28"/>
  <c r="F154" i="28"/>
  <c r="F170" i="3"/>
  <c r="F183" i="3"/>
  <c r="F131" i="28"/>
  <c r="F130" i="28"/>
  <c r="E454" i="3"/>
  <c r="F153" i="28"/>
  <c r="E453" i="3"/>
  <c r="E455" i="3"/>
  <c r="F168" i="3"/>
  <c r="F181" i="3"/>
  <c r="F169" i="3"/>
  <c r="F182" i="3"/>
  <c r="E468" i="3"/>
  <c r="E83" i="28"/>
  <c r="E480" i="3"/>
  <c r="E71" i="28"/>
  <c r="F338" i="3"/>
  <c r="F164" i="28"/>
  <c r="E174" i="28"/>
  <c r="E467" i="3"/>
  <c r="E82" i="28"/>
  <c r="E465" i="3"/>
  <c r="E80" i="28"/>
  <c r="E466" i="3"/>
  <c r="E81" i="28"/>
  <c r="F128" i="28"/>
  <c r="E478" i="3"/>
  <c r="E69" i="28"/>
  <c r="E477" i="3"/>
  <c r="E68" i="28"/>
  <c r="F164" i="3"/>
  <c r="F166" i="28"/>
  <c r="F167" i="3"/>
  <c r="F180" i="3"/>
  <c r="E479" i="3"/>
  <c r="E70" i="28"/>
  <c r="F177" i="3"/>
  <c r="F190" i="3"/>
  <c r="F62" i="28"/>
  <c r="F127" i="28"/>
  <c r="E141" i="28"/>
  <c r="E175" i="28"/>
  <c r="F311" i="3"/>
  <c r="F310" i="3"/>
  <c r="F309" i="3"/>
  <c r="F308" i="3"/>
  <c r="E176" i="28"/>
  <c r="E142" i="28"/>
  <c r="E140" i="28"/>
  <c r="E146" i="28"/>
  <c r="E143" i="28"/>
  <c r="E148" i="28"/>
  <c r="E144" i="28"/>
  <c r="F92" i="28"/>
  <c r="E116" i="28"/>
  <c r="E139" i="28"/>
  <c r="E145" i="28"/>
  <c r="E147" i="28"/>
  <c r="E178" i="28"/>
  <c r="F165" i="28"/>
  <c r="F167" i="28"/>
  <c r="F168" i="28"/>
  <c r="F201" i="3"/>
  <c r="F134" i="3"/>
  <c r="F198" i="3"/>
  <c r="F98" i="28"/>
  <c r="F194" i="3"/>
  <c r="F94" i="28"/>
  <c r="F133" i="3"/>
  <c r="F193" i="3"/>
  <c r="F93" i="28"/>
  <c r="F202" i="3"/>
  <c r="F102" i="28"/>
  <c r="F199" i="3"/>
  <c r="F99" i="28"/>
  <c r="E123" i="28"/>
  <c r="E113" i="28"/>
  <c r="F196" i="3"/>
  <c r="F96" i="28"/>
  <c r="F197" i="3"/>
  <c r="F97" i="28"/>
  <c r="F151" i="3"/>
  <c r="F131" i="3"/>
  <c r="F195" i="3"/>
  <c r="F95" i="28"/>
  <c r="F200" i="3"/>
  <c r="F100" i="28"/>
  <c r="F146" i="3"/>
  <c r="F64" i="28"/>
  <c r="F65" i="28"/>
  <c r="E121" i="28"/>
  <c r="E112" i="28"/>
  <c r="E109" i="28"/>
  <c r="E104" i="28"/>
  <c r="E106" i="28"/>
  <c r="E107" i="28"/>
  <c r="E111" i="28"/>
  <c r="E122" i="28"/>
  <c r="E119" i="28"/>
  <c r="E120" i="28"/>
  <c r="E118" i="28"/>
  <c r="E124" i="28"/>
  <c r="E105" i="28"/>
  <c r="E115" i="28"/>
  <c r="E117" i="28"/>
  <c r="E108" i="28"/>
  <c r="E110" i="28"/>
  <c r="F306" i="3"/>
  <c r="F101" i="28"/>
  <c r="G161" i="28"/>
  <c r="G160" i="28"/>
  <c r="G162" i="28"/>
  <c r="G159" i="28"/>
  <c r="F307" i="3"/>
  <c r="F358" i="3"/>
  <c r="F359" i="3"/>
  <c r="F461" i="3"/>
  <c r="F473" i="3"/>
  <c r="F88" i="28"/>
  <c r="G175" i="3"/>
  <c r="G188" i="3"/>
  <c r="G136" i="28"/>
  <c r="G135" i="28"/>
  <c r="G134" i="28"/>
  <c r="G137" i="28"/>
  <c r="G176" i="3"/>
  <c r="G189" i="3"/>
  <c r="G174" i="3"/>
  <c r="G187" i="3"/>
  <c r="G173" i="3"/>
  <c r="G186" i="3"/>
  <c r="G157" i="28"/>
  <c r="F348" i="3"/>
  <c r="F349" i="3"/>
  <c r="F366" i="3"/>
  <c r="F360" i="3"/>
  <c r="F485" i="3"/>
  <c r="F76" i="28"/>
  <c r="F459" i="3"/>
  <c r="F471" i="3"/>
  <c r="F86" i="28"/>
  <c r="F462" i="3"/>
  <c r="F486" i="3"/>
  <c r="F77" i="28"/>
  <c r="F460" i="3"/>
  <c r="F472" i="3"/>
  <c r="F87" i="28"/>
  <c r="F350" i="3"/>
  <c r="F364" i="3"/>
  <c r="F457" i="3"/>
  <c r="F481" i="3"/>
  <c r="F72" i="28"/>
  <c r="F347" i="3"/>
  <c r="F361" i="3"/>
  <c r="F362" i="3"/>
  <c r="F365" i="3"/>
  <c r="F135" i="3"/>
  <c r="G171" i="3"/>
  <c r="G184" i="3"/>
  <c r="G132" i="28"/>
  <c r="F351" i="3"/>
  <c r="F483" i="3"/>
  <c r="F74" i="28"/>
  <c r="F469" i="3"/>
  <c r="F84" i="28"/>
  <c r="F484" i="3"/>
  <c r="F75" i="28"/>
  <c r="F474" i="3"/>
  <c r="F89" i="28"/>
  <c r="F132" i="3"/>
  <c r="F458" i="3"/>
  <c r="G158" i="28"/>
  <c r="G338" i="3"/>
  <c r="F454" i="3"/>
  <c r="F466" i="3"/>
  <c r="F81" i="28"/>
  <c r="G155" i="28"/>
  <c r="G172" i="3"/>
  <c r="G185" i="3"/>
  <c r="G133" i="28"/>
  <c r="F470" i="3"/>
  <c r="F85" i="28"/>
  <c r="F482" i="3"/>
  <c r="F73" i="28"/>
  <c r="G156" i="28"/>
  <c r="G154" i="28"/>
  <c r="F478" i="3"/>
  <c r="F69" i="28"/>
  <c r="F455" i="3"/>
  <c r="F467" i="3"/>
  <c r="F82" i="28"/>
  <c r="G130" i="28"/>
  <c r="G169" i="3"/>
  <c r="G182" i="3"/>
  <c r="G311" i="3"/>
  <c r="G310" i="3"/>
  <c r="G308" i="3"/>
  <c r="G309" i="3"/>
  <c r="F174" i="28"/>
  <c r="F456" i="3"/>
  <c r="F468" i="3"/>
  <c r="F83" i="28"/>
  <c r="G170" i="3"/>
  <c r="G183" i="3"/>
  <c r="G131" i="28"/>
  <c r="G168" i="3"/>
  <c r="G181" i="3"/>
  <c r="G129" i="28"/>
  <c r="G153" i="28"/>
  <c r="G164" i="28"/>
  <c r="F172" i="28"/>
  <c r="F453" i="3"/>
  <c r="F465" i="3"/>
  <c r="F80" i="28"/>
  <c r="F479" i="3"/>
  <c r="F70" i="28"/>
  <c r="G306" i="3"/>
  <c r="F175" i="28"/>
  <c r="F480" i="3"/>
  <c r="F71" i="28"/>
  <c r="F477" i="3"/>
  <c r="F68" i="28"/>
  <c r="G128" i="28"/>
  <c r="G167" i="3"/>
  <c r="G180" i="3"/>
  <c r="G164" i="3"/>
  <c r="G166" i="28"/>
  <c r="G307" i="3"/>
  <c r="F176" i="28"/>
  <c r="G62" i="28"/>
  <c r="G127" i="28"/>
  <c r="F145" i="28"/>
  <c r="G177" i="3"/>
  <c r="G190" i="3"/>
  <c r="F178" i="28"/>
  <c r="F142" i="28"/>
  <c r="F146" i="28"/>
  <c r="F147" i="28"/>
  <c r="F148" i="28"/>
  <c r="G92" i="28"/>
  <c r="F118" i="28"/>
  <c r="G199" i="3"/>
  <c r="G99" i="28"/>
  <c r="F143" i="28"/>
  <c r="F141" i="28"/>
  <c r="F144" i="28"/>
  <c r="F139" i="28"/>
  <c r="F140" i="28"/>
  <c r="F122" i="28"/>
  <c r="F105" i="28"/>
  <c r="F109" i="28"/>
  <c r="G64" i="28"/>
  <c r="G65" i="28"/>
  <c r="H161" i="28"/>
  <c r="G200" i="3"/>
  <c r="G100" i="28"/>
  <c r="G196" i="3"/>
  <c r="G96" i="28"/>
  <c r="G202" i="3"/>
  <c r="G102" i="28"/>
  <c r="F124" i="28"/>
  <c r="G198" i="3"/>
  <c r="G98" i="28"/>
  <c r="G201" i="3"/>
  <c r="G101" i="28"/>
  <c r="F123" i="28"/>
  <c r="F117" i="28"/>
  <c r="F121" i="28"/>
  <c r="F108" i="28"/>
  <c r="F110" i="28"/>
  <c r="F113" i="28"/>
  <c r="F115" i="28"/>
  <c r="F107" i="28"/>
  <c r="F112" i="28"/>
  <c r="F111" i="28"/>
  <c r="F104" i="28"/>
  <c r="F106" i="28"/>
  <c r="F116" i="28"/>
  <c r="F120" i="28"/>
  <c r="F119" i="28"/>
  <c r="G194" i="3"/>
  <c r="G94" i="28"/>
  <c r="G195" i="3"/>
  <c r="G95" i="28"/>
  <c r="G197" i="3"/>
  <c r="G97" i="28"/>
  <c r="H162" i="28"/>
  <c r="G151" i="3"/>
  <c r="G131" i="3"/>
  <c r="G165" i="28"/>
  <c r="G167" i="28"/>
  <c r="G168" i="28"/>
  <c r="H158" i="28"/>
  <c r="G193" i="3"/>
  <c r="G93" i="28"/>
  <c r="G146" i="3"/>
  <c r="G134" i="3"/>
  <c r="H133" i="28"/>
  <c r="H175" i="3"/>
  <c r="H188" i="3"/>
  <c r="H159" i="28"/>
  <c r="H136" i="28"/>
  <c r="G460" i="3"/>
  <c r="G484" i="3"/>
  <c r="G75" i="28"/>
  <c r="H172" i="3"/>
  <c r="H185" i="3"/>
  <c r="H160" i="28"/>
  <c r="H157" i="28"/>
  <c r="H176" i="3"/>
  <c r="H189" i="3"/>
  <c r="G133" i="3"/>
  <c r="H137" i="28"/>
  <c r="H174" i="3"/>
  <c r="H187" i="3"/>
  <c r="G459" i="3"/>
  <c r="G483" i="3"/>
  <c r="G74" i="28"/>
  <c r="H132" i="28"/>
  <c r="H171" i="3"/>
  <c r="H184" i="3"/>
  <c r="H173" i="3"/>
  <c r="H186" i="3"/>
  <c r="H134" i="28"/>
  <c r="G458" i="3"/>
  <c r="G470" i="3"/>
  <c r="G85" i="28"/>
  <c r="G462" i="3"/>
  <c r="G486" i="3"/>
  <c r="G77" i="28"/>
  <c r="G472" i="3"/>
  <c r="G87" i="28"/>
  <c r="G461" i="3"/>
  <c r="G473" i="3"/>
  <c r="G88" i="28"/>
  <c r="G135" i="3"/>
  <c r="G457" i="3"/>
  <c r="G469" i="3"/>
  <c r="G84" i="28"/>
  <c r="G358" i="3"/>
  <c r="H135" i="28"/>
  <c r="H338" i="3"/>
  <c r="G361" i="3"/>
  <c r="G362" i="3"/>
  <c r="G482" i="3"/>
  <c r="G73" i="28"/>
  <c r="G474" i="3"/>
  <c r="G89" i="28"/>
  <c r="G471" i="3"/>
  <c r="G86" i="28"/>
  <c r="G481" i="3"/>
  <c r="G72" i="28"/>
  <c r="G485" i="3"/>
  <c r="G76" i="28"/>
  <c r="G347" i="3"/>
  <c r="G365" i="3"/>
  <c r="G350" i="3"/>
  <c r="G364" i="3"/>
  <c r="G366" i="3"/>
  <c r="G348" i="3"/>
  <c r="G349" i="3"/>
  <c r="G359" i="3"/>
  <c r="G360" i="3"/>
  <c r="H311" i="3"/>
  <c r="H310" i="3"/>
  <c r="H308" i="3"/>
  <c r="H309" i="3"/>
  <c r="G351" i="3"/>
  <c r="H306" i="3"/>
  <c r="G454" i="3"/>
  <c r="G466" i="3"/>
  <c r="G81" i="28"/>
  <c r="G132" i="3"/>
  <c r="H153" i="28"/>
  <c r="G456" i="3"/>
  <c r="G468" i="3"/>
  <c r="G83" i="28"/>
  <c r="H155" i="28"/>
  <c r="H307" i="3"/>
  <c r="G478" i="3"/>
  <c r="G69" i="28"/>
  <c r="H154" i="28"/>
  <c r="G453" i="3"/>
  <c r="G477" i="3"/>
  <c r="G68" i="28"/>
  <c r="G172" i="28"/>
  <c r="H130" i="28"/>
  <c r="G480" i="3"/>
  <c r="G71" i="28"/>
  <c r="H156" i="28"/>
  <c r="H169" i="3"/>
  <c r="H182" i="3"/>
  <c r="G455" i="3"/>
  <c r="G467" i="3"/>
  <c r="G82" i="28"/>
  <c r="H128" i="28"/>
  <c r="H167" i="3"/>
  <c r="H180" i="3"/>
  <c r="H164" i="28"/>
  <c r="H168" i="3"/>
  <c r="H181" i="3"/>
  <c r="H129" i="28"/>
  <c r="G174" i="28"/>
  <c r="H62" i="28"/>
  <c r="H127" i="28"/>
  <c r="G145" i="28"/>
  <c r="H170" i="3"/>
  <c r="H183" i="3"/>
  <c r="G465" i="3"/>
  <c r="G80" i="28"/>
  <c r="H164" i="3"/>
  <c r="H166" i="28"/>
  <c r="H131" i="28"/>
  <c r="G479" i="3"/>
  <c r="G70" i="28"/>
  <c r="G175" i="28"/>
  <c r="H177" i="3"/>
  <c r="H190" i="3"/>
  <c r="H92" i="28"/>
  <c r="G118" i="28"/>
  <c r="G144" i="28"/>
  <c r="G140" i="28"/>
  <c r="G148" i="28"/>
  <c r="G142" i="28"/>
  <c r="G143" i="28"/>
  <c r="G141" i="28"/>
  <c r="G146" i="28"/>
  <c r="G139" i="28"/>
  <c r="G147" i="28"/>
  <c r="G176" i="28"/>
  <c r="H165" i="28"/>
  <c r="H167" i="28"/>
  <c r="H168" i="28"/>
  <c r="H64" i="28"/>
  <c r="H65" i="28"/>
  <c r="I162" i="28"/>
  <c r="G124" i="28"/>
  <c r="G113" i="28"/>
  <c r="G106" i="28"/>
  <c r="G105" i="28"/>
  <c r="G108" i="28"/>
  <c r="G122" i="28"/>
  <c r="G107" i="28"/>
  <c r="G121" i="28"/>
  <c r="H193" i="3"/>
  <c r="H93" i="28"/>
  <c r="H201" i="3"/>
  <c r="H134" i="3"/>
  <c r="H196" i="3"/>
  <c r="H96" i="28"/>
  <c r="H200" i="3"/>
  <c r="H100" i="28"/>
  <c r="I159" i="28"/>
  <c r="G111" i="28"/>
  <c r="H198" i="3"/>
  <c r="H98" i="28"/>
  <c r="H194" i="3"/>
  <c r="H94" i="28"/>
  <c r="H197" i="3"/>
  <c r="H97" i="28"/>
  <c r="G109" i="28"/>
  <c r="I160" i="28"/>
  <c r="H202" i="3"/>
  <c r="H102" i="28"/>
  <c r="H365" i="3"/>
  <c r="H151" i="3"/>
  <c r="H131" i="3"/>
  <c r="I158" i="28"/>
  <c r="H199" i="3"/>
  <c r="H99" i="28"/>
  <c r="H195" i="3"/>
  <c r="H95" i="28"/>
  <c r="H146" i="3"/>
  <c r="G123" i="28"/>
  <c r="G116" i="28"/>
  <c r="G117" i="28"/>
  <c r="G120" i="28"/>
  <c r="G110" i="28"/>
  <c r="G119" i="28"/>
  <c r="G112" i="28"/>
  <c r="G104" i="28"/>
  <c r="G115" i="28"/>
  <c r="I157" i="28"/>
  <c r="G178" i="28"/>
  <c r="I137" i="28"/>
  <c r="I172" i="3"/>
  <c r="I185" i="3"/>
  <c r="I133" i="28"/>
  <c r="I176" i="3"/>
  <c r="I189" i="3"/>
  <c r="H101" i="28"/>
  <c r="I135" i="28"/>
  <c r="I174" i="3"/>
  <c r="I187" i="3"/>
  <c r="H359" i="3"/>
  <c r="H364" i="3"/>
  <c r="I173" i="3"/>
  <c r="I186" i="3"/>
  <c r="I134" i="28"/>
  <c r="H350" i="3"/>
  <c r="H133" i="3"/>
  <c r="H347" i="3"/>
  <c r="H348" i="3"/>
  <c r="H349" i="3"/>
  <c r="H366" i="3"/>
  <c r="I132" i="28"/>
  <c r="I171" i="3"/>
  <c r="I184" i="3"/>
  <c r="I338" i="3"/>
  <c r="I175" i="3"/>
  <c r="I188" i="3"/>
  <c r="I161" i="28"/>
  <c r="I136" i="28"/>
  <c r="H457" i="3"/>
  <c r="H469" i="3"/>
  <c r="H84" i="28"/>
  <c r="H351" i="3"/>
  <c r="H459" i="3"/>
  <c r="H483" i="3"/>
  <c r="H74" i="28"/>
  <c r="H135" i="3"/>
  <c r="H481" i="3"/>
  <c r="H72" i="28"/>
  <c r="H461" i="3"/>
  <c r="H473" i="3"/>
  <c r="H88" i="28"/>
  <c r="H462" i="3"/>
  <c r="H486" i="3"/>
  <c r="H77" i="28"/>
  <c r="H460" i="3"/>
  <c r="H472" i="3"/>
  <c r="H87" i="28"/>
  <c r="H458" i="3"/>
  <c r="H470" i="3"/>
  <c r="H85" i="28"/>
  <c r="H361" i="3"/>
  <c r="H362" i="3"/>
  <c r="H358" i="3"/>
  <c r="H360" i="3"/>
  <c r="I306" i="3"/>
  <c r="I311" i="3"/>
  <c r="I310" i="3"/>
  <c r="I308" i="3"/>
  <c r="I309" i="3"/>
  <c r="H471" i="3"/>
  <c r="H86" i="28"/>
  <c r="H474" i="3"/>
  <c r="H89" i="28"/>
  <c r="H132" i="3"/>
  <c r="H485" i="3"/>
  <c r="H76" i="28"/>
  <c r="H482" i="3"/>
  <c r="H73" i="28"/>
  <c r="H484" i="3"/>
  <c r="H75" i="28"/>
  <c r="I307" i="3"/>
  <c r="H456" i="3"/>
  <c r="H480" i="3"/>
  <c r="H71" i="28"/>
  <c r="H453" i="3"/>
  <c r="H465" i="3"/>
  <c r="H80" i="28"/>
  <c r="H455" i="3"/>
  <c r="H479" i="3"/>
  <c r="H70" i="28"/>
  <c r="H468" i="3"/>
  <c r="H83" i="28"/>
  <c r="I153" i="28"/>
  <c r="H477" i="3"/>
  <c r="H68" i="28"/>
  <c r="H467" i="3"/>
  <c r="H82" i="28"/>
  <c r="H174" i="28"/>
  <c r="I130" i="28"/>
  <c r="I168" i="3"/>
  <c r="I181" i="3"/>
  <c r="H172" i="28"/>
  <c r="H454" i="3"/>
  <c r="H466" i="3"/>
  <c r="H81" i="28"/>
  <c r="I170" i="3"/>
  <c r="I183" i="3"/>
  <c r="I131" i="28"/>
  <c r="I156" i="28"/>
  <c r="I167" i="3"/>
  <c r="I180" i="3"/>
  <c r="I128" i="28"/>
  <c r="I155" i="28"/>
  <c r="I169" i="3"/>
  <c r="I182" i="3"/>
  <c r="H478" i="3"/>
  <c r="H69" i="28"/>
  <c r="I62" i="28"/>
  <c r="I92" i="28"/>
  <c r="H123" i="28"/>
  <c r="I154" i="28"/>
  <c r="I164" i="3"/>
  <c r="I166" i="28"/>
  <c r="I129" i="28"/>
  <c r="I164" i="28"/>
  <c r="I177" i="3"/>
  <c r="I190" i="3"/>
  <c r="I127" i="28"/>
  <c r="H142" i="28"/>
  <c r="H115" i="28"/>
  <c r="H105" i="28"/>
  <c r="H111" i="28"/>
  <c r="H124" i="28"/>
  <c r="H119" i="28"/>
  <c r="H104" i="28"/>
  <c r="H116" i="28"/>
  <c r="H117" i="28"/>
  <c r="H109" i="28"/>
  <c r="H112" i="28"/>
  <c r="H122" i="28"/>
  <c r="H106" i="28"/>
  <c r="H113" i="28"/>
  <c r="H110" i="28"/>
  <c r="H120" i="28"/>
  <c r="H108" i="28"/>
  <c r="H107" i="28"/>
  <c r="H121" i="28"/>
  <c r="H118" i="28"/>
  <c r="H175" i="28"/>
  <c r="I165" i="28"/>
  <c r="I167" i="28"/>
  <c r="I168" i="28"/>
  <c r="H176" i="28"/>
  <c r="H140" i="28"/>
  <c r="I146" i="3"/>
  <c r="I193" i="3"/>
  <c r="I93" i="28"/>
  <c r="J137" i="28"/>
  <c r="I199" i="3"/>
  <c r="I99" i="28"/>
  <c r="I64" i="28"/>
  <c r="I65" i="28"/>
  <c r="I151" i="3"/>
  <c r="I131" i="3"/>
  <c r="I195" i="3"/>
  <c r="I95" i="28"/>
  <c r="I196" i="3"/>
  <c r="I96" i="28"/>
  <c r="I198" i="3"/>
  <c r="I98" i="28"/>
  <c r="I197" i="3"/>
  <c r="I97" i="28"/>
  <c r="J157" i="28"/>
  <c r="J173" i="3"/>
  <c r="J186" i="3"/>
  <c r="I361" i="3"/>
  <c r="I362" i="3"/>
  <c r="I201" i="3"/>
  <c r="I101" i="28"/>
  <c r="I200" i="3"/>
  <c r="I100" i="28"/>
  <c r="H139" i="28"/>
  <c r="H145" i="28"/>
  <c r="I194" i="3"/>
  <c r="I94" i="28"/>
  <c r="H141" i="28"/>
  <c r="H146" i="28"/>
  <c r="H147" i="28"/>
  <c r="H144" i="28"/>
  <c r="H143" i="28"/>
  <c r="H148" i="28"/>
  <c r="I202" i="3"/>
  <c r="I102" i="28"/>
  <c r="J338" i="3"/>
  <c r="H178" i="28"/>
  <c r="J176" i="3"/>
  <c r="J189" i="3"/>
  <c r="J162" i="28"/>
  <c r="J159" i="28"/>
  <c r="J134" i="28"/>
  <c r="J136" i="28"/>
  <c r="J172" i="3"/>
  <c r="J185" i="3"/>
  <c r="I347" i="3"/>
  <c r="I133" i="3"/>
  <c r="I134" i="3"/>
  <c r="I358" i="3"/>
  <c r="J132" i="28"/>
  <c r="J171" i="3"/>
  <c r="J184" i="3"/>
  <c r="I364" i="3"/>
  <c r="J175" i="3"/>
  <c r="J188" i="3"/>
  <c r="J160" i="28"/>
  <c r="J174" i="3"/>
  <c r="J187" i="3"/>
  <c r="I350" i="3"/>
  <c r="I359" i="3"/>
  <c r="I360" i="3"/>
  <c r="J133" i="28"/>
  <c r="I366" i="3"/>
  <c r="I348" i="3"/>
  <c r="I349" i="3"/>
  <c r="J158" i="28"/>
  <c r="I365" i="3"/>
  <c r="J135" i="28"/>
  <c r="J161" i="28"/>
  <c r="I135" i="3"/>
  <c r="J306" i="3"/>
  <c r="J311" i="3"/>
  <c r="J310" i="3"/>
  <c r="J309" i="3"/>
  <c r="J308" i="3"/>
  <c r="I351" i="3"/>
  <c r="I462" i="3"/>
  <c r="I474" i="3"/>
  <c r="I89" i="28"/>
  <c r="J307" i="3"/>
  <c r="I460" i="3"/>
  <c r="I484" i="3"/>
  <c r="I75" i="28"/>
  <c r="I461" i="3"/>
  <c r="I485" i="3"/>
  <c r="I76" i="28"/>
  <c r="I459" i="3"/>
  <c r="I471" i="3"/>
  <c r="I86" i="28"/>
  <c r="I457" i="3"/>
  <c r="I469" i="3"/>
  <c r="I84" i="28"/>
  <c r="I486" i="3"/>
  <c r="I77" i="28"/>
  <c r="I458" i="3"/>
  <c r="I482" i="3"/>
  <c r="I73" i="28"/>
  <c r="I132" i="3"/>
  <c r="I473" i="3"/>
  <c r="I88" i="28"/>
  <c r="I481" i="3"/>
  <c r="I72" i="28"/>
  <c r="I472" i="3"/>
  <c r="I87" i="28"/>
  <c r="I483" i="3"/>
  <c r="I74" i="28"/>
  <c r="I456" i="3"/>
  <c r="I480" i="3"/>
  <c r="I71" i="28"/>
  <c r="J154" i="28"/>
  <c r="I455" i="3"/>
  <c r="I479" i="3"/>
  <c r="I70" i="28"/>
  <c r="I470" i="3"/>
  <c r="I85" i="28"/>
  <c r="J131" i="28"/>
  <c r="I453" i="3"/>
  <c r="I465" i="3"/>
  <c r="I80" i="28"/>
  <c r="J128" i="28"/>
  <c r="I468" i="3"/>
  <c r="I83" i="28"/>
  <c r="I467" i="3"/>
  <c r="I82" i="28"/>
  <c r="J155" i="28"/>
  <c r="I454" i="3"/>
  <c r="I478" i="3"/>
  <c r="I69" i="28"/>
  <c r="J129" i="28"/>
  <c r="J168" i="3"/>
  <c r="J181" i="3"/>
  <c r="I172" i="28"/>
  <c r="J156" i="28"/>
  <c r="J170" i="3"/>
  <c r="J183" i="3"/>
  <c r="J167" i="3"/>
  <c r="J180" i="3"/>
  <c r="J62" i="28"/>
  <c r="J92" i="28"/>
  <c r="I105" i="28"/>
  <c r="J153" i="28"/>
  <c r="J130" i="28"/>
  <c r="J164" i="3"/>
  <c r="J166" i="28"/>
  <c r="J169" i="3"/>
  <c r="J182" i="3"/>
  <c r="I477" i="3"/>
  <c r="I68" i="28"/>
  <c r="I174" i="28"/>
  <c r="I466" i="3"/>
  <c r="I81" i="28"/>
  <c r="J164" i="28"/>
  <c r="I108" i="28"/>
  <c r="I109" i="28"/>
  <c r="I123" i="28"/>
  <c r="I110" i="28"/>
  <c r="I112" i="28"/>
  <c r="I175" i="28"/>
  <c r="I120" i="28"/>
  <c r="I116" i="28"/>
  <c r="I119" i="28"/>
  <c r="I118" i="28"/>
  <c r="I117" i="28"/>
  <c r="I104" i="28"/>
  <c r="I121" i="28"/>
  <c r="I122" i="28"/>
  <c r="I111" i="28"/>
  <c r="I106" i="28"/>
  <c r="I115" i="28"/>
  <c r="J193" i="3"/>
  <c r="J93" i="28"/>
  <c r="I113" i="28"/>
  <c r="I107" i="28"/>
  <c r="J177" i="3"/>
  <c r="J190" i="3"/>
  <c r="I124" i="28"/>
  <c r="J127" i="28"/>
  <c r="I143" i="28"/>
  <c r="I176" i="28"/>
  <c r="I178" i="28"/>
  <c r="J201" i="3"/>
  <c r="J101" i="28"/>
  <c r="J64" i="28"/>
  <c r="J65" i="28"/>
  <c r="J146" i="3"/>
  <c r="J198" i="3"/>
  <c r="J98" i="28"/>
  <c r="J165" i="28"/>
  <c r="J167" i="28"/>
  <c r="J168" i="28"/>
  <c r="I148" i="28"/>
  <c r="J199" i="3"/>
  <c r="J99" i="28"/>
  <c r="I142" i="28"/>
  <c r="I141" i="28"/>
  <c r="J194" i="3"/>
  <c r="J94" i="28"/>
  <c r="I140" i="28"/>
  <c r="I147" i="28"/>
  <c r="J202" i="3"/>
  <c r="J102" i="28"/>
  <c r="I145" i="28"/>
  <c r="J151" i="3"/>
  <c r="J131" i="3"/>
  <c r="I146" i="28"/>
  <c r="J195" i="3"/>
  <c r="J95" i="28"/>
  <c r="J196" i="3"/>
  <c r="J96" i="28"/>
  <c r="J200" i="3"/>
  <c r="J100" i="28"/>
  <c r="K157" i="28"/>
  <c r="I144" i="28"/>
  <c r="J197" i="3"/>
  <c r="J97" i="28"/>
  <c r="K158" i="28"/>
  <c r="I139" i="28"/>
  <c r="K338" i="3"/>
  <c r="J134" i="3"/>
  <c r="K135" i="28"/>
  <c r="K174" i="3"/>
  <c r="K187" i="3"/>
  <c r="K160" i="28"/>
  <c r="K161" i="28"/>
  <c r="K172" i="3"/>
  <c r="K185" i="3"/>
  <c r="K171" i="3"/>
  <c r="K184" i="3"/>
  <c r="K132" i="28"/>
  <c r="J133" i="3"/>
  <c r="K162" i="28"/>
  <c r="K133" i="28"/>
  <c r="K159" i="28"/>
  <c r="J350" i="3"/>
  <c r="J365" i="3"/>
  <c r="J359" i="3"/>
  <c r="J347" i="3"/>
  <c r="J366" i="3"/>
  <c r="J364" i="3"/>
  <c r="J358" i="3"/>
  <c r="J360" i="3"/>
  <c r="K136" i="28"/>
  <c r="K175" i="3"/>
  <c r="K188" i="3"/>
  <c r="J457" i="3"/>
  <c r="J481" i="3"/>
  <c r="J72" i="28"/>
  <c r="K137" i="28"/>
  <c r="K176" i="3"/>
  <c r="K189" i="3"/>
  <c r="K173" i="3"/>
  <c r="K186" i="3"/>
  <c r="K134" i="28"/>
  <c r="J348" i="3"/>
  <c r="J349" i="3"/>
  <c r="J351" i="3"/>
  <c r="K311" i="3"/>
  <c r="K310" i="3"/>
  <c r="K308" i="3"/>
  <c r="K309" i="3"/>
  <c r="J361" i="3"/>
  <c r="J362" i="3"/>
  <c r="J469" i="3"/>
  <c r="J84" i="28"/>
  <c r="J461" i="3"/>
  <c r="J485" i="3"/>
  <c r="J76" i="28"/>
  <c r="J460" i="3"/>
  <c r="J472" i="3"/>
  <c r="J87" i="28"/>
  <c r="J462" i="3"/>
  <c r="J474" i="3"/>
  <c r="J89" i="28"/>
  <c r="J135" i="3"/>
  <c r="J458" i="3"/>
  <c r="J470" i="3"/>
  <c r="J85" i="28"/>
  <c r="J459" i="3"/>
  <c r="J471" i="3"/>
  <c r="J86" i="28"/>
  <c r="J132" i="3"/>
  <c r="J473" i="3"/>
  <c r="J88" i="28"/>
  <c r="J482" i="3"/>
  <c r="J73" i="28"/>
  <c r="J486" i="3"/>
  <c r="J77" i="28"/>
  <c r="J484" i="3"/>
  <c r="J75" i="28"/>
  <c r="J483" i="3"/>
  <c r="J74" i="28"/>
  <c r="K306" i="3"/>
  <c r="J454" i="3"/>
  <c r="J456" i="3"/>
  <c r="J453" i="3"/>
  <c r="J465" i="3"/>
  <c r="J80" i="28"/>
  <c r="K167" i="3"/>
  <c r="K180" i="3"/>
  <c r="K154" i="28"/>
  <c r="J172" i="28"/>
  <c r="J466" i="3"/>
  <c r="J81" i="28"/>
  <c r="J478" i="3"/>
  <c r="J69" i="28"/>
  <c r="J468" i="3"/>
  <c r="J83" i="28"/>
  <c r="J480" i="3"/>
  <c r="J71" i="28"/>
  <c r="K156" i="28"/>
  <c r="K155" i="28"/>
  <c r="J455" i="3"/>
  <c r="K153" i="28"/>
  <c r="K164" i="28"/>
  <c r="K128" i="28"/>
  <c r="J477" i="3"/>
  <c r="J68" i="28"/>
  <c r="K168" i="3"/>
  <c r="K181" i="3"/>
  <c r="K129" i="28"/>
  <c r="J174" i="28"/>
  <c r="K130" i="28"/>
  <c r="K170" i="3"/>
  <c r="K183" i="3"/>
  <c r="K131" i="28"/>
  <c r="J467" i="3"/>
  <c r="J82" i="28"/>
  <c r="J479" i="3"/>
  <c r="J70" i="28"/>
  <c r="K169" i="3"/>
  <c r="K182" i="3"/>
  <c r="K164" i="3"/>
  <c r="K166" i="28"/>
  <c r="K307" i="3"/>
  <c r="K177" i="3"/>
  <c r="K190" i="3"/>
  <c r="J175" i="28"/>
  <c r="K200" i="3"/>
  <c r="K100" i="28"/>
  <c r="K165" i="28"/>
  <c r="K167" i="28"/>
  <c r="K168" i="28"/>
  <c r="K196" i="3"/>
  <c r="K96" i="28"/>
  <c r="K62" i="28"/>
  <c r="K92" i="28"/>
  <c r="K198" i="3"/>
  <c r="K98" i="28"/>
  <c r="K151" i="3"/>
  <c r="K131" i="3"/>
  <c r="K197" i="3"/>
  <c r="K97" i="28"/>
  <c r="K199" i="3"/>
  <c r="K99" i="28"/>
  <c r="K64" i="28"/>
  <c r="K65" i="28"/>
  <c r="K194" i="3"/>
  <c r="K94" i="28"/>
  <c r="K201" i="3"/>
  <c r="K101" i="28"/>
  <c r="K193" i="3"/>
  <c r="K93" i="28"/>
  <c r="K146" i="3"/>
  <c r="J176" i="28"/>
  <c r="J178" i="28"/>
  <c r="K195" i="3"/>
  <c r="K95" i="28"/>
  <c r="K202" i="3"/>
  <c r="K102" i="28"/>
  <c r="L338" i="3"/>
  <c r="L132" i="28"/>
  <c r="L161" i="28"/>
  <c r="K127" i="28"/>
  <c r="J142" i="28"/>
  <c r="L162" i="28"/>
  <c r="K135" i="3"/>
  <c r="K133" i="3"/>
  <c r="K134" i="3"/>
  <c r="L135" i="28"/>
  <c r="L160" i="28"/>
  <c r="L134" i="28"/>
  <c r="L159" i="28"/>
  <c r="J111" i="28"/>
  <c r="J116" i="28"/>
  <c r="J118" i="28"/>
  <c r="J122" i="28"/>
  <c r="J107" i="28"/>
  <c r="J110" i="28"/>
  <c r="J124" i="28"/>
  <c r="J115" i="28"/>
  <c r="J109" i="28"/>
  <c r="J112" i="28"/>
  <c r="J119" i="28"/>
  <c r="J117" i="28"/>
  <c r="J106" i="28"/>
  <c r="J123" i="28"/>
  <c r="J113" i="28"/>
  <c r="J105" i="28"/>
  <c r="J120" i="28"/>
  <c r="J108" i="28"/>
  <c r="J104" i="28"/>
  <c r="J121" i="28"/>
  <c r="L158" i="28"/>
  <c r="L174" i="3"/>
  <c r="L187" i="3"/>
  <c r="L173" i="3"/>
  <c r="L186" i="3"/>
  <c r="L136" i="28"/>
  <c r="L175" i="3"/>
  <c r="L188" i="3"/>
  <c r="J145" i="28"/>
  <c r="L157" i="28"/>
  <c r="L171" i="3"/>
  <c r="L184" i="3"/>
  <c r="J144" i="28"/>
  <c r="J146" i="28"/>
  <c r="L176" i="3"/>
  <c r="L189" i="3"/>
  <c r="J147" i="28"/>
  <c r="J143" i="28"/>
  <c r="J141" i="28"/>
  <c r="J139" i="28"/>
  <c r="J148" i="28"/>
  <c r="J140" i="28"/>
  <c r="L137" i="28"/>
  <c r="L133" i="28"/>
  <c r="K458" i="3"/>
  <c r="L172" i="3"/>
  <c r="L185" i="3"/>
  <c r="L306" i="3"/>
  <c r="L311" i="3"/>
  <c r="L310" i="3"/>
  <c r="L309" i="3"/>
  <c r="L308" i="3"/>
  <c r="K459" i="3"/>
  <c r="K462" i="3"/>
  <c r="K461" i="3"/>
  <c r="K460" i="3"/>
  <c r="K457" i="3"/>
  <c r="K470" i="3"/>
  <c r="K85" i="28"/>
  <c r="K482" i="3"/>
  <c r="K73" i="28"/>
  <c r="K365" i="3"/>
  <c r="K366" i="3"/>
  <c r="K347" i="3"/>
  <c r="K364" i="3"/>
  <c r="K359" i="3"/>
  <c r="K350" i="3"/>
  <c r="K358" i="3"/>
  <c r="K361" i="3"/>
  <c r="K362" i="3"/>
  <c r="K471" i="3"/>
  <c r="K86" i="28"/>
  <c r="K481" i="3"/>
  <c r="K72" i="28"/>
  <c r="K472" i="3"/>
  <c r="K87" i="28"/>
  <c r="K473" i="3"/>
  <c r="K88" i="28"/>
  <c r="K474" i="3"/>
  <c r="K89" i="28"/>
  <c r="K485" i="3"/>
  <c r="K76" i="28"/>
  <c r="K486" i="3"/>
  <c r="K77" i="28"/>
  <c r="K484" i="3"/>
  <c r="K75" i="28"/>
  <c r="K469" i="3"/>
  <c r="K84" i="28"/>
  <c r="K483" i="3"/>
  <c r="K74" i="28"/>
  <c r="K360" i="3"/>
  <c r="K348" i="3"/>
  <c r="K349" i="3"/>
  <c r="K351" i="3"/>
  <c r="K132" i="3"/>
  <c r="K455" i="3"/>
  <c r="K456" i="3"/>
  <c r="K468" i="3"/>
  <c r="K83" i="28"/>
  <c r="K454" i="3"/>
  <c r="K480" i="3"/>
  <c r="K71" i="28"/>
  <c r="L131" i="28"/>
  <c r="K453" i="3"/>
  <c r="K477" i="3"/>
  <c r="K68" i="28"/>
  <c r="L153" i="28"/>
  <c r="K172" i="28"/>
  <c r="L129" i="28"/>
  <c r="L154" i="28"/>
  <c r="K466" i="3"/>
  <c r="K81" i="28"/>
  <c r="K478" i="3"/>
  <c r="K69" i="28"/>
  <c r="L168" i="3"/>
  <c r="L181" i="3"/>
  <c r="K467" i="3"/>
  <c r="K82" i="28"/>
  <c r="K479" i="3"/>
  <c r="K70" i="28"/>
  <c r="L167" i="3"/>
  <c r="L180" i="3"/>
  <c r="L170" i="3"/>
  <c r="L183" i="3"/>
  <c r="L156" i="28"/>
  <c r="L128" i="28"/>
  <c r="L62" i="28"/>
  <c r="K465" i="3"/>
  <c r="K80" i="28"/>
  <c r="K174" i="28"/>
  <c r="L130" i="28"/>
  <c r="L155" i="28"/>
  <c r="L169" i="3"/>
  <c r="L182" i="3"/>
  <c r="L164" i="3"/>
  <c r="L166" i="28"/>
  <c r="L307" i="3"/>
  <c r="M338" i="3"/>
  <c r="L164" i="28"/>
  <c r="K175" i="28"/>
  <c r="L177" i="3"/>
  <c r="L190" i="3"/>
  <c r="L92" i="28"/>
  <c r="L127" i="28"/>
  <c r="K176" i="28"/>
  <c r="K178" i="28"/>
  <c r="L64" i="28"/>
  <c r="L65" i="28"/>
  <c r="L165" i="28"/>
  <c r="L167" i="28"/>
  <c r="L201" i="3"/>
  <c r="L101" i="28"/>
  <c r="L197" i="3"/>
  <c r="L97" i="28"/>
  <c r="L200" i="3"/>
  <c r="L100" i="28"/>
  <c r="L151" i="3"/>
  <c r="L131" i="3"/>
  <c r="L195" i="3"/>
  <c r="L95" i="28"/>
  <c r="L146" i="3"/>
  <c r="L193" i="3"/>
  <c r="L93" i="28"/>
  <c r="L194" i="3"/>
  <c r="L94" i="28"/>
  <c r="L196" i="3"/>
  <c r="L96" i="28"/>
  <c r="L202" i="3"/>
  <c r="L102" i="28"/>
  <c r="L198" i="3"/>
  <c r="L98" i="28"/>
  <c r="L199" i="3"/>
  <c r="L99" i="28"/>
  <c r="K139" i="28"/>
  <c r="K140" i="28"/>
  <c r="K143" i="28"/>
  <c r="K142" i="28"/>
  <c r="K144" i="28"/>
  <c r="K147" i="28"/>
  <c r="K148" i="28"/>
  <c r="K145" i="28"/>
  <c r="K146" i="28"/>
  <c r="K141" i="28"/>
  <c r="K106" i="28"/>
  <c r="K123" i="28"/>
  <c r="K118" i="28"/>
  <c r="K116" i="28"/>
  <c r="K111" i="28"/>
  <c r="K113" i="28"/>
  <c r="K108" i="28"/>
  <c r="K110" i="28"/>
  <c r="K124" i="28"/>
  <c r="K104" i="28"/>
  <c r="K117" i="28"/>
  <c r="K119" i="28"/>
  <c r="K109" i="28"/>
  <c r="K122" i="28"/>
  <c r="K115" i="28"/>
  <c r="K107" i="28"/>
  <c r="K120" i="28"/>
  <c r="K112" i="28"/>
  <c r="K105" i="28"/>
  <c r="K121" i="28"/>
  <c r="M311" i="3"/>
  <c r="M310" i="3"/>
  <c r="M308" i="3"/>
  <c r="M309" i="3"/>
  <c r="L134" i="3"/>
  <c r="M134" i="28"/>
  <c r="L168" i="28"/>
  <c r="M160" i="28"/>
  <c r="L133" i="3"/>
  <c r="M136" i="28"/>
  <c r="M137" i="28"/>
  <c r="M162" i="28"/>
  <c r="M158" i="28"/>
  <c r="M176" i="3"/>
  <c r="M189" i="3"/>
  <c r="M307" i="3"/>
  <c r="M135" i="28"/>
  <c r="M174" i="3"/>
  <c r="M187" i="3"/>
  <c r="M173" i="3"/>
  <c r="M186" i="3"/>
  <c r="M159" i="28"/>
  <c r="M175" i="3"/>
  <c r="M188" i="3"/>
  <c r="M161" i="28"/>
  <c r="M132" i="28"/>
  <c r="M171" i="3"/>
  <c r="M184" i="3"/>
  <c r="M157" i="28"/>
  <c r="M133" i="28"/>
  <c r="M172" i="3"/>
  <c r="M185" i="3"/>
  <c r="L135" i="3"/>
  <c r="M306" i="3"/>
  <c r="L462" i="3"/>
  <c r="L460" i="3"/>
  <c r="L461" i="3"/>
  <c r="L459" i="3"/>
  <c r="L457" i="3"/>
  <c r="L458" i="3"/>
  <c r="L361" i="3"/>
  <c r="L362" i="3"/>
  <c r="L358" i="3"/>
  <c r="L366" i="3"/>
  <c r="L365" i="3"/>
  <c r="L364" i="3"/>
  <c r="L359" i="3"/>
  <c r="L350" i="3"/>
  <c r="L347" i="3"/>
  <c r="L472" i="3"/>
  <c r="L87" i="28"/>
  <c r="L484" i="3"/>
  <c r="L75" i="28"/>
  <c r="L474" i="3"/>
  <c r="L89" i="28"/>
  <c r="L486" i="3"/>
  <c r="L77" i="28"/>
  <c r="L469" i="3"/>
  <c r="L84" i="28"/>
  <c r="L481" i="3"/>
  <c r="L72" i="28"/>
  <c r="L471" i="3"/>
  <c r="L86" i="28"/>
  <c r="L483" i="3"/>
  <c r="L74" i="28"/>
  <c r="L473" i="3"/>
  <c r="L88" i="28"/>
  <c r="L485" i="3"/>
  <c r="L76" i="28"/>
  <c r="L470" i="3"/>
  <c r="L85" i="28"/>
  <c r="L482" i="3"/>
  <c r="L73" i="28"/>
  <c r="L360" i="3"/>
  <c r="L348" i="3"/>
  <c r="L349" i="3"/>
  <c r="L351" i="3"/>
  <c r="L456" i="3"/>
  <c r="L132" i="3"/>
  <c r="L453" i="3"/>
  <c r="L454" i="3"/>
  <c r="L468" i="3"/>
  <c r="L83" i="28"/>
  <c r="L480" i="3"/>
  <c r="L71" i="28"/>
  <c r="M156" i="28"/>
  <c r="L455" i="3"/>
  <c r="N338" i="3"/>
  <c r="L172" i="28"/>
  <c r="M129" i="28"/>
  <c r="M154" i="28"/>
  <c r="M128" i="28"/>
  <c r="M153" i="28"/>
  <c r="M170" i="3"/>
  <c r="M183" i="3"/>
  <c r="M131" i="28"/>
  <c r="L478" i="3"/>
  <c r="L69" i="28"/>
  <c r="L466" i="3"/>
  <c r="L81" i="28"/>
  <c r="L477" i="3"/>
  <c r="L68" i="28"/>
  <c r="L465" i="3"/>
  <c r="L80" i="28"/>
  <c r="M168" i="3"/>
  <c r="M181" i="3"/>
  <c r="M167" i="3"/>
  <c r="M180" i="3"/>
  <c r="L467" i="3"/>
  <c r="L82" i="28"/>
  <c r="L479" i="3"/>
  <c r="L70" i="28"/>
  <c r="M62" i="28"/>
  <c r="L175" i="28"/>
  <c r="L174" i="28"/>
  <c r="M130" i="28"/>
  <c r="M155" i="28"/>
  <c r="M164" i="28"/>
  <c r="M169" i="3"/>
  <c r="M182" i="3"/>
  <c r="M164" i="3"/>
  <c r="M166" i="28"/>
  <c r="N311" i="3"/>
  <c r="N310" i="3"/>
  <c r="N309" i="3"/>
  <c r="N308" i="3"/>
  <c r="M177" i="3"/>
  <c r="M190" i="3"/>
  <c r="L176" i="28"/>
  <c r="L178" i="28"/>
  <c r="M151" i="3"/>
  <c r="M92" i="28"/>
  <c r="M127" i="28"/>
  <c r="N307" i="3"/>
  <c r="M198" i="3"/>
  <c r="M98" i="28"/>
  <c r="M195" i="3"/>
  <c r="M95" i="28"/>
  <c r="M199" i="3"/>
  <c r="M99" i="28"/>
  <c r="M201" i="3"/>
  <c r="M134" i="3"/>
  <c r="M165" i="28"/>
  <c r="M167" i="28"/>
  <c r="M196" i="3"/>
  <c r="M96" i="28"/>
  <c r="M200" i="3"/>
  <c r="M100" i="28"/>
  <c r="M64" i="28"/>
  <c r="M65" i="28"/>
  <c r="M197" i="3"/>
  <c r="M97" i="28"/>
  <c r="M193" i="3"/>
  <c r="M93" i="28"/>
  <c r="M146" i="3"/>
  <c r="M202" i="3"/>
  <c r="M102" i="28"/>
  <c r="M194" i="3"/>
  <c r="M94" i="28"/>
  <c r="L139" i="28"/>
  <c r="L140" i="28"/>
  <c r="L142" i="28"/>
  <c r="L143" i="28"/>
  <c r="L144" i="28"/>
  <c r="L146" i="28"/>
  <c r="L147" i="28"/>
  <c r="L148" i="28"/>
  <c r="L145" i="28"/>
  <c r="L141" i="28"/>
  <c r="L107" i="28"/>
  <c r="L111" i="28"/>
  <c r="L109" i="28"/>
  <c r="L106" i="28"/>
  <c r="L113" i="28"/>
  <c r="L108" i="28"/>
  <c r="L110" i="28"/>
  <c r="L105" i="28"/>
  <c r="L112" i="28"/>
  <c r="L104" i="28"/>
  <c r="M131" i="3"/>
  <c r="N306" i="3"/>
  <c r="N135" i="28"/>
  <c r="M101" i="28"/>
  <c r="N133" i="28"/>
  <c r="M168" i="28"/>
  <c r="M133" i="3"/>
  <c r="N134" i="28"/>
  <c r="N159" i="28"/>
  <c r="N132" i="28"/>
  <c r="N157" i="28"/>
  <c r="N137" i="28"/>
  <c r="N162" i="28"/>
  <c r="N176" i="3"/>
  <c r="N189" i="3"/>
  <c r="N171" i="3"/>
  <c r="N184" i="3"/>
  <c r="N173" i="3"/>
  <c r="N186" i="3"/>
  <c r="N174" i="3"/>
  <c r="N187" i="3"/>
  <c r="N160" i="28"/>
  <c r="N172" i="3"/>
  <c r="N185" i="3"/>
  <c r="N158" i="28"/>
  <c r="N161" i="28"/>
  <c r="N175" i="3"/>
  <c r="N188" i="3"/>
  <c r="N136" i="28"/>
  <c r="M135" i="3"/>
  <c r="M459" i="3"/>
  <c r="M458" i="3"/>
  <c r="M461" i="3"/>
  <c r="M460" i="3"/>
  <c r="M462" i="3"/>
  <c r="M457" i="3"/>
  <c r="M474" i="3"/>
  <c r="M89" i="28"/>
  <c r="M486" i="3"/>
  <c r="M77" i="28"/>
  <c r="M472" i="3"/>
  <c r="M87" i="28"/>
  <c r="M484" i="3"/>
  <c r="M75" i="28"/>
  <c r="M470" i="3"/>
  <c r="M85" i="28"/>
  <c r="M482" i="3"/>
  <c r="M73" i="28"/>
  <c r="M471" i="3"/>
  <c r="M86" i="28"/>
  <c r="M483" i="3"/>
  <c r="M74" i="28"/>
  <c r="M473" i="3"/>
  <c r="M88" i="28"/>
  <c r="M485" i="3"/>
  <c r="M76" i="28"/>
  <c r="M469" i="3"/>
  <c r="M84" i="28"/>
  <c r="M481" i="3"/>
  <c r="M72" i="28"/>
  <c r="M359" i="3"/>
  <c r="M365" i="3"/>
  <c r="M350" i="3"/>
  <c r="M347" i="3"/>
  <c r="M364" i="3"/>
  <c r="M366" i="3"/>
  <c r="M358" i="3"/>
  <c r="M361" i="3"/>
  <c r="M362" i="3"/>
  <c r="M348" i="3"/>
  <c r="M349" i="3"/>
  <c r="M351" i="3"/>
  <c r="M360" i="3"/>
  <c r="M132" i="3"/>
  <c r="O338" i="3"/>
  <c r="M456" i="3"/>
  <c r="M454" i="3"/>
  <c r="M453" i="3"/>
  <c r="M455" i="3"/>
  <c r="O307" i="3"/>
  <c r="O311" i="3"/>
  <c r="O310" i="3"/>
  <c r="O308" i="3"/>
  <c r="O309" i="3"/>
  <c r="M172" i="28"/>
  <c r="N128" i="28"/>
  <c r="N153" i="28"/>
  <c r="N129" i="28"/>
  <c r="N154" i="28"/>
  <c r="N131" i="28"/>
  <c r="N156" i="28"/>
  <c r="N167" i="3"/>
  <c r="N180" i="3"/>
  <c r="M466" i="3"/>
  <c r="M81" i="28"/>
  <c r="M478" i="3"/>
  <c r="M69" i="28"/>
  <c r="N168" i="3"/>
  <c r="N181" i="3"/>
  <c r="M468" i="3"/>
  <c r="M83" i="28"/>
  <c r="M480" i="3"/>
  <c r="M71" i="28"/>
  <c r="N170" i="3"/>
  <c r="N183" i="3"/>
  <c r="M465" i="3"/>
  <c r="M80" i="28"/>
  <c r="M477" i="3"/>
  <c r="M68" i="28"/>
  <c r="M467" i="3"/>
  <c r="M82" i="28"/>
  <c r="M479" i="3"/>
  <c r="M70" i="28"/>
  <c r="N155" i="28"/>
  <c r="N164" i="28"/>
  <c r="N62" i="28"/>
  <c r="N92" i="28"/>
  <c r="M175" i="28"/>
  <c r="M174" i="28"/>
  <c r="N130" i="28"/>
  <c r="N169" i="3"/>
  <c r="N182" i="3"/>
  <c r="N164" i="3"/>
  <c r="N166" i="28"/>
  <c r="O306" i="3"/>
  <c r="N177" i="3"/>
  <c r="N190" i="3"/>
  <c r="M176" i="28"/>
  <c r="M178" i="28"/>
  <c r="N127" i="28"/>
  <c r="M143" i="28"/>
  <c r="M106" i="28"/>
  <c r="M109" i="28"/>
  <c r="M104" i="28"/>
  <c r="M113" i="28"/>
  <c r="M111" i="28"/>
  <c r="M108" i="28"/>
  <c r="M107" i="28"/>
  <c r="M110" i="28"/>
  <c r="M105" i="28"/>
  <c r="M112" i="28"/>
  <c r="M146" i="28"/>
  <c r="M142" i="28"/>
  <c r="N165" i="28"/>
  <c r="N167" i="28"/>
  <c r="N146" i="3"/>
  <c r="N202" i="3"/>
  <c r="M148" i="28"/>
  <c r="M140" i="28"/>
  <c r="M139" i="28"/>
  <c r="N194" i="3"/>
  <c r="N94" i="28"/>
  <c r="N201" i="3"/>
  <c r="N134" i="3"/>
  <c r="N151" i="3"/>
  <c r="N131" i="3"/>
  <c r="N195" i="3"/>
  <c r="N95" i="28"/>
  <c r="O176" i="3"/>
  <c r="O189" i="3"/>
  <c r="N196" i="3"/>
  <c r="N96" i="28"/>
  <c r="M141" i="28"/>
  <c r="N193" i="3"/>
  <c r="N93" i="28"/>
  <c r="N199" i="3"/>
  <c r="N99" i="28"/>
  <c r="N64" i="28"/>
  <c r="N65" i="28"/>
  <c r="N197" i="3"/>
  <c r="N97" i="28"/>
  <c r="N198" i="3"/>
  <c r="N98" i="28"/>
  <c r="N200" i="3"/>
  <c r="N100" i="28"/>
  <c r="M147" i="28"/>
  <c r="M145" i="28"/>
  <c r="M144" i="28"/>
  <c r="N102" i="28"/>
  <c r="N168" i="28"/>
  <c r="N133" i="3"/>
  <c r="O160" i="28"/>
  <c r="O159" i="28"/>
  <c r="O161" i="28"/>
  <c r="O157" i="28"/>
  <c r="O162" i="28"/>
  <c r="O137" i="28"/>
  <c r="O158" i="28"/>
  <c r="N101" i="28"/>
  <c r="O174" i="3"/>
  <c r="O187" i="3"/>
  <c r="O135" i="28"/>
  <c r="N135" i="3"/>
  <c r="O173" i="3"/>
  <c r="O186" i="3"/>
  <c r="O134" i="28"/>
  <c r="O171" i="3"/>
  <c r="O184" i="3"/>
  <c r="O132" i="28"/>
  <c r="O136" i="28"/>
  <c r="O175" i="3"/>
  <c r="O188" i="3"/>
  <c r="O133" i="28"/>
  <c r="O172" i="3"/>
  <c r="O185" i="3"/>
  <c r="N461" i="3"/>
  <c r="N458" i="3"/>
  <c r="N457" i="3"/>
  <c r="N459" i="3"/>
  <c r="N462" i="3"/>
  <c r="N460" i="3"/>
  <c r="N359" i="3"/>
  <c r="N350" i="3"/>
  <c r="N365" i="3"/>
  <c r="N364" i="3"/>
  <c r="N366" i="3"/>
  <c r="N347" i="3"/>
  <c r="N348" i="3"/>
  <c r="N349" i="3"/>
  <c r="N361" i="3"/>
  <c r="N362" i="3"/>
  <c r="N358" i="3"/>
  <c r="N469" i="3"/>
  <c r="N84" i="28"/>
  <c r="N481" i="3"/>
  <c r="N72" i="28"/>
  <c r="N473" i="3"/>
  <c r="N88" i="28"/>
  <c r="N485" i="3"/>
  <c r="N76" i="28"/>
  <c r="N470" i="3"/>
  <c r="N85" i="28"/>
  <c r="N482" i="3"/>
  <c r="N73" i="28"/>
  <c r="N474" i="3"/>
  <c r="N89" i="28"/>
  <c r="N486" i="3"/>
  <c r="N77" i="28"/>
  <c r="N471" i="3"/>
  <c r="N86" i="28"/>
  <c r="N483" i="3"/>
  <c r="N74" i="28"/>
  <c r="N472" i="3"/>
  <c r="N87" i="28"/>
  <c r="N484" i="3"/>
  <c r="N75" i="28"/>
  <c r="P338" i="3"/>
  <c r="N360" i="3"/>
  <c r="N351" i="3"/>
  <c r="N132" i="3"/>
  <c r="P307" i="3"/>
  <c r="P311" i="3"/>
  <c r="P310" i="3"/>
  <c r="P309" i="3"/>
  <c r="P308" i="3"/>
  <c r="N455" i="3"/>
  <c r="N479" i="3"/>
  <c r="N70" i="28"/>
  <c r="P306" i="3"/>
  <c r="N456" i="3"/>
  <c r="N468" i="3"/>
  <c r="N83" i="28"/>
  <c r="N467" i="3"/>
  <c r="N82" i="28"/>
  <c r="N172" i="28"/>
  <c r="N453" i="3"/>
  <c r="N465" i="3"/>
  <c r="N80" i="28"/>
  <c r="N454" i="3"/>
  <c r="N478" i="3"/>
  <c r="N69" i="28"/>
  <c r="O131" i="28"/>
  <c r="O156" i="28"/>
  <c r="O170" i="3"/>
  <c r="O183" i="3"/>
  <c r="N480" i="3"/>
  <c r="N71" i="28"/>
  <c r="N174" i="28"/>
  <c r="O155" i="28"/>
  <c r="O168" i="3"/>
  <c r="O181" i="3"/>
  <c r="O130" i="28"/>
  <c r="O169" i="3"/>
  <c r="O182" i="3"/>
  <c r="O154" i="28"/>
  <c r="O128" i="28"/>
  <c r="O167" i="3"/>
  <c r="O180" i="3"/>
  <c r="O164" i="3"/>
  <c r="O166" i="28"/>
  <c r="O153" i="28"/>
  <c r="O62" i="28"/>
  <c r="O92" i="28"/>
  <c r="N477" i="3"/>
  <c r="N68" i="28"/>
  <c r="O129" i="28"/>
  <c r="N466" i="3"/>
  <c r="N81" i="28"/>
  <c r="O164" i="28"/>
  <c r="O177" i="3"/>
  <c r="O190" i="3"/>
  <c r="N175" i="28"/>
  <c r="O194" i="3"/>
  <c r="O127" i="28"/>
  <c r="N142" i="28"/>
  <c r="N106" i="28"/>
  <c r="N110" i="28"/>
  <c r="N104" i="28"/>
  <c r="N113" i="28"/>
  <c r="N105" i="28"/>
  <c r="N111" i="28"/>
  <c r="N109" i="28"/>
  <c r="N108" i="28"/>
  <c r="N107" i="28"/>
  <c r="N112" i="28"/>
  <c r="N176" i="28"/>
  <c r="N178" i="28"/>
  <c r="N143" i="28"/>
  <c r="N148" i="28"/>
  <c r="N145" i="28"/>
  <c r="N144" i="28"/>
  <c r="N141" i="28"/>
  <c r="O165" i="28"/>
  <c r="O167" i="28"/>
  <c r="O168" i="28"/>
  <c r="N146" i="28"/>
  <c r="N140" i="28"/>
  <c r="N147" i="28"/>
  <c r="N139" i="28"/>
  <c r="O193" i="3"/>
  <c r="O93" i="28"/>
  <c r="P174" i="3"/>
  <c r="P187" i="3"/>
  <c r="O64" i="28"/>
  <c r="O65" i="28"/>
  <c r="O199" i="3"/>
  <c r="O99" i="28"/>
  <c r="O195" i="3"/>
  <c r="O95" i="28"/>
  <c r="O196" i="3"/>
  <c r="O96" i="28"/>
  <c r="P157" i="28"/>
  <c r="O202" i="3"/>
  <c r="O102" i="28"/>
  <c r="O197" i="3"/>
  <c r="O97" i="28"/>
  <c r="O151" i="3"/>
  <c r="O131" i="3"/>
  <c r="P136" i="28"/>
  <c r="O201" i="3"/>
  <c r="O134" i="3"/>
  <c r="O200" i="3"/>
  <c r="O100" i="28"/>
  <c r="O146" i="3"/>
  <c r="O198" i="3"/>
  <c r="O98" i="28"/>
  <c r="O94" i="28"/>
  <c r="P159" i="28"/>
  <c r="P134" i="28"/>
  <c r="P173" i="3"/>
  <c r="P186" i="3"/>
  <c r="P162" i="28"/>
  <c r="O101" i="28"/>
  <c r="P160" i="28"/>
  <c r="P135" i="28"/>
  <c r="P158" i="28"/>
  <c r="P175" i="3"/>
  <c r="P188" i="3"/>
  <c r="O135" i="3"/>
  <c r="P161" i="28"/>
  <c r="O133" i="3"/>
  <c r="P132" i="28"/>
  <c r="P171" i="3"/>
  <c r="P184" i="3"/>
  <c r="P172" i="3"/>
  <c r="P185" i="3"/>
  <c r="P176" i="3"/>
  <c r="P189" i="3"/>
  <c r="P137" i="28"/>
  <c r="P133" i="28"/>
  <c r="O358" i="3"/>
  <c r="O366" i="3"/>
  <c r="O457" i="3"/>
  <c r="Q338" i="3"/>
  <c r="O361" i="3"/>
  <c r="O362" i="3"/>
  <c r="O364" i="3"/>
  <c r="O365" i="3"/>
  <c r="O359" i="3"/>
  <c r="O360" i="3"/>
  <c r="O350" i="3"/>
  <c r="O347" i="3"/>
  <c r="O461" i="3"/>
  <c r="O458" i="3"/>
  <c r="O460" i="3"/>
  <c r="O459" i="3"/>
  <c r="O462" i="3"/>
  <c r="O469" i="3"/>
  <c r="O84" i="28"/>
  <c r="O481" i="3"/>
  <c r="O72" i="28"/>
  <c r="O351" i="3"/>
  <c r="O348" i="3"/>
  <c r="O349" i="3"/>
  <c r="O474" i="3"/>
  <c r="O89" i="28"/>
  <c r="O471" i="3"/>
  <c r="O86" i="28"/>
  <c r="O472" i="3"/>
  <c r="O87" i="28"/>
  <c r="O482" i="3"/>
  <c r="O73" i="28"/>
  <c r="O485" i="3"/>
  <c r="O76" i="28"/>
  <c r="O470" i="3"/>
  <c r="O85" i="28"/>
  <c r="O484" i="3"/>
  <c r="O75" i="28"/>
  <c r="O473" i="3"/>
  <c r="O88" i="28"/>
  <c r="O486" i="3"/>
  <c r="O77" i="28"/>
  <c r="O483" i="3"/>
  <c r="O74" i="28"/>
  <c r="Q306" i="3"/>
  <c r="Q311" i="3"/>
  <c r="Q310" i="3"/>
  <c r="Q308" i="3"/>
  <c r="Q309" i="3"/>
  <c r="O132" i="3"/>
  <c r="Q307" i="3"/>
  <c r="O455" i="3"/>
  <c r="O454" i="3"/>
  <c r="O478" i="3"/>
  <c r="O69" i="28"/>
  <c r="O456" i="3"/>
  <c r="O468" i="3"/>
  <c r="O83" i="28"/>
  <c r="O453" i="3"/>
  <c r="O477" i="3"/>
  <c r="O68" i="28"/>
  <c r="O172" i="28"/>
  <c r="P131" i="28"/>
  <c r="P156" i="28"/>
  <c r="P128" i="28"/>
  <c r="P153" i="28"/>
  <c r="P167" i="3"/>
  <c r="P180" i="3"/>
  <c r="P170" i="3"/>
  <c r="P183" i="3"/>
  <c r="O467" i="3"/>
  <c r="O82" i="28"/>
  <c r="O479" i="3"/>
  <c r="O70" i="28"/>
  <c r="P155" i="28"/>
  <c r="O466" i="3"/>
  <c r="O81" i="28"/>
  <c r="O465" i="3"/>
  <c r="O80" i="28"/>
  <c r="P154" i="28"/>
  <c r="P164" i="28"/>
  <c r="P129" i="28"/>
  <c r="P168" i="3"/>
  <c r="P181" i="3"/>
  <c r="P62" i="28"/>
  <c r="O480" i="3"/>
  <c r="O71" i="28"/>
  <c r="O174" i="28"/>
  <c r="P130" i="28"/>
  <c r="P164" i="3"/>
  <c r="P166" i="28"/>
  <c r="P169" i="3"/>
  <c r="P182" i="3"/>
  <c r="O175" i="28"/>
  <c r="P177" i="3"/>
  <c r="P190" i="3"/>
  <c r="P92" i="28"/>
  <c r="P127" i="28"/>
  <c r="O176" i="28"/>
  <c r="O178" i="28"/>
  <c r="P64" i="28"/>
  <c r="P65" i="28"/>
  <c r="P165" i="28"/>
  <c r="P167" i="28"/>
  <c r="P168" i="28"/>
  <c r="P199" i="3"/>
  <c r="P99" i="28"/>
  <c r="P133" i="3"/>
  <c r="P196" i="3"/>
  <c r="P96" i="28"/>
  <c r="P197" i="3"/>
  <c r="P97" i="28"/>
  <c r="P194" i="3"/>
  <c r="P94" i="28"/>
  <c r="P193" i="3"/>
  <c r="P93" i="28"/>
  <c r="P202" i="3"/>
  <c r="P102" i="28"/>
  <c r="P146" i="3"/>
  <c r="P151" i="3"/>
  <c r="P131" i="3"/>
  <c r="P195" i="3"/>
  <c r="P95" i="28"/>
  <c r="P200" i="3"/>
  <c r="P100" i="28"/>
  <c r="P201" i="3"/>
  <c r="P134" i="3"/>
  <c r="P198" i="3"/>
  <c r="P98" i="28"/>
  <c r="O139" i="28"/>
  <c r="O142" i="28"/>
  <c r="O143" i="28"/>
  <c r="O141" i="28"/>
  <c r="O140" i="28"/>
  <c r="O146" i="28"/>
  <c r="O145" i="28"/>
  <c r="O148" i="28"/>
  <c r="O144" i="28"/>
  <c r="O147" i="28"/>
  <c r="O108" i="28"/>
  <c r="O106" i="28"/>
  <c r="O109" i="28"/>
  <c r="O111" i="28"/>
  <c r="O110" i="28"/>
  <c r="O105" i="28"/>
  <c r="O112" i="28"/>
  <c r="O107" i="28"/>
  <c r="O113" i="28"/>
  <c r="O104" i="28"/>
  <c r="P101" i="28"/>
  <c r="Q174" i="3"/>
  <c r="Q187" i="3"/>
  <c r="Q136" i="28"/>
  <c r="Q132" i="28"/>
  <c r="Q157" i="28"/>
  <c r="Q133" i="28"/>
  <c r="Q158" i="28"/>
  <c r="Q172" i="3"/>
  <c r="Q185" i="3"/>
  <c r="Q171" i="3"/>
  <c r="Q184" i="3"/>
  <c r="R338" i="3"/>
  <c r="Q173" i="3"/>
  <c r="Q186" i="3"/>
  <c r="Q176" i="3"/>
  <c r="Q189" i="3"/>
  <c r="Q137" i="28"/>
  <c r="Q162" i="28"/>
  <c r="P462" i="3"/>
  <c r="Q159" i="28"/>
  <c r="Q134" i="28"/>
  <c r="Q161" i="28"/>
  <c r="Q175" i="3"/>
  <c r="Q188" i="3"/>
  <c r="Q160" i="28"/>
  <c r="Q135" i="28"/>
  <c r="P460" i="3"/>
  <c r="P472" i="3"/>
  <c r="P87" i="28"/>
  <c r="P459" i="3"/>
  <c r="P483" i="3"/>
  <c r="P74" i="28"/>
  <c r="P457" i="3"/>
  <c r="P469" i="3"/>
  <c r="P84" i="28"/>
  <c r="P461" i="3"/>
  <c r="P473" i="3"/>
  <c r="P88" i="28"/>
  <c r="P135" i="3"/>
  <c r="P458" i="3"/>
  <c r="P482" i="3"/>
  <c r="P73" i="28"/>
  <c r="P474" i="3"/>
  <c r="P89" i="28"/>
  <c r="P486" i="3"/>
  <c r="P77" i="28"/>
  <c r="P350" i="3"/>
  <c r="P364" i="3"/>
  <c r="P365" i="3"/>
  <c r="P359" i="3"/>
  <c r="P347" i="3"/>
  <c r="P366" i="3"/>
  <c r="P358" i="3"/>
  <c r="P361" i="3"/>
  <c r="P362" i="3"/>
  <c r="R311" i="3"/>
  <c r="R310" i="3"/>
  <c r="R308" i="3"/>
  <c r="R309" i="3"/>
  <c r="P484" i="3"/>
  <c r="P75" i="28"/>
  <c r="P471" i="3"/>
  <c r="P86" i="28"/>
  <c r="P481" i="3"/>
  <c r="P72" i="28"/>
  <c r="P470" i="3"/>
  <c r="P85" i="28"/>
  <c r="P485" i="3"/>
  <c r="P76" i="28"/>
  <c r="P351" i="3"/>
  <c r="P348" i="3"/>
  <c r="P349" i="3"/>
  <c r="P360" i="3"/>
  <c r="R306" i="3"/>
  <c r="R307" i="3"/>
  <c r="P132" i="3"/>
  <c r="P453" i="3"/>
  <c r="P454" i="3"/>
  <c r="P456" i="3"/>
  <c r="P455" i="3"/>
  <c r="P172" i="28"/>
  <c r="Q131" i="28"/>
  <c r="Q156" i="28"/>
  <c r="Q129" i="28"/>
  <c r="Q154" i="28"/>
  <c r="Q128" i="28"/>
  <c r="Q153" i="28"/>
  <c r="P465" i="3"/>
  <c r="P80" i="28"/>
  <c r="P477" i="3"/>
  <c r="P68" i="28"/>
  <c r="Q167" i="3"/>
  <c r="Q180" i="3"/>
  <c r="Q170" i="3"/>
  <c r="Q183" i="3"/>
  <c r="P466" i="3"/>
  <c r="P81" i="28"/>
  <c r="P478" i="3"/>
  <c r="P69" i="28"/>
  <c r="Q168" i="3"/>
  <c r="Q181" i="3"/>
  <c r="P468" i="3"/>
  <c r="P83" i="28"/>
  <c r="P480" i="3"/>
  <c r="P71" i="28"/>
  <c r="P467" i="3"/>
  <c r="P82" i="28"/>
  <c r="P479" i="3"/>
  <c r="P70" i="28"/>
  <c r="P174" i="28"/>
  <c r="Q130" i="28"/>
  <c r="Q155" i="28"/>
  <c r="Q164" i="28"/>
  <c r="Q169" i="3"/>
  <c r="Q182" i="3"/>
  <c r="Q164" i="3"/>
  <c r="Q166" i="28"/>
  <c r="Q177" i="3"/>
  <c r="Q190" i="3"/>
  <c r="Q62" i="28"/>
  <c r="P175" i="28"/>
  <c r="S338" i="3"/>
  <c r="P176" i="28"/>
  <c r="P178" i="28"/>
  <c r="Q92" i="28"/>
  <c r="Q127" i="28"/>
  <c r="Q201" i="3"/>
  <c r="Q101" i="28"/>
  <c r="Q133" i="3"/>
  <c r="Q195" i="3"/>
  <c r="Q95" i="28"/>
  <c r="Q151" i="3"/>
  <c r="Q131" i="3"/>
  <c r="Q198" i="3"/>
  <c r="Q98" i="28"/>
  <c r="Q165" i="28"/>
  <c r="Q167" i="28"/>
  <c r="Q194" i="3"/>
  <c r="Q94" i="28"/>
  <c r="Q202" i="3"/>
  <c r="Q102" i="28"/>
  <c r="Q199" i="3"/>
  <c r="Q99" i="28"/>
  <c r="Q64" i="28"/>
  <c r="Q65" i="28"/>
  <c r="Q196" i="3"/>
  <c r="Q96" i="28"/>
  <c r="Q193" i="3"/>
  <c r="Q93" i="28"/>
  <c r="Q197" i="3"/>
  <c r="Q97" i="28"/>
  <c r="Q146" i="3"/>
  <c r="Q200" i="3"/>
  <c r="Q100" i="28"/>
  <c r="P139" i="28"/>
  <c r="P142" i="28"/>
  <c r="P140" i="28"/>
  <c r="P143" i="28"/>
  <c r="P145" i="28"/>
  <c r="P144" i="28"/>
  <c r="P141" i="28"/>
  <c r="P147" i="28"/>
  <c r="P148" i="28"/>
  <c r="P146" i="28"/>
  <c r="P111" i="28"/>
  <c r="P104" i="28"/>
  <c r="P112" i="28"/>
  <c r="P105" i="28"/>
  <c r="P106" i="28"/>
  <c r="P109" i="28"/>
  <c r="P108" i="28"/>
  <c r="P113" i="28"/>
  <c r="P107" i="28"/>
  <c r="P110" i="28"/>
  <c r="S306" i="3"/>
  <c r="S311" i="3"/>
  <c r="S310" i="3"/>
  <c r="S309" i="3"/>
  <c r="S308" i="3"/>
  <c r="Q134" i="3"/>
  <c r="R158" i="28"/>
  <c r="Q168" i="28"/>
  <c r="R136" i="28"/>
  <c r="R161" i="28"/>
  <c r="R137" i="28"/>
  <c r="R162" i="28"/>
  <c r="R132" i="28"/>
  <c r="R157" i="28"/>
  <c r="R134" i="28"/>
  <c r="R159" i="28"/>
  <c r="R135" i="28"/>
  <c r="R160" i="28"/>
  <c r="R175" i="3"/>
  <c r="R188" i="3"/>
  <c r="R171" i="3"/>
  <c r="R184" i="3"/>
  <c r="R174" i="3"/>
  <c r="R187" i="3"/>
  <c r="R173" i="3"/>
  <c r="R186" i="3"/>
  <c r="R176" i="3"/>
  <c r="R189" i="3"/>
  <c r="S307" i="3"/>
  <c r="R172" i="3"/>
  <c r="R185" i="3"/>
  <c r="R133" i="28"/>
  <c r="Q135" i="3"/>
  <c r="Q462" i="3"/>
  <c r="Q458" i="3"/>
  <c r="Q457" i="3"/>
  <c r="Q460" i="3"/>
  <c r="Q459" i="3"/>
  <c r="Q461" i="3"/>
  <c r="Q364" i="3"/>
  <c r="Q365" i="3"/>
  <c r="Q366" i="3"/>
  <c r="Q347" i="3"/>
  <c r="Q359" i="3"/>
  <c r="Q350" i="3"/>
  <c r="Q358" i="3"/>
  <c r="Q360" i="3"/>
  <c r="Q361" i="3"/>
  <c r="Q362" i="3"/>
  <c r="Q472" i="3"/>
  <c r="Q87" i="28"/>
  <c r="Q484" i="3"/>
  <c r="Q75" i="28"/>
  <c r="Q470" i="3"/>
  <c r="Q85" i="28"/>
  <c r="Q482" i="3"/>
  <c r="Q73" i="28"/>
  <c r="Q471" i="3"/>
  <c r="Q86" i="28"/>
  <c r="Q483" i="3"/>
  <c r="Q74" i="28"/>
  <c r="Q474" i="3"/>
  <c r="Q89" i="28"/>
  <c r="Q486" i="3"/>
  <c r="Q77" i="28"/>
  <c r="Q469" i="3"/>
  <c r="Q84" i="28"/>
  <c r="Q481" i="3"/>
  <c r="Q72" i="28"/>
  <c r="Q473" i="3"/>
  <c r="Q88" i="28"/>
  <c r="Q485" i="3"/>
  <c r="Q76" i="28"/>
  <c r="Q351" i="3"/>
  <c r="Q348" i="3"/>
  <c r="Q349" i="3"/>
  <c r="Q132" i="3"/>
  <c r="Q456" i="3"/>
  <c r="Q454" i="3"/>
  <c r="Q453" i="3"/>
  <c r="Q455" i="3"/>
  <c r="T338" i="3"/>
  <c r="Q172" i="28"/>
  <c r="R128" i="28"/>
  <c r="R153" i="28"/>
  <c r="R129" i="28"/>
  <c r="R154" i="28"/>
  <c r="R131" i="28"/>
  <c r="R156" i="28"/>
  <c r="Q480" i="3"/>
  <c r="Q71" i="28"/>
  <c r="Q468" i="3"/>
  <c r="Q83" i="28"/>
  <c r="Q465" i="3"/>
  <c r="Q80" i="28"/>
  <c r="Q477" i="3"/>
  <c r="Q68" i="28"/>
  <c r="R170" i="3"/>
  <c r="R183" i="3"/>
  <c r="R167" i="3"/>
  <c r="R180" i="3"/>
  <c r="Q478" i="3"/>
  <c r="Q69" i="28"/>
  <c r="Q466" i="3"/>
  <c r="Q81" i="28"/>
  <c r="R168" i="3"/>
  <c r="R181" i="3"/>
  <c r="Q467" i="3"/>
  <c r="Q82" i="28"/>
  <c r="Q479" i="3"/>
  <c r="Q70" i="28"/>
  <c r="Q174" i="28"/>
  <c r="R130" i="28"/>
  <c r="R155" i="28"/>
  <c r="R164" i="28"/>
  <c r="R169" i="3"/>
  <c r="R182" i="3"/>
  <c r="R164" i="3"/>
  <c r="R166" i="28"/>
  <c r="T306" i="3"/>
  <c r="T308" i="3"/>
  <c r="T309" i="3"/>
  <c r="R177" i="3"/>
  <c r="R190" i="3"/>
  <c r="R62" i="28"/>
  <c r="Q175" i="28"/>
  <c r="T307" i="3"/>
  <c r="T310" i="3"/>
  <c r="Q176" i="28"/>
  <c r="Q178" i="28"/>
  <c r="R200" i="3"/>
  <c r="R92" i="28"/>
  <c r="R127" i="28"/>
  <c r="R64" i="28"/>
  <c r="R65" i="28"/>
  <c r="R165" i="28"/>
  <c r="R167" i="28"/>
  <c r="R199" i="3"/>
  <c r="R99" i="28"/>
  <c r="R151" i="3"/>
  <c r="R131" i="3"/>
  <c r="R198" i="3"/>
  <c r="R98" i="28"/>
  <c r="R202" i="3"/>
  <c r="R102" i="28"/>
  <c r="R194" i="3"/>
  <c r="R94" i="28"/>
  <c r="R201" i="3"/>
  <c r="R101" i="28"/>
  <c r="R196" i="3"/>
  <c r="R96" i="28"/>
  <c r="R197" i="3"/>
  <c r="R97" i="28"/>
  <c r="R195" i="3"/>
  <c r="R95" i="28"/>
  <c r="R193" i="3"/>
  <c r="R93" i="28"/>
  <c r="R146" i="3"/>
  <c r="R100" i="28"/>
  <c r="Q139" i="28"/>
  <c r="Q140" i="28"/>
  <c r="Q144" i="28"/>
  <c r="Q142" i="28"/>
  <c r="Q145" i="28"/>
  <c r="Q146" i="28"/>
  <c r="Q143" i="28"/>
  <c r="Q147" i="28"/>
  <c r="Q141" i="28"/>
  <c r="Q148" i="28"/>
  <c r="Q106" i="28"/>
  <c r="Q111" i="28"/>
  <c r="Q104" i="28"/>
  <c r="Q107" i="28"/>
  <c r="Q112" i="28"/>
  <c r="Q108" i="28"/>
  <c r="Q110" i="28"/>
  <c r="Q105" i="28"/>
  <c r="Q109" i="28"/>
  <c r="Q113" i="28"/>
  <c r="R134" i="3"/>
  <c r="S132" i="28"/>
  <c r="R168" i="28"/>
  <c r="S174" i="3"/>
  <c r="S187" i="3"/>
  <c r="S158" i="28"/>
  <c r="R133" i="3"/>
  <c r="S173" i="3"/>
  <c r="S186" i="3"/>
  <c r="S137" i="28"/>
  <c r="S162" i="28"/>
  <c r="S136" i="28"/>
  <c r="S161" i="28"/>
  <c r="S175" i="3"/>
  <c r="S188" i="3"/>
  <c r="S176" i="3"/>
  <c r="S189" i="3"/>
  <c r="S171" i="3"/>
  <c r="S184" i="3"/>
  <c r="S157" i="28"/>
  <c r="S133" i="28"/>
  <c r="S172" i="3"/>
  <c r="S185" i="3"/>
  <c r="S135" i="28"/>
  <c r="S160" i="28"/>
  <c r="S159" i="28"/>
  <c r="S134" i="28"/>
  <c r="R135" i="3"/>
  <c r="R457" i="3"/>
  <c r="R460" i="3"/>
  <c r="R458" i="3"/>
  <c r="R459" i="3"/>
  <c r="R461" i="3"/>
  <c r="R462" i="3"/>
  <c r="R358" i="3"/>
  <c r="R361" i="3"/>
  <c r="R362" i="3"/>
  <c r="R359" i="3"/>
  <c r="R347" i="3"/>
  <c r="R350" i="3"/>
  <c r="R366" i="3"/>
  <c r="R364" i="3"/>
  <c r="R365" i="3"/>
  <c r="R474" i="3"/>
  <c r="R89" i="28"/>
  <c r="R486" i="3"/>
  <c r="R77" i="28"/>
  <c r="R471" i="3"/>
  <c r="R86" i="28"/>
  <c r="R483" i="3"/>
  <c r="R74" i="28"/>
  <c r="R473" i="3"/>
  <c r="R88" i="28"/>
  <c r="R485" i="3"/>
  <c r="R76" i="28"/>
  <c r="R470" i="3"/>
  <c r="R85" i="28"/>
  <c r="R482" i="3"/>
  <c r="R73" i="28"/>
  <c r="R472" i="3"/>
  <c r="R87" i="28"/>
  <c r="R484" i="3"/>
  <c r="R75" i="28"/>
  <c r="R469" i="3"/>
  <c r="R84" i="28"/>
  <c r="R481" i="3"/>
  <c r="R72" i="28"/>
  <c r="R360" i="3"/>
  <c r="R351" i="3"/>
  <c r="R348" i="3"/>
  <c r="R349" i="3"/>
  <c r="R132" i="3"/>
  <c r="U338" i="3"/>
  <c r="R454" i="3"/>
  <c r="R456" i="3"/>
  <c r="R453" i="3"/>
  <c r="R455" i="3"/>
  <c r="T311" i="3"/>
  <c r="U311" i="3"/>
  <c r="U310" i="3"/>
  <c r="U308" i="3"/>
  <c r="U306" i="3"/>
  <c r="U307" i="3"/>
  <c r="U309" i="3"/>
  <c r="R172" i="28"/>
  <c r="S128" i="28"/>
  <c r="S153" i="28"/>
  <c r="S131" i="28"/>
  <c r="S156" i="28"/>
  <c r="S129" i="28"/>
  <c r="S154" i="28"/>
  <c r="S167" i="3"/>
  <c r="S180" i="3"/>
  <c r="R468" i="3"/>
  <c r="R83" i="28"/>
  <c r="R480" i="3"/>
  <c r="R71" i="28"/>
  <c r="S170" i="3"/>
  <c r="S183" i="3"/>
  <c r="R466" i="3"/>
  <c r="R81" i="28"/>
  <c r="R478" i="3"/>
  <c r="R69" i="28"/>
  <c r="R465" i="3"/>
  <c r="R80" i="28"/>
  <c r="R477" i="3"/>
  <c r="R68" i="28"/>
  <c r="S168" i="3"/>
  <c r="S181" i="3"/>
  <c r="R467" i="3"/>
  <c r="R82" i="28"/>
  <c r="R479" i="3"/>
  <c r="R70" i="28"/>
  <c r="S155" i="28"/>
  <c r="S164" i="28"/>
  <c r="S62" i="28"/>
  <c r="S127" i="28"/>
  <c r="R175" i="28"/>
  <c r="R174" i="28"/>
  <c r="S169" i="3"/>
  <c r="S182" i="3"/>
  <c r="S130" i="28"/>
  <c r="S164" i="3"/>
  <c r="S166" i="28"/>
  <c r="S177" i="3"/>
  <c r="S190" i="3"/>
  <c r="R176" i="28"/>
  <c r="R178" i="28"/>
  <c r="S92" i="28"/>
  <c r="R111" i="28"/>
  <c r="R139" i="28"/>
  <c r="R141" i="28"/>
  <c r="R140" i="28"/>
  <c r="R143" i="28"/>
  <c r="R142" i="28"/>
  <c r="R145" i="28"/>
  <c r="R146" i="28"/>
  <c r="R144" i="28"/>
  <c r="R147" i="28"/>
  <c r="R148" i="28"/>
  <c r="R106" i="28"/>
  <c r="R105" i="28"/>
  <c r="R109" i="28"/>
  <c r="R112" i="28"/>
  <c r="R113" i="28"/>
  <c r="R108" i="28"/>
  <c r="S165" i="28"/>
  <c r="S167" i="28"/>
  <c r="R110" i="28"/>
  <c r="R104" i="28"/>
  <c r="R107" i="28"/>
  <c r="S200" i="3"/>
  <c r="S100" i="28"/>
  <c r="T160" i="28"/>
  <c r="S193" i="3"/>
  <c r="S93" i="28"/>
  <c r="S201" i="3"/>
  <c r="S101" i="28"/>
  <c r="S202" i="3"/>
  <c r="S102" i="28"/>
  <c r="S146" i="3"/>
  <c r="S198" i="3"/>
  <c r="S98" i="28"/>
  <c r="T158" i="28"/>
  <c r="S199" i="3"/>
  <c r="S99" i="28"/>
  <c r="S196" i="3"/>
  <c r="S96" i="28"/>
  <c r="S151" i="3"/>
  <c r="S131" i="3"/>
  <c r="S194" i="3"/>
  <c r="S94" i="28"/>
  <c r="S197" i="3"/>
  <c r="S97" i="28"/>
  <c r="S64" i="28"/>
  <c r="S65" i="28"/>
  <c r="S195" i="3"/>
  <c r="S95" i="28"/>
  <c r="S168" i="28"/>
  <c r="T161" i="28"/>
  <c r="T135" i="28"/>
  <c r="T174" i="3"/>
  <c r="T187" i="3"/>
  <c r="T162" i="28"/>
  <c r="S134" i="3"/>
  <c r="T133" i="28"/>
  <c r="T172" i="3"/>
  <c r="T185" i="3"/>
  <c r="S133" i="3"/>
  <c r="T132" i="28"/>
  <c r="S350" i="3"/>
  <c r="S135" i="3"/>
  <c r="T159" i="28"/>
  <c r="T175" i="3"/>
  <c r="T188" i="3"/>
  <c r="T136" i="28"/>
  <c r="T137" i="28"/>
  <c r="T176" i="3"/>
  <c r="T189" i="3"/>
  <c r="T173" i="3"/>
  <c r="T186" i="3"/>
  <c r="T171" i="3"/>
  <c r="T184" i="3"/>
  <c r="T157" i="28"/>
  <c r="S347" i="3"/>
  <c r="T134" i="28"/>
  <c r="S364" i="3"/>
  <c r="S366" i="3"/>
  <c r="S348" i="3"/>
  <c r="S349" i="3"/>
  <c r="S359" i="3"/>
  <c r="S358" i="3"/>
  <c r="S365" i="3"/>
  <c r="S461" i="3"/>
  <c r="S351" i="3"/>
  <c r="S360" i="3"/>
  <c r="S361" i="3"/>
  <c r="S362" i="3"/>
  <c r="S473" i="3"/>
  <c r="S88" i="28"/>
  <c r="S485" i="3"/>
  <c r="S76" i="28"/>
  <c r="S460" i="3"/>
  <c r="S458" i="3"/>
  <c r="S457" i="3"/>
  <c r="S459" i="3"/>
  <c r="S462" i="3"/>
  <c r="V338" i="3"/>
  <c r="S132" i="3"/>
  <c r="S471" i="3"/>
  <c r="S86" i="28"/>
  <c r="S483" i="3"/>
  <c r="S74" i="28"/>
  <c r="S472" i="3"/>
  <c r="S87" i="28"/>
  <c r="S484" i="3"/>
  <c r="S75" i="28"/>
  <c r="S469" i="3"/>
  <c r="S84" i="28"/>
  <c r="S481" i="3"/>
  <c r="S72" i="28"/>
  <c r="S470" i="3"/>
  <c r="S85" i="28"/>
  <c r="S482" i="3"/>
  <c r="S73" i="28"/>
  <c r="S474" i="3"/>
  <c r="S89" i="28"/>
  <c r="S486" i="3"/>
  <c r="S77" i="28"/>
  <c r="V306" i="3"/>
  <c r="V311" i="3"/>
  <c r="V310" i="3"/>
  <c r="V308" i="3"/>
  <c r="V309" i="3"/>
  <c r="S455" i="3"/>
  <c r="S454" i="3"/>
  <c r="S466" i="3"/>
  <c r="S81" i="28"/>
  <c r="T128" i="28"/>
  <c r="S479" i="3"/>
  <c r="S70" i="28"/>
  <c r="S453" i="3"/>
  <c r="S467" i="3"/>
  <c r="S82" i="28"/>
  <c r="T155" i="28"/>
  <c r="S456" i="3"/>
  <c r="S468" i="3"/>
  <c r="S83" i="28"/>
  <c r="T154" i="28"/>
  <c r="S478" i="3"/>
  <c r="S69" i="28"/>
  <c r="S172" i="28"/>
  <c r="T153" i="28"/>
  <c r="T167" i="3"/>
  <c r="T180" i="3"/>
  <c r="T131" i="28"/>
  <c r="T156" i="28"/>
  <c r="S477" i="3"/>
  <c r="S68" i="28"/>
  <c r="T130" i="28"/>
  <c r="S465" i="3"/>
  <c r="S80" i="28"/>
  <c r="T169" i="3"/>
  <c r="T182" i="3"/>
  <c r="T170" i="3"/>
  <c r="T183" i="3"/>
  <c r="S480" i="3"/>
  <c r="S71" i="28"/>
  <c r="T200" i="3"/>
  <c r="S174" i="28"/>
  <c r="T168" i="3"/>
  <c r="T181" i="3"/>
  <c r="T129" i="28"/>
  <c r="T164" i="3"/>
  <c r="T166" i="28"/>
  <c r="T164" i="28"/>
  <c r="S175" i="28"/>
  <c r="T177" i="3"/>
  <c r="T190" i="3"/>
  <c r="T62" i="28"/>
  <c r="T92" i="28"/>
  <c r="T165" i="28"/>
  <c r="T167" i="28"/>
  <c r="T168" i="28"/>
  <c r="U157" i="28"/>
  <c r="T202" i="3"/>
  <c r="T102" i="28"/>
  <c r="T198" i="3"/>
  <c r="T98" i="28"/>
  <c r="T201" i="3"/>
  <c r="T134" i="3"/>
  <c r="T151" i="3"/>
  <c r="T131" i="3"/>
  <c r="T194" i="3"/>
  <c r="T94" i="28"/>
  <c r="T196" i="3"/>
  <c r="T96" i="28"/>
  <c r="T64" i="28"/>
  <c r="T65" i="28"/>
  <c r="T199" i="3"/>
  <c r="T99" i="28"/>
  <c r="T193" i="3"/>
  <c r="T93" i="28"/>
  <c r="T146" i="3"/>
  <c r="U172" i="3"/>
  <c r="U185" i="3"/>
  <c r="U174" i="3"/>
  <c r="U187" i="3"/>
  <c r="T197" i="3"/>
  <c r="T97" i="28"/>
  <c r="T195" i="3"/>
  <c r="T95" i="28"/>
  <c r="T100" i="28"/>
  <c r="S176" i="28"/>
  <c r="S178" i="28"/>
  <c r="T127" i="28"/>
  <c r="S147" i="28"/>
  <c r="T133" i="3"/>
  <c r="U132" i="28"/>
  <c r="T135" i="3"/>
  <c r="U171" i="3"/>
  <c r="U184" i="3"/>
  <c r="U158" i="28"/>
  <c r="T101" i="28"/>
  <c r="U133" i="28"/>
  <c r="U159" i="28"/>
  <c r="U161" i="28"/>
  <c r="U160" i="28"/>
  <c r="U135" i="28"/>
  <c r="U162" i="28"/>
  <c r="S112" i="28"/>
  <c r="S108" i="28"/>
  <c r="S109" i="28"/>
  <c r="S110" i="28"/>
  <c r="S104" i="28"/>
  <c r="S106" i="28"/>
  <c r="S113" i="28"/>
  <c r="S107" i="28"/>
  <c r="S111" i="28"/>
  <c r="S105" i="28"/>
  <c r="S143" i="28"/>
  <c r="T361" i="3"/>
  <c r="T362" i="3"/>
  <c r="S140" i="28"/>
  <c r="S141" i="28"/>
  <c r="S139" i="28"/>
  <c r="S146" i="28"/>
  <c r="S142" i="28"/>
  <c r="S148" i="28"/>
  <c r="S144" i="28"/>
  <c r="U173" i="3"/>
  <c r="U186" i="3"/>
  <c r="S145" i="28"/>
  <c r="T459" i="3"/>
  <c r="U175" i="3"/>
  <c r="U188" i="3"/>
  <c r="U136" i="28"/>
  <c r="U134" i="28"/>
  <c r="U137" i="28"/>
  <c r="U176" i="3"/>
  <c r="U189" i="3"/>
  <c r="W338" i="3"/>
  <c r="T358" i="3"/>
  <c r="T461" i="3"/>
  <c r="T473" i="3"/>
  <c r="T88" i="28"/>
  <c r="T457" i="3"/>
  <c r="T469" i="3"/>
  <c r="T84" i="28"/>
  <c r="T460" i="3"/>
  <c r="T472" i="3"/>
  <c r="T87" i="28"/>
  <c r="T458" i="3"/>
  <c r="T482" i="3"/>
  <c r="T73" i="28"/>
  <c r="T462" i="3"/>
  <c r="T474" i="3"/>
  <c r="T89" i="28"/>
  <c r="T471" i="3"/>
  <c r="T86" i="28"/>
  <c r="T483" i="3"/>
  <c r="T74" i="28"/>
  <c r="V307" i="3"/>
  <c r="T350" i="3"/>
  <c r="T366" i="3"/>
  <c r="T365" i="3"/>
  <c r="T470" i="3"/>
  <c r="T85" i="28"/>
  <c r="T484" i="3"/>
  <c r="T75" i="28"/>
  <c r="T364" i="3"/>
  <c r="T359" i="3"/>
  <c r="T360" i="3"/>
  <c r="T347" i="3"/>
  <c r="T485" i="3"/>
  <c r="T76" i="28"/>
  <c r="T481" i="3"/>
  <c r="T72" i="28"/>
  <c r="T486" i="3"/>
  <c r="T77" i="28"/>
  <c r="W306" i="3"/>
  <c r="W309" i="3"/>
  <c r="W308" i="3"/>
  <c r="T351" i="3"/>
  <c r="T348" i="3"/>
  <c r="T349" i="3"/>
  <c r="W307" i="3"/>
  <c r="W310" i="3"/>
  <c r="T456" i="3"/>
  <c r="T468" i="3"/>
  <c r="T83" i="28"/>
  <c r="T453" i="3"/>
  <c r="T465" i="3"/>
  <c r="T80" i="28"/>
  <c r="T132" i="3"/>
  <c r="T455" i="3"/>
  <c r="T479" i="3"/>
  <c r="T70" i="28"/>
  <c r="U128" i="28"/>
  <c r="U153" i="28"/>
  <c r="U167" i="3"/>
  <c r="U180" i="3"/>
  <c r="T477" i="3"/>
  <c r="T68" i="28"/>
  <c r="T480" i="3"/>
  <c r="T71" i="28"/>
  <c r="U156" i="28"/>
  <c r="U154" i="28"/>
  <c r="T467" i="3"/>
  <c r="T82" i="28"/>
  <c r="T454" i="3"/>
  <c r="T466" i="3"/>
  <c r="T81" i="28"/>
  <c r="U130" i="28"/>
  <c r="T172" i="28"/>
  <c r="T174" i="28"/>
  <c r="U170" i="3"/>
  <c r="U183" i="3"/>
  <c r="U131" i="28"/>
  <c r="U168" i="3"/>
  <c r="U181" i="3"/>
  <c r="U129" i="28"/>
  <c r="U155" i="28"/>
  <c r="U164" i="28"/>
  <c r="T478" i="3"/>
  <c r="T69" i="28"/>
  <c r="U164" i="3"/>
  <c r="U166" i="28"/>
  <c r="U169" i="3"/>
  <c r="U182" i="3"/>
  <c r="T175" i="28"/>
  <c r="U177" i="3"/>
  <c r="U190" i="3"/>
  <c r="U151" i="3"/>
  <c r="U131" i="3"/>
  <c r="U165" i="28"/>
  <c r="U167" i="28"/>
  <c r="U168" i="28"/>
  <c r="U197" i="3"/>
  <c r="U97" i="28"/>
  <c r="U200" i="3"/>
  <c r="U100" i="28"/>
  <c r="U146" i="3"/>
  <c r="U64" i="28"/>
  <c r="U65" i="28"/>
  <c r="U195" i="3"/>
  <c r="U95" i="28"/>
  <c r="U62" i="28"/>
  <c r="U92" i="28"/>
  <c r="U198" i="3"/>
  <c r="U98" i="28"/>
  <c r="U201" i="3"/>
  <c r="U134" i="3"/>
  <c r="U194" i="3"/>
  <c r="U94" i="28"/>
  <c r="U196" i="3"/>
  <c r="U96" i="28"/>
  <c r="U202" i="3"/>
  <c r="U102" i="28"/>
  <c r="U199" i="3"/>
  <c r="U99" i="28"/>
  <c r="U193" i="3"/>
  <c r="U93" i="28"/>
  <c r="T176" i="28"/>
  <c r="T178" i="28"/>
  <c r="V134" i="28"/>
  <c r="V137" i="28"/>
  <c r="U101" i="28"/>
  <c r="V174" i="3"/>
  <c r="V187" i="3"/>
  <c r="U127" i="28"/>
  <c r="T147" i="28"/>
  <c r="U133" i="3"/>
  <c r="V136" i="28"/>
  <c r="V161" i="28"/>
  <c r="V132" i="28"/>
  <c r="V157" i="28"/>
  <c r="V133" i="28"/>
  <c r="V158" i="28"/>
  <c r="T108" i="28"/>
  <c r="T113" i="28"/>
  <c r="T111" i="28"/>
  <c r="T105" i="28"/>
  <c r="T110" i="28"/>
  <c r="T109" i="28"/>
  <c r="T112" i="28"/>
  <c r="T107" i="28"/>
  <c r="T104" i="28"/>
  <c r="T106" i="28"/>
  <c r="V175" i="3"/>
  <c r="V188" i="3"/>
  <c r="V172" i="3"/>
  <c r="V185" i="3"/>
  <c r="V171" i="3"/>
  <c r="V184" i="3"/>
  <c r="V176" i="3"/>
  <c r="V189" i="3"/>
  <c r="V162" i="28"/>
  <c r="V159" i="28"/>
  <c r="V173" i="3"/>
  <c r="V186" i="3"/>
  <c r="T146" i="28"/>
  <c r="T143" i="28"/>
  <c r="T145" i="28"/>
  <c r="T141" i="28"/>
  <c r="T142" i="28"/>
  <c r="V160" i="28"/>
  <c r="T148" i="28"/>
  <c r="T144" i="28"/>
  <c r="T140" i="28"/>
  <c r="T139" i="28"/>
  <c r="V135" i="28"/>
  <c r="U135" i="3"/>
  <c r="X338" i="3"/>
  <c r="U361" i="3"/>
  <c r="U362" i="3"/>
  <c r="U458" i="3"/>
  <c r="U460" i="3"/>
  <c r="U457" i="3"/>
  <c r="U459" i="3"/>
  <c r="U462" i="3"/>
  <c r="U461" i="3"/>
  <c r="U347" i="3"/>
  <c r="U365" i="3"/>
  <c r="U359" i="3"/>
  <c r="U350" i="3"/>
  <c r="U364" i="3"/>
  <c r="U366" i="3"/>
  <c r="W311" i="3"/>
  <c r="U358" i="3"/>
  <c r="U360" i="3"/>
  <c r="U474" i="3"/>
  <c r="U89" i="28"/>
  <c r="U486" i="3"/>
  <c r="U77" i="28"/>
  <c r="U471" i="3"/>
  <c r="U86" i="28"/>
  <c r="U483" i="3"/>
  <c r="U74" i="28"/>
  <c r="U469" i="3"/>
  <c r="U84" i="28"/>
  <c r="U481" i="3"/>
  <c r="U72" i="28"/>
  <c r="U472" i="3"/>
  <c r="U87" i="28"/>
  <c r="U484" i="3"/>
  <c r="U75" i="28"/>
  <c r="U470" i="3"/>
  <c r="U85" i="28"/>
  <c r="U482" i="3"/>
  <c r="U73" i="28"/>
  <c r="U473" i="3"/>
  <c r="U88" i="28"/>
  <c r="U485" i="3"/>
  <c r="U76" i="28"/>
  <c r="U348" i="3"/>
  <c r="U349" i="3"/>
  <c r="U351" i="3"/>
  <c r="X307" i="3"/>
  <c r="X306" i="3"/>
  <c r="X311" i="3"/>
  <c r="X310" i="3"/>
  <c r="X309" i="3"/>
  <c r="X308" i="3"/>
  <c r="U132" i="3"/>
  <c r="U455" i="3"/>
  <c r="U467" i="3"/>
  <c r="U82" i="28"/>
  <c r="U479" i="3"/>
  <c r="U70" i="28"/>
  <c r="V155" i="28"/>
  <c r="U456" i="3"/>
  <c r="U468" i="3"/>
  <c r="U83" i="28"/>
  <c r="U454" i="3"/>
  <c r="U478" i="3"/>
  <c r="U69" i="28"/>
  <c r="U172" i="28"/>
  <c r="U453" i="3"/>
  <c r="U465" i="3"/>
  <c r="U80" i="28"/>
  <c r="V153" i="28"/>
  <c r="V131" i="28"/>
  <c r="V156" i="28"/>
  <c r="V130" i="28"/>
  <c r="V170" i="3"/>
  <c r="V183" i="3"/>
  <c r="V169" i="3"/>
  <c r="V182" i="3"/>
  <c r="U480" i="3"/>
  <c r="U71" i="28"/>
  <c r="V154" i="28"/>
  <c r="V164" i="28"/>
  <c r="V168" i="3"/>
  <c r="V181" i="3"/>
  <c r="V129" i="28"/>
  <c r="U174" i="28"/>
  <c r="V164" i="3"/>
  <c r="V166" i="28"/>
  <c r="U466" i="3"/>
  <c r="U81" i="28"/>
  <c r="V128" i="28"/>
  <c r="V167" i="3"/>
  <c r="V180" i="3"/>
  <c r="U477" i="3"/>
  <c r="U68" i="28"/>
  <c r="V62" i="28"/>
  <c r="V92" i="28"/>
  <c r="U175" i="28"/>
  <c r="U176" i="28"/>
  <c r="U178" i="28"/>
  <c r="V177" i="3"/>
  <c r="V190" i="3"/>
  <c r="V196" i="3"/>
  <c r="V127" i="28"/>
  <c r="U144" i="28"/>
  <c r="U113" i="28"/>
  <c r="U111" i="28"/>
  <c r="U105" i="28"/>
  <c r="U109" i="28"/>
  <c r="U110" i="28"/>
  <c r="U107" i="28"/>
  <c r="U104" i="28"/>
  <c r="U108" i="28"/>
  <c r="U112" i="28"/>
  <c r="U106" i="28"/>
  <c r="U146" i="28"/>
  <c r="U139" i="28"/>
  <c r="U141" i="28"/>
  <c r="W157" i="28"/>
  <c r="V64" i="28"/>
  <c r="V65" i="28"/>
  <c r="V193" i="3"/>
  <c r="V93" i="28"/>
  <c r="V202" i="3"/>
  <c r="V102" i="28"/>
  <c r="W159" i="28"/>
  <c r="V194" i="3"/>
  <c r="V94" i="28"/>
  <c r="W158" i="28"/>
  <c r="V201" i="3"/>
  <c r="V101" i="28"/>
  <c r="V199" i="3"/>
  <c r="V99" i="28"/>
  <c r="V198" i="3"/>
  <c r="V98" i="28"/>
  <c r="V200" i="3"/>
  <c r="V100" i="28"/>
  <c r="V165" i="28"/>
  <c r="V167" i="28"/>
  <c r="V168" i="28"/>
  <c r="W160" i="28"/>
  <c r="V197" i="3"/>
  <c r="V97" i="28"/>
  <c r="V151" i="3"/>
  <c r="V131" i="3"/>
  <c r="V195" i="3"/>
  <c r="V95" i="28"/>
  <c r="V146" i="3"/>
  <c r="U142" i="28"/>
  <c r="U147" i="28"/>
  <c r="U145" i="28"/>
  <c r="U143" i="28"/>
  <c r="U140" i="28"/>
  <c r="U148" i="28"/>
  <c r="V96" i="28"/>
  <c r="Y338" i="3"/>
  <c r="W132" i="28"/>
  <c r="W171" i="3"/>
  <c r="W184" i="3"/>
  <c r="W134" i="28"/>
  <c r="W172" i="3"/>
  <c r="W185" i="3"/>
  <c r="W162" i="28"/>
  <c r="W173" i="3"/>
  <c r="W186" i="3"/>
  <c r="V134" i="3"/>
  <c r="V133" i="3"/>
  <c r="W174" i="3"/>
  <c r="W187" i="3"/>
  <c r="W133" i="28"/>
  <c r="W135" i="28"/>
  <c r="W161" i="28"/>
  <c r="V361" i="3"/>
  <c r="V362" i="3"/>
  <c r="V135" i="3"/>
  <c r="W137" i="28"/>
  <c r="W176" i="3"/>
  <c r="W189" i="3"/>
  <c r="W136" i="28"/>
  <c r="W175" i="3"/>
  <c r="W188" i="3"/>
  <c r="V365" i="3"/>
  <c r="V358" i="3"/>
  <c r="Y306" i="3"/>
  <c r="Y311" i="3"/>
  <c r="Y310" i="3"/>
  <c r="Y308" i="3"/>
  <c r="Y309" i="3"/>
  <c r="V457" i="3"/>
  <c r="V469" i="3"/>
  <c r="V84" i="28"/>
  <c r="V348" i="3"/>
  <c r="V349" i="3"/>
  <c r="V347" i="3"/>
  <c r="V359" i="3"/>
  <c r="V360" i="3"/>
  <c r="V364" i="3"/>
  <c r="V350" i="3"/>
  <c r="V366" i="3"/>
  <c r="Y307" i="3"/>
  <c r="V481" i="3"/>
  <c r="V72" i="28"/>
  <c r="V461" i="3"/>
  <c r="V485" i="3"/>
  <c r="V76" i="28"/>
  <c r="V458" i="3"/>
  <c r="V482" i="3"/>
  <c r="V73" i="28"/>
  <c r="V460" i="3"/>
  <c r="V472" i="3"/>
  <c r="V87" i="28"/>
  <c r="V462" i="3"/>
  <c r="V474" i="3"/>
  <c r="V89" i="28"/>
  <c r="V459" i="3"/>
  <c r="V471" i="3"/>
  <c r="V86" i="28"/>
  <c r="V351" i="3"/>
  <c r="V473" i="3"/>
  <c r="V88" i="28"/>
  <c r="V486" i="3"/>
  <c r="V77" i="28"/>
  <c r="V484" i="3"/>
  <c r="V75" i="28"/>
  <c r="V483" i="3"/>
  <c r="V74" i="28"/>
  <c r="V470" i="3"/>
  <c r="V85" i="28"/>
  <c r="V132" i="3"/>
  <c r="V455" i="3"/>
  <c r="V172" i="28"/>
  <c r="W129" i="28"/>
  <c r="W154" i="28"/>
  <c r="V453" i="3"/>
  <c r="V456" i="3"/>
  <c r="W156" i="28"/>
  <c r="V454" i="3"/>
  <c r="W168" i="3"/>
  <c r="W181" i="3"/>
  <c r="V467" i="3"/>
  <c r="V82" i="28"/>
  <c r="V479" i="3"/>
  <c r="V70" i="28"/>
  <c r="W155" i="28"/>
  <c r="W128" i="28"/>
  <c r="W167" i="3"/>
  <c r="W180" i="3"/>
  <c r="W153" i="28"/>
  <c r="W164" i="28"/>
  <c r="V174" i="28"/>
  <c r="V466" i="3"/>
  <c r="V81" i="28"/>
  <c r="V468" i="3"/>
  <c r="V83" i="28"/>
  <c r="V465" i="3"/>
  <c r="V80" i="28"/>
  <c r="W169" i="3"/>
  <c r="W182" i="3"/>
  <c r="W130" i="28"/>
  <c r="W131" i="28"/>
  <c r="W170" i="3"/>
  <c r="W183" i="3"/>
  <c r="V477" i="3"/>
  <c r="V68" i="28"/>
  <c r="V480" i="3"/>
  <c r="V71" i="28"/>
  <c r="V478" i="3"/>
  <c r="V69" i="28"/>
  <c r="W164" i="3"/>
  <c r="W166" i="28"/>
  <c r="W177" i="3"/>
  <c r="W190" i="3"/>
  <c r="W62" i="28"/>
  <c r="W127" i="28"/>
  <c r="V175" i="28"/>
  <c r="Z338" i="3"/>
  <c r="W200" i="3"/>
  <c r="W92" i="28"/>
  <c r="V109" i="28"/>
  <c r="V176" i="28"/>
  <c r="V178" i="28"/>
  <c r="V139" i="28"/>
  <c r="V141" i="28"/>
  <c r="V142" i="28"/>
  <c r="V144" i="28"/>
  <c r="V140" i="28"/>
  <c r="V147" i="28"/>
  <c r="V143" i="28"/>
  <c r="V148" i="28"/>
  <c r="V146" i="28"/>
  <c r="V145" i="28"/>
  <c r="V105" i="28"/>
  <c r="V107" i="28"/>
  <c r="V104" i="28"/>
  <c r="V110" i="28"/>
  <c r="V106" i="28"/>
  <c r="V113" i="28"/>
  <c r="V112" i="28"/>
  <c r="V111" i="28"/>
  <c r="W197" i="3"/>
  <c r="W97" i="28"/>
  <c r="W201" i="3"/>
  <c r="W101" i="28"/>
  <c r="W146" i="3"/>
  <c r="W193" i="3"/>
  <c r="W93" i="28"/>
  <c r="W151" i="3"/>
  <c r="W131" i="3"/>
  <c r="W199" i="3"/>
  <c r="W99" i="28"/>
  <c r="W195" i="3"/>
  <c r="W95" i="28"/>
  <c r="W194" i="3"/>
  <c r="W94" i="28"/>
  <c r="V108" i="28"/>
  <c r="W165" i="28"/>
  <c r="W167" i="28"/>
  <c r="W64" i="28"/>
  <c r="W65" i="28"/>
  <c r="W198" i="3"/>
  <c r="W98" i="28"/>
  <c r="W196" i="3"/>
  <c r="W96" i="28"/>
  <c r="X160" i="28"/>
  <c r="X161" i="28"/>
  <c r="W202" i="3"/>
  <c r="W102" i="28"/>
  <c r="X158" i="28"/>
  <c r="W100" i="28"/>
  <c r="Z311" i="3"/>
  <c r="Z310" i="3"/>
  <c r="Z308" i="3"/>
  <c r="Z309" i="3"/>
  <c r="W134" i="3"/>
  <c r="X157" i="28"/>
  <c r="X162" i="28"/>
  <c r="W168" i="28"/>
  <c r="W135" i="3"/>
  <c r="X133" i="28"/>
  <c r="X172" i="3"/>
  <c r="X185" i="3"/>
  <c r="X174" i="3"/>
  <c r="X187" i="3"/>
  <c r="X135" i="28"/>
  <c r="X159" i="28"/>
  <c r="X134" i="28"/>
  <c r="W133" i="3"/>
  <c r="X175" i="3"/>
  <c r="X188" i="3"/>
  <c r="X136" i="28"/>
  <c r="X173" i="3"/>
  <c r="X186" i="3"/>
  <c r="Z307" i="3"/>
  <c r="X171" i="3"/>
  <c r="X184" i="3"/>
  <c r="X176" i="3"/>
  <c r="X189" i="3"/>
  <c r="X137" i="28"/>
  <c r="X132" i="28"/>
  <c r="W460" i="3"/>
  <c r="W472" i="3"/>
  <c r="W87" i="28"/>
  <c r="W366" i="3"/>
  <c r="W458" i="3"/>
  <c r="W482" i="3"/>
  <c r="W73" i="28"/>
  <c r="W461" i="3"/>
  <c r="W473" i="3"/>
  <c r="W88" i="28"/>
  <c r="W459" i="3"/>
  <c r="W483" i="3"/>
  <c r="W74" i="28"/>
  <c r="W457" i="3"/>
  <c r="W469" i="3"/>
  <c r="W84" i="28"/>
  <c r="W484" i="3"/>
  <c r="W75" i="28"/>
  <c r="W361" i="3"/>
  <c r="W362" i="3"/>
  <c r="W462" i="3"/>
  <c r="W474" i="3"/>
  <c r="W89" i="28"/>
  <c r="W347" i="3"/>
  <c r="W350" i="3"/>
  <c r="W348" i="3"/>
  <c r="W349" i="3"/>
  <c r="W364" i="3"/>
  <c r="W359" i="3"/>
  <c r="W365" i="3"/>
  <c r="W471" i="3"/>
  <c r="W86" i="28"/>
  <c r="W485" i="3"/>
  <c r="W76" i="28"/>
  <c r="W470" i="3"/>
  <c r="W85" i="28"/>
  <c r="W481" i="3"/>
  <c r="W72" i="28"/>
  <c r="W358" i="3"/>
  <c r="W360" i="3"/>
  <c r="W486" i="3"/>
  <c r="W77" i="28"/>
  <c r="W351" i="3"/>
  <c r="W132" i="3"/>
  <c r="W454" i="3"/>
  <c r="W478" i="3"/>
  <c r="W69" i="28"/>
  <c r="W453" i="3"/>
  <c r="W456" i="3"/>
  <c r="X128" i="28"/>
  <c r="X155" i="28"/>
  <c r="X156" i="28"/>
  <c r="W466" i="3"/>
  <c r="W81" i="28"/>
  <c r="X154" i="28"/>
  <c r="W172" i="28"/>
  <c r="W455" i="3"/>
  <c r="W479" i="3"/>
  <c r="W70" i="28"/>
  <c r="W480" i="3"/>
  <c r="W71" i="28"/>
  <c r="W477" i="3"/>
  <c r="W68" i="28"/>
  <c r="W468" i="3"/>
  <c r="W83" i="28"/>
  <c r="W465" i="3"/>
  <c r="W80" i="28"/>
  <c r="AA338" i="3"/>
  <c r="X130" i="28"/>
  <c r="X167" i="3"/>
  <c r="X180" i="3"/>
  <c r="X153" i="28"/>
  <c r="X164" i="28"/>
  <c r="X168" i="3"/>
  <c r="X181" i="3"/>
  <c r="X131" i="28"/>
  <c r="W174" i="28"/>
  <c r="X129" i="28"/>
  <c r="X62" i="28"/>
  <c r="X127" i="28"/>
  <c r="X170" i="3"/>
  <c r="X183" i="3"/>
  <c r="X164" i="3"/>
  <c r="X166" i="28"/>
  <c r="X169" i="3"/>
  <c r="X182" i="3"/>
  <c r="W467" i="3"/>
  <c r="W82" i="28"/>
  <c r="Z306" i="3"/>
  <c r="W175" i="28"/>
  <c r="X177" i="3"/>
  <c r="X190" i="3"/>
  <c r="X92" i="28"/>
  <c r="X151" i="3"/>
  <c r="X131" i="3"/>
  <c r="W139" i="28"/>
  <c r="W142" i="28"/>
  <c r="W143" i="28"/>
  <c r="W141" i="28"/>
  <c r="W145" i="28"/>
  <c r="W146" i="28"/>
  <c r="W140" i="28"/>
  <c r="W144" i="28"/>
  <c r="W147" i="28"/>
  <c r="W148" i="28"/>
  <c r="AA306" i="3"/>
  <c r="AA311" i="3"/>
  <c r="AA310" i="3"/>
  <c r="AA309" i="3"/>
  <c r="AA308" i="3"/>
  <c r="W176" i="28"/>
  <c r="W178" i="28"/>
  <c r="W112" i="28"/>
  <c r="Y161" i="28"/>
  <c r="W107" i="28"/>
  <c r="X198" i="3"/>
  <c r="X98" i="28"/>
  <c r="X194" i="3"/>
  <c r="X94" i="28"/>
  <c r="X199" i="3"/>
  <c r="X99" i="28"/>
  <c r="X200" i="3"/>
  <c r="X100" i="28"/>
  <c r="X146" i="3"/>
  <c r="X196" i="3"/>
  <c r="X96" i="28"/>
  <c r="X202" i="3"/>
  <c r="X102" i="28"/>
  <c r="Y160" i="28"/>
  <c r="X64" i="28"/>
  <c r="X65" i="28"/>
  <c r="X193" i="3"/>
  <c r="X93" i="28"/>
  <c r="W106" i="28"/>
  <c r="X201" i="3"/>
  <c r="X101" i="28"/>
  <c r="X197" i="3"/>
  <c r="X97" i="28"/>
  <c r="Y157" i="28"/>
  <c r="W108" i="28"/>
  <c r="W105" i="28"/>
  <c r="W113" i="28"/>
  <c r="Y162" i="28"/>
  <c r="X165" i="28"/>
  <c r="X167" i="28"/>
  <c r="X168" i="28"/>
  <c r="X195" i="3"/>
  <c r="X95" i="28"/>
  <c r="Y159" i="28"/>
  <c r="X133" i="3"/>
  <c r="W111" i="28"/>
  <c r="W104" i="28"/>
  <c r="W109" i="28"/>
  <c r="W110" i="28"/>
  <c r="Y175" i="3"/>
  <c r="Y188" i="3"/>
  <c r="Y136" i="28"/>
  <c r="X134" i="3"/>
  <c r="Y158" i="28"/>
  <c r="Y174" i="3"/>
  <c r="Y187" i="3"/>
  <c r="Y135" i="28"/>
  <c r="Y132" i="28"/>
  <c r="Y171" i="3"/>
  <c r="Y184" i="3"/>
  <c r="Y137" i="28"/>
  <c r="Y176" i="3"/>
  <c r="Y189" i="3"/>
  <c r="Y134" i="28"/>
  <c r="Y173" i="3"/>
  <c r="Y186" i="3"/>
  <c r="Y172" i="3"/>
  <c r="Y185" i="3"/>
  <c r="Y133" i="28"/>
  <c r="X459" i="3"/>
  <c r="X471" i="3"/>
  <c r="X86" i="28"/>
  <c r="X348" i="3"/>
  <c r="X349" i="3"/>
  <c r="X366" i="3"/>
  <c r="X365" i="3"/>
  <c r="X359" i="3"/>
  <c r="X347" i="3"/>
  <c r="X364" i="3"/>
  <c r="X350" i="3"/>
  <c r="X361" i="3"/>
  <c r="X362" i="3"/>
  <c r="X135" i="3"/>
  <c r="X462" i="3"/>
  <c r="X486" i="3"/>
  <c r="X77" i="28"/>
  <c r="X461" i="3"/>
  <c r="X473" i="3"/>
  <c r="X88" i="28"/>
  <c r="X458" i="3"/>
  <c r="X470" i="3"/>
  <c r="X85" i="28"/>
  <c r="X483" i="3"/>
  <c r="X74" i="28"/>
  <c r="X460" i="3"/>
  <c r="X472" i="3"/>
  <c r="X87" i="28"/>
  <c r="X351" i="3"/>
  <c r="X457" i="3"/>
  <c r="X481" i="3"/>
  <c r="X72" i="28"/>
  <c r="X482" i="3"/>
  <c r="X73" i="28"/>
  <c r="X358" i="3"/>
  <c r="X360" i="3"/>
  <c r="X474" i="3"/>
  <c r="X89" i="28"/>
  <c r="X485" i="3"/>
  <c r="X76" i="28"/>
  <c r="X469" i="3"/>
  <c r="X84" i="28"/>
  <c r="X484" i="3"/>
  <c r="X75" i="28"/>
  <c r="X132" i="3"/>
  <c r="Y156" i="28"/>
  <c r="X455" i="3"/>
  <c r="X467" i="3"/>
  <c r="X82" i="28"/>
  <c r="Y153" i="28"/>
  <c r="AB338" i="3"/>
  <c r="X479" i="3"/>
  <c r="X70" i="28"/>
  <c r="Y169" i="3"/>
  <c r="Y182" i="3"/>
  <c r="Y154" i="28"/>
  <c r="X456" i="3"/>
  <c r="X480" i="3"/>
  <c r="X71" i="28"/>
  <c r="Y131" i="28"/>
  <c r="Y170" i="3"/>
  <c r="Y183" i="3"/>
  <c r="X454" i="3"/>
  <c r="X478" i="3"/>
  <c r="X69" i="28"/>
  <c r="X453" i="3"/>
  <c r="X465" i="3"/>
  <c r="X80" i="28"/>
  <c r="X172" i="28"/>
  <c r="Y167" i="3"/>
  <c r="Y180" i="3"/>
  <c r="Y128" i="28"/>
  <c r="Y155" i="28"/>
  <c r="Y164" i="28"/>
  <c r="Y130" i="28"/>
  <c r="Y129" i="28"/>
  <c r="Y168" i="3"/>
  <c r="Y181" i="3"/>
  <c r="Y164" i="3"/>
  <c r="Y166" i="28"/>
  <c r="X468" i="3"/>
  <c r="X83" i="28"/>
  <c r="X466" i="3"/>
  <c r="X81" i="28"/>
  <c r="X174" i="28"/>
  <c r="X477" i="3"/>
  <c r="X68" i="28"/>
  <c r="AA307" i="3"/>
  <c r="AB311" i="3"/>
  <c r="AB310" i="3"/>
  <c r="AB309" i="3"/>
  <c r="AB308" i="3"/>
  <c r="X175" i="28"/>
  <c r="Y177" i="3"/>
  <c r="Y190" i="3"/>
  <c r="Y165" i="28"/>
  <c r="Y167" i="28"/>
  <c r="Y168" i="28"/>
  <c r="Y196" i="3"/>
  <c r="Y96" i="28"/>
  <c r="Y194" i="3"/>
  <c r="Y94" i="28"/>
  <c r="Z159" i="28"/>
  <c r="Y146" i="3"/>
  <c r="Y62" i="28"/>
  <c r="Y127" i="28"/>
  <c r="Y195" i="3"/>
  <c r="Y95" i="28"/>
  <c r="Y193" i="3"/>
  <c r="Y93" i="28"/>
  <c r="Y64" i="28"/>
  <c r="Y65" i="28"/>
  <c r="Y198" i="3"/>
  <c r="Y98" i="28"/>
  <c r="Y197" i="3"/>
  <c r="Y97" i="28"/>
  <c r="Y201" i="3"/>
  <c r="Y101" i="28"/>
  <c r="Y151" i="3"/>
  <c r="Y131" i="3"/>
  <c r="Y199" i="3"/>
  <c r="Y99" i="28"/>
  <c r="Y200" i="3"/>
  <c r="Y100" i="28"/>
  <c r="Y202" i="3"/>
  <c r="Y102" i="28"/>
  <c r="Z160" i="28"/>
  <c r="AB307" i="3"/>
  <c r="X176" i="28"/>
  <c r="X178" i="28"/>
  <c r="Z157" i="28"/>
  <c r="Z173" i="3"/>
  <c r="Z186" i="3"/>
  <c r="Y133" i="3"/>
  <c r="Y458" i="3"/>
  <c r="Z134" i="28"/>
  <c r="Z158" i="28"/>
  <c r="Y92" i="28"/>
  <c r="X113" i="28"/>
  <c r="Z161" i="28"/>
  <c r="Y134" i="3"/>
  <c r="Z162" i="28"/>
  <c r="X139" i="28"/>
  <c r="X142" i="28"/>
  <c r="X140" i="28"/>
  <c r="X143" i="28"/>
  <c r="X145" i="28"/>
  <c r="X144" i="28"/>
  <c r="X148" i="28"/>
  <c r="X147" i="28"/>
  <c r="X146" i="28"/>
  <c r="X141" i="28"/>
  <c r="Z135" i="28"/>
  <c r="Z174" i="3"/>
  <c r="Z187" i="3"/>
  <c r="Z132" i="28"/>
  <c r="Z171" i="3"/>
  <c r="Z184" i="3"/>
  <c r="Y361" i="3"/>
  <c r="Y362" i="3"/>
  <c r="X104" i="28"/>
  <c r="Z133" i="28"/>
  <c r="X112" i="28"/>
  <c r="X109" i="28"/>
  <c r="Z172" i="3"/>
  <c r="Z185" i="3"/>
  <c r="X105" i="28"/>
  <c r="X111" i="28"/>
  <c r="X110" i="28"/>
  <c r="Z175" i="3"/>
  <c r="Z188" i="3"/>
  <c r="X106" i="28"/>
  <c r="X107" i="28"/>
  <c r="Z136" i="28"/>
  <c r="X108" i="28"/>
  <c r="Z137" i="28"/>
  <c r="Z176" i="3"/>
  <c r="Z189" i="3"/>
  <c r="Y461" i="3"/>
  <c r="Y135" i="3"/>
  <c r="Y457" i="3"/>
  <c r="Y462" i="3"/>
  <c r="Y460" i="3"/>
  <c r="Y459" i="3"/>
  <c r="Y470" i="3"/>
  <c r="Y85" i="28"/>
  <c r="Y482" i="3"/>
  <c r="Y73" i="28"/>
  <c r="Y348" i="3"/>
  <c r="Y349" i="3"/>
  <c r="Y365" i="3"/>
  <c r="Y364" i="3"/>
  <c r="Y350" i="3"/>
  <c r="Y347" i="3"/>
  <c r="Y359" i="3"/>
  <c r="Y366" i="3"/>
  <c r="Y358" i="3"/>
  <c r="Y360" i="3"/>
  <c r="Y471" i="3"/>
  <c r="Y86" i="28"/>
  <c r="Y484" i="3"/>
  <c r="Y75" i="28"/>
  <c r="Y474" i="3"/>
  <c r="Y89" i="28"/>
  <c r="Y481" i="3"/>
  <c r="Y72" i="28"/>
  <c r="Y485" i="3"/>
  <c r="Y76" i="28"/>
  <c r="Y473" i="3"/>
  <c r="Y88" i="28"/>
  <c r="Y486" i="3"/>
  <c r="Y77" i="28"/>
  <c r="Y472" i="3"/>
  <c r="Y87" i="28"/>
  <c r="Y469" i="3"/>
  <c r="Y84" i="28"/>
  <c r="Y483" i="3"/>
  <c r="Y74" i="28"/>
  <c r="Y351" i="3"/>
  <c r="Y132" i="3"/>
  <c r="Y455" i="3"/>
  <c r="Y479" i="3"/>
  <c r="Y70" i="28"/>
  <c r="Y453" i="3"/>
  <c r="Y477" i="3"/>
  <c r="Y68" i="28"/>
  <c r="AC338" i="3"/>
  <c r="Z154" i="28"/>
  <c r="Y454" i="3"/>
  <c r="Y478" i="3"/>
  <c r="Y69" i="28"/>
  <c r="Z153" i="28"/>
  <c r="Y467" i="3"/>
  <c r="Y82" i="28"/>
  <c r="Z155" i="28"/>
  <c r="Y172" i="28"/>
  <c r="Z156" i="28"/>
  <c r="Y456" i="3"/>
  <c r="Y480" i="3"/>
  <c r="Y71" i="28"/>
  <c r="Y465" i="3"/>
  <c r="Y80" i="28"/>
  <c r="Y466" i="3"/>
  <c r="Y81" i="28"/>
  <c r="Z128" i="28"/>
  <c r="Z169" i="3"/>
  <c r="Z182" i="3"/>
  <c r="Z170" i="3"/>
  <c r="Z183" i="3"/>
  <c r="Z129" i="28"/>
  <c r="Z168" i="3"/>
  <c r="Z181" i="3"/>
  <c r="Z164" i="28"/>
  <c r="Z167" i="3"/>
  <c r="Z180" i="3"/>
  <c r="Y174" i="28"/>
  <c r="Z130" i="28"/>
  <c r="Y468" i="3"/>
  <c r="Y83" i="28"/>
  <c r="Z164" i="3"/>
  <c r="Z166" i="28"/>
  <c r="Z131" i="28"/>
  <c r="AB306" i="3"/>
  <c r="AC311" i="3"/>
  <c r="AC310" i="3"/>
  <c r="AC309" i="3"/>
  <c r="AC308" i="3"/>
  <c r="Y175" i="28"/>
  <c r="Y176" i="28"/>
  <c r="Y178" i="28"/>
  <c r="Z62" i="28"/>
  <c r="Z92" i="28"/>
  <c r="Z177" i="3"/>
  <c r="Z190" i="3"/>
  <c r="AC306" i="3"/>
  <c r="Y109" i="28"/>
  <c r="Y111" i="28"/>
  <c r="Y108" i="28"/>
  <c r="Y113" i="28"/>
  <c r="Z127" i="28"/>
  <c r="Y147" i="28"/>
  <c r="Y106" i="28"/>
  <c r="Y110" i="28"/>
  <c r="Y112" i="28"/>
  <c r="Y107" i="28"/>
  <c r="Y105" i="28"/>
  <c r="Y104" i="28"/>
  <c r="Z165" i="28"/>
  <c r="Z167" i="28"/>
  <c r="Z168" i="28"/>
  <c r="Z200" i="3"/>
  <c r="Z100" i="28"/>
  <c r="Z198" i="3"/>
  <c r="Z98" i="28"/>
  <c r="Z195" i="3"/>
  <c r="Z95" i="28"/>
  <c r="Z64" i="28"/>
  <c r="Z65" i="28"/>
  <c r="Z199" i="3"/>
  <c r="Z99" i="28"/>
  <c r="AA161" i="28"/>
  <c r="Z151" i="3"/>
  <c r="Z131" i="3"/>
  <c r="Z194" i="3"/>
  <c r="Z94" i="28"/>
  <c r="Z197" i="3"/>
  <c r="Z97" i="28"/>
  <c r="Y140" i="28"/>
  <c r="Y144" i="28"/>
  <c r="Z202" i="3"/>
  <c r="Z102" i="28"/>
  <c r="Z146" i="3"/>
  <c r="Y143" i="28"/>
  <c r="Y139" i="28"/>
  <c r="Y145" i="28"/>
  <c r="Y148" i="28"/>
  <c r="Y141" i="28"/>
  <c r="Y146" i="28"/>
  <c r="Y142" i="28"/>
  <c r="AA162" i="28"/>
  <c r="Z201" i="3"/>
  <c r="Z101" i="28"/>
  <c r="Z193" i="3"/>
  <c r="Z93" i="28"/>
  <c r="Z196" i="3"/>
  <c r="Z96" i="28"/>
  <c r="AA159" i="28"/>
  <c r="Z134" i="3"/>
  <c r="AA175" i="3"/>
  <c r="AA188" i="3"/>
  <c r="AA158" i="28"/>
  <c r="AA160" i="28"/>
  <c r="AA157" i="28"/>
  <c r="AA136" i="28"/>
  <c r="Z133" i="3"/>
  <c r="AA137" i="28"/>
  <c r="AA176" i="3"/>
  <c r="AA189" i="3"/>
  <c r="AA172" i="3"/>
  <c r="AA185" i="3"/>
  <c r="AA133" i="28"/>
  <c r="AA173" i="3"/>
  <c r="AA186" i="3"/>
  <c r="AA134" i="28"/>
  <c r="AA135" i="28"/>
  <c r="Z461" i="3"/>
  <c r="Z485" i="3"/>
  <c r="Z76" i="28"/>
  <c r="AA174" i="3"/>
  <c r="AA187" i="3"/>
  <c r="Z365" i="3"/>
  <c r="Z359" i="3"/>
  <c r="Z350" i="3"/>
  <c r="AA171" i="3"/>
  <c r="AA184" i="3"/>
  <c r="Z348" i="3"/>
  <c r="Z349" i="3"/>
  <c r="Z366" i="3"/>
  <c r="Z347" i="3"/>
  <c r="Z364" i="3"/>
  <c r="AA132" i="28"/>
  <c r="Z458" i="3"/>
  <c r="Z482" i="3"/>
  <c r="Z73" i="28"/>
  <c r="Z457" i="3"/>
  <c r="Z469" i="3"/>
  <c r="Z84" i="28"/>
  <c r="Z460" i="3"/>
  <c r="Z472" i="3"/>
  <c r="Z87" i="28"/>
  <c r="Z462" i="3"/>
  <c r="Z486" i="3"/>
  <c r="Z77" i="28"/>
  <c r="Z135" i="3"/>
  <c r="Z459" i="3"/>
  <c r="Z471" i="3"/>
  <c r="Z86" i="28"/>
  <c r="Z473" i="3"/>
  <c r="Z88" i="28"/>
  <c r="Z358" i="3"/>
  <c r="Z360" i="3"/>
  <c r="Z361" i="3"/>
  <c r="Z362" i="3"/>
  <c r="Z351" i="3"/>
  <c r="Z470" i="3"/>
  <c r="Z85" i="28"/>
  <c r="Z132" i="3"/>
  <c r="Z481" i="3"/>
  <c r="Z72" i="28"/>
  <c r="Z474" i="3"/>
  <c r="Z89" i="28"/>
  <c r="Z483" i="3"/>
  <c r="Z74" i="28"/>
  <c r="Z484" i="3"/>
  <c r="Z75" i="28"/>
  <c r="AD338" i="3"/>
  <c r="AA168" i="3"/>
  <c r="AA181" i="3"/>
  <c r="Z455" i="3"/>
  <c r="Z467" i="3"/>
  <c r="Z82" i="28"/>
  <c r="Z456" i="3"/>
  <c r="AA156" i="28"/>
  <c r="Z453" i="3"/>
  <c r="Z465" i="3"/>
  <c r="Z80" i="28"/>
  <c r="AA128" i="28"/>
  <c r="AA155" i="28"/>
  <c r="Z479" i="3"/>
  <c r="Z70" i="28"/>
  <c r="Z454" i="3"/>
  <c r="Z466" i="3"/>
  <c r="Z81" i="28"/>
  <c r="AA154" i="28"/>
  <c r="AA129" i="28"/>
  <c r="Z172" i="28"/>
  <c r="AD311" i="3"/>
  <c r="AD310" i="3"/>
  <c r="AD308" i="3"/>
  <c r="AD309" i="3"/>
  <c r="AA170" i="3"/>
  <c r="AA183" i="3"/>
  <c r="AA131" i="28"/>
  <c r="Z477" i="3"/>
  <c r="Z68" i="28"/>
  <c r="AA164" i="3"/>
  <c r="AA166" i="28"/>
  <c r="AA153" i="28"/>
  <c r="AA167" i="3"/>
  <c r="AA180" i="3"/>
  <c r="Z480" i="3"/>
  <c r="Z71" i="28"/>
  <c r="Z468" i="3"/>
  <c r="Z83" i="28"/>
  <c r="AA169" i="3"/>
  <c r="AA182" i="3"/>
  <c r="AA130" i="28"/>
  <c r="Z175" i="28"/>
  <c r="Z478" i="3"/>
  <c r="Z69" i="28"/>
  <c r="Z174" i="28"/>
  <c r="AA164" i="28"/>
  <c r="AC307" i="3"/>
  <c r="AA177" i="3"/>
  <c r="AA190" i="3"/>
  <c r="Z176" i="28"/>
  <c r="Z178" i="28"/>
  <c r="AA62" i="28"/>
  <c r="AA92" i="28"/>
  <c r="AD306" i="3"/>
  <c r="Z108" i="28"/>
  <c r="Z106" i="28"/>
  <c r="Z112" i="28"/>
  <c r="Z109" i="28"/>
  <c r="Z105" i="28"/>
  <c r="Z111" i="28"/>
  <c r="AA127" i="28"/>
  <c r="Z144" i="28"/>
  <c r="Z110" i="28"/>
  <c r="Z104" i="28"/>
  <c r="AA194" i="3"/>
  <c r="AA94" i="28"/>
  <c r="Z113" i="28"/>
  <c r="Z107" i="28"/>
  <c r="AA165" i="28"/>
  <c r="AA167" i="28"/>
  <c r="AA168" i="28"/>
  <c r="AA193" i="3"/>
  <c r="AA93" i="28"/>
  <c r="AA64" i="28"/>
  <c r="AA65" i="28"/>
  <c r="AA151" i="3"/>
  <c r="AA131" i="3"/>
  <c r="AA201" i="3"/>
  <c r="AA101" i="28"/>
  <c r="AA197" i="3"/>
  <c r="AA97" i="28"/>
  <c r="AA202" i="3"/>
  <c r="AA102" i="28"/>
  <c r="AB159" i="28"/>
  <c r="AA198" i="3"/>
  <c r="AA98" i="28"/>
  <c r="AA133" i="3"/>
  <c r="AB136" i="28"/>
  <c r="AA200" i="3"/>
  <c r="AA100" i="28"/>
  <c r="AA199" i="3"/>
  <c r="AA99" i="28"/>
  <c r="AA146" i="3"/>
  <c r="AA195" i="3"/>
  <c r="AA95" i="28"/>
  <c r="AA196" i="3"/>
  <c r="AA96" i="28"/>
  <c r="Z147" i="28"/>
  <c r="Z148" i="28"/>
  <c r="Z145" i="28"/>
  <c r="Z141" i="28"/>
  <c r="Z143" i="28"/>
  <c r="Z146" i="28"/>
  <c r="Z142" i="28"/>
  <c r="Z139" i="28"/>
  <c r="Z140" i="28"/>
  <c r="AA134" i="3"/>
  <c r="AB173" i="3"/>
  <c r="AB186" i="3"/>
  <c r="AA361" i="3"/>
  <c r="AA362" i="3"/>
  <c r="AB162" i="28"/>
  <c r="AB158" i="28"/>
  <c r="AB134" i="28"/>
  <c r="AB161" i="28"/>
  <c r="AB160" i="28"/>
  <c r="AB175" i="3"/>
  <c r="AB188" i="3"/>
  <c r="AB157" i="28"/>
  <c r="AB176" i="3"/>
  <c r="AB189" i="3"/>
  <c r="AB174" i="3"/>
  <c r="AB187" i="3"/>
  <c r="AA358" i="3"/>
  <c r="AB137" i="28"/>
  <c r="AB133" i="28"/>
  <c r="AA462" i="3"/>
  <c r="AA474" i="3"/>
  <c r="AA89" i="28"/>
  <c r="AB135" i="28"/>
  <c r="AB171" i="3"/>
  <c r="AB184" i="3"/>
  <c r="AB132" i="28"/>
  <c r="AB172" i="3"/>
  <c r="AB185" i="3"/>
  <c r="AA365" i="3"/>
  <c r="AA135" i="3"/>
  <c r="AA348" i="3"/>
  <c r="AA349" i="3"/>
  <c r="AA366" i="3"/>
  <c r="AA350" i="3"/>
  <c r="AA347" i="3"/>
  <c r="AA359" i="3"/>
  <c r="AA360" i="3"/>
  <c r="AA364" i="3"/>
  <c r="AA461" i="3"/>
  <c r="AA473" i="3"/>
  <c r="AA88" i="28"/>
  <c r="AA458" i="3"/>
  <c r="AA470" i="3"/>
  <c r="AA85" i="28"/>
  <c r="AA486" i="3"/>
  <c r="AA77" i="28"/>
  <c r="AA459" i="3"/>
  <c r="AA483" i="3"/>
  <c r="AA74" i="28"/>
  <c r="AA460" i="3"/>
  <c r="AA484" i="3"/>
  <c r="AA75" i="28"/>
  <c r="AA457" i="3"/>
  <c r="AA469" i="3"/>
  <c r="AA84" i="28"/>
  <c r="AE338" i="3"/>
  <c r="AA482" i="3"/>
  <c r="AA73" i="28"/>
  <c r="AA485" i="3"/>
  <c r="AA76" i="28"/>
  <c r="AA471" i="3"/>
  <c r="AA86" i="28"/>
  <c r="AA351" i="3"/>
  <c r="AA472" i="3"/>
  <c r="AA87" i="28"/>
  <c r="AA481" i="3"/>
  <c r="AA72" i="28"/>
  <c r="AA132" i="3"/>
  <c r="AE311" i="3"/>
  <c r="AE310" i="3"/>
  <c r="AE308" i="3"/>
  <c r="AE309" i="3"/>
  <c r="AB129" i="28"/>
  <c r="AA455" i="3"/>
  <c r="AA467" i="3"/>
  <c r="AA82" i="28"/>
  <c r="AD307" i="3"/>
  <c r="AE306" i="3"/>
  <c r="AE307" i="3"/>
  <c r="AA456" i="3"/>
  <c r="AA480" i="3"/>
  <c r="AA71" i="28"/>
  <c r="AB156" i="28"/>
  <c r="AA454" i="3"/>
  <c r="AA478" i="3"/>
  <c r="AA69" i="28"/>
  <c r="AB168" i="3"/>
  <c r="AB181" i="3"/>
  <c r="AB154" i="28"/>
  <c r="AA479" i="3"/>
  <c r="AA70" i="28"/>
  <c r="AB155" i="28"/>
  <c r="AB153" i="28"/>
  <c r="AB128" i="28"/>
  <c r="AA172" i="28"/>
  <c r="AB167" i="3"/>
  <c r="AB180" i="3"/>
  <c r="AA453" i="3"/>
  <c r="AA477" i="3"/>
  <c r="AA68" i="28"/>
  <c r="AA468" i="3"/>
  <c r="AA83" i="28"/>
  <c r="AB169" i="3"/>
  <c r="AB182" i="3"/>
  <c r="AB170" i="3"/>
  <c r="AB183" i="3"/>
  <c r="AB131" i="28"/>
  <c r="AA466" i="3"/>
  <c r="AA81" i="28"/>
  <c r="AB164" i="28"/>
  <c r="AA174" i="28"/>
  <c r="AB164" i="3"/>
  <c r="AB166" i="28"/>
  <c r="AB130" i="28"/>
  <c r="AA465" i="3"/>
  <c r="AA80" i="28"/>
  <c r="AB62" i="28"/>
  <c r="AB92" i="28"/>
  <c r="AA110" i="28"/>
  <c r="AB177" i="3"/>
  <c r="AB190" i="3"/>
  <c r="AA175" i="28"/>
  <c r="AA108" i="28"/>
  <c r="AA104" i="28"/>
  <c r="AA106" i="28"/>
  <c r="AA111" i="28"/>
  <c r="AA113" i="28"/>
  <c r="AA112" i="28"/>
  <c r="AB127" i="28"/>
  <c r="AA147" i="28"/>
  <c r="AA105" i="28"/>
  <c r="AA107" i="28"/>
  <c r="AA109" i="28"/>
  <c r="AA176" i="28"/>
  <c r="AA178" i="28"/>
  <c r="AB200" i="3"/>
  <c r="AB100" i="28"/>
  <c r="AB194" i="3"/>
  <c r="AB94" i="28"/>
  <c r="AB146" i="3"/>
  <c r="AC174" i="3"/>
  <c r="AC187" i="3"/>
  <c r="AB165" i="28"/>
  <c r="AB167" i="28"/>
  <c r="AB168" i="28"/>
  <c r="AB195" i="3"/>
  <c r="AB95" i="28"/>
  <c r="AB151" i="3"/>
  <c r="AB131" i="3"/>
  <c r="AB196" i="3"/>
  <c r="AB96" i="28"/>
  <c r="AB199" i="3"/>
  <c r="AB99" i="28"/>
  <c r="AB64" i="28"/>
  <c r="AB65" i="28"/>
  <c r="AB201" i="3"/>
  <c r="AB134" i="3"/>
  <c r="AC137" i="28"/>
  <c r="AB198" i="3"/>
  <c r="AB98" i="28"/>
  <c r="AB197" i="3"/>
  <c r="AB97" i="28"/>
  <c r="AB193" i="3"/>
  <c r="AB93" i="28"/>
  <c r="AC171" i="3"/>
  <c r="AC184" i="3"/>
  <c r="AB202" i="3"/>
  <c r="AB102" i="28"/>
  <c r="AA140" i="28"/>
  <c r="AA142" i="28"/>
  <c r="AA144" i="28"/>
  <c r="AA146" i="28"/>
  <c r="AA139" i="28"/>
  <c r="AA145" i="28"/>
  <c r="AA143" i="28"/>
  <c r="AA148" i="28"/>
  <c r="AA141" i="28"/>
  <c r="AC132" i="28"/>
  <c r="AC157" i="28"/>
  <c r="AC133" i="28"/>
  <c r="AC135" i="28"/>
  <c r="AC160" i="28"/>
  <c r="AC159" i="28"/>
  <c r="AB101" i="28"/>
  <c r="AC176" i="3"/>
  <c r="AC189" i="3"/>
  <c r="AB133" i="3"/>
  <c r="AC162" i="28"/>
  <c r="AB458" i="3"/>
  <c r="AB482" i="3"/>
  <c r="AB73" i="28"/>
  <c r="AC175" i="3"/>
  <c r="AC188" i="3"/>
  <c r="AC158" i="28"/>
  <c r="AB358" i="3"/>
  <c r="AC172" i="3"/>
  <c r="AC185" i="3"/>
  <c r="AB470" i="3"/>
  <c r="AB85" i="28"/>
  <c r="AC134" i="28"/>
  <c r="AC173" i="3"/>
  <c r="AC186" i="3"/>
  <c r="AB461" i="3"/>
  <c r="AB485" i="3"/>
  <c r="AB76" i="28"/>
  <c r="AB460" i="3"/>
  <c r="AB484" i="3"/>
  <c r="AB75" i="28"/>
  <c r="AC161" i="28"/>
  <c r="AB457" i="3"/>
  <c r="AB469" i="3"/>
  <c r="AB84" i="28"/>
  <c r="AC136" i="28"/>
  <c r="AB135" i="3"/>
  <c r="AB459" i="3"/>
  <c r="AB471" i="3"/>
  <c r="AB86" i="28"/>
  <c r="AB462" i="3"/>
  <c r="AB474" i="3"/>
  <c r="AB89" i="28"/>
  <c r="AF338" i="3"/>
  <c r="AB361" i="3"/>
  <c r="AB362" i="3"/>
  <c r="AB473" i="3"/>
  <c r="AB88" i="28"/>
  <c r="AB472" i="3"/>
  <c r="AB87" i="28"/>
  <c r="AB481" i="3"/>
  <c r="AB72" i="28"/>
  <c r="AB486" i="3"/>
  <c r="AB77" i="28"/>
  <c r="AB483" i="3"/>
  <c r="AB74" i="28"/>
  <c r="AB364" i="3"/>
  <c r="AB359" i="3"/>
  <c r="AB360" i="3"/>
  <c r="AB350" i="3"/>
  <c r="AB347" i="3"/>
  <c r="AB348" i="3"/>
  <c r="AB349" i="3"/>
  <c r="AB365" i="3"/>
  <c r="AB366" i="3"/>
  <c r="AF307" i="3"/>
  <c r="AF311" i="3"/>
  <c r="AF310" i="3"/>
  <c r="AF308" i="3"/>
  <c r="AF309" i="3"/>
  <c r="AB351" i="3"/>
  <c r="AB132" i="3"/>
  <c r="AB455" i="3"/>
  <c r="AB479" i="3"/>
  <c r="AB70" i="28"/>
  <c r="AB456" i="3"/>
  <c r="AB480" i="3"/>
  <c r="AB71" i="28"/>
  <c r="AB467" i="3"/>
  <c r="AB82" i="28"/>
  <c r="AC62" i="28"/>
  <c r="AC92" i="28"/>
  <c r="AB111" i="28"/>
  <c r="AB172" i="28"/>
  <c r="AB453" i="3"/>
  <c r="AB465" i="3"/>
  <c r="AB80" i="28"/>
  <c r="AC155" i="28"/>
  <c r="AC153" i="28"/>
  <c r="AB454" i="3"/>
  <c r="AB478" i="3"/>
  <c r="AB69" i="28"/>
  <c r="AC130" i="28"/>
  <c r="AC129" i="28"/>
  <c r="AB468" i="3"/>
  <c r="AB83" i="28"/>
  <c r="AB466" i="3"/>
  <c r="AB81" i="28"/>
  <c r="AC170" i="3"/>
  <c r="AC183" i="3"/>
  <c r="AB105" i="28"/>
  <c r="AC154" i="28"/>
  <c r="AC131" i="28"/>
  <c r="AC168" i="3"/>
  <c r="AC181" i="3"/>
  <c r="AC156" i="28"/>
  <c r="AB107" i="28"/>
  <c r="AB110" i="28"/>
  <c r="AB477" i="3"/>
  <c r="AB68" i="28"/>
  <c r="AB104" i="28"/>
  <c r="AB174" i="28"/>
  <c r="AB109" i="28"/>
  <c r="AB112" i="28"/>
  <c r="AC151" i="3"/>
  <c r="AC131" i="3"/>
  <c r="AC169" i="3"/>
  <c r="AC182" i="3"/>
  <c r="AC128" i="28"/>
  <c r="AB108" i="28"/>
  <c r="AC127" i="28"/>
  <c r="AB142" i="28"/>
  <c r="AC167" i="3"/>
  <c r="AC180" i="3"/>
  <c r="AB113" i="28"/>
  <c r="AB106" i="28"/>
  <c r="AB175" i="28"/>
  <c r="AC164" i="3"/>
  <c r="AC166" i="28"/>
  <c r="AC164" i="28"/>
  <c r="AC165" i="28"/>
  <c r="AC167" i="28"/>
  <c r="AC168" i="28"/>
  <c r="AC196" i="3"/>
  <c r="AC96" i="28"/>
  <c r="AB176" i="28"/>
  <c r="AB178" i="28"/>
  <c r="AC177" i="3"/>
  <c r="AC190" i="3"/>
  <c r="AB146" i="28"/>
  <c r="AB140" i="28"/>
  <c r="AC194" i="3"/>
  <c r="AC94" i="28"/>
  <c r="AC198" i="3"/>
  <c r="AC98" i="28"/>
  <c r="AC202" i="3"/>
  <c r="AC102" i="28"/>
  <c r="AC146" i="3"/>
  <c r="AB139" i="28"/>
  <c r="AD172" i="3"/>
  <c r="AD185" i="3"/>
  <c r="AB143" i="28"/>
  <c r="AB147" i="28"/>
  <c r="AC199" i="3"/>
  <c r="AC99" i="28"/>
  <c r="AC201" i="3"/>
  <c r="AC134" i="3"/>
  <c r="AB141" i="28"/>
  <c r="AB144" i="28"/>
  <c r="AC193" i="3"/>
  <c r="AC93" i="28"/>
  <c r="AC200" i="3"/>
  <c r="AC100" i="28"/>
  <c r="AC64" i="28"/>
  <c r="AC65" i="28"/>
  <c r="AB145" i="28"/>
  <c r="AB148" i="28"/>
  <c r="AC195" i="3"/>
  <c r="AC95" i="28"/>
  <c r="AC197" i="3"/>
  <c r="AC97" i="28"/>
  <c r="AD174" i="3"/>
  <c r="AD187" i="3"/>
  <c r="AD161" i="28"/>
  <c r="AC101" i="28"/>
  <c r="AD162" i="28"/>
  <c r="AD133" i="28"/>
  <c r="AD158" i="28"/>
  <c r="AD159" i="28"/>
  <c r="AD135" i="28"/>
  <c r="AC133" i="3"/>
  <c r="AD157" i="28"/>
  <c r="AD160" i="28"/>
  <c r="AG338" i="3"/>
  <c r="AD175" i="3"/>
  <c r="AD188" i="3"/>
  <c r="AD136" i="28"/>
  <c r="AD134" i="28"/>
  <c r="AD173" i="3"/>
  <c r="AD186" i="3"/>
  <c r="AC366" i="3"/>
  <c r="AD171" i="3"/>
  <c r="AD184" i="3"/>
  <c r="AC364" i="3"/>
  <c r="AC365" i="3"/>
  <c r="AD176" i="3"/>
  <c r="AD189" i="3"/>
  <c r="AC361" i="3"/>
  <c r="AC362" i="3"/>
  <c r="AC347" i="3"/>
  <c r="AD137" i="28"/>
  <c r="AD132" i="28"/>
  <c r="AC135" i="3"/>
  <c r="AC359" i="3"/>
  <c r="AC350" i="3"/>
  <c r="AC461" i="3"/>
  <c r="AC473" i="3"/>
  <c r="AC88" i="28"/>
  <c r="AC358" i="3"/>
  <c r="AC360" i="3"/>
  <c r="AC351" i="3"/>
  <c r="AC348" i="3"/>
  <c r="AC349" i="3"/>
  <c r="AG306" i="3"/>
  <c r="AG311" i="3"/>
  <c r="AG310" i="3"/>
  <c r="AG309" i="3"/>
  <c r="AG308" i="3"/>
  <c r="AC460" i="3"/>
  <c r="AC472" i="3"/>
  <c r="AC87" i="28"/>
  <c r="AC459" i="3"/>
  <c r="AC483" i="3"/>
  <c r="AC74" i="28"/>
  <c r="AC458" i="3"/>
  <c r="AC470" i="3"/>
  <c r="AC85" i="28"/>
  <c r="AC462" i="3"/>
  <c r="AC474" i="3"/>
  <c r="AC89" i="28"/>
  <c r="AC457" i="3"/>
  <c r="AC469" i="3"/>
  <c r="AC84" i="28"/>
  <c r="AC485" i="3"/>
  <c r="AC76" i="28"/>
  <c r="AC486" i="3"/>
  <c r="AC77" i="28"/>
  <c r="AC484" i="3"/>
  <c r="AC75" i="28"/>
  <c r="AC454" i="3"/>
  <c r="AC455" i="3"/>
  <c r="AC482" i="3"/>
  <c r="AC73" i="28"/>
  <c r="AC471" i="3"/>
  <c r="AC86" i="28"/>
  <c r="AC481" i="3"/>
  <c r="AC72" i="28"/>
  <c r="AC132" i="3"/>
  <c r="AF306" i="3"/>
  <c r="AD129" i="28"/>
  <c r="AC453" i="3"/>
  <c r="AC465" i="3"/>
  <c r="AC80" i="28"/>
  <c r="AC456" i="3"/>
  <c r="AC480" i="3"/>
  <c r="AC71" i="28"/>
  <c r="AD170" i="3"/>
  <c r="AD183" i="3"/>
  <c r="AC172" i="28"/>
  <c r="AD128" i="28"/>
  <c r="AD153" i="28"/>
  <c r="AC466" i="3"/>
  <c r="AC81" i="28"/>
  <c r="AC478" i="3"/>
  <c r="AC69" i="28"/>
  <c r="AD167" i="3"/>
  <c r="AD180" i="3"/>
  <c r="AC467" i="3"/>
  <c r="AC82" i="28"/>
  <c r="AC479" i="3"/>
  <c r="AC70" i="28"/>
  <c r="AC174" i="28"/>
  <c r="AD154" i="28"/>
  <c r="AD168" i="3"/>
  <c r="AD181" i="3"/>
  <c r="AC477" i="3"/>
  <c r="AC68" i="28"/>
  <c r="AD156" i="28"/>
  <c r="AD131" i="28"/>
  <c r="AC468" i="3"/>
  <c r="AC83" i="28"/>
  <c r="AD130" i="28"/>
  <c r="AD155" i="28"/>
  <c r="AD169" i="3"/>
  <c r="AD182" i="3"/>
  <c r="AD164" i="3"/>
  <c r="AD166" i="28"/>
  <c r="AD164" i="28"/>
  <c r="AD177" i="3"/>
  <c r="AD190" i="3"/>
  <c r="AC175" i="28"/>
  <c r="AD165" i="28"/>
  <c r="AD167" i="28"/>
  <c r="AD168" i="28"/>
  <c r="AC176" i="28"/>
  <c r="AC178" i="28"/>
  <c r="AD62" i="28"/>
  <c r="AD92" i="28"/>
  <c r="AD64" i="28"/>
  <c r="AD65" i="28"/>
  <c r="AD151" i="3"/>
  <c r="AD146" i="3"/>
  <c r="AD198" i="3"/>
  <c r="AD199" i="3"/>
  <c r="AD202" i="3"/>
  <c r="AD193" i="3"/>
  <c r="AD201" i="3"/>
  <c r="AD200" i="3"/>
  <c r="AD194" i="3"/>
  <c r="AD197" i="3"/>
  <c r="AD196" i="3"/>
  <c r="AD195" i="3"/>
  <c r="AD127" i="28"/>
  <c r="AC140" i="28"/>
  <c r="AD101" i="28"/>
  <c r="AD93" i="28"/>
  <c r="AD102" i="28"/>
  <c r="AD95" i="28"/>
  <c r="AD99" i="28"/>
  <c r="AD98" i="28"/>
  <c r="AD94" i="28"/>
  <c r="AD96" i="28"/>
  <c r="AD97" i="28"/>
  <c r="AD100" i="28"/>
  <c r="AC111" i="28"/>
  <c r="AC105" i="28"/>
  <c r="AC109" i="28"/>
  <c r="AC112" i="28"/>
  <c r="AC104" i="28"/>
  <c r="AC108" i="28"/>
  <c r="AC110" i="28"/>
  <c r="AC107" i="28"/>
  <c r="AC113" i="28"/>
  <c r="AC106" i="28"/>
  <c r="AD133" i="3"/>
  <c r="AD134" i="3"/>
  <c r="AD131" i="3"/>
  <c r="AH338" i="3"/>
  <c r="AC148" i="28"/>
  <c r="AC147" i="28"/>
  <c r="AC145" i="28"/>
  <c r="AC142" i="28"/>
  <c r="AC143" i="28"/>
  <c r="AC141" i="28"/>
  <c r="AC146" i="28"/>
  <c r="AC139" i="28"/>
  <c r="AC144" i="28"/>
  <c r="AE134" i="28"/>
  <c r="AE159" i="28"/>
  <c r="AE132" i="28"/>
  <c r="AE157" i="28"/>
  <c r="AE137" i="28"/>
  <c r="AE162" i="28"/>
  <c r="AE136" i="28"/>
  <c r="AE161" i="28"/>
  <c r="AE133" i="28"/>
  <c r="AE158" i="28"/>
  <c r="AE135" i="28"/>
  <c r="AE160" i="28"/>
  <c r="AE174" i="3"/>
  <c r="AE187" i="3"/>
  <c r="AE176" i="3"/>
  <c r="AE189" i="3"/>
  <c r="AE171" i="3"/>
  <c r="AE184" i="3"/>
  <c r="AE172" i="3"/>
  <c r="AE185" i="3"/>
  <c r="AE175" i="3"/>
  <c r="AE188" i="3"/>
  <c r="AE173" i="3"/>
  <c r="AE186" i="3"/>
  <c r="AD135" i="3"/>
  <c r="AH311" i="3"/>
  <c r="AH308" i="3"/>
  <c r="AH309" i="3"/>
  <c r="AD458" i="3"/>
  <c r="AD457" i="3"/>
  <c r="AD462" i="3"/>
  <c r="AD460" i="3"/>
  <c r="AD461" i="3"/>
  <c r="AD459" i="3"/>
  <c r="AD347" i="3"/>
  <c r="AD359" i="3"/>
  <c r="AD366" i="3"/>
  <c r="AD350" i="3"/>
  <c r="AD364" i="3"/>
  <c r="AD365" i="3"/>
  <c r="AD361" i="3"/>
  <c r="AD362" i="3"/>
  <c r="AD358" i="3"/>
  <c r="AH306" i="3"/>
  <c r="AH310" i="3"/>
  <c r="AD472" i="3"/>
  <c r="AD87" i="28"/>
  <c r="AD484" i="3"/>
  <c r="AD75" i="28"/>
  <c r="AD474" i="3"/>
  <c r="AD89" i="28"/>
  <c r="AD486" i="3"/>
  <c r="AD77" i="28"/>
  <c r="AD469" i="3"/>
  <c r="AD84" i="28"/>
  <c r="AD481" i="3"/>
  <c r="AD72" i="28"/>
  <c r="AD470" i="3"/>
  <c r="AD85" i="28"/>
  <c r="AD482" i="3"/>
  <c r="AD73" i="28"/>
  <c r="AD473" i="3"/>
  <c r="AD88" i="28"/>
  <c r="AD485" i="3"/>
  <c r="AD76" i="28"/>
  <c r="AD471" i="3"/>
  <c r="AD86" i="28"/>
  <c r="AD483" i="3"/>
  <c r="AD74" i="28"/>
  <c r="AD360" i="3"/>
  <c r="AD351" i="3"/>
  <c r="AD348" i="3"/>
  <c r="AD349" i="3"/>
  <c r="AG307" i="3"/>
  <c r="AD132" i="3"/>
  <c r="AD454" i="3"/>
  <c r="AD456" i="3"/>
  <c r="AD453" i="3"/>
  <c r="AD455" i="3"/>
  <c r="AD172" i="28"/>
  <c r="AE128" i="28"/>
  <c r="AE153" i="28"/>
  <c r="AE131" i="28"/>
  <c r="AE156" i="28"/>
  <c r="AE129" i="28"/>
  <c r="AE154" i="28"/>
  <c r="AE167" i="3"/>
  <c r="AE180" i="3"/>
  <c r="AD465" i="3"/>
  <c r="AD80" i="28"/>
  <c r="AD477" i="3"/>
  <c r="AD68" i="28"/>
  <c r="AE168" i="3"/>
  <c r="AE181" i="3"/>
  <c r="AD468" i="3"/>
  <c r="AD83" i="28"/>
  <c r="AD480" i="3"/>
  <c r="AD71" i="28"/>
  <c r="AE170" i="3"/>
  <c r="AE183" i="3"/>
  <c r="AD466" i="3"/>
  <c r="AD81" i="28"/>
  <c r="AD478" i="3"/>
  <c r="AD69" i="28"/>
  <c r="AD467" i="3"/>
  <c r="AD82" i="28"/>
  <c r="AD479" i="3"/>
  <c r="AD70" i="28"/>
  <c r="AE155" i="28"/>
  <c r="AE164" i="28"/>
  <c r="AE62" i="28"/>
  <c r="AD175" i="28"/>
  <c r="AD174" i="28"/>
  <c r="AE169" i="3"/>
  <c r="AE182" i="3"/>
  <c r="AE130" i="28"/>
  <c r="AE164" i="3"/>
  <c r="AE166" i="28"/>
  <c r="AI338" i="3"/>
  <c r="AE177" i="3"/>
  <c r="AE190" i="3"/>
  <c r="AD176" i="28"/>
  <c r="AD178" i="28"/>
  <c r="AE146" i="3"/>
  <c r="AE92" i="28"/>
  <c r="AE127" i="28"/>
  <c r="AE193" i="3"/>
  <c r="AE93" i="28"/>
  <c r="AE165" i="28"/>
  <c r="AE167" i="28"/>
  <c r="AE168" i="28"/>
  <c r="AE201" i="3"/>
  <c r="AE101" i="28"/>
  <c r="AE195" i="3"/>
  <c r="AE95" i="28"/>
  <c r="AE199" i="3"/>
  <c r="AE99" i="28"/>
  <c r="AE200" i="3"/>
  <c r="AE100" i="28"/>
  <c r="AE196" i="3"/>
  <c r="AE96" i="28"/>
  <c r="AE151" i="3"/>
  <c r="AE131" i="3"/>
  <c r="AE197" i="3"/>
  <c r="AE97" i="28"/>
  <c r="AE198" i="3"/>
  <c r="AE98" i="28"/>
  <c r="AE202" i="3"/>
  <c r="AE102" i="28"/>
  <c r="AE64" i="28"/>
  <c r="AE65" i="28"/>
  <c r="AE194" i="3"/>
  <c r="AE94" i="28"/>
  <c r="AD139" i="28"/>
  <c r="AD141" i="28"/>
  <c r="AD140" i="28"/>
  <c r="AD144" i="28"/>
  <c r="AD142" i="28"/>
  <c r="AD147" i="28"/>
  <c r="AD143" i="28"/>
  <c r="AD146" i="28"/>
  <c r="AD145" i="28"/>
  <c r="AD148" i="28"/>
  <c r="AD106" i="28"/>
  <c r="AD110" i="28"/>
  <c r="AD112" i="28"/>
  <c r="AD113" i="28"/>
  <c r="AD104" i="28"/>
  <c r="AD108" i="28"/>
  <c r="AD107" i="28"/>
  <c r="AD111" i="28"/>
  <c r="AD105" i="28"/>
  <c r="AD109" i="28"/>
  <c r="AI309" i="3"/>
  <c r="AE134" i="3"/>
  <c r="AE135" i="3"/>
  <c r="AE133" i="3"/>
  <c r="AF157" i="28"/>
  <c r="AF172" i="3"/>
  <c r="AF185" i="3"/>
  <c r="AF160" i="28"/>
  <c r="AF162" i="28"/>
  <c r="AF134" i="28"/>
  <c r="AF136" i="28"/>
  <c r="AF161" i="28"/>
  <c r="AF175" i="3"/>
  <c r="AF188" i="3"/>
  <c r="AI308" i="3"/>
  <c r="AI306" i="3"/>
  <c r="AI310" i="3"/>
  <c r="AI311" i="3"/>
  <c r="AF158" i="28"/>
  <c r="AF171" i="3"/>
  <c r="AF184" i="3"/>
  <c r="AF132" i="28"/>
  <c r="AF173" i="3"/>
  <c r="AF186" i="3"/>
  <c r="AF135" i="28"/>
  <c r="AF174" i="3"/>
  <c r="AF187" i="3"/>
  <c r="AF176" i="3"/>
  <c r="AF189" i="3"/>
  <c r="AF137" i="28"/>
  <c r="AF133" i="28"/>
  <c r="AF159" i="28"/>
  <c r="AE457" i="3"/>
  <c r="AE461" i="3"/>
  <c r="AE462" i="3"/>
  <c r="AE460" i="3"/>
  <c r="AE458" i="3"/>
  <c r="AE459" i="3"/>
  <c r="AE350" i="3"/>
  <c r="AE365" i="3"/>
  <c r="AE364" i="3"/>
  <c r="AE366" i="3"/>
  <c r="AE347" i="3"/>
  <c r="AE359" i="3"/>
  <c r="AE361" i="3"/>
  <c r="AE362" i="3"/>
  <c r="AE358" i="3"/>
  <c r="AE474" i="3"/>
  <c r="AE89" i="28"/>
  <c r="AE486" i="3"/>
  <c r="AE77" i="28"/>
  <c r="AE470" i="3"/>
  <c r="AE85" i="28"/>
  <c r="AE482" i="3"/>
  <c r="AE73" i="28"/>
  <c r="AE473" i="3"/>
  <c r="AE88" i="28"/>
  <c r="AE485" i="3"/>
  <c r="AE76" i="28"/>
  <c r="AE469" i="3"/>
  <c r="AE84" i="28"/>
  <c r="AE481" i="3"/>
  <c r="AE72" i="28"/>
  <c r="AE471" i="3"/>
  <c r="AE86" i="28"/>
  <c r="AE483" i="3"/>
  <c r="AE74" i="28"/>
  <c r="AE472" i="3"/>
  <c r="AE87" i="28"/>
  <c r="AE484" i="3"/>
  <c r="AE75" i="28"/>
  <c r="AE360" i="3"/>
  <c r="AE351" i="3"/>
  <c r="AE348" i="3"/>
  <c r="AE349" i="3"/>
  <c r="AH307" i="3"/>
  <c r="AE132" i="3"/>
  <c r="AE454" i="3"/>
  <c r="AE453" i="3"/>
  <c r="AE456" i="3"/>
  <c r="AE455" i="3"/>
  <c r="AJ338" i="3"/>
  <c r="AE172" i="28"/>
  <c r="AF129" i="28"/>
  <c r="AF154" i="28"/>
  <c r="AF131" i="28"/>
  <c r="AF156" i="28"/>
  <c r="AF128" i="28"/>
  <c r="AF153" i="28"/>
  <c r="AE465" i="3"/>
  <c r="AE80" i="28"/>
  <c r="AE477" i="3"/>
  <c r="AE68" i="28"/>
  <c r="AF167" i="3"/>
  <c r="AF180" i="3"/>
  <c r="AE468" i="3"/>
  <c r="AE83" i="28"/>
  <c r="AE480" i="3"/>
  <c r="AE71" i="28"/>
  <c r="AF170" i="3"/>
  <c r="AF183" i="3"/>
  <c r="AE466" i="3"/>
  <c r="AE81" i="28"/>
  <c r="AE478" i="3"/>
  <c r="AE69" i="28"/>
  <c r="AF168" i="3"/>
  <c r="AF181" i="3"/>
  <c r="AE467" i="3"/>
  <c r="AE82" i="28"/>
  <c r="AE479" i="3"/>
  <c r="AE70" i="28"/>
  <c r="AF155" i="28"/>
  <c r="AF164" i="28"/>
  <c r="AE175" i="28"/>
  <c r="AE174" i="28"/>
  <c r="AF169" i="3"/>
  <c r="AF182" i="3"/>
  <c r="AF130" i="28"/>
  <c r="AF164" i="3"/>
  <c r="AF166" i="28"/>
  <c r="AJ311" i="3"/>
  <c r="AJ310" i="3"/>
  <c r="AJ308" i="3"/>
  <c r="AJ309" i="3"/>
  <c r="AF62" i="28"/>
  <c r="AF92" i="28"/>
  <c r="AF199" i="3"/>
  <c r="AF99" i="28"/>
  <c r="AF193" i="3"/>
  <c r="AF93" i="28"/>
  <c r="AF200" i="3"/>
  <c r="AF100" i="28"/>
  <c r="AF196" i="3"/>
  <c r="AF96" i="28"/>
  <c r="AF165" i="28"/>
  <c r="AF167" i="28"/>
  <c r="AF168" i="28"/>
  <c r="AF177" i="3"/>
  <c r="AF190" i="3"/>
  <c r="AF151" i="3"/>
  <c r="AF131" i="3"/>
  <c r="AF197" i="3"/>
  <c r="AF97" i="28"/>
  <c r="AF201" i="3"/>
  <c r="AF101" i="28"/>
  <c r="AF64" i="28"/>
  <c r="AF65" i="28"/>
  <c r="AE176" i="28"/>
  <c r="AE178" i="28"/>
  <c r="AF198" i="3"/>
  <c r="AF98" i="28"/>
  <c r="AF195" i="3"/>
  <c r="AF95" i="28"/>
  <c r="AF146" i="3"/>
  <c r="AF202" i="3"/>
  <c r="AF102" i="28"/>
  <c r="AF194" i="3"/>
  <c r="AF94" i="28"/>
  <c r="AF127" i="28"/>
  <c r="AE140" i="28"/>
  <c r="AG159" i="28"/>
  <c r="AF133" i="3"/>
  <c r="AG176" i="3"/>
  <c r="AG189" i="3"/>
  <c r="AG161" i="28"/>
  <c r="AG133" i="28"/>
  <c r="AF134" i="3"/>
  <c r="AG132" i="28"/>
  <c r="AG135" i="28"/>
  <c r="AG160" i="28"/>
  <c r="AE106" i="28"/>
  <c r="AE104" i="28"/>
  <c r="AE107" i="28"/>
  <c r="AE109" i="28"/>
  <c r="AE113" i="28"/>
  <c r="AE111" i="28"/>
  <c r="AE105" i="28"/>
  <c r="AE110" i="28"/>
  <c r="AE108" i="28"/>
  <c r="AE112" i="28"/>
  <c r="AG174" i="3"/>
  <c r="AG187" i="3"/>
  <c r="AJ306" i="3"/>
  <c r="AJ307" i="3"/>
  <c r="AG134" i="28"/>
  <c r="AG173" i="3"/>
  <c r="AG186" i="3"/>
  <c r="AF135" i="3"/>
  <c r="AE147" i="28"/>
  <c r="AE142" i="28"/>
  <c r="AE139" i="28"/>
  <c r="AE145" i="28"/>
  <c r="AE144" i="28"/>
  <c r="AE148" i="28"/>
  <c r="AE143" i="28"/>
  <c r="AG172" i="3"/>
  <c r="AG185" i="3"/>
  <c r="AE146" i="28"/>
  <c r="AE141" i="28"/>
  <c r="AG175" i="3"/>
  <c r="AG188" i="3"/>
  <c r="AG162" i="28"/>
  <c r="AG137" i="28"/>
  <c r="AG136" i="28"/>
  <c r="AG158" i="28"/>
  <c r="AG157" i="28"/>
  <c r="AG171" i="3"/>
  <c r="AG184" i="3"/>
  <c r="AF461" i="3"/>
  <c r="AF364" i="3"/>
  <c r="AF347" i="3"/>
  <c r="AF359" i="3"/>
  <c r="AF366" i="3"/>
  <c r="AF350" i="3"/>
  <c r="AF365" i="3"/>
  <c r="AF361" i="3"/>
  <c r="AF362" i="3"/>
  <c r="AF358" i="3"/>
  <c r="AI307" i="3"/>
  <c r="AF457" i="3"/>
  <c r="AF469" i="3"/>
  <c r="AF84" i="28"/>
  <c r="AF462" i="3"/>
  <c r="AF474" i="3"/>
  <c r="AF89" i="28"/>
  <c r="AF458" i="3"/>
  <c r="AF470" i="3"/>
  <c r="AF85" i="28"/>
  <c r="AF459" i="3"/>
  <c r="AF483" i="3"/>
  <c r="AF74" i="28"/>
  <c r="AF460" i="3"/>
  <c r="AF472" i="3"/>
  <c r="AF87" i="28"/>
  <c r="AF486" i="3"/>
  <c r="AF77" i="28"/>
  <c r="AF473" i="3"/>
  <c r="AF88" i="28"/>
  <c r="AF485" i="3"/>
  <c r="AF76" i="28"/>
  <c r="AF360" i="3"/>
  <c r="AF348" i="3"/>
  <c r="AF349" i="3"/>
  <c r="AF351" i="3"/>
  <c r="AF481" i="3"/>
  <c r="AF72" i="28"/>
  <c r="AF482" i="3"/>
  <c r="AF73" i="28"/>
  <c r="AF471" i="3"/>
  <c r="AF86" i="28"/>
  <c r="AF484" i="3"/>
  <c r="AF75" i="28"/>
  <c r="AF132" i="3"/>
  <c r="AK338" i="3"/>
  <c r="AF453" i="3"/>
  <c r="AF456" i="3"/>
  <c r="AF454" i="3"/>
  <c r="AF455" i="3"/>
  <c r="AF172" i="28"/>
  <c r="AG129" i="28"/>
  <c r="AG154" i="28"/>
  <c r="AG131" i="28"/>
  <c r="AG156" i="28"/>
  <c r="AG128" i="28"/>
  <c r="AG153" i="28"/>
  <c r="AF468" i="3"/>
  <c r="AF83" i="28"/>
  <c r="AF480" i="3"/>
  <c r="AF71" i="28"/>
  <c r="AG170" i="3"/>
  <c r="AG183" i="3"/>
  <c r="AG168" i="3"/>
  <c r="AG181" i="3"/>
  <c r="AF477" i="3"/>
  <c r="AF68" i="28"/>
  <c r="AF465" i="3"/>
  <c r="AF80" i="28"/>
  <c r="AG167" i="3"/>
  <c r="AG180" i="3"/>
  <c r="AF466" i="3"/>
  <c r="AF81" i="28"/>
  <c r="AF478" i="3"/>
  <c r="AF69" i="28"/>
  <c r="AF467" i="3"/>
  <c r="AF82" i="28"/>
  <c r="AF479" i="3"/>
  <c r="AF70" i="28"/>
  <c r="AG155" i="28"/>
  <c r="AK308" i="3"/>
  <c r="AK309" i="3"/>
  <c r="AG164" i="28"/>
  <c r="AG62" i="28"/>
  <c r="AG127" i="28"/>
  <c r="AF175" i="28"/>
  <c r="AF174" i="28"/>
  <c r="AG169" i="3"/>
  <c r="AG182" i="3"/>
  <c r="AG130" i="28"/>
  <c r="AG164" i="3"/>
  <c r="AG166" i="28"/>
  <c r="AK310" i="3"/>
  <c r="AG177" i="3"/>
  <c r="AG190" i="3"/>
  <c r="AF176" i="28"/>
  <c r="AF178" i="28"/>
  <c r="AG92" i="28"/>
  <c r="AF139" i="28"/>
  <c r="AF142" i="28"/>
  <c r="AF140" i="28"/>
  <c r="AF141" i="28"/>
  <c r="AF143" i="28"/>
  <c r="AF145" i="28"/>
  <c r="AF146" i="28"/>
  <c r="AF148" i="28"/>
  <c r="AF147" i="28"/>
  <c r="AF144" i="28"/>
  <c r="AK311" i="3"/>
  <c r="AK307" i="3"/>
  <c r="AK306" i="3"/>
  <c r="AG201" i="3"/>
  <c r="AG101" i="28"/>
  <c r="AH173" i="3"/>
  <c r="AH186" i="3"/>
  <c r="AG198" i="3"/>
  <c r="AG98" i="28"/>
  <c r="AG165" i="28"/>
  <c r="AG167" i="28"/>
  <c r="AG168" i="28"/>
  <c r="AF107" i="28"/>
  <c r="AF104" i="28"/>
  <c r="AF110" i="28"/>
  <c r="AF105" i="28"/>
  <c r="AF112" i="28"/>
  <c r="AH132" i="28"/>
  <c r="AG195" i="3"/>
  <c r="AG95" i="28"/>
  <c r="AG200" i="3"/>
  <c r="AG100" i="28"/>
  <c r="AG199" i="3"/>
  <c r="AG99" i="28"/>
  <c r="AG197" i="3"/>
  <c r="AG97" i="28"/>
  <c r="AG146" i="3"/>
  <c r="AH161" i="28"/>
  <c r="AG151" i="3"/>
  <c r="AG131" i="3"/>
  <c r="AG194" i="3"/>
  <c r="AG94" i="28"/>
  <c r="AF106" i="28"/>
  <c r="AF111" i="28"/>
  <c r="AG196" i="3"/>
  <c r="AG96" i="28"/>
  <c r="AG202" i="3"/>
  <c r="AG102" i="28"/>
  <c r="AG64" i="28"/>
  <c r="AG65" i="28"/>
  <c r="AF109" i="28"/>
  <c r="AF108" i="28"/>
  <c r="AG193" i="3"/>
  <c r="AG93" i="28"/>
  <c r="AF113" i="28"/>
  <c r="AH158" i="28"/>
  <c r="AG134" i="3"/>
  <c r="AH159" i="28"/>
  <c r="AH134" i="28"/>
  <c r="AH135" i="28"/>
  <c r="AH162" i="28"/>
  <c r="AG133" i="3"/>
  <c r="AH160" i="28"/>
  <c r="AH174" i="3"/>
  <c r="AH187" i="3"/>
  <c r="AH171" i="3"/>
  <c r="AH184" i="3"/>
  <c r="AH157" i="28"/>
  <c r="AH175" i="3"/>
  <c r="AH188" i="3"/>
  <c r="AH136" i="28"/>
  <c r="AH172" i="3"/>
  <c r="AH185" i="3"/>
  <c r="AH133" i="28"/>
  <c r="AH176" i="3"/>
  <c r="AH189" i="3"/>
  <c r="AH137" i="28"/>
  <c r="AG135" i="3"/>
  <c r="AG350" i="3"/>
  <c r="AG366" i="3"/>
  <c r="AG359" i="3"/>
  <c r="AG364" i="3"/>
  <c r="AG365" i="3"/>
  <c r="AG347" i="3"/>
  <c r="AG358" i="3"/>
  <c r="AG360" i="3"/>
  <c r="AG361" i="3"/>
  <c r="AG362" i="3"/>
  <c r="AG457" i="3"/>
  <c r="AG469" i="3"/>
  <c r="AG84" i="28"/>
  <c r="AG351" i="3"/>
  <c r="AG348" i="3"/>
  <c r="AG349" i="3"/>
  <c r="AG132" i="3"/>
  <c r="AG481" i="3"/>
  <c r="AG72" i="28"/>
  <c r="AG461" i="3"/>
  <c r="AG473" i="3"/>
  <c r="AG88" i="28"/>
  <c r="AG458" i="3"/>
  <c r="AG470" i="3"/>
  <c r="AG85" i="28"/>
  <c r="AG462" i="3"/>
  <c r="AG474" i="3"/>
  <c r="AG89" i="28"/>
  <c r="AG459" i="3"/>
  <c r="AG483" i="3"/>
  <c r="AG74" i="28"/>
  <c r="AG460" i="3"/>
  <c r="AG484" i="3"/>
  <c r="AG75" i="28"/>
  <c r="AG485" i="3"/>
  <c r="AG76" i="28"/>
  <c r="AG471" i="3"/>
  <c r="AG86" i="28"/>
  <c r="AG482" i="3"/>
  <c r="AG73" i="28"/>
  <c r="AG486" i="3"/>
  <c r="AG77" i="28"/>
  <c r="AG472" i="3"/>
  <c r="AG87" i="28"/>
  <c r="AL338" i="3"/>
  <c r="AG456" i="3"/>
  <c r="AG453" i="3"/>
  <c r="AG454" i="3"/>
  <c r="AG455" i="3"/>
  <c r="AG172" i="28"/>
  <c r="AH128" i="28"/>
  <c r="AH153" i="28"/>
  <c r="AH129" i="28"/>
  <c r="AH154" i="28"/>
  <c r="AH131" i="28"/>
  <c r="AH156" i="28"/>
  <c r="AH167" i="3"/>
  <c r="AH180" i="3"/>
  <c r="AH168" i="3"/>
  <c r="AH181" i="3"/>
  <c r="AG477" i="3"/>
  <c r="AG68" i="28"/>
  <c r="AG465" i="3"/>
  <c r="AG80" i="28"/>
  <c r="AG468" i="3"/>
  <c r="AG83" i="28"/>
  <c r="AG480" i="3"/>
  <c r="AG71" i="28"/>
  <c r="AG466" i="3"/>
  <c r="AG81" i="28"/>
  <c r="AG478" i="3"/>
  <c r="AG69" i="28"/>
  <c r="AH170" i="3"/>
  <c r="AH183" i="3"/>
  <c r="AG467" i="3"/>
  <c r="AG82" i="28"/>
  <c r="AG479" i="3"/>
  <c r="AG70" i="28"/>
  <c r="AH155" i="28"/>
  <c r="AL307" i="3"/>
  <c r="AL311" i="3"/>
  <c r="AL310" i="3"/>
  <c r="AL309" i="3"/>
  <c r="AL308" i="3"/>
  <c r="AH164" i="28"/>
  <c r="AG175" i="28"/>
  <c r="AG174" i="28"/>
  <c r="AH130" i="28"/>
  <c r="AH164" i="3"/>
  <c r="AH166" i="28"/>
  <c r="AH169" i="3"/>
  <c r="AH182" i="3"/>
  <c r="AL306" i="3"/>
  <c r="AH195" i="3"/>
  <c r="AH165" i="28"/>
  <c r="AH167" i="28"/>
  <c r="AH168" i="28"/>
  <c r="AH177" i="3"/>
  <c r="AH190" i="3"/>
  <c r="AG176" i="28"/>
  <c r="AG178" i="28"/>
  <c r="AH146" i="3"/>
  <c r="AH200" i="3"/>
  <c r="AH100" i="28"/>
  <c r="AH199" i="3"/>
  <c r="AH99" i="28"/>
  <c r="AH198" i="3"/>
  <c r="AH98" i="28"/>
  <c r="AH64" i="28"/>
  <c r="AH65" i="28"/>
  <c r="AH194" i="3"/>
  <c r="AH94" i="28"/>
  <c r="AH201" i="3"/>
  <c r="AH134" i="3"/>
  <c r="AH151" i="3"/>
  <c r="AH131" i="3"/>
  <c r="AH202" i="3"/>
  <c r="AH102" i="28"/>
  <c r="AH196" i="3"/>
  <c r="AH96" i="28"/>
  <c r="AH193" i="3"/>
  <c r="AH93" i="28"/>
  <c r="AH133" i="3"/>
  <c r="AH62" i="28"/>
  <c r="AH92" i="28"/>
  <c r="AH197" i="3"/>
  <c r="AH97" i="28"/>
  <c r="AH95" i="28"/>
  <c r="AH127" i="28"/>
  <c r="AG140" i="28"/>
  <c r="AI157" i="28"/>
  <c r="AI161" i="28"/>
  <c r="AI135" i="28"/>
  <c r="AH101" i="28"/>
  <c r="AI133" i="28"/>
  <c r="AI158" i="28"/>
  <c r="AI134" i="28"/>
  <c r="AI159" i="28"/>
  <c r="AI137" i="28"/>
  <c r="AI162" i="28"/>
  <c r="AG112" i="28"/>
  <c r="AG110" i="28"/>
  <c r="AG109" i="28"/>
  <c r="AG108" i="28"/>
  <c r="AG105" i="28"/>
  <c r="AG107" i="28"/>
  <c r="AG111" i="28"/>
  <c r="AG106" i="28"/>
  <c r="AG113" i="28"/>
  <c r="AG104" i="28"/>
  <c r="AI172" i="3"/>
  <c r="AI185" i="3"/>
  <c r="AI173" i="3"/>
  <c r="AI186" i="3"/>
  <c r="AI176" i="3"/>
  <c r="AI189" i="3"/>
  <c r="AG139" i="28"/>
  <c r="AG146" i="28"/>
  <c r="AG143" i="28"/>
  <c r="AG145" i="28"/>
  <c r="AG141" i="28"/>
  <c r="AI132" i="28"/>
  <c r="AI171" i="3"/>
  <c r="AI184" i="3"/>
  <c r="AG147" i="28"/>
  <c r="AG142" i="28"/>
  <c r="AG148" i="28"/>
  <c r="AG144" i="28"/>
  <c r="AI136" i="28"/>
  <c r="AH459" i="3"/>
  <c r="AI175" i="3"/>
  <c r="AI188" i="3"/>
  <c r="AI174" i="3"/>
  <c r="AI187" i="3"/>
  <c r="AI160" i="28"/>
  <c r="AH135" i="3"/>
  <c r="AH457" i="3"/>
  <c r="AH481" i="3"/>
  <c r="AH72" i="28"/>
  <c r="AH461" i="3"/>
  <c r="AH473" i="3"/>
  <c r="AH88" i="28"/>
  <c r="AH462" i="3"/>
  <c r="AH486" i="3"/>
  <c r="AH77" i="28"/>
  <c r="AH460" i="3"/>
  <c r="AH484" i="3"/>
  <c r="AH75" i="28"/>
  <c r="AH458" i="3"/>
  <c r="AH470" i="3"/>
  <c r="AH85" i="28"/>
  <c r="AH471" i="3"/>
  <c r="AH86" i="28"/>
  <c r="AH483" i="3"/>
  <c r="AH74" i="28"/>
  <c r="AH361" i="3"/>
  <c r="AH362" i="3"/>
  <c r="AH358" i="3"/>
  <c r="AH469" i="3"/>
  <c r="AH84" i="28"/>
  <c r="AH366" i="3"/>
  <c r="AH347" i="3"/>
  <c r="AH364" i="3"/>
  <c r="AH350" i="3"/>
  <c r="AH365" i="3"/>
  <c r="AH348" i="3"/>
  <c r="AH349" i="3"/>
  <c r="AH485" i="3"/>
  <c r="AH76" i="28"/>
  <c r="AH359" i="3"/>
  <c r="AH360" i="3"/>
  <c r="AH482" i="3"/>
  <c r="AH73" i="28"/>
  <c r="AH472" i="3"/>
  <c r="AH87" i="28"/>
  <c r="AH474" i="3"/>
  <c r="AH89" i="28"/>
  <c r="AH351" i="3"/>
  <c r="AM338" i="3"/>
  <c r="AH132" i="3"/>
  <c r="AH456" i="3"/>
  <c r="AH455" i="3"/>
  <c r="AM307" i="3"/>
  <c r="AM311" i="3"/>
  <c r="AM310" i="3"/>
  <c r="AM309" i="3"/>
  <c r="AM308" i="3"/>
  <c r="AI156" i="28"/>
  <c r="AI128" i="28"/>
  <c r="AH453" i="3"/>
  <c r="AH465" i="3"/>
  <c r="AH80" i="28"/>
  <c r="AH454" i="3"/>
  <c r="AH466" i="3"/>
  <c r="AH81" i="28"/>
  <c r="AI168" i="3"/>
  <c r="AI181" i="3"/>
  <c r="AH172" i="28"/>
  <c r="AH468" i="3"/>
  <c r="AH83" i="28"/>
  <c r="AH480" i="3"/>
  <c r="AH71" i="28"/>
  <c r="AH467" i="3"/>
  <c r="AH82" i="28"/>
  <c r="AH479" i="3"/>
  <c r="AH70" i="28"/>
  <c r="AI155" i="28"/>
  <c r="AI167" i="3"/>
  <c r="AI180" i="3"/>
  <c r="AI154" i="28"/>
  <c r="AH477" i="3"/>
  <c r="AH68" i="28"/>
  <c r="AI131" i="28"/>
  <c r="AI153" i="28"/>
  <c r="AH478" i="3"/>
  <c r="AH69" i="28"/>
  <c r="AI170" i="3"/>
  <c r="AI183" i="3"/>
  <c r="AI129" i="28"/>
  <c r="AI62" i="28"/>
  <c r="AI92" i="28"/>
  <c r="AH174" i="28"/>
  <c r="AI169" i="3"/>
  <c r="AI182" i="3"/>
  <c r="AI130" i="28"/>
  <c r="AI164" i="3"/>
  <c r="AI166" i="28"/>
  <c r="AH175" i="28"/>
  <c r="AH176" i="28"/>
  <c r="AH178" i="28"/>
  <c r="AI164" i="28"/>
  <c r="AI177" i="3"/>
  <c r="AI190" i="3"/>
  <c r="AI127" i="28"/>
  <c r="AH145" i="28"/>
  <c r="AH113" i="28"/>
  <c r="AH112" i="28"/>
  <c r="AH104" i="28"/>
  <c r="AH107" i="28"/>
  <c r="AH110" i="28"/>
  <c r="AH109" i="28"/>
  <c r="AH106" i="28"/>
  <c r="AH108" i="28"/>
  <c r="AH105" i="28"/>
  <c r="AH111" i="28"/>
  <c r="AI64" i="28"/>
  <c r="AI65" i="28"/>
  <c r="AI165" i="28"/>
  <c r="AI167" i="28"/>
  <c r="AI168" i="28"/>
  <c r="AI198" i="3"/>
  <c r="AI98" i="28"/>
  <c r="AI197" i="3"/>
  <c r="AI97" i="28"/>
  <c r="AI195" i="3"/>
  <c r="AI95" i="28"/>
  <c r="AI202" i="3"/>
  <c r="AI102" i="28"/>
  <c r="AI199" i="3"/>
  <c r="AI99" i="28"/>
  <c r="AI194" i="3"/>
  <c r="AI94" i="28"/>
  <c r="AI151" i="3"/>
  <c r="AI131" i="3"/>
  <c r="AI196" i="3"/>
  <c r="AI96" i="28"/>
  <c r="AI200" i="3"/>
  <c r="AI100" i="28"/>
  <c r="AI146" i="3"/>
  <c r="AI193" i="3"/>
  <c r="AI93" i="28"/>
  <c r="AI201" i="3"/>
  <c r="AI134" i="3"/>
  <c r="AH140" i="28"/>
  <c r="AH142" i="28"/>
  <c r="AH146" i="28"/>
  <c r="AH141" i="28"/>
  <c r="AH144" i="28"/>
  <c r="AH143" i="28"/>
  <c r="AH148" i="28"/>
  <c r="AH139" i="28"/>
  <c r="AH147" i="28"/>
  <c r="AJ160" i="28"/>
  <c r="AJ161" i="28"/>
  <c r="AJ159" i="28"/>
  <c r="AI457" i="3"/>
  <c r="AI133" i="3"/>
  <c r="AJ158" i="28"/>
  <c r="AI101" i="28"/>
  <c r="AJ162" i="28"/>
  <c r="AJ157" i="28"/>
  <c r="AJ175" i="3"/>
  <c r="AJ188" i="3"/>
  <c r="AJ171" i="3"/>
  <c r="AJ184" i="3"/>
  <c r="AJ136" i="28"/>
  <c r="AJ134" i="28"/>
  <c r="AJ173" i="3"/>
  <c r="AJ186" i="3"/>
  <c r="AI358" i="3"/>
  <c r="AJ174" i="3"/>
  <c r="AJ187" i="3"/>
  <c r="AJ135" i="28"/>
  <c r="AJ176" i="3"/>
  <c r="AJ189" i="3"/>
  <c r="AJ132" i="28"/>
  <c r="AJ133" i="28"/>
  <c r="AJ172" i="3"/>
  <c r="AJ185" i="3"/>
  <c r="AJ137" i="28"/>
  <c r="AI469" i="3"/>
  <c r="AI84" i="28"/>
  <c r="AI481" i="3"/>
  <c r="AI72" i="28"/>
  <c r="AI135" i="3"/>
  <c r="AI462" i="3"/>
  <c r="AI461" i="3"/>
  <c r="AI460" i="3"/>
  <c r="AI458" i="3"/>
  <c r="AI459" i="3"/>
  <c r="AI361" i="3"/>
  <c r="AI362" i="3"/>
  <c r="AI348" i="3"/>
  <c r="AI349" i="3"/>
  <c r="AI366" i="3"/>
  <c r="AI347" i="3"/>
  <c r="AI365" i="3"/>
  <c r="AI364" i="3"/>
  <c r="AI350" i="3"/>
  <c r="AI359" i="3"/>
  <c r="AI360" i="3"/>
  <c r="AI474" i="3"/>
  <c r="AI89" i="28"/>
  <c r="AI486" i="3"/>
  <c r="AI77" i="28"/>
  <c r="AI473" i="3"/>
  <c r="AI88" i="28"/>
  <c r="AI485" i="3"/>
  <c r="AI76" i="28"/>
  <c r="AI471" i="3"/>
  <c r="AI86" i="28"/>
  <c r="AI483" i="3"/>
  <c r="AI74" i="28"/>
  <c r="AI470" i="3"/>
  <c r="AI85" i="28"/>
  <c r="AI482" i="3"/>
  <c r="AI73" i="28"/>
  <c r="AI472" i="3"/>
  <c r="AI87" i="28"/>
  <c r="AI484" i="3"/>
  <c r="AI75" i="28"/>
  <c r="AN338" i="3"/>
  <c r="AI351" i="3"/>
  <c r="AN306" i="3"/>
  <c r="AN311" i="3"/>
  <c r="AN310" i="3"/>
  <c r="AN309" i="3"/>
  <c r="AN308" i="3"/>
  <c r="AI132" i="3"/>
  <c r="AI456" i="3"/>
  <c r="AI455" i="3"/>
  <c r="AN307" i="3"/>
  <c r="AI453" i="3"/>
  <c r="AI465" i="3"/>
  <c r="AI80" i="28"/>
  <c r="AI454" i="3"/>
  <c r="AI478" i="3"/>
  <c r="AI69" i="28"/>
  <c r="AJ154" i="28"/>
  <c r="AJ170" i="3"/>
  <c r="AJ183" i="3"/>
  <c r="AI172" i="28"/>
  <c r="AJ128" i="28"/>
  <c r="AJ153" i="28"/>
  <c r="AJ167" i="3"/>
  <c r="AJ180" i="3"/>
  <c r="AI480" i="3"/>
  <c r="AI71" i="28"/>
  <c r="AI468" i="3"/>
  <c r="AI83" i="28"/>
  <c r="AI467" i="3"/>
  <c r="AI82" i="28"/>
  <c r="AI479" i="3"/>
  <c r="AI70" i="28"/>
  <c r="AI175" i="28"/>
  <c r="AJ168" i="3"/>
  <c r="AJ181" i="3"/>
  <c r="AI477" i="3"/>
  <c r="AI68" i="28"/>
  <c r="AJ129" i="28"/>
  <c r="AI466" i="3"/>
  <c r="AI81" i="28"/>
  <c r="AJ156" i="28"/>
  <c r="AJ131" i="28"/>
  <c r="AI174" i="28"/>
  <c r="AJ130" i="28"/>
  <c r="AJ155" i="28"/>
  <c r="AJ169" i="3"/>
  <c r="AJ182" i="3"/>
  <c r="AJ164" i="3"/>
  <c r="AJ166" i="28"/>
  <c r="AI176" i="28"/>
  <c r="AI178" i="28"/>
  <c r="AJ164" i="28"/>
  <c r="AJ177" i="3"/>
  <c r="AJ190" i="3"/>
  <c r="AM306" i="3"/>
  <c r="AJ64" i="28"/>
  <c r="AJ65" i="28"/>
  <c r="AJ195" i="3"/>
  <c r="AJ95" i="28"/>
  <c r="AJ151" i="3"/>
  <c r="AJ131" i="3"/>
  <c r="AJ193" i="3"/>
  <c r="AJ93" i="28"/>
  <c r="AJ200" i="3"/>
  <c r="AJ100" i="28"/>
  <c r="AJ194" i="3"/>
  <c r="AJ94" i="28"/>
  <c r="AJ202" i="3"/>
  <c r="AJ102" i="28"/>
  <c r="AJ133" i="3"/>
  <c r="AJ197" i="3"/>
  <c r="AJ97" i="28"/>
  <c r="AJ201" i="3"/>
  <c r="AJ101" i="28"/>
  <c r="AJ196" i="3"/>
  <c r="AJ96" i="28"/>
  <c r="AJ62" i="28"/>
  <c r="AJ127" i="28"/>
  <c r="AI147" i="28"/>
  <c r="AJ198" i="3"/>
  <c r="AJ98" i="28"/>
  <c r="AJ199" i="3"/>
  <c r="AJ99" i="28"/>
  <c r="AJ146" i="3"/>
  <c r="AJ165" i="28"/>
  <c r="AJ167" i="28"/>
  <c r="AJ168" i="28"/>
  <c r="AJ134" i="3"/>
  <c r="AI144" i="28"/>
  <c r="AI148" i="28"/>
  <c r="AI139" i="28"/>
  <c r="AJ92" i="28"/>
  <c r="AK176" i="3"/>
  <c r="AK189" i="3"/>
  <c r="AI142" i="28"/>
  <c r="AI143" i="28"/>
  <c r="AK132" i="28"/>
  <c r="AI146" i="28"/>
  <c r="AI145" i="28"/>
  <c r="AI141" i="28"/>
  <c r="AI140" i="28"/>
  <c r="AK136" i="28"/>
  <c r="AK161" i="28"/>
  <c r="AK134" i="28"/>
  <c r="AK159" i="28"/>
  <c r="AK133" i="28"/>
  <c r="AK158" i="28"/>
  <c r="AK135" i="28"/>
  <c r="AK160" i="28"/>
  <c r="AK173" i="3"/>
  <c r="AK186" i="3"/>
  <c r="AK174" i="3"/>
  <c r="AK187" i="3"/>
  <c r="AK175" i="3"/>
  <c r="AK188" i="3"/>
  <c r="AK172" i="3"/>
  <c r="AK185" i="3"/>
  <c r="AJ460" i="3"/>
  <c r="AK171" i="3"/>
  <c r="AK184" i="3"/>
  <c r="AK157" i="28"/>
  <c r="AI113" i="28"/>
  <c r="AI104" i="28"/>
  <c r="AI109" i="28"/>
  <c r="AI107" i="28"/>
  <c r="AI112" i="28"/>
  <c r="AK137" i="28"/>
  <c r="AI105" i="28"/>
  <c r="AI111" i="28"/>
  <c r="AI108" i="28"/>
  <c r="AI106" i="28"/>
  <c r="AK162" i="28"/>
  <c r="AI110" i="28"/>
  <c r="AO227" i="3"/>
  <c r="AO228" i="3"/>
  <c r="AO338" i="3"/>
  <c r="AO223" i="3"/>
  <c r="AO225" i="3"/>
  <c r="AO226" i="3"/>
  <c r="AO224" i="3"/>
  <c r="AJ457" i="3"/>
  <c r="AJ469" i="3"/>
  <c r="AJ84" i="28"/>
  <c r="AJ458" i="3"/>
  <c r="AJ470" i="3"/>
  <c r="AJ85" i="28"/>
  <c r="AJ459" i="3"/>
  <c r="AJ471" i="3"/>
  <c r="AJ86" i="28"/>
  <c r="AJ461" i="3"/>
  <c r="AJ473" i="3"/>
  <c r="AJ88" i="28"/>
  <c r="AJ462" i="3"/>
  <c r="AJ474" i="3"/>
  <c r="AJ89" i="28"/>
  <c r="AJ135" i="3"/>
  <c r="AJ472" i="3"/>
  <c r="AJ87" i="28"/>
  <c r="AJ484" i="3"/>
  <c r="AJ75" i="28"/>
  <c r="AJ350" i="3"/>
  <c r="AJ364" i="3"/>
  <c r="AJ359" i="3"/>
  <c r="AJ347" i="3"/>
  <c r="AJ365" i="3"/>
  <c r="AJ366" i="3"/>
  <c r="AJ358" i="3"/>
  <c r="AJ361" i="3"/>
  <c r="AJ362" i="3"/>
  <c r="AO249" i="3"/>
  <c r="AO261" i="3"/>
  <c r="AO273" i="3"/>
  <c r="AO284" i="3"/>
  <c r="AO250" i="3"/>
  <c r="AO262" i="3"/>
  <c r="AO248" i="3"/>
  <c r="AO260" i="3"/>
  <c r="AO272" i="3"/>
  <c r="AO283" i="3"/>
  <c r="AJ483" i="3"/>
  <c r="AJ74" i="28"/>
  <c r="AJ481" i="3"/>
  <c r="AJ72" i="28"/>
  <c r="AJ486" i="3"/>
  <c r="AJ77" i="28"/>
  <c r="AJ485" i="3"/>
  <c r="AJ76" i="28"/>
  <c r="AJ482" i="3"/>
  <c r="AJ73" i="28"/>
  <c r="AJ360" i="3"/>
  <c r="AJ351" i="3"/>
  <c r="AJ348" i="3"/>
  <c r="AJ349" i="3"/>
  <c r="AO246" i="3"/>
  <c r="AO258" i="3"/>
  <c r="AO270" i="3"/>
  <c r="AO281" i="3"/>
  <c r="AO293" i="3"/>
  <c r="AO247" i="3"/>
  <c r="AO259" i="3"/>
  <c r="AO271" i="3"/>
  <c r="AO282" i="3"/>
  <c r="AO307" i="3"/>
  <c r="AO408" i="3"/>
  <c r="AO274" i="3"/>
  <c r="AO285" i="3"/>
  <c r="AO309" i="3"/>
  <c r="AO410" i="3"/>
  <c r="AO296" i="3"/>
  <c r="AO308" i="3"/>
  <c r="AO409" i="3"/>
  <c r="AO295" i="3"/>
  <c r="AO306" i="3"/>
  <c r="AO407" i="3"/>
  <c r="AO294" i="3"/>
  <c r="AO297" i="3"/>
  <c r="AO385" i="3"/>
  <c r="AO310" i="3"/>
  <c r="AO411" i="3"/>
  <c r="AO384" i="3"/>
  <c r="AO397" i="3"/>
  <c r="AO383" i="3"/>
  <c r="AO396" i="3"/>
  <c r="AJ132" i="3"/>
  <c r="AO382" i="3"/>
  <c r="AO395" i="3"/>
  <c r="AO381" i="3"/>
  <c r="AO394" i="3"/>
  <c r="AO398" i="3"/>
  <c r="AJ454" i="3"/>
  <c r="AJ456" i="3"/>
  <c r="AJ453" i="3"/>
  <c r="AJ455" i="3"/>
  <c r="AJ172" i="28"/>
  <c r="AK128" i="28"/>
  <c r="AK153" i="28"/>
  <c r="AK131" i="28"/>
  <c r="AK156" i="28"/>
  <c r="AK129" i="28"/>
  <c r="AK154" i="28"/>
  <c r="AK167" i="3"/>
  <c r="AK180" i="3"/>
  <c r="AK170" i="3"/>
  <c r="AK183" i="3"/>
  <c r="AJ466" i="3"/>
  <c r="AJ81" i="28"/>
  <c r="AJ478" i="3"/>
  <c r="AJ69" i="28"/>
  <c r="AJ468" i="3"/>
  <c r="AJ83" i="28"/>
  <c r="AJ480" i="3"/>
  <c r="AJ71" i="28"/>
  <c r="AK168" i="3"/>
  <c r="AK181" i="3"/>
  <c r="AJ477" i="3"/>
  <c r="AJ68" i="28"/>
  <c r="AJ465" i="3"/>
  <c r="AJ80" i="28"/>
  <c r="AJ467" i="3"/>
  <c r="AJ82" i="28"/>
  <c r="AJ479" i="3"/>
  <c r="AJ70" i="28"/>
  <c r="AJ175" i="28"/>
  <c r="AJ174" i="28"/>
  <c r="AK130" i="28"/>
  <c r="AK155" i="28"/>
  <c r="AK164" i="28"/>
  <c r="AK169" i="3"/>
  <c r="AK182" i="3"/>
  <c r="AK164" i="3"/>
  <c r="AK166" i="28"/>
  <c r="AJ176" i="28"/>
  <c r="AJ178" i="28"/>
  <c r="AK165" i="28"/>
  <c r="AK167" i="28"/>
  <c r="AK168" i="28"/>
  <c r="AK177" i="3"/>
  <c r="AK190" i="3"/>
  <c r="AK62" i="28"/>
  <c r="AK92" i="28"/>
  <c r="AK195" i="3"/>
  <c r="AK64" i="28"/>
  <c r="AK65" i="28"/>
  <c r="AK151" i="3"/>
  <c r="AK146" i="3"/>
  <c r="AK201" i="3"/>
  <c r="AK196" i="3"/>
  <c r="AK202" i="3"/>
  <c r="AK199" i="3"/>
  <c r="AK193" i="3"/>
  <c r="AK200" i="3"/>
  <c r="AK198" i="3"/>
  <c r="AK197" i="3"/>
  <c r="AK194" i="3"/>
  <c r="AK127" i="28"/>
  <c r="AJ145" i="28"/>
  <c r="AK102" i="28"/>
  <c r="AK101" i="28"/>
  <c r="AK98" i="28"/>
  <c r="AK96" i="28"/>
  <c r="AK94" i="28"/>
  <c r="AK97" i="28"/>
  <c r="AK100" i="28"/>
  <c r="AK93" i="28"/>
  <c r="AK99" i="28"/>
  <c r="AJ104" i="28"/>
  <c r="AJ111" i="28"/>
  <c r="AJ112" i="28"/>
  <c r="AJ109" i="28"/>
  <c r="AJ110" i="28"/>
  <c r="AJ105" i="28"/>
  <c r="AJ107" i="28"/>
  <c r="AJ106" i="28"/>
  <c r="AJ113" i="28"/>
  <c r="AJ108" i="28"/>
  <c r="AK95" i="28"/>
  <c r="AK131" i="3"/>
  <c r="AK133" i="3"/>
  <c r="AK134" i="3"/>
  <c r="AJ142" i="28"/>
  <c r="AJ143" i="28"/>
  <c r="AJ148" i="28"/>
  <c r="AJ140" i="28"/>
  <c r="AJ144" i="28"/>
  <c r="AJ147" i="28"/>
  <c r="AJ139" i="28"/>
  <c r="AJ141" i="28"/>
  <c r="AJ146" i="28"/>
  <c r="AL134" i="28"/>
  <c r="AL159" i="28"/>
  <c r="AL136" i="28"/>
  <c r="AL161" i="28"/>
  <c r="AL135" i="28"/>
  <c r="AL160" i="28"/>
  <c r="AL137" i="28"/>
  <c r="AL162" i="28"/>
  <c r="AL132" i="28"/>
  <c r="AL157" i="28"/>
  <c r="AL133" i="28"/>
  <c r="AL158" i="28"/>
  <c r="AK135" i="3"/>
  <c r="AL175" i="3"/>
  <c r="AL188" i="3"/>
  <c r="AL171" i="3"/>
  <c r="AL184" i="3"/>
  <c r="AL173" i="3"/>
  <c r="AL186" i="3"/>
  <c r="AL176" i="3"/>
  <c r="AL189" i="3"/>
  <c r="AL172" i="3"/>
  <c r="AL185" i="3"/>
  <c r="AL174" i="3"/>
  <c r="AL187" i="3"/>
  <c r="AP227" i="3"/>
  <c r="AP228" i="3"/>
  <c r="AP338" i="3"/>
  <c r="AP226" i="3"/>
  <c r="AP224" i="3"/>
  <c r="AP223" i="3"/>
  <c r="AP225" i="3"/>
  <c r="AP250" i="3"/>
  <c r="AP262" i="3"/>
  <c r="AP274" i="3"/>
  <c r="AP285" i="3"/>
  <c r="AP251" i="3"/>
  <c r="AP263" i="3"/>
  <c r="AP275" i="3"/>
  <c r="AP286" i="3"/>
  <c r="AP246" i="3"/>
  <c r="AP258" i="3"/>
  <c r="AP270" i="3"/>
  <c r="AP281" i="3"/>
  <c r="AP248" i="3"/>
  <c r="AP260" i="3"/>
  <c r="AP272" i="3"/>
  <c r="AP283" i="3"/>
  <c r="AP249" i="3"/>
  <c r="AP261" i="3"/>
  <c r="AP273" i="3"/>
  <c r="AP284" i="3"/>
  <c r="AP247" i="3"/>
  <c r="AP259" i="3"/>
  <c r="AP271" i="3"/>
  <c r="AP282" i="3"/>
  <c r="AK461" i="3"/>
  <c r="AK462" i="3"/>
  <c r="AK459" i="3"/>
  <c r="AK458" i="3"/>
  <c r="AK460" i="3"/>
  <c r="AK457" i="3"/>
  <c r="AK361" i="3"/>
  <c r="AK362" i="3"/>
  <c r="AK358" i="3"/>
  <c r="AK365" i="3"/>
  <c r="AK359" i="3"/>
  <c r="AK364" i="3"/>
  <c r="AK350" i="3"/>
  <c r="AK366" i="3"/>
  <c r="AK347" i="3"/>
  <c r="AP311" i="3"/>
  <c r="AP412" i="3"/>
  <c r="AP298" i="3"/>
  <c r="AP310" i="3"/>
  <c r="AP411" i="3"/>
  <c r="AP297" i="3"/>
  <c r="AP309" i="3"/>
  <c r="AP410" i="3"/>
  <c r="AP296" i="3"/>
  <c r="AP307" i="3"/>
  <c r="AP408" i="3"/>
  <c r="AP294" i="3"/>
  <c r="AP308" i="3"/>
  <c r="AP409" i="3"/>
  <c r="AP295" i="3"/>
  <c r="AP306" i="3"/>
  <c r="AP407" i="3"/>
  <c r="AP293" i="3"/>
  <c r="AK470" i="3"/>
  <c r="AK85" i="28"/>
  <c r="AK482" i="3"/>
  <c r="AK73" i="28"/>
  <c r="AK473" i="3"/>
  <c r="AK88" i="28"/>
  <c r="AK485" i="3"/>
  <c r="AK76" i="28"/>
  <c r="AK474" i="3"/>
  <c r="AK89" i="28"/>
  <c r="AK486" i="3"/>
  <c r="AK77" i="28"/>
  <c r="AK469" i="3"/>
  <c r="AK84" i="28"/>
  <c r="AK481" i="3"/>
  <c r="AK72" i="28"/>
  <c r="AK471" i="3"/>
  <c r="AK86" i="28"/>
  <c r="AK483" i="3"/>
  <c r="AK74" i="28"/>
  <c r="AK472" i="3"/>
  <c r="AK87" i="28"/>
  <c r="AK484" i="3"/>
  <c r="AK75" i="28"/>
  <c r="AK360" i="3"/>
  <c r="AK351" i="3"/>
  <c r="AK348" i="3"/>
  <c r="AK349" i="3"/>
  <c r="AP386" i="3"/>
  <c r="AP399" i="3"/>
  <c r="AP385" i="3"/>
  <c r="AP398" i="3"/>
  <c r="AP381" i="3"/>
  <c r="AP394" i="3"/>
  <c r="AP382" i="3"/>
  <c r="AP395" i="3"/>
  <c r="AP383" i="3"/>
  <c r="AP396" i="3"/>
  <c r="AP384" i="3"/>
  <c r="AP397" i="3"/>
  <c r="AK132" i="3"/>
  <c r="AK453" i="3"/>
  <c r="AK456" i="3"/>
  <c r="AK454" i="3"/>
  <c r="AK455" i="3"/>
  <c r="AO251" i="3"/>
  <c r="AO263" i="3"/>
  <c r="AO275" i="3"/>
  <c r="AO286" i="3"/>
  <c r="AK172" i="28"/>
  <c r="AL131" i="28"/>
  <c r="AL156" i="28"/>
  <c r="AL129" i="28"/>
  <c r="AL154" i="28"/>
  <c r="AL128" i="28"/>
  <c r="AL153" i="28"/>
  <c r="AL168" i="3"/>
  <c r="AL181" i="3"/>
  <c r="AK478" i="3"/>
  <c r="AK69" i="28"/>
  <c r="AK466" i="3"/>
  <c r="AK81" i="28"/>
  <c r="AK465" i="3"/>
  <c r="AK80" i="28"/>
  <c r="AK477" i="3"/>
  <c r="AK68" i="28"/>
  <c r="AK468" i="3"/>
  <c r="AK83" i="28"/>
  <c r="AK480" i="3"/>
  <c r="AK71" i="28"/>
  <c r="AL170" i="3"/>
  <c r="AL183" i="3"/>
  <c r="AL167" i="3"/>
  <c r="AL180" i="3"/>
  <c r="AK467" i="3"/>
  <c r="AK82" i="28"/>
  <c r="AK479" i="3"/>
  <c r="AK70" i="28"/>
  <c r="AO311" i="3"/>
  <c r="AO412" i="3"/>
  <c r="AO298" i="3"/>
  <c r="AO386" i="3"/>
  <c r="AK175" i="28"/>
  <c r="AK174" i="28"/>
  <c r="AL130" i="28"/>
  <c r="AL155" i="28"/>
  <c r="AL164" i="28"/>
  <c r="AL169" i="3"/>
  <c r="AL182" i="3"/>
  <c r="AL164" i="3"/>
  <c r="AL166" i="28"/>
  <c r="AO399" i="3"/>
  <c r="AL165" i="28"/>
  <c r="AL167" i="28"/>
  <c r="AL168" i="28"/>
  <c r="AL177" i="3"/>
  <c r="AL190" i="3"/>
  <c r="AK176" i="28"/>
  <c r="AK178" i="28"/>
  <c r="AL62" i="28"/>
  <c r="AL92" i="28"/>
  <c r="AL64" i="28"/>
  <c r="AL65" i="28"/>
  <c r="AL151" i="3"/>
  <c r="AL146" i="3"/>
  <c r="AL201" i="3"/>
  <c r="AL196" i="3"/>
  <c r="AL198" i="3"/>
  <c r="AL197" i="3"/>
  <c r="AL199" i="3"/>
  <c r="AL200" i="3"/>
  <c r="AL194" i="3"/>
  <c r="AL193" i="3"/>
  <c r="AL202" i="3"/>
  <c r="AL195" i="3"/>
  <c r="AQ227" i="3"/>
  <c r="AQ228" i="3"/>
  <c r="AQ338" i="3"/>
  <c r="AQ226" i="3"/>
  <c r="AQ225" i="3"/>
  <c r="AL127" i="28"/>
  <c r="AK141" i="28"/>
  <c r="AL99" i="28"/>
  <c r="AL102" i="28"/>
  <c r="AL101" i="28"/>
  <c r="AL93" i="28"/>
  <c r="AL97" i="28"/>
  <c r="AL95" i="28"/>
  <c r="AL96" i="28"/>
  <c r="AL94" i="28"/>
  <c r="AL98" i="28"/>
  <c r="AL100" i="28"/>
  <c r="AK111" i="28"/>
  <c r="AK109" i="28"/>
  <c r="AK108" i="28"/>
  <c r="AK110" i="28"/>
  <c r="AK104" i="28"/>
  <c r="AK112" i="28"/>
  <c r="AK107" i="28"/>
  <c r="AK105" i="28"/>
  <c r="AK113" i="28"/>
  <c r="AK106" i="28"/>
  <c r="AL134" i="3"/>
  <c r="AL133" i="3"/>
  <c r="AL131" i="3"/>
  <c r="AQ223" i="3"/>
  <c r="AQ251" i="3"/>
  <c r="AQ263" i="3"/>
  <c r="AQ275" i="3"/>
  <c r="AQ286" i="3"/>
  <c r="AQ250" i="3"/>
  <c r="AQ262" i="3"/>
  <c r="AQ246" i="3"/>
  <c r="AQ247" i="3"/>
  <c r="AQ248" i="3"/>
  <c r="AQ260" i="3"/>
  <c r="AQ272" i="3"/>
  <c r="AQ283" i="3"/>
  <c r="AQ308" i="3"/>
  <c r="AQ249" i="3"/>
  <c r="AQ261" i="3"/>
  <c r="AQ273" i="3"/>
  <c r="AQ284" i="3"/>
  <c r="AK142" i="28"/>
  <c r="AK145" i="28"/>
  <c r="AK147" i="28"/>
  <c r="AK146" i="28"/>
  <c r="AK144" i="28"/>
  <c r="AK139" i="28"/>
  <c r="AK143" i="28"/>
  <c r="AK140" i="28"/>
  <c r="AK148" i="28"/>
  <c r="AM134" i="28"/>
  <c r="AM159" i="28"/>
  <c r="AM137" i="28"/>
  <c r="AM162" i="28"/>
  <c r="AM132" i="28"/>
  <c r="AM157" i="28"/>
  <c r="AM133" i="28"/>
  <c r="AM158" i="28"/>
  <c r="AM135" i="28"/>
  <c r="AM160" i="28"/>
  <c r="AM136" i="28"/>
  <c r="AM161" i="28"/>
  <c r="AM174" i="3"/>
  <c r="AM187" i="3"/>
  <c r="AM172" i="3"/>
  <c r="AM185" i="3"/>
  <c r="AM175" i="3"/>
  <c r="AM188" i="3"/>
  <c r="AM171" i="3"/>
  <c r="AM184" i="3"/>
  <c r="AM176" i="3"/>
  <c r="AM189" i="3"/>
  <c r="AM173" i="3"/>
  <c r="AM186" i="3"/>
  <c r="AQ258" i="3"/>
  <c r="AQ270" i="3"/>
  <c r="AQ281" i="3"/>
  <c r="AQ293" i="3"/>
  <c r="AQ311" i="3"/>
  <c r="AQ412" i="3"/>
  <c r="AQ298" i="3"/>
  <c r="AQ274" i="3"/>
  <c r="AQ285" i="3"/>
  <c r="AQ295" i="3"/>
  <c r="AQ409" i="3"/>
  <c r="AQ296" i="3"/>
  <c r="AQ309" i="3"/>
  <c r="AQ410" i="3"/>
  <c r="AL135" i="3"/>
  <c r="AL458" i="3"/>
  <c r="AL459" i="3"/>
  <c r="AL461" i="3"/>
  <c r="AL460" i="3"/>
  <c r="AL457" i="3"/>
  <c r="AL462" i="3"/>
  <c r="AQ306" i="3"/>
  <c r="AQ407" i="3"/>
  <c r="AQ386" i="3"/>
  <c r="AQ399" i="3"/>
  <c r="AQ297" i="3"/>
  <c r="AQ310" i="3"/>
  <c r="AQ411" i="3"/>
  <c r="AQ385" i="3"/>
  <c r="AQ381" i="3"/>
  <c r="AQ394" i="3"/>
  <c r="AQ383" i="3"/>
  <c r="AQ396" i="3"/>
  <c r="AQ384" i="3"/>
  <c r="AQ397" i="3"/>
  <c r="AL473" i="3"/>
  <c r="AL88" i="28"/>
  <c r="AL485" i="3"/>
  <c r="AL76" i="28"/>
  <c r="AL471" i="3"/>
  <c r="AL86" i="28"/>
  <c r="AL483" i="3"/>
  <c r="AL74" i="28"/>
  <c r="AL470" i="3"/>
  <c r="AL85" i="28"/>
  <c r="AL482" i="3"/>
  <c r="AL73" i="28"/>
  <c r="AL472" i="3"/>
  <c r="AL87" i="28"/>
  <c r="AL484" i="3"/>
  <c r="AL75" i="28"/>
  <c r="AL474" i="3"/>
  <c r="AL89" i="28"/>
  <c r="AL486" i="3"/>
  <c r="AL77" i="28"/>
  <c r="AL469" i="3"/>
  <c r="AL84" i="28"/>
  <c r="AL481" i="3"/>
  <c r="AL72" i="28"/>
  <c r="AL366" i="3"/>
  <c r="AL347" i="3"/>
  <c r="AL359" i="3"/>
  <c r="AL350" i="3"/>
  <c r="AL364" i="3"/>
  <c r="AL365" i="3"/>
  <c r="AL358" i="3"/>
  <c r="AL361" i="3"/>
  <c r="AL362" i="3"/>
  <c r="AQ398" i="3"/>
  <c r="AL360" i="3"/>
  <c r="AL351" i="3"/>
  <c r="AL348" i="3"/>
  <c r="AL349" i="3"/>
  <c r="AL132" i="3"/>
  <c r="AL455" i="3"/>
  <c r="AL172" i="28"/>
  <c r="AL453" i="3"/>
  <c r="AL456" i="3"/>
  <c r="AL454" i="3"/>
  <c r="AL467" i="3"/>
  <c r="AL82" i="28"/>
  <c r="AL479" i="3"/>
  <c r="AL70" i="28"/>
  <c r="AL174" i="28"/>
  <c r="AM130" i="28"/>
  <c r="AM155" i="28"/>
  <c r="AM131" i="28"/>
  <c r="AM156" i="28"/>
  <c r="AM129" i="28"/>
  <c r="AM154" i="28"/>
  <c r="AM128" i="28"/>
  <c r="AM153" i="28"/>
  <c r="AM168" i="3"/>
  <c r="AM181" i="3"/>
  <c r="AL468" i="3"/>
  <c r="AL83" i="28"/>
  <c r="AL480" i="3"/>
  <c r="AL71" i="28"/>
  <c r="AM167" i="3"/>
  <c r="AM180" i="3"/>
  <c r="AM170" i="3"/>
  <c r="AM183" i="3"/>
  <c r="AL465" i="3"/>
  <c r="AL80" i="28"/>
  <c r="AL477" i="3"/>
  <c r="AL68" i="28"/>
  <c r="AL466" i="3"/>
  <c r="AL81" i="28"/>
  <c r="AL478" i="3"/>
  <c r="AL69" i="28"/>
  <c r="AM169" i="3"/>
  <c r="AM182" i="3"/>
  <c r="AM164" i="3"/>
  <c r="AM166" i="28"/>
  <c r="AR227" i="3"/>
  <c r="AR228" i="3"/>
  <c r="AR338" i="3"/>
  <c r="AR226" i="3"/>
  <c r="AR225" i="3"/>
  <c r="AM164" i="28"/>
  <c r="AM177" i="3"/>
  <c r="AM190" i="3"/>
  <c r="AL175" i="28"/>
  <c r="AR250" i="3"/>
  <c r="AR262" i="3"/>
  <c r="AR249" i="3"/>
  <c r="AR261" i="3"/>
  <c r="AR273" i="3"/>
  <c r="AR284" i="3"/>
  <c r="AR309" i="3"/>
  <c r="AR410" i="3"/>
  <c r="AR248" i="3"/>
  <c r="AR260" i="3"/>
  <c r="AR272" i="3"/>
  <c r="AR283" i="3"/>
  <c r="AM165" i="28"/>
  <c r="AM167" i="28"/>
  <c r="AM168" i="28"/>
  <c r="AM195" i="3"/>
  <c r="AM95" i="28"/>
  <c r="AM151" i="3"/>
  <c r="AM131" i="3"/>
  <c r="AM64" i="28"/>
  <c r="AM65" i="28"/>
  <c r="AM62" i="28"/>
  <c r="AM92" i="28"/>
  <c r="AM202" i="3"/>
  <c r="AM102" i="28"/>
  <c r="AM197" i="3"/>
  <c r="AM97" i="28"/>
  <c r="AM200" i="3"/>
  <c r="AM100" i="28"/>
  <c r="AM146" i="3"/>
  <c r="AL176" i="28"/>
  <c r="AL178" i="28"/>
  <c r="AM196" i="3"/>
  <c r="AM96" i="28"/>
  <c r="AM199" i="3"/>
  <c r="AM99" i="28"/>
  <c r="AM198" i="3"/>
  <c r="AM98" i="28"/>
  <c r="AM194" i="3"/>
  <c r="AM94" i="28"/>
  <c r="AM201" i="3"/>
  <c r="AM134" i="3"/>
  <c r="AM193" i="3"/>
  <c r="AM93" i="28"/>
  <c r="AR251" i="3"/>
  <c r="AR263" i="3"/>
  <c r="AR275" i="3"/>
  <c r="AR286" i="3"/>
  <c r="AR311" i="3"/>
  <c r="AR412" i="3"/>
  <c r="AR246" i="3"/>
  <c r="AR247" i="3"/>
  <c r="AR224" i="3"/>
  <c r="AR274" i="3"/>
  <c r="AR285" i="3"/>
  <c r="AR296" i="3"/>
  <c r="AR308" i="3"/>
  <c r="AR409" i="3"/>
  <c r="AR295" i="3"/>
  <c r="AN172" i="3"/>
  <c r="AN185" i="3"/>
  <c r="AN132" i="28"/>
  <c r="AM127" i="28"/>
  <c r="AL145" i="28"/>
  <c r="AN136" i="28"/>
  <c r="AM133" i="3"/>
  <c r="AN135" i="28"/>
  <c r="AM135" i="3"/>
  <c r="AM101" i="28"/>
  <c r="AN134" i="28"/>
  <c r="AN159" i="28"/>
  <c r="AL113" i="28"/>
  <c r="AL107" i="28"/>
  <c r="AL112" i="28"/>
  <c r="AL111" i="28"/>
  <c r="AL106" i="28"/>
  <c r="AL105" i="28"/>
  <c r="AL104" i="28"/>
  <c r="AL109" i="28"/>
  <c r="AL110" i="28"/>
  <c r="AL108" i="28"/>
  <c r="AN173" i="3"/>
  <c r="AN186" i="3"/>
  <c r="AR298" i="3"/>
  <c r="AR259" i="3"/>
  <c r="AR271" i="3"/>
  <c r="AR282" i="3"/>
  <c r="AR307" i="3"/>
  <c r="AR408" i="3"/>
  <c r="AR386" i="3"/>
  <c r="AR310" i="3"/>
  <c r="AR411" i="3"/>
  <c r="AR297" i="3"/>
  <c r="AR385" i="3"/>
  <c r="AR383" i="3"/>
  <c r="AR396" i="3"/>
  <c r="AR384" i="3"/>
  <c r="AR397" i="3"/>
  <c r="AN157" i="28"/>
  <c r="AN158" i="28"/>
  <c r="AN133" i="28"/>
  <c r="AL143" i="28"/>
  <c r="AL140" i="28"/>
  <c r="AN162" i="28"/>
  <c r="AN171" i="3"/>
  <c r="AN184" i="3"/>
  <c r="AL147" i="28"/>
  <c r="AL144" i="28"/>
  <c r="AN176" i="3"/>
  <c r="AN189" i="3"/>
  <c r="AN137" i="28"/>
  <c r="AN161" i="28"/>
  <c r="AN175" i="3"/>
  <c r="AN188" i="3"/>
  <c r="AL146" i="28"/>
  <c r="AL141" i="28"/>
  <c r="AL142" i="28"/>
  <c r="AL139" i="28"/>
  <c r="AL148" i="28"/>
  <c r="AN174" i="3"/>
  <c r="AN187" i="3"/>
  <c r="AN160" i="28"/>
  <c r="AR399" i="3"/>
  <c r="AR382" i="3"/>
  <c r="AR294" i="3"/>
  <c r="AR398" i="3"/>
  <c r="AM460" i="3"/>
  <c r="AM459" i="3"/>
  <c r="AM462" i="3"/>
  <c r="AM458" i="3"/>
  <c r="AM457" i="3"/>
  <c r="AM461" i="3"/>
  <c r="AM358" i="3"/>
  <c r="AM361" i="3"/>
  <c r="AM362" i="3"/>
  <c r="AM347" i="3"/>
  <c r="AM364" i="3"/>
  <c r="AM359" i="3"/>
  <c r="AM365" i="3"/>
  <c r="AM366" i="3"/>
  <c r="AM350" i="3"/>
  <c r="AQ224" i="3"/>
  <c r="AQ259" i="3"/>
  <c r="AQ271" i="3"/>
  <c r="AQ282" i="3"/>
  <c r="AR395" i="3"/>
  <c r="AM474" i="3"/>
  <c r="AM89" i="28"/>
  <c r="AM486" i="3"/>
  <c r="AM77" i="28"/>
  <c r="AM471" i="3"/>
  <c r="AM86" i="28"/>
  <c r="AM483" i="3"/>
  <c r="AM74" i="28"/>
  <c r="AM472" i="3"/>
  <c r="AM87" i="28"/>
  <c r="AM484" i="3"/>
  <c r="AM75" i="28"/>
  <c r="AM469" i="3"/>
  <c r="AM84" i="28"/>
  <c r="AM481" i="3"/>
  <c r="AM72" i="28"/>
  <c r="AM473" i="3"/>
  <c r="AM88" i="28"/>
  <c r="AM485" i="3"/>
  <c r="AM76" i="28"/>
  <c r="AM470" i="3"/>
  <c r="AM85" i="28"/>
  <c r="AM482" i="3"/>
  <c r="AM73" i="28"/>
  <c r="AM360" i="3"/>
  <c r="AM348" i="3"/>
  <c r="AM349" i="3"/>
  <c r="AM351" i="3"/>
  <c r="AQ294" i="3"/>
  <c r="AQ307" i="3"/>
  <c r="AQ408" i="3"/>
  <c r="AQ382" i="3"/>
  <c r="AM132" i="3"/>
  <c r="AQ395" i="3"/>
  <c r="AM454" i="3"/>
  <c r="AM456" i="3"/>
  <c r="AM453" i="3"/>
  <c r="AM455" i="3"/>
  <c r="AM172" i="28"/>
  <c r="AN131" i="28"/>
  <c r="AN156" i="28"/>
  <c r="AN128" i="28"/>
  <c r="AN153" i="28"/>
  <c r="AN129" i="28"/>
  <c r="AN154" i="28"/>
  <c r="AN167" i="3"/>
  <c r="AN180" i="3"/>
  <c r="AM480" i="3"/>
  <c r="AM71" i="28"/>
  <c r="AM468" i="3"/>
  <c r="AM83" i="28"/>
  <c r="AM465" i="3"/>
  <c r="AM80" i="28"/>
  <c r="AM477" i="3"/>
  <c r="AM68" i="28"/>
  <c r="AN170" i="3"/>
  <c r="AN183" i="3"/>
  <c r="AM478" i="3"/>
  <c r="AM69" i="28"/>
  <c r="AM466" i="3"/>
  <c r="AM81" i="28"/>
  <c r="AN168" i="3"/>
  <c r="AN181" i="3"/>
  <c r="AM467" i="3"/>
  <c r="AM82" i="28"/>
  <c r="AM479" i="3"/>
  <c r="AM70" i="28"/>
  <c r="AN155" i="28"/>
  <c r="AS227" i="3"/>
  <c r="AS228" i="3"/>
  <c r="AS338" i="3"/>
  <c r="AS226" i="3"/>
  <c r="AS225" i="3"/>
  <c r="AN164" i="28"/>
  <c r="AN62" i="28"/>
  <c r="AN127" i="28"/>
  <c r="AM175" i="28"/>
  <c r="AM174" i="28"/>
  <c r="AN169" i="3"/>
  <c r="AN182" i="3"/>
  <c r="AN130" i="28"/>
  <c r="AN164" i="3"/>
  <c r="AN166" i="28"/>
  <c r="AS250" i="3"/>
  <c r="AS262" i="3"/>
  <c r="AS249" i="3"/>
  <c r="AS261" i="3"/>
  <c r="AS273" i="3"/>
  <c r="AS284" i="3"/>
  <c r="AS248" i="3"/>
  <c r="AS260" i="3"/>
  <c r="AS272" i="3"/>
  <c r="AS283" i="3"/>
  <c r="AN177" i="3"/>
  <c r="AN190" i="3"/>
  <c r="AM176" i="28"/>
  <c r="AM178" i="28"/>
  <c r="AN92" i="28"/>
  <c r="AM110" i="28"/>
  <c r="AM139" i="28"/>
  <c r="AM142" i="28"/>
  <c r="AM143" i="28"/>
  <c r="AM140" i="28"/>
  <c r="AM141" i="28"/>
  <c r="AM145" i="28"/>
  <c r="AM147" i="28"/>
  <c r="AM144" i="28"/>
  <c r="AM148" i="28"/>
  <c r="AM146" i="28"/>
  <c r="AS224" i="3"/>
  <c r="AS223" i="3"/>
  <c r="AS247" i="3"/>
  <c r="AS246" i="3"/>
  <c r="AS274" i="3"/>
  <c r="AS285" i="3"/>
  <c r="AS309" i="3"/>
  <c r="AS410" i="3"/>
  <c r="AS296" i="3"/>
  <c r="AS308" i="3"/>
  <c r="AS409" i="3"/>
  <c r="AS295" i="3"/>
  <c r="AM112" i="28"/>
  <c r="AN198" i="3"/>
  <c r="AN98" i="28"/>
  <c r="AN165" i="28"/>
  <c r="AN167" i="28"/>
  <c r="AN195" i="3"/>
  <c r="AN95" i="28"/>
  <c r="AM109" i="28"/>
  <c r="AM113" i="28"/>
  <c r="AN193" i="3"/>
  <c r="AN93" i="28"/>
  <c r="AM108" i="28"/>
  <c r="AM111" i="28"/>
  <c r="AN199" i="3"/>
  <c r="AN99" i="28"/>
  <c r="AM106" i="28"/>
  <c r="AO160" i="3"/>
  <c r="AO134" i="28"/>
  <c r="AO158" i="3"/>
  <c r="AO157" i="28"/>
  <c r="AM104" i="28"/>
  <c r="AN200" i="3"/>
  <c r="AN100" i="28"/>
  <c r="AN196" i="3"/>
  <c r="AN96" i="28"/>
  <c r="AM105" i="28"/>
  <c r="AO159" i="3"/>
  <c r="AO133" i="28"/>
  <c r="AN201" i="3"/>
  <c r="AN101" i="28"/>
  <c r="AM107" i="28"/>
  <c r="AN194" i="3"/>
  <c r="AN94" i="28"/>
  <c r="AN146" i="3"/>
  <c r="AN64" i="28"/>
  <c r="AN65" i="28"/>
  <c r="AN197" i="3"/>
  <c r="AN97" i="28"/>
  <c r="AN151" i="3"/>
  <c r="AN131" i="3"/>
  <c r="AN202" i="3"/>
  <c r="AN102" i="28"/>
  <c r="AS259" i="3"/>
  <c r="AS271" i="3"/>
  <c r="AS282" i="3"/>
  <c r="AS294" i="3"/>
  <c r="AS258" i="3"/>
  <c r="AS270" i="3"/>
  <c r="AS281" i="3"/>
  <c r="AS306" i="3"/>
  <c r="AS407" i="3"/>
  <c r="AS310" i="3"/>
  <c r="AS411" i="3"/>
  <c r="AS297" i="3"/>
  <c r="AS385" i="3"/>
  <c r="AS384" i="3"/>
  <c r="AS397" i="3"/>
  <c r="AS383" i="3"/>
  <c r="AS396" i="3"/>
  <c r="AN168" i="28"/>
  <c r="AO324" i="3"/>
  <c r="AN133" i="3"/>
  <c r="AO171" i="3"/>
  <c r="AO184" i="3"/>
  <c r="AO322" i="3"/>
  <c r="AO132" i="28"/>
  <c r="AN461" i="3"/>
  <c r="AO162" i="3"/>
  <c r="AO161" i="28"/>
  <c r="AO173" i="3"/>
  <c r="AO186" i="3"/>
  <c r="AO163" i="3"/>
  <c r="AO162" i="28"/>
  <c r="AO159" i="28"/>
  <c r="AO172" i="3"/>
  <c r="AO185" i="3"/>
  <c r="AN134" i="3"/>
  <c r="AO158" i="28"/>
  <c r="AO161" i="3"/>
  <c r="AO160" i="28"/>
  <c r="AO323" i="3"/>
  <c r="AS382" i="3"/>
  <c r="AS395" i="3"/>
  <c r="AS381" i="3"/>
  <c r="AS307" i="3"/>
  <c r="AS408" i="3"/>
  <c r="AS293" i="3"/>
  <c r="AS398" i="3"/>
  <c r="AO175" i="3"/>
  <c r="AO188" i="3"/>
  <c r="AO174" i="3"/>
  <c r="AO187" i="3"/>
  <c r="AO176" i="3"/>
  <c r="AO189" i="3"/>
  <c r="AO136" i="28"/>
  <c r="AO326" i="3"/>
  <c r="AO327" i="3"/>
  <c r="AN460" i="3"/>
  <c r="AN484" i="3"/>
  <c r="AN75" i="28"/>
  <c r="AN135" i="3"/>
  <c r="AN457" i="3"/>
  <c r="AN469" i="3"/>
  <c r="AN84" i="28"/>
  <c r="AO135" i="28"/>
  <c r="AN459" i="3"/>
  <c r="AN471" i="3"/>
  <c r="AN86" i="28"/>
  <c r="AN462" i="3"/>
  <c r="AN474" i="3"/>
  <c r="AN89" i="28"/>
  <c r="AN458" i="3"/>
  <c r="AN470" i="3"/>
  <c r="AN85" i="28"/>
  <c r="AO137" i="28"/>
  <c r="AO325" i="3"/>
  <c r="AN473" i="3"/>
  <c r="AN88" i="28"/>
  <c r="AN485" i="3"/>
  <c r="AN76" i="28"/>
  <c r="AR223" i="3"/>
  <c r="AR258" i="3"/>
  <c r="AR270" i="3"/>
  <c r="AR281" i="3"/>
  <c r="AS394" i="3"/>
  <c r="AN486" i="3"/>
  <c r="AN77" i="28"/>
  <c r="AN483" i="3"/>
  <c r="AN74" i="28"/>
  <c r="AN481" i="3"/>
  <c r="AN72" i="28"/>
  <c r="AN359" i="3"/>
  <c r="AN472" i="3"/>
  <c r="AN87" i="28"/>
  <c r="AN365" i="3"/>
  <c r="AN482" i="3"/>
  <c r="AN73" i="28"/>
  <c r="AN366" i="3"/>
  <c r="AN347" i="3"/>
  <c r="AN358" i="3"/>
  <c r="AN350" i="3"/>
  <c r="AN348" i="3"/>
  <c r="AN349" i="3"/>
  <c r="AN364" i="3"/>
  <c r="AR306" i="3"/>
  <c r="AR407" i="3"/>
  <c r="AR293" i="3"/>
  <c r="AR381" i="3"/>
  <c r="AN351" i="3"/>
  <c r="AN360" i="3"/>
  <c r="AN361" i="3"/>
  <c r="AN362" i="3"/>
  <c r="AR394" i="3"/>
  <c r="AN132" i="3"/>
  <c r="AO157" i="3"/>
  <c r="AN455" i="3"/>
  <c r="AN172" i="28"/>
  <c r="AO131" i="28"/>
  <c r="AO156" i="28"/>
  <c r="AN453" i="3"/>
  <c r="AO154" i="3"/>
  <c r="AO153" i="28"/>
  <c r="AN456" i="3"/>
  <c r="AO155" i="3"/>
  <c r="AN454" i="3"/>
  <c r="AO321" i="3"/>
  <c r="AO170" i="3"/>
  <c r="AO183" i="3"/>
  <c r="AN467" i="3"/>
  <c r="AN82" i="28"/>
  <c r="AN479" i="3"/>
  <c r="AN70" i="28"/>
  <c r="AO156" i="3"/>
  <c r="AO155" i="28"/>
  <c r="AT227" i="3"/>
  <c r="AT228" i="3"/>
  <c r="AT338" i="3"/>
  <c r="AT226" i="3"/>
  <c r="AT225" i="3"/>
  <c r="IW83" i="28"/>
  <c r="IW82" i="28"/>
  <c r="IW70" i="28"/>
  <c r="IW71" i="28"/>
  <c r="AN174" i="28"/>
  <c r="AO129" i="28"/>
  <c r="AO154" i="28"/>
  <c r="AO164" i="28"/>
  <c r="AN465" i="3"/>
  <c r="AN80" i="28"/>
  <c r="AN468" i="3"/>
  <c r="AN83" i="28"/>
  <c r="AO167" i="3"/>
  <c r="AO180" i="3"/>
  <c r="AO128" i="28"/>
  <c r="AO169" i="3"/>
  <c r="AO182" i="3"/>
  <c r="AO130" i="28"/>
  <c r="AO318" i="3"/>
  <c r="AN477" i="3"/>
  <c r="AN68" i="28"/>
  <c r="AN480" i="3"/>
  <c r="AN71" i="28"/>
  <c r="AN478" i="3"/>
  <c r="AN69" i="28"/>
  <c r="AN466" i="3"/>
  <c r="AN81" i="28"/>
  <c r="AO319" i="3"/>
  <c r="AO168" i="3"/>
  <c r="AO181" i="3"/>
  <c r="AO164" i="3"/>
  <c r="AO166" i="28"/>
  <c r="AO320" i="3"/>
  <c r="AT223" i="3"/>
  <c r="AT224" i="3"/>
  <c r="AT250" i="3"/>
  <c r="AT262" i="3"/>
  <c r="AT249" i="3"/>
  <c r="AT261" i="3"/>
  <c r="AT273" i="3"/>
  <c r="AT284" i="3"/>
  <c r="AT296" i="3"/>
  <c r="AT248" i="3"/>
  <c r="AT260" i="3"/>
  <c r="AT272" i="3"/>
  <c r="AT283" i="3"/>
  <c r="IX83" i="28"/>
  <c r="IX82" i="28"/>
  <c r="IX70" i="28"/>
  <c r="IX71" i="28"/>
  <c r="AO177" i="3"/>
  <c r="AO190" i="3"/>
  <c r="AO143" i="3"/>
  <c r="AO62" i="28"/>
  <c r="AO127" i="28"/>
  <c r="AN175" i="28"/>
  <c r="AO328" i="3"/>
  <c r="AT247" i="3"/>
  <c r="AT259" i="3"/>
  <c r="AT271" i="3"/>
  <c r="AT282" i="3"/>
  <c r="AT307" i="3"/>
  <c r="AT408" i="3"/>
  <c r="AT246" i="3"/>
  <c r="AT258" i="3"/>
  <c r="AT270" i="3"/>
  <c r="AT281" i="3"/>
  <c r="AT306" i="3"/>
  <c r="AT407" i="3"/>
  <c r="AT274" i="3"/>
  <c r="AT285" i="3"/>
  <c r="AT309" i="3"/>
  <c r="AT410" i="3"/>
  <c r="AT308" i="3"/>
  <c r="AT409" i="3"/>
  <c r="AT295" i="3"/>
  <c r="AO145" i="3"/>
  <c r="AO200" i="3"/>
  <c r="AO92" i="28"/>
  <c r="AN111" i="28"/>
  <c r="AN176" i="28"/>
  <c r="IX176" i="28"/>
  <c r="AN139" i="28"/>
  <c r="AN140" i="28"/>
  <c r="AN143" i="28"/>
  <c r="AN141" i="28"/>
  <c r="AN145" i="28"/>
  <c r="AN142" i="28"/>
  <c r="AN144" i="28"/>
  <c r="AN148" i="28"/>
  <c r="AN147" i="28"/>
  <c r="AN146" i="28"/>
  <c r="AT293" i="3"/>
  <c r="AT294" i="3"/>
  <c r="AT297" i="3"/>
  <c r="AT384" i="3"/>
  <c r="AT397" i="3"/>
  <c r="AT310" i="3"/>
  <c r="AT411" i="3"/>
  <c r="AT385" i="3"/>
  <c r="AT383" i="3"/>
  <c r="AT396" i="3"/>
  <c r="AT382" i="3"/>
  <c r="AT381" i="3"/>
  <c r="AN178" i="28"/>
  <c r="IW176" i="28"/>
  <c r="AN105" i="28"/>
  <c r="AN109" i="28"/>
  <c r="AN112" i="28"/>
  <c r="AN107" i="28"/>
  <c r="AO199" i="3"/>
  <c r="AO99" i="28"/>
  <c r="AO425" i="3"/>
  <c r="AO437" i="3"/>
  <c r="AO449" i="3"/>
  <c r="AO198" i="3"/>
  <c r="AO98" i="28"/>
  <c r="AO420" i="3"/>
  <c r="AO432" i="3"/>
  <c r="AO444" i="3"/>
  <c r="AO202" i="3"/>
  <c r="AO102" i="28"/>
  <c r="AO194" i="3"/>
  <c r="AO94" i="28"/>
  <c r="AO148" i="3"/>
  <c r="AO205" i="3"/>
  <c r="AO210" i="3"/>
  <c r="AO239" i="3"/>
  <c r="AN104" i="28"/>
  <c r="AN110" i="28"/>
  <c r="AN106" i="28"/>
  <c r="AN108" i="28"/>
  <c r="AN113" i="28"/>
  <c r="AO151" i="3"/>
  <c r="AO131" i="3"/>
  <c r="AO165" i="28"/>
  <c r="AO167" i="28"/>
  <c r="AO168" i="28"/>
  <c r="AO424" i="3"/>
  <c r="AO436" i="3"/>
  <c r="AP162" i="3"/>
  <c r="AP161" i="28"/>
  <c r="AO423" i="3"/>
  <c r="AO435" i="3"/>
  <c r="AO447" i="3"/>
  <c r="AO422" i="3"/>
  <c r="AO434" i="3"/>
  <c r="AP160" i="3"/>
  <c r="AP159" i="28"/>
  <c r="AO64" i="28"/>
  <c r="AO65" i="28"/>
  <c r="AO146" i="3"/>
  <c r="AO193" i="3"/>
  <c r="AO93" i="28"/>
  <c r="AO195" i="3"/>
  <c r="AO95" i="28"/>
  <c r="AO197" i="3"/>
  <c r="AO97" i="28"/>
  <c r="AO421" i="3"/>
  <c r="AO433" i="3"/>
  <c r="AP159" i="3"/>
  <c r="AP158" i="28"/>
  <c r="AO196" i="3"/>
  <c r="AO96" i="28"/>
  <c r="AO201" i="3"/>
  <c r="AO134" i="3"/>
  <c r="AO100" i="28"/>
  <c r="AT394" i="3"/>
  <c r="AT395" i="3"/>
  <c r="AT398" i="3"/>
  <c r="AP163" i="3"/>
  <c r="AP162" i="28"/>
  <c r="AP158" i="3"/>
  <c r="AP157" i="28"/>
  <c r="AO207" i="3"/>
  <c r="AO133" i="3"/>
  <c r="AO211" i="3"/>
  <c r="AO331" i="3"/>
  <c r="AO350" i="3"/>
  <c r="AO218" i="3"/>
  <c r="AO221" i="3"/>
  <c r="AO206" i="3"/>
  <c r="AO330" i="3"/>
  <c r="AO361" i="3"/>
  <c r="AO362" i="3"/>
  <c r="AP136" i="28"/>
  <c r="AP326" i="3"/>
  <c r="AP133" i="28"/>
  <c r="AP161" i="3"/>
  <c r="AP160" i="28"/>
  <c r="AO448" i="3"/>
  <c r="AP323" i="3"/>
  <c r="AO445" i="3"/>
  <c r="AP173" i="3"/>
  <c r="AP186" i="3"/>
  <c r="AO101" i="28"/>
  <c r="AP134" i="28"/>
  <c r="AO446" i="3"/>
  <c r="AP172" i="3"/>
  <c r="AP185" i="3"/>
  <c r="AP175" i="3"/>
  <c r="AP188" i="3"/>
  <c r="AP324" i="3"/>
  <c r="AP176" i="3"/>
  <c r="AP189" i="3"/>
  <c r="AP137" i="28"/>
  <c r="AP327" i="3"/>
  <c r="AO222" i="3"/>
  <c r="AP322" i="3"/>
  <c r="AP132" i="28"/>
  <c r="AP171" i="3"/>
  <c r="AP184" i="3"/>
  <c r="AO220" i="3"/>
  <c r="AO208" i="3"/>
  <c r="AO135" i="3"/>
  <c r="AO219" i="3"/>
  <c r="AO358" i="3"/>
  <c r="AO240" i="3"/>
  <c r="AO241" i="3"/>
  <c r="AO244" i="3"/>
  <c r="AO256" i="3"/>
  <c r="AO268" i="3"/>
  <c r="AO279" i="3"/>
  <c r="AO304" i="3"/>
  <c r="AO405" i="3"/>
  <c r="AO418" i="3"/>
  <c r="AO340" i="3"/>
  <c r="AO347" i="3"/>
  <c r="AO368" i="3"/>
  <c r="AO370" i="3"/>
  <c r="AO359" i="3"/>
  <c r="AO341" i="3"/>
  <c r="AO342" i="3"/>
  <c r="AO366" i="3"/>
  <c r="AO365" i="3"/>
  <c r="AO369" i="3"/>
  <c r="AO364" i="3"/>
  <c r="AO339" i="3"/>
  <c r="AO348" i="3"/>
  <c r="AO349" i="3"/>
  <c r="AP174" i="3"/>
  <c r="AP187" i="3"/>
  <c r="AO335" i="3"/>
  <c r="AO336" i="3"/>
  <c r="AO344" i="3"/>
  <c r="AP325" i="3"/>
  <c r="AP135" i="28"/>
  <c r="AS251" i="3"/>
  <c r="AS263" i="3"/>
  <c r="AS275" i="3"/>
  <c r="AS286" i="3"/>
  <c r="AO360" i="3"/>
  <c r="AO402" i="3"/>
  <c r="AO415" i="3"/>
  <c r="AO458" i="3"/>
  <c r="AO470" i="3"/>
  <c r="AO85" i="28"/>
  <c r="AO371" i="3"/>
  <c r="AO351" i="3"/>
  <c r="AO245" i="3"/>
  <c r="AO257" i="3"/>
  <c r="AO269" i="3"/>
  <c r="AO280" i="3"/>
  <c r="AO305" i="3"/>
  <c r="AO406" i="3"/>
  <c r="AO419" i="3"/>
  <c r="AO243" i="3"/>
  <c r="AO255" i="3"/>
  <c r="AO267" i="3"/>
  <c r="AO278" i="3"/>
  <c r="AO303" i="3"/>
  <c r="AO404" i="3"/>
  <c r="AO417" i="3"/>
  <c r="AO242" i="3"/>
  <c r="AO254" i="3"/>
  <c r="AO266" i="3"/>
  <c r="AO277" i="3"/>
  <c r="AO302" i="3"/>
  <c r="AO403" i="3"/>
  <c r="AO416" i="3"/>
  <c r="AO343" i="3"/>
  <c r="AO354" i="3"/>
  <c r="AO291" i="3"/>
  <c r="AS311" i="3"/>
  <c r="AS412" i="3"/>
  <c r="AS298" i="3"/>
  <c r="AS386" i="3"/>
  <c r="AO482" i="3"/>
  <c r="AO73" i="28"/>
  <c r="AO290" i="3"/>
  <c r="AO459" i="3"/>
  <c r="AO483" i="3"/>
  <c r="AO74" i="28"/>
  <c r="AO457" i="3"/>
  <c r="AO481" i="3"/>
  <c r="AO72" i="28"/>
  <c r="AO462" i="3"/>
  <c r="AO486" i="3"/>
  <c r="AO77" i="28"/>
  <c r="AO460" i="3"/>
  <c r="AO484" i="3"/>
  <c r="AO75" i="28"/>
  <c r="AO461" i="3"/>
  <c r="AO485" i="3"/>
  <c r="AO76" i="28"/>
  <c r="AO373" i="3"/>
  <c r="AO374" i="3"/>
  <c r="AO132" i="3"/>
  <c r="AO292" i="3"/>
  <c r="AO289" i="3"/>
  <c r="AO471" i="3"/>
  <c r="AO86" i="28"/>
  <c r="AS399" i="3"/>
  <c r="AO469" i="3"/>
  <c r="AO84" i="28"/>
  <c r="AO472" i="3"/>
  <c r="AO87" i="28"/>
  <c r="AO474" i="3"/>
  <c r="AO89" i="28"/>
  <c r="AO473" i="3"/>
  <c r="AO88" i="28"/>
  <c r="AO379" i="3"/>
  <c r="AO392" i="3"/>
  <c r="AO430" i="3"/>
  <c r="AO455" i="3"/>
  <c r="AO377" i="3"/>
  <c r="AO390" i="3"/>
  <c r="AO428" i="3"/>
  <c r="AP154" i="3"/>
  <c r="AO378" i="3"/>
  <c r="AO391" i="3"/>
  <c r="AO429" i="3"/>
  <c r="AO441" i="3"/>
  <c r="AO380" i="3"/>
  <c r="AO393" i="3"/>
  <c r="AO431" i="3"/>
  <c r="AO456" i="3"/>
  <c r="AU338" i="3"/>
  <c r="AU226" i="3"/>
  <c r="AO454" i="3"/>
  <c r="AO478" i="3"/>
  <c r="AO69" i="28"/>
  <c r="AP155" i="3"/>
  <c r="AP129" i="28"/>
  <c r="AO453" i="3"/>
  <c r="AO477" i="3"/>
  <c r="AO68" i="28"/>
  <c r="AO440" i="3"/>
  <c r="AO443" i="3"/>
  <c r="AP157" i="3"/>
  <c r="AP156" i="28"/>
  <c r="AO172" i="28"/>
  <c r="AP128" i="28"/>
  <c r="AP153" i="28"/>
  <c r="AO468" i="3"/>
  <c r="AO83" i="28"/>
  <c r="AO480" i="3"/>
  <c r="AO71" i="28"/>
  <c r="AP318" i="3"/>
  <c r="AP167" i="3"/>
  <c r="AP180" i="3"/>
  <c r="AO467" i="3"/>
  <c r="AO82" i="28"/>
  <c r="AO479" i="3"/>
  <c r="AO70" i="28"/>
  <c r="AP156" i="3"/>
  <c r="AP155" i="28"/>
  <c r="AO442" i="3"/>
  <c r="AU250" i="3"/>
  <c r="AU251" i="3"/>
  <c r="AU227" i="3"/>
  <c r="AU228" i="3"/>
  <c r="AU225" i="3"/>
  <c r="AU223" i="3"/>
  <c r="AU224" i="3"/>
  <c r="AU247" i="3"/>
  <c r="AU248" i="3"/>
  <c r="AU246" i="3"/>
  <c r="AU249" i="3"/>
  <c r="AU261" i="3"/>
  <c r="AU273" i="3"/>
  <c r="AU284" i="3"/>
  <c r="AU309" i="3"/>
  <c r="AU410" i="3"/>
  <c r="AP131" i="28"/>
  <c r="AO466" i="3"/>
  <c r="AO81" i="28"/>
  <c r="AP319" i="3"/>
  <c r="AP168" i="3"/>
  <c r="AP181" i="3"/>
  <c r="AP321" i="3"/>
  <c r="AP154" i="28"/>
  <c r="AP164" i="28"/>
  <c r="AP170" i="3"/>
  <c r="AP183" i="3"/>
  <c r="AO450" i="3"/>
  <c r="AO175" i="28"/>
  <c r="AO465" i="3"/>
  <c r="AO80" i="28"/>
  <c r="AO174" i="28"/>
  <c r="AP164" i="3"/>
  <c r="AP166" i="28"/>
  <c r="AP130" i="28"/>
  <c r="AP320" i="3"/>
  <c r="AP169" i="3"/>
  <c r="AP182" i="3"/>
  <c r="AU258" i="3"/>
  <c r="AU270" i="3"/>
  <c r="AU281" i="3"/>
  <c r="AU306" i="3"/>
  <c r="AU259" i="3"/>
  <c r="AU271" i="3"/>
  <c r="AU282" i="3"/>
  <c r="AU307" i="3"/>
  <c r="AU408" i="3"/>
  <c r="AU262" i="3"/>
  <c r="AU274" i="3"/>
  <c r="AU285" i="3"/>
  <c r="AU263" i="3"/>
  <c r="AU275" i="3"/>
  <c r="AU286" i="3"/>
  <c r="AU260" i="3"/>
  <c r="AU272" i="3"/>
  <c r="AU283" i="3"/>
  <c r="AU308" i="3"/>
  <c r="AU409" i="3"/>
  <c r="AU296" i="3"/>
  <c r="AP328" i="3"/>
  <c r="AO173" i="28"/>
  <c r="AO176" i="28"/>
  <c r="AP143" i="3"/>
  <c r="AP145" i="3"/>
  <c r="AP420" i="3"/>
  <c r="AP432" i="3"/>
  <c r="AP177" i="3"/>
  <c r="AP190" i="3"/>
  <c r="AU310" i="3"/>
  <c r="AU411" i="3"/>
  <c r="AU407" i="3"/>
  <c r="AU294" i="3"/>
  <c r="AU293" i="3"/>
  <c r="AU297" i="3"/>
  <c r="AU386" i="3"/>
  <c r="AU311" i="3"/>
  <c r="AU412" i="3"/>
  <c r="AU298" i="3"/>
  <c r="AU295" i="3"/>
  <c r="AU385" i="3"/>
  <c r="AU383" i="3"/>
  <c r="AU384" i="3"/>
  <c r="AU397" i="3"/>
  <c r="AP151" i="3"/>
  <c r="AP131" i="3"/>
  <c r="AP165" i="28"/>
  <c r="AP167" i="28"/>
  <c r="AP168" i="28"/>
  <c r="AP422" i="3"/>
  <c r="AP434" i="3"/>
  <c r="AQ160" i="3"/>
  <c r="AQ173" i="3"/>
  <c r="AQ186" i="3"/>
  <c r="AP424" i="3"/>
  <c r="AP436" i="3"/>
  <c r="AP448" i="3"/>
  <c r="AP62" i="28"/>
  <c r="AP92" i="28"/>
  <c r="AO109" i="28"/>
  <c r="AP146" i="3"/>
  <c r="AP199" i="3"/>
  <c r="AP99" i="28"/>
  <c r="AP202" i="3"/>
  <c r="AP102" i="28"/>
  <c r="AP148" i="3"/>
  <c r="AP205" i="3"/>
  <c r="AP211" i="3"/>
  <c r="AP196" i="3"/>
  <c r="AP96" i="28"/>
  <c r="AP200" i="3"/>
  <c r="AP100" i="28"/>
  <c r="AP421" i="3"/>
  <c r="AP433" i="3"/>
  <c r="AP445" i="3"/>
  <c r="AP201" i="3"/>
  <c r="AP101" i="28"/>
  <c r="AP64" i="28"/>
  <c r="AP65" i="28"/>
  <c r="AP425" i="3"/>
  <c r="AP437" i="3"/>
  <c r="AQ163" i="3"/>
  <c r="AQ137" i="28"/>
  <c r="AP195" i="3"/>
  <c r="AP95" i="28"/>
  <c r="AP194" i="3"/>
  <c r="AP94" i="28"/>
  <c r="AP198" i="3"/>
  <c r="AP98" i="28"/>
  <c r="AP197" i="3"/>
  <c r="AP97" i="28"/>
  <c r="AP423" i="3"/>
  <c r="AP435" i="3"/>
  <c r="AP447" i="3"/>
  <c r="AP193" i="3"/>
  <c r="AP93" i="28"/>
  <c r="AQ158" i="3"/>
  <c r="AQ322" i="3"/>
  <c r="AP444" i="3"/>
  <c r="AU382" i="3"/>
  <c r="AU395" i="3"/>
  <c r="AU381" i="3"/>
  <c r="AU394" i="3"/>
  <c r="AU396" i="3"/>
  <c r="AU399" i="3"/>
  <c r="AU398" i="3"/>
  <c r="AQ159" i="28"/>
  <c r="AQ324" i="3"/>
  <c r="AP127" i="28"/>
  <c r="AO146" i="28"/>
  <c r="AO104" i="28"/>
  <c r="AO111" i="28"/>
  <c r="AO105" i="28"/>
  <c r="AQ134" i="28"/>
  <c r="AO110" i="28"/>
  <c r="AP446" i="3"/>
  <c r="AO107" i="28"/>
  <c r="AO113" i="28"/>
  <c r="AO112" i="28"/>
  <c r="AO108" i="28"/>
  <c r="AP210" i="3"/>
  <c r="AP330" i="3"/>
  <c r="AP207" i="3"/>
  <c r="AO106" i="28"/>
  <c r="AP133" i="3"/>
  <c r="AQ162" i="3"/>
  <c r="AQ175" i="3"/>
  <c r="AQ188" i="3"/>
  <c r="AQ159" i="3"/>
  <c r="AQ172" i="3"/>
  <c r="AQ185" i="3"/>
  <c r="AP206" i="3"/>
  <c r="AQ327" i="3"/>
  <c r="AQ176" i="3"/>
  <c r="AQ189" i="3"/>
  <c r="AP134" i="3"/>
  <c r="AQ162" i="28"/>
  <c r="AP449" i="3"/>
  <c r="AQ161" i="3"/>
  <c r="AQ160" i="28"/>
  <c r="AQ132" i="28"/>
  <c r="AQ157" i="28"/>
  <c r="AQ171" i="3"/>
  <c r="AQ184" i="3"/>
  <c r="AP331" i="3"/>
  <c r="AP240" i="3"/>
  <c r="AP239" i="3"/>
  <c r="AP241" i="3"/>
  <c r="AP218" i="3"/>
  <c r="AP222" i="3"/>
  <c r="AO145" i="28"/>
  <c r="AO139" i="28"/>
  <c r="AO143" i="28"/>
  <c r="AO144" i="28"/>
  <c r="AO148" i="28"/>
  <c r="AO140" i="28"/>
  <c r="AO141" i="28"/>
  <c r="AO142" i="28"/>
  <c r="AO147" i="28"/>
  <c r="AQ133" i="28"/>
  <c r="AQ326" i="3"/>
  <c r="AQ136" i="28"/>
  <c r="AP208" i="3"/>
  <c r="AP135" i="3"/>
  <c r="AQ161" i="28"/>
  <c r="AQ158" i="28"/>
  <c r="AQ323" i="3"/>
  <c r="AQ325" i="3"/>
  <c r="AQ135" i="28"/>
  <c r="AQ174" i="3"/>
  <c r="AQ187" i="3"/>
  <c r="AP220" i="3"/>
  <c r="AP358" i="3"/>
  <c r="AP361" i="3"/>
  <c r="AP362" i="3"/>
  <c r="AP364" i="3"/>
  <c r="AP370" i="3"/>
  <c r="AP369" i="3"/>
  <c r="AP359" i="3"/>
  <c r="AP365" i="3"/>
  <c r="AP347" i="3"/>
  <c r="AP340" i="3"/>
  <c r="AP339" i="3"/>
  <c r="AP366" i="3"/>
  <c r="AP368" i="3"/>
  <c r="AP341" i="3"/>
  <c r="AP342" i="3"/>
  <c r="AP350" i="3"/>
  <c r="AP335" i="3"/>
  <c r="AP336" i="3"/>
  <c r="AP344" i="3"/>
  <c r="AP219" i="3"/>
  <c r="AP221" i="3"/>
  <c r="AP402" i="3"/>
  <c r="AP415" i="3"/>
  <c r="AP462" i="3"/>
  <c r="AP474" i="3"/>
  <c r="AP89" i="28"/>
  <c r="AP244" i="3"/>
  <c r="AP242" i="3"/>
  <c r="AP243" i="3"/>
  <c r="AP255" i="3"/>
  <c r="AP267" i="3"/>
  <c r="AP278" i="3"/>
  <c r="AP245" i="3"/>
  <c r="AP257" i="3"/>
  <c r="AP269" i="3"/>
  <c r="AP280" i="3"/>
  <c r="AP343" i="3"/>
  <c r="AP354" i="3"/>
  <c r="AP360" i="3"/>
  <c r="AP371" i="3"/>
  <c r="AP351" i="3"/>
  <c r="AP348" i="3"/>
  <c r="AP349" i="3"/>
  <c r="AT251" i="3"/>
  <c r="AT263" i="3"/>
  <c r="AT275" i="3"/>
  <c r="AT286" i="3"/>
  <c r="AP254" i="3"/>
  <c r="AP266" i="3"/>
  <c r="AP277" i="3"/>
  <c r="AP289" i="3"/>
  <c r="AP256" i="3"/>
  <c r="AP268" i="3"/>
  <c r="AP279" i="3"/>
  <c r="AP291" i="3"/>
  <c r="AP486" i="3"/>
  <c r="AP77" i="28"/>
  <c r="AP460" i="3"/>
  <c r="AP472" i="3"/>
  <c r="AP87" i="28"/>
  <c r="AP457" i="3"/>
  <c r="AP469" i="3"/>
  <c r="AP84" i="28"/>
  <c r="AP461" i="3"/>
  <c r="AP473" i="3"/>
  <c r="AP88" i="28"/>
  <c r="AP459" i="3"/>
  <c r="AP458" i="3"/>
  <c r="AP470" i="3"/>
  <c r="AP85" i="28"/>
  <c r="AP305" i="3"/>
  <c r="AP406" i="3"/>
  <c r="AP419" i="3"/>
  <c r="AP292" i="3"/>
  <c r="AP290" i="3"/>
  <c r="AP303" i="3"/>
  <c r="AP404" i="3"/>
  <c r="AP417" i="3"/>
  <c r="AP302" i="3"/>
  <c r="AP403" i="3"/>
  <c r="AP416" i="3"/>
  <c r="AP373" i="3"/>
  <c r="AP374" i="3"/>
  <c r="AP132" i="3"/>
  <c r="AT311" i="3"/>
  <c r="AT412" i="3"/>
  <c r="AT298" i="3"/>
  <c r="AT386" i="3"/>
  <c r="AP304" i="3"/>
  <c r="AP405" i="3"/>
  <c r="AP418" i="3"/>
  <c r="AP481" i="3"/>
  <c r="AP72" i="28"/>
  <c r="AP485" i="3"/>
  <c r="AP76" i="28"/>
  <c r="AP484" i="3"/>
  <c r="AP75" i="28"/>
  <c r="AP482" i="3"/>
  <c r="AP73" i="28"/>
  <c r="AP483" i="3"/>
  <c r="AP74" i="28"/>
  <c r="AP471" i="3"/>
  <c r="AP86" i="28"/>
  <c r="AP377" i="3"/>
  <c r="AP390" i="3"/>
  <c r="AP428" i="3"/>
  <c r="AP378" i="3"/>
  <c r="AP391" i="3"/>
  <c r="AP429" i="3"/>
  <c r="AP380" i="3"/>
  <c r="AP393" i="3"/>
  <c r="AP431" i="3"/>
  <c r="AP379" i="3"/>
  <c r="AP392" i="3"/>
  <c r="AT399" i="3"/>
  <c r="AV338" i="3"/>
  <c r="AP443" i="3"/>
  <c r="AQ157" i="3"/>
  <c r="AP456" i="3"/>
  <c r="AP440" i="3"/>
  <c r="AQ154" i="3"/>
  <c r="AP453" i="3"/>
  <c r="AP441" i="3"/>
  <c r="AQ155" i="3"/>
  <c r="AP454" i="3"/>
  <c r="AP430" i="3"/>
  <c r="AP455" i="3"/>
  <c r="AV226" i="3"/>
  <c r="AV228" i="3"/>
  <c r="AV225" i="3"/>
  <c r="AV250" i="3"/>
  <c r="AV249" i="3"/>
  <c r="AV248" i="3"/>
  <c r="AP172" i="28"/>
  <c r="AQ128" i="28"/>
  <c r="AQ153" i="28"/>
  <c r="AQ129" i="28"/>
  <c r="AQ154" i="28"/>
  <c r="AQ131" i="28"/>
  <c r="AQ156" i="28"/>
  <c r="AP465" i="3"/>
  <c r="AP80" i="28"/>
  <c r="AP477" i="3"/>
  <c r="AP68" i="28"/>
  <c r="AP468" i="3"/>
  <c r="AP83" i="28"/>
  <c r="AP480" i="3"/>
  <c r="AP71" i="28"/>
  <c r="AQ167" i="3"/>
  <c r="AQ180" i="3"/>
  <c r="AQ318" i="3"/>
  <c r="AQ170" i="3"/>
  <c r="AQ183" i="3"/>
  <c r="AQ321" i="3"/>
  <c r="AQ319" i="3"/>
  <c r="AQ168" i="3"/>
  <c r="AQ181" i="3"/>
  <c r="AP466" i="3"/>
  <c r="AP81" i="28"/>
  <c r="AP478" i="3"/>
  <c r="AP69" i="28"/>
  <c r="AP467" i="3"/>
  <c r="AP82" i="28"/>
  <c r="AP479" i="3"/>
  <c r="AP70" i="28"/>
  <c r="AQ156" i="3"/>
  <c r="AQ155" i="28"/>
  <c r="AP442" i="3"/>
  <c r="AP450" i="3"/>
  <c r="AV224" i="3"/>
  <c r="AV223" i="3"/>
  <c r="AV261" i="3"/>
  <c r="AV273" i="3"/>
  <c r="AV284" i="3"/>
  <c r="AV309" i="3"/>
  <c r="AV260" i="3"/>
  <c r="AV272" i="3"/>
  <c r="AV283" i="3"/>
  <c r="AV295" i="3"/>
  <c r="AQ164" i="28"/>
  <c r="AQ143" i="3"/>
  <c r="AQ145" i="3"/>
  <c r="AP175" i="28"/>
  <c r="AP173" i="28"/>
  <c r="AP174" i="28"/>
  <c r="AQ169" i="3"/>
  <c r="AQ182" i="3"/>
  <c r="AQ130" i="28"/>
  <c r="AQ164" i="3"/>
  <c r="AQ166" i="28"/>
  <c r="AQ320" i="3"/>
  <c r="AQ328" i="3"/>
  <c r="AV251" i="3"/>
  <c r="AV263" i="3"/>
  <c r="AV275" i="3"/>
  <c r="AV286" i="3"/>
  <c r="AV247" i="3"/>
  <c r="AV259" i="3"/>
  <c r="AV271" i="3"/>
  <c r="AV282" i="3"/>
  <c r="AV246" i="3"/>
  <c r="AV258" i="3"/>
  <c r="AV270" i="3"/>
  <c r="AV281" i="3"/>
  <c r="AV296" i="3"/>
  <c r="AV410" i="3"/>
  <c r="AV308" i="3"/>
  <c r="AV409" i="3"/>
  <c r="AV383" i="3"/>
  <c r="AV396" i="3"/>
  <c r="AV384" i="3"/>
  <c r="AQ422" i="3"/>
  <c r="AQ434" i="3"/>
  <c r="AR160" i="3"/>
  <c r="AQ165" i="28"/>
  <c r="AQ167" i="28"/>
  <c r="AQ177" i="3"/>
  <c r="AQ190" i="3"/>
  <c r="AQ198" i="3"/>
  <c r="AQ98" i="28"/>
  <c r="AQ425" i="3"/>
  <c r="AQ437" i="3"/>
  <c r="AQ449" i="3"/>
  <c r="AQ199" i="3"/>
  <c r="AQ99" i="28"/>
  <c r="AQ196" i="3"/>
  <c r="AQ96" i="28"/>
  <c r="AQ148" i="3"/>
  <c r="AQ206" i="3"/>
  <c r="AQ194" i="3"/>
  <c r="AQ94" i="28"/>
  <c r="AQ151" i="3"/>
  <c r="AQ131" i="3"/>
  <c r="AQ64" i="28"/>
  <c r="AQ65" i="28"/>
  <c r="AQ195" i="3"/>
  <c r="AQ95" i="28"/>
  <c r="AQ197" i="3"/>
  <c r="AQ97" i="28"/>
  <c r="AQ421" i="3"/>
  <c r="AQ433" i="3"/>
  <c r="AQ445" i="3"/>
  <c r="AQ200" i="3"/>
  <c r="AQ100" i="28"/>
  <c r="AQ424" i="3"/>
  <c r="AQ436" i="3"/>
  <c r="AQ448" i="3"/>
  <c r="AQ423" i="3"/>
  <c r="AQ435" i="3"/>
  <c r="AR161" i="3"/>
  <c r="AQ193" i="3"/>
  <c r="AQ93" i="28"/>
  <c r="AQ146" i="3"/>
  <c r="AQ62" i="28"/>
  <c r="AQ127" i="28"/>
  <c r="AQ201" i="3"/>
  <c r="AQ101" i="28"/>
  <c r="AQ420" i="3"/>
  <c r="AQ432" i="3"/>
  <c r="AQ444" i="3"/>
  <c r="AP176" i="28"/>
  <c r="AQ202" i="3"/>
  <c r="AQ102" i="28"/>
  <c r="AQ446" i="3"/>
  <c r="AV382" i="3"/>
  <c r="AV381" i="3"/>
  <c r="AV294" i="3"/>
  <c r="AV307" i="3"/>
  <c r="AV408" i="3"/>
  <c r="AV311" i="3"/>
  <c r="AV412" i="3"/>
  <c r="AV298" i="3"/>
  <c r="AV386" i="3"/>
  <c r="AV306" i="3"/>
  <c r="AV407" i="3"/>
  <c r="AV293" i="3"/>
  <c r="AV397" i="3"/>
  <c r="AQ168" i="28"/>
  <c r="AR163" i="3"/>
  <c r="AR137" i="28"/>
  <c r="AQ134" i="3"/>
  <c r="AR158" i="3"/>
  <c r="AR171" i="3"/>
  <c r="AR184" i="3"/>
  <c r="AR159" i="3"/>
  <c r="AR172" i="3"/>
  <c r="AR185" i="3"/>
  <c r="AQ447" i="3"/>
  <c r="AR162" i="3"/>
  <c r="AR175" i="3"/>
  <c r="AR188" i="3"/>
  <c r="AQ205" i="3"/>
  <c r="AQ211" i="3"/>
  <c r="AQ207" i="3"/>
  <c r="AQ208" i="3"/>
  <c r="AQ92" i="28"/>
  <c r="AP106" i="28"/>
  <c r="AQ133" i="3"/>
  <c r="AR134" i="28"/>
  <c r="AR159" i="28"/>
  <c r="AR135" i="28"/>
  <c r="AR160" i="28"/>
  <c r="AP139" i="28"/>
  <c r="AP141" i="28"/>
  <c r="AP140" i="28"/>
  <c r="AP142" i="28"/>
  <c r="AP144" i="28"/>
  <c r="AP145" i="28"/>
  <c r="AP147" i="28"/>
  <c r="AP143" i="28"/>
  <c r="AP146" i="28"/>
  <c r="AP148" i="28"/>
  <c r="AR174" i="3"/>
  <c r="AR187" i="3"/>
  <c r="AR325" i="3"/>
  <c r="AR324" i="3"/>
  <c r="AR173" i="3"/>
  <c r="AR186" i="3"/>
  <c r="AV395" i="3"/>
  <c r="AV399" i="3"/>
  <c r="AV394" i="3"/>
  <c r="AR157" i="28"/>
  <c r="AR322" i="3"/>
  <c r="AR132" i="28"/>
  <c r="AR133" i="28"/>
  <c r="AR326" i="3"/>
  <c r="AR327" i="3"/>
  <c r="AR176" i="3"/>
  <c r="AR189" i="3"/>
  <c r="AR162" i="28"/>
  <c r="AR158" i="28"/>
  <c r="AP107" i="28"/>
  <c r="AP109" i="28"/>
  <c r="AQ210" i="3"/>
  <c r="AQ330" i="3"/>
  <c r="AP110" i="28"/>
  <c r="AR323" i="3"/>
  <c r="AR161" i="28"/>
  <c r="AP104" i="28"/>
  <c r="AR136" i="28"/>
  <c r="AP112" i="28"/>
  <c r="AP111" i="28"/>
  <c r="AP108" i="28"/>
  <c r="AP105" i="28"/>
  <c r="AP113" i="28"/>
  <c r="AQ240" i="3"/>
  <c r="AQ331" i="3"/>
  <c r="AQ402" i="3"/>
  <c r="AQ415" i="3"/>
  <c r="AQ135" i="3"/>
  <c r="AQ218" i="3"/>
  <c r="AQ221" i="3"/>
  <c r="AQ239" i="3"/>
  <c r="AQ241" i="3"/>
  <c r="AQ459" i="3"/>
  <c r="AQ461" i="3"/>
  <c r="AQ457" i="3"/>
  <c r="AQ460" i="3"/>
  <c r="AQ462" i="3"/>
  <c r="AQ458" i="3"/>
  <c r="AQ347" i="3"/>
  <c r="AQ364" i="3"/>
  <c r="AQ340" i="3"/>
  <c r="AQ369" i="3"/>
  <c r="AQ365" i="3"/>
  <c r="AQ368" i="3"/>
  <c r="AQ366" i="3"/>
  <c r="AQ335" i="3"/>
  <c r="AQ336" i="3"/>
  <c r="AQ344" i="3"/>
  <c r="AQ341" i="3"/>
  <c r="AQ342" i="3"/>
  <c r="AQ370" i="3"/>
  <c r="AQ359" i="3"/>
  <c r="AQ350" i="3"/>
  <c r="AQ339" i="3"/>
  <c r="AQ358" i="3"/>
  <c r="AQ361" i="3"/>
  <c r="AQ362" i="3"/>
  <c r="AQ222" i="3"/>
  <c r="AQ220" i="3"/>
  <c r="AQ219" i="3"/>
  <c r="AQ244" i="3"/>
  <c r="AQ256" i="3"/>
  <c r="AQ268" i="3"/>
  <c r="AQ279" i="3"/>
  <c r="AQ304" i="3"/>
  <c r="AQ405" i="3"/>
  <c r="AQ418" i="3"/>
  <c r="AQ242" i="3"/>
  <c r="AQ243" i="3"/>
  <c r="AQ245" i="3"/>
  <c r="AQ471" i="3"/>
  <c r="AQ86" i="28"/>
  <c r="AQ483" i="3"/>
  <c r="AQ74" i="28"/>
  <c r="AQ474" i="3"/>
  <c r="AQ89" i="28"/>
  <c r="AQ486" i="3"/>
  <c r="AQ77" i="28"/>
  <c r="AQ472" i="3"/>
  <c r="AQ87" i="28"/>
  <c r="AQ484" i="3"/>
  <c r="AQ75" i="28"/>
  <c r="AQ469" i="3"/>
  <c r="AQ84" i="28"/>
  <c r="AQ481" i="3"/>
  <c r="AQ72" i="28"/>
  <c r="AQ473" i="3"/>
  <c r="AQ88" i="28"/>
  <c r="AQ485" i="3"/>
  <c r="AQ76" i="28"/>
  <c r="AQ470" i="3"/>
  <c r="AQ85" i="28"/>
  <c r="AQ482" i="3"/>
  <c r="AQ73" i="28"/>
  <c r="AQ343" i="3"/>
  <c r="AQ354" i="3"/>
  <c r="AQ360" i="3"/>
  <c r="AQ371" i="3"/>
  <c r="AQ348" i="3"/>
  <c r="AQ349" i="3"/>
  <c r="AQ351" i="3"/>
  <c r="AQ255" i="3"/>
  <c r="AQ267" i="3"/>
  <c r="AQ278" i="3"/>
  <c r="AQ290" i="3"/>
  <c r="AQ257" i="3"/>
  <c r="AQ269" i="3"/>
  <c r="AQ280" i="3"/>
  <c r="AQ292" i="3"/>
  <c r="AQ254" i="3"/>
  <c r="AQ266" i="3"/>
  <c r="AQ277" i="3"/>
  <c r="AQ302" i="3"/>
  <c r="AQ403" i="3"/>
  <c r="AQ416" i="3"/>
  <c r="AQ291" i="3"/>
  <c r="AQ373" i="3"/>
  <c r="AQ374" i="3"/>
  <c r="AQ303" i="3"/>
  <c r="AQ404" i="3"/>
  <c r="AQ417" i="3"/>
  <c r="AQ305" i="3"/>
  <c r="AQ406" i="3"/>
  <c r="AQ419" i="3"/>
  <c r="AQ380" i="3"/>
  <c r="AQ393" i="3"/>
  <c r="AQ289" i="3"/>
  <c r="AQ377" i="3"/>
  <c r="AQ378" i="3"/>
  <c r="AQ391" i="3"/>
  <c r="AQ132" i="3"/>
  <c r="AQ379" i="3"/>
  <c r="AQ392" i="3"/>
  <c r="AW227" i="3"/>
  <c r="AW228" i="3"/>
  <c r="AW338" i="3"/>
  <c r="AW226" i="3"/>
  <c r="AW225" i="3"/>
  <c r="AQ429" i="3"/>
  <c r="AQ441" i="3"/>
  <c r="AQ431" i="3"/>
  <c r="AR157" i="3"/>
  <c r="AQ390" i="3"/>
  <c r="AQ428" i="3"/>
  <c r="AR154" i="3"/>
  <c r="AR153" i="28"/>
  <c r="AQ430" i="3"/>
  <c r="AQ455" i="3"/>
  <c r="AW250" i="3"/>
  <c r="AW262" i="3"/>
  <c r="AW249" i="3"/>
  <c r="AW261" i="3"/>
  <c r="AW273" i="3"/>
  <c r="AW284" i="3"/>
  <c r="AW248" i="3"/>
  <c r="AW260" i="3"/>
  <c r="AW272" i="3"/>
  <c r="AW283" i="3"/>
  <c r="AQ454" i="3"/>
  <c r="AQ478" i="3"/>
  <c r="AQ69" i="28"/>
  <c r="AR155" i="3"/>
  <c r="AR154" i="28"/>
  <c r="AQ456" i="3"/>
  <c r="AQ480" i="3"/>
  <c r="AQ71" i="28"/>
  <c r="AQ443" i="3"/>
  <c r="AQ440" i="3"/>
  <c r="AQ453" i="3"/>
  <c r="AQ477" i="3"/>
  <c r="AQ68" i="28"/>
  <c r="AQ172" i="28"/>
  <c r="AR131" i="28"/>
  <c r="AR156" i="28"/>
  <c r="AR129" i="28"/>
  <c r="AR167" i="3"/>
  <c r="AR180" i="3"/>
  <c r="AR128" i="28"/>
  <c r="AR318" i="3"/>
  <c r="AR321" i="3"/>
  <c r="AR170" i="3"/>
  <c r="AR183" i="3"/>
  <c r="AQ467" i="3"/>
  <c r="AQ82" i="28"/>
  <c r="AQ479" i="3"/>
  <c r="AQ70" i="28"/>
  <c r="AQ442" i="3"/>
  <c r="AR156" i="3"/>
  <c r="AW247" i="3"/>
  <c r="AW246" i="3"/>
  <c r="AW224" i="3"/>
  <c r="AW274" i="3"/>
  <c r="AW285" i="3"/>
  <c r="AW309" i="3"/>
  <c r="AW410" i="3"/>
  <c r="AW296" i="3"/>
  <c r="AW308" i="3"/>
  <c r="AW409" i="3"/>
  <c r="AW295" i="3"/>
  <c r="AR319" i="3"/>
  <c r="AQ466" i="3"/>
  <c r="AQ81" i="28"/>
  <c r="AR168" i="3"/>
  <c r="AR181" i="3"/>
  <c r="AQ468" i="3"/>
  <c r="AQ83" i="28"/>
  <c r="AQ465" i="3"/>
  <c r="AQ80" i="28"/>
  <c r="AQ450" i="3"/>
  <c r="AR143" i="3"/>
  <c r="AR145" i="3"/>
  <c r="AQ174" i="28"/>
  <c r="AR130" i="28"/>
  <c r="AR155" i="28"/>
  <c r="AR164" i="28"/>
  <c r="AR169" i="3"/>
  <c r="AR182" i="3"/>
  <c r="AR320" i="3"/>
  <c r="AR164" i="3"/>
  <c r="AR166" i="28"/>
  <c r="AW259" i="3"/>
  <c r="AW271" i="3"/>
  <c r="AW282" i="3"/>
  <c r="AW307" i="3"/>
  <c r="AW408" i="3"/>
  <c r="AW297" i="3"/>
  <c r="AW310" i="3"/>
  <c r="AW411" i="3"/>
  <c r="AW385" i="3"/>
  <c r="AW383" i="3"/>
  <c r="AW396" i="3"/>
  <c r="AW384" i="3"/>
  <c r="AW397" i="3"/>
  <c r="AR328" i="3"/>
  <c r="AQ173" i="28"/>
  <c r="AQ175" i="28"/>
  <c r="AR165" i="28"/>
  <c r="AR167" i="28"/>
  <c r="AR168" i="28"/>
  <c r="AR177" i="3"/>
  <c r="AR190" i="3"/>
  <c r="AR62" i="28"/>
  <c r="AR92" i="28"/>
  <c r="AR195" i="3"/>
  <c r="AR64" i="28"/>
  <c r="AR65" i="28"/>
  <c r="AR420" i="3"/>
  <c r="AR432" i="3"/>
  <c r="AR422" i="3"/>
  <c r="AR434" i="3"/>
  <c r="AR423" i="3"/>
  <c r="AR435" i="3"/>
  <c r="AR148" i="3"/>
  <c r="AR421" i="3"/>
  <c r="AR433" i="3"/>
  <c r="AR425" i="3"/>
  <c r="AR437" i="3"/>
  <c r="AR424" i="3"/>
  <c r="AR436" i="3"/>
  <c r="AR151" i="3"/>
  <c r="AR131" i="3"/>
  <c r="AR146" i="3"/>
  <c r="AR199" i="3"/>
  <c r="AR201" i="3"/>
  <c r="AR198" i="3"/>
  <c r="AR200" i="3"/>
  <c r="AR197" i="3"/>
  <c r="AR196" i="3"/>
  <c r="AR194" i="3"/>
  <c r="AR193" i="3"/>
  <c r="AR202" i="3"/>
  <c r="AW382" i="3"/>
  <c r="AW294" i="3"/>
  <c r="AW398" i="3"/>
  <c r="AQ176" i="28"/>
  <c r="AR127" i="28"/>
  <c r="AQ144" i="28"/>
  <c r="AR100" i="28"/>
  <c r="AR98" i="28"/>
  <c r="AR101" i="28"/>
  <c r="AR99" i="28"/>
  <c r="AR96" i="28"/>
  <c r="AR95" i="28"/>
  <c r="AR102" i="28"/>
  <c r="AR93" i="28"/>
  <c r="AR94" i="28"/>
  <c r="AR97" i="28"/>
  <c r="AQ105" i="28"/>
  <c r="AQ112" i="28"/>
  <c r="AQ107" i="28"/>
  <c r="AQ111" i="28"/>
  <c r="AQ106" i="28"/>
  <c r="AQ109" i="28"/>
  <c r="AQ113" i="28"/>
  <c r="AQ104" i="28"/>
  <c r="AQ110" i="28"/>
  <c r="AQ108" i="28"/>
  <c r="AR445" i="3"/>
  <c r="AS159" i="3"/>
  <c r="AR207" i="3"/>
  <c r="AR206" i="3"/>
  <c r="AR133" i="3"/>
  <c r="AR205" i="3"/>
  <c r="AR134" i="3"/>
  <c r="AR448" i="3"/>
  <c r="AS162" i="3"/>
  <c r="AR447" i="3"/>
  <c r="AS161" i="3"/>
  <c r="AR449" i="3"/>
  <c r="AS163" i="3"/>
  <c r="AR446" i="3"/>
  <c r="AS160" i="3"/>
  <c r="AR444" i="3"/>
  <c r="AS158" i="3"/>
  <c r="AW395" i="3"/>
  <c r="AQ146" i="28"/>
  <c r="AQ141" i="28"/>
  <c r="AQ147" i="28"/>
  <c r="AQ148" i="28"/>
  <c r="AQ140" i="28"/>
  <c r="AQ142" i="28"/>
  <c r="AQ145" i="28"/>
  <c r="AQ143" i="28"/>
  <c r="AQ139" i="28"/>
  <c r="AS134" i="28"/>
  <c r="AS159" i="28"/>
  <c r="AS137" i="28"/>
  <c r="AS162" i="28"/>
  <c r="AS133" i="28"/>
  <c r="AS158" i="28"/>
  <c r="AS135" i="28"/>
  <c r="AS160" i="28"/>
  <c r="AS132" i="28"/>
  <c r="AS157" i="28"/>
  <c r="AS136" i="28"/>
  <c r="AS161" i="28"/>
  <c r="AR208" i="3"/>
  <c r="AR402" i="3"/>
  <c r="AR415" i="3"/>
  <c r="AR211" i="3"/>
  <c r="AR210" i="3"/>
  <c r="AS326" i="3"/>
  <c r="AS175" i="3"/>
  <c r="AS188" i="3"/>
  <c r="AS171" i="3"/>
  <c r="AS184" i="3"/>
  <c r="AS322" i="3"/>
  <c r="AS325" i="3"/>
  <c r="AS174" i="3"/>
  <c r="AS187" i="3"/>
  <c r="AS324" i="3"/>
  <c r="AS173" i="3"/>
  <c r="AS186" i="3"/>
  <c r="AS327" i="3"/>
  <c r="AS176" i="3"/>
  <c r="AS189" i="3"/>
  <c r="AS172" i="3"/>
  <c r="AS185" i="3"/>
  <c r="AS323" i="3"/>
  <c r="AV227" i="3"/>
  <c r="AV262" i="3"/>
  <c r="AV274" i="3"/>
  <c r="AV285" i="3"/>
  <c r="AR135" i="3"/>
  <c r="AR458" i="3"/>
  <c r="AR457" i="3"/>
  <c r="AR461" i="3"/>
  <c r="AR460" i="3"/>
  <c r="AR462" i="3"/>
  <c r="AR459" i="3"/>
  <c r="AR330" i="3"/>
  <c r="AR239" i="3"/>
  <c r="AR218" i="3"/>
  <c r="AR240" i="3"/>
  <c r="AR331" i="3"/>
  <c r="AV297" i="3"/>
  <c r="AV385" i="3"/>
  <c r="AV310" i="3"/>
  <c r="AV411" i="3"/>
  <c r="AR221" i="3"/>
  <c r="AR219" i="3"/>
  <c r="AR220" i="3"/>
  <c r="AR222" i="3"/>
  <c r="AR474" i="3"/>
  <c r="AR89" i="28"/>
  <c r="AR486" i="3"/>
  <c r="AR77" i="28"/>
  <c r="AR472" i="3"/>
  <c r="AR87" i="28"/>
  <c r="AR484" i="3"/>
  <c r="AR75" i="28"/>
  <c r="AR473" i="3"/>
  <c r="AR88" i="28"/>
  <c r="AR485" i="3"/>
  <c r="AR76" i="28"/>
  <c r="AR469" i="3"/>
  <c r="AR84" i="28"/>
  <c r="AR481" i="3"/>
  <c r="AR72" i="28"/>
  <c r="AR470" i="3"/>
  <c r="AR85" i="28"/>
  <c r="AR482" i="3"/>
  <c r="AR73" i="28"/>
  <c r="AR471" i="3"/>
  <c r="AR86" i="28"/>
  <c r="AR483" i="3"/>
  <c r="AR74" i="28"/>
  <c r="AR341" i="3"/>
  <c r="AR342" i="3"/>
  <c r="AR368" i="3"/>
  <c r="AR339" i="3"/>
  <c r="AR347" i="3"/>
  <c r="AR364" i="3"/>
  <c r="AR340" i="3"/>
  <c r="AR335" i="3"/>
  <c r="AR336" i="3"/>
  <c r="AR344" i="3"/>
  <c r="AR369" i="3"/>
  <c r="AR350" i="3"/>
  <c r="AR359" i="3"/>
  <c r="AR370" i="3"/>
  <c r="AR366" i="3"/>
  <c r="AR365" i="3"/>
  <c r="AR358" i="3"/>
  <c r="AR361" i="3"/>
  <c r="AR362" i="3"/>
  <c r="AR241" i="3"/>
  <c r="AV398" i="3"/>
  <c r="AR244" i="3"/>
  <c r="AR256" i="3"/>
  <c r="AR268" i="3"/>
  <c r="AR279" i="3"/>
  <c r="AR304" i="3"/>
  <c r="AR405" i="3"/>
  <c r="AR418" i="3"/>
  <c r="AR242" i="3"/>
  <c r="AR254" i="3"/>
  <c r="AR266" i="3"/>
  <c r="AR277" i="3"/>
  <c r="AR243" i="3"/>
  <c r="AR255" i="3"/>
  <c r="AR267" i="3"/>
  <c r="AR278" i="3"/>
  <c r="AR245" i="3"/>
  <c r="AR257" i="3"/>
  <c r="AR269" i="3"/>
  <c r="AR280" i="3"/>
  <c r="AR343" i="3"/>
  <c r="AR354" i="3"/>
  <c r="AR348" i="3"/>
  <c r="AR349" i="3"/>
  <c r="AR351" i="3"/>
  <c r="AR360" i="3"/>
  <c r="AR371" i="3"/>
  <c r="AR291" i="3"/>
  <c r="AR292" i="3"/>
  <c r="AR305" i="3"/>
  <c r="AR406" i="3"/>
  <c r="AR419" i="3"/>
  <c r="AR290" i="3"/>
  <c r="AR303" i="3"/>
  <c r="AR404" i="3"/>
  <c r="AR417" i="3"/>
  <c r="AR302" i="3"/>
  <c r="AR403" i="3"/>
  <c r="AR416" i="3"/>
  <c r="AR289" i="3"/>
  <c r="AR373" i="3"/>
  <c r="AR374" i="3"/>
  <c r="AR380" i="3"/>
  <c r="AX338" i="3"/>
  <c r="AR393" i="3"/>
  <c r="AR431" i="3"/>
  <c r="AR378" i="3"/>
  <c r="AR391" i="3"/>
  <c r="AR429" i="3"/>
  <c r="AS155" i="3"/>
  <c r="AR377" i="3"/>
  <c r="AR390" i="3"/>
  <c r="AR428" i="3"/>
  <c r="AR132" i="3"/>
  <c r="AR379" i="3"/>
  <c r="AR392" i="3"/>
  <c r="AX226" i="3"/>
  <c r="AX228" i="3"/>
  <c r="AX225" i="3"/>
  <c r="AX224" i="3"/>
  <c r="AX250" i="3"/>
  <c r="AX251" i="3"/>
  <c r="AX248" i="3"/>
  <c r="AX249" i="3"/>
  <c r="AS129" i="28"/>
  <c r="AS154" i="28"/>
  <c r="AR453" i="3"/>
  <c r="AS154" i="3"/>
  <c r="AS153" i="28"/>
  <c r="AR440" i="3"/>
  <c r="AR441" i="3"/>
  <c r="AR454" i="3"/>
  <c r="AS168" i="3"/>
  <c r="AS181" i="3"/>
  <c r="AS319" i="3"/>
  <c r="AR443" i="3"/>
  <c r="AS157" i="3"/>
  <c r="AR456" i="3"/>
  <c r="AR430" i="3"/>
  <c r="AR455" i="3"/>
  <c r="AX223" i="3"/>
  <c r="AX247" i="3"/>
  <c r="AX259" i="3"/>
  <c r="AX271" i="3"/>
  <c r="AX282" i="3"/>
  <c r="AX307" i="3"/>
  <c r="AX408" i="3"/>
  <c r="AX260" i="3"/>
  <c r="AX272" i="3"/>
  <c r="AX283" i="3"/>
  <c r="AX308" i="3"/>
  <c r="AX409" i="3"/>
  <c r="AX263" i="3"/>
  <c r="AX275" i="3"/>
  <c r="AX286" i="3"/>
  <c r="AX311" i="3"/>
  <c r="AX412" i="3"/>
  <c r="AX261" i="3"/>
  <c r="AX273" i="3"/>
  <c r="AX284" i="3"/>
  <c r="AX309" i="3"/>
  <c r="AX410" i="3"/>
  <c r="AR172" i="28"/>
  <c r="AS131" i="28"/>
  <c r="AS156" i="28"/>
  <c r="AR466" i="3"/>
  <c r="AR81" i="28"/>
  <c r="AR465" i="3"/>
  <c r="AR80" i="28"/>
  <c r="AS167" i="3"/>
  <c r="AS180" i="3"/>
  <c r="AS128" i="28"/>
  <c r="AS318" i="3"/>
  <c r="AR478" i="3"/>
  <c r="AR69" i="28"/>
  <c r="AR477" i="3"/>
  <c r="AR68" i="28"/>
  <c r="AS170" i="3"/>
  <c r="AS183" i="3"/>
  <c r="AS321" i="3"/>
  <c r="AR468" i="3"/>
  <c r="AR83" i="28"/>
  <c r="AR480" i="3"/>
  <c r="AR71" i="28"/>
  <c r="AR467" i="3"/>
  <c r="AR82" i="28"/>
  <c r="AR479" i="3"/>
  <c r="AR70" i="28"/>
  <c r="AR442" i="3"/>
  <c r="AR450" i="3"/>
  <c r="AS156" i="3"/>
  <c r="AX295" i="3"/>
  <c r="AX298" i="3"/>
  <c r="AX294" i="3"/>
  <c r="AX296" i="3"/>
  <c r="AX386" i="3"/>
  <c r="AX384" i="3"/>
  <c r="AX382" i="3"/>
  <c r="AX383" i="3"/>
  <c r="AS143" i="3"/>
  <c r="AS62" i="28"/>
  <c r="AR175" i="28"/>
  <c r="AR173" i="28"/>
  <c r="AR174" i="28"/>
  <c r="AS130" i="28"/>
  <c r="AS155" i="28"/>
  <c r="AS164" i="28"/>
  <c r="AS320" i="3"/>
  <c r="AS328" i="3"/>
  <c r="AS169" i="3"/>
  <c r="AS182" i="3"/>
  <c r="AS164" i="3"/>
  <c r="AS166" i="28"/>
  <c r="AX396" i="3"/>
  <c r="AX399" i="3"/>
  <c r="AX395" i="3"/>
  <c r="AX397" i="3"/>
  <c r="AS177" i="3"/>
  <c r="AS190" i="3"/>
  <c r="AR176" i="28"/>
  <c r="AS145" i="3"/>
  <c r="AS92" i="28"/>
  <c r="AS127" i="28"/>
  <c r="AS148" i="3"/>
  <c r="AS205" i="3"/>
  <c r="AS165" i="28"/>
  <c r="AS167" i="28"/>
  <c r="AS64" i="28"/>
  <c r="AS65" i="28"/>
  <c r="AS196" i="3"/>
  <c r="AS96" i="28"/>
  <c r="AS424" i="3"/>
  <c r="AS436" i="3"/>
  <c r="AT162" i="3"/>
  <c r="AS197" i="3"/>
  <c r="AS97" i="28"/>
  <c r="AS422" i="3"/>
  <c r="AS434" i="3"/>
  <c r="AS446" i="3"/>
  <c r="AS146" i="3"/>
  <c r="AS202" i="3"/>
  <c r="AS102" i="28"/>
  <c r="AS151" i="3"/>
  <c r="AS131" i="3"/>
  <c r="AS194" i="3"/>
  <c r="AS94" i="28"/>
  <c r="AS423" i="3"/>
  <c r="AS435" i="3"/>
  <c r="AS447" i="3"/>
  <c r="AS199" i="3"/>
  <c r="AS99" i="28"/>
  <c r="AS420" i="3"/>
  <c r="AS432" i="3"/>
  <c r="AT158" i="3"/>
  <c r="AS200" i="3"/>
  <c r="AS100" i="28"/>
  <c r="AS195" i="3"/>
  <c r="AS95" i="28"/>
  <c r="AS201" i="3"/>
  <c r="AS101" i="28"/>
  <c r="AS198" i="3"/>
  <c r="AS98" i="28"/>
  <c r="AS425" i="3"/>
  <c r="AS437" i="3"/>
  <c r="AS449" i="3"/>
  <c r="AS193" i="3"/>
  <c r="AS93" i="28"/>
  <c r="AS421" i="3"/>
  <c r="AS433" i="3"/>
  <c r="AS445" i="3"/>
  <c r="AR139" i="28"/>
  <c r="AR140" i="28"/>
  <c r="AR142" i="28"/>
  <c r="AR141" i="28"/>
  <c r="AR143" i="28"/>
  <c r="AR145" i="28"/>
  <c r="AR146" i="28"/>
  <c r="AR144" i="28"/>
  <c r="AR148" i="28"/>
  <c r="AR147" i="28"/>
  <c r="AR106" i="28"/>
  <c r="AR113" i="28"/>
  <c r="AR109" i="28"/>
  <c r="AR111" i="28"/>
  <c r="AR104" i="28"/>
  <c r="AR112" i="28"/>
  <c r="AR110" i="28"/>
  <c r="AR105" i="28"/>
  <c r="AR107" i="28"/>
  <c r="AR108" i="28"/>
  <c r="AW223" i="3"/>
  <c r="AW258" i="3"/>
  <c r="AW270" i="3"/>
  <c r="AW281" i="3"/>
  <c r="AS444" i="3"/>
  <c r="AS133" i="3"/>
  <c r="AS206" i="3"/>
  <c r="AS207" i="3"/>
  <c r="AS168" i="28"/>
  <c r="AS448" i="3"/>
  <c r="AT160" i="3"/>
  <c r="AT134" i="28"/>
  <c r="AT163" i="3"/>
  <c r="AT176" i="3"/>
  <c r="AT189" i="3"/>
  <c r="AS134" i="3"/>
  <c r="AT161" i="3"/>
  <c r="AT135" i="28"/>
  <c r="AT159" i="3"/>
  <c r="AT133" i="28"/>
  <c r="AT132" i="28"/>
  <c r="AT157" i="28"/>
  <c r="AT136" i="28"/>
  <c r="AT161" i="28"/>
  <c r="AT175" i="3"/>
  <c r="AT188" i="3"/>
  <c r="AT326" i="3"/>
  <c r="AS210" i="3"/>
  <c r="AS211" i="3"/>
  <c r="AT171" i="3"/>
  <c r="AT184" i="3"/>
  <c r="AT322" i="3"/>
  <c r="AW251" i="3"/>
  <c r="AW263" i="3"/>
  <c r="AW275" i="3"/>
  <c r="AW286" i="3"/>
  <c r="AW293" i="3"/>
  <c r="AW381" i="3"/>
  <c r="AW306" i="3"/>
  <c r="AW407" i="3"/>
  <c r="AS208" i="3"/>
  <c r="AS402" i="3"/>
  <c r="AS415" i="3"/>
  <c r="AT137" i="28"/>
  <c r="AT324" i="3"/>
  <c r="AT162" i="28"/>
  <c r="AT325" i="3"/>
  <c r="AT173" i="3"/>
  <c r="AT186" i="3"/>
  <c r="AT327" i="3"/>
  <c r="AT159" i="28"/>
  <c r="AT174" i="3"/>
  <c r="AT187" i="3"/>
  <c r="AT160" i="28"/>
  <c r="AT172" i="3"/>
  <c r="AT185" i="3"/>
  <c r="AT158" i="28"/>
  <c r="AT323" i="3"/>
  <c r="AS240" i="3"/>
  <c r="AS331" i="3"/>
  <c r="AS218" i="3"/>
  <c r="AS239" i="3"/>
  <c r="AS330" i="3"/>
  <c r="AW394" i="3"/>
  <c r="AW311" i="3"/>
  <c r="AW412" i="3"/>
  <c r="AW298" i="3"/>
  <c r="AW386" i="3"/>
  <c r="AS135" i="3"/>
  <c r="AS221" i="3"/>
  <c r="AS219" i="3"/>
  <c r="AS220" i="3"/>
  <c r="AS222" i="3"/>
  <c r="AS458" i="3"/>
  <c r="AS459" i="3"/>
  <c r="AS460" i="3"/>
  <c r="AS461" i="3"/>
  <c r="AS462" i="3"/>
  <c r="AS457" i="3"/>
  <c r="AS358" i="3"/>
  <c r="AS361" i="3"/>
  <c r="AS362" i="3"/>
  <c r="AS241" i="3"/>
  <c r="AS347" i="3"/>
  <c r="AS350" i="3"/>
  <c r="AS365" i="3"/>
  <c r="AS368" i="3"/>
  <c r="AS339" i="3"/>
  <c r="AS341" i="3"/>
  <c r="AS342" i="3"/>
  <c r="AS340" i="3"/>
  <c r="AS335" i="3"/>
  <c r="AS336" i="3"/>
  <c r="AS344" i="3"/>
  <c r="AS370" i="3"/>
  <c r="AS359" i="3"/>
  <c r="AS369" i="3"/>
  <c r="AS366" i="3"/>
  <c r="AS364" i="3"/>
  <c r="AW399" i="3"/>
  <c r="AY227" i="3"/>
  <c r="AY228" i="3"/>
  <c r="AY338" i="3"/>
  <c r="AY225" i="3"/>
  <c r="AY226" i="3"/>
  <c r="AS244" i="3"/>
  <c r="AS256" i="3"/>
  <c r="AS268" i="3"/>
  <c r="AS279" i="3"/>
  <c r="AS304" i="3"/>
  <c r="AS405" i="3"/>
  <c r="AS418" i="3"/>
  <c r="AS242" i="3"/>
  <c r="AS254" i="3"/>
  <c r="AS266" i="3"/>
  <c r="AS277" i="3"/>
  <c r="AS243" i="3"/>
  <c r="AS255" i="3"/>
  <c r="AS267" i="3"/>
  <c r="AS278" i="3"/>
  <c r="AS245" i="3"/>
  <c r="AS257" i="3"/>
  <c r="AS269" i="3"/>
  <c r="AS280" i="3"/>
  <c r="AS473" i="3"/>
  <c r="AS88" i="28"/>
  <c r="AS485" i="3"/>
  <c r="AS76" i="28"/>
  <c r="AS474" i="3"/>
  <c r="AS89" i="28"/>
  <c r="AS486" i="3"/>
  <c r="AS77" i="28"/>
  <c r="AS471" i="3"/>
  <c r="AS86" i="28"/>
  <c r="AS483" i="3"/>
  <c r="AS74" i="28"/>
  <c r="AS472" i="3"/>
  <c r="AS87" i="28"/>
  <c r="AS484" i="3"/>
  <c r="AS75" i="28"/>
  <c r="AS470" i="3"/>
  <c r="AS85" i="28"/>
  <c r="AS482" i="3"/>
  <c r="AS73" i="28"/>
  <c r="AS469" i="3"/>
  <c r="AS84" i="28"/>
  <c r="AS481" i="3"/>
  <c r="AS72" i="28"/>
  <c r="AS343" i="3"/>
  <c r="AS354" i="3"/>
  <c r="AS371" i="3"/>
  <c r="AS360" i="3"/>
  <c r="AS351" i="3"/>
  <c r="AS348" i="3"/>
  <c r="AS349" i="3"/>
  <c r="AY250" i="3"/>
  <c r="AY262" i="3"/>
  <c r="AY249" i="3"/>
  <c r="AY261" i="3"/>
  <c r="AY273" i="3"/>
  <c r="AY284" i="3"/>
  <c r="AY309" i="3"/>
  <c r="AY410" i="3"/>
  <c r="AY248" i="3"/>
  <c r="AY260" i="3"/>
  <c r="AY272" i="3"/>
  <c r="AY283" i="3"/>
  <c r="AY295" i="3"/>
  <c r="AS291" i="3"/>
  <c r="AS290" i="3"/>
  <c r="AS303" i="3"/>
  <c r="AS404" i="3"/>
  <c r="AS417" i="3"/>
  <c r="AS292" i="3"/>
  <c r="AS305" i="3"/>
  <c r="AS406" i="3"/>
  <c r="AS419" i="3"/>
  <c r="AS302" i="3"/>
  <c r="AS403" i="3"/>
  <c r="AS416" i="3"/>
  <c r="AS289" i="3"/>
  <c r="AS373" i="3"/>
  <c r="AS374" i="3"/>
  <c r="AS132" i="3"/>
  <c r="AY224" i="3"/>
  <c r="AY223" i="3"/>
  <c r="AY274" i="3"/>
  <c r="AY285" i="3"/>
  <c r="AY308" i="3"/>
  <c r="AY409" i="3"/>
  <c r="AY296" i="3"/>
  <c r="AS380" i="3"/>
  <c r="AS393" i="3"/>
  <c r="AS431" i="3"/>
  <c r="AS378" i="3"/>
  <c r="AS391" i="3"/>
  <c r="AS429" i="3"/>
  <c r="AS377" i="3"/>
  <c r="AS390" i="3"/>
  <c r="AS428" i="3"/>
  <c r="AS379" i="3"/>
  <c r="AS392" i="3"/>
  <c r="AY246" i="3"/>
  <c r="AY258" i="3"/>
  <c r="AY270" i="3"/>
  <c r="AY281" i="3"/>
  <c r="AY247" i="3"/>
  <c r="AY259" i="3"/>
  <c r="AY271" i="3"/>
  <c r="AY282" i="3"/>
  <c r="AY294" i="3"/>
  <c r="AY251" i="3"/>
  <c r="AY263" i="3"/>
  <c r="AY275" i="3"/>
  <c r="AY286" i="3"/>
  <c r="AY386" i="3"/>
  <c r="AY310" i="3"/>
  <c r="AY411" i="3"/>
  <c r="AY297" i="3"/>
  <c r="AY385" i="3"/>
  <c r="AY383" i="3"/>
  <c r="AY396" i="3"/>
  <c r="AY384" i="3"/>
  <c r="AY397" i="3"/>
  <c r="AT154" i="3"/>
  <c r="AS440" i="3"/>
  <c r="AS453" i="3"/>
  <c r="AS441" i="3"/>
  <c r="AT155" i="3"/>
  <c r="AS454" i="3"/>
  <c r="AT157" i="3"/>
  <c r="AS443" i="3"/>
  <c r="AS456" i="3"/>
  <c r="AS430" i="3"/>
  <c r="AS455" i="3"/>
  <c r="AY311" i="3"/>
  <c r="AY412" i="3"/>
  <c r="AY298" i="3"/>
  <c r="AY399" i="3"/>
  <c r="AY307" i="3"/>
  <c r="AY408" i="3"/>
  <c r="AY306" i="3"/>
  <c r="AY407" i="3"/>
  <c r="AY293" i="3"/>
  <c r="AY398" i="3"/>
  <c r="AS172" i="28"/>
  <c r="AT129" i="28"/>
  <c r="AT154" i="28"/>
  <c r="AT131" i="28"/>
  <c r="AT156" i="28"/>
  <c r="AT128" i="28"/>
  <c r="AT153" i="28"/>
  <c r="AS478" i="3"/>
  <c r="AS69" i="28"/>
  <c r="AS466" i="3"/>
  <c r="AS81" i="28"/>
  <c r="AT170" i="3"/>
  <c r="AT183" i="3"/>
  <c r="AT321" i="3"/>
  <c r="AT319" i="3"/>
  <c r="AT168" i="3"/>
  <c r="AT181" i="3"/>
  <c r="AS465" i="3"/>
  <c r="AS80" i="28"/>
  <c r="AS477" i="3"/>
  <c r="AS68" i="28"/>
  <c r="AS468" i="3"/>
  <c r="AS83" i="28"/>
  <c r="AS480" i="3"/>
  <c r="AS71" i="28"/>
  <c r="AT167" i="3"/>
  <c r="AT180" i="3"/>
  <c r="AT318" i="3"/>
  <c r="AS467" i="3"/>
  <c r="AS82" i="28"/>
  <c r="AS479" i="3"/>
  <c r="AS70" i="28"/>
  <c r="AT156" i="3"/>
  <c r="AT155" i="28"/>
  <c r="AS442" i="3"/>
  <c r="AS450" i="3"/>
  <c r="AY382" i="3"/>
  <c r="AY395" i="3"/>
  <c r="AY381" i="3"/>
  <c r="AY394" i="3"/>
  <c r="AT164" i="28"/>
  <c r="AT143" i="3"/>
  <c r="AT62" i="28"/>
  <c r="AT92" i="28"/>
  <c r="AS175" i="28"/>
  <c r="AS173" i="28"/>
  <c r="AS174" i="28"/>
  <c r="AT320" i="3"/>
  <c r="AT328" i="3"/>
  <c r="AT130" i="28"/>
  <c r="AT164" i="3"/>
  <c r="AT166" i="28"/>
  <c r="AT169" i="3"/>
  <c r="AT182" i="3"/>
  <c r="AT177" i="3"/>
  <c r="AT190" i="3"/>
  <c r="AS176" i="28"/>
  <c r="AT127" i="28"/>
  <c r="AS143" i="28"/>
  <c r="AT145" i="3"/>
  <c r="AS111" i="28"/>
  <c r="AS108" i="28"/>
  <c r="AS110" i="28"/>
  <c r="AS105" i="28"/>
  <c r="AS109" i="28"/>
  <c r="AS107" i="28"/>
  <c r="AS112" i="28"/>
  <c r="AS106" i="28"/>
  <c r="AS113" i="28"/>
  <c r="AS104" i="28"/>
  <c r="AX227" i="3"/>
  <c r="AX262" i="3"/>
  <c r="AX274" i="3"/>
  <c r="AX285" i="3"/>
  <c r="AX246" i="3"/>
  <c r="AX258" i="3"/>
  <c r="AX270" i="3"/>
  <c r="AX281" i="3"/>
  <c r="AS141" i="28"/>
  <c r="AT64" i="28"/>
  <c r="AT65" i="28"/>
  <c r="AT165" i="28"/>
  <c r="AT167" i="28"/>
  <c r="AT420" i="3"/>
  <c r="AT432" i="3"/>
  <c r="AU158" i="3"/>
  <c r="AU171" i="3"/>
  <c r="AU184" i="3"/>
  <c r="AT199" i="3"/>
  <c r="AT99" i="28"/>
  <c r="AT197" i="3"/>
  <c r="AT97" i="28"/>
  <c r="AT195" i="3"/>
  <c r="AT95" i="28"/>
  <c r="AS142" i="28"/>
  <c r="AT200" i="3"/>
  <c r="AT100" i="28"/>
  <c r="AT422" i="3"/>
  <c r="AT434" i="3"/>
  <c r="AT446" i="3"/>
  <c r="AT423" i="3"/>
  <c r="AT435" i="3"/>
  <c r="AU161" i="3"/>
  <c r="AU174" i="3"/>
  <c r="AU187" i="3"/>
  <c r="AT198" i="3"/>
  <c r="AT98" i="28"/>
  <c r="AT193" i="3"/>
  <c r="AT93" i="28"/>
  <c r="AT202" i="3"/>
  <c r="AT102" i="28"/>
  <c r="AT425" i="3"/>
  <c r="AT437" i="3"/>
  <c r="AT449" i="3"/>
  <c r="AT146" i="3"/>
  <c r="AT421" i="3"/>
  <c r="AT433" i="3"/>
  <c r="AU159" i="3"/>
  <c r="AU133" i="28"/>
  <c r="AT151" i="3"/>
  <c r="AT131" i="3"/>
  <c r="AT201" i="3"/>
  <c r="AT101" i="28"/>
  <c r="AT194" i="3"/>
  <c r="AT94" i="28"/>
  <c r="AT196" i="3"/>
  <c r="AT96" i="28"/>
  <c r="AT424" i="3"/>
  <c r="AT436" i="3"/>
  <c r="AU162" i="3"/>
  <c r="AU136" i="28"/>
  <c r="AT148" i="3"/>
  <c r="AT205" i="3"/>
  <c r="AT211" i="3"/>
  <c r="AS144" i="28"/>
  <c r="AS146" i="28"/>
  <c r="AS140" i="28"/>
  <c r="AS148" i="28"/>
  <c r="AS139" i="28"/>
  <c r="AS147" i="28"/>
  <c r="AS145" i="28"/>
  <c r="AX293" i="3"/>
  <c r="AX306" i="3"/>
  <c r="AX407" i="3"/>
  <c r="AX381" i="3"/>
  <c r="AX297" i="3"/>
  <c r="AX385" i="3"/>
  <c r="AX310" i="3"/>
  <c r="AX411" i="3"/>
  <c r="AU132" i="28"/>
  <c r="AU157" i="28"/>
  <c r="AU322" i="3"/>
  <c r="AT168" i="28"/>
  <c r="AT444" i="3"/>
  <c r="AU160" i="3"/>
  <c r="AU159" i="28"/>
  <c r="AU160" i="28"/>
  <c r="AU135" i="28"/>
  <c r="AU172" i="3"/>
  <c r="AU185" i="3"/>
  <c r="AU323" i="3"/>
  <c r="AT447" i="3"/>
  <c r="AT445" i="3"/>
  <c r="AU325" i="3"/>
  <c r="AT134" i="3"/>
  <c r="AU158" i="28"/>
  <c r="AT448" i="3"/>
  <c r="AU326" i="3"/>
  <c r="AU163" i="3"/>
  <c r="AU162" i="28"/>
  <c r="AU175" i="3"/>
  <c r="AU188" i="3"/>
  <c r="AT206" i="3"/>
  <c r="AT133" i="3"/>
  <c r="AT210" i="3"/>
  <c r="AT330" i="3"/>
  <c r="AU161" i="28"/>
  <c r="AT207" i="3"/>
  <c r="AT331" i="3"/>
  <c r="AT240" i="3"/>
  <c r="AX398" i="3"/>
  <c r="AX394" i="3"/>
  <c r="AZ227" i="3"/>
  <c r="AZ228" i="3"/>
  <c r="AZ338" i="3"/>
  <c r="AZ226" i="3"/>
  <c r="AZ225" i="3"/>
  <c r="AU173" i="3"/>
  <c r="AU186" i="3"/>
  <c r="AU134" i="28"/>
  <c r="AT208" i="3"/>
  <c r="AT402" i="3"/>
  <c r="AT415" i="3"/>
  <c r="AT459" i="3"/>
  <c r="AT471" i="3"/>
  <c r="AT86" i="28"/>
  <c r="AT218" i="3"/>
  <c r="AT219" i="3"/>
  <c r="AU324" i="3"/>
  <c r="AU327" i="3"/>
  <c r="AT239" i="3"/>
  <c r="AT241" i="3"/>
  <c r="AU176" i="3"/>
  <c r="AU189" i="3"/>
  <c r="AU137" i="28"/>
  <c r="AT350" i="3"/>
  <c r="AT335" i="3"/>
  <c r="AT336" i="3"/>
  <c r="AT344" i="3"/>
  <c r="AT370" i="3"/>
  <c r="AT369" i="3"/>
  <c r="AT368" i="3"/>
  <c r="AT340" i="3"/>
  <c r="AT359" i="3"/>
  <c r="AT347" i="3"/>
  <c r="AT339" i="3"/>
  <c r="AT341" i="3"/>
  <c r="AT342" i="3"/>
  <c r="AT364" i="3"/>
  <c r="AT365" i="3"/>
  <c r="AT366" i="3"/>
  <c r="AT361" i="3"/>
  <c r="AT362" i="3"/>
  <c r="AT358" i="3"/>
  <c r="AZ250" i="3"/>
  <c r="AZ262" i="3"/>
  <c r="AZ249" i="3"/>
  <c r="AZ261" i="3"/>
  <c r="AZ273" i="3"/>
  <c r="AZ284" i="3"/>
  <c r="AZ248" i="3"/>
  <c r="AZ260" i="3"/>
  <c r="AZ272" i="3"/>
  <c r="AZ283" i="3"/>
  <c r="AT221" i="3"/>
  <c r="AT222" i="3"/>
  <c r="AT220" i="3"/>
  <c r="AT461" i="3"/>
  <c r="AT473" i="3"/>
  <c r="AT88" i="28"/>
  <c r="AT135" i="3"/>
  <c r="AT483" i="3"/>
  <c r="AT74" i="28"/>
  <c r="AT458" i="3"/>
  <c r="AT482" i="3"/>
  <c r="AT73" i="28"/>
  <c r="AT460" i="3"/>
  <c r="AT472" i="3"/>
  <c r="AT87" i="28"/>
  <c r="AT457" i="3"/>
  <c r="AT469" i="3"/>
  <c r="AT84" i="28"/>
  <c r="AT462" i="3"/>
  <c r="AT474" i="3"/>
  <c r="AT89" i="28"/>
  <c r="AT244" i="3"/>
  <c r="AT243" i="3"/>
  <c r="AT242" i="3"/>
  <c r="AT254" i="3"/>
  <c r="AT266" i="3"/>
  <c r="AT277" i="3"/>
  <c r="AT245" i="3"/>
  <c r="AT343" i="3"/>
  <c r="AT354" i="3"/>
  <c r="AT371" i="3"/>
  <c r="AT348" i="3"/>
  <c r="AT349" i="3"/>
  <c r="AT351" i="3"/>
  <c r="AT360" i="3"/>
  <c r="AZ274" i="3"/>
  <c r="AZ285" i="3"/>
  <c r="AZ308" i="3"/>
  <c r="AZ409" i="3"/>
  <c r="AZ295" i="3"/>
  <c r="AZ309" i="3"/>
  <c r="AZ410" i="3"/>
  <c r="AZ296" i="3"/>
  <c r="AT255" i="3"/>
  <c r="AT267" i="3"/>
  <c r="AT278" i="3"/>
  <c r="AT303" i="3"/>
  <c r="AT404" i="3"/>
  <c r="AT417" i="3"/>
  <c r="AT256" i="3"/>
  <c r="AT268" i="3"/>
  <c r="AT279" i="3"/>
  <c r="AT304" i="3"/>
  <c r="AT405" i="3"/>
  <c r="AT418" i="3"/>
  <c r="AT257" i="3"/>
  <c r="AT269" i="3"/>
  <c r="AT280" i="3"/>
  <c r="AT292" i="3"/>
  <c r="AT485" i="3"/>
  <c r="AT76" i="28"/>
  <c r="AT470" i="3"/>
  <c r="AT85" i="28"/>
  <c r="AT484" i="3"/>
  <c r="AT75" i="28"/>
  <c r="AT486" i="3"/>
  <c r="AT77" i="28"/>
  <c r="AT481" i="3"/>
  <c r="AT72" i="28"/>
  <c r="AT302" i="3"/>
  <c r="AT403" i="3"/>
  <c r="AT416" i="3"/>
  <c r="AT289" i="3"/>
  <c r="AT373" i="3"/>
  <c r="AT374" i="3"/>
  <c r="AT132" i="3"/>
  <c r="AZ224" i="3"/>
  <c r="AZ223" i="3"/>
  <c r="AZ310" i="3"/>
  <c r="AZ411" i="3"/>
  <c r="AZ297" i="3"/>
  <c r="AZ385" i="3"/>
  <c r="AZ384" i="3"/>
  <c r="AZ397" i="3"/>
  <c r="AZ383" i="3"/>
  <c r="AZ396" i="3"/>
  <c r="AT290" i="3"/>
  <c r="AT291" i="3"/>
  <c r="AT305" i="3"/>
  <c r="AT406" i="3"/>
  <c r="AT419" i="3"/>
  <c r="AT378" i="3"/>
  <c r="AT380" i="3"/>
  <c r="AT393" i="3"/>
  <c r="AT377" i="3"/>
  <c r="AT390" i="3"/>
  <c r="AT428" i="3"/>
  <c r="AT379" i="3"/>
  <c r="AZ251" i="3"/>
  <c r="AZ263" i="3"/>
  <c r="AZ275" i="3"/>
  <c r="AZ286" i="3"/>
  <c r="AZ247" i="3"/>
  <c r="AZ259" i="3"/>
  <c r="AZ271" i="3"/>
  <c r="AZ282" i="3"/>
  <c r="AZ246" i="3"/>
  <c r="AZ258" i="3"/>
  <c r="AZ270" i="3"/>
  <c r="AZ281" i="3"/>
  <c r="AZ398" i="3"/>
  <c r="AT392" i="3"/>
  <c r="AT430" i="3"/>
  <c r="AT455" i="3"/>
  <c r="AT391" i="3"/>
  <c r="AT429" i="3"/>
  <c r="AT441" i="3"/>
  <c r="AT431" i="3"/>
  <c r="AT456" i="3"/>
  <c r="AU154" i="3"/>
  <c r="AT440" i="3"/>
  <c r="AT453" i="3"/>
  <c r="AZ311" i="3"/>
  <c r="AZ412" i="3"/>
  <c r="AZ298" i="3"/>
  <c r="AZ386" i="3"/>
  <c r="AZ306" i="3"/>
  <c r="AZ407" i="3"/>
  <c r="AZ293" i="3"/>
  <c r="AZ307" i="3"/>
  <c r="AZ408" i="3"/>
  <c r="AZ294" i="3"/>
  <c r="AU157" i="3"/>
  <c r="AU170" i="3"/>
  <c r="AU183" i="3"/>
  <c r="AT454" i="3"/>
  <c r="AT478" i="3"/>
  <c r="AT69" i="28"/>
  <c r="AU155" i="3"/>
  <c r="AU129" i="28"/>
  <c r="AT443" i="3"/>
  <c r="AT172" i="28"/>
  <c r="AU128" i="28"/>
  <c r="AU153" i="28"/>
  <c r="AT468" i="3"/>
  <c r="AT83" i="28"/>
  <c r="AT480" i="3"/>
  <c r="AT71" i="28"/>
  <c r="AT465" i="3"/>
  <c r="AT80" i="28"/>
  <c r="AT477" i="3"/>
  <c r="AT68" i="28"/>
  <c r="AU318" i="3"/>
  <c r="AU167" i="3"/>
  <c r="AU180" i="3"/>
  <c r="AT467" i="3"/>
  <c r="AT82" i="28"/>
  <c r="AT479" i="3"/>
  <c r="AT70" i="28"/>
  <c r="AU156" i="3"/>
  <c r="AU155" i="28"/>
  <c r="AT442" i="3"/>
  <c r="AZ399" i="3"/>
  <c r="AZ381" i="3"/>
  <c r="AZ394" i="3"/>
  <c r="AZ382" i="3"/>
  <c r="AZ395" i="3"/>
  <c r="AU154" i="28"/>
  <c r="AU319" i="3"/>
  <c r="AU156" i="28"/>
  <c r="AU321" i="3"/>
  <c r="AU131" i="28"/>
  <c r="AU168" i="3"/>
  <c r="AU181" i="3"/>
  <c r="AT466" i="3"/>
  <c r="AT81" i="28"/>
  <c r="AT450" i="3"/>
  <c r="AU143" i="3"/>
  <c r="AU145" i="3"/>
  <c r="AT174" i="28"/>
  <c r="AU169" i="3"/>
  <c r="AU182" i="3"/>
  <c r="AU130" i="28"/>
  <c r="AU164" i="3"/>
  <c r="AU166" i="28"/>
  <c r="AU320" i="3"/>
  <c r="AU164" i="28"/>
  <c r="AU165" i="28"/>
  <c r="AU167" i="28"/>
  <c r="AU168" i="28"/>
  <c r="AU328" i="3"/>
  <c r="AT175" i="28"/>
  <c r="AT173" i="28"/>
  <c r="AU195" i="3"/>
  <c r="AU95" i="28"/>
  <c r="AU177" i="3"/>
  <c r="AU190" i="3"/>
  <c r="AU197" i="3"/>
  <c r="AU97" i="28"/>
  <c r="AU200" i="3"/>
  <c r="AU100" i="28"/>
  <c r="AU151" i="3"/>
  <c r="AU131" i="3"/>
  <c r="AU199" i="3"/>
  <c r="AU99" i="28"/>
  <c r="AU201" i="3"/>
  <c r="AU101" i="28"/>
  <c r="AU198" i="3"/>
  <c r="AU98" i="28"/>
  <c r="AU420" i="3"/>
  <c r="AU432" i="3"/>
  <c r="AU444" i="3"/>
  <c r="AU64" i="28"/>
  <c r="AU65" i="28"/>
  <c r="AU422" i="3"/>
  <c r="AU434" i="3"/>
  <c r="AV160" i="3"/>
  <c r="AU196" i="3"/>
  <c r="AU96" i="28"/>
  <c r="AU421" i="3"/>
  <c r="AU433" i="3"/>
  <c r="AU445" i="3"/>
  <c r="AU424" i="3"/>
  <c r="AU436" i="3"/>
  <c r="AU448" i="3"/>
  <c r="AU62" i="28"/>
  <c r="AU92" i="28"/>
  <c r="AU202" i="3"/>
  <c r="AU102" i="28"/>
  <c r="AU423" i="3"/>
  <c r="AU435" i="3"/>
  <c r="AV161" i="3"/>
  <c r="AU194" i="3"/>
  <c r="AU94" i="28"/>
  <c r="AU146" i="3"/>
  <c r="AU148" i="3"/>
  <c r="AU205" i="3"/>
  <c r="AU193" i="3"/>
  <c r="AU93" i="28"/>
  <c r="AU425" i="3"/>
  <c r="AU437" i="3"/>
  <c r="AU449" i="3"/>
  <c r="AT176" i="28"/>
  <c r="AU446" i="3"/>
  <c r="AV158" i="3"/>
  <c r="AV157" i="28"/>
  <c r="AU127" i="28"/>
  <c r="AT141" i="28"/>
  <c r="AU134" i="3"/>
  <c r="AV162" i="3"/>
  <c r="AV161" i="28"/>
  <c r="AV159" i="3"/>
  <c r="AV133" i="28"/>
  <c r="AU447" i="3"/>
  <c r="AV163" i="3"/>
  <c r="AV162" i="28"/>
  <c r="AU207" i="3"/>
  <c r="AU133" i="3"/>
  <c r="AU206" i="3"/>
  <c r="AV134" i="28"/>
  <c r="AV159" i="28"/>
  <c r="AV135" i="28"/>
  <c r="AV160" i="28"/>
  <c r="AT106" i="28"/>
  <c r="AT111" i="28"/>
  <c r="AT113" i="28"/>
  <c r="AT104" i="28"/>
  <c r="AT108" i="28"/>
  <c r="AT112" i="28"/>
  <c r="AT110" i="28"/>
  <c r="AT105" i="28"/>
  <c r="AT109" i="28"/>
  <c r="AT107" i="28"/>
  <c r="AU211" i="3"/>
  <c r="AU210" i="3"/>
  <c r="AV325" i="3"/>
  <c r="AV174" i="3"/>
  <c r="AV187" i="3"/>
  <c r="AV324" i="3"/>
  <c r="AV173" i="3"/>
  <c r="AV186" i="3"/>
  <c r="AT145" i="28"/>
  <c r="AV171" i="3"/>
  <c r="AV184" i="3"/>
  <c r="AV322" i="3"/>
  <c r="AV132" i="28"/>
  <c r="AT140" i="28"/>
  <c r="AT146" i="28"/>
  <c r="AT147" i="28"/>
  <c r="AV327" i="3"/>
  <c r="AT139" i="28"/>
  <c r="AV176" i="3"/>
  <c r="AV189" i="3"/>
  <c r="AV136" i="28"/>
  <c r="AU208" i="3"/>
  <c r="AU402" i="3"/>
  <c r="AU415" i="3"/>
  <c r="AU462" i="3"/>
  <c r="AV323" i="3"/>
  <c r="AV172" i="3"/>
  <c r="AV185" i="3"/>
  <c r="AT143" i="28"/>
  <c r="AV175" i="3"/>
  <c r="AV188" i="3"/>
  <c r="AT144" i="28"/>
  <c r="AV326" i="3"/>
  <c r="AT142" i="28"/>
  <c r="AT148" i="28"/>
  <c r="AV158" i="28"/>
  <c r="AV137" i="28"/>
  <c r="AU218" i="3"/>
  <c r="AU330" i="3"/>
  <c r="AU239" i="3"/>
  <c r="AU331" i="3"/>
  <c r="AU240" i="3"/>
  <c r="BA227" i="3"/>
  <c r="BA228" i="3"/>
  <c r="BA338" i="3"/>
  <c r="BA225" i="3"/>
  <c r="BA226" i="3"/>
  <c r="AU458" i="3"/>
  <c r="AU470" i="3"/>
  <c r="AU85" i="28"/>
  <c r="AU135" i="3"/>
  <c r="AU457" i="3"/>
  <c r="AU469" i="3"/>
  <c r="AU84" i="28"/>
  <c r="AU460" i="3"/>
  <c r="AU484" i="3"/>
  <c r="AU75" i="28"/>
  <c r="AU459" i="3"/>
  <c r="AU471" i="3"/>
  <c r="AU86" i="28"/>
  <c r="AU461" i="3"/>
  <c r="AU473" i="3"/>
  <c r="AU88" i="28"/>
  <c r="AU221" i="3"/>
  <c r="AU220" i="3"/>
  <c r="AU219" i="3"/>
  <c r="AU222" i="3"/>
  <c r="AU474" i="3"/>
  <c r="AU89" i="28"/>
  <c r="AU486" i="3"/>
  <c r="AU77" i="28"/>
  <c r="AU368" i="3"/>
  <c r="AU350" i="3"/>
  <c r="AU364" i="3"/>
  <c r="AU340" i="3"/>
  <c r="AU366" i="3"/>
  <c r="AU339" i="3"/>
  <c r="AU341" i="3"/>
  <c r="AU342" i="3"/>
  <c r="AU370" i="3"/>
  <c r="AU359" i="3"/>
  <c r="AU335" i="3"/>
  <c r="AU336" i="3"/>
  <c r="AU344" i="3"/>
  <c r="AU365" i="3"/>
  <c r="AU369" i="3"/>
  <c r="AU347" i="3"/>
  <c r="AU241" i="3"/>
  <c r="AU361" i="3"/>
  <c r="AU362" i="3"/>
  <c r="AU358" i="3"/>
  <c r="BA250" i="3"/>
  <c r="BA262" i="3"/>
  <c r="BA274" i="3"/>
  <c r="BA285" i="3"/>
  <c r="BA251" i="3"/>
  <c r="BA263" i="3"/>
  <c r="BA275" i="3"/>
  <c r="BA286" i="3"/>
  <c r="BA249" i="3"/>
  <c r="BA261" i="3"/>
  <c r="BA273" i="3"/>
  <c r="BA284" i="3"/>
  <c r="BA248" i="3"/>
  <c r="BA260" i="3"/>
  <c r="BA272" i="3"/>
  <c r="BA283" i="3"/>
  <c r="AU481" i="3"/>
  <c r="AU72" i="28"/>
  <c r="AU482" i="3"/>
  <c r="AU73" i="28"/>
  <c r="AU472" i="3"/>
  <c r="AU87" i="28"/>
  <c r="AU485" i="3"/>
  <c r="AU76" i="28"/>
  <c r="AU483" i="3"/>
  <c r="AU74" i="28"/>
  <c r="AU244" i="3"/>
  <c r="AU256" i="3"/>
  <c r="AU268" i="3"/>
  <c r="AU279" i="3"/>
  <c r="AU291" i="3"/>
  <c r="AU243" i="3"/>
  <c r="AU255" i="3"/>
  <c r="AU267" i="3"/>
  <c r="AU278" i="3"/>
  <c r="AU242" i="3"/>
  <c r="AU254" i="3"/>
  <c r="AU266" i="3"/>
  <c r="AU277" i="3"/>
  <c r="AU245" i="3"/>
  <c r="AU257" i="3"/>
  <c r="AU269" i="3"/>
  <c r="AU280" i="3"/>
  <c r="AU351" i="3"/>
  <c r="AU348" i="3"/>
  <c r="AU349" i="3"/>
  <c r="AU343" i="3"/>
  <c r="AU354" i="3"/>
  <c r="AU360" i="3"/>
  <c r="AU371" i="3"/>
  <c r="BA311" i="3"/>
  <c r="BA412" i="3"/>
  <c r="BA298" i="3"/>
  <c r="BA310" i="3"/>
  <c r="BA411" i="3"/>
  <c r="BA297" i="3"/>
  <c r="BA309" i="3"/>
  <c r="BA410" i="3"/>
  <c r="BA296" i="3"/>
  <c r="BA308" i="3"/>
  <c r="BA409" i="3"/>
  <c r="BA295" i="3"/>
  <c r="AU304" i="3"/>
  <c r="AU405" i="3"/>
  <c r="AU418" i="3"/>
  <c r="AU292" i="3"/>
  <c r="AU305" i="3"/>
  <c r="AU406" i="3"/>
  <c r="AU419" i="3"/>
  <c r="AU289" i="3"/>
  <c r="AU302" i="3"/>
  <c r="AU403" i="3"/>
  <c r="AU416" i="3"/>
  <c r="AU303" i="3"/>
  <c r="AU404" i="3"/>
  <c r="AU417" i="3"/>
  <c r="AU290" i="3"/>
  <c r="AU373" i="3"/>
  <c r="AU374" i="3"/>
  <c r="AU132" i="3"/>
  <c r="BA224" i="3"/>
  <c r="BA223" i="3"/>
  <c r="BA386" i="3"/>
  <c r="BA399" i="3"/>
  <c r="BA385" i="3"/>
  <c r="BA398" i="3"/>
  <c r="BA384" i="3"/>
  <c r="BA397" i="3"/>
  <c r="BA383" i="3"/>
  <c r="BA396" i="3"/>
  <c r="AU377" i="3"/>
  <c r="AU390" i="3"/>
  <c r="AU428" i="3"/>
  <c r="AU378" i="3"/>
  <c r="AU391" i="3"/>
  <c r="AU429" i="3"/>
  <c r="AU380" i="3"/>
  <c r="AU393" i="3"/>
  <c r="AU431" i="3"/>
  <c r="AU379" i="3"/>
  <c r="AU392" i="3"/>
  <c r="AU430" i="3"/>
  <c r="AU455" i="3"/>
  <c r="BA247" i="3"/>
  <c r="BA259" i="3"/>
  <c r="BA271" i="3"/>
  <c r="BA282" i="3"/>
  <c r="BA246" i="3"/>
  <c r="BA258" i="3"/>
  <c r="BA270" i="3"/>
  <c r="BA281" i="3"/>
  <c r="AU172" i="28"/>
  <c r="AV154" i="3"/>
  <c r="AU440" i="3"/>
  <c r="AU453" i="3"/>
  <c r="AV157" i="3"/>
  <c r="AU443" i="3"/>
  <c r="AU456" i="3"/>
  <c r="AU441" i="3"/>
  <c r="AV155" i="3"/>
  <c r="AU454" i="3"/>
  <c r="AU467" i="3"/>
  <c r="AU82" i="28"/>
  <c r="AU479" i="3"/>
  <c r="AU70" i="28"/>
  <c r="AV156" i="3"/>
  <c r="AV155" i="28"/>
  <c r="AU442" i="3"/>
  <c r="BA307" i="3"/>
  <c r="BA408" i="3"/>
  <c r="BA294" i="3"/>
  <c r="BA306" i="3"/>
  <c r="BA407" i="3"/>
  <c r="BA293" i="3"/>
  <c r="AU174" i="28"/>
  <c r="AV131" i="28"/>
  <c r="AV156" i="28"/>
  <c r="AV129" i="28"/>
  <c r="AV154" i="28"/>
  <c r="AV128" i="28"/>
  <c r="AV153" i="28"/>
  <c r="AV169" i="3"/>
  <c r="AV182" i="3"/>
  <c r="AV130" i="28"/>
  <c r="AV319" i="3"/>
  <c r="AV168" i="3"/>
  <c r="AV181" i="3"/>
  <c r="AV170" i="3"/>
  <c r="AV183" i="3"/>
  <c r="AV321" i="3"/>
  <c r="AU465" i="3"/>
  <c r="AU80" i="28"/>
  <c r="AU477" i="3"/>
  <c r="AU68" i="28"/>
  <c r="AU468" i="3"/>
  <c r="AU83" i="28"/>
  <c r="AU480" i="3"/>
  <c r="AU71" i="28"/>
  <c r="AU450" i="3"/>
  <c r="AU466" i="3"/>
  <c r="AU81" i="28"/>
  <c r="AU478" i="3"/>
  <c r="AU69" i="28"/>
  <c r="AV318" i="3"/>
  <c r="AV167" i="3"/>
  <c r="AV180" i="3"/>
  <c r="AV320" i="3"/>
  <c r="AV164" i="3"/>
  <c r="AV166" i="28"/>
  <c r="BA382" i="3"/>
  <c r="BA395" i="3"/>
  <c r="BA381" i="3"/>
  <c r="BA394" i="3"/>
  <c r="AV164" i="28"/>
  <c r="AV177" i="3"/>
  <c r="AV190" i="3"/>
  <c r="AV143" i="3"/>
  <c r="AV62" i="28"/>
  <c r="AV92" i="28"/>
  <c r="AU173" i="28"/>
  <c r="AU175" i="28"/>
  <c r="AV328" i="3"/>
  <c r="AV145" i="3"/>
  <c r="AV196" i="3"/>
  <c r="AV127" i="28"/>
  <c r="AU142" i="28"/>
  <c r="AU176" i="28"/>
  <c r="AU107" i="28"/>
  <c r="AU110" i="28"/>
  <c r="AU104" i="28"/>
  <c r="AU112" i="28"/>
  <c r="AU106" i="28"/>
  <c r="AU109" i="28"/>
  <c r="AU108" i="28"/>
  <c r="AU111" i="28"/>
  <c r="AU105" i="28"/>
  <c r="AU113" i="28"/>
  <c r="AU146" i="28"/>
  <c r="AU148" i="28"/>
  <c r="AU144" i="28"/>
  <c r="AU139" i="28"/>
  <c r="AV198" i="3"/>
  <c r="AV98" i="28"/>
  <c r="AV201" i="3"/>
  <c r="AV101" i="28"/>
  <c r="AV422" i="3"/>
  <c r="AV434" i="3"/>
  <c r="AV446" i="3"/>
  <c r="AV165" i="28"/>
  <c r="AV167" i="28"/>
  <c r="AV168" i="28"/>
  <c r="AU147" i="28"/>
  <c r="AV193" i="3"/>
  <c r="AV93" i="28"/>
  <c r="AU140" i="28"/>
  <c r="AU141" i="28"/>
  <c r="AU143" i="28"/>
  <c r="AU145" i="28"/>
  <c r="AV424" i="3"/>
  <c r="AV436" i="3"/>
  <c r="AV448" i="3"/>
  <c r="AV199" i="3"/>
  <c r="AV99" i="28"/>
  <c r="AV420" i="3"/>
  <c r="AV432" i="3"/>
  <c r="AV444" i="3"/>
  <c r="AV194" i="3"/>
  <c r="AV94" i="28"/>
  <c r="AV148" i="3"/>
  <c r="AV205" i="3"/>
  <c r="AV211" i="3"/>
  <c r="AV331" i="3"/>
  <c r="AV200" i="3"/>
  <c r="AV100" i="28"/>
  <c r="AV146" i="3"/>
  <c r="AV151" i="3"/>
  <c r="AV131" i="3"/>
  <c r="AV202" i="3"/>
  <c r="AV102" i="28"/>
  <c r="AV197" i="3"/>
  <c r="AV97" i="28"/>
  <c r="AV421" i="3"/>
  <c r="AV433" i="3"/>
  <c r="AV445" i="3"/>
  <c r="AV64" i="28"/>
  <c r="AV65" i="28"/>
  <c r="AV195" i="3"/>
  <c r="AV95" i="28"/>
  <c r="AV425" i="3"/>
  <c r="AV437" i="3"/>
  <c r="AW163" i="3"/>
  <c r="AW162" i="28"/>
  <c r="AV423" i="3"/>
  <c r="AV435" i="3"/>
  <c r="AV447" i="3"/>
  <c r="AV96" i="28"/>
  <c r="BB227" i="3"/>
  <c r="BB228" i="3"/>
  <c r="BB338" i="3"/>
  <c r="BB226" i="3"/>
  <c r="BB225" i="3"/>
  <c r="AV134" i="3"/>
  <c r="AW160" i="3"/>
  <c r="AW159" i="28"/>
  <c r="AW158" i="3"/>
  <c r="AW157" i="28"/>
  <c r="AW162" i="3"/>
  <c r="AW161" i="28"/>
  <c r="AV210" i="3"/>
  <c r="AV330" i="3"/>
  <c r="AV358" i="3"/>
  <c r="AV133" i="3"/>
  <c r="AW161" i="3"/>
  <c r="AW160" i="28"/>
  <c r="AV240" i="3"/>
  <c r="AW159" i="3"/>
  <c r="AW158" i="28"/>
  <c r="AV206" i="3"/>
  <c r="AV207" i="3"/>
  <c r="AW137" i="28"/>
  <c r="AV449" i="3"/>
  <c r="AW327" i="3"/>
  <c r="AW176" i="3"/>
  <c r="AW189" i="3"/>
  <c r="AV341" i="3"/>
  <c r="AV365" i="3"/>
  <c r="AV350" i="3"/>
  <c r="AV368" i="3"/>
  <c r="AV364" i="3"/>
  <c r="AV359" i="3"/>
  <c r="AV370" i="3"/>
  <c r="AV339" i="3"/>
  <c r="AV369" i="3"/>
  <c r="AV347" i="3"/>
  <c r="AV335" i="3"/>
  <c r="AV336" i="3"/>
  <c r="AV366" i="3"/>
  <c r="BB248" i="3"/>
  <c r="BB260" i="3"/>
  <c r="BB272" i="3"/>
  <c r="BB283" i="3"/>
  <c r="BB295" i="3"/>
  <c r="BB250" i="3"/>
  <c r="BB262" i="3"/>
  <c r="BB249" i="3"/>
  <c r="BB261" i="3"/>
  <c r="BB273" i="3"/>
  <c r="BB284" i="3"/>
  <c r="BB296" i="3"/>
  <c r="AW324" i="3"/>
  <c r="AW134" i="28"/>
  <c r="AW173" i="3"/>
  <c r="AW186" i="3"/>
  <c r="AW326" i="3"/>
  <c r="AW132" i="28"/>
  <c r="AW322" i="3"/>
  <c r="AW135" i="28"/>
  <c r="AV361" i="3"/>
  <c r="AV362" i="3"/>
  <c r="AW171" i="3"/>
  <c r="AW184" i="3"/>
  <c r="AW174" i="3"/>
  <c r="AW187" i="3"/>
  <c r="AV344" i="3"/>
  <c r="AV340" i="3"/>
  <c r="AV239" i="3"/>
  <c r="AV241" i="3"/>
  <c r="AV244" i="3"/>
  <c r="AW136" i="28"/>
  <c r="AV342" i="3"/>
  <c r="AW323" i="3"/>
  <c r="AV218" i="3"/>
  <c r="AV222" i="3"/>
  <c r="AV208" i="3"/>
  <c r="AV135" i="3"/>
  <c r="AW175" i="3"/>
  <c r="AW188" i="3"/>
  <c r="AW133" i="28"/>
  <c r="AW325" i="3"/>
  <c r="AW172" i="3"/>
  <c r="AW185" i="3"/>
  <c r="AV343" i="3"/>
  <c r="AV360" i="3"/>
  <c r="AV351" i="3"/>
  <c r="AV348" i="3"/>
  <c r="AV349" i="3"/>
  <c r="AV371" i="3"/>
  <c r="BB274" i="3"/>
  <c r="BB285" i="3"/>
  <c r="BB309" i="3"/>
  <c r="BB410" i="3"/>
  <c r="BB308" i="3"/>
  <c r="BB409" i="3"/>
  <c r="AV219" i="3"/>
  <c r="AV402" i="3"/>
  <c r="AV415" i="3"/>
  <c r="AV458" i="3"/>
  <c r="AV470" i="3"/>
  <c r="AV85" i="28"/>
  <c r="AV220" i="3"/>
  <c r="AV354" i="3"/>
  <c r="AV373" i="3"/>
  <c r="AV374" i="3"/>
  <c r="AV221" i="3"/>
  <c r="AV256" i="3"/>
  <c r="AV268" i="3"/>
  <c r="AV279" i="3"/>
  <c r="AV291" i="3"/>
  <c r="AV245" i="3"/>
  <c r="AV257" i="3"/>
  <c r="AV269" i="3"/>
  <c r="AV280" i="3"/>
  <c r="AV292" i="3"/>
  <c r="AV243" i="3"/>
  <c r="AV242" i="3"/>
  <c r="BB383" i="3"/>
  <c r="BB396" i="3"/>
  <c r="BB310" i="3"/>
  <c r="BB411" i="3"/>
  <c r="BB297" i="3"/>
  <c r="BB385" i="3"/>
  <c r="BB384" i="3"/>
  <c r="BB397" i="3"/>
  <c r="AV255" i="3"/>
  <c r="AV267" i="3"/>
  <c r="AV278" i="3"/>
  <c r="AV303" i="3"/>
  <c r="AV404" i="3"/>
  <c r="AV417" i="3"/>
  <c r="AV482" i="3"/>
  <c r="AV73" i="28"/>
  <c r="AV462" i="3"/>
  <c r="AV474" i="3"/>
  <c r="AV89" i="28"/>
  <c r="AV461" i="3"/>
  <c r="AV473" i="3"/>
  <c r="AV88" i="28"/>
  <c r="AV459" i="3"/>
  <c r="AV471" i="3"/>
  <c r="AV86" i="28"/>
  <c r="AV457" i="3"/>
  <c r="AV481" i="3"/>
  <c r="AV72" i="28"/>
  <c r="AV254" i="3"/>
  <c r="AV266" i="3"/>
  <c r="AV277" i="3"/>
  <c r="AV289" i="3"/>
  <c r="AV460" i="3"/>
  <c r="AV472" i="3"/>
  <c r="AV87" i="28"/>
  <c r="AV305" i="3"/>
  <c r="AV406" i="3"/>
  <c r="AV419" i="3"/>
  <c r="AV304" i="3"/>
  <c r="AV405" i="3"/>
  <c r="AV418" i="3"/>
  <c r="AV380" i="3"/>
  <c r="AV393" i="3"/>
  <c r="AV132" i="3"/>
  <c r="AV379" i="3"/>
  <c r="AV392" i="3"/>
  <c r="BB251" i="3"/>
  <c r="BB263" i="3"/>
  <c r="BB275" i="3"/>
  <c r="BB286" i="3"/>
  <c r="BB223" i="3"/>
  <c r="BB224" i="3"/>
  <c r="BB398" i="3"/>
  <c r="AV485" i="3"/>
  <c r="AV76" i="28"/>
  <c r="AV290" i="3"/>
  <c r="AV378" i="3"/>
  <c r="AV483" i="3"/>
  <c r="AV74" i="28"/>
  <c r="AV486" i="3"/>
  <c r="AV77" i="28"/>
  <c r="AV469" i="3"/>
  <c r="AV84" i="28"/>
  <c r="AV484" i="3"/>
  <c r="AV75" i="28"/>
  <c r="AV377" i="3"/>
  <c r="AV390" i="3"/>
  <c r="AV302" i="3"/>
  <c r="AV403" i="3"/>
  <c r="AV416" i="3"/>
  <c r="AV431" i="3"/>
  <c r="AV456" i="3"/>
  <c r="AV430" i="3"/>
  <c r="AV455" i="3"/>
  <c r="BB247" i="3"/>
  <c r="BB259" i="3"/>
  <c r="BB271" i="3"/>
  <c r="BB282" i="3"/>
  <c r="BB294" i="3"/>
  <c r="BB246" i="3"/>
  <c r="BB258" i="3"/>
  <c r="BB270" i="3"/>
  <c r="BB281" i="3"/>
  <c r="BB311" i="3"/>
  <c r="BB412" i="3"/>
  <c r="BB298" i="3"/>
  <c r="BB386" i="3"/>
  <c r="AV391" i="3"/>
  <c r="AV429" i="3"/>
  <c r="AW155" i="3"/>
  <c r="AW319" i="3"/>
  <c r="AW157" i="3"/>
  <c r="AW131" i="28"/>
  <c r="AV443" i="3"/>
  <c r="AV428" i="3"/>
  <c r="AV440" i="3"/>
  <c r="AV468" i="3"/>
  <c r="AV83" i="28"/>
  <c r="AV480" i="3"/>
  <c r="AV71" i="28"/>
  <c r="AV467" i="3"/>
  <c r="AV82" i="28"/>
  <c r="AV479" i="3"/>
  <c r="AV70" i="28"/>
  <c r="AV442" i="3"/>
  <c r="AW156" i="3"/>
  <c r="BB399" i="3"/>
  <c r="BB307" i="3"/>
  <c r="BB408" i="3"/>
  <c r="BB293" i="3"/>
  <c r="BB306" i="3"/>
  <c r="BB407" i="3"/>
  <c r="AW154" i="28"/>
  <c r="AV441" i="3"/>
  <c r="AV450" i="3"/>
  <c r="AV454" i="3"/>
  <c r="AV478" i="3"/>
  <c r="AV69" i="28"/>
  <c r="AW129" i="28"/>
  <c r="AW168" i="3"/>
  <c r="AW181" i="3"/>
  <c r="AW321" i="3"/>
  <c r="AW170" i="3"/>
  <c r="AW183" i="3"/>
  <c r="AW156" i="28"/>
  <c r="AV453" i="3"/>
  <c r="AV465" i="3"/>
  <c r="AV80" i="28"/>
  <c r="AW154" i="3"/>
  <c r="AW153" i="28"/>
  <c r="AV172" i="28"/>
  <c r="AW130" i="28"/>
  <c r="AW155" i="28"/>
  <c r="AW320" i="3"/>
  <c r="AW169" i="3"/>
  <c r="AW182" i="3"/>
  <c r="BB382" i="3"/>
  <c r="BB395" i="3"/>
  <c r="BB381" i="3"/>
  <c r="BB394" i="3"/>
  <c r="AV174" i="28"/>
  <c r="AV466" i="3"/>
  <c r="AV81" i="28"/>
  <c r="AW164" i="28"/>
  <c r="AW318" i="3"/>
  <c r="AW328" i="3"/>
  <c r="AW128" i="28"/>
  <c r="AW167" i="3"/>
  <c r="AW180" i="3"/>
  <c r="AW164" i="3"/>
  <c r="AW166" i="28"/>
  <c r="AV477" i="3"/>
  <c r="AV68" i="28"/>
  <c r="AW143" i="3"/>
  <c r="AW62" i="28"/>
  <c r="AW92" i="28"/>
  <c r="AV173" i="28"/>
  <c r="AV175" i="28"/>
  <c r="AW177" i="3"/>
  <c r="AW190" i="3"/>
  <c r="AW145" i="3"/>
  <c r="AW201" i="3"/>
  <c r="AV176" i="28"/>
  <c r="AW127" i="28"/>
  <c r="AV142" i="28"/>
  <c r="AV112" i="28"/>
  <c r="AV110" i="28"/>
  <c r="AV113" i="28"/>
  <c r="AV109" i="28"/>
  <c r="AV105" i="28"/>
  <c r="AV106" i="28"/>
  <c r="AV108" i="28"/>
  <c r="AV111" i="28"/>
  <c r="AV107" i="28"/>
  <c r="AV104" i="28"/>
  <c r="BC338" i="3"/>
  <c r="AW198" i="3"/>
  <c r="AW98" i="28"/>
  <c r="AW195" i="3"/>
  <c r="AW95" i="28"/>
  <c r="AW202" i="3"/>
  <c r="AW102" i="28"/>
  <c r="AW148" i="3"/>
  <c r="AW205" i="3"/>
  <c r="AW210" i="3"/>
  <c r="AW165" i="28"/>
  <c r="AW167" i="28"/>
  <c r="AW423" i="3"/>
  <c r="AW435" i="3"/>
  <c r="AX161" i="3"/>
  <c r="AX135" i="28"/>
  <c r="AW197" i="3"/>
  <c r="AW97" i="28"/>
  <c r="AW199" i="3"/>
  <c r="AW99" i="28"/>
  <c r="AW422" i="3"/>
  <c r="AW434" i="3"/>
  <c r="AW446" i="3"/>
  <c r="AW194" i="3"/>
  <c r="AW94" i="28"/>
  <c r="AW196" i="3"/>
  <c r="AW96" i="28"/>
  <c r="AW420" i="3"/>
  <c r="AW432" i="3"/>
  <c r="AX158" i="3"/>
  <c r="AX132" i="28"/>
  <c r="AW64" i="28"/>
  <c r="AW65" i="28"/>
  <c r="AV144" i="28"/>
  <c r="AW151" i="3"/>
  <c r="AW131" i="3"/>
  <c r="AW146" i="3"/>
  <c r="AV145" i="28"/>
  <c r="AW421" i="3"/>
  <c r="AW433" i="3"/>
  <c r="AW445" i="3"/>
  <c r="AW424" i="3"/>
  <c r="AW436" i="3"/>
  <c r="AW448" i="3"/>
  <c r="AV143" i="28"/>
  <c r="AW200" i="3"/>
  <c r="AW100" i="28"/>
  <c r="AW425" i="3"/>
  <c r="AW437" i="3"/>
  <c r="AW449" i="3"/>
  <c r="AW193" i="3"/>
  <c r="AW93" i="28"/>
  <c r="AV146" i="28"/>
  <c r="AV140" i="28"/>
  <c r="AV141" i="28"/>
  <c r="AV139" i="28"/>
  <c r="AV147" i="28"/>
  <c r="AV148" i="28"/>
  <c r="AW101" i="28"/>
  <c r="AW134" i="3"/>
  <c r="BC251" i="3"/>
  <c r="BC227" i="3"/>
  <c r="BC228" i="3"/>
  <c r="BC226" i="3"/>
  <c r="BC250" i="3"/>
  <c r="BC249" i="3"/>
  <c r="BC248" i="3"/>
  <c r="AX160" i="28"/>
  <c r="AX174" i="3"/>
  <c r="AX187" i="3"/>
  <c r="AX325" i="3"/>
  <c r="AW207" i="3"/>
  <c r="AW133" i="3"/>
  <c r="AW168" i="28"/>
  <c r="AW206" i="3"/>
  <c r="AW447" i="3"/>
  <c r="AW211" i="3"/>
  <c r="AW240" i="3"/>
  <c r="AX160" i="3"/>
  <c r="AX324" i="3"/>
  <c r="AX171" i="3"/>
  <c r="AX184" i="3"/>
  <c r="AW444" i="3"/>
  <c r="AX162" i="3"/>
  <c r="AX161" i="28"/>
  <c r="AX159" i="3"/>
  <c r="AX158" i="28"/>
  <c r="AX163" i="3"/>
  <c r="AX162" i="28"/>
  <c r="AX322" i="3"/>
  <c r="AX157" i="28"/>
  <c r="AW330" i="3"/>
  <c r="AW218" i="3"/>
  <c r="AW239" i="3"/>
  <c r="BC262" i="3"/>
  <c r="BC274" i="3"/>
  <c r="BC285" i="3"/>
  <c r="BC263" i="3"/>
  <c r="BC275" i="3"/>
  <c r="BC286" i="3"/>
  <c r="BC261" i="3"/>
  <c r="BC273" i="3"/>
  <c r="BC284" i="3"/>
  <c r="BC309" i="3"/>
  <c r="BC410" i="3"/>
  <c r="AW208" i="3"/>
  <c r="AW135" i="3"/>
  <c r="AW331" i="3"/>
  <c r="AW359" i="3"/>
  <c r="AX134" i="28"/>
  <c r="AX327" i="3"/>
  <c r="AX173" i="3"/>
  <c r="AX186" i="3"/>
  <c r="AX175" i="3"/>
  <c r="AX188" i="3"/>
  <c r="AX326" i="3"/>
  <c r="AX136" i="28"/>
  <c r="AX159" i="28"/>
  <c r="AX323" i="3"/>
  <c r="AX133" i="28"/>
  <c r="AX172" i="3"/>
  <c r="AX185" i="3"/>
  <c r="AX137" i="28"/>
  <c r="AX176" i="3"/>
  <c r="AX189" i="3"/>
  <c r="AW221" i="3"/>
  <c r="AW219" i="3"/>
  <c r="AW220" i="3"/>
  <c r="AW222" i="3"/>
  <c r="AW361" i="3"/>
  <c r="AW362" i="3"/>
  <c r="AW358" i="3"/>
  <c r="AW241" i="3"/>
  <c r="BC386" i="3"/>
  <c r="BC311" i="3"/>
  <c r="BC412" i="3"/>
  <c r="BC298" i="3"/>
  <c r="BC296" i="3"/>
  <c r="BC297" i="3"/>
  <c r="BC310" i="3"/>
  <c r="BC411" i="3"/>
  <c r="BC385" i="3"/>
  <c r="BC384" i="3"/>
  <c r="AW402" i="3"/>
  <c r="AW415" i="3"/>
  <c r="AW457" i="3"/>
  <c r="AW469" i="3"/>
  <c r="AW84" i="28"/>
  <c r="AW365" i="3"/>
  <c r="AW370" i="3"/>
  <c r="AW340" i="3"/>
  <c r="AW368" i="3"/>
  <c r="AW339" i="3"/>
  <c r="AW348" i="3"/>
  <c r="AW349" i="3"/>
  <c r="AW369" i="3"/>
  <c r="AW366" i="3"/>
  <c r="AW347" i="3"/>
  <c r="AW350" i="3"/>
  <c r="AW364" i="3"/>
  <c r="AW341" i="3"/>
  <c r="AW342" i="3"/>
  <c r="AW335" i="3"/>
  <c r="AW336" i="3"/>
  <c r="AW344" i="3"/>
  <c r="AW244" i="3"/>
  <c r="AW256" i="3"/>
  <c r="AW268" i="3"/>
  <c r="AW279" i="3"/>
  <c r="AW304" i="3"/>
  <c r="AW405" i="3"/>
  <c r="AW418" i="3"/>
  <c r="AW242" i="3"/>
  <c r="AW254" i="3"/>
  <c r="AW266" i="3"/>
  <c r="AW277" i="3"/>
  <c r="AW243" i="3"/>
  <c r="AW255" i="3"/>
  <c r="AW267" i="3"/>
  <c r="AW278" i="3"/>
  <c r="AW245" i="3"/>
  <c r="AW257" i="3"/>
  <c r="AW269" i="3"/>
  <c r="AW280" i="3"/>
  <c r="AW360" i="3"/>
  <c r="BC225" i="3"/>
  <c r="BC260" i="3"/>
  <c r="BC272" i="3"/>
  <c r="BC283" i="3"/>
  <c r="BC224" i="3"/>
  <c r="BC223" i="3"/>
  <c r="BC399" i="3"/>
  <c r="BC397" i="3"/>
  <c r="BC398" i="3"/>
  <c r="AW459" i="3"/>
  <c r="AW471" i="3"/>
  <c r="AW86" i="28"/>
  <c r="AW481" i="3"/>
  <c r="AW72" i="28"/>
  <c r="AW460" i="3"/>
  <c r="AW484" i="3"/>
  <c r="AW75" i="28"/>
  <c r="AW458" i="3"/>
  <c r="AW470" i="3"/>
  <c r="AW85" i="28"/>
  <c r="AW462" i="3"/>
  <c r="AW474" i="3"/>
  <c r="AW89" i="28"/>
  <c r="AW461" i="3"/>
  <c r="AW485" i="3"/>
  <c r="AW76" i="28"/>
  <c r="AW351" i="3"/>
  <c r="AW371" i="3"/>
  <c r="AW343" i="3"/>
  <c r="AW354" i="3"/>
  <c r="AW291" i="3"/>
  <c r="AW303" i="3"/>
  <c r="AW404" i="3"/>
  <c r="AW417" i="3"/>
  <c r="AW290" i="3"/>
  <c r="AW292" i="3"/>
  <c r="AW305" i="3"/>
  <c r="AW406" i="3"/>
  <c r="AW419" i="3"/>
  <c r="AW289" i="3"/>
  <c r="AW302" i="3"/>
  <c r="AW403" i="3"/>
  <c r="AW416" i="3"/>
  <c r="BC308" i="3"/>
  <c r="BC409" i="3"/>
  <c r="BC295" i="3"/>
  <c r="BC383" i="3"/>
  <c r="BC246" i="3"/>
  <c r="BC258" i="3"/>
  <c r="BC270" i="3"/>
  <c r="BC281" i="3"/>
  <c r="BC247" i="3"/>
  <c r="BC259" i="3"/>
  <c r="BC271" i="3"/>
  <c r="BC282" i="3"/>
  <c r="AW472" i="3"/>
  <c r="AW87" i="28"/>
  <c r="AW483" i="3"/>
  <c r="AW74" i="28"/>
  <c r="AW486" i="3"/>
  <c r="AW77" i="28"/>
  <c r="AW473" i="3"/>
  <c r="AW88" i="28"/>
  <c r="AW482" i="3"/>
  <c r="AW73" i="28"/>
  <c r="AW373" i="3"/>
  <c r="AW374" i="3"/>
  <c r="AW132" i="3"/>
  <c r="BC396" i="3"/>
  <c r="BC307" i="3"/>
  <c r="BC408" i="3"/>
  <c r="BC294" i="3"/>
  <c r="BC306" i="3"/>
  <c r="BC407" i="3"/>
  <c r="BC293" i="3"/>
  <c r="AW378" i="3"/>
  <c r="AW391" i="3"/>
  <c r="AW429" i="3"/>
  <c r="AW441" i="3"/>
  <c r="AW379" i="3"/>
  <c r="AW392" i="3"/>
  <c r="AW430" i="3"/>
  <c r="AW455" i="3"/>
  <c r="AW380" i="3"/>
  <c r="AW393" i="3"/>
  <c r="AW431" i="3"/>
  <c r="AW456" i="3"/>
  <c r="AW377" i="3"/>
  <c r="AW390" i="3"/>
  <c r="AW428" i="3"/>
  <c r="AW440" i="3"/>
  <c r="BC381" i="3"/>
  <c r="BC394" i="3"/>
  <c r="BC382" i="3"/>
  <c r="BC395" i="3"/>
  <c r="AX157" i="3"/>
  <c r="AX321" i="3"/>
  <c r="AW443" i="3"/>
  <c r="AW453" i="3"/>
  <c r="AW465" i="3"/>
  <c r="AW80" i="28"/>
  <c r="AX154" i="3"/>
  <c r="AX153" i="28"/>
  <c r="AW454" i="3"/>
  <c r="AW478" i="3"/>
  <c r="AW69" i="28"/>
  <c r="AX155" i="3"/>
  <c r="AX168" i="3"/>
  <c r="AX181" i="3"/>
  <c r="AW172" i="28"/>
  <c r="AW468" i="3"/>
  <c r="AW83" i="28"/>
  <c r="AW480" i="3"/>
  <c r="AW71" i="28"/>
  <c r="AW467" i="3"/>
  <c r="AW82" i="28"/>
  <c r="AW479" i="3"/>
  <c r="AW70" i="28"/>
  <c r="AX156" i="3"/>
  <c r="AX155" i="28"/>
  <c r="AW442" i="3"/>
  <c r="AW450" i="3"/>
  <c r="AW175" i="28"/>
  <c r="AX156" i="28"/>
  <c r="AX131" i="28"/>
  <c r="AW477" i="3"/>
  <c r="AW68" i="28"/>
  <c r="AX170" i="3"/>
  <c r="AX183" i="3"/>
  <c r="AW466" i="3"/>
  <c r="AW81" i="28"/>
  <c r="AX154" i="28"/>
  <c r="AX129" i="28"/>
  <c r="AX319" i="3"/>
  <c r="AX128" i="28"/>
  <c r="AX167" i="3"/>
  <c r="AX180" i="3"/>
  <c r="AX318" i="3"/>
  <c r="AW174" i="28"/>
  <c r="AX169" i="3"/>
  <c r="AX182" i="3"/>
  <c r="AX130" i="28"/>
  <c r="AX164" i="3"/>
  <c r="AX166" i="28"/>
  <c r="AX320" i="3"/>
  <c r="BD338" i="3"/>
  <c r="AX143" i="3"/>
  <c r="AX62" i="28"/>
  <c r="AX127" i="28"/>
  <c r="AW139" i="28"/>
  <c r="AW173" i="28"/>
  <c r="AW176" i="28"/>
  <c r="AX164" i="28"/>
  <c r="AX328" i="3"/>
  <c r="AX177" i="3"/>
  <c r="AX190" i="3"/>
  <c r="AW146" i="28"/>
  <c r="AW142" i="28"/>
  <c r="AW145" i="28"/>
  <c r="AW148" i="28"/>
  <c r="AW144" i="28"/>
  <c r="AW147" i="28"/>
  <c r="AW140" i="28"/>
  <c r="AW141" i="28"/>
  <c r="AX145" i="3"/>
  <c r="AX151" i="3"/>
  <c r="AX131" i="3"/>
  <c r="AW143" i="28"/>
  <c r="AX92" i="28"/>
  <c r="AW108" i="28"/>
  <c r="BD225" i="3"/>
  <c r="BD226" i="3"/>
  <c r="BD228" i="3"/>
  <c r="BD227" i="3"/>
  <c r="BD249" i="3"/>
  <c r="BD251" i="3"/>
  <c r="BD248" i="3"/>
  <c r="AX146" i="3"/>
  <c r="AX197" i="3"/>
  <c r="AX97" i="28"/>
  <c r="AX202" i="3"/>
  <c r="AX102" i="28"/>
  <c r="AX425" i="3"/>
  <c r="AX437" i="3"/>
  <c r="AX449" i="3"/>
  <c r="AW106" i="28"/>
  <c r="AW111" i="28"/>
  <c r="AW105" i="28"/>
  <c r="AX423" i="3"/>
  <c r="AX435" i="3"/>
  <c r="AX447" i="3"/>
  <c r="AX198" i="3"/>
  <c r="AX98" i="28"/>
  <c r="AX196" i="3"/>
  <c r="AX96" i="28"/>
  <c r="AX421" i="3"/>
  <c r="AX433" i="3"/>
  <c r="AX445" i="3"/>
  <c r="AX200" i="3"/>
  <c r="AX100" i="28"/>
  <c r="AX420" i="3"/>
  <c r="AX432" i="3"/>
  <c r="AX444" i="3"/>
  <c r="AX422" i="3"/>
  <c r="AX434" i="3"/>
  <c r="AX446" i="3"/>
  <c r="AX165" i="28"/>
  <c r="AX167" i="28"/>
  <c r="AX168" i="28"/>
  <c r="AX64" i="28"/>
  <c r="AX65" i="28"/>
  <c r="AX201" i="3"/>
  <c r="AX101" i="28"/>
  <c r="AX195" i="3"/>
  <c r="AX95" i="28"/>
  <c r="AX199" i="3"/>
  <c r="AX99" i="28"/>
  <c r="AX424" i="3"/>
  <c r="AX436" i="3"/>
  <c r="AY162" i="3"/>
  <c r="AY136" i="28"/>
  <c r="AX193" i="3"/>
  <c r="AX93" i="28"/>
  <c r="AX148" i="3"/>
  <c r="AX207" i="3"/>
  <c r="AX194" i="3"/>
  <c r="AX94" i="28"/>
  <c r="AW109" i="28"/>
  <c r="AW112" i="28"/>
  <c r="AW113" i="28"/>
  <c r="AW110" i="28"/>
  <c r="AW107" i="28"/>
  <c r="AW104" i="28"/>
  <c r="BD260" i="3"/>
  <c r="BD272" i="3"/>
  <c r="BD283" i="3"/>
  <c r="BD308" i="3"/>
  <c r="BD409" i="3"/>
  <c r="BD263" i="3"/>
  <c r="BD275" i="3"/>
  <c r="BD286" i="3"/>
  <c r="BD298" i="3"/>
  <c r="BD261" i="3"/>
  <c r="BD273" i="3"/>
  <c r="BD284" i="3"/>
  <c r="BD309" i="3"/>
  <c r="BD410" i="3"/>
  <c r="AY158" i="3"/>
  <c r="AY157" i="28"/>
  <c r="AX134" i="3"/>
  <c r="AX206" i="3"/>
  <c r="AX208" i="3"/>
  <c r="AX135" i="3"/>
  <c r="AY163" i="3"/>
  <c r="AY162" i="28"/>
  <c r="AY326" i="3"/>
  <c r="AY161" i="28"/>
  <c r="AY175" i="3"/>
  <c r="AY188" i="3"/>
  <c r="AX448" i="3"/>
  <c r="AY161" i="3"/>
  <c r="AY160" i="28"/>
  <c r="AX133" i="3"/>
  <c r="AY159" i="3"/>
  <c r="AY158" i="28"/>
  <c r="AX205" i="3"/>
  <c r="AX210" i="3"/>
  <c r="AX218" i="3"/>
  <c r="AX220" i="3"/>
  <c r="AY160" i="3"/>
  <c r="AY159" i="28"/>
  <c r="BD311" i="3"/>
  <c r="BD412" i="3"/>
  <c r="BD386" i="3"/>
  <c r="BD399" i="3"/>
  <c r="BD383" i="3"/>
  <c r="BD295" i="3"/>
  <c r="BD296" i="3"/>
  <c r="BD384" i="3"/>
  <c r="AY132" i="28"/>
  <c r="AY171" i="3"/>
  <c r="AY184" i="3"/>
  <c r="AY322" i="3"/>
  <c r="AY176" i="3"/>
  <c r="AY189" i="3"/>
  <c r="AY133" i="28"/>
  <c r="AY137" i="28"/>
  <c r="AY172" i="3"/>
  <c r="AY185" i="3"/>
  <c r="AX402" i="3"/>
  <c r="AX415" i="3"/>
  <c r="AX461" i="3"/>
  <c r="AX485" i="3"/>
  <c r="AX76" i="28"/>
  <c r="AX222" i="3"/>
  <c r="AX330" i="3"/>
  <c r="AX361" i="3"/>
  <c r="AX362" i="3"/>
  <c r="AY327" i="3"/>
  <c r="AY323" i="3"/>
  <c r="AX221" i="3"/>
  <c r="AY325" i="3"/>
  <c r="AY135" i="28"/>
  <c r="AY174" i="3"/>
  <c r="AY187" i="3"/>
  <c r="AY173" i="3"/>
  <c r="AY186" i="3"/>
  <c r="AX219" i="3"/>
  <c r="AX211" i="3"/>
  <c r="AX331" i="3"/>
  <c r="AX341" i="3"/>
  <c r="AX239" i="3"/>
  <c r="AY134" i="28"/>
  <c r="AY324" i="3"/>
  <c r="BD223" i="3"/>
  <c r="BD224" i="3"/>
  <c r="BD250" i="3"/>
  <c r="BD262" i="3"/>
  <c r="BD274" i="3"/>
  <c r="BD285" i="3"/>
  <c r="BD246" i="3"/>
  <c r="BD247" i="3"/>
  <c r="BD396" i="3"/>
  <c r="BD397" i="3"/>
  <c r="AX342" i="3"/>
  <c r="AX473" i="3"/>
  <c r="AX88" i="28"/>
  <c r="AX462" i="3"/>
  <c r="AX486" i="3"/>
  <c r="AX77" i="28"/>
  <c r="AX459" i="3"/>
  <c r="AX483" i="3"/>
  <c r="AX74" i="28"/>
  <c r="AX358" i="3"/>
  <c r="AX458" i="3"/>
  <c r="AX482" i="3"/>
  <c r="AX73" i="28"/>
  <c r="AX457" i="3"/>
  <c r="AX481" i="3"/>
  <c r="AX72" i="28"/>
  <c r="AX460" i="3"/>
  <c r="AX472" i="3"/>
  <c r="AX87" i="28"/>
  <c r="AX240" i="3"/>
  <c r="AX241" i="3"/>
  <c r="AX244" i="3"/>
  <c r="AX256" i="3"/>
  <c r="AX268" i="3"/>
  <c r="AX279" i="3"/>
  <c r="AX291" i="3"/>
  <c r="AX370" i="3"/>
  <c r="AX339" i="3"/>
  <c r="AX348" i="3"/>
  <c r="AX349" i="3"/>
  <c r="AX369" i="3"/>
  <c r="AX365" i="3"/>
  <c r="AX340" i="3"/>
  <c r="AX364" i="3"/>
  <c r="AX347" i="3"/>
  <c r="AX350" i="3"/>
  <c r="AX368" i="3"/>
  <c r="AX359" i="3"/>
  <c r="AX335" i="3"/>
  <c r="AX336" i="3"/>
  <c r="AX344" i="3"/>
  <c r="AX366" i="3"/>
  <c r="BD259" i="3"/>
  <c r="BD271" i="3"/>
  <c r="BD282" i="3"/>
  <c r="BD307" i="3"/>
  <c r="BD408" i="3"/>
  <c r="BD258" i="3"/>
  <c r="BD270" i="3"/>
  <c r="BD281" i="3"/>
  <c r="BD293" i="3"/>
  <c r="BD297" i="3"/>
  <c r="BD385" i="3"/>
  <c r="BD310" i="3"/>
  <c r="BD411" i="3"/>
  <c r="AX469" i="3"/>
  <c r="AX84" i="28"/>
  <c r="AX360" i="3"/>
  <c r="AX474" i="3"/>
  <c r="AX89" i="28"/>
  <c r="AX471" i="3"/>
  <c r="AX86" i="28"/>
  <c r="AX484" i="3"/>
  <c r="AX75" i="28"/>
  <c r="AX242" i="3"/>
  <c r="AX254" i="3"/>
  <c r="AX266" i="3"/>
  <c r="AX277" i="3"/>
  <c r="AX302" i="3"/>
  <c r="AX403" i="3"/>
  <c r="AX416" i="3"/>
  <c r="AX470" i="3"/>
  <c r="AX85" i="28"/>
  <c r="AX245" i="3"/>
  <c r="AX257" i="3"/>
  <c r="AX269" i="3"/>
  <c r="AX280" i="3"/>
  <c r="AX292" i="3"/>
  <c r="AX243" i="3"/>
  <c r="AX255" i="3"/>
  <c r="AX267" i="3"/>
  <c r="AX278" i="3"/>
  <c r="AX303" i="3"/>
  <c r="AX404" i="3"/>
  <c r="AX417" i="3"/>
  <c r="AX304" i="3"/>
  <c r="AX405" i="3"/>
  <c r="AX418" i="3"/>
  <c r="AX371" i="3"/>
  <c r="AX351" i="3"/>
  <c r="AX343" i="3"/>
  <c r="AX354" i="3"/>
  <c r="BD294" i="3"/>
  <c r="BD306" i="3"/>
  <c r="BD407" i="3"/>
  <c r="BD398" i="3"/>
  <c r="BD382" i="3"/>
  <c r="BD381" i="3"/>
  <c r="BD394" i="3"/>
  <c r="AX305" i="3"/>
  <c r="AX406" i="3"/>
  <c r="AX419" i="3"/>
  <c r="AX289" i="3"/>
  <c r="AX290" i="3"/>
  <c r="AX373" i="3"/>
  <c r="AX374" i="3"/>
  <c r="AX132" i="3"/>
  <c r="BD395" i="3"/>
  <c r="AX380" i="3"/>
  <c r="AX393" i="3"/>
  <c r="AX431" i="3"/>
  <c r="AY157" i="3"/>
  <c r="AY170" i="3"/>
  <c r="AY183" i="3"/>
  <c r="AX378" i="3"/>
  <c r="AX391" i="3"/>
  <c r="AX429" i="3"/>
  <c r="AY155" i="3"/>
  <c r="AY319" i="3"/>
  <c r="AX377" i="3"/>
  <c r="AX390" i="3"/>
  <c r="AX428" i="3"/>
  <c r="AX440" i="3"/>
  <c r="AX379" i="3"/>
  <c r="AX392" i="3"/>
  <c r="AX430" i="3"/>
  <c r="AY156" i="3"/>
  <c r="AY155" i="28"/>
  <c r="AX456" i="3"/>
  <c r="AX468" i="3"/>
  <c r="AX83" i="28"/>
  <c r="AY321" i="3"/>
  <c r="AY131" i="28"/>
  <c r="AY156" i="28"/>
  <c r="AX443" i="3"/>
  <c r="AY154" i="3"/>
  <c r="AY167" i="3"/>
  <c r="AY180" i="3"/>
  <c r="AX453" i="3"/>
  <c r="AX477" i="3"/>
  <c r="AX68" i="28"/>
  <c r="AY154" i="28"/>
  <c r="AX442" i="3"/>
  <c r="AX454" i="3"/>
  <c r="AX466" i="3"/>
  <c r="AX81" i="28"/>
  <c r="AY320" i="3"/>
  <c r="AY129" i="28"/>
  <c r="AX441" i="3"/>
  <c r="AX174" i="28"/>
  <c r="AY168" i="3"/>
  <c r="AY181" i="3"/>
  <c r="AY169" i="3"/>
  <c r="AY182" i="3"/>
  <c r="AY130" i="28"/>
  <c r="AX455" i="3"/>
  <c r="AX479" i="3"/>
  <c r="AX70" i="28"/>
  <c r="AX172" i="28"/>
  <c r="AX465" i="3"/>
  <c r="AX80" i="28"/>
  <c r="AX480" i="3"/>
  <c r="AX71" i="28"/>
  <c r="AX450" i="3"/>
  <c r="AX175" i="28"/>
  <c r="BE227" i="3"/>
  <c r="BE228" i="3"/>
  <c r="BE338" i="3"/>
  <c r="BE225" i="3"/>
  <c r="BE226" i="3"/>
  <c r="AY164" i="3"/>
  <c r="AY166" i="28"/>
  <c r="AY153" i="28"/>
  <c r="AY164" i="28"/>
  <c r="AY318" i="3"/>
  <c r="AY328" i="3"/>
  <c r="AY128" i="28"/>
  <c r="AX467" i="3"/>
  <c r="AX82" i="28"/>
  <c r="AX478" i="3"/>
  <c r="AX69" i="28"/>
  <c r="AX173" i="28"/>
  <c r="AX176" i="28"/>
  <c r="AY143" i="3"/>
  <c r="AY145" i="3"/>
  <c r="AY422" i="3"/>
  <c r="AY434" i="3"/>
  <c r="AY446" i="3"/>
  <c r="BE251" i="3"/>
  <c r="BE263" i="3"/>
  <c r="BE275" i="3"/>
  <c r="BE286" i="3"/>
  <c r="BE250" i="3"/>
  <c r="BE262" i="3"/>
  <c r="BE249" i="3"/>
  <c r="BE261" i="3"/>
  <c r="BE273" i="3"/>
  <c r="BE284" i="3"/>
  <c r="BE309" i="3"/>
  <c r="BE248" i="3"/>
  <c r="BE260" i="3"/>
  <c r="BE272" i="3"/>
  <c r="BE283" i="3"/>
  <c r="BE295" i="3"/>
  <c r="AY177" i="3"/>
  <c r="AY190" i="3"/>
  <c r="AY64" i="28"/>
  <c r="AY65" i="28"/>
  <c r="AY199" i="3"/>
  <c r="AY99" i="28"/>
  <c r="AY151" i="3"/>
  <c r="AY131" i="3"/>
  <c r="AY201" i="3"/>
  <c r="AY193" i="3"/>
  <c r="AY93" i="28"/>
  <c r="AY146" i="3"/>
  <c r="AY425" i="3"/>
  <c r="AY437" i="3"/>
  <c r="AY449" i="3"/>
  <c r="AY421" i="3"/>
  <c r="AY433" i="3"/>
  <c r="AY445" i="3"/>
  <c r="AY200" i="3"/>
  <c r="AY100" i="28"/>
  <c r="AY423" i="3"/>
  <c r="AY435" i="3"/>
  <c r="AZ161" i="3"/>
  <c r="AZ160" i="28"/>
  <c r="AY196" i="3"/>
  <c r="AY96" i="28"/>
  <c r="AY197" i="3"/>
  <c r="AY97" i="28"/>
  <c r="AY194" i="3"/>
  <c r="AY94" i="28"/>
  <c r="AY148" i="3"/>
  <c r="AY205" i="3"/>
  <c r="AY211" i="3"/>
  <c r="AY62" i="28"/>
  <c r="AY127" i="28"/>
  <c r="AX141" i="28"/>
  <c r="AY195" i="3"/>
  <c r="AY95" i="28"/>
  <c r="AY424" i="3"/>
  <c r="AY436" i="3"/>
  <c r="AY448" i="3"/>
  <c r="AY198" i="3"/>
  <c r="AY98" i="28"/>
  <c r="AY165" i="28"/>
  <c r="AY167" i="28"/>
  <c r="AY168" i="28"/>
  <c r="AY202" i="3"/>
  <c r="AY102" i="28"/>
  <c r="AY420" i="3"/>
  <c r="AY432" i="3"/>
  <c r="AY444" i="3"/>
  <c r="AZ160" i="3"/>
  <c r="AZ134" i="28"/>
  <c r="BE311" i="3"/>
  <c r="BE412" i="3"/>
  <c r="BE298" i="3"/>
  <c r="BE274" i="3"/>
  <c r="BE285" i="3"/>
  <c r="BE308" i="3"/>
  <c r="BE409" i="3"/>
  <c r="BE296" i="3"/>
  <c r="BE410" i="3"/>
  <c r="AZ158" i="3"/>
  <c r="AZ157" i="28"/>
  <c r="AZ173" i="3"/>
  <c r="AZ186" i="3"/>
  <c r="AY92" i="28"/>
  <c r="AX111" i="28"/>
  <c r="AY210" i="3"/>
  <c r="AY239" i="3"/>
  <c r="AZ324" i="3"/>
  <c r="AX142" i="28"/>
  <c r="AX140" i="28"/>
  <c r="AX139" i="28"/>
  <c r="AZ159" i="28"/>
  <c r="AZ159" i="3"/>
  <c r="AZ133" i="28"/>
  <c r="AX146" i="28"/>
  <c r="AY133" i="3"/>
  <c r="AY207" i="3"/>
  <c r="AY134" i="3"/>
  <c r="AY101" i="28"/>
  <c r="AX144" i="28"/>
  <c r="AY206" i="3"/>
  <c r="AX143" i="28"/>
  <c r="AZ135" i="28"/>
  <c r="AX148" i="28"/>
  <c r="AZ163" i="3"/>
  <c r="AZ176" i="3"/>
  <c r="AZ189" i="3"/>
  <c r="AX145" i="28"/>
  <c r="AZ174" i="3"/>
  <c r="AZ187" i="3"/>
  <c r="AZ325" i="3"/>
  <c r="AY447" i="3"/>
  <c r="AZ162" i="3"/>
  <c r="AZ136" i="28"/>
  <c r="AX147" i="28"/>
  <c r="AY240" i="3"/>
  <c r="AY331" i="3"/>
  <c r="BE386" i="3"/>
  <c r="BE399" i="3"/>
  <c r="BE383" i="3"/>
  <c r="BE396" i="3"/>
  <c r="BE310" i="3"/>
  <c r="BE411" i="3"/>
  <c r="BE297" i="3"/>
  <c r="BE385" i="3"/>
  <c r="BE384" i="3"/>
  <c r="BE397" i="3"/>
  <c r="AX113" i="28"/>
  <c r="AZ172" i="3"/>
  <c r="AZ185" i="3"/>
  <c r="AZ132" i="28"/>
  <c r="AX106" i="28"/>
  <c r="AZ171" i="3"/>
  <c r="AZ184" i="3"/>
  <c r="AZ322" i="3"/>
  <c r="AX109" i="28"/>
  <c r="AX107" i="28"/>
  <c r="AX105" i="28"/>
  <c r="AX104" i="28"/>
  <c r="AX110" i="28"/>
  <c r="AX112" i="28"/>
  <c r="AX108" i="28"/>
  <c r="AY218" i="3"/>
  <c r="AY221" i="3"/>
  <c r="AY330" i="3"/>
  <c r="AY361" i="3"/>
  <c r="AY362" i="3"/>
  <c r="AZ158" i="28"/>
  <c r="AZ323" i="3"/>
  <c r="AZ326" i="3"/>
  <c r="AY208" i="3"/>
  <c r="AY135" i="3"/>
  <c r="AZ161" i="28"/>
  <c r="AZ175" i="3"/>
  <c r="AZ188" i="3"/>
  <c r="AZ327" i="3"/>
  <c r="AZ162" i="28"/>
  <c r="AZ137" i="28"/>
  <c r="AY241" i="3"/>
  <c r="AY364" i="3"/>
  <c r="AY350" i="3"/>
  <c r="AY368" i="3"/>
  <c r="AY335" i="3"/>
  <c r="AY336" i="3"/>
  <c r="AY370" i="3"/>
  <c r="AY341" i="3"/>
  <c r="AY339" i="3"/>
  <c r="AY365" i="3"/>
  <c r="AY366" i="3"/>
  <c r="AY359" i="3"/>
  <c r="AY347" i="3"/>
  <c r="AY369" i="3"/>
  <c r="BE223" i="3"/>
  <c r="BE224" i="3"/>
  <c r="BE398" i="3"/>
  <c r="AY342" i="3"/>
  <c r="AY344" i="3"/>
  <c r="AY222" i="3"/>
  <c r="AY340" i="3"/>
  <c r="AY358" i="3"/>
  <c r="AY360" i="3"/>
  <c r="AY219" i="3"/>
  <c r="AY220" i="3"/>
  <c r="AY402" i="3"/>
  <c r="AY415" i="3"/>
  <c r="AY461" i="3"/>
  <c r="AY473" i="3"/>
  <c r="AY88" i="28"/>
  <c r="AY244" i="3"/>
  <c r="AY256" i="3"/>
  <c r="AY268" i="3"/>
  <c r="AY279" i="3"/>
  <c r="AY304" i="3"/>
  <c r="AY405" i="3"/>
  <c r="AY418" i="3"/>
  <c r="AY242" i="3"/>
  <c r="AY243" i="3"/>
  <c r="AY245" i="3"/>
  <c r="AY371" i="3"/>
  <c r="AY343" i="3"/>
  <c r="AY348" i="3"/>
  <c r="AY349" i="3"/>
  <c r="AY351" i="3"/>
  <c r="BE246" i="3"/>
  <c r="BE258" i="3"/>
  <c r="BE270" i="3"/>
  <c r="BE281" i="3"/>
  <c r="BE247" i="3"/>
  <c r="BE259" i="3"/>
  <c r="BE271" i="3"/>
  <c r="BE282" i="3"/>
  <c r="AY354" i="3"/>
  <c r="AY373" i="3"/>
  <c r="AY374" i="3"/>
  <c r="AY132" i="3"/>
  <c r="AY257" i="3"/>
  <c r="AY269" i="3"/>
  <c r="AY280" i="3"/>
  <c r="AY292" i="3"/>
  <c r="AY255" i="3"/>
  <c r="AY267" i="3"/>
  <c r="AY278" i="3"/>
  <c r="AY303" i="3"/>
  <c r="AY404" i="3"/>
  <c r="AY417" i="3"/>
  <c r="AY254" i="3"/>
  <c r="AY266" i="3"/>
  <c r="AY277" i="3"/>
  <c r="AY289" i="3"/>
  <c r="AY460" i="3"/>
  <c r="AY484" i="3"/>
  <c r="AY75" i="28"/>
  <c r="AY485" i="3"/>
  <c r="AY76" i="28"/>
  <c r="AY459" i="3"/>
  <c r="AY483" i="3"/>
  <c r="AY74" i="28"/>
  <c r="AY462" i="3"/>
  <c r="AY474" i="3"/>
  <c r="AY89" i="28"/>
  <c r="AY457" i="3"/>
  <c r="AY458" i="3"/>
  <c r="AY470" i="3"/>
  <c r="AY85" i="28"/>
  <c r="AY291" i="3"/>
  <c r="BE294" i="3"/>
  <c r="BE307" i="3"/>
  <c r="BE408" i="3"/>
  <c r="BE293" i="3"/>
  <c r="BE306" i="3"/>
  <c r="BE407" i="3"/>
  <c r="AY290" i="3"/>
  <c r="AY305" i="3"/>
  <c r="AY406" i="3"/>
  <c r="AY419" i="3"/>
  <c r="AY472" i="3"/>
  <c r="AY87" i="28"/>
  <c r="AY471" i="3"/>
  <c r="AY86" i="28"/>
  <c r="AY302" i="3"/>
  <c r="AY403" i="3"/>
  <c r="AY416" i="3"/>
  <c r="AY482" i="3"/>
  <c r="AY73" i="28"/>
  <c r="AY481" i="3"/>
  <c r="AY72" i="28"/>
  <c r="AY469" i="3"/>
  <c r="AY84" i="28"/>
  <c r="AY486" i="3"/>
  <c r="AY77" i="28"/>
  <c r="AY378" i="3"/>
  <c r="AY377" i="3"/>
  <c r="AY390" i="3"/>
  <c r="AY380" i="3"/>
  <c r="AY393" i="3"/>
  <c r="AY379" i="3"/>
  <c r="AY392" i="3"/>
  <c r="BE381" i="3"/>
  <c r="BE394" i="3"/>
  <c r="BE382" i="3"/>
  <c r="BE395" i="3"/>
  <c r="AY391" i="3"/>
  <c r="AY429" i="3"/>
  <c r="AY441" i="3"/>
  <c r="AY431" i="3"/>
  <c r="AY443" i="3"/>
  <c r="AY428" i="3"/>
  <c r="AY453" i="3"/>
  <c r="AY430" i="3"/>
  <c r="AY455" i="3"/>
  <c r="AZ155" i="3"/>
  <c r="AZ319" i="3"/>
  <c r="AY454" i="3"/>
  <c r="AY478" i="3"/>
  <c r="AY69" i="28"/>
  <c r="AY456" i="3"/>
  <c r="AY480" i="3"/>
  <c r="AY71" i="28"/>
  <c r="AZ157" i="3"/>
  <c r="AZ156" i="28"/>
  <c r="AZ154" i="3"/>
  <c r="AZ318" i="3"/>
  <c r="AY440" i="3"/>
  <c r="AY172" i="28"/>
  <c r="AY477" i="3"/>
  <c r="AY68" i="28"/>
  <c r="AY465" i="3"/>
  <c r="AY80" i="28"/>
  <c r="AY467" i="3"/>
  <c r="AY82" i="28"/>
  <c r="AY479" i="3"/>
  <c r="AY70" i="28"/>
  <c r="AY442" i="3"/>
  <c r="AZ156" i="3"/>
  <c r="AZ155" i="28"/>
  <c r="BF227" i="3"/>
  <c r="BF228" i="3"/>
  <c r="BF338" i="3"/>
  <c r="BF226" i="3"/>
  <c r="BF225" i="3"/>
  <c r="AY466" i="3"/>
  <c r="AY81" i="28"/>
  <c r="AZ154" i="28"/>
  <c r="AZ129" i="28"/>
  <c r="AZ168" i="3"/>
  <c r="AZ181" i="3"/>
  <c r="AZ131" i="28"/>
  <c r="AZ170" i="3"/>
  <c r="AZ183" i="3"/>
  <c r="AY450" i="3"/>
  <c r="AZ143" i="3"/>
  <c r="AZ62" i="28"/>
  <c r="AZ127" i="28"/>
  <c r="AZ321" i="3"/>
  <c r="AY468" i="3"/>
  <c r="AY83" i="28"/>
  <c r="AZ128" i="28"/>
  <c r="AZ153" i="28"/>
  <c r="AZ167" i="3"/>
  <c r="AZ180" i="3"/>
  <c r="AY174" i="28"/>
  <c r="AZ169" i="3"/>
  <c r="AZ182" i="3"/>
  <c r="AZ130" i="28"/>
  <c r="AZ164" i="3"/>
  <c r="AZ166" i="28"/>
  <c r="AZ320" i="3"/>
  <c r="BF250" i="3"/>
  <c r="BF262" i="3"/>
  <c r="BF249" i="3"/>
  <c r="BF261" i="3"/>
  <c r="BF273" i="3"/>
  <c r="BF284" i="3"/>
  <c r="BF248" i="3"/>
  <c r="BF260" i="3"/>
  <c r="BF272" i="3"/>
  <c r="BF283" i="3"/>
  <c r="AZ328" i="3"/>
  <c r="AZ164" i="28"/>
  <c r="AY173" i="28"/>
  <c r="AY175" i="28"/>
  <c r="AZ177" i="3"/>
  <c r="AZ190" i="3"/>
  <c r="AZ92" i="28"/>
  <c r="AY109" i="28"/>
  <c r="AZ145" i="3"/>
  <c r="AZ424" i="3"/>
  <c r="AZ436" i="3"/>
  <c r="AZ448" i="3"/>
  <c r="AY139" i="28"/>
  <c r="AY140" i="28"/>
  <c r="AY142" i="28"/>
  <c r="AY141" i="28"/>
  <c r="AY145" i="28"/>
  <c r="AY146" i="28"/>
  <c r="AY144" i="28"/>
  <c r="AY148" i="28"/>
  <c r="AY147" i="28"/>
  <c r="AY143" i="28"/>
  <c r="BF274" i="3"/>
  <c r="BF285" i="3"/>
  <c r="BF308" i="3"/>
  <c r="BF409" i="3"/>
  <c r="BF295" i="3"/>
  <c r="BF309" i="3"/>
  <c r="BF410" i="3"/>
  <c r="BF296" i="3"/>
  <c r="AY176" i="28"/>
  <c r="AZ151" i="3"/>
  <c r="AZ131" i="3"/>
  <c r="AZ165" i="28"/>
  <c r="AZ167" i="28"/>
  <c r="AZ168" i="28"/>
  <c r="AZ425" i="3"/>
  <c r="AZ437" i="3"/>
  <c r="AZ449" i="3"/>
  <c r="AY106" i="28"/>
  <c r="AY113" i="28"/>
  <c r="AZ146" i="3"/>
  <c r="AZ202" i="3"/>
  <c r="AZ102" i="28"/>
  <c r="AZ196" i="3"/>
  <c r="AZ96" i="28"/>
  <c r="AZ201" i="3"/>
  <c r="AZ134" i="3"/>
  <c r="AZ195" i="3"/>
  <c r="AZ95" i="28"/>
  <c r="AZ148" i="3"/>
  <c r="AZ205" i="3"/>
  <c r="AZ210" i="3"/>
  <c r="AZ420" i="3"/>
  <c r="AZ432" i="3"/>
  <c r="AZ444" i="3"/>
  <c r="AZ193" i="3"/>
  <c r="AZ93" i="28"/>
  <c r="AZ422" i="3"/>
  <c r="AZ434" i="3"/>
  <c r="AZ446" i="3"/>
  <c r="AZ197" i="3"/>
  <c r="AZ97" i="28"/>
  <c r="AZ199" i="3"/>
  <c r="AZ99" i="28"/>
  <c r="AZ200" i="3"/>
  <c r="AZ100" i="28"/>
  <c r="AZ64" i="28"/>
  <c r="AZ65" i="28"/>
  <c r="AZ198" i="3"/>
  <c r="AZ98" i="28"/>
  <c r="AZ423" i="3"/>
  <c r="AZ435" i="3"/>
  <c r="BA161" i="3"/>
  <c r="BA135" i="28"/>
  <c r="AZ421" i="3"/>
  <c r="AZ433" i="3"/>
  <c r="BA159" i="3"/>
  <c r="BA133" i="28"/>
  <c r="AZ194" i="3"/>
  <c r="AZ94" i="28"/>
  <c r="AY104" i="28"/>
  <c r="AY110" i="28"/>
  <c r="AY108" i="28"/>
  <c r="AY111" i="28"/>
  <c r="AY107" i="28"/>
  <c r="AY105" i="28"/>
  <c r="AY112" i="28"/>
  <c r="BA162" i="3"/>
  <c r="BA161" i="28"/>
  <c r="BF223" i="3"/>
  <c r="BF251" i="3"/>
  <c r="BF263" i="3"/>
  <c r="BF275" i="3"/>
  <c r="BF286" i="3"/>
  <c r="BF386" i="3"/>
  <c r="BF383" i="3"/>
  <c r="BF396" i="3"/>
  <c r="BF297" i="3"/>
  <c r="BF310" i="3"/>
  <c r="BF411" i="3"/>
  <c r="BF385" i="3"/>
  <c r="BF384" i="3"/>
  <c r="BF397" i="3"/>
  <c r="BA163" i="3"/>
  <c r="BA162" i="28"/>
  <c r="AZ101" i="28"/>
  <c r="AZ211" i="3"/>
  <c r="AZ240" i="3"/>
  <c r="AZ207" i="3"/>
  <c r="BA160" i="3"/>
  <c r="BA159" i="28"/>
  <c r="AZ206" i="3"/>
  <c r="BA158" i="3"/>
  <c r="BA157" i="28"/>
  <c r="AZ133" i="3"/>
  <c r="BA174" i="3"/>
  <c r="BA187" i="3"/>
  <c r="BA325" i="3"/>
  <c r="AZ445" i="3"/>
  <c r="BA160" i="28"/>
  <c r="AZ447" i="3"/>
  <c r="BA158" i="28"/>
  <c r="BA172" i="3"/>
  <c r="BA185" i="3"/>
  <c r="BA323" i="3"/>
  <c r="BA175" i="3"/>
  <c r="BA188" i="3"/>
  <c r="BA136" i="28"/>
  <c r="BA326" i="3"/>
  <c r="AZ239" i="3"/>
  <c r="AZ330" i="3"/>
  <c r="AZ218" i="3"/>
  <c r="BF311" i="3"/>
  <c r="BF412" i="3"/>
  <c r="BF298" i="3"/>
  <c r="BF399" i="3"/>
  <c r="BF398" i="3"/>
  <c r="BA327" i="3"/>
  <c r="BA176" i="3"/>
  <c r="BA189" i="3"/>
  <c r="BA134" i="28"/>
  <c r="BA137" i="28"/>
  <c r="BA173" i="3"/>
  <c r="BA186" i="3"/>
  <c r="AZ331" i="3"/>
  <c r="AZ350" i="3"/>
  <c r="AZ208" i="3"/>
  <c r="AZ135" i="3"/>
  <c r="BA322" i="3"/>
  <c r="BA132" i="28"/>
  <c r="BA324" i="3"/>
  <c r="BA171" i="3"/>
  <c r="BA184" i="3"/>
  <c r="AZ221" i="3"/>
  <c r="AZ220" i="3"/>
  <c r="AZ219" i="3"/>
  <c r="AZ222" i="3"/>
  <c r="AZ361" i="3"/>
  <c r="AZ362" i="3"/>
  <c r="AZ358" i="3"/>
  <c r="AZ241" i="3"/>
  <c r="BF247" i="3"/>
  <c r="BF246" i="3"/>
  <c r="BF258" i="3"/>
  <c r="BF270" i="3"/>
  <c r="BF281" i="3"/>
  <c r="AZ402" i="3"/>
  <c r="AZ415" i="3"/>
  <c r="AZ460" i="3"/>
  <c r="AZ341" i="3"/>
  <c r="AZ342" i="3"/>
  <c r="AZ366" i="3"/>
  <c r="AZ339" i="3"/>
  <c r="AZ351" i="3"/>
  <c r="AZ359" i="3"/>
  <c r="AZ360" i="3"/>
  <c r="AZ365" i="3"/>
  <c r="AZ370" i="3"/>
  <c r="AZ364" i="3"/>
  <c r="AZ369" i="3"/>
  <c r="AZ347" i="3"/>
  <c r="AZ335" i="3"/>
  <c r="AZ336" i="3"/>
  <c r="AZ344" i="3"/>
  <c r="AZ368" i="3"/>
  <c r="AZ340" i="3"/>
  <c r="AZ244" i="3"/>
  <c r="AZ256" i="3"/>
  <c r="AZ268" i="3"/>
  <c r="AZ279" i="3"/>
  <c r="AZ291" i="3"/>
  <c r="AZ242" i="3"/>
  <c r="AZ254" i="3"/>
  <c r="AZ266" i="3"/>
  <c r="AZ277" i="3"/>
  <c r="AZ243" i="3"/>
  <c r="AZ255" i="3"/>
  <c r="AZ267" i="3"/>
  <c r="AZ278" i="3"/>
  <c r="AZ245" i="3"/>
  <c r="AZ257" i="3"/>
  <c r="AZ269" i="3"/>
  <c r="AZ280" i="3"/>
  <c r="BF293" i="3"/>
  <c r="BF306" i="3"/>
  <c r="BF407" i="3"/>
  <c r="AZ348" i="3"/>
  <c r="AZ349" i="3"/>
  <c r="AZ459" i="3"/>
  <c r="AZ483" i="3"/>
  <c r="AZ74" i="28"/>
  <c r="AZ461" i="3"/>
  <c r="AZ473" i="3"/>
  <c r="AZ88" i="28"/>
  <c r="AZ462" i="3"/>
  <c r="AZ486" i="3"/>
  <c r="AZ77" i="28"/>
  <c r="AZ458" i="3"/>
  <c r="AZ470" i="3"/>
  <c r="AZ85" i="28"/>
  <c r="AZ457" i="3"/>
  <c r="AZ481" i="3"/>
  <c r="AZ72" i="28"/>
  <c r="AZ371" i="3"/>
  <c r="AZ343" i="3"/>
  <c r="AZ354" i="3"/>
  <c r="AZ472" i="3"/>
  <c r="AZ87" i="28"/>
  <c r="AZ304" i="3"/>
  <c r="AZ405" i="3"/>
  <c r="AZ418" i="3"/>
  <c r="AZ305" i="3"/>
  <c r="AZ406" i="3"/>
  <c r="AZ419" i="3"/>
  <c r="AZ292" i="3"/>
  <c r="AZ303" i="3"/>
  <c r="AZ404" i="3"/>
  <c r="AZ417" i="3"/>
  <c r="AZ290" i="3"/>
  <c r="AZ302" i="3"/>
  <c r="AZ403" i="3"/>
  <c r="AZ416" i="3"/>
  <c r="AZ289" i="3"/>
  <c r="AZ484" i="3"/>
  <c r="AZ75" i="28"/>
  <c r="AZ471" i="3"/>
  <c r="AZ86" i="28"/>
  <c r="AZ474" i="3"/>
  <c r="AZ89" i="28"/>
  <c r="AZ373" i="3"/>
  <c r="AZ374" i="3"/>
  <c r="AZ132" i="3"/>
  <c r="AZ482" i="3"/>
  <c r="AZ73" i="28"/>
  <c r="AZ469" i="3"/>
  <c r="AZ84" i="28"/>
  <c r="AZ485" i="3"/>
  <c r="AZ76" i="28"/>
  <c r="AZ380" i="3"/>
  <c r="AZ393" i="3"/>
  <c r="AZ431" i="3"/>
  <c r="BA157" i="3"/>
  <c r="AZ379" i="3"/>
  <c r="AZ392" i="3"/>
  <c r="AZ430" i="3"/>
  <c r="AZ455" i="3"/>
  <c r="AZ377" i="3"/>
  <c r="AZ390" i="3"/>
  <c r="AZ428" i="3"/>
  <c r="AZ453" i="3"/>
  <c r="AZ378" i="3"/>
  <c r="AZ391" i="3"/>
  <c r="AZ429" i="3"/>
  <c r="BA155" i="3"/>
  <c r="BG227" i="3"/>
  <c r="BG228" i="3"/>
  <c r="BG338" i="3"/>
  <c r="BG225" i="3"/>
  <c r="BG226" i="3"/>
  <c r="BA154" i="3"/>
  <c r="BA318" i="3"/>
  <c r="AZ454" i="3"/>
  <c r="AZ478" i="3"/>
  <c r="AZ69" i="28"/>
  <c r="AZ440" i="3"/>
  <c r="AZ456" i="3"/>
  <c r="AZ480" i="3"/>
  <c r="AZ71" i="28"/>
  <c r="AZ443" i="3"/>
  <c r="AZ441" i="3"/>
  <c r="AZ172" i="28"/>
  <c r="BA129" i="28"/>
  <c r="BA154" i="28"/>
  <c r="BA131" i="28"/>
  <c r="BA156" i="28"/>
  <c r="BA319" i="3"/>
  <c r="BA168" i="3"/>
  <c r="BA181" i="3"/>
  <c r="AZ465" i="3"/>
  <c r="AZ80" i="28"/>
  <c r="AZ477" i="3"/>
  <c r="AZ68" i="28"/>
  <c r="BA170" i="3"/>
  <c r="BA183" i="3"/>
  <c r="BA321" i="3"/>
  <c r="AZ467" i="3"/>
  <c r="AZ82" i="28"/>
  <c r="AZ479" i="3"/>
  <c r="AZ70" i="28"/>
  <c r="BA156" i="3"/>
  <c r="BA155" i="28"/>
  <c r="AZ442" i="3"/>
  <c r="BG250" i="3"/>
  <c r="BG262" i="3"/>
  <c r="BG274" i="3"/>
  <c r="BG285" i="3"/>
  <c r="BG251" i="3"/>
  <c r="BG263" i="3"/>
  <c r="BG275" i="3"/>
  <c r="BG286" i="3"/>
  <c r="BG249" i="3"/>
  <c r="BG261" i="3"/>
  <c r="BG273" i="3"/>
  <c r="BG284" i="3"/>
  <c r="BG248" i="3"/>
  <c r="BG260" i="3"/>
  <c r="BG272" i="3"/>
  <c r="BG283" i="3"/>
  <c r="BA153" i="28"/>
  <c r="BA164" i="28"/>
  <c r="BA128" i="28"/>
  <c r="BA167" i="3"/>
  <c r="BA180" i="3"/>
  <c r="AZ466" i="3"/>
  <c r="AZ81" i="28"/>
  <c r="AZ450" i="3"/>
  <c r="AZ173" i="28"/>
  <c r="AZ468" i="3"/>
  <c r="AZ83" i="28"/>
  <c r="AZ174" i="28"/>
  <c r="BA320" i="3"/>
  <c r="BA328" i="3"/>
  <c r="BA130" i="28"/>
  <c r="BA164" i="3"/>
  <c r="BA166" i="28"/>
  <c r="BA169" i="3"/>
  <c r="BA182" i="3"/>
  <c r="BG311" i="3"/>
  <c r="BG412" i="3"/>
  <c r="BG298" i="3"/>
  <c r="BG310" i="3"/>
  <c r="BG411" i="3"/>
  <c r="BG297" i="3"/>
  <c r="BG309" i="3"/>
  <c r="BG410" i="3"/>
  <c r="BG296" i="3"/>
  <c r="BG308" i="3"/>
  <c r="BG409" i="3"/>
  <c r="BG295" i="3"/>
  <c r="AZ175" i="28"/>
  <c r="AZ176" i="28"/>
  <c r="BA143" i="3"/>
  <c r="BA62" i="28"/>
  <c r="BA127" i="28"/>
  <c r="AZ143" i="28"/>
  <c r="BA177" i="3"/>
  <c r="BA190" i="3"/>
  <c r="BG223" i="3"/>
  <c r="BG224" i="3"/>
  <c r="BG386" i="3"/>
  <c r="BG399" i="3"/>
  <c r="BG385" i="3"/>
  <c r="BG398" i="3"/>
  <c r="BG384" i="3"/>
  <c r="BG397" i="3"/>
  <c r="BG383" i="3"/>
  <c r="BG396" i="3"/>
  <c r="AZ142" i="28"/>
  <c r="AZ140" i="28"/>
  <c r="AZ139" i="28"/>
  <c r="AZ145" i="28"/>
  <c r="BA92" i="28"/>
  <c r="AZ107" i="28"/>
  <c r="AZ141" i="28"/>
  <c r="AZ148" i="28"/>
  <c r="AZ147" i="28"/>
  <c r="BA145" i="3"/>
  <c r="BA420" i="3"/>
  <c r="BA432" i="3"/>
  <c r="BB158" i="3"/>
  <c r="BB132" i="28"/>
  <c r="AZ144" i="28"/>
  <c r="AZ146" i="28"/>
  <c r="BG246" i="3"/>
  <c r="BG258" i="3"/>
  <c r="BG270" i="3"/>
  <c r="BG281" i="3"/>
  <c r="BG293" i="3"/>
  <c r="AZ113" i="28"/>
  <c r="AZ108" i="28"/>
  <c r="AZ104" i="28"/>
  <c r="BA200" i="3"/>
  <c r="BA100" i="28"/>
  <c r="BA424" i="3"/>
  <c r="BA436" i="3"/>
  <c r="BA448" i="3"/>
  <c r="AZ106" i="28"/>
  <c r="AZ105" i="28"/>
  <c r="AZ111" i="28"/>
  <c r="AZ110" i="28"/>
  <c r="AZ109" i="28"/>
  <c r="AZ112" i="28"/>
  <c r="BA195" i="3"/>
  <c r="BA95" i="28"/>
  <c r="BA199" i="3"/>
  <c r="BA99" i="28"/>
  <c r="BA196" i="3"/>
  <c r="BA96" i="28"/>
  <c r="BA423" i="3"/>
  <c r="BA435" i="3"/>
  <c r="BA447" i="3"/>
  <c r="BA146" i="3"/>
  <c r="BA201" i="3"/>
  <c r="BA134" i="3"/>
  <c r="BA193" i="3"/>
  <c r="BA93" i="28"/>
  <c r="BA202" i="3"/>
  <c r="BA102" i="28"/>
  <c r="BA425" i="3"/>
  <c r="BA437" i="3"/>
  <c r="BA449" i="3"/>
  <c r="BA194" i="3"/>
  <c r="BA94" i="28"/>
  <c r="BA421" i="3"/>
  <c r="BA433" i="3"/>
  <c r="BB159" i="3"/>
  <c r="BB158" i="28"/>
  <c r="BA165" i="28"/>
  <c r="BA167" i="28"/>
  <c r="BA168" i="28"/>
  <c r="BA197" i="3"/>
  <c r="BA97" i="28"/>
  <c r="BA151" i="3"/>
  <c r="BA131" i="3"/>
  <c r="BA198" i="3"/>
  <c r="BA98" i="28"/>
  <c r="BA64" i="28"/>
  <c r="BA65" i="28"/>
  <c r="BA148" i="3"/>
  <c r="BA422" i="3"/>
  <c r="BA434" i="3"/>
  <c r="BA444" i="3"/>
  <c r="BB157" i="28"/>
  <c r="BB322" i="3"/>
  <c r="BB171" i="3"/>
  <c r="BB184" i="3"/>
  <c r="BF224" i="3"/>
  <c r="BF259" i="3"/>
  <c r="BF271" i="3"/>
  <c r="BF282" i="3"/>
  <c r="BG306" i="3"/>
  <c r="BG407" i="3"/>
  <c r="BG381" i="3"/>
  <c r="BG394" i="3"/>
  <c r="BB172" i="3"/>
  <c r="BB185" i="3"/>
  <c r="BB162" i="3"/>
  <c r="BB161" i="28"/>
  <c r="BB323" i="3"/>
  <c r="BB133" i="28"/>
  <c r="BA101" i="28"/>
  <c r="BB163" i="3"/>
  <c r="BB162" i="28"/>
  <c r="BA445" i="3"/>
  <c r="BB161" i="3"/>
  <c r="BA446" i="3"/>
  <c r="BB160" i="3"/>
  <c r="BA207" i="3"/>
  <c r="BA205" i="3"/>
  <c r="BA206" i="3"/>
  <c r="BA133" i="3"/>
  <c r="BF307" i="3"/>
  <c r="BF408" i="3"/>
  <c r="BF294" i="3"/>
  <c r="BF382" i="3"/>
  <c r="BB136" i="28"/>
  <c r="BB175" i="3"/>
  <c r="BB188" i="3"/>
  <c r="BB326" i="3"/>
  <c r="BA208" i="3"/>
  <c r="BA135" i="3"/>
  <c r="BB137" i="28"/>
  <c r="BB159" i="28"/>
  <c r="BB173" i="3"/>
  <c r="BB186" i="3"/>
  <c r="BB134" i="28"/>
  <c r="BB324" i="3"/>
  <c r="BA211" i="3"/>
  <c r="BA210" i="3"/>
  <c r="BB160" i="28"/>
  <c r="BB135" i="28"/>
  <c r="BB174" i="3"/>
  <c r="BB187" i="3"/>
  <c r="BB325" i="3"/>
  <c r="BB176" i="3"/>
  <c r="BB189" i="3"/>
  <c r="BB327" i="3"/>
  <c r="BF381" i="3"/>
  <c r="BF394" i="3"/>
  <c r="BF395" i="3"/>
  <c r="BA402" i="3"/>
  <c r="BA415" i="3"/>
  <c r="BA460" i="3"/>
  <c r="BA331" i="3"/>
  <c r="BA240" i="3"/>
  <c r="BA239" i="3"/>
  <c r="BA218" i="3"/>
  <c r="BA330" i="3"/>
  <c r="BA462" i="3"/>
  <c r="BA474" i="3"/>
  <c r="BA89" i="28"/>
  <c r="BA461" i="3"/>
  <c r="BA485" i="3"/>
  <c r="BA76" i="28"/>
  <c r="BA459" i="3"/>
  <c r="BA483" i="3"/>
  <c r="BA74" i="28"/>
  <c r="BA458" i="3"/>
  <c r="BA470" i="3"/>
  <c r="BA85" i="28"/>
  <c r="BA457" i="3"/>
  <c r="BA469" i="3"/>
  <c r="BA84" i="28"/>
  <c r="BA241" i="3"/>
  <c r="BA243" i="3"/>
  <c r="BA361" i="3"/>
  <c r="BA362" i="3"/>
  <c r="BA358" i="3"/>
  <c r="BA484" i="3"/>
  <c r="BA75" i="28"/>
  <c r="BA472" i="3"/>
  <c r="BA87" i="28"/>
  <c r="BA219" i="3"/>
  <c r="BA220" i="3"/>
  <c r="BA222" i="3"/>
  <c r="BA221" i="3"/>
  <c r="BA364" i="3"/>
  <c r="BA368" i="3"/>
  <c r="BA369" i="3"/>
  <c r="BA341" i="3"/>
  <c r="BA342" i="3"/>
  <c r="BA335" i="3"/>
  <c r="BA336" i="3"/>
  <c r="BA344" i="3"/>
  <c r="BA366" i="3"/>
  <c r="BA347" i="3"/>
  <c r="BA365" i="3"/>
  <c r="BA350" i="3"/>
  <c r="BA339" i="3"/>
  <c r="BA359" i="3"/>
  <c r="BA370" i="3"/>
  <c r="BA340" i="3"/>
  <c r="BH227" i="3"/>
  <c r="BH228" i="3"/>
  <c r="BH338" i="3"/>
  <c r="BH226" i="3"/>
  <c r="BH225" i="3"/>
  <c r="BA473" i="3"/>
  <c r="BA88" i="28"/>
  <c r="BA471" i="3"/>
  <c r="BA86" i="28"/>
  <c r="BA255" i="3"/>
  <c r="BA267" i="3"/>
  <c r="BA278" i="3"/>
  <c r="BA290" i="3"/>
  <c r="BA244" i="3"/>
  <c r="BA256" i="3"/>
  <c r="BA268" i="3"/>
  <c r="BA279" i="3"/>
  <c r="BA482" i="3"/>
  <c r="BA73" i="28"/>
  <c r="BA481" i="3"/>
  <c r="BA72" i="28"/>
  <c r="BA486" i="3"/>
  <c r="BA77" i="28"/>
  <c r="BA343" i="3"/>
  <c r="BA354" i="3"/>
  <c r="BA245" i="3"/>
  <c r="BA257" i="3"/>
  <c r="BA269" i="3"/>
  <c r="BA280" i="3"/>
  <c r="BA305" i="3"/>
  <c r="BA406" i="3"/>
  <c r="BA419" i="3"/>
  <c r="BA242" i="3"/>
  <c r="BA254" i="3"/>
  <c r="BA266" i="3"/>
  <c r="BA277" i="3"/>
  <c r="BA371" i="3"/>
  <c r="BA351" i="3"/>
  <c r="BA348" i="3"/>
  <c r="BA349" i="3"/>
  <c r="BA360" i="3"/>
  <c r="BH250" i="3"/>
  <c r="BH262" i="3"/>
  <c r="BH249" i="3"/>
  <c r="BH261" i="3"/>
  <c r="BH273" i="3"/>
  <c r="BH284" i="3"/>
  <c r="BH309" i="3"/>
  <c r="BH248" i="3"/>
  <c r="BH260" i="3"/>
  <c r="BH272" i="3"/>
  <c r="BH283" i="3"/>
  <c r="BH295" i="3"/>
  <c r="BA303" i="3"/>
  <c r="BA404" i="3"/>
  <c r="BA417" i="3"/>
  <c r="BA292" i="3"/>
  <c r="BA373" i="3"/>
  <c r="BA374" i="3"/>
  <c r="BA380" i="3"/>
  <c r="BA289" i="3"/>
  <c r="BA302" i="3"/>
  <c r="BA403" i="3"/>
  <c r="BA416" i="3"/>
  <c r="BA304" i="3"/>
  <c r="BA405" i="3"/>
  <c r="BA418" i="3"/>
  <c r="BA291" i="3"/>
  <c r="BH274" i="3"/>
  <c r="BH285" i="3"/>
  <c r="BH296" i="3"/>
  <c r="BH308" i="3"/>
  <c r="BH409" i="3"/>
  <c r="BH410" i="3"/>
  <c r="BA379" i="3"/>
  <c r="BA392" i="3"/>
  <c r="BA430" i="3"/>
  <c r="BA393" i="3"/>
  <c r="BA431" i="3"/>
  <c r="BA443" i="3"/>
  <c r="BA377" i="3"/>
  <c r="BA390" i="3"/>
  <c r="BA428" i="3"/>
  <c r="BA132" i="3"/>
  <c r="BA378" i="3"/>
  <c r="BA391" i="3"/>
  <c r="BA429" i="3"/>
  <c r="BH310" i="3"/>
  <c r="BH411" i="3"/>
  <c r="BH385" i="3"/>
  <c r="BH297" i="3"/>
  <c r="BH383" i="3"/>
  <c r="BH396" i="3"/>
  <c r="BH384" i="3"/>
  <c r="BH397" i="3"/>
  <c r="BA456" i="3"/>
  <c r="BB157" i="3"/>
  <c r="BB156" i="28"/>
  <c r="BA441" i="3"/>
  <c r="BA454" i="3"/>
  <c r="BB155" i="3"/>
  <c r="BA440" i="3"/>
  <c r="BB154" i="3"/>
  <c r="BA453" i="3"/>
  <c r="BA455" i="3"/>
  <c r="BA442" i="3"/>
  <c r="BA172" i="28"/>
  <c r="BB156" i="3"/>
  <c r="BH224" i="3"/>
  <c r="BH223" i="3"/>
  <c r="BH246" i="3"/>
  <c r="BH247" i="3"/>
  <c r="BH398" i="3"/>
  <c r="BB131" i="28"/>
  <c r="BB321" i="3"/>
  <c r="BB170" i="3"/>
  <c r="BB183" i="3"/>
  <c r="BA468" i="3"/>
  <c r="BA83" i="28"/>
  <c r="BA480" i="3"/>
  <c r="BA71" i="28"/>
  <c r="BB154" i="28"/>
  <c r="BB168" i="3"/>
  <c r="BB181" i="3"/>
  <c r="BB129" i="28"/>
  <c r="BB319" i="3"/>
  <c r="BA478" i="3"/>
  <c r="BA69" i="28"/>
  <c r="BA466" i="3"/>
  <c r="BA81" i="28"/>
  <c r="BA477" i="3"/>
  <c r="BA68" i="28"/>
  <c r="BA465" i="3"/>
  <c r="BA80" i="28"/>
  <c r="BB153" i="28"/>
  <c r="BB167" i="3"/>
  <c r="BB180" i="3"/>
  <c r="BB318" i="3"/>
  <c r="BB128" i="28"/>
  <c r="BA467" i="3"/>
  <c r="BA82" i="28"/>
  <c r="BA479" i="3"/>
  <c r="BA70" i="28"/>
  <c r="BB155" i="28"/>
  <c r="BB169" i="3"/>
  <c r="BB182" i="3"/>
  <c r="BB320" i="3"/>
  <c r="BB130" i="28"/>
  <c r="BB164" i="3"/>
  <c r="BA450" i="3"/>
  <c r="BA174" i="28"/>
  <c r="BH259" i="3"/>
  <c r="BH271" i="3"/>
  <c r="BH282" i="3"/>
  <c r="BH294" i="3"/>
  <c r="BH258" i="3"/>
  <c r="BH270" i="3"/>
  <c r="BH281" i="3"/>
  <c r="BH306" i="3"/>
  <c r="BH407" i="3"/>
  <c r="BB164" i="28"/>
  <c r="BB328" i="3"/>
  <c r="BB166" i="28"/>
  <c r="BB177" i="3"/>
  <c r="BB190" i="3"/>
  <c r="BB143" i="3"/>
  <c r="BA175" i="28"/>
  <c r="BA173" i="28"/>
  <c r="BG247" i="3"/>
  <c r="BG259" i="3"/>
  <c r="BG271" i="3"/>
  <c r="BG282" i="3"/>
  <c r="BH307" i="3"/>
  <c r="BH408" i="3"/>
  <c r="BH382" i="3"/>
  <c r="BH395" i="3"/>
  <c r="BH381" i="3"/>
  <c r="BH293" i="3"/>
  <c r="BA176" i="28"/>
  <c r="BB145" i="3"/>
  <c r="BB62" i="28"/>
  <c r="BG307" i="3"/>
  <c r="BG408" i="3"/>
  <c r="BG294" i="3"/>
  <c r="BG382" i="3"/>
  <c r="BH394" i="3"/>
  <c r="BB92" i="28"/>
  <c r="BB127" i="28"/>
  <c r="BB151" i="3"/>
  <c r="BB131" i="3"/>
  <c r="BB146" i="3"/>
  <c r="BB165" i="28"/>
  <c r="BB167" i="28"/>
  <c r="BB168" i="28"/>
  <c r="BB148" i="3"/>
  <c r="BB198" i="3"/>
  <c r="BB98" i="28"/>
  <c r="BB64" i="28"/>
  <c r="BB65" i="28"/>
  <c r="BB425" i="3"/>
  <c r="BB437" i="3"/>
  <c r="BB197" i="3"/>
  <c r="BB97" i="28"/>
  <c r="BB422" i="3"/>
  <c r="BB434" i="3"/>
  <c r="BB194" i="3"/>
  <c r="BB94" i="28"/>
  <c r="BB421" i="3"/>
  <c r="BB433" i="3"/>
  <c r="BB424" i="3"/>
  <c r="BB436" i="3"/>
  <c r="BB200" i="3"/>
  <c r="BB100" i="28"/>
  <c r="BB195" i="3"/>
  <c r="BB95" i="28"/>
  <c r="BB420" i="3"/>
  <c r="BB432" i="3"/>
  <c r="BB199" i="3"/>
  <c r="BB99" i="28"/>
  <c r="BB202" i="3"/>
  <c r="BB102" i="28"/>
  <c r="BB193" i="3"/>
  <c r="BB93" i="28"/>
  <c r="BB201" i="3"/>
  <c r="BB196" i="3"/>
  <c r="BB96" i="28"/>
  <c r="BB423" i="3"/>
  <c r="BB435" i="3"/>
  <c r="BG395" i="3"/>
  <c r="BB206" i="3"/>
  <c r="BB205" i="3"/>
  <c r="BB133" i="3"/>
  <c r="BB207" i="3"/>
  <c r="BB445" i="3"/>
  <c r="BC159" i="3"/>
  <c r="BB446" i="3"/>
  <c r="BC160" i="3"/>
  <c r="BB448" i="3"/>
  <c r="BC162" i="3"/>
  <c r="BB134" i="3"/>
  <c r="BB101" i="28"/>
  <c r="BA142" i="28"/>
  <c r="BA145" i="28"/>
  <c r="BA144" i="28"/>
  <c r="BA148" i="28"/>
  <c r="BA146" i="28"/>
  <c r="BA140" i="28"/>
  <c r="BA147" i="28"/>
  <c r="BA143" i="28"/>
  <c r="BA139" i="28"/>
  <c r="BA141" i="28"/>
  <c r="BB447" i="3"/>
  <c r="BC161" i="3"/>
  <c r="BB444" i="3"/>
  <c r="BC158" i="3"/>
  <c r="BB449" i="3"/>
  <c r="BC163" i="3"/>
  <c r="BA111" i="28"/>
  <c r="BA106" i="28"/>
  <c r="BA109" i="28"/>
  <c r="BA112" i="28"/>
  <c r="BA107" i="28"/>
  <c r="BA108" i="28"/>
  <c r="BA104" i="28"/>
  <c r="BA110" i="28"/>
  <c r="BA113" i="28"/>
  <c r="BA105" i="28"/>
  <c r="BI227" i="3"/>
  <c r="BI228" i="3"/>
  <c r="BI338" i="3"/>
  <c r="BI223" i="3"/>
  <c r="BI225" i="3"/>
  <c r="BI226" i="3"/>
  <c r="BI224" i="3"/>
  <c r="BC135" i="28"/>
  <c r="BC325" i="3"/>
  <c r="BC174" i="3"/>
  <c r="BC187" i="3"/>
  <c r="BC160" i="28"/>
  <c r="BC134" i="28"/>
  <c r="BC173" i="3"/>
  <c r="BC186" i="3"/>
  <c r="BC159" i="28"/>
  <c r="BC324" i="3"/>
  <c r="BC133" i="28"/>
  <c r="BC158" i="28"/>
  <c r="BC172" i="3"/>
  <c r="BC185" i="3"/>
  <c r="BC323" i="3"/>
  <c r="BC137" i="28"/>
  <c r="BC327" i="3"/>
  <c r="BC162" i="28"/>
  <c r="BC176" i="3"/>
  <c r="BC189" i="3"/>
  <c r="BC132" i="28"/>
  <c r="BC171" i="3"/>
  <c r="BC184" i="3"/>
  <c r="BC322" i="3"/>
  <c r="BC157" i="28"/>
  <c r="BC175" i="3"/>
  <c r="BC188" i="3"/>
  <c r="BC326" i="3"/>
  <c r="BC136" i="28"/>
  <c r="BC161" i="28"/>
  <c r="BB211" i="3"/>
  <c r="BB210" i="3"/>
  <c r="BB208" i="3"/>
  <c r="BI250" i="3"/>
  <c r="BI262" i="3"/>
  <c r="BI249" i="3"/>
  <c r="BI261" i="3"/>
  <c r="BI273" i="3"/>
  <c r="BI284" i="3"/>
  <c r="BI309" i="3"/>
  <c r="BI248" i="3"/>
  <c r="BI260" i="3"/>
  <c r="BI272" i="3"/>
  <c r="BI283" i="3"/>
  <c r="BB135" i="3"/>
  <c r="BB402" i="3"/>
  <c r="BB415" i="3"/>
  <c r="BB330" i="3"/>
  <c r="BB218" i="3"/>
  <c r="BB239" i="3"/>
  <c r="BB331" i="3"/>
  <c r="BB240" i="3"/>
  <c r="BI247" i="3"/>
  <c r="BI259" i="3"/>
  <c r="BI271" i="3"/>
  <c r="BI282" i="3"/>
  <c r="BI307" i="3"/>
  <c r="BI408" i="3"/>
  <c r="BI246" i="3"/>
  <c r="BI258" i="3"/>
  <c r="BI270" i="3"/>
  <c r="BI281" i="3"/>
  <c r="BI306" i="3"/>
  <c r="BI407" i="3"/>
  <c r="BI274" i="3"/>
  <c r="BI285" i="3"/>
  <c r="BI296" i="3"/>
  <c r="BI295" i="3"/>
  <c r="BI308" i="3"/>
  <c r="BI409" i="3"/>
  <c r="BI410" i="3"/>
  <c r="BB220" i="3"/>
  <c r="BB221" i="3"/>
  <c r="BB222" i="3"/>
  <c r="BB219" i="3"/>
  <c r="BB365" i="3"/>
  <c r="BB339" i="3"/>
  <c r="BB368" i="3"/>
  <c r="BB335" i="3"/>
  <c r="BB336" i="3"/>
  <c r="BB344" i="3"/>
  <c r="BB350" i="3"/>
  <c r="BB370" i="3"/>
  <c r="BB359" i="3"/>
  <c r="BB341" i="3"/>
  <c r="BB342" i="3"/>
  <c r="BB347" i="3"/>
  <c r="BB340" i="3"/>
  <c r="BB369" i="3"/>
  <c r="BB366" i="3"/>
  <c r="BB364" i="3"/>
  <c r="BB241" i="3"/>
  <c r="BB358" i="3"/>
  <c r="BB361" i="3"/>
  <c r="BB362" i="3"/>
  <c r="BB462" i="3"/>
  <c r="BB458" i="3"/>
  <c r="BB461" i="3"/>
  <c r="BB460" i="3"/>
  <c r="BB459" i="3"/>
  <c r="BB457" i="3"/>
  <c r="BI293" i="3"/>
  <c r="BI294" i="3"/>
  <c r="BI310" i="3"/>
  <c r="BI411" i="3"/>
  <c r="BI385" i="3"/>
  <c r="BI297" i="3"/>
  <c r="BI383" i="3"/>
  <c r="BI396" i="3"/>
  <c r="BI384" i="3"/>
  <c r="BI397" i="3"/>
  <c r="BB371" i="3"/>
  <c r="BB485" i="3"/>
  <c r="BB76" i="28"/>
  <c r="BB473" i="3"/>
  <c r="BB88" i="28"/>
  <c r="BB470" i="3"/>
  <c r="BB85" i="28"/>
  <c r="BB482" i="3"/>
  <c r="BB73" i="28"/>
  <c r="BB474" i="3"/>
  <c r="BB89" i="28"/>
  <c r="BB486" i="3"/>
  <c r="BB77" i="28"/>
  <c r="BB351" i="3"/>
  <c r="BB348" i="3"/>
  <c r="BB349" i="3"/>
  <c r="BB481" i="3"/>
  <c r="BB72" i="28"/>
  <c r="BB469" i="3"/>
  <c r="BB84" i="28"/>
  <c r="BB360" i="3"/>
  <c r="BB343" i="3"/>
  <c r="BB354" i="3"/>
  <c r="BB244" i="3"/>
  <c r="BB256" i="3"/>
  <c r="BB268" i="3"/>
  <c r="BB279" i="3"/>
  <c r="BB245" i="3"/>
  <c r="BB257" i="3"/>
  <c r="BB269" i="3"/>
  <c r="BB280" i="3"/>
  <c r="BB243" i="3"/>
  <c r="BB255" i="3"/>
  <c r="BB267" i="3"/>
  <c r="BB278" i="3"/>
  <c r="BB242" i="3"/>
  <c r="BB254" i="3"/>
  <c r="BB266" i="3"/>
  <c r="BB277" i="3"/>
  <c r="BB483" i="3"/>
  <c r="BB74" i="28"/>
  <c r="BB471" i="3"/>
  <c r="BB86" i="28"/>
  <c r="BB472" i="3"/>
  <c r="BB87" i="28"/>
  <c r="BB484" i="3"/>
  <c r="BB75" i="28"/>
  <c r="BI382" i="3"/>
  <c r="BI395" i="3"/>
  <c r="BI398" i="3"/>
  <c r="BB373" i="3"/>
  <c r="BB374" i="3"/>
  <c r="BB132" i="3"/>
  <c r="BB304" i="3"/>
  <c r="BB405" i="3"/>
  <c r="BB418" i="3"/>
  <c r="BB291" i="3"/>
  <c r="BB303" i="3"/>
  <c r="BB404" i="3"/>
  <c r="BB417" i="3"/>
  <c r="BB290" i="3"/>
  <c r="BB292" i="3"/>
  <c r="BB305" i="3"/>
  <c r="BB406" i="3"/>
  <c r="BB419" i="3"/>
  <c r="BB289" i="3"/>
  <c r="BB302" i="3"/>
  <c r="BB403" i="3"/>
  <c r="BB416" i="3"/>
  <c r="BI381" i="3"/>
  <c r="BI394" i="3"/>
  <c r="BB378" i="3"/>
  <c r="BB391" i="3"/>
  <c r="BB429" i="3"/>
  <c r="BB377" i="3"/>
  <c r="BB390" i="3"/>
  <c r="BB428" i="3"/>
  <c r="BC154" i="3"/>
  <c r="BB379" i="3"/>
  <c r="BB392" i="3"/>
  <c r="BB430" i="3"/>
  <c r="BB380" i="3"/>
  <c r="BB393" i="3"/>
  <c r="BB431" i="3"/>
  <c r="BB453" i="3"/>
  <c r="BB465" i="3"/>
  <c r="BB80" i="28"/>
  <c r="BB440" i="3"/>
  <c r="BB172" i="28"/>
  <c r="BB455" i="3"/>
  <c r="BC156" i="3"/>
  <c r="BB442" i="3"/>
  <c r="BC157" i="3"/>
  <c r="BB456" i="3"/>
  <c r="BB443" i="3"/>
  <c r="BC153" i="28"/>
  <c r="BC167" i="3"/>
  <c r="BC180" i="3"/>
  <c r="BC318" i="3"/>
  <c r="BC128" i="28"/>
  <c r="BB454" i="3"/>
  <c r="BB441" i="3"/>
  <c r="BC155" i="3"/>
  <c r="BH251" i="3"/>
  <c r="BH263" i="3"/>
  <c r="BH275" i="3"/>
  <c r="BH286" i="3"/>
  <c r="BB450" i="3"/>
  <c r="BB175" i="28"/>
  <c r="BB477" i="3"/>
  <c r="BB68" i="28"/>
  <c r="BC164" i="3"/>
  <c r="BC177" i="3"/>
  <c r="BC190" i="3"/>
  <c r="BB468" i="3"/>
  <c r="BB83" i="28"/>
  <c r="BB480" i="3"/>
  <c r="BB71" i="28"/>
  <c r="BB479" i="3"/>
  <c r="BB70" i="28"/>
  <c r="BB467" i="3"/>
  <c r="BB82" i="28"/>
  <c r="BB174" i="28"/>
  <c r="BC156" i="28"/>
  <c r="BC321" i="3"/>
  <c r="BC131" i="28"/>
  <c r="BC170" i="3"/>
  <c r="BC183" i="3"/>
  <c r="BC155" i="28"/>
  <c r="BC169" i="3"/>
  <c r="BC182" i="3"/>
  <c r="BC320" i="3"/>
  <c r="BC130" i="28"/>
  <c r="BC319" i="3"/>
  <c r="BC129" i="28"/>
  <c r="BC168" i="3"/>
  <c r="BC181" i="3"/>
  <c r="BC154" i="28"/>
  <c r="BB466" i="3"/>
  <c r="BB81" i="28"/>
  <c r="BB478" i="3"/>
  <c r="BB69" i="28"/>
  <c r="BH298" i="3"/>
  <c r="BH311" i="3"/>
  <c r="BH412" i="3"/>
  <c r="BH386" i="3"/>
  <c r="BC166" i="28"/>
  <c r="BC143" i="3"/>
  <c r="BC145" i="3"/>
  <c r="BB173" i="28"/>
  <c r="BB176" i="28"/>
  <c r="BC164" i="28"/>
  <c r="BC328" i="3"/>
  <c r="BH399" i="3"/>
  <c r="BJ227" i="3"/>
  <c r="BJ228" i="3"/>
  <c r="BJ338" i="3"/>
  <c r="BJ226" i="3"/>
  <c r="BJ225" i="3"/>
  <c r="BC62" i="28"/>
  <c r="BC127" i="28"/>
  <c r="BC165" i="28"/>
  <c r="BC167" i="28"/>
  <c r="BC168" i="28"/>
  <c r="BC151" i="3"/>
  <c r="BC131" i="3"/>
  <c r="BC198" i="3"/>
  <c r="BC98" i="28"/>
  <c r="BC422" i="3"/>
  <c r="BC434" i="3"/>
  <c r="BC421" i="3"/>
  <c r="BC433" i="3"/>
  <c r="BC194" i="3"/>
  <c r="BC94" i="28"/>
  <c r="BC425" i="3"/>
  <c r="BC437" i="3"/>
  <c r="BC197" i="3"/>
  <c r="BC97" i="28"/>
  <c r="BC199" i="3"/>
  <c r="BC99" i="28"/>
  <c r="BC146" i="3"/>
  <c r="BC423" i="3"/>
  <c r="BC435" i="3"/>
  <c r="BC420" i="3"/>
  <c r="BC432" i="3"/>
  <c r="BC424" i="3"/>
  <c r="BC436" i="3"/>
  <c r="BC195" i="3"/>
  <c r="BC95" i="28"/>
  <c r="BC202" i="3"/>
  <c r="BC102" i="28"/>
  <c r="BC64" i="28"/>
  <c r="BC65" i="28"/>
  <c r="BC148" i="3"/>
  <c r="BC200" i="3"/>
  <c r="BC100" i="28"/>
  <c r="BC201" i="3"/>
  <c r="BC193" i="3"/>
  <c r="BC93" i="28"/>
  <c r="BC196" i="3"/>
  <c r="BC96" i="28"/>
  <c r="BJ224" i="3"/>
  <c r="BJ250" i="3"/>
  <c r="BJ262" i="3"/>
  <c r="BJ249" i="3"/>
  <c r="BJ261" i="3"/>
  <c r="BJ273" i="3"/>
  <c r="BJ284" i="3"/>
  <c r="BJ296" i="3"/>
  <c r="BJ248" i="3"/>
  <c r="BJ260" i="3"/>
  <c r="BJ272" i="3"/>
  <c r="BJ283" i="3"/>
  <c r="BC92" i="28"/>
  <c r="BB111" i="28"/>
  <c r="BD162" i="3"/>
  <c r="BC448" i="3"/>
  <c r="BD158" i="3"/>
  <c r="BC444" i="3"/>
  <c r="BC446" i="3"/>
  <c r="BD160" i="3"/>
  <c r="BC101" i="28"/>
  <c r="BC134" i="3"/>
  <c r="BD159" i="3"/>
  <c r="BC445" i="3"/>
  <c r="BC447" i="3"/>
  <c r="BD161" i="3"/>
  <c r="BC207" i="3"/>
  <c r="BC205" i="3"/>
  <c r="BC133" i="3"/>
  <c r="BC206" i="3"/>
  <c r="BD163" i="3"/>
  <c r="BC449" i="3"/>
  <c r="BB140" i="28"/>
  <c r="BB144" i="28"/>
  <c r="BB143" i="28"/>
  <c r="BB139" i="28"/>
  <c r="BB142" i="28"/>
  <c r="BB145" i="28"/>
  <c r="BB147" i="28"/>
  <c r="BB141" i="28"/>
  <c r="BB146" i="28"/>
  <c r="BB148" i="28"/>
  <c r="BJ223" i="3"/>
  <c r="BJ246" i="3"/>
  <c r="BJ247" i="3"/>
  <c r="BJ259" i="3"/>
  <c r="BJ271" i="3"/>
  <c r="BJ282" i="3"/>
  <c r="BJ294" i="3"/>
  <c r="BJ274" i="3"/>
  <c r="BJ285" i="3"/>
  <c r="BJ309" i="3"/>
  <c r="BJ410" i="3"/>
  <c r="BJ308" i="3"/>
  <c r="BJ409" i="3"/>
  <c r="BJ295" i="3"/>
  <c r="BB104" i="28"/>
  <c r="BB112" i="28"/>
  <c r="BB113" i="28"/>
  <c r="BB107" i="28"/>
  <c r="BB108" i="28"/>
  <c r="BB106" i="28"/>
  <c r="BB110" i="28"/>
  <c r="BB105" i="28"/>
  <c r="BB109" i="28"/>
  <c r="BC210" i="3"/>
  <c r="BC211" i="3"/>
  <c r="BD137" i="28"/>
  <c r="BD327" i="3"/>
  <c r="BD162" i="28"/>
  <c r="BD176" i="3"/>
  <c r="BD189" i="3"/>
  <c r="BD323" i="3"/>
  <c r="BD172" i="3"/>
  <c r="BD185" i="3"/>
  <c r="BD158" i="28"/>
  <c r="BD133" i="28"/>
  <c r="BD157" i="28"/>
  <c r="BD132" i="28"/>
  <c r="BD322" i="3"/>
  <c r="BD171" i="3"/>
  <c r="BD184" i="3"/>
  <c r="BD160" i="28"/>
  <c r="BD135" i="28"/>
  <c r="BD174" i="3"/>
  <c r="BD187" i="3"/>
  <c r="BD325" i="3"/>
  <c r="BD173" i="3"/>
  <c r="BD186" i="3"/>
  <c r="BD134" i="28"/>
  <c r="BD159" i="28"/>
  <c r="BD324" i="3"/>
  <c r="BC208" i="3"/>
  <c r="BD326" i="3"/>
  <c r="BD175" i="3"/>
  <c r="BD188" i="3"/>
  <c r="BD161" i="28"/>
  <c r="BD136" i="28"/>
  <c r="BJ258" i="3"/>
  <c r="BJ270" i="3"/>
  <c r="BJ281" i="3"/>
  <c r="BJ306" i="3"/>
  <c r="BJ407" i="3"/>
  <c r="BJ307" i="3"/>
  <c r="BJ408" i="3"/>
  <c r="BJ310" i="3"/>
  <c r="BJ411" i="3"/>
  <c r="BJ383" i="3"/>
  <c r="BJ396" i="3"/>
  <c r="BJ297" i="3"/>
  <c r="BJ385" i="3"/>
  <c r="BJ384" i="3"/>
  <c r="BJ397" i="3"/>
  <c r="BJ382" i="3"/>
  <c r="BJ395" i="3"/>
  <c r="BC240" i="3"/>
  <c r="BC331" i="3"/>
  <c r="BC135" i="3"/>
  <c r="BC402" i="3"/>
  <c r="BC415" i="3"/>
  <c r="BC239" i="3"/>
  <c r="BC330" i="3"/>
  <c r="BC218" i="3"/>
  <c r="BJ381" i="3"/>
  <c r="BJ293" i="3"/>
  <c r="BJ398" i="3"/>
  <c r="BC241" i="3"/>
  <c r="BC245" i="3"/>
  <c r="BC358" i="3"/>
  <c r="BC361" i="3"/>
  <c r="BC362" i="3"/>
  <c r="BC339" i="3"/>
  <c r="BC365" i="3"/>
  <c r="BC368" i="3"/>
  <c r="BC369" i="3"/>
  <c r="BC366" i="3"/>
  <c r="BC364" i="3"/>
  <c r="BC370" i="3"/>
  <c r="BC350" i="3"/>
  <c r="BC359" i="3"/>
  <c r="BC340" i="3"/>
  <c r="BC335" i="3"/>
  <c r="BC336" i="3"/>
  <c r="BC344" i="3"/>
  <c r="BC341" i="3"/>
  <c r="BC342" i="3"/>
  <c r="BC347" i="3"/>
  <c r="BC219" i="3"/>
  <c r="BC220" i="3"/>
  <c r="BC222" i="3"/>
  <c r="BC221" i="3"/>
  <c r="BC458" i="3"/>
  <c r="BC461" i="3"/>
  <c r="BC460" i="3"/>
  <c r="BC459" i="3"/>
  <c r="BC462" i="3"/>
  <c r="BC457" i="3"/>
  <c r="BJ394" i="3"/>
  <c r="BC257" i="3"/>
  <c r="BC269" i="3"/>
  <c r="BC280" i="3"/>
  <c r="BC292" i="3"/>
  <c r="BC243" i="3"/>
  <c r="BC255" i="3"/>
  <c r="BC267" i="3"/>
  <c r="BC278" i="3"/>
  <c r="BC290" i="3"/>
  <c r="BC242" i="3"/>
  <c r="BC254" i="3"/>
  <c r="BC266" i="3"/>
  <c r="BC277" i="3"/>
  <c r="BC244" i="3"/>
  <c r="BC256" i="3"/>
  <c r="BC268" i="3"/>
  <c r="BC279" i="3"/>
  <c r="BC360" i="3"/>
  <c r="BC371" i="3"/>
  <c r="BC343" i="3"/>
  <c r="BC354" i="3"/>
  <c r="BC351" i="3"/>
  <c r="BC348" i="3"/>
  <c r="BC349" i="3"/>
  <c r="BC481" i="3"/>
  <c r="BC72" i="28"/>
  <c r="BC469" i="3"/>
  <c r="BC84" i="28"/>
  <c r="BC486" i="3"/>
  <c r="BC77" i="28"/>
  <c r="BC474" i="3"/>
  <c r="BC89" i="28"/>
  <c r="BC471" i="3"/>
  <c r="BC86" i="28"/>
  <c r="BC483" i="3"/>
  <c r="BC74" i="28"/>
  <c r="BC473" i="3"/>
  <c r="BC88" i="28"/>
  <c r="BC485" i="3"/>
  <c r="BC76" i="28"/>
  <c r="BC482" i="3"/>
  <c r="BC73" i="28"/>
  <c r="BC470" i="3"/>
  <c r="BC85" i="28"/>
  <c r="BC472" i="3"/>
  <c r="BC87" i="28"/>
  <c r="BC484" i="3"/>
  <c r="BC75" i="28"/>
  <c r="BC303" i="3"/>
  <c r="BC404" i="3"/>
  <c r="BC417" i="3"/>
  <c r="BC305" i="3"/>
  <c r="BC406" i="3"/>
  <c r="BC419" i="3"/>
  <c r="BC302" i="3"/>
  <c r="BC403" i="3"/>
  <c r="BC416" i="3"/>
  <c r="BC289" i="3"/>
  <c r="BC291" i="3"/>
  <c r="BC304" i="3"/>
  <c r="BC405" i="3"/>
  <c r="BC418" i="3"/>
  <c r="BC373" i="3"/>
  <c r="BC374" i="3"/>
  <c r="BC380" i="3"/>
  <c r="BC393" i="3"/>
  <c r="BC377" i="3"/>
  <c r="BC390" i="3"/>
  <c r="BC428" i="3"/>
  <c r="BC440" i="3"/>
  <c r="BC431" i="3"/>
  <c r="BC456" i="3"/>
  <c r="BC468" i="3"/>
  <c r="BC83" i="28"/>
  <c r="BC132" i="3"/>
  <c r="BC379" i="3"/>
  <c r="BC392" i="3"/>
  <c r="BC430" i="3"/>
  <c r="BC378" i="3"/>
  <c r="BC391" i="3"/>
  <c r="BC429" i="3"/>
  <c r="BI251" i="3"/>
  <c r="BI263" i="3"/>
  <c r="BI275" i="3"/>
  <c r="BI286" i="3"/>
  <c r="BC480" i="3"/>
  <c r="BC71" i="28"/>
  <c r="BD157" i="3"/>
  <c r="BD321" i="3"/>
  <c r="BC443" i="3"/>
  <c r="BC453" i="3"/>
  <c r="BC465" i="3"/>
  <c r="BC80" i="28"/>
  <c r="BD154" i="3"/>
  <c r="BD128" i="28"/>
  <c r="BC455" i="3"/>
  <c r="BC442" i="3"/>
  <c r="BD156" i="3"/>
  <c r="BC454" i="3"/>
  <c r="BC441" i="3"/>
  <c r="BD155" i="3"/>
  <c r="BC172" i="28"/>
  <c r="BI311" i="3"/>
  <c r="BI412" i="3"/>
  <c r="BI298" i="3"/>
  <c r="BI386" i="3"/>
  <c r="BD153" i="28"/>
  <c r="BD167" i="3"/>
  <c r="BD180" i="3"/>
  <c r="BD170" i="3"/>
  <c r="BD183" i="3"/>
  <c r="BD131" i="28"/>
  <c r="BD156" i="28"/>
  <c r="BD318" i="3"/>
  <c r="BD164" i="3"/>
  <c r="BD166" i="28"/>
  <c r="BC477" i="3"/>
  <c r="BC68" i="28"/>
  <c r="BD155" i="28"/>
  <c r="BD320" i="3"/>
  <c r="BD169" i="3"/>
  <c r="BD182" i="3"/>
  <c r="BD130" i="28"/>
  <c r="BD319" i="3"/>
  <c r="BD129" i="28"/>
  <c r="BD154" i="28"/>
  <c r="BD168" i="3"/>
  <c r="BD181" i="3"/>
  <c r="BC174" i="28"/>
  <c r="BC450" i="3"/>
  <c r="BD143" i="3"/>
  <c r="BD62" i="28"/>
  <c r="BC466" i="3"/>
  <c r="BC81" i="28"/>
  <c r="BC478" i="3"/>
  <c r="BC69" i="28"/>
  <c r="BC479" i="3"/>
  <c r="BC70" i="28"/>
  <c r="BC467" i="3"/>
  <c r="BC82" i="28"/>
  <c r="BI399" i="3"/>
  <c r="BK227" i="3"/>
  <c r="BK228" i="3"/>
  <c r="BK338" i="3"/>
  <c r="BK225" i="3"/>
  <c r="BK226" i="3"/>
  <c r="BK224" i="3"/>
  <c r="BD328" i="3"/>
  <c r="BD177" i="3"/>
  <c r="BD190" i="3"/>
  <c r="BD164" i="28"/>
  <c r="BC175" i="28"/>
  <c r="BC173" i="28"/>
  <c r="BD145" i="3"/>
  <c r="BD200" i="3"/>
  <c r="BD100" i="28"/>
  <c r="BD127" i="28"/>
  <c r="BD92" i="28"/>
  <c r="BK223" i="3"/>
  <c r="BK251" i="3"/>
  <c r="BK263" i="3"/>
  <c r="BK275" i="3"/>
  <c r="BK286" i="3"/>
  <c r="BK247" i="3"/>
  <c r="BK259" i="3"/>
  <c r="BK271" i="3"/>
  <c r="BK282" i="3"/>
  <c r="BK250" i="3"/>
  <c r="BK262" i="3"/>
  <c r="BK246" i="3"/>
  <c r="BK249" i="3"/>
  <c r="BK261" i="3"/>
  <c r="BK273" i="3"/>
  <c r="BK284" i="3"/>
  <c r="BK248" i="3"/>
  <c r="BK260" i="3"/>
  <c r="BK272" i="3"/>
  <c r="BK283" i="3"/>
  <c r="BK295" i="3"/>
  <c r="BC176" i="28"/>
  <c r="BD420" i="3"/>
  <c r="BD432" i="3"/>
  <c r="BE158" i="3"/>
  <c r="BD64" i="28"/>
  <c r="BD65" i="28"/>
  <c r="BD195" i="3"/>
  <c r="BD95" i="28"/>
  <c r="BD148" i="3"/>
  <c r="BD206" i="3"/>
  <c r="BD194" i="3"/>
  <c r="BD94" i="28"/>
  <c r="BD196" i="3"/>
  <c r="BD96" i="28"/>
  <c r="BD202" i="3"/>
  <c r="BD102" i="28"/>
  <c r="BD151" i="3"/>
  <c r="BD131" i="3"/>
  <c r="BD201" i="3"/>
  <c r="BD134" i="3"/>
  <c r="BD197" i="3"/>
  <c r="BD97" i="28"/>
  <c r="BD146" i="3"/>
  <c r="BD199" i="3"/>
  <c r="BD99" i="28"/>
  <c r="BD424" i="3"/>
  <c r="BD436" i="3"/>
  <c r="BE162" i="3"/>
  <c r="BD423" i="3"/>
  <c r="BD435" i="3"/>
  <c r="BD447" i="3"/>
  <c r="BD421" i="3"/>
  <c r="BD433" i="3"/>
  <c r="BD445" i="3"/>
  <c r="BD165" i="28"/>
  <c r="BD167" i="28"/>
  <c r="BD168" i="28"/>
  <c r="BD425" i="3"/>
  <c r="BD437" i="3"/>
  <c r="BD449" i="3"/>
  <c r="BD193" i="3"/>
  <c r="BD93" i="28"/>
  <c r="BD198" i="3"/>
  <c r="BD98" i="28"/>
  <c r="BD422" i="3"/>
  <c r="BD434" i="3"/>
  <c r="BD446" i="3"/>
  <c r="BC107" i="28"/>
  <c r="BC111" i="28"/>
  <c r="BC105" i="28"/>
  <c r="BC110" i="28"/>
  <c r="BC106" i="28"/>
  <c r="BC109" i="28"/>
  <c r="BC112" i="28"/>
  <c r="BC108" i="28"/>
  <c r="BC113" i="28"/>
  <c r="BC104" i="28"/>
  <c r="BC146" i="28"/>
  <c r="BC144" i="28"/>
  <c r="BC143" i="28"/>
  <c r="BC145" i="28"/>
  <c r="BC139" i="28"/>
  <c r="BC148" i="28"/>
  <c r="BC147" i="28"/>
  <c r="BC142" i="28"/>
  <c r="BC140" i="28"/>
  <c r="BC141" i="28"/>
  <c r="BK258" i="3"/>
  <c r="BK270" i="3"/>
  <c r="BK281" i="3"/>
  <c r="BK293" i="3"/>
  <c r="BK311" i="3"/>
  <c r="BK412" i="3"/>
  <c r="BK298" i="3"/>
  <c r="BK274" i="3"/>
  <c r="BK285" i="3"/>
  <c r="BK309" i="3"/>
  <c r="BK410" i="3"/>
  <c r="BK296" i="3"/>
  <c r="BK308" i="3"/>
  <c r="BK409" i="3"/>
  <c r="BK307" i="3"/>
  <c r="BK408" i="3"/>
  <c r="BK294" i="3"/>
  <c r="BD444" i="3"/>
  <c r="BD448" i="3"/>
  <c r="BD133" i="3"/>
  <c r="BD207" i="3"/>
  <c r="BD208" i="3"/>
  <c r="BD402" i="3"/>
  <c r="BD415" i="3"/>
  <c r="BD101" i="28"/>
  <c r="BD205" i="3"/>
  <c r="BD210" i="3"/>
  <c r="BE161" i="3"/>
  <c r="BE160" i="28"/>
  <c r="BE160" i="3"/>
  <c r="BE159" i="28"/>
  <c r="BE163" i="3"/>
  <c r="BE137" i="28"/>
  <c r="BE159" i="3"/>
  <c r="BE133" i="28"/>
  <c r="BE157" i="28"/>
  <c r="BE322" i="3"/>
  <c r="BE171" i="3"/>
  <c r="BE184" i="3"/>
  <c r="BE132" i="28"/>
  <c r="BE161" i="28"/>
  <c r="BE326" i="3"/>
  <c r="BE136" i="28"/>
  <c r="BE175" i="3"/>
  <c r="BE188" i="3"/>
  <c r="BK306" i="3"/>
  <c r="BK407" i="3"/>
  <c r="BK297" i="3"/>
  <c r="BK386" i="3"/>
  <c r="BK399" i="3"/>
  <c r="BK310" i="3"/>
  <c r="BK411" i="3"/>
  <c r="BK385" i="3"/>
  <c r="BK381" i="3"/>
  <c r="BK394" i="3"/>
  <c r="BK382" i="3"/>
  <c r="BK395" i="3"/>
  <c r="BK383" i="3"/>
  <c r="BK396" i="3"/>
  <c r="BK384" i="3"/>
  <c r="BK397" i="3"/>
  <c r="BE134" i="28"/>
  <c r="BE176" i="3"/>
  <c r="BE189" i="3"/>
  <c r="BE327" i="3"/>
  <c r="BE162" i="28"/>
  <c r="BE324" i="3"/>
  <c r="BE173" i="3"/>
  <c r="BE186" i="3"/>
  <c r="BD211" i="3"/>
  <c r="BD331" i="3"/>
  <c r="BE158" i="28"/>
  <c r="BE325" i="3"/>
  <c r="BE135" i="28"/>
  <c r="BE174" i="3"/>
  <c r="BE187" i="3"/>
  <c r="BE323" i="3"/>
  <c r="BE172" i="3"/>
  <c r="BE185" i="3"/>
  <c r="BD135" i="3"/>
  <c r="BD461" i="3"/>
  <c r="BD460" i="3"/>
  <c r="BD459" i="3"/>
  <c r="BD462" i="3"/>
  <c r="BD457" i="3"/>
  <c r="BD458" i="3"/>
  <c r="BD330" i="3"/>
  <c r="BD218" i="3"/>
  <c r="BD239" i="3"/>
  <c r="BK398" i="3"/>
  <c r="BD240" i="3"/>
  <c r="BD241" i="3"/>
  <c r="BD470" i="3"/>
  <c r="BD85" i="28"/>
  <c r="BD482" i="3"/>
  <c r="BD73" i="28"/>
  <c r="BD481" i="3"/>
  <c r="BD72" i="28"/>
  <c r="BD469" i="3"/>
  <c r="BD84" i="28"/>
  <c r="BD474" i="3"/>
  <c r="BD89" i="28"/>
  <c r="BD486" i="3"/>
  <c r="BD77" i="28"/>
  <c r="BD483" i="3"/>
  <c r="BD74" i="28"/>
  <c r="BD471" i="3"/>
  <c r="BD86" i="28"/>
  <c r="BD484" i="3"/>
  <c r="BD75" i="28"/>
  <c r="BD472" i="3"/>
  <c r="BD87" i="28"/>
  <c r="BD473" i="3"/>
  <c r="BD88" i="28"/>
  <c r="BD485" i="3"/>
  <c r="BD76" i="28"/>
  <c r="BD220" i="3"/>
  <c r="BD222" i="3"/>
  <c r="BD221" i="3"/>
  <c r="BD219" i="3"/>
  <c r="BD368" i="3"/>
  <c r="BD350" i="3"/>
  <c r="BD340" i="3"/>
  <c r="BD369" i="3"/>
  <c r="BD366" i="3"/>
  <c r="BD347" i="3"/>
  <c r="BD359" i="3"/>
  <c r="BD335" i="3"/>
  <c r="BD336" i="3"/>
  <c r="BD344" i="3"/>
  <c r="BD370" i="3"/>
  <c r="BD365" i="3"/>
  <c r="BD341" i="3"/>
  <c r="BD342" i="3"/>
  <c r="BD364" i="3"/>
  <c r="BD339" i="3"/>
  <c r="BD361" i="3"/>
  <c r="BD362" i="3"/>
  <c r="BD358" i="3"/>
  <c r="BD343" i="3"/>
  <c r="BD354" i="3"/>
  <c r="BD360" i="3"/>
  <c r="BD348" i="3"/>
  <c r="BD349" i="3"/>
  <c r="BD351" i="3"/>
  <c r="BD244" i="3"/>
  <c r="BD256" i="3"/>
  <c r="BD268" i="3"/>
  <c r="BD279" i="3"/>
  <c r="BD245" i="3"/>
  <c r="BD257" i="3"/>
  <c r="BD269" i="3"/>
  <c r="BD280" i="3"/>
  <c r="BD242" i="3"/>
  <c r="BD254" i="3"/>
  <c r="BD266" i="3"/>
  <c r="BD277" i="3"/>
  <c r="BD243" i="3"/>
  <c r="BD255" i="3"/>
  <c r="BD267" i="3"/>
  <c r="BD278" i="3"/>
  <c r="BD371" i="3"/>
  <c r="BD292" i="3"/>
  <c r="BD305" i="3"/>
  <c r="BD406" i="3"/>
  <c r="BD419" i="3"/>
  <c r="BD290" i="3"/>
  <c r="BD303" i="3"/>
  <c r="BD404" i="3"/>
  <c r="BD417" i="3"/>
  <c r="BD373" i="3"/>
  <c r="BD374" i="3"/>
  <c r="BD132" i="3"/>
  <c r="BD304" i="3"/>
  <c r="BD405" i="3"/>
  <c r="BD418" i="3"/>
  <c r="BD291" i="3"/>
  <c r="BD302" i="3"/>
  <c r="BD403" i="3"/>
  <c r="BD416" i="3"/>
  <c r="BD289" i="3"/>
  <c r="BD377" i="3"/>
  <c r="BD390" i="3"/>
  <c r="BD428" i="3"/>
  <c r="BD378" i="3"/>
  <c r="BD391" i="3"/>
  <c r="BD429" i="3"/>
  <c r="BD380" i="3"/>
  <c r="BD393" i="3"/>
  <c r="BD431" i="3"/>
  <c r="BD379" i="3"/>
  <c r="BD392" i="3"/>
  <c r="BD430" i="3"/>
  <c r="BJ251" i="3"/>
  <c r="BJ263" i="3"/>
  <c r="BJ275" i="3"/>
  <c r="BJ286" i="3"/>
  <c r="BL338" i="3"/>
  <c r="BD440" i="3"/>
  <c r="BD453" i="3"/>
  <c r="BE154" i="3"/>
  <c r="BD172" i="28"/>
  <c r="BD455" i="3"/>
  <c r="BE156" i="3"/>
  <c r="BD442" i="3"/>
  <c r="BD456" i="3"/>
  <c r="BD443" i="3"/>
  <c r="BE157" i="3"/>
  <c r="BE155" i="3"/>
  <c r="BD441" i="3"/>
  <c r="BD454" i="3"/>
  <c r="BJ311" i="3"/>
  <c r="BJ412" i="3"/>
  <c r="BJ386" i="3"/>
  <c r="BJ298" i="3"/>
  <c r="BL227" i="3"/>
  <c r="BL228" i="3"/>
  <c r="BL225" i="3"/>
  <c r="BL226" i="3"/>
  <c r="BL250" i="3"/>
  <c r="BL249" i="3"/>
  <c r="BL248" i="3"/>
  <c r="BD468" i="3"/>
  <c r="BD83" i="28"/>
  <c r="BD480" i="3"/>
  <c r="BD71" i="28"/>
  <c r="BD466" i="3"/>
  <c r="BD81" i="28"/>
  <c r="BD478" i="3"/>
  <c r="BD69" i="28"/>
  <c r="BD467" i="3"/>
  <c r="BD82" i="28"/>
  <c r="BD479" i="3"/>
  <c r="BD70" i="28"/>
  <c r="BE155" i="28"/>
  <c r="BE169" i="3"/>
  <c r="BE182" i="3"/>
  <c r="BE320" i="3"/>
  <c r="BE130" i="28"/>
  <c r="BE319" i="3"/>
  <c r="BE129" i="28"/>
  <c r="BE168" i="3"/>
  <c r="BE181" i="3"/>
  <c r="BE154" i="28"/>
  <c r="BE164" i="3"/>
  <c r="BE166" i="28"/>
  <c r="BE167" i="3"/>
  <c r="BE180" i="3"/>
  <c r="BE153" i="28"/>
  <c r="BE128" i="28"/>
  <c r="BE318" i="3"/>
  <c r="BE131" i="28"/>
  <c r="BE156" i="28"/>
  <c r="BE321" i="3"/>
  <c r="BE170" i="3"/>
  <c r="BE183" i="3"/>
  <c r="BD477" i="3"/>
  <c r="BD68" i="28"/>
  <c r="BD465" i="3"/>
  <c r="BD80" i="28"/>
  <c r="BD450" i="3"/>
  <c r="BD174" i="28"/>
  <c r="BJ399" i="3"/>
  <c r="BL261" i="3"/>
  <c r="BL273" i="3"/>
  <c r="BL284" i="3"/>
  <c r="BL309" i="3"/>
  <c r="BL224" i="3"/>
  <c r="BL260" i="3"/>
  <c r="BL272" i="3"/>
  <c r="BL283" i="3"/>
  <c r="BL308" i="3"/>
  <c r="BL409" i="3"/>
  <c r="BL262" i="3"/>
  <c r="BL274" i="3"/>
  <c r="BL285" i="3"/>
  <c r="BE328" i="3"/>
  <c r="BE164" i="28"/>
  <c r="BE177" i="3"/>
  <c r="BE190" i="3"/>
  <c r="BD173" i="28"/>
  <c r="BD175" i="28"/>
  <c r="BE143" i="3"/>
  <c r="BL223" i="3"/>
  <c r="BL296" i="3"/>
  <c r="BL410" i="3"/>
  <c r="BL251" i="3"/>
  <c r="BL263" i="3"/>
  <c r="BL275" i="3"/>
  <c r="BL286" i="3"/>
  <c r="BL247" i="3"/>
  <c r="BL259" i="3"/>
  <c r="BL271" i="3"/>
  <c r="BL282" i="3"/>
  <c r="BL246" i="3"/>
  <c r="BL310" i="3"/>
  <c r="BL411" i="3"/>
  <c r="BL295" i="3"/>
  <c r="BL385" i="3"/>
  <c r="BL297" i="3"/>
  <c r="BL383" i="3"/>
  <c r="BL384" i="3"/>
  <c r="BD176" i="28"/>
  <c r="BE62" i="28"/>
  <c r="BE145" i="3"/>
  <c r="BE165" i="28"/>
  <c r="BE167" i="28"/>
  <c r="BE168" i="28"/>
  <c r="BL258" i="3"/>
  <c r="BL270" i="3"/>
  <c r="BL281" i="3"/>
  <c r="BL306" i="3"/>
  <c r="BL407" i="3"/>
  <c r="BL397" i="3"/>
  <c r="BL311" i="3"/>
  <c r="BL412" i="3"/>
  <c r="BL298" i="3"/>
  <c r="BL307" i="3"/>
  <c r="BL408" i="3"/>
  <c r="BL294" i="3"/>
  <c r="BL386" i="3"/>
  <c r="BL396" i="3"/>
  <c r="BL398" i="3"/>
  <c r="BE202" i="3"/>
  <c r="BE102" i="28"/>
  <c r="BE146" i="3"/>
  <c r="BE422" i="3"/>
  <c r="BE434" i="3"/>
  <c r="BE200" i="3"/>
  <c r="BE100" i="28"/>
  <c r="BE199" i="3"/>
  <c r="BE99" i="28"/>
  <c r="BE424" i="3"/>
  <c r="BE436" i="3"/>
  <c r="BE423" i="3"/>
  <c r="BE435" i="3"/>
  <c r="BE201" i="3"/>
  <c r="BE64" i="28"/>
  <c r="BE65" i="28"/>
  <c r="BE148" i="3"/>
  <c r="BE151" i="3"/>
  <c r="BE131" i="3"/>
  <c r="BE421" i="3"/>
  <c r="BE433" i="3"/>
  <c r="BE197" i="3"/>
  <c r="BE97" i="28"/>
  <c r="BE420" i="3"/>
  <c r="BE432" i="3"/>
  <c r="BE425" i="3"/>
  <c r="BE437" i="3"/>
  <c r="BE198" i="3"/>
  <c r="BE98" i="28"/>
  <c r="BE194" i="3"/>
  <c r="BE94" i="28"/>
  <c r="BE196" i="3"/>
  <c r="BE96" i="28"/>
  <c r="BE195" i="3"/>
  <c r="BE95" i="28"/>
  <c r="BE193" i="3"/>
  <c r="BE93" i="28"/>
  <c r="BE127" i="28"/>
  <c r="BE92" i="28"/>
  <c r="BL293" i="3"/>
  <c r="BL381" i="3"/>
  <c r="BL399" i="3"/>
  <c r="BE449" i="3"/>
  <c r="BF163" i="3"/>
  <c r="BD113" i="28"/>
  <c r="BD112" i="28"/>
  <c r="BD105" i="28"/>
  <c r="BD110" i="28"/>
  <c r="BD104" i="28"/>
  <c r="BD109" i="28"/>
  <c r="BD107" i="28"/>
  <c r="BD111" i="28"/>
  <c r="BD106" i="28"/>
  <c r="BD108" i="28"/>
  <c r="BE447" i="3"/>
  <c r="BF161" i="3"/>
  <c r="BD139" i="28"/>
  <c r="BD146" i="28"/>
  <c r="BD148" i="28"/>
  <c r="BD140" i="28"/>
  <c r="BD144" i="28"/>
  <c r="BD145" i="28"/>
  <c r="BD141" i="28"/>
  <c r="BD142" i="28"/>
  <c r="BD143" i="28"/>
  <c r="BD147" i="28"/>
  <c r="BE448" i="3"/>
  <c r="BF162" i="3"/>
  <c r="BE445" i="3"/>
  <c r="BF159" i="3"/>
  <c r="BE134" i="3"/>
  <c r="BE101" i="28"/>
  <c r="BE206" i="3"/>
  <c r="BE207" i="3"/>
  <c r="BE133" i="3"/>
  <c r="BE205" i="3"/>
  <c r="BE446" i="3"/>
  <c r="BF160" i="3"/>
  <c r="BE444" i="3"/>
  <c r="BF158" i="3"/>
  <c r="BL394" i="3"/>
  <c r="BF159" i="28"/>
  <c r="BF134" i="28"/>
  <c r="BF324" i="3"/>
  <c r="BF173" i="3"/>
  <c r="BF186" i="3"/>
  <c r="BF158" i="28"/>
  <c r="BF172" i="3"/>
  <c r="BF185" i="3"/>
  <c r="BF323" i="3"/>
  <c r="BF133" i="28"/>
  <c r="BE208" i="3"/>
  <c r="BF161" i="28"/>
  <c r="BF136" i="28"/>
  <c r="BF175" i="3"/>
  <c r="BF188" i="3"/>
  <c r="BF326" i="3"/>
  <c r="BF160" i="28"/>
  <c r="BF325" i="3"/>
  <c r="BF174" i="3"/>
  <c r="BF187" i="3"/>
  <c r="BF135" i="28"/>
  <c r="BE210" i="3"/>
  <c r="BE211" i="3"/>
  <c r="BF157" i="28"/>
  <c r="BF322" i="3"/>
  <c r="BF132" i="28"/>
  <c r="BF171" i="3"/>
  <c r="BF184" i="3"/>
  <c r="BF162" i="28"/>
  <c r="BF176" i="3"/>
  <c r="BF189" i="3"/>
  <c r="BF327" i="3"/>
  <c r="BF137" i="28"/>
  <c r="BE402" i="3"/>
  <c r="BE415" i="3"/>
  <c r="BE135" i="3"/>
  <c r="BE240" i="3"/>
  <c r="BE331" i="3"/>
  <c r="BE239" i="3"/>
  <c r="BE330" i="3"/>
  <c r="BE218" i="3"/>
  <c r="BE220" i="3"/>
  <c r="BE219" i="3"/>
  <c r="BE222" i="3"/>
  <c r="BE221" i="3"/>
  <c r="BE361" i="3"/>
  <c r="BE362" i="3"/>
  <c r="BE358" i="3"/>
  <c r="BE241" i="3"/>
  <c r="BE340" i="3"/>
  <c r="BE369" i="3"/>
  <c r="BE339" i="3"/>
  <c r="BE368" i="3"/>
  <c r="BE365" i="3"/>
  <c r="BE350" i="3"/>
  <c r="BE335" i="3"/>
  <c r="BE336" i="3"/>
  <c r="BE344" i="3"/>
  <c r="BE347" i="3"/>
  <c r="BE341" i="3"/>
  <c r="BE342" i="3"/>
  <c r="BE366" i="3"/>
  <c r="BE370" i="3"/>
  <c r="BE364" i="3"/>
  <c r="BE359" i="3"/>
  <c r="BE460" i="3"/>
  <c r="BE461" i="3"/>
  <c r="BE458" i="3"/>
  <c r="BE462" i="3"/>
  <c r="BE457" i="3"/>
  <c r="BE459" i="3"/>
  <c r="BE473" i="3"/>
  <c r="BE88" i="28"/>
  <c r="BE485" i="3"/>
  <c r="BE76" i="28"/>
  <c r="BE471" i="3"/>
  <c r="BE86" i="28"/>
  <c r="BE483" i="3"/>
  <c r="BE74" i="28"/>
  <c r="BE371" i="3"/>
  <c r="BE245" i="3"/>
  <c r="BE257" i="3"/>
  <c r="BE269" i="3"/>
  <c r="BE280" i="3"/>
  <c r="BE244" i="3"/>
  <c r="BE256" i="3"/>
  <c r="BE268" i="3"/>
  <c r="BE279" i="3"/>
  <c r="BE242" i="3"/>
  <c r="BE254" i="3"/>
  <c r="BE266" i="3"/>
  <c r="BE277" i="3"/>
  <c r="BE243" i="3"/>
  <c r="BE255" i="3"/>
  <c r="BE267" i="3"/>
  <c r="BE278" i="3"/>
  <c r="BE472" i="3"/>
  <c r="BE87" i="28"/>
  <c r="BE484" i="3"/>
  <c r="BE75" i="28"/>
  <c r="BE481" i="3"/>
  <c r="BE72" i="28"/>
  <c r="BE469" i="3"/>
  <c r="BE84" i="28"/>
  <c r="BE348" i="3"/>
  <c r="BE349" i="3"/>
  <c r="BE351" i="3"/>
  <c r="BE482" i="3"/>
  <c r="BE73" i="28"/>
  <c r="BE470" i="3"/>
  <c r="BE85" i="28"/>
  <c r="BE343" i="3"/>
  <c r="BE354" i="3"/>
  <c r="BE360" i="3"/>
  <c r="BE474" i="3"/>
  <c r="BE89" i="28"/>
  <c r="BE486" i="3"/>
  <c r="BE77" i="28"/>
  <c r="BM227" i="3"/>
  <c r="BM228" i="3"/>
  <c r="BM338" i="3"/>
  <c r="BM225" i="3"/>
  <c r="BM226" i="3"/>
  <c r="BE304" i="3"/>
  <c r="BE405" i="3"/>
  <c r="BE418" i="3"/>
  <c r="BE291" i="3"/>
  <c r="BE373" i="3"/>
  <c r="BE374" i="3"/>
  <c r="BE132" i="3"/>
  <c r="BE302" i="3"/>
  <c r="BE403" i="3"/>
  <c r="BE416" i="3"/>
  <c r="BE289" i="3"/>
  <c r="BE292" i="3"/>
  <c r="BE305" i="3"/>
  <c r="BE406" i="3"/>
  <c r="BE419" i="3"/>
  <c r="BE290" i="3"/>
  <c r="BE303" i="3"/>
  <c r="BE404" i="3"/>
  <c r="BE417" i="3"/>
  <c r="BM223" i="3"/>
  <c r="BM250" i="3"/>
  <c r="BM262" i="3"/>
  <c r="BM274" i="3"/>
  <c r="BM285" i="3"/>
  <c r="BM251" i="3"/>
  <c r="BM263" i="3"/>
  <c r="BM275" i="3"/>
  <c r="BM286" i="3"/>
  <c r="BM248" i="3"/>
  <c r="BM260" i="3"/>
  <c r="BM272" i="3"/>
  <c r="BM283" i="3"/>
  <c r="BM249" i="3"/>
  <c r="BM261" i="3"/>
  <c r="BM273" i="3"/>
  <c r="BM284" i="3"/>
  <c r="BE377" i="3"/>
  <c r="BE390" i="3"/>
  <c r="BE428" i="3"/>
  <c r="BE378" i="3"/>
  <c r="BE391" i="3"/>
  <c r="BE429" i="3"/>
  <c r="BF155" i="3"/>
  <c r="BE379" i="3"/>
  <c r="BE392" i="3"/>
  <c r="BE430" i="3"/>
  <c r="BE380" i="3"/>
  <c r="BE393" i="3"/>
  <c r="BE431" i="3"/>
  <c r="BM246" i="3"/>
  <c r="BM258" i="3"/>
  <c r="BM270" i="3"/>
  <c r="BM281" i="3"/>
  <c r="BM306" i="3"/>
  <c r="BM407" i="3"/>
  <c r="BM247" i="3"/>
  <c r="BM311" i="3"/>
  <c r="BM412" i="3"/>
  <c r="BM298" i="3"/>
  <c r="BM310" i="3"/>
  <c r="BM411" i="3"/>
  <c r="BM297" i="3"/>
  <c r="BM309" i="3"/>
  <c r="BM410" i="3"/>
  <c r="BM296" i="3"/>
  <c r="BM308" i="3"/>
  <c r="BM409" i="3"/>
  <c r="BM295" i="3"/>
  <c r="BE454" i="3"/>
  <c r="BE478" i="3"/>
  <c r="BE69" i="28"/>
  <c r="BE441" i="3"/>
  <c r="BE453" i="3"/>
  <c r="BE172" i="28"/>
  <c r="BE440" i="3"/>
  <c r="BF154" i="3"/>
  <c r="BF157" i="3"/>
  <c r="BE456" i="3"/>
  <c r="BE443" i="3"/>
  <c r="BF156" i="3"/>
  <c r="BE455" i="3"/>
  <c r="BE442" i="3"/>
  <c r="BF154" i="28"/>
  <c r="BF168" i="3"/>
  <c r="BF181" i="3"/>
  <c r="BF319" i="3"/>
  <c r="BF129" i="28"/>
  <c r="BM293" i="3"/>
  <c r="BM386" i="3"/>
  <c r="BM399" i="3"/>
  <c r="BM385" i="3"/>
  <c r="BM398" i="3"/>
  <c r="BM384" i="3"/>
  <c r="BM397" i="3"/>
  <c r="BM383" i="3"/>
  <c r="BM396" i="3"/>
  <c r="BM381" i="3"/>
  <c r="BE466" i="3"/>
  <c r="BE81" i="28"/>
  <c r="BE477" i="3"/>
  <c r="BE68" i="28"/>
  <c r="BE465" i="3"/>
  <c r="BE80" i="28"/>
  <c r="BE480" i="3"/>
  <c r="BE71" i="28"/>
  <c r="BE468" i="3"/>
  <c r="BE83" i="28"/>
  <c r="BF170" i="3"/>
  <c r="BF183" i="3"/>
  <c r="BF131" i="28"/>
  <c r="BF321" i="3"/>
  <c r="BF156" i="28"/>
  <c r="BE450" i="3"/>
  <c r="BF143" i="3"/>
  <c r="BF153" i="28"/>
  <c r="BF167" i="3"/>
  <c r="BF180" i="3"/>
  <c r="BF128" i="28"/>
  <c r="BF164" i="3"/>
  <c r="BF166" i="28"/>
  <c r="BF318" i="3"/>
  <c r="BE479" i="3"/>
  <c r="BE70" i="28"/>
  <c r="BE467" i="3"/>
  <c r="BE82" i="28"/>
  <c r="BE174" i="28"/>
  <c r="BF130" i="28"/>
  <c r="BF320" i="3"/>
  <c r="BF155" i="28"/>
  <c r="BF169" i="3"/>
  <c r="BF182" i="3"/>
  <c r="BM394" i="3"/>
  <c r="BF328" i="3"/>
  <c r="BF164" i="28"/>
  <c r="BF145" i="3"/>
  <c r="BF62" i="28"/>
  <c r="BF177" i="3"/>
  <c r="BF190" i="3"/>
  <c r="BE173" i="28"/>
  <c r="BE175" i="28"/>
  <c r="BF165" i="28"/>
  <c r="BF167" i="28"/>
  <c r="BF168" i="28"/>
  <c r="BE176" i="28"/>
  <c r="BF127" i="28"/>
  <c r="BF92" i="28"/>
  <c r="BF423" i="3"/>
  <c r="BF435" i="3"/>
  <c r="BF421" i="3"/>
  <c r="BF433" i="3"/>
  <c r="BF200" i="3"/>
  <c r="BF100" i="28"/>
  <c r="BF151" i="3"/>
  <c r="BF131" i="3"/>
  <c r="BF420" i="3"/>
  <c r="BF432" i="3"/>
  <c r="BF197" i="3"/>
  <c r="BF97" i="28"/>
  <c r="BF64" i="28"/>
  <c r="BF65" i="28"/>
  <c r="BF199" i="3"/>
  <c r="BF99" i="28"/>
  <c r="BF424" i="3"/>
  <c r="BF436" i="3"/>
  <c r="BF422" i="3"/>
  <c r="BF434" i="3"/>
  <c r="BF425" i="3"/>
  <c r="BF437" i="3"/>
  <c r="BF146" i="3"/>
  <c r="BF202" i="3"/>
  <c r="BF102" i="28"/>
  <c r="BF198" i="3"/>
  <c r="BF98" i="28"/>
  <c r="BF148" i="3"/>
  <c r="BF201" i="3"/>
  <c r="BF194" i="3"/>
  <c r="BF94" i="28"/>
  <c r="BF196" i="3"/>
  <c r="BF96" i="28"/>
  <c r="BF195" i="3"/>
  <c r="BF95" i="28"/>
  <c r="BF193" i="3"/>
  <c r="BF93" i="28"/>
  <c r="BF133" i="3"/>
  <c r="BF205" i="3"/>
  <c r="BF206" i="3"/>
  <c r="BF207" i="3"/>
  <c r="BF449" i="3"/>
  <c r="BG163" i="3"/>
  <c r="BF446" i="3"/>
  <c r="BG160" i="3"/>
  <c r="BG162" i="3"/>
  <c r="BF448" i="3"/>
  <c r="BG159" i="3"/>
  <c r="BF445" i="3"/>
  <c r="BF101" i="28"/>
  <c r="BF134" i="3"/>
  <c r="BG161" i="3"/>
  <c r="BF447" i="3"/>
  <c r="BE106" i="28"/>
  <c r="BE111" i="28"/>
  <c r="BE109" i="28"/>
  <c r="BE108" i="28"/>
  <c r="BE112" i="28"/>
  <c r="BE104" i="28"/>
  <c r="BE113" i="28"/>
  <c r="BE105" i="28"/>
  <c r="BE107" i="28"/>
  <c r="BE110" i="28"/>
  <c r="BE141" i="28"/>
  <c r="BE146" i="28"/>
  <c r="BE143" i="28"/>
  <c r="BE140" i="28"/>
  <c r="BE147" i="28"/>
  <c r="BE148" i="28"/>
  <c r="BE139" i="28"/>
  <c r="BE145" i="28"/>
  <c r="BE142" i="28"/>
  <c r="BE144" i="28"/>
  <c r="BG158" i="3"/>
  <c r="BF444" i="3"/>
  <c r="BF208" i="3"/>
  <c r="BF135" i="3"/>
  <c r="BG158" i="28"/>
  <c r="BG323" i="3"/>
  <c r="BG172" i="3"/>
  <c r="BG185" i="3"/>
  <c r="BG133" i="28"/>
  <c r="BG162" i="28"/>
  <c r="BG327" i="3"/>
  <c r="BG137" i="28"/>
  <c r="BG176" i="3"/>
  <c r="BG189" i="3"/>
  <c r="BG134" i="28"/>
  <c r="BG159" i="28"/>
  <c r="BG173" i="3"/>
  <c r="BG186" i="3"/>
  <c r="BG324" i="3"/>
  <c r="BG160" i="28"/>
  <c r="BG325" i="3"/>
  <c r="BG135" i="28"/>
  <c r="BG174" i="3"/>
  <c r="BG187" i="3"/>
  <c r="BG175" i="3"/>
  <c r="BG188" i="3"/>
  <c r="BG136" i="28"/>
  <c r="BG326" i="3"/>
  <c r="BG161" i="28"/>
  <c r="BG322" i="3"/>
  <c r="BG157" i="28"/>
  <c r="BG171" i="3"/>
  <c r="BG184" i="3"/>
  <c r="BG132" i="28"/>
  <c r="BF211" i="3"/>
  <c r="BF210" i="3"/>
  <c r="BF402" i="3"/>
  <c r="BF415" i="3"/>
  <c r="BF459" i="3"/>
  <c r="BF239" i="3"/>
  <c r="BF330" i="3"/>
  <c r="BF218" i="3"/>
  <c r="BF240" i="3"/>
  <c r="BF331" i="3"/>
  <c r="BN227" i="3"/>
  <c r="BN228" i="3"/>
  <c r="BN338" i="3"/>
  <c r="BN226" i="3"/>
  <c r="BN225" i="3"/>
  <c r="BF241" i="3"/>
  <c r="BF244" i="3"/>
  <c r="BF458" i="3"/>
  <c r="BF482" i="3"/>
  <c r="BF73" i="28"/>
  <c r="BF462" i="3"/>
  <c r="BF486" i="3"/>
  <c r="BF77" i="28"/>
  <c r="BF461" i="3"/>
  <c r="BF473" i="3"/>
  <c r="BF88" i="28"/>
  <c r="BF460" i="3"/>
  <c r="BF472" i="3"/>
  <c r="BF87" i="28"/>
  <c r="BF457" i="3"/>
  <c r="BF469" i="3"/>
  <c r="BF84" i="28"/>
  <c r="BF221" i="3"/>
  <c r="BF220" i="3"/>
  <c r="BF219" i="3"/>
  <c r="BF222" i="3"/>
  <c r="BF471" i="3"/>
  <c r="BF86" i="28"/>
  <c r="BF483" i="3"/>
  <c r="BF74" i="28"/>
  <c r="BF361" i="3"/>
  <c r="BF362" i="3"/>
  <c r="BF358" i="3"/>
  <c r="BF340" i="3"/>
  <c r="BF341" i="3"/>
  <c r="BF342" i="3"/>
  <c r="BF366" i="3"/>
  <c r="BF368" i="3"/>
  <c r="BF364" i="3"/>
  <c r="BF359" i="3"/>
  <c r="BF370" i="3"/>
  <c r="BF335" i="3"/>
  <c r="BF336" i="3"/>
  <c r="BF344" i="3"/>
  <c r="BF350" i="3"/>
  <c r="BF339" i="3"/>
  <c r="BF365" i="3"/>
  <c r="BF369" i="3"/>
  <c r="BF347" i="3"/>
  <c r="BL382" i="3"/>
  <c r="BL395" i="3"/>
  <c r="BN223" i="3"/>
  <c r="BN224" i="3"/>
  <c r="BN250" i="3"/>
  <c r="BN262" i="3"/>
  <c r="BN249" i="3"/>
  <c r="BN261" i="3"/>
  <c r="BN273" i="3"/>
  <c r="BN284" i="3"/>
  <c r="BN248" i="3"/>
  <c r="BN260" i="3"/>
  <c r="BN272" i="3"/>
  <c r="BN283" i="3"/>
  <c r="BF245" i="3"/>
  <c r="BF257" i="3"/>
  <c r="BF269" i="3"/>
  <c r="BF280" i="3"/>
  <c r="BF305" i="3"/>
  <c r="BF406" i="3"/>
  <c r="BF419" i="3"/>
  <c r="BF474" i="3"/>
  <c r="BF89" i="28"/>
  <c r="BF243" i="3"/>
  <c r="BF255" i="3"/>
  <c r="BF267" i="3"/>
  <c r="BF278" i="3"/>
  <c r="BF303" i="3"/>
  <c r="BF404" i="3"/>
  <c r="BF417" i="3"/>
  <c r="BF242" i="3"/>
  <c r="BF254" i="3"/>
  <c r="BF266" i="3"/>
  <c r="BF277" i="3"/>
  <c r="BF302" i="3"/>
  <c r="BF403" i="3"/>
  <c r="BF416" i="3"/>
  <c r="BF470" i="3"/>
  <c r="BF85" i="28"/>
  <c r="BF484" i="3"/>
  <c r="BF75" i="28"/>
  <c r="BF485" i="3"/>
  <c r="BF76" i="28"/>
  <c r="BF481" i="3"/>
  <c r="BF72" i="28"/>
  <c r="BF343" i="3"/>
  <c r="BF354" i="3"/>
  <c r="BF360" i="3"/>
  <c r="BF371" i="3"/>
  <c r="BF256" i="3"/>
  <c r="BF268" i="3"/>
  <c r="BF279" i="3"/>
  <c r="BF348" i="3"/>
  <c r="BF349" i="3"/>
  <c r="BF351" i="3"/>
  <c r="BN246" i="3"/>
  <c r="BN258" i="3"/>
  <c r="BN270" i="3"/>
  <c r="BN281" i="3"/>
  <c r="BN306" i="3"/>
  <c r="BN407" i="3"/>
  <c r="BN247" i="3"/>
  <c r="BN259" i="3"/>
  <c r="BN271" i="3"/>
  <c r="BN282" i="3"/>
  <c r="BN307" i="3"/>
  <c r="BN408" i="3"/>
  <c r="BN274" i="3"/>
  <c r="BN285" i="3"/>
  <c r="BN309" i="3"/>
  <c r="BN296" i="3"/>
  <c r="BN410" i="3"/>
  <c r="BN308" i="3"/>
  <c r="BN409" i="3"/>
  <c r="BN295" i="3"/>
  <c r="BF290" i="3"/>
  <c r="BF373" i="3"/>
  <c r="BF374" i="3"/>
  <c r="BF378" i="3"/>
  <c r="BF289" i="3"/>
  <c r="BF292" i="3"/>
  <c r="BF291" i="3"/>
  <c r="BF304" i="3"/>
  <c r="BF405" i="3"/>
  <c r="BF418" i="3"/>
  <c r="BN294" i="3"/>
  <c r="BN293" i="3"/>
  <c r="BN310" i="3"/>
  <c r="BN411" i="3"/>
  <c r="BN297" i="3"/>
  <c r="BN385" i="3"/>
  <c r="BN383" i="3"/>
  <c r="BN396" i="3"/>
  <c r="BN382" i="3"/>
  <c r="BN381" i="3"/>
  <c r="BN384" i="3"/>
  <c r="BN397" i="3"/>
  <c r="BF379" i="3"/>
  <c r="BF392" i="3"/>
  <c r="BF430" i="3"/>
  <c r="BF377" i="3"/>
  <c r="BF390" i="3"/>
  <c r="BF428" i="3"/>
  <c r="BG154" i="3"/>
  <c r="BF132" i="3"/>
  <c r="BF391" i="3"/>
  <c r="BF429" i="3"/>
  <c r="BF441" i="3"/>
  <c r="BF380" i="3"/>
  <c r="BF393" i="3"/>
  <c r="BF431" i="3"/>
  <c r="BF443" i="3"/>
  <c r="BN395" i="3"/>
  <c r="BN394" i="3"/>
  <c r="BN398" i="3"/>
  <c r="BF454" i="3"/>
  <c r="BF478" i="3"/>
  <c r="BF69" i="28"/>
  <c r="BG155" i="3"/>
  <c r="BG129" i="28"/>
  <c r="BF453" i="3"/>
  <c r="BF477" i="3"/>
  <c r="BF68" i="28"/>
  <c r="BF440" i="3"/>
  <c r="BG157" i="3"/>
  <c r="BF456" i="3"/>
  <c r="BF480" i="3"/>
  <c r="BF71" i="28"/>
  <c r="BF442" i="3"/>
  <c r="BF172" i="28"/>
  <c r="BG156" i="3"/>
  <c r="BG130" i="28"/>
  <c r="BF455" i="3"/>
  <c r="BF467" i="3"/>
  <c r="BF82" i="28"/>
  <c r="BG128" i="28"/>
  <c r="BG167" i="3"/>
  <c r="BG180" i="3"/>
  <c r="BG153" i="28"/>
  <c r="BG318" i="3"/>
  <c r="BG319" i="3"/>
  <c r="BG154" i="28"/>
  <c r="BG168" i="3"/>
  <c r="BG181" i="3"/>
  <c r="BF465" i="3"/>
  <c r="BF80" i="28"/>
  <c r="BF466" i="3"/>
  <c r="BF81" i="28"/>
  <c r="BG155" i="28"/>
  <c r="BG320" i="3"/>
  <c r="BF174" i="28"/>
  <c r="BG169" i="3"/>
  <c r="BG182" i="3"/>
  <c r="BF450" i="3"/>
  <c r="BG143" i="3"/>
  <c r="BG62" i="28"/>
  <c r="BF468" i="3"/>
  <c r="BF83" i="28"/>
  <c r="BF479" i="3"/>
  <c r="BF70" i="28"/>
  <c r="BG164" i="3"/>
  <c r="BG166" i="28"/>
  <c r="BG170" i="3"/>
  <c r="BG183" i="3"/>
  <c r="BG131" i="28"/>
  <c r="BG156" i="28"/>
  <c r="BG321" i="3"/>
  <c r="BG328" i="3"/>
  <c r="BG164" i="28"/>
  <c r="BF175" i="28"/>
  <c r="BG145" i="3"/>
  <c r="BG425" i="3"/>
  <c r="BG437" i="3"/>
  <c r="BF173" i="28"/>
  <c r="BG177" i="3"/>
  <c r="BG190" i="3"/>
  <c r="BG127" i="28"/>
  <c r="BG92" i="28"/>
  <c r="BF176" i="28"/>
  <c r="BG200" i="3"/>
  <c r="BG100" i="28"/>
  <c r="BG201" i="3"/>
  <c r="BG134" i="3"/>
  <c r="BG421" i="3"/>
  <c r="BG433" i="3"/>
  <c r="BH159" i="3"/>
  <c r="BG148" i="3"/>
  <c r="BG205" i="3"/>
  <c r="BG198" i="3"/>
  <c r="BG98" i="28"/>
  <c r="BG422" i="3"/>
  <c r="BG434" i="3"/>
  <c r="BG446" i="3"/>
  <c r="BG423" i="3"/>
  <c r="BG435" i="3"/>
  <c r="BG447" i="3"/>
  <c r="BG193" i="3"/>
  <c r="BG93" i="28"/>
  <c r="BG420" i="3"/>
  <c r="BG432" i="3"/>
  <c r="BH158" i="3"/>
  <c r="BG194" i="3"/>
  <c r="BG94" i="28"/>
  <c r="BG199" i="3"/>
  <c r="BG99" i="28"/>
  <c r="BG196" i="3"/>
  <c r="BG96" i="28"/>
  <c r="BG424" i="3"/>
  <c r="BG436" i="3"/>
  <c r="BH162" i="3"/>
  <c r="BG64" i="28"/>
  <c r="BG65" i="28"/>
  <c r="BG197" i="3"/>
  <c r="BG97" i="28"/>
  <c r="BG146" i="3"/>
  <c r="BG165" i="28"/>
  <c r="BG167" i="28"/>
  <c r="BG168" i="28"/>
  <c r="BG151" i="3"/>
  <c r="BG131" i="3"/>
  <c r="BG195" i="3"/>
  <c r="BG95" i="28"/>
  <c r="BG202" i="3"/>
  <c r="BG102" i="28"/>
  <c r="BG449" i="3"/>
  <c r="BH163" i="3"/>
  <c r="BF111" i="28"/>
  <c r="BF110" i="28"/>
  <c r="BF112" i="28"/>
  <c r="BF105" i="28"/>
  <c r="BF106" i="28"/>
  <c r="BF113" i="28"/>
  <c r="BF104" i="28"/>
  <c r="BF108" i="28"/>
  <c r="BF109" i="28"/>
  <c r="BF107" i="28"/>
  <c r="BF141" i="28"/>
  <c r="BF147" i="28"/>
  <c r="BF139" i="28"/>
  <c r="BF140" i="28"/>
  <c r="BF144" i="28"/>
  <c r="BF148" i="28"/>
  <c r="BF142" i="28"/>
  <c r="BF143" i="28"/>
  <c r="BF145" i="28"/>
  <c r="BF146" i="28"/>
  <c r="BM224" i="3"/>
  <c r="BM259" i="3"/>
  <c r="BM271" i="3"/>
  <c r="BM282" i="3"/>
  <c r="BG101" i="28"/>
  <c r="BG207" i="3"/>
  <c r="BG445" i="3"/>
  <c r="BH161" i="3"/>
  <c r="BH174" i="3"/>
  <c r="BH187" i="3"/>
  <c r="BG133" i="3"/>
  <c r="BG206" i="3"/>
  <c r="BG448" i="3"/>
  <c r="BH160" i="3"/>
  <c r="BH324" i="3"/>
  <c r="BG444" i="3"/>
  <c r="BH158" i="28"/>
  <c r="BH323" i="3"/>
  <c r="BH172" i="3"/>
  <c r="BH185" i="3"/>
  <c r="BH133" i="28"/>
  <c r="BH132" i="28"/>
  <c r="BH157" i="28"/>
  <c r="BH322" i="3"/>
  <c r="BH171" i="3"/>
  <c r="BH184" i="3"/>
  <c r="BH175" i="3"/>
  <c r="BH188" i="3"/>
  <c r="BH161" i="28"/>
  <c r="BH136" i="28"/>
  <c r="BH326" i="3"/>
  <c r="BG210" i="3"/>
  <c r="BG211" i="3"/>
  <c r="BH327" i="3"/>
  <c r="BH176" i="3"/>
  <c r="BH189" i="3"/>
  <c r="BH162" i="28"/>
  <c r="BH137" i="28"/>
  <c r="BM307" i="3"/>
  <c r="BM408" i="3"/>
  <c r="BM294" i="3"/>
  <c r="BM382" i="3"/>
  <c r="BG208" i="3"/>
  <c r="BG402" i="3"/>
  <c r="BG415" i="3"/>
  <c r="BG460" i="3"/>
  <c r="BH160" i="28"/>
  <c r="BH325" i="3"/>
  <c r="BH135" i="28"/>
  <c r="BH173" i="3"/>
  <c r="BH186" i="3"/>
  <c r="BH134" i="28"/>
  <c r="BH159" i="28"/>
  <c r="BG240" i="3"/>
  <c r="BG331" i="3"/>
  <c r="BG330" i="3"/>
  <c r="BG218" i="3"/>
  <c r="BG239" i="3"/>
  <c r="BM395" i="3"/>
  <c r="BO227" i="3"/>
  <c r="BO228" i="3"/>
  <c r="BO338" i="3"/>
  <c r="BO223" i="3"/>
  <c r="BO225" i="3"/>
  <c r="BO226" i="3"/>
  <c r="BO224" i="3"/>
  <c r="BG459" i="3"/>
  <c r="BG483" i="3"/>
  <c r="BG74" i="28"/>
  <c r="BG135" i="3"/>
  <c r="BG458" i="3"/>
  <c r="BG482" i="3"/>
  <c r="BG73" i="28"/>
  <c r="BG457" i="3"/>
  <c r="BG469" i="3"/>
  <c r="BG84" i="28"/>
  <c r="BG462" i="3"/>
  <c r="BG474" i="3"/>
  <c r="BG89" i="28"/>
  <c r="BG461" i="3"/>
  <c r="BG473" i="3"/>
  <c r="BG88" i="28"/>
  <c r="BG369" i="3"/>
  <c r="BG370" i="3"/>
  <c r="BG340" i="3"/>
  <c r="BG335" i="3"/>
  <c r="BG336" i="3"/>
  <c r="BG344" i="3"/>
  <c r="BG350" i="3"/>
  <c r="BG341" i="3"/>
  <c r="BG342" i="3"/>
  <c r="BG366" i="3"/>
  <c r="BG347" i="3"/>
  <c r="BG339" i="3"/>
  <c r="BG359" i="3"/>
  <c r="BG364" i="3"/>
  <c r="BG365" i="3"/>
  <c r="BG368" i="3"/>
  <c r="BG241" i="3"/>
  <c r="BG219" i="3"/>
  <c r="BG221" i="3"/>
  <c r="BG220" i="3"/>
  <c r="BG222" i="3"/>
  <c r="BG472" i="3"/>
  <c r="BG87" i="28"/>
  <c r="BG484" i="3"/>
  <c r="BG75" i="28"/>
  <c r="BG361" i="3"/>
  <c r="BG362" i="3"/>
  <c r="BG358" i="3"/>
  <c r="BO247" i="3"/>
  <c r="BO259" i="3"/>
  <c r="BO271" i="3"/>
  <c r="BO282" i="3"/>
  <c r="BO294" i="3"/>
  <c r="BO250" i="3"/>
  <c r="BO262" i="3"/>
  <c r="BO246" i="3"/>
  <c r="BO258" i="3"/>
  <c r="BO270" i="3"/>
  <c r="BO281" i="3"/>
  <c r="BO293" i="3"/>
  <c r="BO249" i="3"/>
  <c r="BO261" i="3"/>
  <c r="BO273" i="3"/>
  <c r="BO284" i="3"/>
  <c r="BO296" i="3"/>
  <c r="BO248" i="3"/>
  <c r="BO260" i="3"/>
  <c r="BO272" i="3"/>
  <c r="BO283" i="3"/>
  <c r="BO308" i="3"/>
  <c r="BO409" i="3"/>
  <c r="BG471" i="3"/>
  <c r="BG86" i="28"/>
  <c r="BG470" i="3"/>
  <c r="BG85" i="28"/>
  <c r="BG486" i="3"/>
  <c r="BG77" i="28"/>
  <c r="BG481" i="3"/>
  <c r="BG72" i="28"/>
  <c r="BG485" i="3"/>
  <c r="BG76" i="28"/>
  <c r="BG343" i="3"/>
  <c r="BG354" i="3"/>
  <c r="BG243" i="3"/>
  <c r="BG255" i="3"/>
  <c r="BG267" i="3"/>
  <c r="BG278" i="3"/>
  <c r="BG245" i="3"/>
  <c r="BG257" i="3"/>
  <c r="BG269" i="3"/>
  <c r="BG280" i="3"/>
  <c r="BG244" i="3"/>
  <c r="BG256" i="3"/>
  <c r="BG268" i="3"/>
  <c r="BG279" i="3"/>
  <c r="BG242" i="3"/>
  <c r="BG254" i="3"/>
  <c r="BG266" i="3"/>
  <c r="BG277" i="3"/>
  <c r="BG371" i="3"/>
  <c r="BG360" i="3"/>
  <c r="BG348" i="3"/>
  <c r="BG349" i="3"/>
  <c r="BG351" i="3"/>
  <c r="BO274" i="3"/>
  <c r="BO285" i="3"/>
  <c r="BO306" i="3"/>
  <c r="BO407" i="3"/>
  <c r="BO309" i="3"/>
  <c r="BO410" i="3"/>
  <c r="BO307" i="3"/>
  <c r="BO408" i="3"/>
  <c r="BO295" i="3"/>
  <c r="BG302" i="3"/>
  <c r="BG403" i="3"/>
  <c r="BG416" i="3"/>
  <c r="BG289" i="3"/>
  <c r="BG291" i="3"/>
  <c r="BG304" i="3"/>
  <c r="BG405" i="3"/>
  <c r="BG418" i="3"/>
  <c r="BG305" i="3"/>
  <c r="BG406" i="3"/>
  <c r="BG419" i="3"/>
  <c r="BG292" i="3"/>
  <c r="BG303" i="3"/>
  <c r="BG404" i="3"/>
  <c r="BG417" i="3"/>
  <c r="BG290" i="3"/>
  <c r="BG373" i="3"/>
  <c r="BG374" i="3"/>
  <c r="BG132" i="3"/>
  <c r="BO310" i="3"/>
  <c r="BO411" i="3"/>
  <c r="BO383" i="3"/>
  <c r="BO396" i="3"/>
  <c r="BO297" i="3"/>
  <c r="BO385" i="3"/>
  <c r="BO384" i="3"/>
  <c r="BO397" i="3"/>
  <c r="BO381" i="3"/>
  <c r="BO394" i="3"/>
  <c r="BO382" i="3"/>
  <c r="BO395" i="3"/>
  <c r="BG379" i="3"/>
  <c r="BG392" i="3"/>
  <c r="BG430" i="3"/>
  <c r="BG455" i="3"/>
  <c r="BG378" i="3"/>
  <c r="BG391" i="3"/>
  <c r="BG429" i="3"/>
  <c r="BG454" i="3"/>
  <c r="BG377" i="3"/>
  <c r="BG390" i="3"/>
  <c r="BG428" i="3"/>
  <c r="BG380" i="3"/>
  <c r="BG393" i="3"/>
  <c r="BG431" i="3"/>
  <c r="BO398" i="3"/>
  <c r="BH156" i="3"/>
  <c r="BH320" i="3"/>
  <c r="BG442" i="3"/>
  <c r="BG441" i="3"/>
  <c r="BH155" i="3"/>
  <c r="BH168" i="3"/>
  <c r="BH181" i="3"/>
  <c r="BG456" i="3"/>
  <c r="BG443" i="3"/>
  <c r="BH157" i="3"/>
  <c r="BG466" i="3"/>
  <c r="BG81" i="28"/>
  <c r="BG478" i="3"/>
  <c r="BG69" i="28"/>
  <c r="BH154" i="3"/>
  <c r="BG172" i="28"/>
  <c r="BG453" i="3"/>
  <c r="BG440" i="3"/>
  <c r="BG467" i="3"/>
  <c r="BG82" i="28"/>
  <c r="BG479" i="3"/>
  <c r="BG70" i="28"/>
  <c r="BH129" i="28"/>
  <c r="BH154" i="28"/>
  <c r="BH130" i="28"/>
  <c r="BH155" i="28"/>
  <c r="BH169" i="3"/>
  <c r="BH182" i="3"/>
  <c r="BH319" i="3"/>
  <c r="BG174" i="28"/>
  <c r="BG450" i="3"/>
  <c r="BH143" i="3"/>
  <c r="BG477" i="3"/>
  <c r="BG68" i="28"/>
  <c r="BG465" i="3"/>
  <c r="BG80" i="28"/>
  <c r="BH128" i="28"/>
  <c r="BH153" i="28"/>
  <c r="BH164" i="3"/>
  <c r="BH166" i="28"/>
  <c r="BH318" i="3"/>
  <c r="BH167" i="3"/>
  <c r="BH180" i="3"/>
  <c r="BH156" i="28"/>
  <c r="BH131" i="28"/>
  <c r="BH170" i="3"/>
  <c r="BH183" i="3"/>
  <c r="BH321" i="3"/>
  <c r="BG480" i="3"/>
  <c r="BG71" i="28"/>
  <c r="BG468" i="3"/>
  <c r="BG83" i="28"/>
  <c r="BH164" i="28"/>
  <c r="BH328" i="3"/>
  <c r="BH177" i="3"/>
  <c r="BH190" i="3"/>
  <c r="BH145" i="3"/>
  <c r="BH62" i="28"/>
  <c r="BG175" i="28"/>
  <c r="BG173" i="28"/>
  <c r="BN251" i="3"/>
  <c r="BN263" i="3"/>
  <c r="BN275" i="3"/>
  <c r="BN286" i="3"/>
  <c r="BG176" i="28"/>
  <c r="BH165" i="28"/>
  <c r="BH167" i="28"/>
  <c r="BH168" i="28"/>
  <c r="BH127" i="28"/>
  <c r="BH92" i="28"/>
  <c r="BH148" i="3"/>
  <c r="BH200" i="3"/>
  <c r="BH100" i="28"/>
  <c r="BH197" i="3"/>
  <c r="BH97" i="28"/>
  <c r="BH198" i="3"/>
  <c r="BH98" i="28"/>
  <c r="BH151" i="3"/>
  <c r="BH131" i="3"/>
  <c r="BH202" i="3"/>
  <c r="BH102" i="28"/>
  <c r="BH420" i="3"/>
  <c r="BH432" i="3"/>
  <c r="BH146" i="3"/>
  <c r="BH423" i="3"/>
  <c r="BH435" i="3"/>
  <c r="BH421" i="3"/>
  <c r="BH433" i="3"/>
  <c r="BH424" i="3"/>
  <c r="BH436" i="3"/>
  <c r="BH199" i="3"/>
  <c r="BH99" i="28"/>
  <c r="BH422" i="3"/>
  <c r="BH434" i="3"/>
  <c r="BH201" i="3"/>
  <c r="BH425" i="3"/>
  <c r="BH437" i="3"/>
  <c r="BH64" i="28"/>
  <c r="BH65" i="28"/>
  <c r="BH195" i="3"/>
  <c r="BH95" i="28"/>
  <c r="BH194" i="3"/>
  <c r="BH94" i="28"/>
  <c r="BH193" i="3"/>
  <c r="BH93" i="28"/>
  <c r="BH196" i="3"/>
  <c r="BH96" i="28"/>
  <c r="BN311" i="3"/>
  <c r="BN412" i="3"/>
  <c r="BN298" i="3"/>
  <c r="BN386" i="3"/>
  <c r="BP338" i="3"/>
  <c r="BH134" i="3"/>
  <c r="BH101" i="28"/>
  <c r="BG142" i="28"/>
  <c r="BG143" i="28"/>
  <c r="BG145" i="28"/>
  <c r="BG139" i="28"/>
  <c r="BG141" i="28"/>
  <c r="BG146" i="28"/>
  <c r="BG148" i="28"/>
  <c r="BG140" i="28"/>
  <c r="BG147" i="28"/>
  <c r="BG144" i="28"/>
  <c r="BH448" i="3"/>
  <c r="BI162" i="3"/>
  <c r="BH445" i="3"/>
  <c r="BI159" i="3"/>
  <c r="BI161" i="3"/>
  <c r="BH447" i="3"/>
  <c r="BI158" i="3"/>
  <c r="BH444" i="3"/>
  <c r="BH446" i="3"/>
  <c r="BI160" i="3"/>
  <c r="BH207" i="3"/>
  <c r="BH205" i="3"/>
  <c r="BH133" i="3"/>
  <c r="BH206" i="3"/>
  <c r="BI163" i="3"/>
  <c r="BH449" i="3"/>
  <c r="BG104" i="28"/>
  <c r="BG112" i="28"/>
  <c r="BG105" i="28"/>
  <c r="BG113" i="28"/>
  <c r="BG108" i="28"/>
  <c r="BG107" i="28"/>
  <c r="BG111" i="28"/>
  <c r="BG106" i="28"/>
  <c r="BG110" i="28"/>
  <c r="BG109" i="28"/>
  <c r="BN399" i="3"/>
  <c r="BP226" i="3"/>
  <c r="BP228" i="3"/>
  <c r="BP225" i="3"/>
  <c r="BP227" i="3"/>
  <c r="BP250" i="3"/>
  <c r="BP249" i="3"/>
  <c r="BP248" i="3"/>
  <c r="BH208" i="3"/>
  <c r="BH135" i="3"/>
  <c r="BI161" i="28"/>
  <c r="BI326" i="3"/>
  <c r="BI136" i="28"/>
  <c r="BI175" i="3"/>
  <c r="BI188" i="3"/>
  <c r="BH211" i="3"/>
  <c r="BH210" i="3"/>
  <c r="BI160" i="28"/>
  <c r="BI174" i="3"/>
  <c r="BI187" i="3"/>
  <c r="BI135" i="28"/>
  <c r="BI325" i="3"/>
  <c r="BI157" i="28"/>
  <c r="BI322" i="3"/>
  <c r="BI132" i="28"/>
  <c r="BI171" i="3"/>
  <c r="BI184" i="3"/>
  <c r="BI159" i="28"/>
  <c r="BI134" i="28"/>
  <c r="BI324" i="3"/>
  <c r="BI173" i="3"/>
  <c r="BI186" i="3"/>
  <c r="BI162" i="28"/>
  <c r="BI137" i="28"/>
  <c r="BI327" i="3"/>
  <c r="BI176" i="3"/>
  <c r="BI189" i="3"/>
  <c r="BI158" i="28"/>
  <c r="BI133" i="28"/>
  <c r="BI172" i="3"/>
  <c r="BI185" i="3"/>
  <c r="BI323" i="3"/>
  <c r="BP224" i="3"/>
  <c r="BP223" i="3"/>
  <c r="BP247" i="3"/>
  <c r="BP246" i="3"/>
  <c r="BP261" i="3"/>
  <c r="BP273" i="3"/>
  <c r="BP284" i="3"/>
  <c r="BP309" i="3"/>
  <c r="BP410" i="3"/>
  <c r="BP262" i="3"/>
  <c r="BP274" i="3"/>
  <c r="BP285" i="3"/>
  <c r="BP260" i="3"/>
  <c r="BP272" i="3"/>
  <c r="BP283" i="3"/>
  <c r="BP308" i="3"/>
  <c r="BP409" i="3"/>
  <c r="BH402" i="3"/>
  <c r="BH415" i="3"/>
  <c r="BH457" i="3"/>
  <c r="BH330" i="3"/>
  <c r="BH218" i="3"/>
  <c r="BH239" i="3"/>
  <c r="BH240" i="3"/>
  <c r="BH331" i="3"/>
  <c r="BP259" i="3"/>
  <c r="BP271" i="3"/>
  <c r="BP282" i="3"/>
  <c r="BP307" i="3"/>
  <c r="BP258" i="3"/>
  <c r="BP270" i="3"/>
  <c r="BP281" i="3"/>
  <c r="BP306" i="3"/>
  <c r="BP407" i="3"/>
  <c r="BP296" i="3"/>
  <c r="BP295" i="3"/>
  <c r="BP310" i="3"/>
  <c r="BP411" i="3"/>
  <c r="BP297" i="3"/>
  <c r="BH460" i="3"/>
  <c r="BH472" i="3"/>
  <c r="BH87" i="28"/>
  <c r="BH461" i="3"/>
  <c r="BH473" i="3"/>
  <c r="BH88" i="28"/>
  <c r="BH462" i="3"/>
  <c r="BH486" i="3"/>
  <c r="BH77" i="28"/>
  <c r="BH458" i="3"/>
  <c r="BH482" i="3"/>
  <c r="BH73" i="28"/>
  <c r="BH459" i="3"/>
  <c r="BH483" i="3"/>
  <c r="BH74" i="28"/>
  <c r="BH241" i="3"/>
  <c r="BH244" i="3"/>
  <c r="BH481" i="3"/>
  <c r="BH72" i="28"/>
  <c r="BH469" i="3"/>
  <c r="BH84" i="28"/>
  <c r="BH219" i="3"/>
  <c r="BH220" i="3"/>
  <c r="BH221" i="3"/>
  <c r="BH222" i="3"/>
  <c r="BH358" i="3"/>
  <c r="BH361" i="3"/>
  <c r="BH362" i="3"/>
  <c r="BH370" i="3"/>
  <c r="BH359" i="3"/>
  <c r="BH365" i="3"/>
  <c r="BH350" i="3"/>
  <c r="BH340" i="3"/>
  <c r="BH368" i="3"/>
  <c r="BH369" i="3"/>
  <c r="BH339" i="3"/>
  <c r="BH335" i="3"/>
  <c r="BH336" i="3"/>
  <c r="BH344" i="3"/>
  <c r="BH347" i="3"/>
  <c r="BH341" i="3"/>
  <c r="BH342" i="3"/>
  <c r="BH366" i="3"/>
  <c r="BH364" i="3"/>
  <c r="BP408" i="3"/>
  <c r="BP294" i="3"/>
  <c r="BP293" i="3"/>
  <c r="BP384" i="3"/>
  <c r="BP397" i="3"/>
  <c r="BP385" i="3"/>
  <c r="BP398" i="3"/>
  <c r="BP383" i="3"/>
  <c r="BP396" i="3"/>
  <c r="BH474" i="3"/>
  <c r="BH89" i="28"/>
  <c r="BH485" i="3"/>
  <c r="BH76" i="28"/>
  <c r="BH471" i="3"/>
  <c r="BH86" i="28"/>
  <c r="BH470" i="3"/>
  <c r="BH85" i="28"/>
  <c r="BH242" i="3"/>
  <c r="BH254" i="3"/>
  <c r="BH266" i="3"/>
  <c r="BH277" i="3"/>
  <c r="BH245" i="3"/>
  <c r="BH257" i="3"/>
  <c r="BH269" i="3"/>
  <c r="BH280" i="3"/>
  <c r="BH292" i="3"/>
  <c r="BH484" i="3"/>
  <c r="BH75" i="28"/>
  <c r="BH343" i="3"/>
  <c r="BH354" i="3"/>
  <c r="BH243" i="3"/>
  <c r="BH255" i="3"/>
  <c r="BH267" i="3"/>
  <c r="BH278" i="3"/>
  <c r="BH290" i="3"/>
  <c r="BH256" i="3"/>
  <c r="BH268" i="3"/>
  <c r="BH279" i="3"/>
  <c r="BH291" i="3"/>
  <c r="BH371" i="3"/>
  <c r="BH360" i="3"/>
  <c r="BH351" i="3"/>
  <c r="BH348" i="3"/>
  <c r="BH349" i="3"/>
  <c r="BP381" i="3"/>
  <c r="BP394" i="3"/>
  <c r="BP382" i="3"/>
  <c r="BP395" i="3"/>
  <c r="BH304" i="3"/>
  <c r="BH405" i="3"/>
  <c r="BH418" i="3"/>
  <c r="BH303" i="3"/>
  <c r="BH404" i="3"/>
  <c r="BH417" i="3"/>
  <c r="BH305" i="3"/>
  <c r="BH406" i="3"/>
  <c r="BH419" i="3"/>
  <c r="BH373" i="3"/>
  <c r="BH374" i="3"/>
  <c r="BH378" i="3"/>
  <c r="BH391" i="3"/>
  <c r="BH289" i="3"/>
  <c r="BH302" i="3"/>
  <c r="BH403" i="3"/>
  <c r="BH416" i="3"/>
  <c r="BH377" i="3"/>
  <c r="BH390" i="3"/>
  <c r="BH428" i="3"/>
  <c r="BH453" i="3"/>
  <c r="BH380" i="3"/>
  <c r="BH393" i="3"/>
  <c r="BH431" i="3"/>
  <c r="BI157" i="3"/>
  <c r="BH429" i="3"/>
  <c r="BH441" i="3"/>
  <c r="BH132" i="3"/>
  <c r="BH379" i="3"/>
  <c r="BH392" i="3"/>
  <c r="BH430" i="3"/>
  <c r="BH455" i="3"/>
  <c r="BH440" i="3"/>
  <c r="BI154" i="3"/>
  <c r="BI318" i="3"/>
  <c r="BH443" i="3"/>
  <c r="BH456" i="3"/>
  <c r="BH480" i="3"/>
  <c r="BH71" i="28"/>
  <c r="BH454" i="3"/>
  <c r="BH478" i="3"/>
  <c r="BH69" i="28"/>
  <c r="BI155" i="3"/>
  <c r="BI168" i="3"/>
  <c r="BI181" i="3"/>
  <c r="BH442" i="3"/>
  <c r="BH172" i="28"/>
  <c r="BI156" i="3"/>
  <c r="BI320" i="3"/>
  <c r="BH477" i="3"/>
  <c r="BH68" i="28"/>
  <c r="BH465" i="3"/>
  <c r="BH80" i="28"/>
  <c r="BH467" i="3"/>
  <c r="BH82" i="28"/>
  <c r="BH479" i="3"/>
  <c r="BH70" i="28"/>
  <c r="BI156" i="28"/>
  <c r="BI321" i="3"/>
  <c r="BI170" i="3"/>
  <c r="BI183" i="3"/>
  <c r="BI131" i="28"/>
  <c r="BI153" i="28"/>
  <c r="BH468" i="3"/>
  <c r="BH83" i="28"/>
  <c r="BI128" i="28"/>
  <c r="BH466" i="3"/>
  <c r="BH81" i="28"/>
  <c r="BI167" i="3"/>
  <c r="BI180" i="3"/>
  <c r="BI154" i="28"/>
  <c r="BI319" i="3"/>
  <c r="BI328" i="3"/>
  <c r="BI169" i="3"/>
  <c r="BI182" i="3"/>
  <c r="BH174" i="28"/>
  <c r="BI155" i="28"/>
  <c r="BI129" i="28"/>
  <c r="BI164" i="3"/>
  <c r="BI166" i="28"/>
  <c r="BH450" i="3"/>
  <c r="BI143" i="3"/>
  <c r="BI130" i="28"/>
  <c r="BO251" i="3"/>
  <c r="BO263" i="3"/>
  <c r="BO275" i="3"/>
  <c r="BO286" i="3"/>
  <c r="BI164" i="28"/>
  <c r="BI177" i="3"/>
  <c r="BI190" i="3"/>
  <c r="BH175" i="28"/>
  <c r="BI145" i="3"/>
  <c r="BI62" i="28"/>
  <c r="BI92" i="28"/>
  <c r="BH173" i="28"/>
  <c r="BO311" i="3"/>
  <c r="BO412" i="3"/>
  <c r="BO298" i="3"/>
  <c r="BO386" i="3"/>
  <c r="BQ227" i="3"/>
  <c r="BQ228" i="3"/>
  <c r="BQ338" i="3"/>
  <c r="BQ223" i="3"/>
  <c r="BQ225" i="3"/>
  <c r="BQ226" i="3"/>
  <c r="BQ224" i="3"/>
  <c r="BI165" i="28"/>
  <c r="BI167" i="28"/>
  <c r="BI168" i="28"/>
  <c r="BI146" i="3"/>
  <c r="BI423" i="3"/>
  <c r="BI435" i="3"/>
  <c r="BJ161" i="3"/>
  <c r="BI127" i="28"/>
  <c r="BH143" i="28"/>
  <c r="BI195" i="3"/>
  <c r="BI95" i="28"/>
  <c r="BH176" i="28"/>
  <c r="BI196" i="3"/>
  <c r="BI96" i="28"/>
  <c r="BI198" i="3"/>
  <c r="BI98" i="28"/>
  <c r="BI420" i="3"/>
  <c r="BI432" i="3"/>
  <c r="BJ158" i="3"/>
  <c r="BI194" i="3"/>
  <c r="BI94" i="28"/>
  <c r="BI202" i="3"/>
  <c r="BI102" i="28"/>
  <c r="BI151" i="3"/>
  <c r="BI131" i="3"/>
  <c r="BI201" i="3"/>
  <c r="BI134" i="3"/>
  <c r="BI199" i="3"/>
  <c r="BI99" i="28"/>
  <c r="BI148" i="3"/>
  <c r="BI206" i="3"/>
  <c r="BI200" i="3"/>
  <c r="BI100" i="28"/>
  <c r="BI422" i="3"/>
  <c r="BI434" i="3"/>
  <c r="BJ160" i="3"/>
  <c r="BI64" i="28"/>
  <c r="BI65" i="28"/>
  <c r="BI424" i="3"/>
  <c r="BI436" i="3"/>
  <c r="BJ162" i="3"/>
  <c r="BI421" i="3"/>
  <c r="BI433" i="3"/>
  <c r="BJ159" i="3"/>
  <c r="BI193" i="3"/>
  <c r="BI93" i="28"/>
  <c r="BI425" i="3"/>
  <c r="BI437" i="3"/>
  <c r="BJ163" i="3"/>
  <c r="BI197" i="3"/>
  <c r="BI97" i="28"/>
  <c r="BH106" i="28"/>
  <c r="BH104" i="28"/>
  <c r="BH110" i="28"/>
  <c r="BH111" i="28"/>
  <c r="BH105" i="28"/>
  <c r="BH112" i="28"/>
  <c r="BH113" i="28"/>
  <c r="BH109" i="28"/>
  <c r="BH107" i="28"/>
  <c r="BH108" i="28"/>
  <c r="BO399" i="3"/>
  <c r="BQ250" i="3"/>
  <c r="BQ262" i="3"/>
  <c r="BQ249" i="3"/>
  <c r="BQ261" i="3"/>
  <c r="BQ273" i="3"/>
  <c r="BQ284" i="3"/>
  <c r="BQ296" i="3"/>
  <c r="BQ248" i="3"/>
  <c r="BQ260" i="3"/>
  <c r="BQ272" i="3"/>
  <c r="BQ283" i="3"/>
  <c r="BQ308" i="3"/>
  <c r="BQ409" i="3"/>
  <c r="BI447" i="3"/>
  <c r="BH147" i="28"/>
  <c r="BH139" i="28"/>
  <c r="BH146" i="28"/>
  <c r="BH142" i="28"/>
  <c r="BH144" i="28"/>
  <c r="BH141" i="28"/>
  <c r="BI207" i="3"/>
  <c r="BI208" i="3"/>
  <c r="BI135" i="3"/>
  <c r="BH148" i="28"/>
  <c r="BH145" i="28"/>
  <c r="BH140" i="28"/>
  <c r="BI449" i="3"/>
  <c r="BI133" i="3"/>
  <c r="BI205" i="3"/>
  <c r="BI211" i="3"/>
  <c r="BI444" i="3"/>
  <c r="BI446" i="3"/>
  <c r="BI445" i="3"/>
  <c r="BI101" i="28"/>
  <c r="BI448" i="3"/>
  <c r="BJ160" i="28"/>
  <c r="BJ135" i="28"/>
  <c r="BJ325" i="3"/>
  <c r="BJ174" i="3"/>
  <c r="BJ187" i="3"/>
  <c r="BJ157" i="28"/>
  <c r="BJ132" i="28"/>
  <c r="BJ322" i="3"/>
  <c r="BJ171" i="3"/>
  <c r="BJ184" i="3"/>
  <c r="BJ158" i="28"/>
  <c r="BJ172" i="3"/>
  <c r="BJ185" i="3"/>
  <c r="BJ323" i="3"/>
  <c r="BJ133" i="28"/>
  <c r="BJ161" i="28"/>
  <c r="BJ326" i="3"/>
  <c r="BJ136" i="28"/>
  <c r="BJ175" i="3"/>
  <c r="BJ188" i="3"/>
  <c r="BJ159" i="28"/>
  <c r="BJ134" i="28"/>
  <c r="BJ173" i="3"/>
  <c r="BJ186" i="3"/>
  <c r="BJ324" i="3"/>
  <c r="BJ162" i="28"/>
  <c r="BJ176" i="3"/>
  <c r="BJ189" i="3"/>
  <c r="BJ327" i="3"/>
  <c r="BJ137" i="28"/>
  <c r="BQ246" i="3"/>
  <c r="BQ258" i="3"/>
  <c r="BQ270" i="3"/>
  <c r="BQ281" i="3"/>
  <c r="BQ306" i="3"/>
  <c r="BQ407" i="3"/>
  <c r="BQ247" i="3"/>
  <c r="BQ259" i="3"/>
  <c r="BQ271" i="3"/>
  <c r="BQ282" i="3"/>
  <c r="BQ307" i="3"/>
  <c r="BQ408" i="3"/>
  <c r="BQ274" i="3"/>
  <c r="BQ285" i="3"/>
  <c r="BQ309" i="3"/>
  <c r="BQ410" i="3"/>
  <c r="BQ295" i="3"/>
  <c r="BI402" i="3"/>
  <c r="BI415" i="3"/>
  <c r="BI461" i="3"/>
  <c r="BI210" i="3"/>
  <c r="BI330" i="3"/>
  <c r="BI331" i="3"/>
  <c r="BI240" i="3"/>
  <c r="BQ293" i="3"/>
  <c r="BQ294" i="3"/>
  <c r="BQ310" i="3"/>
  <c r="BQ411" i="3"/>
  <c r="BQ383" i="3"/>
  <c r="BQ396" i="3"/>
  <c r="BQ297" i="3"/>
  <c r="BQ385" i="3"/>
  <c r="BQ384" i="3"/>
  <c r="BQ397" i="3"/>
  <c r="BI460" i="3"/>
  <c r="BI484" i="3"/>
  <c r="BI75" i="28"/>
  <c r="BI459" i="3"/>
  <c r="BI483" i="3"/>
  <c r="BI74" i="28"/>
  <c r="BI462" i="3"/>
  <c r="BI486" i="3"/>
  <c r="BI77" i="28"/>
  <c r="BI458" i="3"/>
  <c r="BI482" i="3"/>
  <c r="BI73" i="28"/>
  <c r="BI457" i="3"/>
  <c r="BI469" i="3"/>
  <c r="BI84" i="28"/>
  <c r="BI218" i="3"/>
  <c r="BI222" i="3"/>
  <c r="BI239" i="3"/>
  <c r="BI241" i="3"/>
  <c r="BI335" i="3"/>
  <c r="BI336" i="3"/>
  <c r="BI344" i="3"/>
  <c r="BI370" i="3"/>
  <c r="BI350" i="3"/>
  <c r="BI364" i="3"/>
  <c r="BI369" i="3"/>
  <c r="BI339" i="3"/>
  <c r="BI366" i="3"/>
  <c r="BI368" i="3"/>
  <c r="BI359" i="3"/>
  <c r="BI347" i="3"/>
  <c r="BI341" i="3"/>
  <c r="BI342" i="3"/>
  <c r="BI365" i="3"/>
  <c r="BI485" i="3"/>
  <c r="BI76" i="28"/>
  <c r="BI473" i="3"/>
  <c r="BI88" i="28"/>
  <c r="BI340" i="3"/>
  <c r="BI358" i="3"/>
  <c r="BI361" i="3"/>
  <c r="BI362" i="3"/>
  <c r="BQ382" i="3"/>
  <c r="BQ395" i="3"/>
  <c r="BQ381" i="3"/>
  <c r="BQ394" i="3"/>
  <c r="BQ398" i="3"/>
  <c r="BI474" i="3"/>
  <c r="BI89" i="28"/>
  <c r="BI472" i="3"/>
  <c r="BI87" i="28"/>
  <c r="BI221" i="3"/>
  <c r="BI481" i="3"/>
  <c r="BI72" i="28"/>
  <c r="BI470" i="3"/>
  <c r="BI85" i="28"/>
  <c r="BI471" i="3"/>
  <c r="BI86" i="28"/>
  <c r="BI219" i="3"/>
  <c r="BI220" i="3"/>
  <c r="BI360" i="3"/>
  <c r="BI343" i="3"/>
  <c r="BI354" i="3"/>
  <c r="BI244" i="3"/>
  <c r="BI243" i="3"/>
  <c r="BI245" i="3"/>
  <c r="BI257" i="3"/>
  <c r="BI269" i="3"/>
  <c r="BI280" i="3"/>
  <c r="BI242" i="3"/>
  <c r="BI348" i="3"/>
  <c r="BI349" i="3"/>
  <c r="BI351" i="3"/>
  <c r="BI371" i="3"/>
  <c r="BI256" i="3"/>
  <c r="BI268" i="3"/>
  <c r="BI279" i="3"/>
  <c r="BI304" i="3"/>
  <c r="BI405" i="3"/>
  <c r="BI418" i="3"/>
  <c r="BI254" i="3"/>
  <c r="BI266" i="3"/>
  <c r="BI277" i="3"/>
  <c r="BI289" i="3"/>
  <c r="BI255" i="3"/>
  <c r="BI267" i="3"/>
  <c r="BI278" i="3"/>
  <c r="BI290" i="3"/>
  <c r="BI373" i="3"/>
  <c r="BI374" i="3"/>
  <c r="BI132" i="3"/>
  <c r="BI305" i="3"/>
  <c r="BI406" i="3"/>
  <c r="BI419" i="3"/>
  <c r="BI292" i="3"/>
  <c r="BI291" i="3"/>
  <c r="BI303" i="3"/>
  <c r="BI404" i="3"/>
  <c r="BI417" i="3"/>
  <c r="BI302" i="3"/>
  <c r="BI403" i="3"/>
  <c r="BI416" i="3"/>
  <c r="BI380" i="3"/>
  <c r="BI393" i="3"/>
  <c r="BI431" i="3"/>
  <c r="BI377" i="3"/>
  <c r="BI390" i="3"/>
  <c r="BI379" i="3"/>
  <c r="BI378" i="3"/>
  <c r="BI391" i="3"/>
  <c r="BI392" i="3"/>
  <c r="BI430" i="3"/>
  <c r="BJ156" i="3"/>
  <c r="BI429" i="3"/>
  <c r="BI441" i="3"/>
  <c r="BI428" i="3"/>
  <c r="BJ154" i="3"/>
  <c r="BI443" i="3"/>
  <c r="BJ157" i="3"/>
  <c r="BI456" i="3"/>
  <c r="BP251" i="3"/>
  <c r="BP263" i="3"/>
  <c r="BP275" i="3"/>
  <c r="BP286" i="3"/>
  <c r="BR338" i="3"/>
  <c r="BI442" i="3"/>
  <c r="BI455" i="3"/>
  <c r="BI467" i="3"/>
  <c r="BI82" i="28"/>
  <c r="BJ155" i="3"/>
  <c r="BJ319" i="3"/>
  <c r="BI454" i="3"/>
  <c r="BI466" i="3"/>
  <c r="BI81" i="28"/>
  <c r="BI440" i="3"/>
  <c r="BI174" i="28"/>
  <c r="BI172" i="28"/>
  <c r="BI453" i="3"/>
  <c r="BI477" i="3"/>
  <c r="BI68" i="28"/>
  <c r="BI480" i="3"/>
  <c r="BI71" i="28"/>
  <c r="BI468" i="3"/>
  <c r="BI83" i="28"/>
  <c r="BI479" i="3"/>
  <c r="BI70" i="28"/>
  <c r="BJ170" i="3"/>
  <c r="BJ183" i="3"/>
  <c r="BJ131" i="28"/>
  <c r="BJ321" i="3"/>
  <c r="BJ156" i="28"/>
  <c r="BJ128" i="28"/>
  <c r="BJ167" i="3"/>
  <c r="BJ180" i="3"/>
  <c r="BJ318" i="3"/>
  <c r="BJ153" i="28"/>
  <c r="BJ155" i="28"/>
  <c r="BJ320" i="3"/>
  <c r="BJ130" i="28"/>
  <c r="BJ169" i="3"/>
  <c r="BJ182" i="3"/>
  <c r="BP311" i="3"/>
  <c r="BP412" i="3"/>
  <c r="BP298" i="3"/>
  <c r="BP386" i="3"/>
  <c r="BR228" i="3"/>
  <c r="BR250" i="3"/>
  <c r="BR251" i="3"/>
  <c r="BR226" i="3"/>
  <c r="BR227" i="3"/>
  <c r="BR225" i="3"/>
  <c r="BR248" i="3"/>
  <c r="BR249" i="3"/>
  <c r="BI478" i="3"/>
  <c r="BI69" i="28"/>
  <c r="BJ164" i="3"/>
  <c r="BJ166" i="28"/>
  <c r="BJ129" i="28"/>
  <c r="BJ168" i="3"/>
  <c r="BJ181" i="3"/>
  <c r="BJ154" i="28"/>
  <c r="BJ164" i="28"/>
  <c r="BI450" i="3"/>
  <c r="BJ143" i="3"/>
  <c r="BJ145" i="3"/>
  <c r="BI465" i="3"/>
  <c r="BI80" i="28"/>
  <c r="BJ328" i="3"/>
  <c r="BP399" i="3"/>
  <c r="BR260" i="3"/>
  <c r="BR272" i="3"/>
  <c r="BR283" i="3"/>
  <c r="BR308" i="3"/>
  <c r="BR409" i="3"/>
  <c r="BR223" i="3"/>
  <c r="BR263" i="3"/>
  <c r="BR275" i="3"/>
  <c r="BR286" i="3"/>
  <c r="BR298" i="3"/>
  <c r="BR262" i="3"/>
  <c r="BR274" i="3"/>
  <c r="BR285" i="3"/>
  <c r="BR261" i="3"/>
  <c r="BR273" i="3"/>
  <c r="BR284" i="3"/>
  <c r="BR309" i="3"/>
  <c r="BR410" i="3"/>
  <c r="BJ177" i="3"/>
  <c r="BJ190" i="3"/>
  <c r="BI173" i="28"/>
  <c r="BI175" i="28"/>
  <c r="BJ62" i="28"/>
  <c r="BJ127" i="28"/>
  <c r="BJ165" i="28"/>
  <c r="BJ167" i="28"/>
  <c r="BJ168" i="28"/>
  <c r="BJ423" i="3"/>
  <c r="BJ435" i="3"/>
  <c r="BJ420" i="3"/>
  <c r="BJ432" i="3"/>
  <c r="BJ421" i="3"/>
  <c r="BJ433" i="3"/>
  <c r="BJ198" i="3"/>
  <c r="BJ98" i="28"/>
  <c r="BJ199" i="3"/>
  <c r="BJ99" i="28"/>
  <c r="BJ425" i="3"/>
  <c r="BJ437" i="3"/>
  <c r="BJ422" i="3"/>
  <c r="BJ434" i="3"/>
  <c r="BJ197" i="3"/>
  <c r="BJ97" i="28"/>
  <c r="BJ146" i="3"/>
  <c r="BJ64" i="28"/>
  <c r="BJ65" i="28"/>
  <c r="BJ424" i="3"/>
  <c r="BJ436" i="3"/>
  <c r="BJ148" i="3"/>
  <c r="BJ200" i="3"/>
  <c r="BJ100" i="28"/>
  <c r="BJ201" i="3"/>
  <c r="BJ202" i="3"/>
  <c r="BJ102" i="28"/>
  <c r="BJ151" i="3"/>
  <c r="BJ131" i="3"/>
  <c r="BJ194" i="3"/>
  <c r="BJ94" i="28"/>
  <c r="BJ195" i="3"/>
  <c r="BJ95" i="28"/>
  <c r="BJ193" i="3"/>
  <c r="BJ93" i="28"/>
  <c r="BJ196" i="3"/>
  <c r="BJ96" i="28"/>
  <c r="BR295" i="3"/>
  <c r="BR247" i="3"/>
  <c r="BR246" i="3"/>
  <c r="BR258" i="3"/>
  <c r="BR270" i="3"/>
  <c r="BR281" i="3"/>
  <c r="BR310" i="3"/>
  <c r="BR411" i="3"/>
  <c r="BR296" i="3"/>
  <c r="BR311" i="3"/>
  <c r="BR412" i="3"/>
  <c r="BR386" i="3"/>
  <c r="BR399" i="3"/>
  <c r="BR297" i="3"/>
  <c r="BR385" i="3"/>
  <c r="BR383" i="3"/>
  <c r="BR384" i="3"/>
  <c r="BJ92" i="28"/>
  <c r="BI107" i="28"/>
  <c r="BI176" i="28"/>
  <c r="BJ101" i="28"/>
  <c r="BJ134" i="3"/>
  <c r="BI140" i="28"/>
  <c r="BI143" i="28"/>
  <c r="BI146" i="28"/>
  <c r="BI139" i="28"/>
  <c r="BI148" i="28"/>
  <c r="BI145" i="28"/>
  <c r="BI144" i="28"/>
  <c r="BI147" i="28"/>
  <c r="BI142" i="28"/>
  <c r="BI141" i="28"/>
  <c r="BJ449" i="3"/>
  <c r="BK163" i="3"/>
  <c r="BJ133" i="3"/>
  <c r="BJ207" i="3"/>
  <c r="BJ206" i="3"/>
  <c r="BJ205" i="3"/>
  <c r="BJ444" i="3"/>
  <c r="BK158" i="3"/>
  <c r="BJ446" i="3"/>
  <c r="BK160" i="3"/>
  <c r="BJ448" i="3"/>
  <c r="BK162" i="3"/>
  <c r="BJ445" i="3"/>
  <c r="BK159" i="3"/>
  <c r="BJ447" i="3"/>
  <c r="BK161" i="3"/>
  <c r="BR396" i="3"/>
  <c r="BR306" i="3"/>
  <c r="BR407" i="3"/>
  <c r="BR293" i="3"/>
  <c r="BR397" i="3"/>
  <c r="BR398" i="3"/>
  <c r="BI105" i="28"/>
  <c r="BI109" i="28"/>
  <c r="BI113" i="28"/>
  <c r="BI110" i="28"/>
  <c r="BI104" i="28"/>
  <c r="BI111" i="28"/>
  <c r="BI112" i="28"/>
  <c r="BI108" i="28"/>
  <c r="BI106" i="28"/>
  <c r="BJ208" i="3"/>
  <c r="BJ402" i="3"/>
  <c r="BJ415" i="3"/>
  <c r="BK137" i="28"/>
  <c r="BK162" i="28"/>
  <c r="BK327" i="3"/>
  <c r="BK176" i="3"/>
  <c r="BK189" i="3"/>
  <c r="BK157" i="28"/>
  <c r="BK171" i="3"/>
  <c r="BK184" i="3"/>
  <c r="BK322" i="3"/>
  <c r="BK132" i="28"/>
  <c r="BJ210" i="3"/>
  <c r="BJ211" i="3"/>
  <c r="BK325" i="3"/>
  <c r="BK160" i="28"/>
  <c r="BK174" i="3"/>
  <c r="BK187" i="3"/>
  <c r="BK135" i="28"/>
  <c r="BK172" i="3"/>
  <c r="BK185" i="3"/>
  <c r="BK158" i="28"/>
  <c r="BK133" i="28"/>
  <c r="BK323" i="3"/>
  <c r="BK175" i="3"/>
  <c r="BK188" i="3"/>
  <c r="BK161" i="28"/>
  <c r="BK326" i="3"/>
  <c r="BK136" i="28"/>
  <c r="BK324" i="3"/>
  <c r="BK173" i="3"/>
  <c r="BK186" i="3"/>
  <c r="BK134" i="28"/>
  <c r="BK159" i="28"/>
  <c r="BR381" i="3"/>
  <c r="BR394" i="3"/>
  <c r="BJ135" i="3"/>
  <c r="BJ239" i="3"/>
  <c r="BJ330" i="3"/>
  <c r="BJ218" i="3"/>
  <c r="BJ331" i="3"/>
  <c r="BJ240" i="3"/>
  <c r="BJ460" i="3"/>
  <c r="BJ462" i="3"/>
  <c r="BJ458" i="3"/>
  <c r="BJ459" i="3"/>
  <c r="BJ461" i="3"/>
  <c r="BJ457" i="3"/>
  <c r="BJ241" i="3"/>
  <c r="BJ242" i="3"/>
  <c r="BJ484" i="3"/>
  <c r="BJ75" i="28"/>
  <c r="BJ472" i="3"/>
  <c r="BJ87" i="28"/>
  <c r="BJ369" i="3"/>
  <c r="BJ359" i="3"/>
  <c r="BJ341" i="3"/>
  <c r="BJ342" i="3"/>
  <c r="BJ365" i="3"/>
  <c r="BJ340" i="3"/>
  <c r="BJ335" i="3"/>
  <c r="BJ336" i="3"/>
  <c r="BJ344" i="3"/>
  <c r="BJ347" i="3"/>
  <c r="BJ350" i="3"/>
  <c r="BJ364" i="3"/>
  <c r="BJ368" i="3"/>
  <c r="BJ366" i="3"/>
  <c r="BJ339" i="3"/>
  <c r="BJ370" i="3"/>
  <c r="BJ469" i="3"/>
  <c r="BJ84" i="28"/>
  <c r="BJ481" i="3"/>
  <c r="BJ72" i="28"/>
  <c r="BJ222" i="3"/>
  <c r="BJ221" i="3"/>
  <c r="BJ219" i="3"/>
  <c r="BJ220" i="3"/>
  <c r="BJ486" i="3"/>
  <c r="BJ77" i="28"/>
  <c r="BJ474" i="3"/>
  <c r="BJ89" i="28"/>
  <c r="BJ358" i="3"/>
  <c r="BJ361" i="3"/>
  <c r="BJ362" i="3"/>
  <c r="BJ482" i="3"/>
  <c r="BJ73" i="28"/>
  <c r="BJ470" i="3"/>
  <c r="BJ85" i="28"/>
  <c r="BJ473" i="3"/>
  <c r="BJ88" i="28"/>
  <c r="BJ485" i="3"/>
  <c r="BJ76" i="28"/>
  <c r="BJ471" i="3"/>
  <c r="BJ86" i="28"/>
  <c r="BJ483" i="3"/>
  <c r="BJ74" i="28"/>
  <c r="BJ244" i="3"/>
  <c r="BJ256" i="3"/>
  <c r="BJ268" i="3"/>
  <c r="BJ279" i="3"/>
  <c r="BJ243" i="3"/>
  <c r="BJ255" i="3"/>
  <c r="BJ267" i="3"/>
  <c r="BJ278" i="3"/>
  <c r="BJ290" i="3"/>
  <c r="BJ245" i="3"/>
  <c r="BJ257" i="3"/>
  <c r="BJ269" i="3"/>
  <c r="BJ280" i="3"/>
  <c r="BJ343" i="3"/>
  <c r="BJ354" i="3"/>
  <c r="BJ254" i="3"/>
  <c r="BJ266" i="3"/>
  <c r="BJ277" i="3"/>
  <c r="BJ302" i="3"/>
  <c r="BJ403" i="3"/>
  <c r="BJ416" i="3"/>
  <c r="BJ348" i="3"/>
  <c r="BJ349" i="3"/>
  <c r="BJ351" i="3"/>
  <c r="BJ371" i="3"/>
  <c r="BJ360" i="3"/>
  <c r="BJ304" i="3"/>
  <c r="BJ405" i="3"/>
  <c r="BJ418" i="3"/>
  <c r="BJ291" i="3"/>
  <c r="BJ289" i="3"/>
  <c r="BJ303" i="3"/>
  <c r="BJ404" i="3"/>
  <c r="BJ417" i="3"/>
  <c r="BJ373" i="3"/>
  <c r="BJ374" i="3"/>
  <c r="BJ132" i="3"/>
  <c r="BJ292" i="3"/>
  <c r="BJ305" i="3"/>
  <c r="BJ406" i="3"/>
  <c r="BJ419" i="3"/>
  <c r="BS227" i="3"/>
  <c r="BS228" i="3"/>
  <c r="BS338" i="3"/>
  <c r="BS225" i="3"/>
  <c r="BS226" i="3"/>
  <c r="BJ378" i="3"/>
  <c r="BJ391" i="3"/>
  <c r="BJ429" i="3"/>
  <c r="BJ454" i="3"/>
  <c r="BJ380" i="3"/>
  <c r="BJ393" i="3"/>
  <c r="BJ431" i="3"/>
  <c r="BK157" i="3"/>
  <c r="BJ377" i="3"/>
  <c r="BJ390" i="3"/>
  <c r="BJ428" i="3"/>
  <c r="BK154" i="3"/>
  <c r="BJ379" i="3"/>
  <c r="BJ392" i="3"/>
  <c r="BJ430" i="3"/>
  <c r="BQ251" i="3"/>
  <c r="BQ263" i="3"/>
  <c r="BQ275" i="3"/>
  <c r="BQ286" i="3"/>
  <c r="BS251" i="3"/>
  <c r="BS263" i="3"/>
  <c r="BS275" i="3"/>
  <c r="BS286" i="3"/>
  <c r="BS249" i="3"/>
  <c r="BS261" i="3"/>
  <c r="BS273" i="3"/>
  <c r="BS284" i="3"/>
  <c r="BS309" i="3"/>
  <c r="BS410" i="3"/>
  <c r="BS250" i="3"/>
  <c r="BS262" i="3"/>
  <c r="BS248" i="3"/>
  <c r="BS260" i="3"/>
  <c r="BS272" i="3"/>
  <c r="BS283" i="3"/>
  <c r="BS308" i="3"/>
  <c r="BS409" i="3"/>
  <c r="BJ453" i="3"/>
  <c r="BJ465" i="3"/>
  <c r="BJ80" i="28"/>
  <c r="BJ455" i="3"/>
  <c r="BK156" i="3"/>
  <c r="BJ456" i="3"/>
  <c r="BJ468" i="3"/>
  <c r="BJ83" i="28"/>
  <c r="BK155" i="3"/>
  <c r="BK129" i="28"/>
  <c r="BJ442" i="3"/>
  <c r="BJ440" i="3"/>
  <c r="BJ441" i="3"/>
  <c r="BJ172" i="28"/>
  <c r="BJ443" i="3"/>
  <c r="BJ466" i="3"/>
  <c r="BJ81" i="28"/>
  <c r="BJ478" i="3"/>
  <c r="BJ69" i="28"/>
  <c r="BK167" i="3"/>
  <c r="BK180" i="3"/>
  <c r="BK153" i="28"/>
  <c r="BK128" i="28"/>
  <c r="BK318" i="3"/>
  <c r="BK170" i="3"/>
  <c r="BK183" i="3"/>
  <c r="BK321" i="3"/>
  <c r="BK156" i="28"/>
  <c r="BK131" i="28"/>
  <c r="BQ311" i="3"/>
  <c r="BQ412" i="3"/>
  <c r="BQ298" i="3"/>
  <c r="BQ386" i="3"/>
  <c r="BS224" i="3"/>
  <c r="BS223" i="3"/>
  <c r="BS311" i="3"/>
  <c r="BS412" i="3"/>
  <c r="BS298" i="3"/>
  <c r="BS274" i="3"/>
  <c r="BS285" i="3"/>
  <c r="BS296" i="3"/>
  <c r="BS295" i="3"/>
  <c r="BJ480" i="3"/>
  <c r="BJ71" i="28"/>
  <c r="BK154" i="28"/>
  <c r="BJ477" i="3"/>
  <c r="BJ68" i="28"/>
  <c r="BK319" i="3"/>
  <c r="BK168" i="3"/>
  <c r="BK181" i="3"/>
  <c r="BK164" i="3"/>
  <c r="BK166" i="28"/>
  <c r="BJ174" i="28"/>
  <c r="BK169" i="3"/>
  <c r="BK182" i="3"/>
  <c r="BK155" i="28"/>
  <c r="BK130" i="28"/>
  <c r="BK320" i="3"/>
  <c r="BJ467" i="3"/>
  <c r="BJ82" i="28"/>
  <c r="BJ479" i="3"/>
  <c r="BJ70" i="28"/>
  <c r="BJ450" i="3"/>
  <c r="BJ173" i="28"/>
  <c r="BQ399" i="3"/>
  <c r="BS246" i="3"/>
  <c r="BS258" i="3"/>
  <c r="BS270" i="3"/>
  <c r="BS281" i="3"/>
  <c r="BS247" i="3"/>
  <c r="BS259" i="3"/>
  <c r="BS271" i="3"/>
  <c r="BS282" i="3"/>
  <c r="BS294" i="3"/>
  <c r="BS297" i="3"/>
  <c r="BS386" i="3"/>
  <c r="BS399" i="3"/>
  <c r="BS310" i="3"/>
  <c r="BS411" i="3"/>
  <c r="BS385" i="3"/>
  <c r="BS383" i="3"/>
  <c r="BS396" i="3"/>
  <c r="BS384" i="3"/>
  <c r="BS397" i="3"/>
  <c r="BK164" i="28"/>
  <c r="BK328" i="3"/>
  <c r="BK177" i="3"/>
  <c r="BK190" i="3"/>
  <c r="BK143" i="3"/>
  <c r="BK145" i="3"/>
  <c r="BJ175" i="28"/>
  <c r="BJ176" i="28"/>
  <c r="BS307" i="3"/>
  <c r="BS408" i="3"/>
  <c r="BS306" i="3"/>
  <c r="BS407" i="3"/>
  <c r="BS293" i="3"/>
  <c r="BS398" i="3"/>
  <c r="BK62" i="28"/>
  <c r="BK127" i="28"/>
  <c r="BK165" i="28"/>
  <c r="BK167" i="28"/>
  <c r="BK199" i="3"/>
  <c r="BK99" i="28"/>
  <c r="BK420" i="3"/>
  <c r="BK432" i="3"/>
  <c r="BK197" i="3"/>
  <c r="BK97" i="28"/>
  <c r="BK200" i="3"/>
  <c r="BK100" i="28"/>
  <c r="BK148" i="3"/>
  <c r="BK423" i="3"/>
  <c r="BK435" i="3"/>
  <c r="BK422" i="3"/>
  <c r="BK434" i="3"/>
  <c r="BK151" i="3"/>
  <c r="BK131" i="3"/>
  <c r="BK421" i="3"/>
  <c r="BK433" i="3"/>
  <c r="BK198" i="3"/>
  <c r="BK98" i="28"/>
  <c r="BK424" i="3"/>
  <c r="BK436" i="3"/>
  <c r="BK425" i="3"/>
  <c r="BK437" i="3"/>
  <c r="BK146" i="3"/>
  <c r="BK201" i="3"/>
  <c r="BK64" i="28"/>
  <c r="BK65" i="28"/>
  <c r="BK202" i="3"/>
  <c r="BK102" i="28"/>
  <c r="BK195" i="3"/>
  <c r="BK95" i="28"/>
  <c r="BK194" i="3"/>
  <c r="BK94" i="28"/>
  <c r="BK196" i="3"/>
  <c r="BK96" i="28"/>
  <c r="BK193" i="3"/>
  <c r="BK93" i="28"/>
  <c r="BS381" i="3"/>
  <c r="BS394" i="3"/>
  <c r="BS382" i="3"/>
  <c r="BS395" i="3"/>
  <c r="BK92" i="28"/>
  <c r="BJ111" i="28"/>
  <c r="BK168" i="28"/>
  <c r="BK134" i="3"/>
  <c r="BK101" i="28"/>
  <c r="BK447" i="3"/>
  <c r="BL161" i="3"/>
  <c r="BK445" i="3"/>
  <c r="BL159" i="3"/>
  <c r="BK133" i="3"/>
  <c r="BK207" i="3"/>
  <c r="BK206" i="3"/>
  <c r="BK205" i="3"/>
  <c r="BK449" i="3"/>
  <c r="BL163" i="3"/>
  <c r="BK448" i="3"/>
  <c r="BL162" i="3"/>
  <c r="BL158" i="3"/>
  <c r="BK444" i="3"/>
  <c r="BJ144" i="28"/>
  <c r="BJ146" i="28"/>
  <c r="BJ147" i="28"/>
  <c r="BJ148" i="28"/>
  <c r="BJ142" i="28"/>
  <c r="BJ139" i="28"/>
  <c r="BJ145" i="28"/>
  <c r="BJ141" i="28"/>
  <c r="BJ143" i="28"/>
  <c r="BJ140" i="28"/>
  <c r="BK446" i="3"/>
  <c r="BL160" i="3"/>
  <c r="BJ104" i="28"/>
  <c r="BJ110" i="28"/>
  <c r="BJ105" i="28"/>
  <c r="BJ106" i="28"/>
  <c r="BJ112" i="28"/>
  <c r="BJ113" i="28"/>
  <c r="BJ109" i="28"/>
  <c r="BJ108" i="28"/>
  <c r="BJ107" i="28"/>
  <c r="BK208" i="3"/>
  <c r="BK402" i="3"/>
  <c r="BK415" i="3"/>
  <c r="BL324" i="3"/>
  <c r="BL159" i="28"/>
  <c r="BL173" i="3"/>
  <c r="BL186" i="3"/>
  <c r="BL134" i="28"/>
  <c r="BK210" i="3"/>
  <c r="BK211" i="3"/>
  <c r="BL174" i="3"/>
  <c r="BL187" i="3"/>
  <c r="BL325" i="3"/>
  <c r="BL160" i="28"/>
  <c r="BL135" i="28"/>
  <c r="BL157" i="28"/>
  <c r="BL171" i="3"/>
  <c r="BL184" i="3"/>
  <c r="BL132" i="28"/>
  <c r="BL322" i="3"/>
  <c r="BL326" i="3"/>
  <c r="BL136" i="28"/>
  <c r="BL161" i="28"/>
  <c r="BL175" i="3"/>
  <c r="BL188" i="3"/>
  <c r="BL323" i="3"/>
  <c r="BL133" i="28"/>
  <c r="BL172" i="3"/>
  <c r="BL185" i="3"/>
  <c r="BL158" i="28"/>
  <c r="BL137" i="28"/>
  <c r="BL176" i="3"/>
  <c r="BL189" i="3"/>
  <c r="BL162" i="28"/>
  <c r="BL327" i="3"/>
  <c r="BK135" i="3"/>
  <c r="BK460" i="3"/>
  <c r="BK461" i="3"/>
  <c r="BK459" i="3"/>
  <c r="BK458" i="3"/>
  <c r="BK457" i="3"/>
  <c r="BK462" i="3"/>
  <c r="BK240" i="3"/>
  <c r="BK331" i="3"/>
  <c r="BK330" i="3"/>
  <c r="BK239" i="3"/>
  <c r="BK218" i="3"/>
  <c r="BK474" i="3"/>
  <c r="BK89" i="28"/>
  <c r="BK486" i="3"/>
  <c r="BK77" i="28"/>
  <c r="BK471" i="3"/>
  <c r="BK86" i="28"/>
  <c r="BK483" i="3"/>
  <c r="BK74" i="28"/>
  <c r="BK241" i="3"/>
  <c r="BK473" i="3"/>
  <c r="BK88" i="28"/>
  <c r="BK485" i="3"/>
  <c r="BK76" i="28"/>
  <c r="BK469" i="3"/>
  <c r="BK84" i="28"/>
  <c r="BK481" i="3"/>
  <c r="BK72" i="28"/>
  <c r="BK221" i="3"/>
  <c r="BK219" i="3"/>
  <c r="BK220" i="3"/>
  <c r="BK222" i="3"/>
  <c r="BK361" i="3"/>
  <c r="BK362" i="3"/>
  <c r="BK358" i="3"/>
  <c r="BK482" i="3"/>
  <c r="BK73" i="28"/>
  <c r="BK470" i="3"/>
  <c r="BK85" i="28"/>
  <c r="BK370" i="3"/>
  <c r="BK359" i="3"/>
  <c r="BK369" i="3"/>
  <c r="BK368" i="3"/>
  <c r="BK365" i="3"/>
  <c r="BK335" i="3"/>
  <c r="BK336" i="3"/>
  <c r="BK344" i="3"/>
  <c r="BK366" i="3"/>
  <c r="BK341" i="3"/>
  <c r="BK342" i="3"/>
  <c r="BK339" i="3"/>
  <c r="BK350" i="3"/>
  <c r="BK340" i="3"/>
  <c r="BK347" i="3"/>
  <c r="BK364" i="3"/>
  <c r="BK472" i="3"/>
  <c r="BK87" i="28"/>
  <c r="BK484" i="3"/>
  <c r="BK75" i="28"/>
  <c r="BT227" i="3"/>
  <c r="BT228" i="3"/>
  <c r="BT338" i="3"/>
  <c r="BT226" i="3"/>
  <c r="BT225" i="3"/>
  <c r="BK343" i="3"/>
  <c r="BK354" i="3"/>
  <c r="BK371" i="3"/>
  <c r="BK244" i="3"/>
  <c r="BK256" i="3"/>
  <c r="BK268" i="3"/>
  <c r="BK279" i="3"/>
  <c r="BK243" i="3"/>
  <c r="BK255" i="3"/>
  <c r="BK267" i="3"/>
  <c r="BK278" i="3"/>
  <c r="BK245" i="3"/>
  <c r="BK257" i="3"/>
  <c r="BK269" i="3"/>
  <c r="BK280" i="3"/>
  <c r="BK242" i="3"/>
  <c r="BK254" i="3"/>
  <c r="BK266" i="3"/>
  <c r="BK277" i="3"/>
  <c r="BK360" i="3"/>
  <c r="BK348" i="3"/>
  <c r="BK349" i="3"/>
  <c r="BK351" i="3"/>
  <c r="BR224" i="3"/>
  <c r="BR259" i="3"/>
  <c r="BR271" i="3"/>
  <c r="BR282" i="3"/>
  <c r="BT223" i="3"/>
  <c r="BT224" i="3"/>
  <c r="BT249" i="3"/>
  <c r="BT261" i="3"/>
  <c r="BT273" i="3"/>
  <c r="BT284" i="3"/>
  <c r="BT250" i="3"/>
  <c r="BT262" i="3"/>
  <c r="BT248" i="3"/>
  <c r="BT260" i="3"/>
  <c r="BT272" i="3"/>
  <c r="BT283" i="3"/>
  <c r="BK373" i="3"/>
  <c r="BK374" i="3"/>
  <c r="BK132" i="3"/>
  <c r="BK305" i="3"/>
  <c r="BK406" i="3"/>
  <c r="BK419" i="3"/>
  <c r="BK292" i="3"/>
  <c r="BK303" i="3"/>
  <c r="BK404" i="3"/>
  <c r="BK417" i="3"/>
  <c r="BK290" i="3"/>
  <c r="BK302" i="3"/>
  <c r="BK403" i="3"/>
  <c r="BK416" i="3"/>
  <c r="BK289" i="3"/>
  <c r="BK304" i="3"/>
  <c r="BK405" i="3"/>
  <c r="BK418" i="3"/>
  <c r="BK291" i="3"/>
  <c r="BR294" i="3"/>
  <c r="BR307" i="3"/>
  <c r="BR408" i="3"/>
  <c r="BR382" i="3"/>
  <c r="BT247" i="3"/>
  <c r="BT259" i="3"/>
  <c r="BT271" i="3"/>
  <c r="BT282" i="3"/>
  <c r="BT307" i="3"/>
  <c r="BT408" i="3"/>
  <c r="BT246" i="3"/>
  <c r="BT258" i="3"/>
  <c r="BT270" i="3"/>
  <c r="BT281" i="3"/>
  <c r="BT293" i="3"/>
  <c r="BT274" i="3"/>
  <c r="BT285" i="3"/>
  <c r="BT308" i="3"/>
  <c r="BT409" i="3"/>
  <c r="BT295" i="3"/>
  <c r="BT309" i="3"/>
  <c r="BT410" i="3"/>
  <c r="BT296" i="3"/>
  <c r="BK378" i="3"/>
  <c r="BK391" i="3"/>
  <c r="BK429" i="3"/>
  <c r="BK379" i="3"/>
  <c r="BK392" i="3"/>
  <c r="BK430" i="3"/>
  <c r="BK455" i="3"/>
  <c r="BK380" i="3"/>
  <c r="BK393" i="3"/>
  <c r="BK431" i="3"/>
  <c r="BL157" i="3"/>
  <c r="BK377" i="3"/>
  <c r="BK390" i="3"/>
  <c r="BK428" i="3"/>
  <c r="BR395" i="3"/>
  <c r="BT294" i="3"/>
  <c r="BT306" i="3"/>
  <c r="BT407" i="3"/>
  <c r="BT310" i="3"/>
  <c r="BT411" i="3"/>
  <c r="BT297" i="3"/>
  <c r="BT385" i="3"/>
  <c r="BT384" i="3"/>
  <c r="BT397" i="3"/>
  <c r="BT383" i="3"/>
  <c r="BT396" i="3"/>
  <c r="BT382" i="3"/>
  <c r="BK442" i="3"/>
  <c r="BL156" i="3"/>
  <c r="BL155" i="28"/>
  <c r="BK443" i="3"/>
  <c r="BK456" i="3"/>
  <c r="BK468" i="3"/>
  <c r="BK83" i="28"/>
  <c r="BK454" i="3"/>
  <c r="BL155" i="3"/>
  <c r="BK441" i="3"/>
  <c r="BK172" i="28"/>
  <c r="BK440" i="3"/>
  <c r="BL154" i="3"/>
  <c r="BK453" i="3"/>
  <c r="BK467" i="3"/>
  <c r="BK82" i="28"/>
  <c r="BK479" i="3"/>
  <c r="BK70" i="28"/>
  <c r="BL156" i="28"/>
  <c r="BL131" i="28"/>
  <c r="BL321" i="3"/>
  <c r="BL170" i="3"/>
  <c r="BL183" i="3"/>
  <c r="BT381" i="3"/>
  <c r="BT394" i="3"/>
  <c r="BT395" i="3"/>
  <c r="BT398" i="3"/>
  <c r="BL130" i="28"/>
  <c r="BL169" i="3"/>
  <c r="BL182" i="3"/>
  <c r="BL320" i="3"/>
  <c r="BK480" i="3"/>
  <c r="BK71" i="28"/>
  <c r="BK478" i="3"/>
  <c r="BK69" i="28"/>
  <c r="BK466" i="3"/>
  <c r="BK81" i="28"/>
  <c r="BL153" i="28"/>
  <c r="BL167" i="3"/>
  <c r="BL180" i="3"/>
  <c r="BL164" i="3"/>
  <c r="BL166" i="28"/>
  <c r="BL318" i="3"/>
  <c r="BL128" i="28"/>
  <c r="BK174" i="28"/>
  <c r="BK450" i="3"/>
  <c r="BK477" i="3"/>
  <c r="BK68" i="28"/>
  <c r="BK465" i="3"/>
  <c r="BK80" i="28"/>
  <c r="BL154" i="28"/>
  <c r="BL168" i="3"/>
  <c r="BL181" i="3"/>
  <c r="BL129" i="28"/>
  <c r="BL319" i="3"/>
  <c r="BL328" i="3"/>
  <c r="BL164" i="28"/>
  <c r="BL177" i="3"/>
  <c r="BL190" i="3"/>
  <c r="BK173" i="28"/>
  <c r="BK175" i="28"/>
  <c r="BL143" i="3"/>
  <c r="BK176" i="28"/>
  <c r="BL62" i="28"/>
  <c r="BL145" i="3"/>
  <c r="BL165" i="28"/>
  <c r="BL167" i="28"/>
  <c r="BL168" i="28"/>
  <c r="BL92" i="28"/>
  <c r="BL127" i="28"/>
  <c r="BL199" i="3"/>
  <c r="BL99" i="28"/>
  <c r="BL422" i="3"/>
  <c r="BL434" i="3"/>
  <c r="BL202" i="3"/>
  <c r="BL102" i="28"/>
  <c r="BL146" i="3"/>
  <c r="BL420" i="3"/>
  <c r="BL432" i="3"/>
  <c r="BL197" i="3"/>
  <c r="BL97" i="28"/>
  <c r="BL423" i="3"/>
  <c r="BL435" i="3"/>
  <c r="BL198" i="3"/>
  <c r="BL98" i="28"/>
  <c r="BL148" i="3"/>
  <c r="BL151" i="3"/>
  <c r="BL131" i="3"/>
  <c r="BL200" i="3"/>
  <c r="BL100" i="28"/>
  <c r="BL424" i="3"/>
  <c r="BL436" i="3"/>
  <c r="BL201" i="3"/>
  <c r="BL421" i="3"/>
  <c r="BL433" i="3"/>
  <c r="BL64" i="28"/>
  <c r="BL65" i="28"/>
  <c r="BL425" i="3"/>
  <c r="BL437" i="3"/>
  <c r="BL195" i="3"/>
  <c r="BL95" i="28"/>
  <c r="BL196" i="3"/>
  <c r="BL96" i="28"/>
  <c r="BL194" i="3"/>
  <c r="BL94" i="28"/>
  <c r="BL193" i="3"/>
  <c r="BL93" i="28"/>
  <c r="BL101" i="28"/>
  <c r="BL134" i="3"/>
  <c r="BL444" i="3"/>
  <c r="BM158" i="3"/>
  <c r="BL206" i="3"/>
  <c r="BL133" i="3"/>
  <c r="BL205" i="3"/>
  <c r="BL207" i="3"/>
  <c r="BM160" i="3"/>
  <c r="BL446" i="3"/>
  <c r="BL449" i="3"/>
  <c r="BM163" i="3"/>
  <c r="BL445" i="3"/>
  <c r="BM159" i="3"/>
  <c r="BM162" i="3"/>
  <c r="BL448" i="3"/>
  <c r="BL447" i="3"/>
  <c r="BM161" i="3"/>
  <c r="BK141" i="28"/>
  <c r="BK143" i="28"/>
  <c r="BK140" i="28"/>
  <c r="BK139" i="28"/>
  <c r="BK146" i="28"/>
  <c r="BK144" i="28"/>
  <c r="BK147" i="28"/>
  <c r="BK145" i="28"/>
  <c r="BK142" i="28"/>
  <c r="BK148" i="28"/>
  <c r="BK105" i="28"/>
  <c r="BK111" i="28"/>
  <c r="BK112" i="28"/>
  <c r="BK108" i="28"/>
  <c r="BK113" i="28"/>
  <c r="BK107" i="28"/>
  <c r="BK106" i="28"/>
  <c r="BK104" i="28"/>
  <c r="BK110" i="28"/>
  <c r="BK109" i="28"/>
  <c r="BM157" i="28"/>
  <c r="BM322" i="3"/>
  <c r="BM132" i="28"/>
  <c r="BM171" i="3"/>
  <c r="BM184" i="3"/>
  <c r="BL211" i="3"/>
  <c r="BL210" i="3"/>
  <c r="BM160" i="28"/>
  <c r="BM325" i="3"/>
  <c r="BM135" i="28"/>
  <c r="BM174" i="3"/>
  <c r="BM187" i="3"/>
  <c r="BM162" i="28"/>
  <c r="BM176" i="3"/>
  <c r="BM189" i="3"/>
  <c r="BM137" i="28"/>
  <c r="BM327" i="3"/>
  <c r="BM161" i="28"/>
  <c r="BM136" i="28"/>
  <c r="BM175" i="3"/>
  <c r="BM188" i="3"/>
  <c r="BM326" i="3"/>
  <c r="BM159" i="28"/>
  <c r="BM173" i="3"/>
  <c r="BM186" i="3"/>
  <c r="BM134" i="28"/>
  <c r="BM324" i="3"/>
  <c r="BM158" i="28"/>
  <c r="BM133" i="28"/>
  <c r="BM172" i="3"/>
  <c r="BM185" i="3"/>
  <c r="BM323" i="3"/>
  <c r="BL208" i="3"/>
  <c r="BU227" i="3"/>
  <c r="BU228" i="3"/>
  <c r="BU338" i="3"/>
  <c r="BU223" i="3"/>
  <c r="BU225" i="3"/>
  <c r="BU226" i="3"/>
  <c r="BU224" i="3"/>
  <c r="BL330" i="3"/>
  <c r="BL239" i="3"/>
  <c r="BL218" i="3"/>
  <c r="BL402" i="3"/>
  <c r="BL415" i="3"/>
  <c r="BL135" i="3"/>
  <c r="BL240" i="3"/>
  <c r="BL331" i="3"/>
  <c r="BU246" i="3"/>
  <c r="BU258" i="3"/>
  <c r="BU270" i="3"/>
  <c r="BU281" i="3"/>
  <c r="BU306" i="3"/>
  <c r="BU407" i="3"/>
  <c r="BU251" i="3"/>
  <c r="BU263" i="3"/>
  <c r="BU275" i="3"/>
  <c r="BU286" i="3"/>
  <c r="BU247" i="3"/>
  <c r="BU259" i="3"/>
  <c r="BU271" i="3"/>
  <c r="BU282" i="3"/>
  <c r="BU294" i="3"/>
  <c r="BU250" i="3"/>
  <c r="BU262" i="3"/>
  <c r="BU249" i="3"/>
  <c r="BU261" i="3"/>
  <c r="BU273" i="3"/>
  <c r="BU284" i="3"/>
  <c r="BU248" i="3"/>
  <c r="BU260" i="3"/>
  <c r="BU272" i="3"/>
  <c r="BU283" i="3"/>
  <c r="BU308" i="3"/>
  <c r="BU409" i="3"/>
  <c r="BL359" i="3"/>
  <c r="BL368" i="3"/>
  <c r="BL335" i="3"/>
  <c r="BL336" i="3"/>
  <c r="BL344" i="3"/>
  <c r="BL347" i="3"/>
  <c r="BL339" i="3"/>
  <c r="BL364" i="3"/>
  <c r="BL370" i="3"/>
  <c r="BL366" i="3"/>
  <c r="BL369" i="3"/>
  <c r="BL350" i="3"/>
  <c r="BL365" i="3"/>
  <c r="BL341" i="3"/>
  <c r="BL342" i="3"/>
  <c r="BL340" i="3"/>
  <c r="BL221" i="3"/>
  <c r="BL222" i="3"/>
  <c r="BL220" i="3"/>
  <c r="BL219" i="3"/>
  <c r="BL461" i="3"/>
  <c r="BL458" i="3"/>
  <c r="BL459" i="3"/>
  <c r="BL457" i="3"/>
  <c r="BL462" i="3"/>
  <c r="BL460" i="3"/>
  <c r="BL241" i="3"/>
  <c r="BL358" i="3"/>
  <c r="BL361" i="3"/>
  <c r="BL362" i="3"/>
  <c r="BU311" i="3"/>
  <c r="BU412" i="3"/>
  <c r="BU298" i="3"/>
  <c r="BU274" i="3"/>
  <c r="BU285" i="3"/>
  <c r="BU293" i="3"/>
  <c r="BU296" i="3"/>
  <c r="BU309" i="3"/>
  <c r="BU410" i="3"/>
  <c r="BU307" i="3"/>
  <c r="BU408" i="3"/>
  <c r="BU295" i="3"/>
  <c r="BL474" i="3"/>
  <c r="BL89" i="28"/>
  <c r="BL486" i="3"/>
  <c r="BL77" i="28"/>
  <c r="BL481" i="3"/>
  <c r="BL72" i="28"/>
  <c r="BL469" i="3"/>
  <c r="BL84" i="28"/>
  <c r="BL348" i="3"/>
  <c r="BL349" i="3"/>
  <c r="BL351" i="3"/>
  <c r="BL483" i="3"/>
  <c r="BL74" i="28"/>
  <c r="BL471" i="3"/>
  <c r="BL86" i="28"/>
  <c r="BL472" i="3"/>
  <c r="BL87" i="28"/>
  <c r="BL484" i="3"/>
  <c r="BL75" i="28"/>
  <c r="BL470" i="3"/>
  <c r="BL85" i="28"/>
  <c r="BL482" i="3"/>
  <c r="BL73" i="28"/>
  <c r="BL343" i="3"/>
  <c r="BL354" i="3"/>
  <c r="BL485" i="3"/>
  <c r="BL76" i="28"/>
  <c r="BL473" i="3"/>
  <c r="BL88" i="28"/>
  <c r="BL371" i="3"/>
  <c r="BL243" i="3"/>
  <c r="BL255" i="3"/>
  <c r="BL267" i="3"/>
  <c r="BL278" i="3"/>
  <c r="BL242" i="3"/>
  <c r="BL254" i="3"/>
  <c r="BL266" i="3"/>
  <c r="BL277" i="3"/>
  <c r="BL245" i="3"/>
  <c r="BL257" i="3"/>
  <c r="BL269" i="3"/>
  <c r="BL280" i="3"/>
  <c r="BL244" i="3"/>
  <c r="BL256" i="3"/>
  <c r="BL268" i="3"/>
  <c r="BL279" i="3"/>
  <c r="BL360" i="3"/>
  <c r="BU310" i="3"/>
  <c r="BU411" i="3"/>
  <c r="BU386" i="3"/>
  <c r="BU399" i="3"/>
  <c r="BU297" i="3"/>
  <c r="BU385" i="3"/>
  <c r="BU383" i="3"/>
  <c r="BU396" i="3"/>
  <c r="BU382" i="3"/>
  <c r="BU395" i="3"/>
  <c r="BU381" i="3"/>
  <c r="BU394" i="3"/>
  <c r="BU384" i="3"/>
  <c r="BU397" i="3"/>
  <c r="BL373" i="3"/>
  <c r="BL374" i="3"/>
  <c r="BL132" i="3"/>
  <c r="BL292" i="3"/>
  <c r="BL305" i="3"/>
  <c r="BL406" i="3"/>
  <c r="BL419" i="3"/>
  <c r="BL302" i="3"/>
  <c r="BL403" i="3"/>
  <c r="BL416" i="3"/>
  <c r="BL289" i="3"/>
  <c r="BL290" i="3"/>
  <c r="BL303" i="3"/>
  <c r="BL404" i="3"/>
  <c r="BL417" i="3"/>
  <c r="BL304" i="3"/>
  <c r="BL405" i="3"/>
  <c r="BL418" i="3"/>
  <c r="BL291" i="3"/>
  <c r="BU398" i="3"/>
  <c r="BL378" i="3"/>
  <c r="BL391" i="3"/>
  <c r="BL429" i="3"/>
  <c r="BL379" i="3"/>
  <c r="BL392" i="3"/>
  <c r="BL430" i="3"/>
  <c r="BL455" i="3"/>
  <c r="BL377" i="3"/>
  <c r="BL390" i="3"/>
  <c r="BL428" i="3"/>
  <c r="BL380" i="3"/>
  <c r="BL393" i="3"/>
  <c r="BL431" i="3"/>
  <c r="BM156" i="3"/>
  <c r="BM320" i="3"/>
  <c r="BL442" i="3"/>
  <c r="BM157" i="3"/>
  <c r="BL456" i="3"/>
  <c r="BL443" i="3"/>
  <c r="BM155" i="3"/>
  <c r="BL441" i="3"/>
  <c r="BL454" i="3"/>
  <c r="BL467" i="3"/>
  <c r="BL82" i="28"/>
  <c r="BL479" i="3"/>
  <c r="BL70" i="28"/>
  <c r="BL440" i="3"/>
  <c r="BL172" i="28"/>
  <c r="BL453" i="3"/>
  <c r="BM154" i="3"/>
  <c r="BM155" i="28"/>
  <c r="BM130" i="28"/>
  <c r="BM169" i="3"/>
  <c r="BM182" i="3"/>
  <c r="BL477" i="3"/>
  <c r="BL68" i="28"/>
  <c r="BL465" i="3"/>
  <c r="BL80" i="28"/>
  <c r="BL174" i="28"/>
  <c r="BM154" i="28"/>
  <c r="BM319" i="3"/>
  <c r="BM129" i="28"/>
  <c r="BM168" i="3"/>
  <c r="BM181" i="3"/>
  <c r="BL450" i="3"/>
  <c r="BL478" i="3"/>
  <c r="BL69" i="28"/>
  <c r="BL466" i="3"/>
  <c r="BL81" i="28"/>
  <c r="BM153" i="28"/>
  <c r="BM128" i="28"/>
  <c r="BM164" i="3"/>
  <c r="BM166" i="28"/>
  <c r="BM167" i="3"/>
  <c r="BM180" i="3"/>
  <c r="BM318" i="3"/>
  <c r="BL468" i="3"/>
  <c r="BL83" i="28"/>
  <c r="BL480" i="3"/>
  <c r="BL71" i="28"/>
  <c r="BM156" i="28"/>
  <c r="BM131" i="28"/>
  <c r="BM170" i="3"/>
  <c r="BM183" i="3"/>
  <c r="BM321" i="3"/>
  <c r="BM164" i="28"/>
  <c r="BL173" i="28"/>
  <c r="BL175" i="28"/>
  <c r="BM143" i="3"/>
  <c r="BM328" i="3"/>
  <c r="BM177" i="3"/>
  <c r="BM190" i="3"/>
  <c r="BL176" i="28"/>
  <c r="BM62" i="28"/>
  <c r="BM145" i="3"/>
  <c r="BM165" i="28"/>
  <c r="BM167" i="28"/>
  <c r="BM168" i="28"/>
  <c r="BT251" i="3"/>
  <c r="BT263" i="3"/>
  <c r="BT275" i="3"/>
  <c r="BT286" i="3"/>
  <c r="BV227" i="3"/>
  <c r="BV228" i="3"/>
  <c r="BV338" i="3"/>
  <c r="BV226" i="3"/>
  <c r="BV225" i="3"/>
  <c r="BM197" i="3"/>
  <c r="BM97" i="28"/>
  <c r="BM421" i="3"/>
  <c r="BM433" i="3"/>
  <c r="BM425" i="3"/>
  <c r="BM437" i="3"/>
  <c r="BM424" i="3"/>
  <c r="BM436" i="3"/>
  <c r="BM422" i="3"/>
  <c r="BM434" i="3"/>
  <c r="BM420" i="3"/>
  <c r="BM432" i="3"/>
  <c r="BM423" i="3"/>
  <c r="BM435" i="3"/>
  <c r="BM64" i="28"/>
  <c r="BM65" i="28"/>
  <c r="BM146" i="3"/>
  <c r="BM151" i="3"/>
  <c r="BM131" i="3"/>
  <c r="BM148" i="3"/>
  <c r="BM199" i="3"/>
  <c r="BM99" i="28"/>
  <c r="BM200" i="3"/>
  <c r="BM100" i="28"/>
  <c r="BM201" i="3"/>
  <c r="BM202" i="3"/>
  <c r="BM102" i="28"/>
  <c r="BM198" i="3"/>
  <c r="BM98" i="28"/>
  <c r="BM195" i="3"/>
  <c r="BM95" i="28"/>
  <c r="BM194" i="3"/>
  <c r="BM94" i="28"/>
  <c r="BM193" i="3"/>
  <c r="BM93" i="28"/>
  <c r="BM196" i="3"/>
  <c r="BM96" i="28"/>
  <c r="BM127" i="28"/>
  <c r="BM92" i="28"/>
  <c r="BT311" i="3"/>
  <c r="BT412" i="3"/>
  <c r="BT298" i="3"/>
  <c r="BT386" i="3"/>
  <c r="BV223" i="3"/>
  <c r="BV224" i="3"/>
  <c r="BV251" i="3"/>
  <c r="BV263" i="3"/>
  <c r="BV275" i="3"/>
  <c r="BV286" i="3"/>
  <c r="BV249" i="3"/>
  <c r="BV261" i="3"/>
  <c r="BV273" i="3"/>
  <c r="BV284" i="3"/>
  <c r="BV296" i="3"/>
  <c r="BV250" i="3"/>
  <c r="BV262" i="3"/>
  <c r="BV248" i="3"/>
  <c r="BV260" i="3"/>
  <c r="BV272" i="3"/>
  <c r="BV283" i="3"/>
  <c r="BM205" i="3"/>
  <c r="BM207" i="3"/>
  <c r="BM133" i="3"/>
  <c r="BM206" i="3"/>
  <c r="BM449" i="3"/>
  <c r="BN163" i="3"/>
  <c r="BL139" i="28"/>
  <c r="BL147" i="28"/>
  <c r="BL140" i="28"/>
  <c r="BL141" i="28"/>
  <c r="BL143" i="28"/>
  <c r="BL144" i="28"/>
  <c r="BL142" i="28"/>
  <c r="BL148" i="28"/>
  <c r="BL145" i="28"/>
  <c r="BL146" i="28"/>
  <c r="BM101" i="28"/>
  <c r="BM134" i="3"/>
  <c r="BM447" i="3"/>
  <c r="BN161" i="3"/>
  <c r="BM446" i="3"/>
  <c r="BN160" i="3"/>
  <c r="BM448" i="3"/>
  <c r="BN162" i="3"/>
  <c r="BM445" i="3"/>
  <c r="BN159" i="3"/>
  <c r="BM444" i="3"/>
  <c r="BN158" i="3"/>
  <c r="BL104" i="28"/>
  <c r="BL111" i="28"/>
  <c r="BL108" i="28"/>
  <c r="BL109" i="28"/>
  <c r="BL105" i="28"/>
  <c r="BL107" i="28"/>
  <c r="BL110" i="28"/>
  <c r="BL113" i="28"/>
  <c r="BL106" i="28"/>
  <c r="BL112" i="28"/>
  <c r="BT399" i="3"/>
  <c r="BV246" i="3"/>
  <c r="BV258" i="3"/>
  <c r="BV270" i="3"/>
  <c r="BV281" i="3"/>
  <c r="BV293" i="3"/>
  <c r="BV247" i="3"/>
  <c r="BV259" i="3"/>
  <c r="BV271" i="3"/>
  <c r="BV282" i="3"/>
  <c r="BV311" i="3"/>
  <c r="BV412" i="3"/>
  <c r="BV298" i="3"/>
  <c r="BV274" i="3"/>
  <c r="BV285" i="3"/>
  <c r="BV295" i="3"/>
  <c r="BV308" i="3"/>
  <c r="BV409" i="3"/>
  <c r="BV309" i="3"/>
  <c r="BV410" i="3"/>
  <c r="BM208" i="3"/>
  <c r="BM135" i="3"/>
  <c r="BN157" i="28"/>
  <c r="BN132" i="28"/>
  <c r="BN171" i="3"/>
  <c r="BN184" i="3"/>
  <c r="BN322" i="3"/>
  <c r="BN159" i="28"/>
  <c r="BN173" i="3"/>
  <c r="BN186" i="3"/>
  <c r="BN134" i="28"/>
  <c r="BN324" i="3"/>
  <c r="BN162" i="28"/>
  <c r="BN327" i="3"/>
  <c r="BN176" i="3"/>
  <c r="BN189" i="3"/>
  <c r="BN137" i="28"/>
  <c r="BN158" i="28"/>
  <c r="BN323" i="3"/>
  <c r="BN172" i="3"/>
  <c r="BN185" i="3"/>
  <c r="BN133" i="28"/>
  <c r="BN174" i="3"/>
  <c r="BN187" i="3"/>
  <c r="BN325" i="3"/>
  <c r="BN160" i="28"/>
  <c r="BN135" i="28"/>
  <c r="BN161" i="28"/>
  <c r="BN326" i="3"/>
  <c r="BN136" i="28"/>
  <c r="BN175" i="3"/>
  <c r="BN188" i="3"/>
  <c r="BM211" i="3"/>
  <c r="BM210" i="3"/>
  <c r="BV294" i="3"/>
  <c r="BV307" i="3"/>
  <c r="BV408" i="3"/>
  <c r="BV306" i="3"/>
  <c r="BV407" i="3"/>
  <c r="BV297" i="3"/>
  <c r="BV386" i="3"/>
  <c r="BV399" i="3"/>
  <c r="BV310" i="3"/>
  <c r="BV411" i="3"/>
  <c r="BV385" i="3"/>
  <c r="BV382" i="3"/>
  <c r="BV383" i="3"/>
  <c r="BV396" i="3"/>
  <c r="BV381" i="3"/>
  <c r="BV394" i="3"/>
  <c r="BV384" i="3"/>
  <c r="BV397" i="3"/>
  <c r="BM402" i="3"/>
  <c r="BM415" i="3"/>
  <c r="BM461" i="3"/>
  <c r="BM331" i="3"/>
  <c r="BM240" i="3"/>
  <c r="BM218" i="3"/>
  <c r="BM239" i="3"/>
  <c r="BM330" i="3"/>
  <c r="BV395" i="3"/>
  <c r="BV398" i="3"/>
  <c r="BM241" i="3"/>
  <c r="BM244" i="3"/>
  <c r="BM458" i="3"/>
  <c r="BM482" i="3"/>
  <c r="BM73" i="28"/>
  <c r="BM460" i="3"/>
  <c r="BM484" i="3"/>
  <c r="BM75" i="28"/>
  <c r="BM459" i="3"/>
  <c r="BM483" i="3"/>
  <c r="BM74" i="28"/>
  <c r="BM457" i="3"/>
  <c r="BM469" i="3"/>
  <c r="BM84" i="28"/>
  <c r="BM462" i="3"/>
  <c r="BM486" i="3"/>
  <c r="BM77" i="28"/>
  <c r="BM335" i="3"/>
  <c r="BM336" i="3"/>
  <c r="BM344" i="3"/>
  <c r="BM359" i="3"/>
  <c r="BM366" i="3"/>
  <c r="BM347" i="3"/>
  <c r="BM368" i="3"/>
  <c r="BM370" i="3"/>
  <c r="BM369" i="3"/>
  <c r="BM341" i="3"/>
  <c r="BM342" i="3"/>
  <c r="BM350" i="3"/>
  <c r="BM365" i="3"/>
  <c r="BM339" i="3"/>
  <c r="BM364" i="3"/>
  <c r="BM340" i="3"/>
  <c r="BM485" i="3"/>
  <c r="BM76" i="28"/>
  <c r="BM473" i="3"/>
  <c r="BM88" i="28"/>
  <c r="BM361" i="3"/>
  <c r="BM362" i="3"/>
  <c r="BM358" i="3"/>
  <c r="BM221" i="3"/>
  <c r="BM220" i="3"/>
  <c r="BM222" i="3"/>
  <c r="BM219" i="3"/>
  <c r="BM471" i="3"/>
  <c r="BM86" i="28"/>
  <c r="BM472" i="3"/>
  <c r="BM87" i="28"/>
  <c r="BM243" i="3"/>
  <c r="BM255" i="3"/>
  <c r="BM267" i="3"/>
  <c r="BM278" i="3"/>
  <c r="BM303" i="3"/>
  <c r="BM404" i="3"/>
  <c r="BM417" i="3"/>
  <c r="BM242" i="3"/>
  <c r="BM254" i="3"/>
  <c r="BM266" i="3"/>
  <c r="BM277" i="3"/>
  <c r="BM289" i="3"/>
  <c r="BM245" i="3"/>
  <c r="BM257" i="3"/>
  <c r="BM269" i="3"/>
  <c r="BM280" i="3"/>
  <c r="BM343" i="3"/>
  <c r="BM354" i="3"/>
  <c r="BM481" i="3"/>
  <c r="BM72" i="28"/>
  <c r="BM474" i="3"/>
  <c r="BM89" i="28"/>
  <c r="BM470" i="3"/>
  <c r="BM85" i="28"/>
  <c r="BM360" i="3"/>
  <c r="BM256" i="3"/>
  <c r="BM268" i="3"/>
  <c r="BM279" i="3"/>
  <c r="BM304" i="3"/>
  <c r="BM405" i="3"/>
  <c r="BM418" i="3"/>
  <c r="BM371" i="3"/>
  <c r="BM348" i="3"/>
  <c r="BM349" i="3"/>
  <c r="BM351" i="3"/>
  <c r="BM290" i="3"/>
  <c r="BM373" i="3"/>
  <c r="BM374" i="3"/>
  <c r="BM132" i="3"/>
  <c r="BM291" i="3"/>
  <c r="BM302" i="3"/>
  <c r="BM403" i="3"/>
  <c r="BM416" i="3"/>
  <c r="BM305" i="3"/>
  <c r="BM406" i="3"/>
  <c r="BM419" i="3"/>
  <c r="BM292" i="3"/>
  <c r="BM377" i="3"/>
  <c r="BM390" i="3"/>
  <c r="BM428" i="3"/>
  <c r="BM378" i="3"/>
  <c r="BM391" i="3"/>
  <c r="BM429" i="3"/>
  <c r="BM454" i="3"/>
  <c r="BM379" i="3"/>
  <c r="BM392" i="3"/>
  <c r="BM430" i="3"/>
  <c r="BM455" i="3"/>
  <c r="BM380" i="3"/>
  <c r="BM393" i="3"/>
  <c r="BM431" i="3"/>
  <c r="BM441" i="3"/>
  <c r="BM453" i="3"/>
  <c r="BM477" i="3"/>
  <c r="BM68" i="28"/>
  <c r="BM440" i="3"/>
  <c r="BN154" i="3"/>
  <c r="BN153" i="28"/>
  <c r="BM172" i="28"/>
  <c r="BN156" i="3"/>
  <c r="BN155" i="28"/>
  <c r="BM442" i="3"/>
  <c r="BN155" i="3"/>
  <c r="BN168" i="3"/>
  <c r="BN181" i="3"/>
  <c r="BM478" i="3"/>
  <c r="BM69" i="28"/>
  <c r="BM466" i="3"/>
  <c r="BM81" i="28"/>
  <c r="BM467" i="3"/>
  <c r="BM82" i="28"/>
  <c r="BM479" i="3"/>
  <c r="BM70" i="28"/>
  <c r="BM443" i="3"/>
  <c r="BM456" i="3"/>
  <c r="BN157" i="3"/>
  <c r="BW227" i="3"/>
  <c r="BW228" i="3"/>
  <c r="BW338" i="3"/>
  <c r="BW225" i="3"/>
  <c r="BW226" i="3"/>
  <c r="BN167" i="3"/>
  <c r="BN180" i="3"/>
  <c r="BN318" i="3"/>
  <c r="BN154" i="28"/>
  <c r="BN130" i="28"/>
  <c r="BN128" i="28"/>
  <c r="BN320" i="3"/>
  <c r="BM465" i="3"/>
  <c r="BM80" i="28"/>
  <c r="BN169" i="3"/>
  <c r="BN182" i="3"/>
  <c r="BN319" i="3"/>
  <c r="BM450" i="3"/>
  <c r="BM173" i="28"/>
  <c r="BN129" i="28"/>
  <c r="BN321" i="3"/>
  <c r="BN131" i="28"/>
  <c r="BN156" i="28"/>
  <c r="BN170" i="3"/>
  <c r="BN183" i="3"/>
  <c r="BN164" i="3"/>
  <c r="BN166" i="28"/>
  <c r="BM174" i="28"/>
  <c r="BM480" i="3"/>
  <c r="BM71" i="28"/>
  <c r="BM468" i="3"/>
  <c r="BM83" i="28"/>
  <c r="BW250" i="3"/>
  <c r="BW262" i="3"/>
  <c r="BW274" i="3"/>
  <c r="BW285" i="3"/>
  <c r="BW251" i="3"/>
  <c r="BW263" i="3"/>
  <c r="BW275" i="3"/>
  <c r="BW286" i="3"/>
  <c r="BW249" i="3"/>
  <c r="BW261" i="3"/>
  <c r="BW273" i="3"/>
  <c r="BW284" i="3"/>
  <c r="BW248" i="3"/>
  <c r="BW260" i="3"/>
  <c r="BW272" i="3"/>
  <c r="BW283" i="3"/>
  <c r="BN164" i="28"/>
  <c r="BM175" i="28"/>
  <c r="BM176" i="28"/>
  <c r="BN143" i="3"/>
  <c r="BN145" i="3"/>
  <c r="BN328" i="3"/>
  <c r="BN177" i="3"/>
  <c r="BN190" i="3"/>
  <c r="BW247" i="3"/>
  <c r="BW223" i="3"/>
  <c r="BW224" i="3"/>
  <c r="BW297" i="3"/>
  <c r="BW311" i="3"/>
  <c r="BW412" i="3"/>
  <c r="BW298" i="3"/>
  <c r="BW310" i="3"/>
  <c r="BW411" i="3"/>
  <c r="BW308" i="3"/>
  <c r="BW409" i="3"/>
  <c r="BW295" i="3"/>
  <c r="BW309" i="3"/>
  <c r="BW410" i="3"/>
  <c r="BW296" i="3"/>
  <c r="BN62" i="28"/>
  <c r="BN92" i="28"/>
  <c r="BN165" i="28"/>
  <c r="BN167" i="28"/>
  <c r="BN168" i="28"/>
  <c r="BN199" i="3"/>
  <c r="BN99" i="28"/>
  <c r="BN424" i="3"/>
  <c r="BN436" i="3"/>
  <c r="BN151" i="3"/>
  <c r="BN131" i="3"/>
  <c r="BN148" i="3"/>
  <c r="BN64" i="28"/>
  <c r="BN65" i="28"/>
  <c r="BN420" i="3"/>
  <c r="BN432" i="3"/>
  <c r="BN422" i="3"/>
  <c r="BN434" i="3"/>
  <c r="BN425" i="3"/>
  <c r="BN437" i="3"/>
  <c r="BN421" i="3"/>
  <c r="BN433" i="3"/>
  <c r="BN423" i="3"/>
  <c r="BN435" i="3"/>
  <c r="BN146" i="3"/>
  <c r="BN198" i="3"/>
  <c r="BN98" i="28"/>
  <c r="BN201" i="3"/>
  <c r="BN197" i="3"/>
  <c r="BN97" i="28"/>
  <c r="BN202" i="3"/>
  <c r="BN102" i="28"/>
  <c r="BN200" i="3"/>
  <c r="BN100" i="28"/>
  <c r="BN193" i="3"/>
  <c r="BN93" i="28"/>
  <c r="BN195" i="3"/>
  <c r="BN95" i="28"/>
  <c r="BN194" i="3"/>
  <c r="BN94" i="28"/>
  <c r="BN196" i="3"/>
  <c r="BN96" i="28"/>
  <c r="BW259" i="3"/>
  <c r="BW271" i="3"/>
  <c r="BW282" i="3"/>
  <c r="BW294" i="3"/>
  <c r="BW386" i="3"/>
  <c r="BW399" i="3"/>
  <c r="BW385" i="3"/>
  <c r="BW398" i="3"/>
  <c r="BW383" i="3"/>
  <c r="BW396" i="3"/>
  <c r="BW384" i="3"/>
  <c r="BW397" i="3"/>
  <c r="BN127" i="28"/>
  <c r="BM139" i="28"/>
  <c r="BN444" i="3"/>
  <c r="BO158" i="3"/>
  <c r="BN133" i="3"/>
  <c r="BN206" i="3"/>
  <c r="BN205" i="3"/>
  <c r="BN207" i="3"/>
  <c r="BN134" i="3"/>
  <c r="BN101" i="28"/>
  <c r="BN447" i="3"/>
  <c r="BO161" i="3"/>
  <c r="BO159" i="3"/>
  <c r="BN445" i="3"/>
  <c r="BN449" i="3"/>
  <c r="BO163" i="3"/>
  <c r="BN448" i="3"/>
  <c r="BO162" i="3"/>
  <c r="BN446" i="3"/>
  <c r="BO160" i="3"/>
  <c r="BM108" i="28"/>
  <c r="BM104" i="28"/>
  <c r="BM109" i="28"/>
  <c r="BM112" i="28"/>
  <c r="BM110" i="28"/>
  <c r="BM107" i="28"/>
  <c r="BM111" i="28"/>
  <c r="BM106" i="28"/>
  <c r="BM105" i="28"/>
  <c r="BM113" i="28"/>
  <c r="BW307" i="3"/>
  <c r="BW408" i="3"/>
  <c r="BW382" i="3"/>
  <c r="BW395" i="3"/>
  <c r="BM147" i="28"/>
  <c r="BM148" i="28"/>
  <c r="BM146" i="28"/>
  <c r="BM140" i="28"/>
  <c r="BM141" i="28"/>
  <c r="BM145" i="28"/>
  <c r="BM143" i="28"/>
  <c r="BM142" i="28"/>
  <c r="BM144" i="28"/>
  <c r="BO136" i="28"/>
  <c r="BO161" i="28"/>
  <c r="BO326" i="3"/>
  <c r="BO175" i="3"/>
  <c r="BO188" i="3"/>
  <c r="BN208" i="3"/>
  <c r="BO325" i="3"/>
  <c r="BO135" i="28"/>
  <c r="BO160" i="28"/>
  <c r="BO174" i="3"/>
  <c r="BO187" i="3"/>
  <c r="BN211" i="3"/>
  <c r="BN210" i="3"/>
  <c r="BO323" i="3"/>
  <c r="BO158" i="28"/>
  <c r="BO172" i="3"/>
  <c r="BO185" i="3"/>
  <c r="BO133" i="28"/>
  <c r="BO157" i="28"/>
  <c r="BO132" i="28"/>
  <c r="BO322" i="3"/>
  <c r="BO171" i="3"/>
  <c r="BO184" i="3"/>
  <c r="BO159" i="28"/>
  <c r="BO173" i="3"/>
  <c r="BO186" i="3"/>
  <c r="BO324" i="3"/>
  <c r="BO134" i="28"/>
  <c r="BO162" i="28"/>
  <c r="BO327" i="3"/>
  <c r="BO176" i="3"/>
  <c r="BO189" i="3"/>
  <c r="BO137" i="28"/>
  <c r="BN331" i="3"/>
  <c r="BN240" i="3"/>
  <c r="BN402" i="3"/>
  <c r="BN415" i="3"/>
  <c r="BN135" i="3"/>
  <c r="BN218" i="3"/>
  <c r="BN239" i="3"/>
  <c r="BN241" i="3"/>
  <c r="BN330" i="3"/>
  <c r="BN340" i="3"/>
  <c r="BN358" i="3"/>
  <c r="BN361" i="3"/>
  <c r="BN362" i="3"/>
  <c r="BN220" i="3"/>
  <c r="BN221" i="3"/>
  <c r="BN219" i="3"/>
  <c r="BN222" i="3"/>
  <c r="BN457" i="3"/>
  <c r="BN460" i="3"/>
  <c r="BN461" i="3"/>
  <c r="BN462" i="3"/>
  <c r="BN458" i="3"/>
  <c r="BN459" i="3"/>
  <c r="BN243" i="3"/>
  <c r="BN242" i="3"/>
  <c r="BN245" i="3"/>
  <c r="BN244" i="3"/>
  <c r="BN347" i="3"/>
  <c r="BN339" i="3"/>
  <c r="BN369" i="3"/>
  <c r="BN359" i="3"/>
  <c r="BN335" i="3"/>
  <c r="BN336" i="3"/>
  <c r="BN344" i="3"/>
  <c r="BN350" i="3"/>
  <c r="BN365" i="3"/>
  <c r="BN364" i="3"/>
  <c r="BN368" i="3"/>
  <c r="BN341" i="3"/>
  <c r="BN342" i="3"/>
  <c r="BN370" i="3"/>
  <c r="BN366" i="3"/>
  <c r="BN254" i="3"/>
  <c r="BN266" i="3"/>
  <c r="BN277" i="3"/>
  <c r="BN289" i="3"/>
  <c r="BN255" i="3"/>
  <c r="BN267" i="3"/>
  <c r="BN278" i="3"/>
  <c r="BN290" i="3"/>
  <c r="BN257" i="3"/>
  <c r="BN269" i="3"/>
  <c r="BN280" i="3"/>
  <c r="BN292" i="3"/>
  <c r="BN343" i="3"/>
  <c r="BN354" i="3"/>
  <c r="BN471" i="3"/>
  <c r="BN86" i="28"/>
  <c r="BN483" i="3"/>
  <c r="BN74" i="28"/>
  <c r="BN351" i="3"/>
  <c r="BN348" i="3"/>
  <c r="BN349" i="3"/>
  <c r="BN486" i="3"/>
  <c r="BN77" i="28"/>
  <c r="BN474" i="3"/>
  <c r="BN89" i="28"/>
  <c r="BN481" i="3"/>
  <c r="BN72" i="28"/>
  <c r="BN469" i="3"/>
  <c r="BN84" i="28"/>
  <c r="BN470" i="3"/>
  <c r="BN85" i="28"/>
  <c r="BN482" i="3"/>
  <c r="BN73" i="28"/>
  <c r="BN371" i="3"/>
  <c r="BN473" i="3"/>
  <c r="BN88" i="28"/>
  <c r="BN485" i="3"/>
  <c r="BN76" i="28"/>
  <c r="BN360" i="3"/>
  <c r="BN256" i="3"/>
  <c r="BN268" i="3"/>
  <c r="BN279" i="3"/>
  <c r="BN484" i="3"/>
  <c r="BN75" i="28"/>
  <c r="BN472" i="3"/>
  <c r="BN87" i="28"/>
  <c r="BN302" i="3"/>
  <c r="BN403" i="3"/>
  <c r="BN416" i="3"/>
  <c r="BN303" i="3"/>
  <c r="BN404" i="3"/>
  <c r="BN417" i="3"/>
  <c r="BN305" i="3"/>
  <c r="BN406" i="3"/>
  <c r="BN419" i="3"/>
  <c r="BN373" i="3"/>
  <c r="BN374" i="3"/>
  <c r="BN132" i="3"/>
  <c r="BN304" i="3"/>
  <c r="BN405" i="3"/>
  <c r="BN418" i="3"/>
  <c r="BN291" i="3"/>
  <c r="BX227" i="3"/>
  <c r="BX228" i="3"/>
  <c r="BX338" i="3"/>
  <c r="BX226" i="3"/>
  <c r="BX225" i="3"/>
  <c r="BN378" i="3"/>
  <c r="BN391" i="3"/>
  <c r="BN429" i="3"/>
  <c r="BN441" i="3"/>
  <c r="BN379" i="3"/>
  <c r="BN392" i="3"/>
  <c r="BN430" i="3"/>
  <c r="BN377" i="3"/>
  <c r="BN390" i="3"/>
  <c r="BN428" i="3"/>
  <c r="BO154" i="3"/>
  <c r="BN380" i="3"/>
  <c r="BN393" i="3"/>
  <c r="BN431" i="3"/>
  <c r="BN456" i="3"/>
  <c r="BN468" i="3"/>
  <c r="BN83" i="28"/>
  <c r="BX249" i="3"/>
  <c r="BX261" i="3"/>
  <c r="BX273" i="3"/>
  <c r="BX284" i="3"/>
  <c r="BX309" i="3"/>
  <c r="BX410" i="3"/>
  <c r="BX250" i="3"/>
  <c r="BX262" i="3"/>
  <c r="BX248" i="3"/>
  <c r="BX260" i="3"/>
  <c r="BX272" i="3"/>
  <c r="BX283" i="3"/>
  <c r="BN453" i="3"/>
  <c r="BN465" i="3"/>
  <c r="BN80" i="28"/>
  <c r="BN440" i="3"/>
  <c r="BO155" i="3"/>
  <c r="BO154" i="28"/>
  <c r="BN454" i="3"/>
  <c r="BN466" i="3"/>
  <c r="BN81" i="28"/>
  <c r="BN443" i="3"/>
  <c r="BO157" i="3"/>
  <c r="BN480" i="3"/>
  <c r="BN71" i="28"/>
  <c r="BN455" i="3"/>
  <c r="BN442" i="3"/>
  <c r="BO156" i="3"/>
  <c r="BO167" i="3"/>
  <c r="BO180" i="3"/>
  <c r="BO128" i="28"/>
  <c r="BO153" i="28"/>
  <c r="BO318" i="3"/>
  <c r="BN172" i="28"/>
  <c r="BX251" i="3"/>
  <c r="BX263" i="3"/>
  <c r="BX275" i="3"/>
  <c r="BX286" i="3"/>
  <c r="BX311" i="3"/>
  <c r="BX412" i="3"/>
  <c r="BX246" i="3"/>
  <c r="BX247" i="3"/>
  <c r="BX224" i="3"/>
  <c r="BX223" i="3"/>
  <c r="BX295" i="3"/>
  <c r="BX308" i="3"/>
  <c r="BX409" i="3"/>
  <c r="BX274" i="3"/>
  <c r="BX285" i="3"/>
  <c r="BX296" i="3"/>
  <c r="BO168" i="3"/>
  <c r="BO181" i="3"/>
  <c r="BN477" i="3"/>
  <c r="BN68" i="28"/>
  <c r="BN450" i="3"/>
  <c r="BN175" i="28"/>
  <c r="BO129" i="28"/>
  <c r="BO319" i="3"/>
  <c r="BN478" i="3"/>
  <c r="BN69" i="28"/>
  <c r="BO170" i="3"/>
  <c r="BO183" i="3"/>
  <c r="BO321" i="3"/>
  <c r="BO131" i="28"/>
  <c r="BO156" i="28"/>
  <c r="BN174" i="28"/>
  <c r="BO130" i="28"/>
  <c r="BO155" i="28"/>
  <c r="BO169" i="3"/>
  <c r="BO182" i="3"/>
  <c r="BO320" i="3"/>
  <c r="BO164" i="3"/>
  <c r="BO166" i="28"/>
  <c r="BN479" i="3"/>
  <c r="BN70" i="28"/>
  <c r="BN467" i="3"/>
  <c r="BN82" i="28"/>
  <c r="BX298" i="3"/>
  <c r="BX259" i="3"/>
  <c r="BX271" i="3"/>
  <c r="BX282" i="3"/>
  <c r="BX294" i="3"/>
  <c r="BX258" i="3"/>
  <c r="BX270" i="3"/>
  <c r="BX281" i="3"/>
  <c r="BX293" i="3"/>
  <c r="BX310" i="3"/>
  <c r="BX411" i="3"/>
  <c r="BX386" i="3"/>
  <c r="BX297" i="3"/>
  <c r="BX385" i="3"/>
  <c r="BX383" i="3"/>
  <c r="BX396" i="3"/>
  <c r="BX384" i="3"/>
  <c r="BX397" i="3"/>
  <c r="BO143" i="3"/>
  <c r="BO145" i="3"/>
  <c r="BO195" i="3"/>
  <c r="BO95" i="28"/>
  <c r="BN173" i="28"/>
  <c r="BN176" i="28"/>
  <c r="BO328" i="3"/>
  <c r="BO164" i="28"/>
  <c r="BO177" i="3"/>
  <c r="BO190" i="3"/>
  <c r="BX399" i="3"/>
  <c r="BX382" i="3"/>
  <c r="BX395" i="3"/>
  <c r="BX381" i="3"/>
  <c r="BX394" i="3"/>
  <c r="BX307" i="3"/>
  <c r="BX408" i="3"/>
  <c r="BX306" i="3"/>
  <c r="BX407" i="3"/>
  <c r="BX398" i="3"/>
  <c r="BO202" i="3"/>
  <c r="BO102" i="28"/>
  <c r="BO193" i="3"/>
  <c r="BO93" i="28"/>
  <c r="BO197" i="3"/>
  <c r="BO97" i="28"/>
  <c r="BO194" i="3"/>
  <c r="BO94" i="28"/>
  <c r="BO201" i="3"/>
  <c r="BO101" i="28"/>
  <c r="BO146" i="3"/>
  <c r="BO421" i="3"/>
  <c r="BO433" i="3"/>
  <c r="BO445" i="3"/>
  <c r="BO425" i="3"/>
  <c r="BO437" i="3"/>
  <c r="BO449" i="3"/>
  <c r="BO165" i="28"/>
  <c r="BO167" i="28"/>
  <c r="BO168" i="28"/>
  <c r="BO64" i="28"/>
  <c r="BO65" i="28"/>
  <c r="BO196" i="3"/>
  <c r="BO96" i="28"/>
  <c r="BO198" i="3"/>
  <c r="BO98" i="28"/>
  <c r="BO422" i="3"/>
  <c r="BO434" i="3"/>
  <c r="BO446" i="3"/>
  <c r="BO423" i="3"/>
  <c r="BO435" i="3"/>
  <c r="BO447" i="3"/>
  <c r="BO151" i="3"/>
  <c r="BO131" i="3"/>
  <c r="BO424" i="3"/>
  <c r="BO436" i="3"/>
  <c r="BO448" i="3"/>
  <c r="BO62" i="28"/>
  <c r="BO127" i="28"/>
  <c r="BN147" i="28"/>
  <c r="BO199" i="3"/>
  <c r="BO99" i="28"/>
  <c r="BO200" i="3"/>
  <c r="BO100" i="28"/>
  <c r="BO148" i="3"/>
  <c r="BO133" i="3"/>
  <c r="BO420" i="3"/>
  <c r="BO432" i="3"/>
  <c r="BP158" i="3"/>
  <c r="BN139" i="28"/>
  <c r="BN140" i="28"/>
  <c r="BN146" i="28"/>
  <c r="BP160" i="3"/>
  <c r="BP134" i="28"/>
  <c r="BN142" i="28"/>
  <c r="BN141" i="28"/>
  <c r="BO444" i="3"/>
  <c r="BN144" i="28"/>
  <c r="BO92" i="28"/>
  <c r="BN108" i="28"/>
  <c r="BP163" i="3"/>
  <c r="BP327" i="3"/>
  <c r="BN143" i="28"/>
  <c r="BN148" i="28"/>
  <c r="BO134" i="3"/>
  <c r="BP161" i="3"/>
  <c r="BP160" i="28"/>
  <c r="BP159" i="3"/>
  <c r="BP323" i="3"/>
  <c r="BN145" i="28"/>
  <c r="BO207" i="3"/>
  <c r="BO205" i="3"/>
  <c r="BO210" i="3"/>
  <c r="BO206" i="3"/>
  <c r="BP162" i="3"/>
  <c r="BP161" i="28"/>
  <c r="BN113" i="28"/>
  <c r="BP132" i="28"/>
  <c r="BP171" i="3"/>
  <c r="BP184" i="3"/>
  <c r="BP157" i="28"/>
  <c r="BP322" i="3"/>
  <c r="BP173" i="3"/>
  <c r="BP186" i="3"/>
  <c r="BP159" i="28"/>
  <c r="BP324" i="3"/>
  <c r="BP133" i="28"/>
  <c r="BP175" i="3"/>
  <c r="BP188" i="3"/>
  <c r="BN111" i="28"/>
  <c r="BN110" i="28"/>
  <c r="BN107" i="28"/>
  <c r="BN105" i="28"/>
  <c r="BN104" i="28"/>
  <c r="BN112" i="28"/>
  <c r="BP176" i="3"/>
  <c r="BP189" i="3"/>
  <c r="BP162" i="28"/>
  <c r="BO211" i="3"/>
  <c r="BO240" i="3"/>
  <c r="BP172" i="3"/>
  <c r="BP185" i="3"/>
  <c r="BO208" i="3"/>
  <c r="BO402" i="3"/>
  <c r="BO415" i="3"/>
  <c r="BO462" i="3"/>
  <c r="BP158" i="28"/>
  <c r="BN109" i="28"/>
  <c r="BN106" i="28"/>
  <c r="BP137" i="28"/>
  <c r="BP135" i="28"/>
  <c r="BP174" i="3"/>
  <c r="BP187" i="3"/>
  <c r="BP325" i="3"/>
  <c r="BP326" i="3"/>
  <c r="BP136" i="28"/>
  <c r="BO330" i="3"/>
  <c r="BO239" i="3"/>
  <c r="BO218" i="3"/>
  <c r="BO331" i="3"/>
  <c r="BO359" i="3"/>
  <c r="BO459" i="3"/>
  <c r="BO483" i="3"/>
  <c r="BO74" i="28"/>
  <c r="BO458" i="3"/>
  <c r="BO482" i="3"/>
  <c r="BO73" i="28"/>
  <c r="BO457" i="3"/>
  <c r="BO469" i="3"/>
  <c r="BO84" i="28"/>
  <c r="BO135" i="3"/>
  <c r="BO460" i="3"/>
  <c r="BO484" i="3"/>
  <c r="BO75" i="28"/>
  <c r="BO461" i="3"/>
  <c r="BO485" i="3"/>
  <c r="BO76" i="28"/>
  <c r="BO241" i="3"/>
  <c r="BO244" i="3"/>
  <c r="BO219" i="3"/>
  <c r="BO222" i="3"/>
  <c r="BO221" i="3"/>
  <c r="BO220" i="3"/>
  <c r="BO486" i="3"/>
  <c r="BO77" i="28"/>
  <c r="BO474" i="3"/>
  <c r="BO89" i="28"/>
  <c r="BO350" i="3"/>
  <c r="BO358" i="3"/>
  <c r="BO361" i="3"/>
  <c r="BO362" i="3"/>
  <c r="BO364" i="3"/>
  <c r="BO365" i="3"/>
  <c r="BO335" i="3"/>
  <c r="BO336" i="3"/>
  <c r="BO344" i="3"/>
  <c r="BO339" i="3"/>
  <c r="BO348" i="3"/>
  <c r="BO349" i="3"/>
  <c r="BO369" i="3"/>
  <c r="BO347" i="3"/>
  <c r="BO368" i="3"/>
  <c r="BO366" i="3"/>
  <c r="BO370" i="3"/>
  <c r="BO341" i="3"/>
  <c r="BO342" i="3"/>
  <c r="BO340" i="3"/>
  <c r="BO470" i="3"/>
  <c r="BO85" i="28"/>
  <c r="BO471" i="3"/>
  <c r="BO86" i="28"/>
  <c r="BO472" i="3"/>
  <c r="BO87" i="28"/>
  <c r="BO481" i="3"/>
  <c r="BO72" i="28"/>
  <c r="BO473" i="3"/>
  <c r="BO88" i="28"/>
  <c r="BO243" i="3"/>
  <c r="BO255" i="3"/>
  <c r="BO267" i="3"/>
  <c r="BO278" i="3"/>
  <c r="BO303" i="3"/>
  <c r="BO404" i="3"/>
  <c r="BO417" i="3"/>
  <c r="BO245" i="3"/>
  <c r="BO257" i="3"/>
  <c r="BO269" i="3"/>
  <c r="BO280" i="3"/>
  <c r="BO242" i="3"/>
  <c r="BO254" i="3"/>
  <c r="BO266" i="3"/>
  <c r="BO277" i="3"/>
  <c r="BO351" i="3"/>
  <c r="BO360" i="3"/>
  <c r="BO256" i="3"/>
  <c r="BO268" i="3"/>
  <c r="BO279" i="3"/>
  <c r="BY227" i="3"/>
  <c r="BY228" i="3"/>
  <c r="BY338" i="3"/>
  <c r="BY225" i="3"/>
  <c r="BY226" i="3"/>
  <c r="BO371" i="3"/>
  <c r="BO343" i="3"/>
  <c r="BO354" i="3"/>
  <c r="BO290" i="3"/>
  <c r="BO304" i="3"/>
  <c r="BO405" i="3"/>
  <c r="BO418" i="3"/>
  <c r="BO291" i="3"/>
  <c r="BO305" i="3"/>
  <c r="BO406" i="3"/>
  <c r="BO419" i="3"/>
  <c r="BO292" i="3"/>
  <c r="BO302" i="3"/>
  <c r="BO403" i="3"/>
  <c r="BO416" i="3"/>
  <c r="BO289" i="3"/>
  <c r="BY250" i="3"/>
  <c r="BY262" i="3"/>
  <c r="BY249" i="3"/>
  <c r="BY261" i="3"/>
  <c r="BY273" i="3"/>
  <c r="BY284" i="3"/>
  <c r="BY309" i="3"/>
  <c r="BY248" i="3"/>
  <c r="BY260" i="3"/>
  <c r="BY272" i="3"/>
  <c r="BY283" i="3"/>
  <c r="BY295" i="3"/>
  <c r="BO373" i="3"/>
  <c r="BO374" i="3"/>
  <c r="BO379" i="3"/>
  <c r="BO392" i="3"/>
  <c r="BO430" i="3"/>
  <c r="BY274" i="3"/>
  <c r="BY285" i="3"/>
  <c r="BY296" i="3"/>
  <c r="BY410" i="3"/>
  <c r="BY308" i="3"/>
  <c r="BY409" i="3"/>
  <c r="BO378" i="3"/>
  <c r="BO391" i="3"/>
  <c r="BO429" i="3"/>
  <c r="BO454" i="3"/>
  <c r="BO132" i="3"/>
  <c r="BO377" i="3"/>
  <c r="BO390" i="3"/>
  <c r="BO428" i="3"/>
  <c r="BO440" i="3"/>
  <c r="BO380" i="3"/>
  <c r="BO393" i="3"/>
  <c r="BO431" i="3"/>
  <c r="BO443" i="3"/>
  <c r="BO455" i="3"/>
  <c r="BO442" i="3"/>
  <c r="BP156" i="3"/>
  <c r="BP154" i="3"/>
  <c r="BO441" i="3"/>
  <c r="BW246" i="3"/>
  <c r="BW258" i="3"/>
  <c r="BW270" i="3"/>
  <c r="BW281" i="3"/>
  <c r="BY251" i="3"/>
  <c r="BY263" i="3"/>
  <c r="BY275" i="3"/>
  <c r="BY286" i="3"/>
  <c r="BY386" i="3"/>
  <c r="BY223" i="3"/>
  <c r="BY224" i="3"/>
  <c r="BY310" i="3"/>
  <c r="BY411" i="3"/>
  <c r="BY297" i="3"/>
  <c r="BY385" i="3"/>
  <c r="BY383" i="3"/>
  <c r="BY396" i="3"/>
  <c r="BY384" i="3"/>
  <c r="BY397" i="3"/>
  <c r="BP155" i="3"/>
  <c r="BO172" i="28"/>
  <c r="BO453" i="3"/>
  <c r="BO465" i="3"/>
  <c r="BO80" i="28"/>
  <c r="BP157" i="3"/>
  <c r="BP321" i="3"/>
  <c r="BO456" i="3"/>
  <c r="BO480" i="3"/>
  <c r="BO71" i="28"/>
  <c r="BP155" i="28"/>
  <c r="BP169" i="3"/>
  <c r="BP182" i="3"/>
  <c r="BP130" i="28"/>
  <c r="BP320" i="3"/>
  <c r="BP168" i="3"/>
  <c r="BP181" i="3"/>
  <c r="BP129" i="28"/>
  <c r="BP319" i="3"/>
  <c r="BP154" i="28"/>
  <c r="BO450" i="3"/>
  <c r="BP143" i="3"/>
  <c r="BP153" i="28"/>
  <c r="BP318" i="3"/>
  <c r="BP128" i="28"/>
  <c r="BP167" i="3"/>
  <c r="BP180" i="3"/>
  <c r="BO174" i="28"/>
  <c r="BO466" i="3"/>
  <c r="BO81" i="28"/>
  <c r="BO478" i="3"/>
  <c r="BO69" i="28"/>
  <c r="BO467" i="3"/>
  <c r="BO82" i="28"/>
  <c r="BO479" i="3"/>
  <c r="BO70" i="28"/>
  <c r="BW293" i="3"/>
  <c r="BW306" i="3"/>
  <c r="BW407" i="3"/>
  <c r="BW381" i="3"/>
  <c r="BY311" i="3"/>
  <c r="BY412" i="3"/>
  <c r="BY298" i="3"/>
  <c r="BY399" i="3"/>
  <c r="BY246" i="3"/>
  <c r="BY258" i="3"/>
  <c r="BY270" i="3"/>
  <c r="BY281" i="3"/>
  <c r="BY247" i="3"/>
  <c r="BY259" i="3"/>
  <c r="BY271" i="3"/>
  <c r="BY282" i="3"/>
  <c r="BY398" i="3"/>
  <c r="BO477" i="3"/>
  <c r="BO68" i="28"/>
  <c r="BP164" i="3"/>
  <c r="BP166" i="28"/>
  <c r="BP131" i="28"/>
  <c r="BP156" i="28"/>
  <c r="BP164" i="28"/>
  <c r="BP170" i="3"/>
  <c r="BP183" i="3"/>
  <c r="BO468" i="3"/>
  <c r="BO83" i="28"/>
  <c r="BP328" i="3"/>
  <c r="BO173" i="28"/>
  <c r="BO175" i="28"/>
  <c r="BP177" i="3"/>
  <c r="BP190" i="3"/>
  <c r="BP145" i="3"/>
  <c r="BP62" i="28"/>
  <c r="BW394" i="3"/>
  <c r="BY293" i="3"/>
  <c r="BY306" i="3"/>
  <c r="BY407" i="3"/>
  <c r="BY307" i="3"/>
  <c r="BY408" i="3"/>
  <c r="BY294" i="3"/>
  <c r="BP165" i="28"/>
  <c r="BP167" i="28"/>
  <c r="BP168" i="28"/>
  <c r="BO176" i="28"/>
  <c r="BP127" i="28"/>
  <c r="BP92" i="28"/>
  <c r="BP198" i="3"/>
  <c r="BP98" i="28"/>
  <c r="BP421" i="3"/>
  <c r="BP433" i="3"/>
  <c r="BP422" i="3"/>
  <c r="BP434" i="3"/>
  <c r="BP420" i="3"/>
  <c r="BP432" i="3"/>
  <c r="BP148" i="3"/>
  <c r="BP151" i="3"/>
  <c r="BP131" i="3"/>
  <c r="BP64" i="28"/>
  <c r="BP65" i="28"/>
  <c r="BP423" i="3"/>
  <c r="BP435" i="3"/>
  <c r="BP425" i="3"/>
  <c r="BP437" i="3"/>
  <c r="BP424" i="3"/>
  <c r="BP436" i="3"/>
  <c r="BP146" i="3"/>
  <c r="BP202" i="3"/>
  <c r="BP102" i="28"/>
  <c r="BP200" i="3"/>
  <c r="BP100" i="28"/>
  <c r="BP199" i="3"/>
  <c r="BP99" i="28"/>
  <c r="BP197" i="3"/>
  <c r="BP97" i="28"/>
  <c r="BP201" i="3"/>
  <c r="BP196" i="3"/>
  <c r="BP96" i="28"/>
  <c r="BP194" i="3"/>
  <c r="BP94" i="28"/>
  <c r="BP195" i="3"/>
  <c r="BP95" i="28"/>
  <c r="BP193" i="3"/>
  <c r="BP93" i="28"/>
  <c r="BY381" i="3"/>
  <c r="BY394" i="3"/>
  <c r="BY382" i="3"/>
  <c r="BY395" i="3"/>
  <c r="BP207" i="3"/>
  <c r="BP205" i="3"/>
  <c r="BP133" i="3"/>
  <c r="BP206" i="3"/>
  <c r="BP444" i="3"/>
  <c r="BQ158" i="3"/>
  <c r="BP446" i="3"/>
  <c r="BQ160" i="3"/>
  <c r="BP448" i="3"/>
  <c r="BQ162" i="3"/>
  <c r="BP445" i="3"/>
  <c r="BQ159" i="3"/>
  <c r="BQ163" i="3"/>
  <c r="BP449" i="3"/>
  <c r="BP134" i="3"/>
  <c r="BP101" i="28"/>
  <c r="BP447" i="3"/>
  <c r="BQ161" i="3"/>
  <c r="BO110" i="28"/>
  <c r="BO106" i="28"/>
  <c r="BO113" i="28"/>
  <c r="BO112" i="28"/>
  <c r="BO108" i="28"/>
  <c r="BO111" i="28"/>
  <c r="BO109" i="28"/>
  <c r="BO105" i="28"/>
  <c r="BO104" i="28"/>
  <c r="BO107" i="28"/>
  <c r="BO141" i="28"/>
  <c r="BO139" i="28"/>
  <c r="BO148" i="28"/>
  <c r="BO145" i="28"/>
  <c r="BO142" i="28"/>
  <c r="BO146" i="28"/>
  <c r="BO143" i="28"/>
  <c r="BO140" i="28"/>
  <c r="BO144" i="28"/>
  <c r="BO147" i="28"/>
  <c r="BP208" i="3"/>
  <c r="BP135" i="3"/>
  <c r="BQ160" i="28"/>
  <c r="BQ135" i="28"/>
  <c r="BQ174" i="3"/>
  <c r="BQ187" i="3"/>
  <c r="BQ325" i="3"/>
  <c r="BQ175" i="3"/>
  <c r="BQ188" i="3"/>
  <c r="BQ136" i="28"/>
  <c r="BQ161" i="28"/>
  <c r="BQ326" i="3"/>
  <c r="BQ323" i="3"/>
  <c r="BQ133" i="28"/>
  <c r="BQ172" i="3"/>
  <c r="BQ185" i="3"/>
  <c r="BQ158" i="28"/>
  <c r="BQ134" i="28"/>
  <c r="BQ173" i="3"/>
  <c r="BQ186" i="3"/>
  <c r="BQ159" i="28"/>
  <c r="BQ324" i="3"/>
  <c r="BP211" i="3"/>
  <c r="BP210" i="3"/>
  <c r="BQ322" i="3"/>
  <c r="BQ171" i="3"/>
  <c r="BQ184" i="3"/>
  <c r="BQ132" i="28"/>
  <c r="BQ157" i="28"/>
  <c r="BQ327" i="3"/>
  <c r="BQ176" i="3"/>
  <c r="BQ189" i="3"/>
  <c r="BQ162" i="28"/>
  <c r="BQ137" i="28"/>
  <c r="BP402" i="3"/>
  <c r="BP415" i="3"/>
  <c r="BP459" i="3"/>
  <c r="BP330" i="3"/>
  <c r="BP239" i="3"/>
  <c r="BP218" i="3"/>
  <c r="BP240" i="3"/>
  <c r="BP331" i="3"/>
  <c r="BZ338" i="3"/>
  <c r="BP241" i="3"/>
  <c r="BP242" i="3"/>
  <c r="BP458" i="3"/>
  <c r="BP470" i="3"/>
  <c r="BP85" i="28"/>
  <c r="BP462" i="3"/>
  <c r="BP486" i="3"/>
  <c r="BP77" i="28"/>
  <c r="BP457" i="3"/>
  <c r="BP469" i="3"/>
  <c r="BP84" i="28"/>
  <c r="BP460" i="3"/>
  <c r="BP472" i="3"/>
  <c r="BP87" i="28"/>
  <c r="BP461" i="3"/>
  <c r="BP473" i="3"/>
  <c r="BP88" i="28"/>
  <c r="BP364" i="3"/>
  <c r="BP365" i="3"/>
  <c r="BP339" i="3"/>
  <c r="BP368" i="3"/>
  <c r="BP341" i="3"/>
  <c r="BP342" i="3"/>
  <c r="BP366" i="3"/>
  <c r="BP347" i="3"/>
  <c r="BP335" i="3"/>
  <c r="BP336" i="3"/>
  <c r="BP344" i="3"/>
  <c r="BP370" i="3"/>
  <c r="BP369" i="3"/>
  <c r="BP340" i="3"/>
  <c r="BP359" i="3"/>
  <c r="BP350" i="3"/>
  <c r="BP358" i="3"/>
  <c r="BP361" i="3"/>
  <c r="BP362" i="3"/>
  <c r="BP221" i="3"/>
  <c r="BP220" i="3"/>
  <c r="BP219" i="3"/>
  <c r="BP222" i="3"/>
  <c r="BP471" i="3"/>
  <c r="BP86" i="28"/>
  <c r="BP483" i="3"/>
  <c r="BP74" i="28"/>
  <c r="BZ226" i="3"/>
  <c r="BZ251" i="3"/>
  <c r="BZ227" i="3"/>
  <c r="BZ228" i="3"/>
  <c r="BZ225" i="3"/>
  <c r="BZ250" i="3"/>
  <c r="BZ249" i="3"/>
  <c r="BZ248" i="3"/>
  <c r="BP243" i="3"/>
  <c r="BP255" i="3"/>
  <c r="BP267" i="3"/>
  <c r="BP278" i="3"/>
  <c r="BP244" i="3"/>
  <c r="BP256" i="3"/>
  <c r="BP268" i="3"/>
  <c r="BP279" i="3"/>
  <c r="BP245" i="3"/>
  <c r="BP257" i="3"/>
  <c r="BP269" i="3"/>
  <c r="BP280" i="3"/>
  <c r="BP474" i="3"/>
  <c r="BP89" i="28"/>
  <c r="BP484" i="3"/>
  <c r="BP75" i="28"/>
  <c r="BP481" i="3"/>
  <c r="BP72" i="28"/>
  <c r="BP343" i="3"/>
  <c r="BP354" i="3"/>
  <c r="BP485" i="3"/>
  <c r="BP76" i="28"/>
  <c r="BP482" i="3"/>
  <c r="BP73" i="28"/>
  <c r="BP371" i="3"/>
  <c r="BP360" i="3"/>
  <c r="BP351" i="3"/>
  <c r="BP348" i="3"/>
  <c r="BP349" i="3"/>
  <c r="BP254" i="3"/>
  <c r="BP266" i="3"/>
  <c r="BP277" i="3"/>
  <c r="BZ261" i="3"/>
  <c r="BZ273" i="3"/>
  <c r="BZ284" i="3"/>
  <c r="BZ296" i="3"/>
  <c r="BZ260" i="3"/>
  <c r="BZ272" i="3"/>
  <c r="BZ283" i="3"/>
  <c r="BZ308" i="3"/>
  <c r="BZ409" i="3"/>
  <c r="BZ262" i="3"/>
  <c r="BZ274" i="3"/>
  <c r="BZ285" i="3"/>
  <c r="BZ263" i="3"/>
  <c r="BZ275" i="3"/>
  <c r="BZ286" i="3"/>
  <c r="BP373" i="3"/>
  <c r="BP374" i="3"/>
  <c r="BP132" i="3"/>
  <c r="BP291" i="3"/>
  <c r="BP304" i="3"/>
  <c r="BP405" i="3"/>
  <c r="BP418" i="3"/>
  <c r="BP289" i="3"/>
  <c r="BP302" i="3"/>
  <c r="BP403" i="3"/>
  <c r="BP416" i="3"/>
  <c r="BP292" i="3"/>
  <c r="BP305" i="3"/>
  <c r="BP406" i="3"/>
  <c r="BP419" i="3"/>
  <c r="BP290" i="3"/>
  <c r="BP303" i="3"/>
  <c r="BP404" i="3"/>
  <c r="BP417" i="3"/>
  <c r="BZ309" i="3"/>
  <c r="BZ410" i="3"/>
  <c r="BZ295" i="3"/>
  <c r="BZ386" i="3"/>
  <c r="BZ311" i="3"/>
  <c r="BZ412" i="3"/>
  <c r="BZ298" i="3"/>
  <c r="BZ310" i="3"/>
  <c r="BZ411" i="3"/>
  <c r="BZ385" i="3"/>
  <c r="BZ297" i="3"/>
  <c r="BZ383" i="3"/>
  <c r="BZ384" i="3"/>
  <c r="BZ397" i="3"/>
  <c r="BP380" i="3"/>
  <c r="BP393" i="3"/>
  <c r="BP431" i="3"/>
  <c r="BP377" i="3"/>
  <c r="BP390" i="3"/>
  <c r="BP428" i="3"/>
  <c r="BP378" i="3"/>
  <c r="BP391" i="3"/>
  <c r="BP429" i="3"/>
  <c r="BP379" i="3"/>
  <c r="BP392" i="3"/>
  <c r="BP430" i="3"/>
  <c r="BZ224" i="3"/>
  <c r="BZ223" i="3"/>
  <c r="BZ396" i="3"/>
  <c r="BZ399" i="3"/>
  <c r="BZ398" i="3"/>
  <c r="BP443" i="3"/>
  <c r="BP456" i="3"/>
  <c r="BQ157" i="3"/>
  <c r="BP455" i="3"/>
  <c r="BP442" i="3"/>
  <c r="BQ156" i="3"/>
  <c r="BP454" i="3"/>
  <c r="BP441" i="3"/>
  <c r="BQ155" i="3"/>
  <c r="BP440" i="3"/>
  <c r="BP453" i="3"/>
  <c r="BP172" i="28"/>
  <c r="BQ154" i="3"/>
  <c r="BZ247" i="3"/>
  <c r="BZ259" i="3"/>
  <c r="BZ271" i="3"/>
  <c r="BZ282" i="3"/>
  <c r="BZ246" i="3"/>
  <c r="BZ258" i="3"/>
  <c r="BZ270" i="3"/>
  <c r="BZ281" i="3"/>
  <c r="BQ129" i="28"/>
  <c r="BQ154" i="28"/>
  <c r="BQ319" i="3"/>
  <c r="BQ168" i="3"/>
  <c r="BQ181" i="3"/>
  <c r="BQ155" i="28"/>
  <c r="BQ130" i="28"/>
  <c r="BQ320" i="3"/>
  <c r="BQ169" i="3"/>
  <c r="BQ182" i="3"/>
  <c r="BQ167" i="3"/>
  <c r="BQ180" i="3"/>
  <c r="BQ318" i="3"/>
  <c r="BQ128" i="28"/>
  <c r="BQ153" i="28"/>
  <c r="BQ164" i="3"/>
  <c r="BQ166" i="28"/>
  <c r="BP465" i="3"/>
  <c r="BP80" i="28"/>
  <c r="BP477" i="3"/>
  <c r="BP68" i="28"/>
  <c r="BQ131" i="28"/>
  <c r="BQ170" i="3"/>
  <c r="BQ183" i="3"/>
  <c r="BQ156" i="28"/>
  <c r="BQ321" i="3"/>
  <c r="BP466" i="3"/>
  <c r="BP81" i="28"/>
  <c r="BP478" i="3"/>
  <c r="BP69" i="28"/>
  <c r="BP450" i="3"/>
  <c r="BQ143" i="3"/>
  <c r="BP479" i="3"/>
  <c r="BP70" i="28"/>
  <c r="BP467" i="3"/>
  <c r="BP82" i="28"/>
  <c r="BP174" i="28"/>
  <c r="BP468" i="3"/>
  <c r="BP83" i="28"/>
  <c r="BP480" i="3"/>
  <c r="BP71" i="28"/>
  <c r="BZ294" i="3"/>
  <c r="BZ307" i="3"/>
  <c r="BZ408" i="3"/>
  <c r="BZ293" i="3"/>
  <c r="BZ306" i="3"/>
  <c r="BZ407" i="3"/>
  <c r="BZ382" i="3"/>
  <c r="BZ381" i="3"/>
  <c r="BQ164" i="28"/>
  <c r="BQ62" i="28"/>
  <c r="BQ145" i="3"/>
  <c r="BP173" i="28"/>
  <c r="BP175" i="28"/>
  <c r="BQ177" i="3"/>
  <c r="BQ190" i="3"/>
  <c r="BQ328" i="3"/>
  <c r="BZ395" i="3"/>
  <c r="BZ394" i="3"/>
  <c r="BQ165" i="28"/>
  <c r="BQ167" i="28"/>
  <c r="BQ168" i="28"/>
  <c r="BQ425" i="3"/>
  <c r="BQ437" i="3"/>
  <c r="BQ423" i="3"/>
  <c r="BQ435" i="3"/>
  <c r="BQ421" i="3"/>
  <c r="BQ433" i="3"/>
  <c r="BQ64" i="28"/>
  <c r="BQ65" i="28"/>
  <c r="BQ422" i="3"/>
  <c r="BQ434" i="3"/>
  <c r="BQ420" i="3"/>
  <c r="BQ432" i="3"/>
  <c r="BQ424" i="3"/>
  <c r="BQ436" i="3"/>
  <c r="BQ151" i="3"/>
  <c r="BQ131" i="3"/>
  <c r="BQ148" i="3"/>
  <c r="BQ146" i="3"/>
  <c r="BQ198" i="3"/>
  <c r="BQ98" i="28"/>
  <c r="BQ199" i="3"/>
  <c r="BQ99" i="28"/>
  <c r="BQ197" i="3"/>
  <c r="BQ97" i="28"/>
  <c r="BQ200" i="3"/>
  <c r="BQ100" i="28"/>
  <c r="BQ201" i="3"/>
  <c r="BQ202" i="3"/>
  <c r="BQ102" i="28"/>
  <c r="BQ193" i="3"/>
  <c r="BQ93" i="28"/>
  <c r="BQ195" i="3"/>
  <c r="BQ95" i="28"/>
  <c r="BQ196" i="3"/>
  <c r="BQ96" i="28"/>
  <c r="BQ194" i="3"/>
  <c r="BQ94" i="28"/>
  <c r="BP176" i="28"/>
  <c r="BQ92" i="28"/>
  <c r="BQ127" i="28"/>
  <c r="BQ448" i="3"/>
  <c r="BR162" i="3"/>
  <c r="BQ446" i="3"/>
  <c r="BR160" i="3"/>
  <c r="BQ134" i="3"/>
  <c r="BQ101" i="28"/>
  <c r="BP146" i="28"/>
  <c r="BP139" i="28"/>
  <c r="BP145" i="28"/>
  <c r="BP140" i="28"/>
  <c r="BP142" i="28"/>
  <c r="BP148" i="28"/>
  <c r="BP147" i="28"/>
  <c r="BP141" i="28"/>
  <c r="BP143" i="28"/>
  <c r="BP144" i="28"/>
  <c r="BQ447" i="3"/>
  <c r="BR161" i="3"/>
  <c r="BQ444" i="3"/>
  <c r="BR158" i="3"/>
  <c r="BQ445" i="3"/>
  <c r="BR159" i="3"/>
  <c r="BQ205" i="3"/>
  <c r="BQ207" i="3"/>
  <c r="BQ133" i="3"/>
  <c r="BQ206" i="3"/>
  <c r="BP111" i="28"/>
  <c r="BP104" i="28"/>
  <c r="BP109" i="28"/>
  <c r="BP106" i="28"/>
  <c r="BP113" i="28"/>
  <c r="BP105" i="28"/>
  <c r="BP108" i="28"/>
  <c r="BP112" i="28"/>
  <c r="BP110" i="28"/>
  <c r="BP107" i="28"/>
  <c r="BQ449" i="3"/>
  <c r="BR163" i="3"/>
  <c r="BQ208" i="3"/>
  <c r="BQ135" i="3"/>
  <c r="BR159" i="28"/>
  <c r="BR173" i="3"/>
  <c r="BR186" i="3"/>
  <c r="BR134" i="28"/>
  <c r="BR324" i="3"/>
  <c r="BQ210" i="3"/>
  <c r="BQ211" i="3"/>
  <c r="BR172" i="3"/>
  <c r="BR185" i="3"/>
  <c r="BR323" i="3"/>
  <c r="BR133" i="28"/>
  <c r="BR158" i="28"/>
  <c r="BR136" i="28"/>
  <c r="BR326" i="3"/>
  <c r="BR161" i="28"/>
  <c r="BR175" i="3"/>
  <c r="BR188" i="3"/>
  <c r="BR157" i="28"/>
  <c r="BR171" i="3"/>
  <c r="BR184" i="3"/>
  <c r="BR132" i="28"/>
  <c r="BR322" i="3"/>
  <c r="BR137" i="28"/>
  <c r="BR162" i="28"/>
  <c r="BR327" i="3"/>
  <c r="BR176" i="3"/>
  <c r="BR189" i="3"/>
  <c r="BR325" i="3"/>
  <c r="BR160" i="28"/>
  <c r="BR135" i="28"/>
  <c r="BR174" i="3"/>
  <c r="BR187" i="3"/>
  <c r="CA227" i="3"/>
  <c r="CA228" i="3"/>
  <c r="CA338" i="3"/>
  <c r="CA226" i="3"/>
  <c r="CA225" i="3"/>
  <c r="BQ402" i="3"/>
  <c r="BQ415" i="3"/>
  <c r="BQ461" i="3"/>
  <c r="BQ240" i="3"/>
  <c r="BQ331" i="3"/>
  <c r="BQ218" i="3"/>
  <c r="BQ239" i="3"/>
  <c r="BQ330" i="3"/>
  <c r="CA250" i="3"/>
  <c r="CA262" i="3"/>
  <c r="CA248" i="3"/>
  <c r="CA260" i="3"/>
  <c r="CA272" i="3"/>
  <c r="CA283" i="3"/>
  <c r="CA249" i="3"/>
  <c r="CA261" i="3"/>
  <c r="CA273" i="3"/>
  <c r="CA284" i="3"/>
  <c r="CA296" i="3"/>
  <c r="BQ462" i="3"/>
  <c r="BQ486" i="3"/>
  <c r="BQ77" i="28"/>
  <c r="BQ457" i="3"/>
  <c r="BQ481" i="3"/>
  <c r="BQ72" i="28"/>
  <c r="BQ459" i="3"/>
  <c r="BQ471" i="3"/>
  <c r="BQ86" i="28"/>
  <c r="BQ460" i="3"/>
  <c r="BQ484" i="3"/>
  <c r="BQ75" i="28"/>
  <c r="BQ458" i="3"/>
  <c r="BQ482" i="3"/>
  <c r="BQ73" i="28"/>
  <c r="BQ241" i="3"/>
  <c r="BQ244" i="3"/>
  <c r="BQ361" i="3"/>
  <c r="BQ362" i="3"/>
  <c r="BQ358" i="3"/>
  <c r="BQ219" i="3"/>
  <c r="BQ220" i="3"/>
  <c r="BQ221" i="3"/>
  <c r="BQ222" i="3"/>
  <c r="BQ485" i="3"/>
  <c r="BQ76" i="28"/>
  <c r="BQ473" i="3"/>
  <c r="BQ88" i="28"/>
  <c r="BQ350" i="3"/>
  <c r="BQ366" i="3"/>
  <c r="BQ359" i="3"/>
  <c r="BQ364" i="3"/>
  <c r="BQ370" i="3"/>
  <c r="BQ339" i="3"/>
  <c r="BQ347" i="3"/>
  <c r="BQ369" i="3"/>
  <c r="BQ365" i="3"/>
  <c r="BQ340" i="3"/>
  <c r="BQ368" i="3"/>
  <c r="BQ335" i="3"/>
  <c r="BQ336" i="3"/>
  <c r="BQ344" i="3"/>
  <c r="BQ341" i="3"/>
  <c r="BQ342" i="3"/>
  <c r="CA274" i="3"/>
  <c r="CA285" i="3"/>
  <c r="CA309" i="3"/>
  <c r="CA410" i="3"/>
  <c r="CA295" i="3"/>
  <c r="CA308" i="3"/>
  <c r="CA409" i="3"/>
  <c r="BQ483" i="3"/>
  <c r="BQ74" i="28"/>
  <c r="BQ469" i="3"/>
  <c r="BQ84" i="28"/>
  <c r="BQ470" i="3"/>
  <c r="BQ85" i="28"/>
  <c r="BQ245" i="3"/>
  <c r="BQ257" i="3"/>
  <c r="BQ269" i="3"/>
  <c r="BQ280" i="3"/>
  <c r="BQ243" i="3"/>
  <c r="BQ255" i="3"/>
  <c r="BQ267" i="3"/>
  <c r="BQ278" i="3"/>
  <c r="BQ472" i="3"/>
  <c r="BQ87" i="28"/>
  <c r="BQ474" i="3"/>
  <c r="BQ89" i="28"/>
  <c r="BQ371" i="3"/>
  <c r="BQ360" i="3"/>
  <c r="BQ242" i="3"/>
  <c r="BQ254" i="3"/>
  <c r="BQ266" i="3"/>
  <c r="BQ277" i="3"/>
  <c r="BQ343" i="3"/>
  <c r="BQ354" i="3"/>
  <c r="BQ351" i="3"/>
  <c r="BQ348" i="3"/>
  <c r="BQ349" i="3"/>
  <c r="BQ256" i="3"/>
  <c r="BQ268" i="3"/>
  <c r="BQ279" i="3"/>
  <c r="CA385" i="3"/>
  <c r="CA297" i="3"/>
  <c r="CA310" i="3"/>
  <c r="CA411" i="3"/>
  <c r="CA383" i="3"/>
  <c r="CA396" i="3"/>
  <c r="CA384" i="3"/>
  <c r="CA397" i="3"/>
  <c r="BQ373" i="3"/>
  <c r="BQ374" i="3"/>
  <c r="BQ132" i="3"/>
  <c r="BQ291" i="3"/>
  <c r="BQ304" i="3"/>
  <c r="BQ405" i="3"/>
  <c r="BQ418" i="3"/>
  <c r="BQ303" i="3"/>
  <c r="BQ404" i="3"/>
  <c r="BQ417" i="3"/>
  <c r="BQ290" i="3"/>
  <c r="BQ289" i="3"/>
  <c r="BQ302" i="3"/>
  <c r="BQ403" i="3"/>
  <c r="BQ416" i="3"/>
  <c r="BQ292" i="3"/>
  <c r="BQ305" i="3"/>
  <c r="BQ406" i="3"/>
  <c r="BQ419" i="3"/>
  <c r="CA223" i="3"/>
  <c r="CA224" i="3"/>
  <c r="CA251" i="3"/>
  <c r="CA263" i="3"/>
  <c r="CA275" i="3"/>
  <c r="CA286" i="3"/>
  <c r="CA246" i="3"/>
  <c r="CA247" i="3"/>
  <c r="CA398" i="3"/>
  <c r="BQ378" i="3"/>
  <c r="BQ391" i="3"/>
  <c r="BQ429" i="3"/>
  <c r="BQ454" i="3"/>
  <c r="BQ380" i="3"/>
  <c r="BQ393" i="3"/>
  <c r="BQ431" i="3"/>
  <c r="BQ379" i="3"/>
  <c r="BQ392" i="3"/>
  <c r="BQ430" i="3"/>
  <c r="BQ377" i="3"/>
  <c r="BQ390" i="3"/>
  <c r="BQ428" i="3"/>
  <c r="CA259" i="3"/>
  <c r="CA271" i="3"/>
  <c r="CA282" i="3"/>
  <c r="CA307" i="3"/>
  <c r="CA408" i="3"/>
  <c r="CA311" i="3"/>
  <c r="CA412" i="3"/>
  <c r="CA298" i="3"/>
  <c r="CA386" i="3"/>
  <c r="CA258" i="3"/>
  <c r="CA270" i="3"/>
  <c r="CA281" i="3"/>
  <c r="CA293" i="3"/>
  <c r="BR155" i="3"/>
  <c r="BR129" i="28"/>
  <c r="BQ441" i="3"/>
  <c r="BQ440" i="3"/>
  <c r="BQ453" i="3"/>
  <c r="BQ172" i="28"/>
  <c r="BR154" i="3"/>
  <c r="BQ466" i="3"/>
  <c r="BQ81" i="28"/>
  <c r="BQ478" i="3"/>
  <c r="BQ69" i="28"/>
  <c r="BQ455" i="3"/>
  <c r="BQ442" i="3"/>
  <c r="BR156" i="3"/>
  <c r="BQ443" i="3"/>
  <c r="BQ456" i="3"/>
  <c r="BR157" i="3"/>
  <c r="CA294" i="3"/>
  <c r="CA382" i="3"/>
  <c r="CA399" i="3"/>
  <c r="CA306" i="3"/>
  <c r="CA407" i="3"/>
  <c r="CA381" i="3"/>
  <c r="CA394" i="3"/>
  <c r="BR168" i="3"/>
  <c r="BR181" i="3"/>
  <c r="BR319" i="3"/>
  <c r="BR154" i="28"/>
  <c r="BQ467" i="3"/>
  <c r="BQ82" i="28"/>
  <c r="BQ479" i="3"/>
  <c r="BQ70" i="28"/>
  <c r="BR155" i="28"/>
  <c r="BR169" i="3"/>
  <c r="BR182" i="3"/>
  <c r="BR320" i="3"/>
  <c r="BR130" i="28"/>
  <c r="BR164" i="3"/>
  <c r="BR166" i="28"/>
  <c r="BR128" i="28"/>
  <c r="BR153" i="28"/>
  <c r="BR167" i="3"/>
  <c r="BR180" i="3"/>
  <c r="BR318" i="3"/>
  <c r="BR321" i="3"/>
  <c r="BR170" i="3"/>
  <c r="BR183" i="3"/>
  <c r="BR156" i="28"/>
  <c r="BR131" i="28"/>
  <c r="BQ465" i="3"/>
  <c r="BQ80" i="28"/>
  <c r="BQ477" i="3"/>
  <c r="BQ68" i="28"/>
  <c r="BQ468" i="3"/>
  <c r="BQ83" i="28"/>
  <c r="BQ480" i="3"/>
  <c r="BQ71" i="28"/>
  <c r="BQ174" i="28"/>
  <c r="BQ450" i="3"/>
  <c r="CA395" i="3"/>
  <c r="BR328" i="3"/>
  <c r="BR164" i="28"/>
  <c r="BQ175" i="28"/>
  <c r="BQ173" i="28"/>
  <c r="BR143" i="3"/>
  <c r="BR177" i="3"/>
  <c r="BR190" i="3"/>
  <c r="BQ176" i="28"/>
  <c r="BR62" i="28"/>
  <c r="BR145" i="3"/>
  <c r="BR165" i="28"/>
  <c r="BR167" i="28"/>
  <c r="BR168" i="28"/>
  <c r="BR197" i="3"/>
  <c r="BR97" i="28"/>
  <c r="BR421" i="3"/>
  <c r="BR433" i="3"/>
  <c r="BR148" i="3"/>
  <c r="BR420" i="3"/>
  <c r="BR432" i="3"/>
  <c r="BR424" i="3"/>
  <c r="BR436" i="3"/>
  <c r="BR422" i="3"/>
  <c r="BR434" i="3"/>
  <c r="BR151" i="3"/>
  <c r="BR131" i="3"/>
  <c r="BR425" i="3"/>
  <c r="BR437" i="3"/>
  <c r="BR423" i="3"/>
  <c r="BR435" i="3"/>
  <c r="BR64" i="28"/>
  <c r="BR65" i="28"/>
  <c r="BR146" i="3"/>
  <c r="BR200" i="3"/>
  <c r="BR100" i="28"/>
  <c r="BR201" i="3"/>
  <c r="BR199" i="3"/>
  <c r="BR99" i="28"/>
  <c r="BR198" i="3"/>
  <c r="BR98" i="28"/>
  <c r="BR202" i="3"/>
  <c r="BR102" i="28"/>
  <c r="BR194" i="3"/>
  <c r="BR94" i="28"/>
  <c r="BR195" i="3"/>
  <c r="BR95" i="28"/>
  <c r="BR196" i="3"/>
  <c r="BR96" i="28"/>
  <c r="BR193" i="3"/>
  <c r="BR93" i="28"/>
  <c r="BR92" i="28"/>
  <c r="BR127" i="28"/>
  <c r="CB227" i="3"/>
  <c r="CB228" i="3"/>
  <c r="CB338" i="3"/>
  <c r="CB226" i="3"/>
  <c r="CB225" i="3"/>
  <c r="BR446" i="3"/>
  <c r="BS160" i="3"/>
  <c r="BR134" i="3"/>
  <c r="BR101" i="28"/>
  <c r="BR448" i="3"/>
  <c r="BS162" i="3"/>
  <c r="BR444" i="3"/>
  <c r="BS158" i="3"/>
  <c r="BQ106" i="28"/>
  <c r="BQ105" i="28"/>
  <c r="BQ112" i="28"/>
  <c r="BQ111" i="28"/>
  <c r="BQ113" i="28"/>
  <c r="BQ108" i="28"/>
  <c r="BQ109" i="28"/>
  <c r="BQ107" i="28"/>
  <c r="BQ104" i="28"/>
  <c r="BQ110" i="28"/>
  <c r="BR447" i="3"/>
  <c r="BS161" i="3"/>
  <c r="BR445" i="3"/>
  <c r="BS159" i="3"/>
  <c r="BR207" i="3"/>
  <c r="BR206" i="3"/>
  <c r="BR205" i="3"/>
  <c r="BR133" i="3"/>
  <c r="BQ145" i="28"/>
  <c r="BQ141" i="28"/>
  <c r="BQ140" i="28"/>
  <c r="BQ142" i="28"/>
  <c r="BQ143" i="28"/>
  <c r="BQ146" i="28"/>
  <c r="BQ139" i="28"/>
  <c r="BQ144" i="28"/>
  <c r="BQ148" i="28"/>
  <c r="BQ147" i="28"/>
  <c r="BR449" i="3"/>
  <c r="BS163" i="3"/>
  <c r="CB249" i="3"/>
  <c r="CB261" i="3"/>
  <c r="CB273" i="3"/>
  <c r="CB284" i="3"/>
  <c r="CB250" i="3"/>
  <c r="CB262" i="3"/>
  <c r="CB248" i="3"/>
  <c r="CB260" i="3"/>
  <c r="CB272" i="3"/>
  <c r="CB283" i="3"/>
  <c r="BR208" i="3"/>
  <c r="BR402" i="3"/>
  <c r="BR415" i="3"/>
  <c r="BS160" i="28"/>
  <c r="BS135" i="28"/>
  <c r="BS325" i="3"/>
  <c r="BS174" i="3"/>
  <c r="BS187" i="3"/>
  <c r="BS161" i="28"/>
  <c r="BS175" i="3"/>
  <c r="BS188" i="3"/>
  <c r="BS326" i="3"/>
  <c r="BS136" i="28"/>
  <c r="BR211" i="3"/>
  <c r="BR210" i="3"/>
  <c r="BS162" i="28"/>
  <c r="BS137" i="28"/>
  <c r="BS327" i="3"/>
  <c r="BS176" i="3"/>
  <c r="BS189" i="3"/>
  <c r="BS158" i="28"/>
  <c r="BS172" i="3"/>
  <c r="BS185" i="3"/>
  <c r="BS323" i="3"/>
  <c r="BS133" i="28"/>
  <c r="BS157" i="28"/>
  <c r="BS322" i="3"/>
  <c r="BS171" i="3"/>
  <c r="BS184" i="3"/>
  <c r="BS132" i="28"/>
  <c r="BS159" i="28"/>
  <c r="BS324" i="3"/>
  <c r="BS134" i="28"/>
  <c r="BS173" i="3"/>
  <c r="BS186" i="3"/>
  <c r="CB274" i="3"/>
  <c r="CB285" i="3"/>
  <c r="CB295" i="3"/>
  <c r="CB308" i="3"/>
  <c r="CB409" i="3"/>
  <c r="CB296" i="3"/>
  <c r="CB309" i="3"/>
  <c r="CB410" i="3"/>
  <c r="BR135" i="3"/>
  <c r="BR462" i="3"/>
  <c r="BR460" i="3"/>
  <c r="BR459" i="3"/>
  <c r="BR457" i="3"/>
  <c r="BR458" i="3"/>
  <c r="BR461" i="3"/>
  <c r="BR218" i="3"/>
  <c r="BR239" i="3"/>
  <c r="BR330" i="3"/>
  <c r="BR240" i="3"/>
  <c r="BR331" i="3"/>
  <c r="CB223" i="3"/>
  <c r="CB224" i="3"/>
  <c r="CB310" i="3"/>
  <c r="CB411" i="3"/>
  <c r="CB297" i="3"/>
  <c r="CB385" i="3"/>
  <c r="CB384" i="3"/>
  <c r="CB397" i="3"/>
  <c r="CB383" i="3"/>
  <c r="CB396" i="3"/>
  <c r="BR241" i="3"/>
  <c r="BR243" i="3"/>
  <c r="BR481" i="3"/>
  <c r="BR72" i="28"/>
  <c r="BR469" i="3"/>
  <c r="BR84" i="28"/>
  <c r="BR364" i="3"/>
  <c r="BR365" i="3"/>
  <c r="BR368" i="3"/>
  <c r="BR341" i="3"/>
  <c r="BR342" i="3"/>
  <c r="BR339" i="3"/>
  <c r="BR335" i="3"/>
  <c r="BR336" i="3"/>
  <c r="BR344" i="3"/>
  <c r="BR347" i="3"/>
  <c r="BR350" i="3"/>
  <c r="BR370" i="3"/>
  <c r="BR359" i="3"/>
  <c r="BR369" i="3"/>
  <c r="BR366" i="3"/>
  <c r="BR340" i="3"/>
  <c r="BR483" i="3"/>
  <c r="BR74" i="28"/>
  <c r="BR471" i="3"/>
  <c r="BR86" i="28"/>
  <c r="BR472" i="3"/>
  <c r="BR87" i="28"/>
  <c r="BR484" i="3"/>
  <c r="BR75" i="28"/>
  <c r="BR220" i="3"/>
  <c r="BR222" i="3"/>
  <c r="BR221" i="3"/>
  <c r="BR219" i="3"/>
  <c r="BR473" i="3"/>
  <c r="BR88" i="28"/>
  <c r="BR485" i="3"/>
  <c r="BR76" i="28"/>
  <c r="BR482" i="3"/>
  <c r="BR73" i="28"/>
  <c r="BR470" i="3"/>
  <c r="BR85" i="28"/>
  <c r="BR358" i="3"/>
  <c r="BR361" i="3"/>
  <c r="BR362" i="3"/>
  <c r="BR474" i="3"/>
  <c r="BR89" i="28"/>
  <c r="BR486" i="3"/>
  <c r="BR77" i="28"/>
  <c r="CB251" i="3"/>
  <c r="CB263" i="3"/>
  <c r="CB275" i="3"/>
  <c r="CB286" i="3"/>
  <c r="CB247" i="3"/>
  <c r="CB259" i="3"/>
  <c r="CB271" i="3"/>
  <c r="CB282" i="3"/>
  <c r="CB246" i="3"/>
  <c r="CB258" i="3"/>
  <c r="CB270" i="3"/>
  <c r="CB281" i="3"/>
  <c r="CB398" i="3"/>
  <c r="BR343" i="3"/>
  <c r="BR354" i="3"/>
  <c r="BR245" i="3"/>
  <c r="BR257" i="3"/>
  <c r="BR269" i="3"/>
  <c r="BR280" i="3"/>
  <c r="BR305" i="3"/>
  <c r="BR406" i="3"/>
  <c r="BR419" i="3"/>
  <c r="BR244" i="3"/>
  <c r="BR256" i="3"/>
  <c r="BR268" i="3"/>
  <c r="BR279" i="3"/>
  <c r="BR304" i="3"/>
  <c r="BR405" i="3"/>
  <c r="BR418" i="3"/>
  <c r="BR242" i="3"/>
  <c r="BR254" i="3"/>
  <c r="BR266" i="3"/>
  <c r="BR277" i="3"/>
  <c r="BR371" i="3"/>
  <c r="BR360" i="3"/>
  <c r="BR348" i="3"/>
  <c r="BR349" i="3"/>
  <c r="BR351" i="3"/>
  <c r="BR255" i="3"/>
  <c r="BR267" i="3"/>
  <c r="BR278" i="3"/>
  <c r="CB311" i="3"/>
  <c r="CB298" i="3"/>
  <c r="CB412" i="3"/>
  <c r="CB386" i="3"/>
  <c r="CB306" i="3"/>
  <c r="CB407" i="3"/>
  <c r="CB293" i="3"/>
  <c r="CB381" i="3"/>
  <c r="CB307" i="3"/>
  <c r="CB408" i="3"/>
  <c r="CB294" i="3"/>
  <c r="CB382" i="3"/>
  <c r="BR373" i="3"/>
  <c r="BR374" i="3"/>
  <c r="BR132" i="3"/>
  <c r="BR291" i="3"/>
  <c r="BR292" i="3"/>
  <c r="BR290" i="3"/>
  <c r="BR303" i="3"/>
  <c r="BR404" i="3"/>
  <c r="BR417" i="3"/>
  <c r="BR302" i="3"/>
  <c r="BR403" i="3"/>
  <c r="BR416" i="3"/>
  <c r="BR289" i="3"/>
  <c r="CB399" i="3"/>
  <c r="CB394" i="3"/>
  <c r="CB395" i="3"/>
  <c r="BR378" i="3"/>
  <c r="BR391" i="3"/>
  <c r="BR429" i="3"/>
  <c r="BR380" i="3"/>
  <c r="BR393" i="3"/>
  <c r="BR431" i="3"/>
  <c r="BR377" i="3"/>
  <c r="BR390" i="3"/>
  <c r="BR428" i="3"/>
  <c r="BR379" i="3"/>
  <c r="BR392" i="3"/>
  <c r="BR430" i="3"/>
  <c r="BS156" i="3"/>
  <c r="BS157" i="3"/>
  <c r="BS131" i="28"/>
  <c r="BR443" i="3"/>
  <c r="BR456" i="3"/>
  <c r="BR468" i="3"/>
  <c r="BR83" i="28"/>
  <c r="BR442" i="3"/>
  <c r="BR455" i="3"/>
  <c r="BR479" i="3"/>
  <c r="BR70" i="28"/>
  <c r="BS155" i="28"/>
  <c r="BS130" i="28"/>
  <c r="BS169" i="3"/>
  <c r="BS182" i="3"/>
  <c r="BS320" i="3"/>
  <c r="BR172" i="28"/>
  <c r="BR440" i="3"/>
  <c r="BR453" i="3"/>
  <c r="BS154" i="3"/>
  <c r="BR441" i="3"/>
  <c r="BR454" i="3"/>
  <c r="BS155" i="3"/>
  <c r="BR480" i="3"/>
  <c r="BR71" i="28"/>
  <c r="BS321" i="3"/>
  <c r="BS156" i="28"/>
  <c r="BR467" i="3"/>
  <c r="BR82" i="28"/>
  <c r="BS170" i="3"/>
  <c r="BS183" i="3"/>
  <c r="BR478" i="3"/>
  <c r="BR69" i="28"/>
  <c r="BR466" i="3"/>
  <c r="BR81" i="28"/>
  <c r="BS318" i="3"/>
  <c r="BS164" i="3"/>
  <c r="BS166" i="28"/>
  <c r="BS153" i="28"/>
  <c r="BS128" i="28"/>
  <c r="BS167" i="3"/>
  <c r="BS180" i="3"/>
  <c r="BR174" i="28"/>
  <c r="BR450" i="3"/>
  <c r="BS143" i="3"/>
  <c r="BS154" i="28"/>
  <c r="BS319" i="3"/>
  <c r="BS129" i="28"/>
  <c r="BS168" i="3"/>
  <c r="BS181" i="3"/>
  <c r="BR477" i="3"/>
  <c r="BR68" i="28"/>
  <c r="BR465" i="3"/>
  <c r="BR80" i="28"/>
  <c r="BS164" i="28"/>
  <c r="BS328" i="3"/>
  <c r="BS62" i="28"/>
  <c r="BS145" i="3"/>
  <c r="BS177" i="3"/>
  <c r="BS190" i="3"/>
  <c r="BR175" i="28"/>
  <c r="BR173" i="28"/>
  <c r="CC227" i="3"/>
  <c r="CC228" i="3"/>
  <c r="CC338" i="3"/>
  <c r="CC226" i="3"/>
  <c r="CC225" i="3"/>
  <c r="BR176" i="28"/>
  <c r="BS165" i="28"/>
  <c r="BS167" i="28"/>
  <c r="BS168" i="28"/>
  <c r="BS425" i="3"/>
  <c r="BS437" i="3"/>
  <c r="BS422" i="3"/>
  <c r="BS434" i="3"/>
  <c r="BS151" i="3"/>
  <c r="BS131" i="3"/>
  <c r="BS424" i="3"/>
  <c r="BS436" i="3"/>
  <c r="BS420" i="3"/>
  <c r="BS432" i="3"/>
  <c r="BS423" i="3"/>
  <c r="BS435" i="3"/>
  <c r="BS64" i="28"/>
  <c r="BS65" i="28"/>
  <c r="BS148" i="3"/>
  <c r="BS421" i="3"/>
  <c r="BS433" i="3"/>
  <c r="BS146" i="3"/>
  <c r="BS197" i="3"/>
  <c r="BS97" i="28"/>
  <c r="BS200" i="3"/>
  <c r="BS100" i="28"/>
  <c r="BS202" i="3"/>
  <c r="BS102" i="28"/>
  <c r="BS199" i="3"/>
  <c r="BS99" i="28"/>
  <c r="BS201" i="3"/>
  <c r="BS198" i="3"/>
  <c r="BS98" i="28"/>
  <c r="BS196" i="3"/>
  <c r="BS96" i="28"/>
  <c r="BS195" i="3"/>
  <c r="BS95" i="28"/>
  <c r="BS193" i="3"/>
  <c r="BS93" i="28"/>
  <c r="BS194" i="3"/>
  <c r="BS94" i="28"/>
  <c r="BS127" i="28"/>
  <c r="BS92" i="28"/>
  <c r="CC250" i="3"/>
  <c r="CC262" i="3"/>
  <c r="CC249" i="3"/>
  <c r="CC261" i="3"/>
  <c r="CC273" i="3"/>
  <c r="CC284" i="3"/>
  <c r="CC248" i="3"/>
  <c r="CC260" i="3"/>
  <c r="CC272" i="3"/>
  <c r="CC283" i="3"/>
  <c r="BS134" i="3"/>
  <c r="BS101" i="28"/>
  <c r="BR142" i="28"/>
  <c r="BR143" i="28"/>
  <c r="BR139" i="28"/>
  <c r="BR141" i="28"/>
  <c r="BR147" i="28"/>
  <c r="BR144" i="28"/>
  <c r="BR145" i="28"/>
  <c r="BR148" i="28"/>
  <c r="BR146" i="28"/>
  <c r="BR140" i="28"/>
  <c r="BS447" i="3"/>
  <c r="BT161" i="3"/>
  <c r="BT158" i="3"/>
  <c r="BS444" i="3"/>
  <c r="BS448" i="3"/>
  <c r="BT162" i="3"/>
  <c r="BS445" i="3"/>
  <c r="BT159" i="3"/>
  <c r="BT160" i="3"/>
  <c r="BS446" i="3"/>
  <c r="BR108" i="28"/>
  <c r="BR109" i="28"/>
  <c r="BR110" i="28"/>
  <c r="BR112" i="28"/>
  <c r="BR111" i="28"/>
  <c r="BR104" i="28"/>
  <c r="BR105" i="28"/>
  <c r="BR107" i="28"/>
  <c r="BR113" i="28"/>
  <c r="BR106" i="28"/>
  <c r="BS206" i="3"/>
  <c r="BS133" i="3"/>
  <c r="BS207" i="3"/>
  <c r="BS205" i="3"/>
  <c r="BS449" i="3"/>
  <c r="BT163" i="3"/>
  <c r="CC274" i="3"/>
  <c r="CC285" i="3"/>
  <c r="CC296" i="3"/>
  <c r="CC309" i="3"/>
  <c r="CC410" i="3"/>
  <c r="CC295" i="3"/>
  <c r="CC308" i="3"/>
  <c r="CC409" i="3"/>
  <c r="BS208" i="3"/>
  <c r="BS402" i="3"/>
  <c r="BS415" i="3"/>
  <c r="BT158" i="28"/>
  <c r="BT323" i="3"/>
  <c r="BT133" i="28"/>
  <c r="BT172" i="3"/>
  <c r="BT185" i="3"/>
  <c r="BT157" i="28"/>
  <c r="BT171" i="3"/>
  <c r="BT184" i="3"/>
  <c r="BT132" i="28"/>
  <c r="BT322" i="3"/>
  <c r="BT162" i="28"/>
  <c r="BT327" i="3"/>
  <c r="BT137" i="28"/>
  <c r="BT176" i="3"/>
  <c r="BT189" i="3"/>
  <c r="BS211" i="3"/>
  <c r="BS210" i="3"/>
  <c r="BT160" i="28"/>
  <c r="BT325" i="3"/>
  <c r="BT174" i="3"/>
  <c r="BT187" i="3"/>
  <c r="BT135" i="28"/>
  <c r="BT161" i="28"/>
  <c r="BT326" i="3"/>
  <c r="BT175" i="3"/>
  <c r="BT188" i="3"/>
  <c r="BT136" i="28"/>
  <c r="BT159" i="28"/>
  <c r="BT324" i="3"/>
  <c r="BT173" i="3"/>
  <c r="BT186" i="3"/>
  <c r="BT134" i="28"/>
  <c r="CC224" i="3"/>
  <c r="CC223" i="3"/>
  <c r="CC310" i="3"/>
  <c r="CC411" i="3"/>
  <c r="CC297" i="3"/>
  <c r="CC385" i="3"/>
  <c r="CC384" i="3"/>
  <c r="CC397" i="3"/>
  <c r="CC383" i="3"/>
  <c r="CC396" i="3"/>
  <c r="BS135" i="3"/>
  <c r="BS459" i="3"/>
  <c r="BS457" i="3"/>
  <c r="BS462" i="3"/>
  <c r="BS460" i="3"/>
  <c r="BS458" i="3"/>
  <c r="BS461" i="3"/>
  <c r="BS330" i="3"/>
  <c r="BS218" i="3"/>
  <c r="BS239" i="3"/>
  <c r="BS331" i="3"/>
  <c r="BS240" i="3"/>
  <c r="CC251" i="3"/>
  <c r="CC263" i="3"/>
  <c r="CC275" i="3"/>
  <c r="CC286" i="3"/>
  <c r="CC247" i="3"/>
  <c r="CC259" i="3"/>
  <c r="CC271" i="3"/>
  <c r="CC282" i="3"/>
  <c r="CC246" i="3"/>
  <c r="CC258" i="3"/>
  <c r="CC270" i="3"/>
  <c r="CC281" i="3"/>
  <c r="CC398" i="3"/>
  <c r="BS361" i="3"/>
  <c r="BS362" i="3"/>
  <c r="BS358" i="3"/>
  <c r="BS364" i="3"/>
  <c r="BS370" i="3"/>
  <c r="BS335" i="3"/>
  <c r="BS336" i="3"/>
  <c r="BS359" i="3"/>
  <c r="BS339" i="3"/>
  <c r="BS341" i="3"/>
  <c r="BS342" i="3"/>
  <c r="BS350" i="3"/>
  <c r="BS365" i="3"/>
  <c r="BS368" i="3"/>
  <c r="BS347" i="3"/>
  <c r="BS340" i="3"/>
  <c r="BS369" i="3"/>
  <c r="BS366" i="3"/>
  <c r="BS481" i="3"/>
  <c r="BS72" i="28"/>
  <c r="BS469" i="3"/>
  <c r="BS84" i="28"/>
  <c r="BS472" i="3"/>
  <c r="BS87" i="28"/>
  <c r="BS484" i="3"/>
  <c r="BS75" i="28"/>
  <c r="BS474" i="3"/>
  <c r="BS89" i="28"/>
  <c r="BS486" i="3"/>
  <c r="BS77" i="28"/>
  <c r="BS241" i="3"/>
  <c r="BS473" i="3"/>
  <c r="BS88" i="28"/>
  <c r="BS485" i="3"/>
  <c r="BS76" i="28"/>
  <c r="BS470" i="3"/>
  <c r="BS85" i="28"/>
  <c r="BS482" i="3"/>
  <c r="BS73" i="28"/>
  <c r="BS219" i="3"/>
  <c r="BS222" i="3"/>
  <c r="BS220" i="3"/>
  <c r="BS221" i="3"/>
  <c r="BS483" i="3"/>
  <c r="BS74" i="28"/>
  <c r="BS471" i="3"/>
  <c r="BS86" i="28"/>
  <c r="CC311" i="3"/>
  <c r="CC412" i="3"/>
  <c r="CC298" i="3"/>
  <c r="CC386" i="3"/>
  <c r="CC293" i="3"/>
  <c r="CC306" i="3"/>
  <c r="CC407" i="3"/>
  <c r="CC381" i="3"/>
  <c r="CC294" i="3"/>
  <c r="CC307" i="3"/>
  <c r="CC408" i="3"/>
  <c r="CC382" i="3"/>
  <c r="BS351" i="3"/>
  <c r="BS348" i="3"/>
  <c r="BS349" i="3"/>
  <c r="BS371" i="3"/>
  <c r="BS360" i="3"/>
  <c r="BS243" i="3"/>
  <c r="BS255" i="3"/>
  <c r="BS267" i="3"/>
  <c r="BS278" i="3"/>
  <c r="BS242" i="3"/>
  <c r="BS254" i="3"/>
  <c r="BS266" i="3"/>
  <c r="BS277" i="3"/>
  <c r="BS245" i="3"/>
  <c r="BS257" i="3"/>
  <c r="BS269" i="3"/>
  <c r="BS280" i="3"/>
  <c r="BS244" i="3"/>
  <c r="BS256" i="3"/>
  <c r="BS268" i="3"/>
  <c r="BS279" i="3"/>
  <c r="BS343" i="3"/>
  <c r="BS344" i="3"/>
  <c r="CC399" i="3"/>
  <c r="CC394" i="3"/>
  <c r="CC395" i="3"/>
  <c r="BS354" i="3"/>
  <c r="BS373" i="3"/>
  <c r="BS374" i="3"/>
  <c r="BS132" i="3"/>
  <c r="BS291" i="3"/>
  <c r="BS304" i="3"/>
  <c r="BS405" i="3"/>
  <c r="BS418" i="3"/>
  <c r="BS290" i="3"/>
  <c r="BS303" i="3"/>
  <c r="BS404" i="3"/>
  <c r="BS417" i="3"/>
  <c r="BS302" i="3"/>
  <c r="BS403" i="3"/>
  <c r="BS416" i="3"/>
  <c r="BS289" i="3"/>
  <c r="BS305" i="3"/>
  <c r="BS406" i="3"/>
  <c r="BS419" i="3"/>
  <c r="BS292" i="3"/>
  <c r="BS378" i="3"/>
  <c r="BS391" i="3"/>
  <c r="BS429" i="3"/>
  <c r="BS380" i="3"/>
  <c r="BS393" i="3"/>
  <c r="BS431" i="3"/>
  <c r="BS443" i="3"/>
  <c r="BS379" i="3"/>
  <c r="BS392" i="3"/>
  <c r="BS430" i="3"/>
  <c r="BS377" i="3"/>
  <c r="BS390" i="3"/>
  <c r="BS428" i="3"/>
  <c r="BS456" i="3"/>
  <c r="BS468" i="3"/>
  <c r="BS83" i="28"/>
  <c r="BT157" i="3"/>
  <c r="BT170" i="3"/>
  <c r="BT183" i="3"/>
  <c r="BT155" i="3"/>
  <c r="BT154" i="28"/>
  <c r="BS441" i="3"/>
  <c r="BS454" i="3"/>
  <c r="BS478" i="3"/>
  <c r="BS69" i="28"/>
  <c r="BS455" i="3"/>
  <c r="BS442" i="3"/>
  <c r="BT156" i="3"/>
  <c r="BS440" i="3"/>
  <c r="BS453" i="3"/>
  <c r="BS172" i="28"/>
  <c r="BT154" i="3"/>
  <c r="BT156" i="28"/>
  <c r="BT129" i="28"/>
  <c r="BT168" i="3"/>
  <c r="BT181" i="3"/>
  <c r="BT319" i="3"/>
  <c r="BT131" i="28"/>
  <c r="BT321" i="3"/>
  <c r="BS466" i="3"/>
  <c r="BS81" i="28"/>
  <c r="BS480" i="3"/>
  <c r="BS71" i="28"/>
  <c r="BS477" i="3"/>
  <c r="BS68" i="28"/>
  <c r="BS465" i="3"/>
  <c r="BS80" i="28"/>
  <c r="BS174" i="28"/>
  <c r="BS450" i="3"/>
  <c r="BT155" i="28"/>
  <c r="BT169" i="3"/>
  <c r="BT182" i="3"/>
  <c r="BT130" i="28"/>
  <c r="BT320" i="3"/>
  <c r="BT128" i="28"/>
  <c r="BT153" i="28"/>
  <c r="BT318" i="3"/>
  <c r="BT167" i="3"/>
  <c r="BT180" i="3"/>
  <c r="BT164" i="3"/>
  <c r="BT166" i="28"/>
  <c r="BS467" i="3"/>
  <c r="BS82" i="28"/>
  <c r="BS479" i="3"/>
  <c r="BS70" i="28"/>
  <c r="CD338" i="3"/>
  <c r="BT328" i="3"/>
  <c r="BT164" i="28"/>
  <c r="BS175" i="28"/>
  <c r="BS173" i="28"/>
  <c r="BT143" i="3"/>
  <c r="BT177" i="3"/>
  <c r="BT190" i="3"/>
  <c r="CD228" i="3"/>
  <c r="CD225" i="3"/>
  <c r="CD226" i="3"/>
  <c r="CD227" i="3"/>
  <c r="CD250" i="3"/>
  <c r="CD249" i="3"/>
  <c r="CD248" i="3"/>
  <c r="BS176" i="28"/>
  <c r="BT62" i="28"/>
  <c r="BT145" i="3"/>
  <c r="BT165" i="28"/>
  <c r="BT167" i="28"/>
  <c r="BT168" i="28"/>
  <c r="CD262" i="3"/>
  <c r="CD274" i="3"/>
  <c r="CD285" i="3"/>
  <c r="CD260" i="3"/>
  <c r="CD272" i="3"/>
  <c r="CD283" i="3"/>
  <c r="CD295" i="3"/>
  <c r="CD261" i="3"/>
  <c r="CD273" i="3"/>
  <c r="CD284" i="3"/>
  <c r="CD309" i="3"/>
  <c r="CD410" i="3"/>
  <c r="BT148" i="3"/>
  <c r="BT421" i="3"/>
  <c r="BT433" i="3"/>
  <c r="BT424" i="3"/>
  <c r="BT436" i="3"/>
  <c r="BT64" i="28"/>
  <c r="BT65" i="28"/>
  <c r="BT151" i="3"/>
  <c r="BT131" i="3"/>
  <c r="BT422" i="3"/>
  <c r="BT434" i="3"/>
  <c r="BT423" i="3"/>
  <c r="BT435" i="3"/>
  <c r="BT420" i="3"/>
  <c r="BT432" i="3"/>
  <c r="BT425" i="3"/>
  <c r="BT437" i="3"/>
  <c r="BT146" i="3"/>
  <c r="BT202" i="3"/>
  <c r="BT102" i="28"/>
  <c r="BT200" i="3"/>
  <c r="BT100" i="28"/>
  <c r="BT197" i="3"/>
  <c r="BT97" i="28"/>
  <c r="BT199" i="3"/>
  <c r="BT99" i="28"/>
  <c r="BT201" i="3"/>
  <c r="BT198" i="3"/>
  <c r="BT98" i="28"/>
  <c r="BT194" i="3"/>
  <c r="BT94" i="28"/>
  <c r="BT196" i="3"/>
  <c r="BT96" i="28"/>
  <c r="BT193" i="3"/>
  <c r="BT93" i="28"/>
  <c r="BT195" i="3"/>
  <c r="BT95" i="28"/>
  <c r="BT92" i="28"/>
  <c r="BT127" i="28"/>
  <c r="CD223" i="3"/>
  <c r="CD224" i="3"/>
  <c r="CD251" i="3"/>
  <c r="CD263" i="3"/>
  <c r="CD275" i="3"/>
  <c r="CD286" i="3"/>
  <c r="CD308" i="3"/>
  <c r="CD409" i="3"/>
  <c r="CD296" i="3"/>
  <c r="CD297" i="3"/>
  <c r="CD310" i="3"/>
  <c r="CD411" i="3"/>
  <c r="CD385" i="3"/>
  <c r="CD383" i="3"/>
  <c r="CD396" i="3"/>
  <c r="CD384" i="3"/>
  <c r="BS111" i="28"/>
  <c r="BS107" i="28"/>
  <c r="BS113" i="28"/>
  <c r="BS109" i="28"/>
  <c r="BS112" i="28"/>
  <c r="BS108" i="28"/>
  <c r="BS105" i="28"/>
  <c r="BS110" i="28"/>
  <c r="BS106" i="28"/>
  <c r="BS104" i="28"/>
  <c r="BT446" i="3"/>
  <c r="BU160" i="3"/>
  <c r="BT448" i="3"/>
  <c r="BU162" i="3"/>
  <c r="BT101" i="28"/>
  <c r="BT134" i="3"/>
  <c r="BU163" i="3"/>
  <c r="BT449" i="3"/>
  <c r="BT445" i="3"/>
  <c r="BU159" i="3"/>
  <c r="BT447" i="3"/>
  <c r="BU161" i="3"/>
  <c r="BS142" i="28"/>
  <c r="BS146" i="28"/>
  <c r="BS144" i="28"/>
  <c r="BS141" i="28"/>
  <c r="BS143" i="28"/>
  <c r="BS145" i="28"/>
  <c r="BS147" i="28"/>
  <c r="BS140" i="28"/>
  <c r="BS139" i="28"/>
  <c r="BS148" i="28"/>
  <c r="BT444" i="3"/>
  <c r="BU158" i="3"/>
  <c r="BT205" i="3"/>
  <c r="BT207" i="3"/>
  <c r="BT206" i="3"/>
  <c r="BT133" i="3"/>
  <c r="CD298" i="3"/>
  <c r="CD311" i="3"/>
  <c r="CD412" i="3"/>
  <c r="CD386" i="3"/>
  <c r="CD246" i="3"/>
  <c r="CD258" i="3"/>
  <c r="CD270" i="3"/>
  <c r="CD281" i="3"/>
  <c r="CD306" i="3"/>
  <c r="CD407" i="3"/>
  <c r="CD247" i="3"/>
  <c r="CD259" i="3"/>
  <c r="CD271" i="3"/>
  <c r="CD282" i="3"/>
  <c r="CD397" i="3"/>
  <c r="CD398" i="3"/>
  <c r="BT208" i="3"/>
  <c r="BT135" i="3"/>
  <c r="BT211" i="3"/>
  <c r="BT210" i="3"/>
  <c r="BU161" i="28"/>
  <c r="BU175" i="3"/>
  <c r="BU188" i="3"/>
  <c r="BU136" i="28"/>
  <c r="BU326" i="3"/>
  <c r="BU157" i="28"/>
  <c r="BU132" i="28"/>
  <c r="BU171" i="3"/>
  <c r="BU184" i="3"/>
  <c r="BU322" i="3"/>
  <c r="BU160" i="28"/>
  <c r="BU135" i="28"/>
  <c r="BU174" i="3"/>
  <c r="BU187" i="3"/>
  <c r="BU325" i="3"/>
  <c r="BU158" i="28"/>
  <c r="BU323" i="3"/>
  <c r="BU172" i="3"/>
  <c r="BU185" i="3"/>
  <c r="BU133" i="28"/>
  <c r="BU159" i="28"/>
  <c r="BU324" i="3"/>
  <c r="BU134" i="28"/>
  <c r="BU173" i="3"/>
  <c r="BU186" i="3"/>
  <c r="BU162" i="28"/>
  <c r="BU176" i="3"/>
  <c r="BU189" i="3"/>
  <c r="BU137" i="28"/>
  <c r="BU327" i="3"/>
  <c r="CD399" i="3"/>
  <c r="CD293" i="3"/>
  <c r="CD294" i="3"/>
  <c r="CD307" i="3"/>
  <c r="CD408" i="3"/>
  <c r="BT402" i="3"/>
  <c r="BT415" i="3"/>
  <c r="BT458" i="3"/>
  <c r="BT218" i="3"/>
  <c r="BT330" i="3"/>
  <c r="BT239" i="3"/>
  <c r="BT240" i="3"/>
  <c r="BT331" i="3"/>
  <c r="CD382" i="3"/>
  <c r="CD395" i="3"/>
  <c r="CD381" i="3"/>
  <c r="CD394" i="3"/>
  <c r="BT462" i="3"/>
  <c r="BT474" i="3"/>
  <c r="BT89" i="28"/>
  <c r="BT459" i="3"/>
  <c r="BT483" i="3"/>
  <c r="BT74" i="28"/>
  <c r="BT460" i="3"/>
  <c r="BT484" i="3"/>
  <c r="BT75" i="28"/>
  <c r="BT461" i="3"/>
  <c r="BT473" i="3"/>
  <c r="BT88" i="28"/>
  <c r="BT457" i="3"/>
  <c r="BT481" i="3"/>
  <c r="BT72" i="28"/>
  <c r="BT359" i="3"/>
  <c r="BT368" i="3"/>
  <c r="BT370" i="3"/>
  <c r="BT350" i="3"/>
  <c r="BT341" i="3"/>
  <c r="BT342" i="3"/>
  <c r="BT339" i="3"/>
  <c r="BT366" i="3"/>
  <c r="BT369" i="3"/>
  <c r="BT347" i="3"/>
  <c r="BT364" i="3"/>
  <c r="BT365" i="3"/>
  <c r="BT340" i="3"/>
  <c r="BT335" i="3"/>
  <c r="BT336" i="3"/>
  <c r="BT344" i="3"/>
  <c r="BT241" i="3"/>
  <c r="BT482" i="3"/>
  <c r="BT73" i="28"/>
  <c r="BT470" i="3"/>
  <c r="BT85" i="28"/>
  <c r="BT358" i="3"/>
  <c r="BT361" i="3"/>
  <c r="BT362" i="3"/>
  <c r="BT220" i="3"/>
  <c r="BT221" i="3"/>
  <c r="BT219" i="3"/>
  <c r="BT222" i="3"/>
  <c r="BT472" i="3"/>
  <c r="BT87" i="28"/>
  <c r="BT471" i="3"/>
  <c r="BT86" i="28"/>
  <c r="BT486" i="3"/>
  <c r="BT77" i="28"/>
  <c r="BT485" i="3"/>
  <c r="BT76" i="28"/>
  <c r="BT469" i="3"/>
  <c r="BT84" i="28"/>
  <c r="BT360" i="3"/>
  <c r="BT371" i="3"/>
  <c r="BT244" i="3"/>
  <c r="BT256" i="3"/>
  <c r="BT268" i="3"/>
  <c r="BT279" i="3"/>
  <c r="BT243" i="3"/>
  <c r="BT255" i="3"/>
  <c r="BT267" i="3"/>
  <c r="BT278" i="3"/>
  <c r="BT242" i="3"/>
  <c r="BT254" i="3"/>
  <c r="BT266" i="3"/>
  <c r="BT277" i="3"/>
  <c r="BT245" i="3"/>
  <c r="BT257" i="3"/>
  <c r="BT269" i="3"/>
  <c r="BT280" i="3"/>
  <c r="BT343" i="3"/>
  <c r="BT354" i="3"/>
  <c r="BT348" i="3"/>
  <c r="BT349" i="3"/>
  <c r="BT351" i="3"/>
  <c r="BT373" i="3"/>
  <c r="BT374" i="3"/>
  <c r="BT377" i="3"/>
  <c r="BT292" i="3"/>
  <c r="BT305" i="3"/>
  <c r="BT406" i="3"/>
  <c r="BT419" i="3"/>
  <c r="BT302" i="3"/>
  <c r="BT403" i="3"/>
  <c r="BT416" i="3"/>
  <c r="BT289" i="3"/>
  <c r="BT291" i="3"/>
  <c r="BT304" i="3"/>
  <c r="BT405" i="3"/>
  <c r="BT418" i="3"/>
  <c r="BT290" i="3"/>
  <c r="BT303" i="3"/>
  <c r="BT404" i="3"/>
  <c r="BT417" i="3"/>
  <c r="BT132" i="3"/>
  <c r="BT379" i="3"/>
  <c r="BT392" i="3"/>
  <c r="BT430" i="3"/>
  <c r="BT380" i="3"/>
  <c r="BT393" i="3"/>
  <c r="BT431" i="3"/>
  <c r="BT378" i="3"/>
  <c r="BT391" i="3"/>
  <c r="BT429" i="3"/>
  <c r="BT390" i="3"/>
  <c r="BT428" i="3"/>
  <c r="BT453" i="3"/>
  <c r="CE227" i="3"/>
  <c r="CE228" i="3"/>
  <c r="CE338" i="3"/>
  <c r="CE226" i="3"/>
  <c r="CE225" i="3"/>
  <c r="BU154" i="3"/>
  <c r="BU167" i="3"/>
  <c r="BU180" i="3"/>
  <c r="BT440" i="3"/>
  <c r="BT443" i="3"/>
  <c r="BT456" i="3"/>
  <c r="BU157" i="3"/>
  <c r="BT455" i="3"/>
  <c r="BT442" i="3"/>
  <c r="BU156" i="3"/>
  <c r="BT465" i="3"/>
  <c r="BT80" i="28"/>
  <c r="BT477" i="3"/>
  <c r="BT68" i="28"/>
  <c r="BU155" i="3"/>
  <c r="BT454" i="3"/>
  <c r="BT441" i="3"/>
  <c r="BT172" i="28"/>
  <c r="CE250" i="3"/>
  <c r="CE262" i="3"/>
  <c r="CE274" i="3"/>
  <c r="CE285" i="3"/>
  <c r="CE251" i="3"/>
  <c r="CE263" i="3"/>
  <c r="CE275" i="3"/>
  <c r="CE286" i="3"/>
  <c r="CE249" i="3"/>
  <c r="CE261" i="3"/>
  <c r="CE273" i="3"/>
  <c r="CE284" i="3"/>
  <c r="CE248" i="3"/>
  <c r="CE260" i="3"/>
  <c r="CE272" i="3"/>
  <c r="CE283" i="3"/>
  <c r="BU128" i="28"/>
  <c r="BU318" i="3"/>
  <c r="BU153" i="28"/>
  <c r="BT450" i="3"/>
  <c r="BU143" i="3"/>
  <c r="BT174" i="28"/>
  <c r="BU164" i="3"/>
  <c r="BU166" i="28"/>
  <c r="BT467" i="3"/>
  <c r="BT82" i="28"/>
  <c r="BT479" i="3"/>
  <c r="BT70" i="28"/>
  <c r="BU156" i="28"/>
  <c r="BU170" i="3"/>
  <c r="BU183" i="3"/>
  <c r="BU131" i="28"/>
  <c r="BU321" i="3"/>
  <c r="BT480" i="3"/>
  <c r="BT71" i="28"/>
  <c r="BT468" i="3"/>
  <c r="BT83" i="28"/>
  <c r="BU168" i="3"/>
  <c r="BU181" i="3"/>
  <c r="BU129" i="28"/>
  <c r="BU154" i="28"/>
  <c r="BU319" i="3"/>
  <c r="BU320" i="3"/>
  <c r="BU169" i="3"/>
  <c r="BU182" i="3"/>
  <c r="BU130" i="28"/>
  <c r="BU155" i="28"/>
  <c r="BT466" i="3"/>
  <c r="BT81" i="28"/>
  <c r="BT478" i="3"/>
  <c r="BT69" i="28"/>
  <c r="CE223" i="3"/>
  <c r="CE247" i="3"/>
  <c r="CE311" i="3"/>
  <c r="CE412" i="3"/>
  <c r="CE298" i="3"/>
  <c r="CE297" i="3"/>
  <c r="CE310" i="3"/>
  <c r="CE411" i="3"/>
  <c r="CE295" i="3"/>
  <c r="CE308" i="3"/>
  <c r="CE409" i="3"/>
  <c r="CE296" i="3"/>
  <c r="CE309" i="3"/>
  <c r="CE410" i="3"/>
  <c r="BU177" i="3"/>
  <c r="BU190" i="3"/>
  <c r="BU328" i="3"/>
  <c r="BU145" i="3"/>
  <c r="BU194" i="3"/>
  <c r="BU94" i="28"/>
  <c r="BU62" i="28"/>
  <c r="BU127" i="28"/>
  <c r="BT175" i="28"/>
  <c r="BT173" i="28"/>
  <c r="BU164" i="28"/>
  <c r="CE246" i="3"/>
  <c r="CE258" i="3"/>
  <c r="CE270" i="3"/>
  <c r="CE281" i="3"/>
  <c r="CE306" i="3"/>
  <c r="CE407" i="3"/>
  <c r="CE386" i="3"/>
  <c r="CE399" i="3"/>
  <c r="CE385" i="3"/>
  <c r="CE398" i="3"/>
  <c r="CE383" i="3"/>
  <c r="CE396" i="3"/>
  <c r="CE384" i="3"/>
  <c r="CE397" i="3"/>
  <c r="BU423" i="3"/>
  <c r="BU435" i="3"/>
  <c r="BU447" i="3"/>
  <c r="BU92" i="28"/>
  <c r="BT107" i="28"/>
  <c r="BT176" i="28"/>
  <c r="BU422" i="3"/>
  <c r="BU434" i="3"/>
  <c r="BV160" i="3"/>
  <c r="BU64" i="28"/>
  <c r="BU65" i="28"/>
  <c r="BU197" i="3"/>
  <c r="BU97" i="28"/>
  <c r="BU199" i="3"/>
  <c r="BU99" i="28"/>
  <c r="BU148" i="3"/>
  <c r="BU206" i="3"/>
  <c r="BU196" i="3"/>
  <c r="BU96" i="28"/>
  <c r="BU201" i="3"/>
  <c r="BU134" i="3"/>
  <c r="BU200" i="3"/>
  <c r="BU100" i="28"/>
  <c r="BU198" i="3"/>
  <c r="BU98" i="28"/>
  <c r="BU424" i="3"/>
  <c r="BU436" i="3"/>
  <c r="BU448" i="3"/>
  <c r="BU146" i="3"/>
  <c r="BU195" i="3"/>
  <c r="BU95" i="28"/>
  <c r="BU165" i="28"/>
  <c r="BU167" i="28"/>
  <c r="BU425" i="3"/>
  <c r="BU437" i="3"/>
  <c r="BU449" i="3"/>
  <c r="BU151" i="3"/>
  <c r="BU131" i="3"/>
  <c r="BU420" i="3"/>
  <c r="BU432" i="3"/>
  <c r="BU444" i="3"/>
  <c r="BU193" i="3"/>
  <c r="BU93" i="28"/>
  <c r="BU202" i="3"/>
  <c r="BU102" i="28"/>
  <c r="BU421" i="3"/>
  <c r="BU433" i="3"/>
  <c r="BU445" i="3"/>
  <c r="BT144" i="28"/>
  <c r="BT143" i="28"/>
  <c r="BT140" i="28"/>
  <c r="BT139" i="28"/>
  <c r="BT141" i="28"/>
  <c r="BT148" i="28"/>
  <c r="BT146" i="28"/>
  <c r="BT147" i="28"/>
  <c r="BT142" i="28"/>
  <c r="BT145" i="28"/>
  <c r="CE293" i="3"/>
  <c r="BV161" i="3"/>
  <c r="BV160" i="28"/>
  <c r="BT106" i="28"/>
  <c r="BT111" i="28"/>
  <c r="BT108" i="28"/>
  <c r="BT110" i="28"/>
  <c r="BT113" i="28"/>
  <c r="BT104" i="28"/>
  <c r="BT109" i="28"/>
  <c r="BT105" i="28"/>
  <c r="BT112" i="28"/>
  <c r="BU446" i="3"/>
  <c r="BV162" i="3"/>
  <c r="BV136" i="28"/>
  <c r="BV159" i="3"/>
  <c r="BV133" i="28"/>
  <c r="BV163" i="3"/>
  <c r="BV162" i="28"/>
  <c r="BU133" i="3"/>
  <c r="BU101" i="28"/>
  <c r="BU207" i="3"/>
  <c r="BU208" i="3"/>
  <c r="BU135" i="3"/>
  <c r="BU205" i="3"/>
  <c r="BU211" i="3"/>
  <c r="BV158" i="3"/>
  <c r="BV132" i="28"/>
  <c r="BU168" i="28"/>
  <c r="BV173" i="3"/>
  <c r="BV186" i="3"/>
  <c r="BV134" i="28"/>
  <c r="BV159" i="28"/>
  <c r="BV324" i="3"/>
  <c r="BV174" i="3"/>
  <c r="BV187" i="3"/>
  <c r="CE381" i="3"/>
  <c r="CE394" i="3"/>
  <c r="BV135" i="28"/>
  <c r="BV325" i="3"/>
  <c r="BV158" i="28"/>
  <c r="BV172" i="3"/>
  <c r="BV185" i="3"/>
  <c r="BV161" i="28"/>
  <c r="BV323" i="3"/>
  <c r="BV326" i="3"/>
  <c r="BV175" i="3"/>
  <c r="BV188" i="3"/>
  <c r="BV176" i="3"/>
  <c r="BV189" i="3"/>
  <c r="BV322" i="3"/>
  <c r="BU210" i="3"/>
  <c r="BU239" i="3"/>
  <c r="BV157" i="28"/>
  <c r="BV171" i="3"/>
  <c r="BV184" i="3"/>
  <c r="BV137" i="28"/>
  <c r="BV327" i="3"/>
  <c r="BU402" i="3"/>
  <c r="BU415" i="3"/>
  <c r="BU460" i="3"/>
  <c r="BU240" i="3"/>
  <c r="BU331" i="3"/>
  <c r="BU330" i="3"/>
  <c r="BU361" i="3"/>
  <c r="BU362" i="3"/>
  <c r="BU218" i="3"/>
  <c r="BU219" i="3"/>
  <c r="BU461" i="3"/>
  <c r="BU473" i="3"/>
  <c r="BU88" i="28"/>
  <c r="BU459" i="3"/>
  <c r="BU471" i="3"/>
  <c r="BU86" i="28"/>
  <c r="BU458" i="3"/>
  <c r="BU470" i="3"/>
  <c r="BU85" i="28"/>
  <c r="BU462" i="3"/>
  <c r="BU474" i="3"/>
  <c r="BU89" i="28"/>
  <c r="BU457" i="3"/>
  <c r="BU481" i="3"/>
  <c r="BU72" i="28"/>
  <c r="BU241" i="3"/>
  <c r="BU243" i="3"/>
  <c r="BU335" i="3"/>
  <c r="BU336" i="3"/>
  <c r="BU347" i="3"/>
  <c r="BU368" i="3"/>
  <c r="BU339" i="3"/>
  <c r="BU365" i="3"/>
  <c r="BU370" i="3"/>
  <c r="BU359" i="3"/>
  <c r="BU350" i="3"/>
  <c r="BU369" i="3"/>
  <c r="BU364" i="3"/>
  <c r="BU366" i="3"/>
  <c r="BU341" i="3"/>
  <c r="BU472" i="3"/>
  <c r="BU87" i="28"/>
  <c r="BU484" i="3"/>
  <c r="BU75" i="28"/>
  <c r="BU222" i="3"/>
  <c r="BU220" i="3"/>
  <c r="BU255" i="3"/>
  <c r="BU267" i="3"/>
  <c r="BU278" i="3"/>
  <c r="BU290" i="3"/>
  <c r="BU483" i="3"/>
  <c r="BU74" i="28"/>
  <c r="BU221" i="3"/>
  <c r="BU358" i="3"/>
  <c r="BU360" i="3"/>
  <c r="BU340" i="3"/>
  <c r="BU344" i="3"/>
  <c r="BU342" i="3"/>
  <c r="BU485" i="3"/>
  <c r="BU76" i="28"/>
  <c r="BU482" i="3"/>
  <c r="BU73" i="28"/>
  <c r="BU486" i="3"/>
  <c r="BU77" i="28"/>
  <c r="BU469" i="3"/>
  <c r="BU84" i="28"/>
  <c r="BU245" i="3"/>
  <c r="BU244" i="3"/>
  <c r="BU242" i="3"/>
  <c r="BU254" i="3"/>
  <c r="BU266" i="3"/>
  <c r="BU277" i="3"/>
  <c r="BU289" i="3"/>
  <c r="BU371" i="3"/>
  <c r="BU351" i="3"/>
  <c r="BU348" i="3"/>
  <c r="BU349" i="3"/>
  <c r="BU343" i="3"/>
  <c r="BU256" i="3"/>
  <c r="BU268" i="3"/>
  <c r="BU279" i="3"/>
  <c r="BU291" i="3"/>
  <c r="BU257" i="3"/>
  <c r="BU269" i="3"/>
  <c r="BU280" i="3"/>
  <c r="BU305" i="3"/>
  <c r="BU406" i="3"/>
  <c r="BU419" i="3"/>
  <c r="BU354" i="3"/>
  <c r="BU373" i="3"/>
  <c r="BU374" i="3"/>
  <c r="BU302" i="3"/>
  <c r="BU403" i="3"/>
  <c r="BU416" i="3"/>
  <c r="BU303" i="3"/>
  <c r="BU404" i="3"/>
  <c r="BU417" i="3"/>
  <c r="BU304" i="3"/>
  <c r="BU405" i="3"/>
  <c r="BU418" i="3"/>
  <c r="BU292" i="3"/>
  <c r="BU132" i="3"/>
  <c r="BU379" i="3"/>
  <c r="BU392" i="3"/>
  <c r="BU377" i="3"/>
  <c r="BU390" i="3"/>
  <c r="BU428" i="3"/>
  <c r="BU453" i="3"/>
  <c r="BU465" i="3"/>
  <c r="BU80" i="28"/>
  <c r="BU378" i="3"/>
  <c r="BU391" i="3"/>
  <c r="BU429" i="3"/>
  <c r="BU380" i="3"/>
  <c r="CF227" i="3"/>
  <c r="CF228" i="3"/>
  <c r="CF338" i="3"/>
  <c r="CF226" i="3"/>
  <c r="CF225" i="3"/>
  <c r="BU430" i="3"/>
  <c r="BU455" i="3"/>
  <c r="BU467" i="3"/>
  <c r="BU82" i="28"/>
  <c r="BU393" i="3"/>
  <c r="BU431" i="3"/>
  <c r="BU443" i="3"/>
  <c r="BU454" i="3"/>
  <c r="BU478" i="3"/>
  <c r="BU69" i="28"/>
  <c r="BU441" i="3"/>
  <c r="BV154" i="3"/>
  <c r="BV128" i="28"/>
  <c r="BU440" i="3"/>
  <c r="BV155" i="3"/>
  <c r="BU477" i="3"/>
  <c r="BU68" i="28"/>
  <c r="CF224" i="3"/>
  <c r="CF223" i="3"/>
  <c r="CF250" i="3"/>
  <c r="CF262" i="3"/>
  <c r="CF274" i="3"/>
  <c r="CF285" i="3"/>
  <c r="CF251" i="3"/>
  <c r="CF263" i="3"/>
  <c r="CF275" i="3"/>
  <c r="CF286" i="3"/>
  <c r="CF249" i="3"/>
  <c r="CF261" i="3"/>
  <c r="CF273" i="3"/>
  <c r="CF284" i="3"/>
  <c r="CF248" i="3"/>
  <c r="CF260" i="3"/>
  <c r="CF272" i="3"/>
  <c r="CF283" i="3"/>
  <c r="BU442" i="3"/>
  <c r="BU174" i="28"/>
  <c r="BV156" i="3"/>
  <c r="BV169" i="3"/>
  <c r="BV182" i="3"/>
  <c r="BU479" i="3"/>
  <c r="BU70" i="28"/>
  <c r="BV157" i="3"/>
  <c r="BV156" i="28"/>
  <c r="BU456" i="3"/>
  <c r="BU480" i="3"/>
  <c r="BU71" i="28"/>
  <c r="BU172" i="28"/>
  <c r="BU466" i="3"/>
  <c r="BU81" i="28"/>
  <c r="BV153" i="28"/>
  <c r="BV318" i="3"/>
  <c r="BV167" i="3"/>
  <c r="BV180" i="3"/>
  <c r="BV154" i="28"/>
  <c r="BV129" i="28"/>
  <c r="BV168" i="3"/>
  <c r="BV181" i="3"/>
  <c r="BV319" i="3"/>
  <c r="CF247" i="3"/>
  <c r="CF259" i="3"/>
  <c r="CF271" i="3"/>
  <c r="CF282" i="3"/>
  <c r="CF294" i="3"/>
  <c r="CF246" i="3"/>
  <c r="CF258" i="3"/>
  <c r="CF270" i="3"/>
  <c r="CF281" i="3"/>
  <c r="CF293" i="3"/>
  <c r="CF311" i="3"/>
  <c r="CF412" i="3"/>
  <c r="CF298" i="3"/>
  <c r="CF310" i="3"/>
  <c r="CF411" i="3"/>
  <c r="CF297" i="3"/>
  <c r="CF295" i="3"/>
  <c r="CF308" i="3"/>
  <c r="CF409" i="3"/>
  <c r="CF296" i="3"/>
  <c r="CF309" i="3"/>
  <c r="CF410" i="3"/>
  <c r="BV155" i="28"/>
  <c r="BV164" i="28"/>
  <c r="BV130" i="28"/>
  <c r="BV320" i="3"/>
  <c r="BV131" i="28"/>
  <c r="BU450" i="3"/>
  <c r="BU175" i="28"/>
  <c r="BU468" i="3"/>
  <c r="BU83" i="28"/>
  <c r="BV164" i="3"/>
  <c r="BV166" i="28"/>
  <c r="BV170" i="3"/>
  <c r="BV183" i="3"/>
  <c r="BV321" i="3"/>
  <c r="CF307" i="3"/>
  <c r="CF408" i="3"/>
  <c r="CF306" i="3"/>
  <c r="CF407" i="3"/>
  <c r="CF386" i="3"/>
  <c r="CF399" i="3"/>
  <c r="CF385" i="3"/>
  <c r="CF398" i="3"/>
  <c r="CF381" i="3"/>
  <c r="CF394" i="3"/>
  <c r="CF383" i="3"/>
  <c r="CF396" i="3"/>
  <c r="CF382" i="3"/>
  <c r="CF395" i="3"/>
  <c r="CF384" i="3"/>
  <c r="CF397" i="3"/>
  <c r="BV328" i="3"/>
  <c r="BU173" i="28"/>
  <c r="BU176" i="28"/>
  <c r="BV143" i="3"/>
  <c r="BV145" i="3"/>
  <c r="BV151" i="3"/>
  <c r="BV131" i="3"/>
  <c r="BV177" i="3"/>
  <c r="BV190" i="3"/>
  <c r="BV196" i="3"/>
  <c r="BV96" i="28"/>
  <c r="BV146" i="3"/>
  <c r="BV194" i="3"/>
  <c r="BV94" i="28"/>
  <c r="BV423" i="3"/>
  <c r="BV435" i="3"/>
  <c r="BV447" i="3"/>
  <c r="BV193" i="3"/>
  <c r="BV93" i="28"/>
  <c r="BV421" i="3"/>
  <c r="BV433" i="3"/>
  <c r="BW159" i="3"/>
  <c r="BV198" i="3"/>
  <c r="BV98" i="28"/>
  <c r="BV422" i="3"/>
  <c r="BV434" i="3"/>
  <c r="BW160" i="3"/>
  <c r="BV200" i="3"/>
  <c r="BV100" i="28"/>
  <c r="BV64" i="28"/>
  <c r="BV65" i="28"/>
  <c r="BV197" i="3"/>
  <c r="BV97" i="28"/>
  <c r="BV165" i="28"/>
  <c r="BV167" i="28"/>
  <c r="BV168" i="28"/>
  <c r="BV201" i="3"/>
  <c r="BV134" i="3"/>
  <c r="BV195" i="3"/>
  <c r="BV95" i="28"/>
  <c r="BV425" i="3"/>
  <c r="BV437" i="3"/>
  <c r="BW163" i="3"/>
  <c r="BV420" i="3"/>
  <c r="BV432" i="3"/>
  <c r="BV444" i="3"/>
  <c r="BV199" i="3"/>
  <c r="BV99" i="28"/>
  <c r="BV424" i="3"/>
  <c r="BV436" i="3"/>
  <c r="BV448" i="3"/>
  <c r="BV62" i="28"/>
  <c r="BV92" i="28"/>
  <c r="BU105" i="28"/>
  <c r="BV202" i="3"/>
  <c r="BV102" i="28"/>
  <c r="BV148" i="3"/>
  <c r="BV207" i="3"/>
  <c r="BW162" i="3"/>
  <c r="BW175" i="3"/>
  <c r="BW188" i="3"/>
  <c r="BV101" i="28"/>
  <c r="BU104" i="28"/>
  <c r="BU111" i="28"/>
  <c r="BV445" i="3"/>
  <c r="BW161" i="3"/>
  <c r="BW135" i="28"/>
  <c r="BV449" i="3"/>
  <c r="BV446" i="3"/>
  <c r="BW158" i="3"/>
  <c r="BW157" i="28"/>
  <c r="BU107" i="28"/>
  <c r="BU113" i="28"/>
  <c r="BU109" i="28"/>
  <c r="BV127" i="28"/>
  <c r="BU146" i="28"/>
  <c r="BU112" i="28"/>
  <c r="BU110" i="28"/>
  <c r="BU106" i="28"/>
  <c r="BU108" i="28"/>
  <c r="BV206" i="3"/>
  <c r="BV208" i="3"/>
  <c r="BV133" i="3"/>
  <c r="BV205" i="3"/>
  <c r="BV211" i="3"/>
  <c r="BW323" i="3"/>
  <c r="BW158" i="28"/>
  <c r="BW172" i="3"/>
  <c r="BW185" i="3"/>
  <c r="BW133" i="28"/>
  <c r="BW159" i="28"/>
  <c r="BW324" i="3"/>
  <c r="BW173" i="3"/>
  <c r="BW186" i="3"/>
  <c r="BW134" i="28"/>
  <c r="BW162" i="28"/>
  <c r="BW327" i="3"/>
  <c r="BW176" i="3"/>
  <c r="BW189" i="3"/>
  <c r="BW137" i="28"/>
  <c r="BW161" i="28"/>
  <c r="BW326" i="3"/>
  <c r="BW136" i="28"/>
  <c r="BU143" i="28"/>
  <c r="BW160" i="28"/>
  <c r="BW325" i="3"/>
  <c r="BW132" i="28"/>
  <c r="BW174" i="3"/>
  <c r="BW187" i="3"/>
  <c r="BU142" i="28"/>
  <c r="BU147" i="28"/>
  <c r="BW322" i="3"/>
  <c r="BW171" i="3"/>
  <c r="BW184" i="3"/>
  <c r="BU141" i="28"/>
  <c r="BU140" i="28"/>
  <c r="BU148" i="28"/>
  <c r="BU139" i="28"/>
  <c r="BU144" i="28"/>
  <c r="BU145" i="28"/>
  <c r="BV210" i="3"/>
  <c r="BV218" i="3"/>
  <c r="BV402" i="3"/>
  <c r="BV415" i="3"/>
  <c r="BV135" i="3"/>
  <c r="BV240" i="3"/>
  <c r="BV331" i="3"/>
  <c r="BV330" i="3"/>
  <c r="BV358" i="3"/>
  <c r="BV239" i="3"/>
  <c r="BV241" i="3"/>
  <c r="BV219" i="3"/>
  <c r="BV221" i="3"/>
  <c r="BV220" i="3"/>
  <c r="BV222" i="3"/>
  <c r="BV350" i="3"/>
  <c r="BV364" i="3"/>
  <c r="BV370" i="3"/>
  <c r="BV339" i="3"/>
  <c r="BV369" i="3"/>
  <c r="BV359" i="3"/>
  <c r="BV365" i="3"/>
  <c r="BV341" i="3"/>
  <c r="BV347" i="3"/>
  <c r="BV368" i="3"/>
  <c r="BV366" i="3"/>
  <c r="BV335" i="3"/>
  <c r="BV336" i="3"/>
  <c r="BV457" i="3"/>
  <c r="BV458" i="3"/>
  <c r="BV459" i="3"/>
  <c r="BV462" i="3"/>
  <c r="BV461" i="3"/>
  <c r="BV460" i="3"/>
  <c r="BV344" i="3"/>
  <c r="BV361" i="3"/>
  <c r="BV362" i="3"/>
  <c r="BV340" i="3"/>
  <c r="BV342" i="3"/>
  <c r="BV343" i="3"/>
  <c r="BV470" i="3"/>
  <c r="BV85" i="28"/>
  <c r="BV482" i="3"/>
  <c r="BV73" i="28"/>
  <c r="BV469" i="3"/>
  <c r="BV84" i="28"/>
  <c r="BV481" i="3"/>
  <c r="BV72" i="28"/>
  <c r="BV472" i="3"/>
  <c r="BV87" i="28"/>
  <c r="BV484" i="3"/>
  <c r="BV75" i="28"/>
  <c r="BV485" i="3"/>
  <c r="BV76" i="28"/>
  <c r="BV473" i="3"/>
  <c r="BV88" i="28"/>
  <c r="BV348" i="3"/>
  <c r="BV349" i="3"/>
  <c r="BV351" i="3"/>
  <c r="BV360" i="3"/>
  <c r="BV486" i="3"/>
  <c r="BV77" i="28"/>
  <c r="BV474" i="3"/>
  <c r="BV89" i="28"/>
  <c r="BV471" i="3"/>
  <c r="BV86" i="28"/>
  <c r="BV483" i="3"/>
  <c r="BV74" i="28"/>
  <c r="BV371" i="3"/>
  <c r="BV244" i="3"/>
  <c r="BV256" i="3"/>
  <c r="BV268" i="3"/>
  <c r="BV279" i="3"/>
  <c r="BV242" i="3"/>
  <c r="BV254" i="3"/>
  <c r="BV266" i="3"/>
  <c r="BV277" i="3"/>
  <c r="BV243" i="3"/>
  <c r="BV255" i="3"/>
  <c r="BV267" i="3"/>
  <c r="BV278" i="3"/>
  <c r="BV245" i="3"/>
  <c r="BV257" i="3"/>
  <c r="BV269" i="3"/>
  <c r="BV280" i="3"/>
  <c r="CE224" i="3"/>
  <c r="CE259" i="3"/>
  <c r="CE271" i="3"/>
  <c r="CE282" i="3"/>
  <c r="CG227" i="3"/>
  <c r="CG228" i="3"/>
  <c r="CG338" i="3"/>
  <c r="CG226" i="3"/>
  <c r="CG225" i="3"/>
  <c r="BV354" i="3"/>
  <c r="BV373" i="3"/>
  <c r="BV374" i="3"/>
  <c r="BV379" i="3"/>
  <c r="BV303" i="3"/>
  <c r="BV404" i="3"/>
  <c r="BV417" i="3"/>
  <c r="BV290" i="3"/>
  <c r="BV289" i="3"/>
  <c r="BV302" i="3"/>
  <c r="BV403" i="3"/>
  <c r="BV416" i="3"/>
  <c r="BV291" i="3"/>
  <c r="BV304" i="3"/>
  <c r="BV405" i="3"/>
  <c r="BV418" i="3"/>
  <c r="BV292" i="3"/>
  <c r="BV305" i="3"/>
  <c r="BV406" i="3"/>
  <c r="BV419" i="3"/>
  <c r="CE294" i="3"/>
  <c r="CE382" i="3"/>
  <c r="CE307" i="3"/>
  <c r="CE408" i="3"/>
  <c r="CG250" i="3"/>
  <c r="CG262" i="3"/>
  <c r="CG274" i="3"/>
  <c r="CG285" i="3"/>
  <c r="CG251" i="3"/>
  <c r="CG263" i="3"/>
  <c r="CG275" i="3"/>
  <c r="CG286" i="3"/>
  <c r="CG249" i="3"/>
  <c r="CG261" i="3"/>
  <c r="CG273" i="3"/>
  <c r="CG284" i="3"/>
  <c r="CG248" i="3"/>
  <c r="CG260" i="3"/>
  <c r="CG272" i="3"/>
  <c r="CG283" i="3"/>
  <c r="BV380" i="3"/>
  <c r="BV393" i="3"/>
  <c r="BV431" i="3"/>
  <c r="BV378" i="3"/>
  <c r="BV391" i="3"/>
  <c r="BV429" i="3"/>
  <c r="BV377" i="3"/>
  <c r="BV390" i="3"/>
  <c r="BV428" i="3"/>
  <c r="BV440" i="3"/>
  <c r="BV132" i="3"/>
  <c r="BV392" i="3"/>
  <c r="BV430" i="3"/>
  <c r="CE395" i="3"/>
  <c r="CG247" i="3"/>
  <c r="CG246" i="3"/>
  <c r="CG223" i="3"/>
  <c r="CG311" i="3"/>
  <c r="CG412" i="3"/>
  <c r="CG298" i="3"/>
  <c r="CG310" i="3"/>
  <c r="CG411" i="3"/>
  <c r="CG297" i="3"/>
  <c r="CG295" i="3"/>
  <c r="CG308" i="3"/>
  <c r="CG409" i="3"/>
  <c r="CG296" i="3"/>
  <c r="CG309" i="3"/>
  <c r="CG410" i="3"/>
  <c r="BW154" i="3"/>
  <c r="BW128" i="28"/>
  <c r="BV453" i="3"/>
  <c r="BV465" i="3"/>
  <c r="BV80" i="28"/>
  <c r="BV455" i="3"/>
  <c r="BV442" i="3"/>
  <c r="BW156" i="3"/>
  <c r="BV441" i="3"/>
  <c r="BV454" i="3"/>
  <c r="BW155" i="3"/>
  <c r="BV443" i="3"/>
  <c r="BV456" i="3"/>
  <c r="BW157" i="3"/>
  <c r="BV172" i="28"/>
  <c r="CG258" i="3"/>
  <c r="CG270" i="3"/>
  <c r="CG281" i="3"/>
  <c r="CG306" i="3"/>
  <c r="CG407" i="3"/>
  <c r="CG386" i="3"/>
  <c r="CG399" i="3"/>
  <c r="CG385" i="3"/>
  <c r="CG398" i="3"/>
  <c r="CG383" i="3"/>
  <c r="CG396" i="3"/>
  <c r="CG384" i="3"/>
  <c r="CG397" i="3"/>
  <c r="BV174" i="28"/>
  <c r="BV477" i="3"/>
  <c r="BV68" i="28"/>
  <c r="BW153" i="28"/>
  <c r="BW318" i="3"/>
  <c r="BW167" i="3"/>
  <c r="BW180" i="3"/>
  <c r="BW164" i="3"/>
  <c r="BW166" i="28"/>
  <c r="BV450" i="3"/>
  <c r="BW143" i="3"/>
  <c r="BV466" i="3"/>
  <c r="BV81" i="28"/>
  <c r="BV478" i="3"/>
  <c r="BV69" i="28"/>
  <c r="BW170" i="3"/>
  <c r="BW183" i="3"/>
  <c r="BW131" i="28"/>
  <c r="BW156" i="28"/>
  <c r="BW321" i="3"/>
  <c r="BW155" i="28"/>
  <c r="BW130" i="28"/>
  <c r="BW169" i="3"/>
  <c r="BW182" i="3"/>
  <c r="BW320" i="3"/>
  <c r="BW129" i="28"/>
  <c r="BW168" i="3"/>
  <c r="BW181" i="3"/>
  <c r="BW319" i="3"/>
  <c r="BW154" i="28"/>
  <c r="BV480" i="3"/>
  <c r="BV71" i="28"/>
  <c r="BV468" i="3"/>
  <c r="BV83" i="28"/>
  <c r="BV479" i="3"/>
  <c r="BV70" i="28"/>
  <c r="BV467" i="3"/>
  <c r="BV82" i="28"/>
  <c r="CG293" i="3"/>
  <c r="CG381" i="3"/>
  <c r="BV173" i="28"/>
  <c r="BV175" i="28"/>
  <c r="BW164" i="28"/>
  <c r="BW177" i="3"/>
  <c r="BW190" i="3"/>
  <c r="BW328" i="3"/>
  <c r="BW145" i="3"/>
  <c r="BW62" i="28"/>
  <c r="CG394" i="3"/>
  <c r="BV176" i="28"/>
  <c r="BW165" i="28"/>
  <c r="BW167" i="28"/>
  <c r="BW168" i="28"/>
  <c r="BW92" i="28"/>
  <c r="BW127" i="28"/>
  <c r="BW421" i="3"/>
  <c r="BW433" i="3"/>
  <c r="BW422" i="3"/>
  <c r="BW434" i="3"/>
  <c r="BW423" i="3"/>
  <c r="BW435" i="3"/>
  <c r="BW424" i="3"/>
  <c r="BW436" i="3"/>
  <c r="BW148" i="3"/>
  <c r="BW425" i="3"/>
  <c r="BW437" i="3"/>
  <c r="BW420" i="3"/>
  <c r="BW432" i="3"/>
  <c r="BW64" i="28"/>
  <c r="BW65" i="28"/>
  <c r="BW151" i="3"/>
  <c r="BW131" i="3"/>
  <c r="BW146" i="3"/>
  <c r="BW197" i="3"/>
  <c r="BW97" i="28"/>
  <c r="BW200" i="3"/>
  <c r="BW100" i="28"/>
  <c r="BW198" i="3"/>
  <c r="BW98" i="28"/>
  <c r="BW202" i="3"/>
  <c r="BW102" i="28"/>
  <c r="BW201" i="3"/>
  <c r="BW199" i="3"/>
  <c r="BW99" i="28"/>
  <c r="BW193" i="3"/>
  <c r="BW93" i="28"/>
  <c r="BW194" i="3"/>
  <c r="BW94" i="28"/>
  <c r="BW195" i="3"/>
  <c r="BW95" i="28"/>
  <c r="BW196" i="3"/>
  <c r="BW96" i="28"/>
  <c r="BV105" i="28"/>
  <c r="BV107" i="28"/>
  <c r="BV106" i="28"/>
  <c r="BV111" i="28"/>
  <c r="BV113" i="28"/>
  <c r="BV110" i="28"/>
  <c r="BV109" i="28"/>
  <c r="BV104" i="28"/>
  <c r="BV112" i="28"/>
  <c r="BV108" i="28"/>
  <c r="BW449" i="3"/>
  <c r="BX163" i="3"/>
  <c r="BW448" i="3"/>
  <c r="BX162" i="3"/>
  <c r="BW447" i="3"/>
  <c r="BX161" i="3"/>
  <c r="BW446" i="3"/>
  <c r="BX160" i="3"/>
  <c r="BW101" i="28"/>
  <c r="BW134" i="3"/>
  <c r="BW445" i="3"/>
  <c r="BX159" i="3"/>
  <c r="BW207" i="3"/>
  <c r="BW206" i="3"/>
  <c r="BW133" i="3"/>
  <c r="BW205" i="3"/>
  <c r="BV139" i="28"/>
  <c r="BV145" i="28"/>
  <c r="BV141" i="28"/>
  <c r="BV144" i="28"/>
  <c r="BV142" i="28"/>
  <c r="BV140" i="28"/>
  <c r="BV146" i="28"/>
  <c r="BV143" i="28"/>
  <c r="BV147" i="28"/>
  <c r="BV148" i="28"/>
  <c r="BW444" i="3"/>
  <c r="BX158" i="3"/>
  <c r="BW208" i="3"/>
  <c r="BW402" i="3"/>
  <c r="BW415" i="3"/>
  <c r="BX175" i="3"/>
  <c r="BX188" i="3"/>
  <c r="BX326" i="3"/>
  <c r="BX136" i="28"/>
  <c r="BX161" i="28"/>
  <c r="BW211" i="3"/>
  <c r="BW210" i="3"/>
  <c r="BX132" i="28"/>
  <c r="BX322" i="3"/>
  <c r="BX157" i="28"/>
  <c r="BX171" i="3"/>
  <c r="BX184" i="3"/>
  <c r="BX323" i="3"/>
  <c r="BX172" i="3"/>
  <c r="BX185" i="3"/>
  <c r="BX133" i="28"/>
  <c r="BX158" i="28"/>
  <c r="BX135" i="28"/>
  <c r="BX174" i="3"/>
  <c r="BX187" i="3"/>
  <c r="BX160" i="28"/>
  <c r="BX325" i="3"/>
  <c r="BX176" i="3"/>
  <c r="BX189" i="3"/>
  <c r="BX137" i="28"/>
  <c r="BX162" i="28"/>
  <c r="BX327" i="3"/>
  <c r="BX134" i="28"/>
  <c r="BX159" i="28"/>
  <c r="BX324" i="3"/>
  <c r="BX173" i="3"/>
  <c r="BX186" i="3"/>
  <c r="BW135" i="3"/>
  <c r="BW459" i="3"/>
  <c r="BW460" i="3"/>
  <c r="BW458" i="3"/>
  <c r="BW457" i="3"/>
  <c r="BW461" i="3"/>
  <c r="BW462" i="3"/>
  <c r="BW239" i="3"/>
  <c r="BW330" i="3"/>
  <c r="BW218" i="3"/>
  <c r="BW240" i="3"/>
  <c r="BW331" i="3"/>
  <c r="CH227" i="3"/>
  <c r="CH228" i="3"/>
  <c r="CH338" i="3"/>
  <c r="CH226" i="3"/>
  <c r="CH225" i="3"/>
  <c r="BW241" i="3"/>
  <c r="BW242" i="3"/>
  <c r="BW474" i="3"/>
  <c r="BW89" i="28"/>
  <c r="BW486" i="3"/>
  <c r="BW77" i="28"/>
  <c r="BW481" i="3"/>
  <c r="BW72" i="28"/>
  <c r="BW469" i="3"/>
  <c r="BW84" i="28"/>
  <c r="BW470" i="3"/>
  <c r="BW85" i="28"/>
  <c r="BW482" i="3"/>
  <c r="BW73" i="28"/>
  <c r="BW361" i="3"/>
  <c r="BW362" i="3"/>
  <c r="BW358" i="3"/>
  <c r="BW473" i="3"/>
  <c r="BW88" i="28"/>
  <c r="BW485" i="3"/>
  <c r="BW76" i="28"/>
  <c r="BW339" i="3"/>
  <c r="BW364" i="3"/>
  <c r="BW335" i="3"/>
  <c r="BW336" i="3"/>
  <c r="BW344" i="3"/>
  <c r="BW365" i="3"/>
  <c r="BW350" i="3"/>
  <c r="BW359" i="3"/>
  <c r="BW347" i="3"/>
  <c r="BW366" i="3"/>
  <c r="BW341" i="3"/>
  <c r="BW342" i="3"/>
  <c r="BW340" i="3"/>
  <c r="BW369" i="3"/>
  <c r="BW370" i="3"/>
  <c r="BW368" i="3"/>
  <c r="BW472" i="3"/>
  <c r="BW87" i="28"/>
  <c r="BW484" i="3"/>
  <c r="BW75" i="28"/>
  <c r="BW222" i="3"/>
  <c r="BW219" i="3"/>
  <c r="BW220" i="3"/>
  <c r="BW221" i="3"/>
  <c r="BW471" i="3"/>
  <c r="BW86" i="28"/>
  <c r="BW483" i="3"/>
  <c r="BW74" i="28"/>
  <c r="CH224" i="3"/>
  <c r="CH223" i="3"/>
  <c r="CH250" i="3"/>
  <c r="CH262" i="3"/>
  <c r="CH249" i="3"/>
  <c r="CH261" i="3"/>
  <c r="CH273" i="3"/>
  <c r="CH284" i="3"/>
  <c r="CH248" i="3"/>
  <c r="CH260" i="3"/>
  <c r="CH272" i="3"/>
  <c r="CH283" i="3"/>
  <c r="CH295" i="3"/>
  <c r="BW360" i="3"/>
  <c r="BW243" i="3"/>
  <c r="BW255" i="3"/>
  <c r="BW267" i="3"/>
  <c r="BW278" i="3"/>
  <c r="BW303" i="3"/>
  <c r="BW404" i="3"/>
  <c r="BW417" i="3"/>
  <c r="BW244" i="3"/>
  <c r="BW256" i="3"/>
  <c r="BW268" i="3"/>
  <c r="BW279" i="3"/>
  <c r="BW291" i="3"/>
  <c r="BW245" i="3"/>
  <c r="BW257" i="3"/>
  <c r="BW269" i="3"/>
  <c r="BW280" i="3"/>
  <c r="BW371" i="3"/>
  <c r="BW343" i="3"/>
  <c r="BW354" i="3"/>
  <c r="BW254" i="3"/>
  <c r="BW266" i="3"/>
  <c r="BW277" i="3"/>
  <c r="BW348" i="3"/>
  <c r="BW349" i="3"/>
  <c r="BW351" i="3"/>
  <c r="CH247" i="3"/>
  <c r="CH259" i="3"/>
  <c r="CH271" i="3"/>
  <c r="CH282" i="3"/>
  <c r="CH307" i="3"/>
  <c r="CH408" i="3"/>
  <c r="CH246" i="3"/>
  <c r="CH258" i="3"/>
  <c r="CH270" i="3"/>
  <c r="CH281" i="3"/>
  <c r="CH293" i="3"/>
  <c r="CH274" i="3"/>
  <c r="CH285" i="3"/>
  <c r="CH308" i="3"/>
  <c r="CH409" i="3"/>
  <c r="CH296" i="3"/>
  <c r="CH309" i="3"/>
  <c r="CH410" i="3"/>
  <c r="BW373" i="3"/>
  <c r="BW374" i="3"/>
  <c r="BW132" i="3"/>
  <c r="BW304" i="3"/>
  <c r="BW405" i="3"/>
  <c r="BW418" i="3"/>
  <c r="BW290" i="3"/>
  <c r="BW302" i="3"/>
  <c r="BW403" i="3"/>
  <c r="BW416" i="3"/>
  <c r="BW289" i="3"/>
  <c r="BW305" i="3"/>
  <c r="BW406" i="3"/>
  <c r="BW419" i="3"/>
  <c r="BW292" i="3"/>
  <c r="CH294" i="3"/>
  <c r="CH306" i="3"/>
  <c r="CH407" i="3"/>
  <c r="CH310" i="3"/>
  <c r="CH411" i="3"/>
  <c r="CH297" i="3"/>
  <c r="CH385" i="3"/>
  <c r="CH383" i="3"/>
  <c r="CH396" i="3"/>
  <c r="CH384" i="3"/>
  <c r="CH397" i="3"/>
  <c r="CH382" i="3"/>
  <c r="BW377" i="3"/>
  <c r="BW390" i="3"/>
  <c r="BW428" i="3"/>
  <c r="BW453" i="3"/>
  <c r="BW378" i="3"/>
  <c r="BW391" i="3"/>
  <c r="BW429" i="3"/>
  <c r="BW454" i="3"/>
  <c r="BW380" i="3"/>
  <c r="BW393" i="3"/>
  <c r="BW431" i="3"/>
  <c r="BW379" i="3"/>
  <c r="BW392" i="3"/>
  <c r="BW430" i="3"/>
  <c r="BW442" i="3"/>
  <c r="CH381" i="3"/>
  <c r="CH394" i="3"/>
  <c r="CH395" i="3"/>
  <c r="CH398" i="3"/>
  <c r="BX156" i="3"/>
  <c r="BX155" i="28"/>
  <c r="BW455" i="3"/>
  <c r="BW467" i="3"/>
  <c r="BW82" i="28"/>
  <c r="BW441" i="3"/>
  <c r="BX155" i="3"/>
  <c r="BX319" i="3"/>
  <c r="BX154" i="3"/>
  <c r="BX128" i="28"/>
  <c r="BW440" i="3"/>
  <c r="BW172" i="28"/>
  <c r="BW478" i="3"/>
  <c r="BW69" i="28"/>
  <c r="BW466" i="3"/>
  <c r="BW81" i="28"/>
  <c r="BW465" i="3"/>
  <c r="BW80" i="28"/>
  <c r="BW477" i="3"/>
  <c r="BW68" i="28"/>
  <c r="BW456" i="3"/>
  <c r="BW443" i="3"/>
  <c r="BX157" i="3"/>
  <c r="BX154" i="28"/>
  <c r="BW479" i="3"/>
  <c r="BW70" i="28"/>
  <c r="BX168" i="3"/>
  <c r="BX181" i="3"/>
  <c r="BX320" i="3"/>
  <c r="BX169" i="3"/>
  <c r="BX182" i="3"/>
  <c r="BX164" i="3"/>
  <c r="BX166" i="28"/>
  <c r="BX130" i="28"/>
  <c r="BX129" i="28"/>
  <c r="BW450" i="3"/>
  <c r="BX143" i="3"/>
  <c r="BX318" i="3"/>
  <c r="BX153" i="28"/>
  <c r="BX167" i="3"/>
  <c r="BX180" i="3"/>
  <c r="BW174" i="28"/>
  <c r="BX170" i="3"/>
  <c r="BX183" i="3"/>
  <c r="BX131" i="28"/>
  <c r="BX156" i="28"/>
  <c r="BX321" i="3"/>
  <c r="BW480" i="3"/>
  <c r="BW71" i="28"/>
  <c r="BW468" i="3"/>
  <c r="BW83" i="28"/>
  <c r="BX177" i="3"/>
  <c r="BX190" i="3"/>
  <c r="BX164" i="28"/>
  <c r="BW173" i="28"/>
  <c r="BW175" i="28"/>
  <c r="BX328" i="3"/>
  <c r="BX62" i="28"/>
  <c r="BX145" i="3"/>
  <c r="BW176" i="28"/>
  <c r="BX165" i="28"/>
  <c r="BX167" i="28"/>
  <c r="BX168" i="28"/>
  <c r="BX421" i="3"/>
  <c r="BX433" i="3"/>
  <c r="BX422" i="3"/>
  <c r="BX434" i="3"/>
  <c r="BX423" i="3"/>
  <c r="BX435" i="3"/>
  <c r="BX424" i="3"/>
  <c r="BX436" i="3"/>
  <c r="BX148" i="3"/>
  <c r="BX420" i="3"/>
  <c r="BX432" i="3"/>
  <c r="BX64" i="28"/>
  <c r="BX65" i="28"/>
  <c r="BX151" i="3"/>
  <c r="BX131" i="3"/>
  <c r="BX425" i="3"/>
  <c r="BX437" i="3"/>
  <c r="BX146" i="3"/>
  <c r="BX200" i="3"/>
  <c r="BX100" i="28"/>
  <c r="BX198" i="3"/>
  <c r="BX98" i="28"/>
  <c r="BX201" i="3"/>
  <c r="BX202" i="3"/>
  <c r="BX102" i="28"/>
  <c r="BX199" i="3"/>
  <c r="BX99" i="28"/>
  <c r="BX197" i="3"/>
  <c r="BX97" i="28"/>
  <c r="BX193" i="3"/>
  <c r="BX93" i="28"/>
  <c r="BX194" i="3"/>
  <c r="BX94" i="28"/>
  <c r="BX195" i="3"/>
  <c r="BX95" i="28"/>
  <c r="BX196" i="3"/>
  <c r="BX96" i="28"/>
  <c r="BX127" i="28"/>
  <c r="BX92" i="28"/>
  <c r="BX205" i="3"/>
  <c r="BX206" i="3"/>
  <c r="BX133" i="3"/>
  <c r="BX207" i="3"/>
  <c r="BY162" i="3"/>
  <c r="BX448" i="3"/>
  <c r="BX447" i="3"/>
  <c r="BY161" i="3"/>
  <c r="BX134" i="3"/>
  <c r="BX101" i="28"/>
  <c r="BX444" i="3"/>
  <c r="BY158" i="3"/>
  <c r="BY163" i="3"/>
  <c r="BX449" i="3"/>
  <c r="BX446" i="3"/>
  <c r="BY160" i="3"/>
  <c r="BW139" i="28"/>
  <c r="BW146" i="28"/>
  <c r="BW140" i="28"/>
  <c r="BW147" i="28"/>
  <c r="BW143" i="28"/>
  <c r="BW144" i="28"/>
  <c r="BW142" i="28"/>
  <c r="BW145" i="28"/>
  <c r="BW141" i="28"/>
  <c r="BW148" i="28"/>
  <c r="BW104" i="28"/>
  <c r="BW112" i="28"/>
  <c r="BW105" i="28"/>
  <c r="BW111" i="28"/>
  <c r="BW107" i="28"/>
  <c r="BW106" i="28"/>
  <c r="BW110" i="28"/>
  <c r="BW113" i="28"/>
  <c r="BW108" i="28"/>
  <c r="BW109" i="28"/>
  <c r="BX445" i="3"/>
  <c r="BY159" i="3"/>
  <c r="CI338" i="3"/>
  <c r="BY162" i="28"/>
  <c r="BY176" i="3"/>
  <c r="BY189" i="3"/>
  <c r="BY327" i="3"/>
  <c r="BY137" i="28"/>
  <c r="BY157" i="28"/>
  <c r="BY171" i="3"/>
  <c r="BY184" i="3"/>
  <c r="BY322" i="3"/>
  <c r="BY132" i="28"/>
  <c r="BY159" i="28"/>
  <c r="BY324" i="3"/>
  <c r="BY134" i="28"/>
  <c r="BY173" i="3"/>
  <c r="BY186" i="3"/>
  <c r="BY136" i="28"/>
  <c r="BY326" i="3"/>
  <c r="BY161" i="28"/>
  <c r="BY175" i="3"/>
  <c r="BY188" i="3"/>
  <c r="BY158" i="28"/>
  <c r="BY323" i="3"/>
  <c r="BY172" i="3"/>
  <c r="BY185" i="3"/>
  <c r="BY133" i="28"/>
  <c r="BY160" i="28"/>
  <c r="BY325" i="3"/>
  <c r="BY174" i="3"/>
  <c r="BY187" i="3"/>
  <c r="BY135" i="28"/>
  <c r="BX208" i="3"/>
  <c r="BX210" i="3"/>
  <c r="BX211" i="3"/>
  <c r="CG224" i="3"/>
  <c r="CG259" i="3"/>
  <c r="CG271" i="3"/>
  <c r="CG282" i="3"/>
  <c r="CI251" i="3"/>
  <c r="CI227" i="3"/>
  <c r="CI250" i="3"/>
  <c r="CI225" i="3"/>
  <c r="CI226" i="3"/>
  <c r="CI249" i="3"/>
  <c r="CI248" i="3"/>
  <c r="BX331" i="3"/>
  <c r="BX240" i="3"/>
  <c r="BX402" i="3"/>
  <c r="BX415" i="3"/>
  <c r="BX135" i="3"/>
  <c r="BX239" i="3"/>
  <c r="BX218" i="3"/>
  <c r="BX330" i="3"/>
  <c r="CG307" i="3"/>
  <c r="CG408" i="3"/>
  <c r="CG294" i="3"/>
  <c r="CG382" i="3"/>
  <c r="CI260" i="3"/>
  <c r="CI272" i="3"/>
  <c r="CI283" i="3"/>
  <c r="CI295" i="3"/>
  <c r="CI224" i="3"/>
  <c r="CI247" i="3"/>
  <c r="CI246" i="3"/>
  <c r="CI223" i="3"/>
  <c r="CI262" i="3"/>
  <c r="CI274" i="3"/>
  <c r="CI285" i="3"/>
  <c r="CI261" i="3"/>
  <c r="CI273" i="3"/>
  <c r="CI284" i="3"/>
  <c r="CI296" i="3"/>
  <c r="BX241" i="3"/>
  <c r="BX244" i="3"/>
  <c r="BX361" i="3"/>
  <c r="BX362" i="3"/>
  <c r="BX358" i="3"/>
  <c r="BX460" i="3"/>
  <c r="BX462" i="3"/>
  <c r="BX457" i="3"/>
  <c r="BX461" i="3"/>
  <c r="BX458" i="3"/>
  <c r="BX459" i="3"/>
  <c r="BX219" i="3"/>
  <c r="BX220" i="3"/>
  <c r="BX222" i="3"/>
  <c r="BX221" i="3"/>
  <c r="BX350" i="3"/>
  <c r="BX339" i="3"/>
  <c r="BX359" i="3"/>
  <c r="BX340" i="3"/>
  <c r="BX364" i="3"/>
  <c r="BX365" i="3"/>
  <c r="BX335" i="3"/>
  <c r="BX336" i="3"/>
  <c r="BX344" i="3"/>
  <c r="BX341" i="3"/>
  <c r="BX342" i="3"/>
  <c r="BX369" i="3"/>
  <c r="BX366" i="3"/>
  <c r="BX347" i="3"/>
  <c r="BX370" i="3"/>
  <c r="BX368" i="3"/>
  <c r="CG395" i="3"/>
  <c r="CI308" i="3"/>
  <c r="CI409" i="3"/>
  <c r="CI259" i="3"/>
  <c r="CI271" i="3"/>
  <c r="CI282" i="3"/>
  <c r="CI307" i="3"/>
  <c r="CI408" i="3"/>
  <c r="CI258" i="3"/>
  <c r="CI270" i="3"/>
  <c r="CI281" i="3"/>
  <c r="CI293" i="3"/>
  <c r="CI310" i="3"/>
  <c r="CI309" i="3"/>
  <c r="CI411" i="3"/>
  <c r="CI297" i="3"/>
  <c r="CI384" i="3"/>
  <c r="CI397" i="3"/>
  <c r="CI410" i="3"/>
  <c r="CI385" i="3"/>
  <c r="CI383" i="3"/>
  <c r="CI396" i="3"/>
  <c r="BX360" i="3"/>
  <c r="BX243" i="3"/>
  <c r="BX255" i="3"/>
  <c r="BX267" i="3"/>
  <c r="BX278" i="3"/>
  <c r="BX242" i="3"/>
  <c r="BX254" i="3"/>
  <c r="BX266" i="3"/>
  <c r="BX277" i="3"/>
  <c r="BX245" i="3"/>
  <c r="BX257" i="3"/>
  <c r="BX269" i="3"/>
  <c r="BX280" i="3"/>
  <c r="BX371" i="3"/>
  <c r="BX483" i="3"/>
  <c r="BX74" i="28"/>
  <c r="BX471" i="3"/>
  <c r="BX86" i="28"/>
  <c r="BX470" i="3"/>
  <c r="BX85" i="28"/>
  <c r="BX482" i="3"/>
  <c r="BX73" i="28"/>
  <c r="BX256" i="3"/>
  <c r="BX268" i="3"/>
  <c r="BX279" i="3"/>
  <c r="BX472" i="3"/>
  <c r="BX87" i="28"/>
  <c r="BX484" i="3"/>
  <c r="BX75" i="28"/>
  <c r="BX343" i="3"/>
  <c r="BX354" i="3"/>
  <c r="BX348" i="3"/>
  <c r="BX349" i="3"/>
  <c r="BX351" i="3"/>
  <c r="BX473" i="3"/>
  <c r="BX88" i="28"/>
  <c r="BX485" i="3"/>
  <c r="BX76" i="28"/>
  <c r="BX469" i="3"/>
  <c r="BX84" i="28"/>
  <c r="BX481" i="3"/>
  <c r="BX72" i="28"/>
  <c r="BX486" i="3"/>
  <c r="BX77" i="28"/>
  <c r="BX474" i="3"/>
  <c r="BX89" i="28"/>
  <c r="CI294" i="3"/>
  <c r="CI306" i="3"/>
  <c r="CI407" i="3"/>
  <c r="CI398" i="3"/>
  <c r="BX373" i="3"/>
  <c r="BX374" i="3"/>
  <c r="BX132" i="3"/>
  <c r="BX305" i="3"/>
  <c r="BX406" i="3"/>
  <c r="BX419" i="3"/>
  <c r="BX292" i="3"/>
  <c r="BX289" i="3"/>
  <c r="BX302" i="3"/>
  <c r="BX403" i="3"/>
  <c r="BX416" i="3"/>
  <c r="BX291" i="3"/>
  <c r="BX304" i="3"/>
  <c r="BX405" i="3"/>
  <c r="BX418" i="3"/>
  <c r="BX290" i="3"/>
  <c r="BX303" i="3"/>
  <c r="BX404" i="3"/>
  <c r="BX417" i="3"/>
  <c r="CI381" i="3"/>
  <c r="CI394" i="3"/>
  <c r="CI382" i="3"/>
  <c r="CI395" i="3"/>
  <c r="BX380" i="3"/>
  <c r="BX393" i="3"/>
  <c r="BX431" i="3"/>
  <c r="BX443" i="3"/>
  <c r="BX377" i="3"/>
  <c r="BX390" i="3"/>
  <c r="BX428" i="3"/>
  <c r="BX378" i="3"/>
  <c r="BX391" i="3"/>
  <c r="BX429" i="3"/>
  <c r="BX454" i="3"/>
  <c r="BX379" i="3"/>
  <c r="BX392" i="3"/>
  <c r="BX430" i="3"/>
  <c r="BY157" i="3"/>
  <c r="BY131" i="28"/>
  <c r="BX456" i="3"/>
  <c r="BX468" i="3"/>
  <c r="BX83" i="28"/>
  <c r="BY155" i="3"/>
  <c r="BY168" i="3"/>
  <c r="BY181" i="3"/>
  <c r="BX441" i="3"/>
  <c r="BX478" i="3"/>
  <c r="BX69" i="28"/>
  <c r="BX466" i="3"/>
  <c r="BX81" i="28"/>
  <c r="BX455" i="3"/>
  <c r="BX442" i="3"/>
  <c r="BY156" i="3"/>
  <c r="BX453" i="3"/>
  <c r="BX172" i="28"/>
  <c r="BX440" i="3"/>
  <c r="BY154" i="3"/>
  <c r="BX480" i="3"/>
  <c r="BX71" i="28"/>
  <c r="BY170" i="3"/>
  <c r="BY183" i="3"/>
  <c r="BY321" i="3"/>
  <c r="BY156" i="28"/>
  <c r="BY154" i="28"/>
  <c r="BY319" i="3"/>
  <c r="BY129" i="28"/>
  <c r="BY164" i="3"/>
  <c r="BY166" i="28"/>
  <c r="BY318" i="3"/>
  <c r="BY153" i="28"/>
  <c r="BY128" i="28"/>
  <c r="BY167" i="3"/>
  <c r="BY180" i="3"/>
  <c r="BX477" i="3"/>
  <c r="BX68" i="28"/>
  <c r="BX465" i="3"/>
  <c r="BX80" i="28"/>
  <c r="BX479" i="3"/>
  <c r="BX70" i="28"/>
  <c r="BX467" i="3"/>
  <c r="BX82" i="28"/>
  <c r="BX174" i="28"/>
  <c r="BX450" i="3"/>
  <c r="BY143" i="3"/>
  <c r="BY155" i="28"/>
  <c r="BY130" i="28"/>
  <c r="BY320" i="3"/>
  <c r="BY169" i="3"/>
  <c r="BY182" i="3"/>
  <c r="BY164" i="28"/>
  <c r="BY145" i="3"/>
  <c r="BY62" i="28"/>
  <c r="BY328" i="3"/>
  <c r="BX173" i="28"/>
  <c r="BX175" i="28"/>
  <c r="BY177" i="3"/>
  <c r="BY190" i="3"/>
  <c r="BY165" i="28"/>
  <c r="BY167" i="28"/>
  <c r="BY168" i="28"/>
  <c r="BX176" i="28"/>
  <c r="BY92" i="28"/>
  <c r="BY127" i="28"/>
  <c r="BY423" i="3"/>
  <c r="BY435" i="3"/>
  <c r="BY422" i="3"/>
  <c r="BY434" i="3"/>
  <c r="BY64" i="28"/>
  <c r="BY65" i="28"/>
  <c r="BY151" i="3"/>
  <c r="BY131" i="3"/>
  <c r="BY148" i="3"/>
  <c r="BY421" i="3"/>
  <c r="BY433" i="3"/>
  <c r="BY424" i="3"/>
  <c r="BY436" i="3"/>
  <c r="BY420" i="3"/>
  <c r="BY432" i="3"/>
  <c r="BY425" i="3"/>
  <c r="BY437" i="3"/>
  <c r="BY146" i="3"/>
  <c r="BY199" i="3"/>
  <c r="BY99" i="28"/>
  <c r="BY197" i="3"/>
  <c r="BY97" i="28"/>
  <c r="BY200" i="3"/>
  <c r="BY100" i="28"/>
  <c r="BY202" i="3"/>
  <c r="BY102" i="28"/>
  <c r="BY198" i="3"/>
  <c r="BY98" i="28"/>
  <c r="BY201" i="3"/>
  <c r="BY196" i="3"/>
  <c r="BY96" i="28"/>
  <c r="BY194" i="3"/>
  <c r="BY94" i="28"/>
  <c r="BY193" i="3"/>
  <c r="BY93" i="28"/>
  <c r="BY195" i="3"/>
  <c r="BY95" i="28"/>
  <c r="CJ227" i="3"/>
  <c r="CJ228" i="3"/>
  <c r="CJ338" i="3"/>
  <c r="CJ226" i="3"/>
  <c r="CJ225" i="3"/>
  <c r="BY446" i="3"/>
  <c r="BZ160" i="3"/>
  <c r="BY449" i="3"/>
  <c r="BZ163" i="3"/>
  <c r="BY447" i="3"/>
  <c r="BZ161" i="3"/>
  <c r="BY444" i="3"/>
  <c r="BZ158" i="3"/>
  <c r="BX140" i="28"/>
  <c r="BX147" i="28"/>
  <c r="BX142" i="28"/>
  <c r="BX143" i="28"/>
  <c r="BX144" i="28"/>
  <c r="BX141" i="28"/>
  <c r="BX146" i="28"/>
  <c r="BX145" i="28"/>
  <c r="BX139" i="28"/>
  <c r="BX148" i="28"/>
  <c r="BY101" i="28"/>
  <c r="BY134" i="3"/>
  <c r="BY448" i="3"/>
  <c r="BZ162" i="3"/>
  <c r="BX107" i="28"/>
  <c r="BX105" i="28"/>
  <c r="BX106" i="28"/>
  <c r="BX110" i="28"/>
  <c r="BX108" i="28"/>
  <c r="BX109" i="28"/>
  <c r="BX104" i="28"/>
  <c r="BX113" i="28"/>
  <c r="BX111" i="28"/>
  <c r="BX112" i="28"/>
  <c r="BY207" i="3"/>
  <c r="BY133" i="3"/>
  <c r="BY205" i="3"/>
  <c r="BY206" i="3"/>
  <c r="BY445" i="3"/>
  <c r="BZ159" i="3"/>
  <c r="CH251" i="3"/>
  <c r="CH263" i="3"/>
  <c r="CH275" i="3"/>
  <c r="CH286" i="3"/>
  <c r="CJ250" i="3"/>
  <c r="CJ262" i="3"/>
  <c r="CJ274" i="3"/>
  <c r="CJ285" i="3"/>
  <c r="CJ251" i="3"/>
  <c r="CJ263" i="3"/>
  <c r="CJ275" i="3"/>
  <c r="CJ286" i="3"/>
  <c r="CJ249" i="3"/>
  <c r="CJ261" i="3"/>
  <c r="CJ273" i="3"/>
  <c r="CJ284" i="3"/>
  <c r="CJ248" i="3"/>
  <c r="CJ260" i="3"/>
  <c r="CJ272" i="3"/>
  <c r="CJ283" i="3"/>
  <c r="BZ176" i="3"/>
  <c r="BZ189" i="3"/>
  <c r="BZ327" i="3"/>
  <c r="BZ137" i="28"/>
  <c r="BZ162" i="28"/>
  <c r="BZ172" i="3"/>
  <c r="BZ185" i="3"/>
  <c r="BZ133" i="28"/>
  <c r="BZ158" i="28"/>
  <c r="BZ323" i="3"/>
  <c r="BZ161" i="28"/>
  <c r="BZ175" i="3"/>
  <c r="BZ188" i="3"/>
  <c r="BZ326" i="3"/>
  <c r="BZ136" i="28"/>
  <c r="BZ134" i="28"/>
  <c r="BZ324" i="3"/>
  <c r="BZ173" i="3"/>
  <c r="BZ186" i="3"/>
  <c r="BZ159" i="28"/>
  <c r="BY210" i="3"/>
  <c r="BY211" i="3"/>
  <c r="BZ157" i="28"/>
  <c r="BZ132" i="28"/>
  <c r="BZ322" i="3"/>
  <c r="BZ171" i="3"/>
  <c r="BZ184" i="3"/>
  <c r="BY208" i="3"/>
  <c r="BZ325" i="3"/>
  <c r="BZ135" i="28"/>
  <c r="BZ160" i="28"/>
  <c r="BZ174" i="3"/>
  <c r="BZ187" i="3"/>
  <c r="CH311" i="3"/>
  <c r="CH412" i="3"/>
  <c r="CH298" i="3"/>
  <c r="CH386" i="3"/>
  <c r="CJ247" i="3"/>
  <c r="CJ246" i="3"/>
  <c r="CJ223" i="3"/>
  <c r="CJ311" i="3"/>
  <c r="CJ412" i="3"/>
  <c r="CJ298" i="3"/>
  <c r="CJ310" i="3"/>
  <c r="CJ411" i="3"/>
  <c r="CJ297" i="3"/>
  <c r="CJ295" i="3"/>
  <c r="CJ308" i="3"/>
  <c r="CJ409" i="3"/>
  <c r="CJ296" i="3"/>
  <c r="CJ309" i="3"/>
  <c r="CJ410" i="3"/>
  <c r="BY331" i="3"/>
  <c r="BY240" i="3"/>
  <c r="BY218" i="3"/>
  <c r="BY239" i="3"/>
  <c r="BY330" i="3"/>
  <c r="BY135" i="3"/>
  <c r="BY402" i="3"/>
  <c r="BY415" i="3"/>
  <c r="CH399" i="3"/>
  <c r="CJ258" i="3"/>
  <c r="CJ270" i="3"/>
  <c r="CJ281" i="3"/>
  <c r="CJ306" i="3"/>
  <c r="CJ407" i="3"/>
  <c r="CJ386" i="3"/>
  <c r="CJ399" i="3"/>
  <c r="CJ385" i="3"/>
  <c r="CJ398" i="3"/>
  <c r="CJ384" i="3"/>
  <c r="CJ397" i="3"/>
  <c r="CJ383" i="3"/>
  <c r="CJ396" i="3"/>
  <c r="BY241" i="3"/>
  <c r="BY243" i="3"/>
  <c r="BY459" i="3"/>
  <c r="BY461" i="3"/>
  <c r="BY460" i="3"/>
  <c r="BY457" i="3"/>
  <c r="BY458" i="3"/>
  <c r="BY462" i="3"/>
  <c r="BY361" i="3"/>
  <c r="BY362" i="3"/>
  <c r="BY358" i="3"/>
  <c r="BY219" i="3"/>
  <c r="BY222" i="3"/>
  <c r="BY221" i="3"/>
  <c r="BY220" i="3"/>
  <c r="BY370" i="3"/>
  <c r="BY341" i="3"/>
  <c r="BY342" i="3"/>
  <c r="BY364" i="3"/>
  <c r="BY369" i="3"/>
  <c r="BY368" i="3"/>
  <c r="BY359" i="3"/>
  <c r="BY335" i="3"/>
  <c r="BY336" i="3"/>
  <c r="BY344" i="3"/>
  <c r="BY339" i="3"/>
  <c r="BY340" i="3"/>
  <c r="BY347" i="3"/>
  <c r="BY365" i="3"/>
  <c r="BY350" i="3"/>
  <c r="BY366" i="3"/>
  <c r="CJ293" i="3"/>
  <c r="CJ381" i="3"/>
  <c r="BY244" i="3"/>
  <c r="BY256" i="3"/>
  <c r="BY268" i="3"/>
  <c r="BY279" i="3"/>
  <c r="BY304" i="3"/>
  <c r="BY405" i="3"/>
  <c r="BY418" i="3"/>
  <c r="BY245" i="3"/>
  <c r="BY257" i="3"/>
  <c r="BY269" i="3"/>
  <c r="BY280" i="3"/>
  <c r="BY242" i="3"/>
  <c r="BY254" i="3"/>
  <c r="BY266" i="3"/>
  <c r="BY277" i="3"/>
  <c r="BY371" i="3"/>
  <c r="BY343" i="3"/>
  <c r="BY354" i="3"/>
  <c r="BY360" i="3"/>
  <c r="BY255" i="3"/>
  <c r="BY267" i="3"/>
  <c r="BY278" i="3"/>
  <c r="BY290" i="3"/>
  <c r="BY486" i="3"/>
  <c r="BY77" i="28"/>
  <c r="BY474" i="3"/>
  <c r="BY89" i="28"/>
  <c r="BY484" i="3"/>
  <c r="BY75" i="28"/>
  <c r="BY472" i="3"/>
  <c r="BY87" i="28"/>
  <c r="BY485" i="3"/>
  <c r="BY76" i="28"/>
  <c r="BY473" i="3"/>
  <c r="BY88" i="28"/>
  <c r="BY470" i="3"/>
  <c r="BY85" i="28"/>
  <c r="BY482" i="3"/>
  <c r="BY73" i="28"/>
  <c r="BY481" i="3"/>
  <c r="BY72" i="28"/>
  <c r="BY469" i="3"/>
  <c r="BY84" i="28"/>
  <c r="BY471" i="3"/>
  <c r="BY86" i="28"/>
  <c r="BY483" i="3"/>
  <c r="BY74" i="28"/>
  <c r="BY351" i="3"/>
  <c r="BY348" i="3"/>
  <c r="BY349" i="3"/>
  <c r="CJ394" i="3"/>
  <c r="BY291" i="3"/>
  <c r="BY373" i="3"/>
  <c r="BY374" i="3"/>
  <c r="BY132" i="3"/>
  <c r="BY303" i="3"/>
  <c r="BY404" i="3"/>
  <c r="BY417" i="3"/>
  <c r="BY305" i="3"/>
  <c r="BY406" i="3"/>
  <c r="BY419" i="3"/>
  <c r="BY292" i="3"/>
  <c r="BY302" i="3"/>
  <c r="BY403" i="3"/>
  <c r="BY416" i="3"/>
  <c r="BY289" i="3"/>
  <c r="BY377" i="3"/>
  <c r="BY390" i="3"/>
  <c r="BY428" i="3"/>
  <c r="BY380" i="3"/>
  <c r="BY393" i="3"/>
  <c r="BY431" i="3"/>
  <c r="BY379" i="3"/>
  <c r="BY392" i="3"/>
  <c r="BY430" i="3"/>
  <c r="BY378" i="3"/>
  <c r="BY391" i="3"/>
  <c r="BY429" i="3"/>
  <c r="BY441" i="3"/>
  <c r="BZ155" i="3"/>
  <c r="BZ129" i="28"/>
  <c r="BY442" i="3"/>
  <c r="BZ156" i="3"/>
  <c r="BY455" i="3"/>
  <c r="BY454" i="3"/>
  <c r="BY466" i="3"/>
  <c r="BY81" i="28"/>
  <c r="BY443" i="3"/>
  <c r="BY456" i="3"/>
  <c r="BZ157" i="3"/>
  <c r="BY453" i="3"/>
  <c r="BY440" i="3"/>
  <c r="BY172" i="28"/>
  <c r="BZ154" i="3"/>
  <c r="BY478" i="3"/>
  <c r="BY69" i="28"/>
  <c r="BZ319" i="3"/>
  <c r="BZ154" i="28"/>
  <c r="BZ168" i="3"/>
  <c r="BZ181" i="3"/>
  <c r="BY467" i="3"/>
  <c r="BY82" i="28"/>
  <c r="BY479" i="3"/>
  <c r="BY70" i="28"/>
  <c r="BZ320" i="3"/>
  <c r="BZ169" i="3"/>
  <c r="BZ182" i="3"/>
  <c r="BZ155" i="28"/>
  <c r="BZ130" i="28"/>
  <c r="BZ164" i="3"/>
  <c r="BZ166" i="28"/>
  <c r="BZ128" i="28"/>
  <c r="BZ153" i="28"/>
  <c r="BZ318" i="3"/>
  <c r="BZ167" i="3"/>
  <c r="BZ180" i="3"/>
  <c r="BY174" i="28"/>
  <c r="BY450" i="3"/>
  <c r="BY477" i="3"/>
  <c r="BY68" i="28"/>
  <c r="BY465" i="3"/>
  <c r="BY80" i="28"/>
  <c r="BY480" i="3"/>
  <c r="BY71" i="28"/>
  <c r="BY468" i="3"/>
  <c r="BY83" i="28"/>
  <c r="BZ321" i="3"/>
  <c r="BZ170" i="3"/>
  <c r="BZ183" i="3"/>
  <c r="BZ131" i="28"/>
  <c r="BZ156" i="28"/>
  <c r="CK227" i="3"/>
  <c r="CK228" i="3"/>
  <c r="CK338" i="3"/>
  <c r="CK226" i="3"/>
  <c r="CK225" i="3"/>
  <c r="BZ164" i="28"/>
  <c r="BZ328" i="3"/>
  <c r="BY175" i="28"/>
  <c r="BY173" i="28"/>
  <c r="BZ143" i="3"/>
  <c r="BZ177" i="3"/>
  <c r="BZ190" i="3"/>
  <c r="CI228" i="3"/>
  <c r="CI263" i="3"/>
  <c r="CI275" i="3"/>
  <c r="CI286" i="3"/>
  <c r="CK223" i="3"/>
  <c r="CK224" i="3"/>
  <c r="CK250" i="3"/>
  <c r="CK262" i="3"/>
  <c r="CK274" i="3"/>
  <c r="CK285" i="3"/>
  <c r="CK251" i="3"/>
  <c r="CK263" i="3"/>
  <c r="CK275" i="3"/>
  <c r="CK286" i="3"/>
  <c r="CK249" i="3"/>
  <c r="CK261" i="3"/>
  <c r="CK273" i="3"/>
  <c r="CK284" i="3"/>
  <c r="CK248" i="3"/>
  <c r="CK260" i="3"/>
  <c r="CK272" i="3"/>
  <c r="CK283" i="3"/>
  <c r="BY176" i="28"/>
  <c r="BZ62" i="28"/>
  <c r="BZ145" i="3"/>
  <c r="BZ165" i="28"/>
  <c r="BZ167" i="28"/>
  <c r="BZ168" i="28"/>
  <c r="CI298" i="3"/>
  <c r="CI311" i="3"/>
  <c r="CI412" i="3"/>
  <c r="CI386" i="3"/>
  <c r="CK247" i="3"/>
  <c r="CK259" i="3"/>
  <c r="CK271" i="3"/>
  <c r="CK282" i="3"/>
  <c r="CK307" i="3"/>
  <c r="CK408" i="3"/>
  <c r="CK246" i="3"/>
  <c r="CK258" i="3"/>
  <c r="CK270" i="3"/>
  <c r="CK281" i="3"/>
  <c r="CK293" i="3"/>
  <c r="CK311" i="3"/>
  <c r="CK412" i="3"/>
  <c r="CK298" i="3"/>
  <c r="CK310" i="3"/>
  <c r="CK411" i="3"/>
  <c r="CK297" i="3"/>
  <c r="CK295" i="3"/>
  <c r="CK308" i="3"/>
  <c r="CK409" i="3"/>
  <c r="CK296" i="3"/>
  <c r="CK309" i="3"/>
  <c r="CK410" i="3"/>
  <c r="BZ64" i="28"/>
  <c r="BZ65" i="28"/>
  <c r="BZ151" i="3"/>
  <c r="BZ131" i="3"/>
  <c r="BZ148" i="3"/>
  <c r="BZ423" i="3"/>
  <c r="BZ435" i="3"/>
  <c r="BZ424" i="3"/>
  <c r="BZ436" i="3"/>
  <c r="BZ422" i="3"/>
  <c r="BZ434" i="3"/>
  <c r="BZ420" i="3"/>
  <c r="BZ432" i="3"/>
  <c r="BZ421" i="3"/>
  <c r="BZ433" i="3"/>
  <c r="BZ425" i="3"/>
  <c r="BZ437" i="3"/>
  <c r="BZ146" i="3"/>
  <c r="BZ198" i="3"/>
  <c r="BZ98" i="28"/>
  <c r="BZ200" i="3"/>
  <c r="BZ100" i="28"/>
  <c r="BZ202" i="3"/>
  <c r="BZ102" i="28"/>
  <c r="BZ197" i="3"/>
  <c r="BZ97" i="28"/>
  <c r="BZ199" i="3"/>
  <c r="BZ99" i="28"/>
  <c r="BZ201" i="3"/>
  <c r="BZ195" i="3"/>
  <c r="BZ95" i="28"/>
  <c r="BZ194" i="3"/>
  <c r="BZ94" i="28"/>
  <c r="BZ193" i="3"/>
  <c r="BZ93" i="28"/>
  <c r="BZ196" i="3"/>
  <c r="BZ96" i="28"/>
  <c r="BZ127" i="28"/>
  <c r="BZ92" i="28"/>
  <c r="CI399" i="3"/>
  <c r="CK306" i="3"/>
  <c r="CK407" i="3"/>
  <c r="CK294" i="3"/>
  <c r="CK381" i="3"/>
  <c r="CK394" i="3"/>
  <c r="CK386" i="3"/>
  <c r="CK399" i="3"/>
  <c r="CK385" i="3"/>
  <c r="CK398" i="3"/>
  <c r="CK384" i="3"/>
  <c r="CK397" i="3"/>
  <c r="CK382" i="3"/>
  <c r="CK383" i="3"/>
  <c r="CK396" i="3"/>
  <c r="BY144" i="28"/>
  <c r="BY148" i="28"/>
  <c r="BY147" i="28"/>
  <c r="BY146" i="28"/>
  <c r="BY139" i="28"/>
  <c r="BY145" i="28"/>
  <c r="BY141" i="28"/>
  <c r="BY142" i="28"/>
  <c r="BY140" i="28"/>
  <c r="BY143" i="28"/>
  <c r="BZ447" i="3"/>
  <c r="CA161" i="3"/>
  <c r="CA158" i="3"/>
  <c r="BZ444" i="3"/>
  <c r="CA160" i="3"/>
  <c r="BZ446" i="3"/>
  <c r="BZ448" i="3"/>
  <c r="CA162" i="3"/>
  <c r="BZ206" i="3"/>
  <c r="BZ207" i="3"/>
  <c r="BZ205" i="3"/>
  <c r="BZ133" i="3"/>
  <c r="CA163" i="3"/>
  <c r="BZ449" i="3"/>
  <c r="BZ101" i="28"/>
  <c r="BZ134" i="3"/>
  <c r="BY107" i="28"/>
  <c r="BY110" i="28"/>
  <c r="BY105" i="28"/>
  <c r="BY113" i="28"/>
  <c r="BY112" i="28"/>
  <c r="BY104" i="28"/>
  <c r="BY108" i="28"/>
  <c r="BY109" i="28"/>
  <c r="BY111" i="28"/>
  <c r="BY106" i="28"/>
  <c r="BZ445" i="3"/>
  <c r="CA159" i="3"/>
  <c r="CK395" i="3"/>
  <c r="BZ208" i="3"/>
  <c r="BZ402" i="3"/>
  <c r="BZ415" i="3"/>
  <c r="CA161" i="28"/>
  <c r="CA326" i="3"/>
  <c r="CA175" i="3"/>
  <c r="CA188" i="3"/>
  <c r="CA136" i="28"/>
  <c r="CA322" i="3"/>
  <c r="CA171" i="3"/>
  <c r="CA184" i="3"/>
  <c r="CA132" i="28"/>
  <c r="CA157" i="28"/>
  <c r="CA158" i="28"/>
  <c r="CA133" i="28"/>
  <c r="CA323" i="3"/>
  <c r="CA172" i="3"/>
  <c r="CA185" i="3"/>
  <c r="CA137" i="28"/>
  <c r="CA162" i="28"/>
  <c r="CA327" i="3"/>
  <c r="CA176" i="3"/>
  <c r="CA189" i="3"/>
  <c r="CA160" i="28"/>
  <c r="CA174" i="3"/>
  <c r="CA187" i="3"/>
  <c r="CA325" i="3"/>
  <c r="CA135" i="28"/>
  <c r="BZ210" i="3"/>
  <c r="BZ211" i="3"/>
  <c r="CA134" i="28"/>
  <c r="CA324" i="3"/>
  <c r="CA173" i="3"/>
  <c r="CA186" i="3"/>
  <c r="CA159" i="28"/>
  <c r="BZ135" i="3"/>
  <c r="BZ240" i="3"/>
  <c r="BZ331" i="3"/>
  <c r="BZ239" i="3"/>
  <c r="BZ218" i="3"/>
  <c r="BZ330" i="3"/>
  <c r="BZ460" i="3"/>
  <c r="BZ461" i="3"/>
  <c r="BZ457" i="3"/>
  <c r="BZ459" i="3"/>
  <c r="BZ458" i="3"/>
  <c r="BZ462" i="3"/>
  <c r="BZ241" i="3"/>
  <c r="BZ244" i="3"/>
  <c r="BZ358" i="3"/>
  <c r="BZ361" i="3"/>
  <c r="BZ362" i="3"/>
  <c r="BZ474" i="3"/>
  <c r="BZ89" i="28"/>
  <c r="BZ486" i="3"/>
  <c r="BZ77" i="28"/>
  <c r="BZ222" i="3"/>
  <c r="BZ220" i="3"/>
  <c r="BZ221" i="3"/>
  <c r="BZ219" i="3"/>
  <c r="BZ473" i="3"/>
  <c r="BZ88" i="28"/>
  <c r="BZ485" i="3"/>
  <c r="BZ76" i="28"/>
  <c r="BZ359" i="3"/>
  <c r="BZ347" i="3"/>
  <c r="BZ365" i="3"/>
  <c r="BZ364" i="3"/>
  <c r="BZ339" i="3"/>
  <c r="BZ368" i="3"/>
  <c r="BZ340" i="3"/>
  <c r="BZ341" i="3"/>
  <c r="BZ342" i="3"/>
  <c r="BZ335" i="3"/>
  <c r="BZ336" i="3"/>
  <c r="BZ344" i="3"/>
  <c r="BZ350" i="3"/>
  <c r="BZ366" i="3"/>
  <c r="BZ369" i="3"/>
  <c r="BZ370" i="3"/>
  <c r="BZ472" i="3"/>
  <c r="BZ87" i="28"/>
  <c r="BZ484" i="3"/>
  <c r="BZ75" i="28"/>
  <c r="BZ470" i="3"/>
  <c r="BZ85" i="28"/>
  <c r="BZ482" i="3"/>
  <c r="BZ73" i="28"/>
  <c r="BZ471" i="3"/>
  <c r="BZ86" i="28"/>
  <c r="BZ483" i="3"/>
  <c r="BZ74" i="28"/>
  <c r="BZ469" i="3"/>
  <c r="BZ84" i="28"/>
  <c r="BZ481" i="3"/>
  <c r="BZ72" i="28"/>
  <c r="BZ245" i="3"/>
  <c r="BZ257" i="3"/>
  <c r="BZ269" i="3"/>
  <c r="BZ280" i="3"/>
  <c r="BZ360" i="3"/>
  <c r="BZ242" i="3"/>
  <c r="BZ254" i="3"/>
  <c r="BZ266" i="3"/>
  <c r="BZ277" i="3"/>
  <c r="BZ243" i="3"/>
  <c r="BZ255" i="3"/>
  <c r="BZ267" i="3"/>
  <c r="BZ278" i="3"/>
  <c r="BZ290" i="3"/>
  <c r="BZ343" i="3"/>
  <c r="BZ354" i="3"/>
  <c r="BZ371" i="3"/>
  <c r="BZ348" i="3"/>
  <c r="BZ349" i="3"/>
  <c r="BZ351" i="3"/>
  <c r="BZ256" i="3"/>
  <c r="BZ268" i="3"/>
  <c r="BZ279" i="3"/>
  <c r="BZ305" i="3"/>
  <c r="BZ406" i="3"/>
  <c r="BZ419" i="3"/>
  <c r="BZ292" i="3"/>
  <c r="BZ303" i="3"/>
  <c r="BZ404" i="3"/>
  <c r="BZ417" i="3"/>
  <c r="BZ373" i="3"/>
  <c r="BZ374" i="3"/>
  <c r="BZ132" i="3"/>
  <c r="BZ302" i="3"/>
  <c r="BZ403" i="3"/>
  <c r="BZ416" i="3"/>
  <c r="BZ289" i="3"/>
  <c r="BZ291" i="3"/>
  <c r="BZ304" i="3"/>
  <c r="BZ405" i="3"/>
  <c r="BZ418" i="3"/>
  <c r="CL227" i="3"/>
  <c r="CL228" i="3"/>
  <c r="CL338" i="3"/>
  <c r="CL226" i="3"/>
  <c r="CL225" i="3"/>
  <c r="BZ377" i="3"/>
  <c r="BZ390" i="3"/>
  <c r="BZ428" i="3"/>
  <c r="BZ380" i="3"/>
  <c r="BZ393" i="3"/>
  <c r="BZ431" i="3"/>
  <c r="BZ456" i="3"/>
  <c r="BZ480" i="3"/>
  <c r="BZ71" i="28"/>
  <c r="BZ379" i="3"/>
  <c r="BZ392" i="3"/>
  <c r="BZ430" i="3"/>
  <c r="BZ442" i="3"/>
  <c r="BZ378" i="3"/>
  <c r="BZ391" i="3"/>
  <c r="BZ429" i="3"/>
  <c r="BZ454" i="3"/>
  <c r="CL224" i="3"/>
  <c r="CL223" i="3"/>
  <c r="CL249" i="3"/>
  <c r="CL261" i="3"/>
  <c r="CL273" i="3"/>
  <c r="CL284" i="3"/>
  <c r="CL250" i="3"/>
  <c r="CL262" i="3"/>
  <c r="CL248" i="3"/>
  <c r="CL260" i="3"/>
  <c r="CL272" i="3"/>
  <c r="CL283" i="3"/>
  <c r="BZ443" i="3"/>
  <c r="BZ468" i="3"/>
  <c r="BZ83" i="28"/>
  <c r="CA157" i="3"/>
  <c r="CA321" i="3"/>
  <c r="CA155" i="3"/>
  <c r="CA168" i="3"/>
  <c r="CA181" i="3"/>
  <c r="BZ441" i="3"/>
  <c r="BZ455" i="3"/>
  <c r="BZ479" i="3"/>
  <c r="BZ70" i="28"/>
  <c r="CA156" i="3"/>
  <c r="CA155" i="28"/>
  <c r="BZ453" i="3"/>
  <c r="BZ440" i="3"/>
  <c r="BZ172" i="28"/>
  <c r="CA154" i="3"/>
  <c r="BZ478" i="3"/>
  <c r="BZ69" i="28"/>
  <c r="BZ466" i="3"/>
  <c r="BZ81" i="28"/>
  <c r="CJ224" i="3"/>
  <c r="CJ259" i="3"/>
  <c r="CJ271" i="3"/>
  <c r="CJ282" i="3"/>
  <c r="CL247" i="3"/>
  <c r="CL259" i="3"/>
  <c r="CL271" i="3"/>
  <c r="CL282" i="3"/>
  <c r="CL294" i="3"/>
  <c r="CL246" i="3"/>
  <c r="CL258" i="3"/>
  <c r="CL270" i="3"/>
  <c r="CL281" i="3"/>
  <c r="CL293" i="3"/>
  <c r="CL274" i="3"/>
  <c r="CL285" i="3"/>
  <c r="CL296" i="3"/>
  <c r="CL309" i="3"/>
  <c r="CL410" i="3"/>
  <c r="CL295" i="3"/>
  <c r="CL308" i="3"/>
  <c r="CL409" i="3"/>
  <c r="CA156" i="28"/>
  <c r="CA131" i="28"/>
  <c r="CA170" i="3"/>
  <c r="CA183" i="3"/>
  <c r="BZ467" i="3"/>
  <c r="BZ82" i="28"/>
  <c r="CA154" i="28"/>
  <c r="CA169" i="3"/>
  <c r="CA182" i="3"/>
  <c r="CA320" i="3"/>
  <c r="CA130" i="28"/>
  <c r="CA319" i="3"/>
  <c r="CA129" i="28"/>
  <c r="BZ174" i="28"/>
  <c r="BZ450" i="3"/>
  <c r="BZ477" i="3"/>
  <c r="BZ68" i="28"/>
  <c r="BZ465" i="3"/>
  <c r="BZ80" i="28"/>
  <c r="CA153" i="28"/>
  <c r="CA167" i="3"/>
  <c r="CA180" i="3"/>
  <c r="CA128" i="28"/>
  <c r="CA318" i="3"/>
  <c r="CA164" i="3"/>
  <c r="CA166" i="28"/>
  <c r="CJ307" i="3"/>
  <c r="CJ408" i="3"/>
  <c r="CJ294" i="3"/>
  <c r="CJ382" i="3"/>
  <c r="CL307" i="3"/>
  <c r="CL408" i="3"/>
  <c r="CL306" i="3"/>
  <c r="CL407" i="3"/>
  <c r="CL297" i="3"/>
  <c r="CL385" i="3"/>
  <c r="CL310" i="3"/>
  <c r="CL411" i="3"/>
  <c r="CL383" i="3"/>
  <c r="CL396" i="3"/>
  <c r="CL381" i="3"/>
  <c r="CL394" i="3"/>
  <c r="CL384" i="3"/>
  <c r="CL397" i="3"/>
  <c r="CL382" i="3"/>
  <c r="CL395" i="3"/>
  <c r="CA328" i="3"/>
  <c r="CA164" i="28"/>
  <c r="BZ175" i="28"/>
  <c r="BZ173" i="28"/>
  <c r="CA177" i="3"/>
  <c r="CA190" i="3"/>
  <c r="CA143" i="3"/>
  <c r="CJ395" i="3"/>
  <c r="CL398" i="3"/>
  <c r="BZ176" i="28"/>
  <c r="CA62" i="28"/>
  <c r="CA145" i="3"/>
  <c r="CA165" i="28"/>
  <c r="CA167" i="28"/>
  <c r="CA168" i="28"/>
  <c r="CA421" i="3"/>
  <c r="CA433" i="3"/>
  <c r="CA423" i="3"/>
  <c r="CA435" i="3"/>
  <c r="CA422" i="3"/>
  <c r="CA434" i="3"/>
  <c r="CA424" i="3"/>
  <c r="CA436" i="3"/>
  <c r="CA148" i="3"/>
  <c r="CA420" i="3"/>
  <c r="CA432" i="3"/>
  <c r="CA151" i="3"/>
  <c r="CA131" i="3"/>
  <c r="CA64" i="28"/>
  <c r="CA65" i="28"/>
  <c r="CA425" i="3"/>
  <c r="CA437" i="3"/>
  <c r="CA146" i="3"/>
  <c r="CA202" i="3"/>
  <c r="CA102" i="28"/>
  <c r="CA199" i="3"/>
  <c r="CA99" i="28"/>
  <c r="CA198" i="3"/>
  <c r="CA98" i="28"/>
  <c r="CA197" i="3"/>
  <c r="CA97" i="28"/>
  <c r="CA200" i="3"/>
  <c r="CA100" i="28"/>
  <c r="CA201" i="3"/>
  <c r="CA196" i="3"/>
  <c r="CA96" i="28"/>
  <c r="CA194" i="3"/>
  <c r="CA94" i="28"/>
  <c r="CA195" i="3"/>
  <c r="CA95" i="28"/>
  <c r="CA193" i="3"/>
  <c r="CA93" i="28"/>
  <c r="CA92" i="28"/>
  <c r="CA127" i="28"/>
  <c r="CA206" i="3"/>
  <c r="CA133" i="3"/>
  <c r="CA205" i="3"/>
  <c r="CA207" i="3"/>
  <c r="CA448" i="3"/>
  <c r="CB162" i="3"/>
  <c r="BZ104" i="28"/>
  <c r="BZ112" i="28"/>
  <c r="BZ113" i="28"/>
  <c r="BZ110" i="28"/>
  <c r="BZ108" i="28"/>
  <c r="BZ106" i="28"/>
  <c r="BZ111" i="28"/>
  <c r="BZ109" i="28"/>
  <c r="BZ107" i="28"/>
  <c r="BZ105" i="28"/>
  <c r="CA101" i="28"/>
  <c r="CA134" i="3"/>
  <c r="CA446" i="3"/>
  <c r="CB160" i="3"/>
  <c r="CB163" i="3"/>
  <c r="CA449" i="3"/>
  <c r="CB161" i="3"/>
  <c r="CA447" i="3"/>
  <c r="CA444" i="3"/>
  <c r="CB158" i="3"/>
  <c r="BZ147" i="28"/>
  <c r="BZ148" i="28"/>
  <c r="BZ144" i="28"/>
  <c r="BZ140" i="28"/>
  <c r="BZ139" i="28"/>
  <c r="BZ143" i="28"/>
  <c r="BZ141" i="28"/>
  <c r="BZ142" i="28"/>
  <c r="BZ145" i="28"/>
  <c r="BZ146" i="28"/>
  <c r="CA445" i="3"/>
  <c r="CB159" i="3"/>
  <c r="CA208" i="3"/>
  <c r="CA135" i="3"/>
  <c r="CB161" i="28"/>
  <c r="CB326" i="3"/>
  <c r="CB136" i="28"/>
  <c r="CB175" i="3"/>
  <c r="CB188" i="3"/>
  <c r="CB137" i="28"/>
  <c r="CB162" i="28"/>
  <c r="CB176" i="3"/>
  <c r="CB189" i="3"/>
  <c r="CB327" i="3"/>
  <c r="CB158" i="28"/>
  <c r="CB323" i="3"/>
  <c r="CB172" i="3"/>
  <c r="CB185" i="3"/>
  <c r="CB133" i="28"/>
  <c r="CA211" i="3"/>
  <c r="CA210" i="3"/>
  <c r="CB157" i="28"/>
  <c r="CB171" i="3"/>
  <c r="CB184" i="3"/>
  <c r="CB132" i="28"/>
  <c r="CB322" i="3"/>
  <c r="CB159" i="28"/>
  <c r="CB324" i="3"/>
  <c r="CB134" i="28"/>
  <c r="CB173" i="3"/>
  <c r="CB186" i="3"/>
  <c r="CB160" i="28"/>
  <c r="CB135" i="28"/>
  <c r="CB325" i="3"/>
  <c r="CB174" i="3"/>
  <c r="CB187" i="3"/>
  <c r="CA402" i="3"/>
  <c r="CA415" i="3"/>
  <c r="CA461" i="3"/>
  <c r="CA240" i="3"/>
  <c r="CA331" i="3"/>
  <c r="CA330" i="3"/>
  <c r="CA218" i="3"/>
  <c r="CA239" i="3"/>
  <c r="CA241" i="3"/>
  <c r="CA245" i="3"/>
  <c r="CA459" i="3"/>
  <c r="CA471" i="3"/>
  <c r="CA86" i="28"/>
  <c r="CA457" i="3"/>
  <c r="CA481" i="3"/>
  <c r="CA72" i="28"/>
  <c r="CA458" i="3"/>
  <c r="CA470" i="3"/>
  <c r="CA85" i="28"/>
  <c r="CA460" i="3"/>
  <c r="CA472" i="3"/>
  <c r="CA87" i="28"/>
  <c r="CA462" i="3"/>
  <c r="CA486" i="3"/>
  <c r="CA77" i="28"/>
  <c r="CA473" i="3"/>
  <c r="CA88" i="28"/>
  <c r="CA485" i="3"/>
  <c r="CA76" i="28"/>
  <c r="CA243" i="3"/>
  <c r="CA221" i="3"/>
  <c r="CA220" i="3"/>
  <c r="CA222" i="3"/>
  <c r="CA219" i="3"/>
  <c r="CA370" i="3"/>
  <c r="CA339" i="3"/>
  <c r="CA347" i="3"/>
  <c r="CA369" i="3"/>
  <c r="CA364" i="3"/>
  <c r="CA340" i="3"/>
  <c r="CA368" i="3"/>
  <c r="CA365" i="3"/>
  <c r="CA341" i="3"/>
  <c r="CA342" i="3"/>
  <c r="CA335" i="3"/>
  <c r="CA336" i="3"/>
  <c r="CA344" i="3"/>
  <c r="CA350" i="3"/>
  <c r="CA366" i="3"/>
  <c r="CA359" i="3"/>
  <c r="CA361" i="3"/>
  <c r="CA362" i="3"/>
  <c r="CA358" i="3"/>
  <c r="CM227" i="3"/>
  <c r="CM228" i="3"/>
  <c r="CM338" i="3"/>
  <c r="CM226" i="3"/>
  <c r="CM223" i="3"/>
  <c r="CM224" i="3"/>
  <c r="CM225" i="3"/>
  <c r="CA244" i="3"/>
  <c r="CA256" i="3"/>
  <c r="CA268" i="3"/>
  <c r="CA279" i="3"/>
  <c r="CA304" i="3"/>
  <c r="CA405" i="3"/>
  <c r="CA418" i="3"/>
  <c r="CA242" i="3"/>
  <c r="CA254" i="3"/>
  <c r="CA266" i="3"/>
  <c r="CA277" i="3"/>
  <c r="CA302" i="3"/>
  <c r="CA403" i="3"/>
  <c r="CA416" i="3"/>
  <c r="CA482" i="3"/>
  <c r="CA73" i="28"/>
  <c r="CA469" i="3"/>
  <c r="CA84" i="28"/>
  <c r="CA483" i="3"/>
  <c r="CA74" i="28"/>
  <c r="CA474" i="3"/>
  <c r="CA89" i="28"/>
  <c r="CA484" i="3"/>
  <c r="CA75" i="28"/>
  <c r="CA255" i="3"/>
  <c r="CA267" i="3"/>
  <c r="CA278" i="3"/>
  <c r="CA290" i="3"/>
  <c r="CA371" i="3"/>
  <c r="CA360" i="3"/>
  <c r="CA343" i="3"/>
  <c r="CA354" i="3"/>
  <c r="CA257" i="3"/>
  <c r="CA269" i="3"/>
  <c r="CA280" i="3"/>
  <c r="CA292" i="3"/>
  <c r="CA348" i="3"/>
  <c r="CA349" i="3"/>
  <c r="CA351" i="3"/>
  <c r="CM246" i="3"/>
  <c r="CM258" i="3"/>
  <c r="CM270" i="3"/>
  <c r="CM281" i="3"/>
  <c r="CM250" i="3"/>
  <c r="CM262" i="3"/>
  <c r="CM249" i="3"/>
  <c r="CM261" i="3"/>
  <c r="CM273" i="3"/>
  <c r="CM284" i="3"/>
  <c r="CM248" i="3"/>
  <c r="CM260" i="3"/>
  <c r="CM272" i="3"/>
  <c r="CM283" i="3"/>
  <c r="CM247" i="3"/>
  <c r="CM259" i="3"/>
  <c r="CM271" i="3"/>
  <c r="CM282" i="3"/>
  <c r="CA373" i="3"/>
  <c r="CA374" i="3"/>
  <c r="CA378" i="3"/>
  <c r="CA391" i="3"/>
  <c r="CA303" i="3"/>
  <c r="CA404" i="3"/>
  <c r="CA417" i="3"/>
  <c r="CA291" i="3"/>
  <c r="CA305" i="3"/>
  <c r="CA406" i="3"/>
  <c r="CA419" i="3"/>
  <c r="CA289" i="3"/>
  <c r="CM274" i="3"/>
  <c r="CM285" i="3"/>
  <c r="CM293" i="3"/>
  <c r="CM306" i="3"/>
  <c r="CM407" i="3"/>
  <c r="CM296" i="3"/>
  <c r="CM309" i="3"/>
  <c r="CM410" i="3"/>
  <c r="CM294" i="3"/>
  <c r="CM307" i="3"/>
  <c r="CM408" i="3"/>
  <c r="CM295" i="3"/>
  <c r="CM308" i="3"/>
  <c r="CM409" i="3"/>
  <c r="CA379" i="3"/>
  <c r="CA392" i="3"/>
  <c r="CA430" i="3"/>
  <c r="CA455" i="3"/>
  <c r="CA479" i="3"/>
  <c r="CA70" i="28"/>
  <c r="CA380" i="3"/>
  <c r="CA393" i="3"/>
  <c r="CA431" i="3"/>
  <c r="CA456" i="3"/>
  <c r="CA132" i="3"/>
  <c r="CA377" i="3"/>
  <c r="CA390" i="3"/>
  <c r="CA428" i="3"/>
  <c r="CB154" i="3"/>
  <c r="CA429" i="3"/>
  <c r="CB155" i="3"/>
  <c r="CB319" i="3"/>
  <c r="CM310" i="3"/>
  <c r="CM411" i="3"/>
  <c r="CM297" i="3"/>
  <c r="CM385" i="3"/>
  <c r="CM384" i="3"/>
  <c r="CM397" i="3"/>
  <c r="CM381" i="3"/>
  <c r="CM394" i="3"/>
  <c r="CM383" i="3"/>
  <c r="CM396" i="3"/>
  <c r="CM382" i="3"/>
  <c r="CM395" i="3"/>
  <c r="CA442" i="3"/>
  <c r="CB156" i="3"/>
  <c r="CB320" i="3"/>
  <c r="CA440" i="3"/>
  <c r="CA467" i="3"/>
  <c r="CA82" i="28"/>
  <c r="CA453" i="3"/>
  <c r="CA477" i="3"/>
  <c r="CA68" i="28"/>
  <c r="CB157" i="3"/>
  <c r="CB321" i="3"/>
  <c r="CB129" i="28"/>
  <c r="CA443" i="3"/>
  <c r="CA441" i="3"/>
  <c r="CB154" i="28"/>
  <c r="CA454" i="3"/>
  <c r="CA466" i="3"/>
  <c r="CA81" i="28"/>
  <c r="CA172" i="28"/>
  <c r="CB168" i="3"/>
  <c r="CB181" i="3"/>
  <c r="CB167" i="3"/>
  <c r="CB180" i="3"/>
  <c r="CB153" i="28"/>
  <c r="CB128" i="28"/>
  <c r="CB318" i="3"/>
  <c r="CA468" i="3"/>
  <c r="CA83" i="28"/>
  <c r="CA480" i="3"/>
  <c r="CA71" i="28"/>
  <c r="CM398" i="3"/>
  <c r="CB169" i="3"/>
  <c r="CB182" i="3"/>
  <c r="CB130" i="28"/>
  <c r="CB155" i="28"/>
  <c r="CA174" i="28"/>
  <c r="CA450" i="3"/>
  <c r="CB143" i="3"/>
  <c r="CB62" i="28"/>
  <c r="CA465" i="3"/>
  <c r="CA80" i="28"/>
  <c r="CB131" i="28"/>
  <c r="CB156" i="28"/>
  <c r="CB170" i="3"/>
  <c r="CB183" i="3"/>
  <c r="CB164" i="3"/>
  <c r="CB166" i="28"/>
  <c r="CA478" i="3"/>
  <c r="CA69" i="28"/>
  <c r="CB328" i="3"/>
  <c r="CB164" i="28"/>
  <c r="CA175" i="28"/>
  <c r="CA173" i="28"/>
  <c r="CB145" i="3"/>
  <c r="CB420" i="3"/>
  <c r="CB432" i="3"/>
  <c r="CB177" i="3"/>
  <c r="CB190" i="3"/>
  <c r="CB92" i="28"/>
  <c r="CB127" i="28"/>
  <c r="CA176" i="28"/>
  <c r="CB202" i="3"/>
  <c r="CB102" i="28"/>
  <c r="CB197" i="3"/>
  <c r="CB97" i="28"/>
  <c r="CB64" i="28"/>
  <c r="CB65" i="28"/>
  <c r="CB146" i="3"/>
  <c r="CB195" i="3"/>
  <c r="CB95" i="28"/>
  <c r="CB194" i="3"/>
  <c r="CB94" i="28"/>
  <c r="CB422" i="3"/>
  <c r="CB434" i="3"/>
  <c r="CB446" i="3"/>
  <c r="CB165" i="28"/>
  <c r="CB167" i="28"/>
  <c r="CB168" i="28"/>
  <c r="CB148" i="3"/>
  <c r="CB133" i="3"/>
  <c r="CB196" i="3"/>
  <c r="CB96" i="28"/>
  <c r="CB423" i="3"/>
  <c r="CB435" i="3"/>
  <c r="CB447" i="3"/>
  <c r="CB193" i="3"/>
  <c r="CB93" i="28"/>
  <c r="CB425" i="3"/>
  <c r="CB437" i="3"/>
  <c r="CB449" i="3"/>
  <c r="CB151" i="3"/>
  <c r="CB131" i="3"/>
  <c r="CB421" i="3"/>
  <c r="CB433" i="3"/>
  <c r="CC159" i="3"/>
  <c r="CB201" i="3"/>
  <c r="CB101" i="28"/>
  <c r="CB199" i="3"/>
  <c r="CB99" i="28"/>
  <c r="CB424" i="3"/>
  <c r="CB436" i="3"/>
  <c r="CC162" i="3"/>
  <c r="CB200" i="3"/>
  <c r="CB100" i="28"/>
  <c r="CB198" i="3"/>
  <c r="CB98" i="28"/>
  <c r="CA109" i="28"/>
  <c r="CA113" i="28"/>
  <c r="CA104" i="28"/>
  <c r="CA110" i="28"/>
  <c r="CA106" i="28"/>
  <c r="CA108" i="28"/>
  <c r="CA111" i="28"/>
  <c r="CA105" i="28"/>
  <c r="CA112" i="28"/>
  <c r="CA107" i="28"/>
  <c r="CC158" i="3"/>
  <c r="CB444" i="3"/>
  <c r="CA141" i="28"/>
  <c r="CA146" i="28"/>
  <c r="CA142" i="28"/>
  <c r="CA147" i="28"/>
  <c r="CA144" i="28"/>
  <c r="CA143" i="28"/>
  <c r="CA148" i="28"/>
  <c r="CA139" i="28"/>
  <c r="CA140" i="28"/>
  <c r="CA145" i="28"/>
  <c r="CB448" i="3"/>
  <c r="CC160" i="3"/>
  <c r="CC173" i="3"/>
  <c r="CC186" i="3"/>
  <c r="CC161" i="3"/>
  <c r="CC135" i="28"/>
  <c r="CB134" i="3"/>
  <c r="CB207" i="3"/>
  <c r="CB206" i="3"/>
  <c r="CB205" i="3"/>
  <c r="CB210" i="3"/>
  <c r="CB445" i="3"/>
  <c r="CC163" i="3"/>
  <c r="CC176" i="3"/>
  <c r="CC189" i="3"/>
  <c r="CC322" i="3"/>
  <c r="CC171" i="3"/>
  <c r="CC184" i="3"/>
  <c r="CC157" i="28"/>
  <c r="CC132" i="28"/>
  <c r="CC133" i="28"/>
  <c r="CC158" i="28"/>
  <c r="CC172" i="3"/>
  <c r="CC185" i="3"/>
  <c r="CC323" i="3"/>
  <c r="CC161" i="28"/>
  <c r="CC326" i="3"/>
  <c r="CC136" i="28"/>
  <c r="CC175" i="3"/>
  <c r="CC188" i="3"/>
  <c r="CC174" i="3"/>
  <c r="CC187" i="3"/>
  <c r="CC160" i="28"/>
  <c r="CC325" i="3"/>
  <c r="CC134" i="28"/>
  <c r="CC324" i="3"/>
  <c r="CC159" i="28"/>
  <c r="CC162" i="28"/>
  <c r="CC327" i="3"/>
  <c r="CB211" i="3"/>
  <c r="CB331" i="3"/>
  <c r="CC137" i="28"/>
  <c r="CB208" i="3"/>
  <c r="CB135" i="3"/>
  <c r="CB239" i="3"/>
  <c r="CB330" i="3"/>
  <c r="CB218" i="3"/>
  <c r="CN338" i="3"/>
  <c r="CN225" i="3"/>
  <c r="CB240" i="3"/>
  <c r="CB241" i="3"/>
  <c r="CB243" i="3"/>
  <c r="CB402" i="3"/>
  <c r="CB415" i="3"/>
  <c r="CB462" i="3"/>
  <c r="CB361" i="3"/>
  <c r="CB362" i="3"/>
  <c r="CB358" i="3"/>
  <c r="CB341" i="3"/>
  <c r="CB342" i="3"/>
  <c r="CB347" i="3"/>
  <c r="CB369" i="3"/>
  <c r="CB335" i="3"/>
  <c r="CB336" i="3"/>
  <c r="CB344" i="3"/>
  <c r="CB350" i="3"/>
  <c r="CB364" i="3"/>
  <c r="CB368" i="3"/>
  <c r="CB359" i="3"/>
  <c r="CB360" i="3"/>
  <c r="CB339" i="3"/>
  <c r="CB366" i="3"/>
  <c r="CB370" i="3"/>
  <c r="CB365" i="3"/>
  <c r="CB340" i="3"/>
  <c r="CB221" i="3"/>
  <c r="CB222" i="3"/>
  <c r="CB219" i="3"/>
  <c r="CB220" i="3"/>
  <c r="CN227" i="3"/>
  <c r="CN228" i="3"/>
  <c r="CN250" i="3"/>
  <c r="CN251" i="3"/>
  <c r="CN226" i="3"/>
  <c r="CN249" i="3"/>
  <c r="CN248" i="3"/>
  <c r="CN260" i="3"/>
  <c r="CN272" i="3"/>
  <c r="CN283" i="3"/>
  <c r="CB458" i="3"/>
  <c r="CB482" i="3"/>
  <c r="CB73" i="28"/>
  <c r="CB460" i="3"/>
  <c r="CB472" i="3"/>
  <c r="CB87" i="28"/>
  <c r="CB461" i="3"/>
  <c r="CB473" i="3"/>
  <c r="CB88" i="28"/>
  <c r="CB459" i="3"/>
  <c r="CB483" i="3"/>
  <c r="CB74" i="28"/>
  <c r="CB457" i="3"/>
  <c r="CB469" i="3"/>
  <c r="CB84" i="28"/>
  <c r="CB343" i="3"/>
  <c r="CB354" i="3"/>
  <c r="CB371" i="3"/>
  <c r="CB242" i="3"/>
  <c r="CB254" i="3"/>
  <c r="CB266" i="3"/>
  <c r="CB277" i="3"/>
  <c r="CB289" i="3"/>
  <c r="CB245" i="3"/>
  <c r="CB257" i="3"/>
  <c r="CB269" i="3"/>
  <c r="CB280" i="3"/>
  <c r="CB244" i="3"/>
  <c r="CB256" i="3"/>
  <c r="CB268" i="3"/>
  <c r="CB279" i="3"/>
  <c r="CB255" i="3"/>
  <c r="CB267" i="3"/>
  <c r="CB278" i="3"/>
  <c r="CB303" i="3"/>
  <c r="CB404" i="3"/>
  <c r="CB417" i="3"/>
  <c r="CB348" i="3"/>
  <c r="CB349" i="3"/>
  <c r="CB351" i="3"/>
  <c r="CB484" i="3"/>
  <c r="CB75" i="28"/>
  <c r="CB474" i="3"/>
  <c r="CB89" i="28"/>
  <c r="CB486" i="3"/>
  <c r="CB77" i="28"/>
  <c r="CL251" i="3"/>
  <c r="CL263" i="3"/>
  <c r="CL275" i="3"/>
  <c r="CL286" i="3"/>
  <c r="CN223" i="3"/>
  <c r="CN262" i="3"/>
  <c r="CN274" i="3"/>
  <c r="CN285" i="3"/>
  <c r="CN263" i="3"/>
  <c r="CN275" i="3"/>
  <c r="CN286" i="3"/>
  <c r="CN298" i="3"/>
  <c r="CN261" i="3"/>
  <c r="CN273" i="3"/>
  <c r="CN284" i="3"/>
  <c r="CN295" i="3"/>
  <c r="CN308" i="3"/>
  <c r="CN409" i="3"/>
  <c r="CB471" i="3"/>
  <c r="CB86" i="28"/>
  <c r="CB470" i="3"/>
  <c r="CB85" i="28"/>
  <c r="CB481" i="3"/>
  <c r="CB72" i="28"/>
  <c r="CB485" i="3"/>
  <c r="CB76" i="28"/>
  <c r="CB302" i="3"/>
  <c r="CB403" i="3"/>
  <c r="CB416" i="3"/>
  <c r="CB373" i="3"/>
  <c r="CB374" i="3"/>
  <c r="CB132" i="3"/>
  <c r="CB292" i="3"/>
  <c r="CB305" i="3"/>
  <c r="CB406" i="3"/>
  <c r="CB419" i="3"/>
  <c r="CB290" i="3"/>
  <c r="CB304" i="3"/>
  <c r="CB405" i="3"/>
  <c r="CB418" i="3"/>
  <c r="CB291" i="3"/>
  <c r="CL311" i="3"/>
  <c r="CL412" i="3"/>
  <c r="CL298" i="3"/>
  <c r="CL386" i="3"/>
  <c r="CN246" i="3"/>
  <c r="CN258" i="3"/>
  <c r="CN270" i="3"/>
  <c r="CN281" i="3"/>
  <c r="CN293" i="3"/>
  <c r="CN247" i="3"/>
  <c r="CN311" i="3"/>
  <c r="CN412" i="3"/>
  <c r="CN296" i="3"/>
  <c r="CN386" i="3"/>
  <c r="CN399" i="3"/>
  <c r="CN309" i="3"/>
  <c r="CN410" i="3"/>
  <c r="CN310" i="3"/>
  <c r="CN411" i="3"/>
  <c r="CN297" i="3"/>
  <c r="CN383" i="3"/>
  <c r="CN396" i="3"/>
  <c r="CN385" i="3"/>
  <c r="CN384" i="3"/>
  <c r="CB378" i="3"/>
  <c r="CB391" i="3"/>
  <c r="CB429" i="3"/>
  <c r="CB441" i="3"/>
  <c r="CB379" i="3"/>
  <c r="CB392" i="3"/>
  <c r="CB430" i="3"/>
  <c r="CB380" i="3"/>
  <c r="CB393" i="3"/>
  <c r="CB431" i="3"/>
  <c r="CB377" i="3"/>
  <c r="CB390" i="3"/>
  <c r="CB428" i="3"/>
  <c r="CL399" i="3"/>
  <c r="CN306" i="3"/>
  <c r="CN407" i="3"/>
  <c r="CN381" i="3"/>
  <c r="CN394" i="3"/>
  <c r="CN397" i="3"/>
  <c r="CN398" i="3"/>
  <c r="CC154" i="3"/>
  <c r="CB453" i="3"/>
  <c r="CB477" i="3"/>
  <c r="CB68" i="28"/>
  <c r="CB440" i="3"/>
  <c r="CB443" i="3"/>
  <c r="CB456" i="3"/>
  <c r="CB468" i="3"/>
  <c r="CB83" i="28"/>
  <c r="CC157" i="3"/>
  <c r="CC131" i="28"/>
  <c r="CB172" i="28"/>
  <c r="CB454" i="3"/>
  <c r="CB478" i="3"/>
  <c r="CB69" i="28"/>
  <c r="CC155" i="3"/>
  <c r="CC168" i="3"/>
  <c r="CC181" i="3"/>
  <c r="CC156" i="3"/>
  <c r="CC155" i="28"/>
  <c r="CB442" i="3"/>
  <c r="CB455" i="3"/>
  <c r="CB479" i="3"/>
  <c r="CB70" i="28"/>
  <c r="CB480" i="3"/>
  <c r="CB71" i="28"/>
  <c r="CB465" i="3"/>
  <c r="CB80" i="28"/>
  <c r="CB174" i="28"/>
  <c r="CC318" i="3"/>
  <c r="CC128" i="28"/>
  <c r="CC153" i="28"/>
  <c r="CC167" i="3"/>
  <c r="CC180" i="3"/>
  <c r="CC170" i="3"/>
  <c r="CC183" i="3"/>
  <c r="CC156" i="28"/>
  <c r="CC321" i="3"/>
  <c r="CC130" i="28"/>
  <c r="CC319" i="3"/>
  <c r="CC154" i="28"/>
  <c r="CC129" i="28"/>
  <c r="CB466" i="3"/>
  <c r="CB81" i="28"/>
  <c r="CC169" i="3"/>
  <c r="CC182" i="3"/>
  <c r="CC164" i="3"/>
  <c r="CC166" i="28"/>
  <c r="CB450" i="3"/>
  <c r="CC143" i="3"/>
  <c r="CC145" i="3"/>
  <c r="CC320" i="3"/>
  <c r="CB467" i="3"/>
  <c r="CB82" i="28"/>
  <c r="CC164" i="28"/>
  <c r="CC165" i="28"/>
  <c r="CC167" i="28"/>
  <c r="CC168" i="28"/>
  <c r="CC328" i="3"/>
  <c r="CC177" i="3"/>
  <c r="CC190" i="3"/>
  <c r="CB173" i="28"/>
  <c r="CB175" i="28"/>
  <c r="CC62" i="28"/>
  <c r="CC127" i="28"/>
  <c r="CC196" i="3"/>
  <c r="CC96" i="28"/>
  <c r="CC421" i="3"/>
  <c r="CC433" i="3"/>
  <c r="CC424" i="3"/>
  <c r="CC436" i="3"/>
  <c r="CC422" i="3"/>
  <c r="CC434" i="3"/>
  <c r="CC425" i="3"/>
  <c r="CC437" i="3"/>
  <c r="CC423" i="3"/>
  <c r="CC435" i="3"/>
  <c r="CC151" i="3"/>
  <c r="CC131" i="3"/>
  <c r="CC148" i="3"/>
  <c r="CC420" i="3"/>
  <c r="CC432" i="3"/>
  <c r="CC64" i="28"/>
  <c r="CC65" i="28"/>
  <c r="CC146" i="3"/>
  <c r="CC197" i="3"/>
  <c r="CC97" i="28"/>
  <c r="CC198" i="3"/>
  <c r="CC98" i="28"/>
  <c r="CC200" i="3"/>
  <c r="CC100" i="28"/>
  <c r="CC201" i="3"/>
  <c r="CC202" i="3"/>
  <c r="CC102" i="28"/>
  <c r="CC199" i="3"/>
  <c r="CC99" i="28"/>
  <c r="CC193" i="3"/>
  <c r="CC93" i="28"/>
  <c r="CC194" i="3"/>
  <c r="CC94" i="28"/>
  <c r="CC195" i="3"/>
  <c r="CC95" i="28"/>
  <c r="CC92" i="28"/>
  <c r="CB106" i="28"/>
  <c r="CB176" i="28"/>
  <c r="CC447" i="3"/>
  <c r="CD161" i="3"/>
  <c r="CC449" i="3"/>
  <c r="CD163" i="3"/>
  <c r="CD159" i="3"/>
  <c r="CC445" i="3"/>
  <c r="CC134" i="3"/>
  <c r="CC101" i="28"/>
  <c r="CD158" i="3"/>
  <c r="CC444" i="3"/>
  <c r="CC205" i="3"/>
  <c r="CC206" i="3"/>
  <c r="CC207" i="3"/>
  <c r="CC133" i="3"/>
  <c r="CC446" i="3"/>
  <c r="CD160" i="3"/>
  <c r="CD162" i="3"/>
  <c r="CC448" i="3"/>
  <c r="CB144" i="28"/>
  <c r="CB147" i="28"/>
  <c r="CB148" i="28"/>
  <c r="CB146" i="28"/>
  <c r="CB145" i="28"/>
  <c r="CB141" i="28"/>
  <c r="CB140" i="28"/>
  <c r="CB143" i="28"/>
  <c r="CB142" i="28"/>
  <c r="CB139" i="28"/>
  <c r="CB107" i="28"/>
  <c r="CB110" i="28"/>
  <c r="CB111" i="28"/>
  <c r="CB113" i="28"/>
  <c r="CB112" i="28"/>
  <c r="CB104" i="28"/>
  <c r="CB109" i="28"/>
  <c r="CB108" i="28"/>
  <c r="CB105" i="28"/>
  <c r="CD136" i="28"/>
  <c r="CD161" i="28"/>
  <c r="CD175" i="3"/>
  <c r="CD188" i="3"/>
  <c r="CD326" i="3"/>
  <c r="CD137" i="28"/>
  <c r="CD162" i="28"/>
  <c r="CD176" i="3"/>
  <c r="CD189" i="3"/>
  <c r="CD327" i="3"/>
  <c r="CD157" i="28"/>
  <c r="CD322" i="3"/>
  <c r="CD171" i="3"/>
  <c r="CD184" i="3"/>
  <c r="CD132" i="28"/>
  <c r="CD174" i="3"/>
  <c r="CD187" i="3"/>
  <c r="CD160" i="28"/>
  <c r="CD325" i="3"/>
  <c r="CD135" i="28"/>
  <c r="CC208" i="3"/>
  <c r="CC211" i="3"/>
  <c r="CC210" i="3"/>
  <c r="CD172" i="3"/>
  <c r="CD185" i="3"/>
  <c r="CD158" i="28"/>
  <c r="CD323" i="3"/>
  <c r="CD133" i="28"/>
  <c r="CD173" i="3"/>
  <c r="CD186" i="3"/>
  <c r="CD159" i="28"/>
  <c r="CD324" i="3"/>
  <c r="CD134" i="28"/>
  <c r="CC402" i="3"/>
  <c r="CC415" i="3"/>
  <c r="CC135" i="3"/>
  <c r="CC331" i="3"/>
  <c r="CC240" i="3"/>
  <c r="CC330" i="3"/>
  <c r="CC239" i="3"/>
  <c r="CC218" i="3"/>
  <c r="CO227" i="3"/>
  <c r="CO228" i="3"/>
  <c r="CO338" i="3"/>
  <c r="CO226" i="3"/>
  <c r="CO225" i="3"/>
  <c r="CC241" i="3"/>
  <c r="CC244" i="3"/>
  <c r="CC361" i="3"/>
  <c r="CC362" i="3"/>
  <c r="CC358" i="3"/>
  <c r="CC221" i="3"/>
  <c r="CC220" i="3"/>
  <c r="CC222" i="3"/>
  <c r="CC219" i="3"/>
  <c r="CC350" i="3"/>
  <c r="CC335" i="3"/>
  <c r="CC336" i="3"/>
  <c r="CC344" i="3"/>
  <c r="CC365" i="3"/>
  <c r="CC341" i="3"/>
  <c r="CC342" i="3"/>
  <c r="CC340" i="3"/>
  <c r="CC339" i="3"/>
  <c r="CC364" i="3"/>
  <c r="CC347" i="3"/>
  <c r="CC368" i="3"/>
  <c r="CC359" i="3"/>
  <c r="CC366" i="3"/>
  <c r="CC370" i="3"/>
  <c r="CC369" i="3"/>
  <c r="CC458" i="3"/>
  <c r="CC461" i="3"/>
  <c r="CC460" i="3"/>
  <c r="CC457" i="3"/>
  <c r="CC462" i="3"/>
  <c r="CC459" i="3"/>
  <c r="CM251" i="3"/>
  <c r="CM263" i="3"/>
  <c r="CM275" i="3"/>
  <c r="CM286" i="3"/>
  <c r="CO224" i="3"/>
  <c r="CO223" i="3"/>
  <c r="CO250" i="3"/>
  <c r="CO262" i="3"/>
  <c r="CO274" i="3"/>
  <c r="CO285" i="3"/>
  <c r="CO251" i="3"/>
  <c r="CO263" i="3"/>
  <c r="CO275" i="3"/>
  <c r="CO286" i="3"/>
  <c r="CO249" i="3"/>
  <c r="CO261" i="3"/>
  <c r="CO273" i="3"/>
  <c r="CO284" i="3"/>
  <c r="CO248" i="3"/>
  <c r="CO260" i="3"/>
  <c r="CO272" i="3"/>
  <c r="CO283" i="3"/>
  <c r="CC360" i="3"/>
  <c r="CC242" i="3"/>
  <c r="CC254" i="3"/>
  <c r="CC266" i="3"/>
  <c r="CC277" i="3"/>
  <c r="CC245" i="3"/>
  <c r="CC257" i="3"/>
  <c r="CC269" i="3"/>
  <c r="CC280" i="3"/>
  <c r="CC292" i="3"/>
  <c r="CC243" i="3"/>
  <c r="CC255" i="3"/>
  <c r="CC267" i="3"/>
  <c r="CC278" i="3"/>
  <c r="CC343" i="3"/>
  <c r="CC354" i="3"/>
  <c r="CC256" i="3"/>
  <c r="CC268" i="3"/>
  <c r="CC279" i="3"/>
  <c r="CC304" i="3"/>
  <c r="CC405" i="3"/>
  <c r="CC418" i="3"/>
  <c r="CC471" i="3"/>
  <c r="CC86" i="28"/>
  <c r="CC483" i="3"/>
  <c r="CC74" i="28"/>
  <c r="CC472" i="3"/>
  <c r="CC87" i="28"/>
  <c r="CC484" i="3"/>
  <c r="CC75" i="28"/>
  <c r="CC485" i="3"/>
  <c r="CC76" i="28"/>
  <c r="CC473" i="3"/>
  <c r="CC88" i="28"/>
  <c r="CC371" i="3"/>
  <c r="CC348" i="3"/>
  <c r="CC349" i="3"/>
  <c r="CC351" i="3"/>
  <c r="CC481" i="3"/>
  <c r="CC72" i="28"/>
  <c r="CC469" i="3"/>
  <c r="CC84" i="28"/>
  <c r="CC474" i="3"/>
  <c r="CC89" i="28"/>
  <c r="CC486" i="3"/>
  <c r="CC77" i="28"/>
  <c r="CC470" i="3"/>
  <c r="CC85" i="28"/>
  <c r="CC482" i="3"/>
  <c r="CC73" i="28"/>
  <c r="CM311" i="3"/>
  <c r="CM412" i="3"/>
  <c r="CM298" i="3"/>
  <c r="CM386" i="3"/>
  <c r="CO247" i="3"/>
  <c r="CO259" i="3"/>
  <c r="CO271" i="3"/>
  <c r="CO282" i="3"/>
  <c r="CO294" i="3"/>
  <c r="CO246" i="3"/>
  <c r="CO258" i="3"/>
  <c r="CO270" i="3"/>
  <c r="CO281" i="3"/>
  <c r="CO306" i="3"/>
  <c r="CO407" i="3"/>
  <c r="CO311" i="3"/>
  <c r="CO412" i="3"/>
  <c r="CO298" i="3"/>
  <c r="CO297" i="3"/>
  <c r="CO310" i="3"/>
  <c r="CO411" i="3"/>
  <c r="CO295" i="3"/>
  <c r="CO308" i="3"/>
  <c r="CO409" i="3"/>
  <c r="CO296" i="3"/>
  <c r="CO309" i="3"/>
  <c r="CO410" i="3"/>
  <c r="CC373" i="3"/>
  <c r="CC374" i="3"/>
  <c r="CC132" i="3"/>
  <c r="CC289" i="3"/>
  <c r="CC302" i="3"/>
  <c r="CC403" i="3"/>
  <c r="CC416" i="3"/>
  <c r="CC291" i="3"/>
  <c r="CC305" i="3"/>
  <c r="CC406" i="3"/>
  <c r="CC419" i="3"/>
  <c r="CC303" i="3"/>
  <c r="CC404" i="3"/>
  <c r="CC417" i="3"/>
  <c r="CC290" i="3"/>
  <c r="CM399" i="3"/>
  <c r="CO307" i="3"/>
  <c r="CO408" i="3"/>
  <c r="CO293" i="3"/>
  <c r="CO384" i="3"/>
  <c r="CO397" i="3"/>
  <c r="CC379" i="3"/>
  <c r="CC392" i="3"/>
  <c r="CC430" i="3"/>
  <c r="CC455" i="3"/>
  <c r="CC378" i="3"/>
  <c r="CC391" i="3"/>
  <c r="CC429" i="3"/>
  <c r="CC377" i="3"/>
  <c r="CC390" i="3"/>
  <c r="CC428" i="3"/>
  <c r="CC453" i="3"/>
  <c r="CC380" i="3"/>
  <c r="CC393" i="3"/>
  <c r="CC431" i="3"/>
  <c r="CC443" i="3"/>
  <c r="CO385" i="3"/>
  <c r="CO398" i="3"/>
  <c r="CO382" i="3"/>
  <c r="CO395" i="3"/>
  <c r="CO381" i="3"/>
  <c r="CO394" i="3"/>
  <c r="CO383" i="3"/>
  <c r="CO396" i="3"/>
  <c r="CO386" i="3"/>
  <c r="CO399" i="3"/>
  <c r="CD154" i="3"/>
  <c r="CD128" i="28"/>
  <c r="CC440" i="3"/>
  <c r="CD156" i="3"/>
  <c r="CD155" i="28"/>
  <c r="CC442" i="3"/>
  <c r="CD157" i="3"/>
  <c r="CD156" i="28"/>
  <c r="CC456" i="3"/>
  <c r="CC480" i="3"/>
  <c r="CC71" i="28"/>
  <c r="CC454" i="3"/>
  <c r="CC441" i="3"/>
  <c r="CD155" i="3"/>
  <c r="CC477" i="3"/>
  <c r="CC68" i="28"/>
  <c r="CC465" i="3"/>
  <c r="CC80" i="28"/>
  <c r="CC172" i="28"/>
  <c r="CC467" i="3"/>
  <c r="CC82" i="28"/>
  <c r="CC479" i="3"/>
  <c r="CC70" i="28"/>
  <c r="CD130" i="28"/>
  <c r="CC174" i="28"/>
  <c r="CD318" i="3"/>
  <c r="CD153" i="28"/>
  <c r="CD167" i="3"/>
  <c r="CD180" i="3"/>
  <c r="CD320" i="3"/>
  <c r="CD169" i="3"/>
  <c r="CD182" i="3"/>
  <c r="CC468" i="3"/>
  <c r="CC83" i="28"/>
  <c r="CD321" i="3"/>
  <c r="CD164" i="3"/>
  <c r="CD166" i="28"/>
  <c r="CD170" i="3"/>
  <c r="CD183" i="3"/>
  <c r="CD131" i="28"/>
  <c r="CC450" i="3"/>
  <c r="CC175" i="28"/>
  <c r="CD319" i="3"/>
  <c r="CD129" i="28"/>
  <c r="CD168" i="3"/>
  <c r="CD181" i="3"/>
  <c r="CD154" i="28"/>
  <c r="CC478" i="3"/>
  <c r="CC69" i="28"/>
  <c r="CC466" i="3"/>
  <c r="CC81" i="28"/>
  <c r="CD164" i="28"/>
  <c r="CD177" i="3"/>
  <c r="CD190" i="3"/>
  <c r="CD328" i="3"/>
  <c r="CD143" i="3"/>
  <c r="CD62" i="28"/>
  <c r="CC173" i="28"/>
  <c r="CC176" i="28"/>
  <c r="CD145" i="3"/>
  <c r="CD165" i="28"/>
  <c r="CD167" i="28"/>
  <c r="CD168" i="28"/>
  <c r="CD92" i="28"/>
  <c r="CD127" i="28"/>
  <c r="CD423" i="3"/>
  <c r="CD435" i="3"/>
  <c r="CE161" i="3"/>
  <c r="CD199" i="3"/>
  <c r="CD99" i="28"/>
  <c r="CD201" i="3"/>
  <c r="CD101" i="28"/>
  <c r="CD424" i="3"/>
  <c r="CD436" i="3"/>
  <c r="CE162" i="3"/>
  <c r="CD202" i="3"/>
  <c r="CD102" i="28"/>
  <c r="CD151" i="3"/>
  <c r="CD131" i="3"/>
  <c r="CD194" i="3"/>
  <c r="CD94" i="28"/>
  <c r="CD198" i="3"/>
  <c r="CD98" i="28"/>
  <c r="CD148" i="3"/>
  <c r="CD133" i="3"/>
  <c r="CD421" i="3"/>
  <c r="CD433" i="3"/>
  <c r="CD445" i="3"/>
  <c r="CD196" i="3"/>
  <c r="CD96" i="28"/>
  <c r="CD146" i="3"/>
  <c r="CD420" i="3"/>
  <c r="CD432" i="3"/>
  <c r="CE158" i="3"/>
  <c r="CD64" i="28"/>
  <c r="CD65" i="28"/>
  <c r="CD200" i="3"/>
  <c r="CD100" i="28"/>
  <c r="CD195" i="3"/>
  <c r="CD95" i="28"/>
  <c r="CD197" i="3"/>
  <c r="CD97" i="28"/>
  <c r="CD193" i="3"/>
  <c r="CD93" i="28"/>
  <c r="CD425" i="3"/>
  <c r="CD437" i="3"/>
  <c r="CE163" i="3"/>
  <c r="CD422" i="3"/>
  <c r="CD434" i="3"/>
  <c r="CD446" i="3"/>
  <c r="CC112" i="28"/>
  <c r="CC106" i="28"/>
  <c r="CC111" i="28"/>
  <c r="CC107" i="28"/>
  <c r="CC113" i="28"/>
  <c r="CC108" i="28"/>
  <c r="CC105" i="28"/>
  <c r="CC109" i="28"/>
  <c r="CC110" i="28"/>
  <c r="CC104" i="28"/>
  <c r="CC143" i="28"/>
  <c r="CC139" i="28"/>
  <c r="CC144" i="28"/>
  <c r="CC146" i="28"/>
  <c r="CC140" i="28"/>
  <c r="CC141" i="28"/>
  <c r="CC142" i="28"/>
  <c r="CC148" i="28"/>
  <c r="CC147" i="28"/>
  <c r="CC145" i="28"/>
  <c r="CD448" i="3"/>
  <c r="CE160" i="3"/>
  <c r="CE173" i="3"/>
  <c r="CE186" i="3"/>
  <c r="CD447" i="3"/>
  <c r="CD444" i="3"/>
  <c r="CD449" i="3"/>
  <c r="CD207" i="3"/>
  <c r="CD134" i="3"/>
  <c r="CD206" i="3"/>
  <c r="CE159" i="3"/>
  <c r="CE133" i="28"/>
  <c r="CD205" i="3"/>
  <c r="CD211" i="3"/>
  <c r="CE325" i="3"/>
  <c r="CE174" i="3"/>
  <c r="CE187" i="3"/>
  <c r="CE135" i="28"/>
  <c r="CE160" i="28"/>
  <c r="CE161" i="28"/>
  <c r="CE175" i="3"/>
  <c r="CE188" i="3"/>
  <c r="CE136" i="28"/>
  <c r="CE326" i="3"/>
  <c r="CE322" i="3"/>
  <c r="CE132" i="28"/>
  <c r="CE157" i="28"/>
  <c r="CE171" i="3"/>
  <c r="CE184" i="3"/>
  <c r="CE176" i="3"/>
  <c r="CE189" i="3"/>
  <c r="CE162" i="28"/>
  <c r="CE137" i="28"/>
  <c r="CE327" i="3"/>
  <c r="CN224" i="3"/>
  <c r="CN259" i="3"/>
  <c r="CN271" i="3"/>
  <c r="CN282" i="3"/>
  <c r="CP227" i="3"/>
  <c r="CP228" i="3"/>
  <c r="CP338" i="3"/>
  <c r="CP226" i="3"/>
  <c r="CP225" i="3"/>
  <c r="CD208" i="3"/>
  <c r="CD402" i="3"/>
  <c r="CD415" i="3"/>
  <c r="CD459" i="3"/>
  <c r="CE159" i="28"/>
  <c r="CE324" i="3"/>
  <c r="CE134" i="28"/>
  <c r="CD210" i="3"/>
  <c r="CD218" i="3"/>
  <c r="CE323" i="3"/>
  <c r="CE172" i="3"/>
  <c r="CE185" i="3"/>
  <c r="CE158" i="28"/>
  <c r="CD240" i="3"/>
  <c r="CD331" i="3"/>
  <c r="CN307" i="3"/>
  <c r="CN408" i="3"/>
  <c r="CN382" i="3"/>
  <c r="CN294" i="3"/>
  <c r="CP224" i="3"/>
  <c r="CP223" i="3"/>
  <c r="CP250" i="3"/>
  <c r="CP262" i="3"/>
  <c r="CP274" i="3"/>
  <c r="CP285" i="3"/>
  <c r="CP251" i="3"/>
  <c r="CP263" i="3"/>
  <c r="CP275" i="3"/>
  <c r="CP286" i="3"/>
  <c r="CP249" i="3"/>
  <c r="CP261" i="3"/>
  <c r="CP273" i="3"/>
  <c r="CP284" i="3"/>
  <c r="CP248" i="3"/>
  <c r="CP260" i="3"/>
  <c r="CP272" i="3"/>
  <c r="CP283" i="3"/>
  <c r="CD135" i="3"/>
  <c r="CD460" i="3"/>
  <c r="CD484" i="3"/>
  <c r="CD75" i="28"/>
  <c r="CD458" i="3"/>
  <c r="CD482" i="3"/>
  <c r="CD73" i="28"/>
  <c r="CD457" i="3"/>
  <c r="CD469" i="3"/>
  <c r="CD84" i="28"/>
  <c r="CD461" i="3"/>
  <c r="CD485" i="3"/>
  <c r="CD76" i="28"/>
  <c r="CD462" i="3"/>
  <c r="CD474" i="3"/>
  <c r="CD89" i="28"/>
  <c r="CD330" i="3"/>
  <c r="CD361" i="3"/>
  <c r="CD362" i="3"/>
  <c r="CD239" i="3"/>
  <c r="CD241" i="3"/>
  <c r="CD471" i="3"/>
  <c r="CD86" i="28"/>
  <c r="CD483" i="3"/>
  <c r="CD74" i="28"/>
  <c r="CD222" i="3"/>
  <c r="CD219" i="3"/>
  <c r="CD220" i="3"/>
  <c r="CD221" i="3"/>
  <c r="CD365" i="3"/>
  <c r="CD347" i="3"/>
  <c r="CD341" i="3"/>
  <c r="CD370" i="3"/>
  <c r="CD350" i="3"/>
  <c r="CD364" i="3"/>
  <c r="CD369" i="3"/>
  <c r="CD368" i="3"/>
  <c r="CD359" i="3"/>
  <c r="CD339" i="3"/>
  <c r="CD335" i="3"/>
  <c r="CD336" i="3"/>
  <c r="CD366" i="3"/>
  <c r="CN395" i="3"/>
  <c r="CP246" i="3"/>
  <c r="CP258" i="3"/>
  <c r="CP270" i="3"/>
  <c r="CP281" i="3"/>
  <c r="CP293" i="3"/>
  <c r="CP247" i="3"/>
  <c r="CP259" i="3"/>
  <c r="CP271" i="3"/>
  <c r="CP282" i="3"/>
  <c r="CP294" i="3"/>
  <c r="CP311" i="3"/>
  <c r="CP412" i="3"/>
  <c r="CP298" i="3"/>
  <c r="CP310" i="3"/>
  <c r="CP411" i="3"/>
  <c r="CP297" i="3"/>
  <c r="CP295" i="3"/>
  <c r="CP308" i="3"/>
  <c r="CP409" i="3"/>
  <c r="CP296" i="3"/>
  <c r="CP309" i="3"/>
  <c r="CP410" i="3"/>
  <c r="CD470" i="3"/>
  <c r="CD85" i="28"/>
  <c r="CD481" i="3"/>
  <c r="CD72" i="28"/>
  <c r="CD472" i="3"/>
  <c r="CD87" i="28"/>
  <c r="CD358" i="3"/>
  <c r="CD360" i="3"/>
  <c r="CD473" i="3"/>
  <c r="CD88" i="28"/>
  <c r="CD486" i="3"/>
  <c r="CD77" i="28"/>
  <c r="CD342" i="3"/>
  <c r="CD340" i="3"/>
  <c r="CD371" i="3"/>
  <c r="CD348" i="3"/>
  <c r="CD349" i="3"/>
  <c r="CD351" i="3"/>
  <c r="CD244" i="3"/>
  <c r="CD256" i="3"/>
  <c r="CD268" i="3"/>
  <c r="CD279" i="3"/>
  <c r="CD242" i="3"/>
  <c r="CD254" i="3"/>
  <c r="CD266" i="3"/>
  <c r="CD277" i="3"/>
  <c r="CD243" i="3"/>
  <c r="CD255" i="3"/>
  <c r="CD267" i="3"/>
  <c r="CD278" i="3"/>
  <c r="CD245" i="3"/>
  <c r="CD257" i="3"/>
  <c r="CD269" i="3"/>
  <c r="CD280" i="3"/>
  <c r="CD343" i="3"/>
  <c r="CD344" i="3"/>
  <c r="CP306" i="3"/>
  <c r="CP407" i="3"/>
  <c r="CP307" i="3"/>
  <c r="CP408" i="3"/>
  <c r="CP386" i="3"/>
  <c r="CP399" i="3"/>
  <c r="CP383" i="3"/>
  <c r="CP396" i="3"/>
  <c r="CP385" i="3"/>
  <c r="CP398" i="3"/>
  <c r="CP384" i="3"/>
  <c r="CP397" i="3"/>
  <c r="CP381" i="3"/>
  <c r="CP394" i="3"/>
  <c r="CP382" i="3"/>
  <c r="CP395" i="3"/>
  <c r="CD354" i="3"/>
  <c r="CD373" i="3"/>
  <c r="CD374" i="3"/>
  <c r="CD132" i="3"/>
  <c r="CD304" i="3"/>
  <c r="CD405" i="3"/>
  <c r="CD418" i="3"/>
  <c r="CD291" i="3"/>
  <c r="CD290" i="3"/>
  <c r="CD303" i="3"/>
  <c r="CD404" i="3"/>
  <c r="CD417" i="3"/>
  <c r="CD289" i="3"/>
  <c r="CD302" i="3"/>
  <c r="CD403" i="3"/>
  <c r="CD416" i="3"/>
  <c r="CD305" i="3"/>
  <c r="CD406" i="3"/>
  <c r="CD419" i="3"/>
  <c r="CD292" i="3"/>
  <c r="CD378" i="3"/>
  <c r="CD391" i="3"/>
  <c r="CD429" i="3"/>
  <c r="CD379" i="3"/>
  <c r="CD392" i="3"/>
  <c r="CD430" i="3"/>
  <c r="CD380" i="3"/>
  <c r="CD393" i="3"/>
  <c r="CD431" i="3"/>
  <c r="CD377" i="3"/>
  <c r="CD390" i="3"/>
  <c r="CD428" i="3"/>
  <c r="CE155" i="3"/>
  <c r="CE319" i="3"/>
  <c r="CD454" i="3"/>
  <c r="CD466" i="3"/>
  <c r="CD81" i="28"/>
  <c r="CD441" i="3"/>
  <c r="CD455" i="3"/>
  <c r="CD442" i="3"/>
  <c r="CE156" i="3"/>
  <c r="CD443" i="3"/>
  <c r="CD456" i="3"/>
  <c r="CE157" i="3"/>
  <c r="CD440" i="3"/>
  <c r="CD453" i="3"/>
  <c r="CD172" i="28"/>
  <c r="CE154" i="3"/>
  <c r="CD478" i="3"/>
  <c r="CD69" i="28"/>
  <c r="CE168" i="3"/>
  <c r="CE181" i="3"/>
  <c r="CE129" i="28"/>
  <c r="CE154" i="28"/>
  <c r="CE167" i="3"/>
  <c r="CE180" i="3"/>
  <c r="CE153" i="28"/>
  <c r="CE164" i="3"/>
  <c r="CE166" i="28"/>
  <c r="CE128" i="28"/>
  <c r="CE318" i="3"/>
  <c r="CE156" i="28"/>
  <c r="CE170" i="3"/>
  <c r="CE183" i="3"/>
  <c r="CE131" i="28"/>
  <c r="CE321" i="3"/>
  <c r="CD468" i="3"/>
  <c r="CD83" i="28"/>
  <c r="CD480" i="3"/>
  <c r="CD71" i="28"/>
  <c r="CD467" i="3"/>
  <c r="CD82" i="28"/>
  <c r="CD479" i="3"/>
  <c r="CD70" i="28"/>
  <c r="CD477" i="3"/>
  <c r="CD68" i="28"/>
  <c r="CD465" i="3"/>
  <c r="CD80" i="28"/>
  <c r="CD174" i="28"/>
  <c r="CD450" i="3"/>
  <c r="CE155" i="28"/>
  <c r="CE169" i="3"/>
  <c r="CE182" i="3"/>
  <c r="CE130" i="28"/>
  <c r="CE320" i="3"/>
  <c r="CE164" i="28"/>
  <c r="CE328" i="3"/>
  <c r="CE177" i="3"/>
  <c r="CE190" i="3"/>
  <c r="CD175" i="28"/>
  <c r="CD173" i="28"/>
  <c r="CE143" i="3"/>
  <c r="CD176" i="28"/>
  <c r="CE62" i="28"/>
  <c r="CE145" i="3"/>
  <c r="CE165" i="28"/>
  <c r="CE167" i="28"/>
  <c r="CE168" i="28"/>
  <c r="CQ227" i="3"/>
  <c r="CQ228" i="3"/>
  <c r="CQ338" i="3"/>
  <c r="CQ226" i="3"/>
  <c r="CQ225" i="3"/>
  <c r="CE64" i="28"/>
  <c r="CE65" i="28"/>
  <c r="CE151" i="3"/>
  <c r="CE131" i="3"/>
  <c r="CE421" i="3"/>
  <c r="CE433" i="3"/>
  <c r="CE422" i="3"/>
  <c r="CE434" i="3"/>
  <c r="CE424" i="3"/>
  <c r="CE436" i="3"/>
  <c r="CE425" i="3"/>
  <c r="CE437" i="3"/>
  <c r="CE423" i="3"/>
  <c r="CE435" i="3"/>
  <c r="CE420" i="3"/>
  <c r="CE432" i="3"/>
  <c r="CE148" i="3"/>
  <c r="CE146" i="3"/>
  <c r="CE198" i="3"/>
  <c r="CE98" i="28"/>
  <c r="CE201" i="3"/>
  <c r="CE202" i="3"/>
  <c r="CE102" i="28"/>
  <c r="CE200" i="3"/>
  <c r="CE100" i="28"/>
  <c r="CE199" i="3"/>
  <c r="CE99" i="28"/>
  <c r="CE197" i="3"/>
  <c r="CE97" i="28"/>
  <c r="CE194" i="3"/>
  <c r="CE94" i="28"/>
  <c r="CE193" i="3"/>
  <c r="CE93" i="28"/>
  <c r="CE195" i="3"/>
  <c r="CE95" i="28"/>
  <c r="CE196" i="3"/>
  <c r="CE96" i="28"/>
  <c r="CE92" i="28"/>
  <c r="CE127" i="28"/>
  <c r="CQ224" i="3"/>
  <c r="CQ223" i="3"/>
  <c r="CQ250" i="3"/>
  <c r="CQ262" i="3"/>
  <c r="CQ274" i="3"/>
  <c r="CQ285" i="3"/>
  <c r="CQ251" i="3"/>
  <c r="CQ263" i="3"/>
  <c r="CQ275" i="3"/>
  <c r="CQ286" i="3"/>
  <c r="CQ249" i="3"/>
  <c r="CQ261" i="3"/>
  <c r="CQ273" i="3"/>
  <c r="CQ284" i="3"/>
  <c r="CQ248" i="3"/>
  <c r="CQ260" i="3"/>
  <c r="CQ272" i="3"/>
  <c r="CQ283" i="3"/>
  <c r="CE101" i="28"/>
  <c r="CE134" i="3"/>
  <c r="CF159" i="3"/>
  <c r="CE445" i="3"/>
  <c r="CD107" i="28"/>
  <c r="CD104" i="28"/>
  <c r="CD109" i="28"/>
  <c r="CD113" i="28"/>
  <c r="CD110" i="28"/>
  <c r="CD106" i="28"/>
  <c r="CD108" i="28"/>
  <c r="CD112" i="28"/>
  <c r="CD105" i="28"/>
  <c r="CD111" i="28"/>
  <c r="CE447" i="3"/>
  <c r="CF161" i="3"/>
  <c r="CF163" i="3"/>
  <c r="CE449" i="3"/>
  <c r="CF162" i="3"/>
  <c r="CE448" i="3"/>
  <c r="CE446" i="3"/>
  <c r="CF160" i="3"/>
  <c r="CE205" i="3"/>
  <c r="CE133" i="3"/>
  <c r="CE206" i="3"/>
  <c r="CE207" i="3"/>
  <c r="CD143" i="28"/>
  <c r="CD141" i="28"/>
  <c r="CD140" i="28"/>
  <c r="CD144" i="28"/>
  <c r="CD139" i="28"/>
  <c r="CD148" i="28"/>
  <c r="CD147" i="28"/>
  <c r="CD145" i="28"/>
  <c r="CD146" i="28"/>
  <c r="CD142" i="28"/>
  <c r="CE444" i="3"/>
  <c r="CF158" i="3"/>
  <c r="CQ247" i="3"/>
  <c r="CQ259" i="3"/>
  <c r="CQ271" i="3"/>
  <c r="CQ282" i="3"/>
  <c r="CQ294" i="3"/>
  <c r="CQ246" i="3"/>
  <c r="CQ258" i="3"/>
  <c r="CQ270" i="3"/>
  <c r="CQ281" i="3"/>
  <c r="CQ306" i="3"/>
  <c r="CQ407" i="3"/>
  <c r="CQ311" i="3"/>
  <c r="CQ412" i="3"/>
  <c r="CQ298" i="3"/>
  <c r="CQ297" i="3"/>
  <c r="CQ310" i="3"/>
  <c r="CQ411" i="3"/>
  <c r="CQ295" i="3"/>
  <c r="CQ308" i="3"/>
  <c r="CQ409" i="3"/>
  <c r="CQ296" i="3"/>
  <c r="CQ309" i="3"/>
  <c r="CQ410" i="3"/>
  <c r="CF157" i="28"/>
  <c r="CF322" i="3"/>
  <c r="CF171" i="3"/>
  <c r="CF184" i="3"/>
  <c r="CF132" i="28"/>
  <c r="CE211" i="3"/>
  <c r="CE210" i="3"/>
  <c r="CF162" i="28"/>
  <c r="CF176" i="3"/>
  <c r="CF189" i="3"/>
  <c r="CF137" i="28"/>
  <c r="CF327" i="3"/>
  <c r="CF158" i="28"/>
  <c r="CF172" i="3"/>
  <c r="CF185" i="3"/>
  <c r="CF323" i="3"/>
  <c r="CF133" i="28"/>
  <c r="CE208" i="3"/>
  <c r="CF159" i="28"/>
  <c r="CF173" i="3"/>
  <c r="CF186" i="3"/>
  <c r="CF324" i="3"/>
  <c r="CF134" i="28"/>
  <c r="CF160" i="28"/>
  <c r="CF135" i="28"/>
  <c r="CF174" i="3"/>
  <c r="CF187" i="3"/>
  <c r="CF325" i="3"/>
  <c r="CF326" i="3"/>
  <c r="CF161" i="28"/>
  <c r="CF136" i="28"/>
  <c r="CF175" i="3"/>
  <c r="CF188" i="3"/>
  <c r="CQ293" i="3"/>
  <c r="CQ307" i="3"/>
  <c r="CQ408" i="3"/>
  <c r="CQ381" i="3"/>
  <c r="CQ386" i="3"/>
  <c r="CQ399" i="3"/>
  <c r="CQ385" i="3"/>
  <c r="CQ398" i="3"/>
  <c r="CQ384" i="3"/>
  <c r="CQ397" i="3"/>
  <c r="CQ382" i="3"/>
  <c r="CQ395" i="3"/>
  <c r="CQ383" i="3"/>
  <c r="CQ396" i="3"/>
  <c r="CE330" i="3"/>
  <c r="CE218" i="3"/>
  <c r="CE239" i="3"/>
  <c r="CE402" i="3"/>
  <c r="CE415" i="3"/>
  <c r="CE135" i="3"/>
  <c r="CE240" i="3"/>
  <c r="CE331" i="3"/>
  <c r="CQ394" i="3"/>
  <c r="CE462" i="3"/>
  <c r="CE460" i="3"/>
  <c r="CE459" i="3"/>
  <c r="CE457" i="3"/>
  <c r="CE458" i="3"/>
  <c r="CE461" i="3"/>
  <c r="CE221" i="3"/>
  <c r="CE222" i="3"/>
  <c r="CE219" i="3"/>
  <c r="CE220" i="3"/>
  <c r="CE365" i="3"/>
  <c r="CE364" i="3"/>
  <c r="CE370" i="3"/>
  <c r="CE341" i="3"/>
  <c r="CE342" i="3"/>
  <c r="CE368" i="3"/>
  <c r="CE350" i="3"/>
  <c r="CE339" i="3"/>
  <c r="CE369" i="3"/>
  <c r="CE335" i="3"/>
  <c r="CE336" i="3"/>
  <c r="CE344" i="3"/>
  <c r="CE340" i="3"/>
  <c r="CE366" i="3"/>
  <c r="CE347" i="3"/>
  <c r="CE359" i="3"/>
  <c r="CE241" i="3"/>
  <c r="CE361" i="3"/>
  <c r="CE362" i="3"/>
  <c r="CE358" i="3"/>
  <c r="CE343" i="3"/>
  <c r="CE354" i="3"/>
  <c r="CE360" i="3"/>
  <c r="CE371" i="3"/>
  <c r="CE482" i="3"/>
  <c r="CE73" i="28"/>
  <c r="CE470" i="3"/>
  <c r="CE85" i="28"/>
  <c r="CE481" i="3"/>
  <c r="CE72" i="28"/>
  <c r="CE469" i="3"/>
  <c r="CE84" i="28"/>
  <c r="CE471" i="3"/>
  <c r="CE86" i="28"/>
  <c r="CE483" i="3"/>
  <c r="CE74" i="28"/>
  <c r="CE473" i="3"/>
  <c r="CE88" i="28"/>
  <c r="CE485" i="3"/>
  <c r="CE76" i="28"/>
  <c r="CE472" i="3"/>
  <c r="CE87" i="28"/>
  <c r="CE484" i="3"/>
  <c r="CE75" i="28"/>
  <c r="CE242" i="3"/>
  <c r="CE254" i="3"/>
  <c r="CE266" i="3"/>
  <c r="CE277" i="3"/>
  <c r="CE245" i="3"/>
  <c r="CE257" i="3"/>
  <c r="CE269" i="3"/>
  <c r="CE280" i="3"/>
  <c r="CE243" i="3"/>
  <c r="CE255" i="3"/>
  <c r="CE267" i="3"/>
  <c r="CE278" i="3"/>
  <c r="CE244" i="3"/>
  <c r="CE256" i="3"/>
  <c r="CE268" i="3"/>
  <c r="CE279" i="3"/>
  <c r="CE348" i="3"/>
  <c r="CE349" i="3"/>
  <c r="CE351" i="3"/>
  <c r="CE474" i="3"/>
  <c r="CE89" i="28"/>
  <c r="CE486" i="3"/>
  <c r="CE77" i="28"/>
  <c r="CE373" i="3"/>
  <c r="CE374" i="3"/>
  <c r="CE132" i="3"/>
  <c r="CE291" i="3"/>
  <c r="CE304" i="3"/>
  <c r="CE405" i="3"/>
  <c r="CE418" i="3"/>
  <c r="CE305" i="3"/>
  <c r="CE406" i="3"/>
  <c r="CE419" i="3"/>
  <c r="CE292" i="3"/>
  <c r="CE290" i="3"/>
  <c r="CE303" i="3"/>
  <c r="CE404" i="3"/>
  <c r="CE417" i="3"/>
  <c r="CE289" i="3"/>
  <c r="CE302" i="3"/>
  <c r="CE403" i="3"/>
  <c r="CE416" i="3"/>
  <c r="CE380" i="3"/>
  <c r="CE393" i="3"/>
  <c r="CE431" i="3"/>
  <c r="CE377" i="3"/>
  <c r="CE390" i="3"/>
  <c r="CE428" i="3"/>
  <c r="CE379" i="3"/>
  <c r="CE392" i="3"/>
  <c r="CE430" i="3"/>
  <c r="CE378" i="3"/>
  <c r="CE391" i="3"/>
  <c r="CE429" i="3"/>
  <c r="CE440" i="3"/>
  <c r="CE453" i="3"/>
  <c r="CE465" i="3"/>
  <c r="CE80" i="28"/>
  <c r="CF154" i="3"/>
  <c r="CF167" i="3"/>
  <c r="CF180" i="3"/>
  <c r="CF155" i="3"/>
  <c r="CE441" i="3"/>
  <c r="CE454" i="3"/>
  <c r="CE172" i="28"/>
  <c r="CE455" i="3"/>
  <c r="CE442" i="3"/>
  <c r="CF156" i="3"/>
  <c r="CE443" i="3"/>
  <c r="CE456" i="3"/>
  <c r="CF157" i="3"/>
  <c r="CR227" i="3"/>
  <c r="CR228" i="3"/>
  <c r="CR338" i="3"/>
  <c r="CR226" i="3"/>
  <c r="CR225" i="3"/>
  <c r="CF318" i="3"/>
  <c r="CF128" i="28"/>
  <c r="CF153" i="28"/>
  <c r="CE477" i="3"/>
  <c r="CE68" i="28"/>
  <c r="CE174" i="28"/>
  <c r="CF164" i="3"/>
  <c r="CF166" i="28"/>
  <c r="CF156" i="28"/>
  <c r="CF131" i="28"/>
  <c r="CF321" i="3"/>
  <c r="CF170" i="3"/>
  <c r="CF183" i="3"/>
  <c r="CF169" i="3"/>
  <c r="CF182" i="3"/>
  <c r="CF155" i="28"/>
  <c r="CF320" i="3"/>
  <c r="CF130" i="28"/>
  <c r="CE450" i="3"/>
  <c r="CE467" i="3"/>
  <c r="CE82" i="28"/>
  <c r="CE479" i="3"/>
  <c r="CE70" i="28"/>
  <c r="CE478" i="3"/>
  <c r="CE69" i="28"/>
  <c r="CE466" i="3"/>
  <c r="CE81" i="28"/>
  <c r="CE468" i="3"/>
  <c r="CE83" i="28"/>
  <c r="CE480" i="3"/>
  <c r="CE71" i="28"/>
  <c r="CF168" i="3"/>
  <c r="CF181" i="3"/>
  <c r="CF319" i="3"/>
  <c r="CF129" i="28"/>
  <c r="CF154" i="28"/>
  <c r="CR249" i="3"/>
  <c r="CR261" i="3"/>
  <c r="CR273" i="3"/>
  <c r="CR284" i="3"/>
  <c r="CR250" i="3"/>
  <c r="CR262" i="3"/>
  <c r="CR248" i="3"/>
  <c r="CR260" i="3"/>
  <c r="CR272" i="3"/>
  <c r="CR283" i="3"/>
  <c r="CF177" i="3"/>
  <c r="CF190" i="3"/>
  <c r="CF164" i="28"/>
  <c r="CF328" i="3"/>
  <c r="CE175" i="28"/>
  <c r="CE173" i="28"/>
  <c r="CF143" i="3"/>
  <c r="CR224" i="3"/>
  <c r="CR247" i="3"/>
  <c r="CR246" i="3"/>
  <c r="CR274" i="3"/>
  <c r="CR285" i="3"/>
  <c r="CR295" i="3"/>
  <c r="CR308" i="3"/>
  <c r="CR409" i="3"/>
  <c r="CR296" i="3"/>
  <c r="CR309" i="3"/>
  <c r="CR410" i="3"/>
  <c r="CE176" i="28"/>
  <c r="CF62" i="28"/>
  <c r="CF145" i="3"/>
  <c r="CF165" i="28"/>
  <c r="CF167" i="28"/>
  <c r="CF168" i="28"/>
  <c r="CR259" i="3"/>
  <c r="CR271" i="3"/>
  <c r="CR282" i="3"/>
  <c r="CR294" i="3"/>
  <c r="CR310" i="3"/>
  <c r="CR411" i="3"/>
  <c r="CR297" i="3"/>
  <c r="CR385" i="3"/>
  <c r="CR384" i="3"/>
  <c r="CR397" i="3"/>
  <c r="CR383" i="3"/>
  <c r="CR396" i="3"/>
  <c r="CF151" i="3"/>
  <c r="CF131" i="3"/>
  <c r="CF420" i="3"/>
  <c r="CF432" i="3"/>
  <c r="CF423" i="3"/>
  <c r="CF435" i="3"/>
  <c r="CF148" i="3"/>
  <c r="CF425" i="3"/>
  <c r="CF437" i="3"/>
  <c r="CF64" i="28"/>
  <c r="CF65" i="28"/>
  <c r="CF422" i="3"/>
  <c r="CF434" i="3"/>
  <c r="CF421" i="3"/>
  <c r="CF433" i="3"/>
  <c r="CF424" i="3"/>
  <c r="CF436" i="3"/>
  <c r="CF146" i="3"/>
  <c r="CF197" i="3"/>
  <c r="CF97" i="28"/>
  <c r="CF201" i="3"/>
  <c r="CF199" i="3"/>
  <c r="CF99" i="28"/>
  <c r="CF202" i="3"/>
  <c r="CF102" i="28"/>
  <c r="CF198" i="3"/>
  <c r="CF98" i="28"/>
  <c r="CF200" i="3"/>
  <c r="CF100" i="28"/>
  <c r="CF193" i="3"/>
  <c r="CF93" i="28"/>
  <c r="CF194" i="3"/>
  <c r="CF94" i="28"/>
  <c r="CF195" i="3"/>
  <c r="CF95" i="28"/>
  <c r="CF196" i="3"/>
  <c r="CF96" i="28"/>
  <c r="CF92" i="28"/>
  <c r="CF127" i="28"/>
  <c r="CR382" i="3"/>
  <c r="CR395" i="3"/>
  <c r="CR307" i="3"/>
  <c r="CR408" i="3"/>
  <c r="CR398" i="3"/>
  <c r="CE111" i="28"/>
  <c r="CE104" i="28"/>
  <c r="CE109" i="28"/>
  <c r="CE105" i="28"/>
  <c r="CE107" i="28"/>
  <c r="CE108" i="28"/>
  <c r="CE112" i="28"/>
  <c r="CE113" i="28"/>
  <c r="CE110" i="28"/>
  <c r="CE106" i="28"/>
  <c r="CF449" i="3"/>
  <c r="CG163" i="3"/>
  <c r="CF206" i="3"/>
  <c r="CF205" i="3"/>
  <c r="CF133" i="3"/>
  <c r="CF207" i="3"/>
  <c r="CF447" i="3"/>
  <c r="CG161" i="3"/>
  <c r="CF444" i="3"/>
  <c r="CG158" i="3"/>
  <c r="CG160" i="3"/>
  <c r="CF446" i="3"/>
  <c r="CF134" i="3"/>
  <c r="CF101" i="28"/>
  <c r="CG162" i="3"/>
  <c r="CF448" i="3"/>
  <c r="CE146" i="28"/>
  <c r="CE142" i="28"/>
  <c r="CE139" i="28"/>
  <c r="CE145" i="28"/>
  <c r="CE147" i="28"/>
  <c r="CE140" i="28"/>
  <c r="CE148" i="28"/>
  <c r="CE141" i="28"/>
  <c r="CE143" i="28"/>
  <c r="CE144" i="28"/>
  <c r="CF445" i="3"/>
  <c r="CG159" i="3"/>
  <c r="CG174" i="3"/>
  <c r="CG187" i="3"/>
  <c r="CG325" i="3"/>
  <c r="CG160" i="28"/>
  <c r="CG135" i="28"/>
  <c r="CG157" i="28"/>
  <c r="CG171" i="3"/>
  <c r="CG184" i="3"/>
  <c r="CG322" i="3"/>
  <c r="CG132" i="28"/>
  <c r="CG173" i="3"/>
  <c r="CG186" i="3"/>
  <c r="CG159" i="28"/>
  <c r="CG324" i="3"/>
  <c r="CG134" i="28"/>
  <c r="CG136" i="28"/>
  <c r="CG161" i="28"/>
  <c r="CG326" i="3"/>
  <c r="CG175" i="3"/>
  <c r="CG188" i="3"/>
  <c r="CF211" i="3"/>
  <c r="CF210" i="3"/>
  <c r="CG162" i="28"/>
  <c r="CG327" i="3"/>
  <c r="CG137" i="28"/>
  <c r="CG176" i="3"/>
  <c r="CG189" i="3"/>
  <c r="CG158" i="28"/>
  <c r="CG133" i="28"/>
  <c r="CG323" i="3"/>
  <c r="CG172" i="3"/>
  <c r="CG185" i="3"/>
  <c r="CF208" i="3"/>
  <c r="CF331" i="3"/>
  <c r="CF240" i="3"/>
  <c r="CF402" i="3"/>
  <c r="CF415" i="3"/>
  <c r="CF135" i="3"/>
  <c r="CF239" i="3"/>
  <c r="CF330" i="3"/>
  <c r="CF218" i="3"/>
  <c r="CF241" i="3"/>
  <c r="CF242" i="3"/>
  <c r="CF361" i="3"/>
  <c r="CF362" i="3"/>
  <c r="CF358" i="3"/>
  <c r="CF459" i="3"/>
  <c r="CF458" i="3"/>
  <c r="CF460" i="3"/>
  <c r="CF462" i="3"/>
  <c r="CF457" i="3"/>
  <c r="CF461" i="3"/>
  <c r="CF219" i="3"/>
  <c r="CF221" i="3"/>
  <c r="CF222" i="3"/>
  <c r="CF220" i="3"/>
  <c r="CF359" i="3"/>
  <c r="CF364" i="3"/>
  <c r="CF347" i="3"/>
  <c r="CF366" i="3"/>
  <c r="CF339" i="3"/>
  <c r="CF369" i="3"/>
  <c r="CF341" i="3"/>
  <c r="CF342" i="3"/>
  <c r="CF335" i="3"/>
  <c r="CF336" i="3"/>
  <c r="CF344" i="3"/>
  <c r="CF365" i="3"/>
  <c r="CF370" i="3"/>
  <c r="CF350" i="3"/>
  <c r="CF368" i="3"/>
  <c r="CF340" i="3"/>
  <c r="CF244" i="3"/>
  <c r="CF256" i="3"/>
  <c r="CF268" i="3"/>
  <c r="CF279" i="3"/>
  <c r="CF243" i="3"/>
  <c r="CF255" i="3"/>
  <c r="CF267" i="3"/>
  <c r="CF278" i="3"/>
  <c r="CF245" i="3"/>
  <c r="CF257" i="3"/>
  <c r="CF269" i="3"/>
  <c r="CF280" i="3"/>
  <c r="CF343" i="3"/>
  <c r="CF354" i="3"/>
  <c r="CF483" i="3"/>
  <c r="CF74" i="28"/>
  <c r="CF471" i="3"/>
  <c r="CF86" i="28"/>
  <c r="CF348" i="3"/>
  <c r="CF349" i="3"/>
  <c r="CF351" i="3"/>
  <c r="CF254" i="3"/>
  <c r="CF266" i="3"/>
  <c r="CF277" i="3"/>
  <c r="CF474" i="3"/>
  <c r="CF89" i="28"/>
  <c r="CF486" i="3"/>
  <c r="CF77" i="28"/>
  <c r="CF371" i="3"/>
  <c r="CF473" i="3"/>
  <c r="CF88" i="28"/>
  <c r="CF485" i="3"/>
  <c r="CF76" i="28"/>
  <c r="CF481" i="3"/>
  <c r="CF72" i="28"/>
  <c r="CF469" i="3"/>
  <c r="CF84" i="28"/>
  <c r="CF484" i="3"/>
  <c r="CF75" i="28"/>
  <c r="CF472" i="3"/>
  <c r="CF87" i="28"/>
  <c r="CF360" i="3"/>
  <c r="CF470" i="3"/>
  <c r="CF85" i="28"/>
  <c r="CF482" i="3"/>
  <c r="CF73" i="28"/>
  <c r="CF373" i="3"/>
  <c r="CF374" i="3"/>
  <c r="CF132" i="3"/>
  <c r="CF292" i="3"/>
  <c r="CF305" i="3"/>
  <c r="CF406" i="3"/>
  <c r="CF419" i="3"/>
  <c r="CF290" i="3"/>
  <c r="CF303" i="3"/>
  <c r="CF404" i="3"/>
  <c r="CF417" i="3"/>
  <c r="CF304" i="3"/>
  <c r="CF405" i="3"/>
  <c r="CF418" i="3"/>
  <c r="CF291" i="3"/>
  <c r="CF289" i="3"/>
  <c r="CF302" i="3"/>
  <c r="CF403" i="3"/>
  <c r="CF416" i="3"/>
  <c r="CS227" i="3"/>
  <c r="CS228" i="3"/>
  <c r="CS338" i="3"/>
  <c r="CS226" i="3"/>
  <c r="CS225" i="3"/>
  <c r="CF379" i="3"/>
  <c r="CF392" i="3"/>
  <c r="CF430" i="3"/>
  <c r="CF378" i="3"/>
  <c r="CF391" i="3"/>
  <c r="CF429" i="3"/>
  <c r="CF377" i="3"/>
  <c r="CF390" i="3"/>
  <c r="CF428" i="3"/>
  <c r="CF380" i="3"/>
  <c r="CF393" i="3"/>
  <c r="CF431" i="3"/>
  <c r="CS223" i="3"/>
  <c r="CS249" i="3"/>
  <c r="CS261" i="3"/>
  <c r="CS273" i="3"/>
  <c r="CS284" i="3"/>
  <c r="CS250" i="3"/>
  <c r="CS262" i="3"/>
  <c r="CS248" i="3"/>
  <c r="CS260" i="3"/>
  <c r="CS272" i="3"/>
  <c r="CS283" i="3"/>
  <c r="CF441" i="3"/>
  <c r="CF454" i="3"/>
  <c r="CG155" i="3"/>
  <c r="CF440" i="3"/>
  <c r="CF453" i="3"/>
  <c r="CF172" i="28"/>
  <c r="CG154" i="3"/>
  <c r="CF456" i="3"/>
  <c r="CF443" i="3"/>
  <c r="CG157" i="3"/>
  <c r="CF455" i="3"/>
  <c r="CF442" i="3"/>
  <c r="CG156" i="3"/>
  <c r="CS246" i="3"/>
  <c r="CS258" i="3"/>
  <c r="CS270" i="3"/>
  <c r="CS281" i="3"/>
  <c r="CS293" i="3"/>
  <c r="CS247" i="3"/>
  <c r="CS274" i="3"/>
  <c r="CS285" i="3"/>
  <c r="CS296" i="3"/>
  <c r="CS309" i="3"/>
  <c r="CS410" i="3"/>
  <c r="CS295" i="3"/>
  <c r="CS308" i="3"/>
  <c r="CS409" i="3"/>
  <c r="CG128" i="28"/>
  <c r="CG153" i="28"/>
  <c r="CG318" i="3"/>
  <c r="CG167" i="3"/>
  <c r="CG180" i="3"/>
  <c r="CG164" i="3"/>
  <c r="CG166" i="28"/>
  <c r="CF174" i="28"/>
  <c r="CF450" i="3"/>
  <c r="CG143" i="3"/>
  <c r="CG130" i="28"/>
  <c r="CG155" i="28"/>
  <c r="CG320" i="3"/>
  <c r="CG169" i="3"/>
  <c r="CG182" i="3"/>
  <c r="CF465" i="3"/>
  <c r="CF80" i="28"/>
  <c r="CF477" i="3"/>
  <c r="CF68" i="28"/>
  <c r="CF479" i="3"/>
  <c r="CF70" i="28"/>
  <c r="CF467" i="3"/>
  <c r="CF82" i="28"/>
  <c r="CG154" i="28"/>
  <c r="CG319" i="3"/>
  <c r="CG129" i="28"/>
  <c r="CG168" i="3"/>
  <c r="CG181" i="3"/>
  <c r="CF468" i="3"/>
  <c r="CF83" i="28"/>
  <c r="CF480" i="3"/>
  <c r="CF71" i="28"/>
  <c r="CG156" i="28"/>
  <c r="CG321" i="3"/>
  <c r="CG170" i="3"/>
  <c r="CG183" i="3"/>
  <c r="CG131" i="28"/>
  <c r="CF478" i="3"/>
  <c r="CF69" i="28"/>
  <c r="CF466" i="3"/>
  <c r="CF81" i="28"/>
  <c r="CS306" i="3"/>
  <c r="CS407" i="3"/>
  <c r="CS381" i="3"/>
  <c r="CS394" i="3"/>
  <c r="CS310" i="3"/>
  <c r="CS411" i="3"/>
  <c r="CS297" i="3"/>
  <c r="CS385" i="3"/>
  <c r="CS383" i="3"/>
  <c r="CS396" i="3"/>
  <c r="CS384" i="3"/>
  <c r="CS397" i="3"/>
  <c r="CG164" i="28"/>
  <c r="CG177" i="3"/>
  <c r="CG190" i="3"/>
  <c r="CG328" i="3"/>
  <c r="CF175" i="28"/>
  <c r="CF173" i="28"/>
  <c r="CG62" i="28"/>
  <c r="CG145" i="3"/>
  <c r="CS398" i="3"/>
  <c r="CG165" i="28"/>
  <c r="CG167" i="28"/>
  <c r="CG92" i="28"/>
  <c r="CG127" i="28"/>
  <c r="CF176" i="28"/>
  <c r="CG423" i="3"/>
  <c r="CG435" i="3"/>
  <c r="CG425" i="3"/>
  <c r="CG437" i="3"/>
  <c r="CG420" i="3"/>
  <c r="CG432" i="3"/>
  <c r="CG421" i="3"/>
  <c r="CG433" i="3"/>
  <c r="CG64" i="28"/>
  <c r="CG65" i="28"/>
  <c r="CG151" i="3"/>
  <c r="CG131" i="3"/>
  <c r="CG424" i="3"/>
  <c r="CG436" i="3"/>
  <c r="CG422" i="3"/>
  <c r="CG434" i="3"/>
  <c r="CG148" i="3"/>
  <c r="CG146" i="3"/>
  <c r="CG202" i="3"/>
  <c r="CG102" i="28"/>
  <c r="CG198" i="3"/>
  <c r="CG98" i="28"/>
  <c r="CG200" i="3"/>
  <c r="CG100" i="28"/>
  <c r="CG199" i="3"/>
  <c r="CG99" i="28"/>
  <c r="CG197" i="3"/>
  <c r="CG97" i="28"/>
  <c r="CG201" i="3"/>
  <c r="CG194" i="3"/>
  <c r="CG94" i="28"/>
  <c r="CG196" i="3"/>
  <c r="CG96" i="28"/>
  <c r="CG193" i="3"/>
  <c r="CG93" i="28"/>
  <c r="CG195" i="3"/>
  <c r="CG95" i="28"/>
  <c r="CG168" i="28"/>
  <c r="CG445" i="3"/>
  <c r="CH159" i="3"/>
  <c r="CG101" i="28"/>
  <c r="CG134" i="3"/>
  <c r="CG449" i="3"/>
  <c r="CH163" i="3"/>
  <c r="CG446" i="3"/>
  <c r="CH160" i="3"/>
  <c r="CG447" i="3"/>
  <c r="CH161" i="3"/>
  <c r="CG206" i="3"/>
  <c r="CG133" i="3"/>
  <c r="CG205" i="3"/>
  <c r="CG207" i="3"/>
  <c r="CG448" i="3"/>
  <c r="CH162" i="3"/>
  <c r="CH158" i="3"/>
  <c r="CG444" i="3"/>
  <c r="CF146" i="28"/>
  <c r="CF139" i="28"/>
  <c r="CF145" i="28"/>
  <c r="CF143" i="28"/>
  <c r="CF148" i="28"/>
  <c r="CF140" i="28"/>
  <c r="CF147" i="28"/>
  <c r="CF144" i="28"/>
  <c r="CF142" i="28"/>
  <c r="CF141" i="28"/>
  <c r="CF113" i="28"/>
  <c r="CF104" i="28"/>
  <c r="CF106" i="28"/>
  <c r="CF109" i="28"/>
  <c r="CF107" i="28"/>
  <c r="CF108" i="28"/>
  <c r="CF111" i="28"/>
  <c r="CF112" i="28"/>
  <c r="CF110" i="28"/>
  <c r="CF105" i="28"/>
  <c r="CH162" i="28"/>
  <c r="CH137" i="28"/>
  <c r="CH327" i="3"/>
  <c r="CH176" i="3"/>
  <c r="CH189" i="3"/>
  <c r="CH160" i="28"/>
  <c r="CH325" i="3"/>
  <c r="CH135" i="28"/>
  <c r="CH174" i="3"/>
  <c r="CH187" i="3"/>
  <c r="CH159" i="28"/>
  <c r="CH324" i="3"/>
  <c r="CH173" i="3"/>
  <c r="CH186" i="3"/>
  <c r="CH134" i="28"/>
  <c r="CH158" i="28"/>
  <c r="CH323" i="3"/>
  <c r="CH133" i="28"/>
  <c r="CH172" i="3"/>
  <c r="CH185" i="3"/>
  <c r="CH161" i="28"/>
  <c r="CH175" i="3"/>
  <c r="CH188" i="3"/>
  <c r="CH136" i="28"/>
  <c r="CH326" i="3"/>
  <c r="CG208" i="3"/>
  <c r="CH157" i="28"/>
  <c r="CH132" i="28"/>
  <c r="CH322" i="3"/>
  <c r="CH171" i="3"/>
  <c r="CH184" i="3"/>
  <c r="CG211" i="3"/>
  <c r="CG210" i="3"/>
  <c r="CG218" i="3"/>
  <c r="CG330" i="3"/>
  <c r="CG239" i="3"/>
  <c r="CG135" i="3"/>
  <c r="CG402" i="3"/>
  <c r="CG415" i="3"/>
  <c r="CG331" i="3"/>
  <c r="CG240" i="3"/>
  <c r="CG368" i="3"/>
  <c r="CG347" i="3"/>
  <c r="CG365" i="3"/>
  <c r="CG366" i="3"/>
  <c r="CG335" i="3"/>
  <c r="CG336" i="3"/>
  <c r="CG344" i="3"/>
  <c r="CG364" i="3"/>
  <c r="CG341" i="3"/>
  <c r="CG342" i="3"/>
  <c r="CG359" i="3"/>
  <c r="CG339" i="3"/>
  <c r="CG350" i="3"/>
  <c r="CG369" i="3"/>
  <c r="CG370" i="3"/>
  <c r="CG340" i="3"/>
  <c r="CG461" i="3"/>
  <c r="CG458" i="3"/>
  <c r="CG459" i="3"/>
  <c r="CG460" i="3"/>
  <c r="CG462" i="3"/>
  <c r="CG457" i="3"/>
  <c r="CG241" i="3"/>
  <c r="CG361" i="3"/>
  <c r="CG362" i="3"/>
  <c r="CG358" i="3"/>
  <c r="CG221" i="3"/>
  <c r="CG219" i="3"/>
  <c r="CG222" i="3"/>
  <c r="CG220" i="3"/>
  <c r="CR223" i="3"/>
  <c r="CR258" i="3"/>
  <c r="CR270" i="3"/>
  <c r="CR281" i="3"/>
  <c r="CG343" i="3"/>
  <c r="CG354" i="3"/>
  <c r="CG360" i="3"/>
  <c r="CG371" i="3"/>
  <c r="CG474" i="3"/>
  <c r="CG89" i="28"/>
  <c r="CG486" i="3"/>
  <c r="CG77" i="28"/>
  <c r="CG473" i="3"/>
  <c r="CG88" i="28"/>
  <c r="CG485" i="3"/>
  <c r="CG76" i="28"/>
  <c r="CG245" i="3"/>
  <c r="CG257" i="3"/>
  <c r="CG269" i="3"/>
  <c r="CG280" i="3"/>
  <c r="CG244" i="3"/>
  <c r="CG256" i="3"/>
  <c r="CG268" i="3"/>
  <c r="CG279" i="3"/>
  <c r="CG242" i="3"/>
  <c r="CG254" i="3"/>
  <c r="CG266" i="3"/>
  <c r="CG277" i="3"/>
  <c r="CG243" i="3"/>
  <c r="CG255" i="3"/>
  <c r="CG267" i="3"/>
  <c r="CG278" i="3"/>
  <c r="CG481" i="3"/>
  <c r="CG72" i="28"/>
  <c r="CG469" i="3"/>
  <c r="CG84" i="28"/>
  <c r="CG484" i="3"/>
  <c r="CG75" i="28"/>
  <c r="CG472" i="3"/>
  <c r="CG87" i="28"/>
  <c r="CG471" i="3"/>
  <c r="CG86" i="28"/>
  <c r="CG483" i="3"/>
  <c r="CG74" i="28"/>
  <c r="CG482" i="3"/>
  <c r="CG73" i="28"/>
  <c r="CG470" i="3"/>
  <c r="CG85" i="28"/>
  <c r="CG348" i="3"/>
  <c r="CG349" i="3"/>
  <c r="CG351" i="3"/>
  <c r="CR251" i="3"/>
  <c r="CR263" i="3"/>
  <c r="CR275" i="3"/>
  <c r="CR286" i="3"/>
  <c r="CR293" i="3"/>
  <c r="CR381" i="3"/>
  <c r="CR306" i="3"/>
  <c r="CR407" i="3"/>
  <c r="CT227" i="3"/>
  <c r="CT228" i="3"/>
  <c r="CT338" i="3"/>
  <c r="CT226" i="3"/>
  <c r="CT225" i="3"/>
  <c r="CG373" i="3"/>
  <c r="CG374" i="3"/>
  <c r="CG132" i="3"/>
  <c r="CG291" i="3"/>
  <c r="CG304" i="3"/>
  <c r="CG405" i="3"/>
  <c r="CG418" i="3"/>
  <c r="CG290" i="3"/>
  <c r="CG303" i="3"/>
  <c r="CG404" i="3"/>
  <c r="CG417" i="3"/>
  <c r="CG289" i="3"/>
  <c r="CG302" i="3"/>
  <c r="CG403" i="3"/>
  <c r="CG416" i="3"/>
  <c r="CG292" i="3"/>
  <c r="CG305" i="3"/>
  <c r="CG406" i="3"/>
  <c r="CG419" i="3"/>
  <c r="CR311" i="3"/>
  <c r="CR412" i="3"/>
  <c r="CR298" i="3"/>
  <c r="CR386" i="3"/>
  <c r="CR394" i="3"/>
  <c r="CT224" i="3"/>
  <c r="CT223" i="3"/>
  <c r="CT250" i="3"/>
  <c r="CT262" i="3"/>
  <c r="CT274" i="3"/>
  <c r="CT285" i="3"/>
  <c r="CT251" i="3"/>
  <c r="CT263" i="3"/>
  <c r="CT275" i="3"/>
  <c r="CT286" i="3"/>
  <c r="CT249" i="3"/>
  <c r="CT261" i="3"/>
  <c r="CT273" i="3"/>
  <c r="CT284" i="3"/>
  <c r="CT246" i="3"/>
  <c r="CT247" i="3"/>
  <c r="CT248" i="3"/>
  <c r="CT260" i="3"/>
  <c r="CT272" i="3"/>
  <c r="CT283" i="3"/>
  <c r="CG378" i="3"/>
  <c r="CG391" i="3"/>
  <c r="CG429" i="3"/>
  <c r="CG380" i="3"/>
  <c r="CG393" i="3"/>
  <c r="CG431" i="3"/>
  <c r="CG456" i="3"/>
  <c r="CG379" i="3"/>
  <c r="CG392" i="3"/>
  <c r="CG430" i="3"/>
  <c r="CG377" i="3"/>
  <c r="CG390" i="3"/>
  <c r="CG428" i="3"/>
  <c r="CR399" i="3"/>
  <c r="CT259" i="3"/>
  <c r="CT271" i="3"/>
  <c r="CT282" i="3"/>
  <c r="CT294" i="3"/>
  <c r="CT258" i="3"/>
  <c r="CT270" i="3"/>
  <c r="CT281" i="3"/>
  <c r="CT293" i="3"/>
  <c r="CT311" i="3"/>
  <c r="CT412" i="3"/>
  <c r="CT298" i="3"/>
  <c r="CT310" i="3"/>
  <c r="CT411" i="3"/>
  <c r="CT297" i="3"/>
  <c r="CT295" i="3"/>
  <c r="CT308" i="3"/>
  <c r="CT409" i="3"/>
  <c r="CT296" i="3"/>
  <c r="CT309" i="3"/>
  <c r="CT410" i="3"/>
  <c r="CG443" i="3"/>
  <c r="CH157" i="3"/>
  <c r="CH321" i="3"/>
  <c r="CG453" i="3"/>
  <c r="CG440" i="3"/>
  <c r="CG172" i="28"/>
  <c r="CH154" i="3"/>
  <c r="CG454" i="3"/>
  <c r="CG441" i="3"/>
  <c r="CH155" i="3"/>
  <c r="CG480" i="3"/>
  <c r="CG71" i="28"/>
  <c r="CG468" i="3"/>
  <c r="CG83" i="28"/>
  <c r="CG455" i="3"/>
  <c r="CG442" i="3"/>
  <c r="CH156" i="3"/>
  <c r="CT306" i="3"/>
  <c r="CT407" i="3"/>
  <c r="CT307" i="3"/>
  <c r="CT408" i="3"/>
  <c r="CT386" i="3"/>
  <c r="CT399" i="3"/>
  <c r="CT383" i="3"/>
  <c r="CT396" i="3"/>
  <c r="CT385" i="3"/>
  <c r="CT398" i="3"/>
  <c r="CT384" i="3"/>
  <c r="CT397" i="3"/>
  <c r="CT381" i="3"/>
  <c r="CT394" i="3"/>
  <c r="CT382" i="3"/>
  <c r="CT395" i="3"/>
  <c r="CH170" i="3"/>
  <c r="CH183" i="3"/>
  <c r="CH156" i="28"/>
  <c r="CH131" i="28"/>
  <c r="CG467" i="3"/>
  <c r="CG82" i="28"/>
  <c r="CG479" i="3"/>
  <c r="CG70" i="28"/>
  <c r="CH154" i="28"/>
  <c r="CH168" i="3"/>
  <c r="CH181" i="3"/>
  <c r="CH319" i="3"/>
  <c r="CH129" i="28"/>
  <c r="CH128" i="28"/>
  <c r="CH153" i="28"/>
  <c r="CH167" i="3"/>
  <c r="CH180" i="3"/>
  <c r="CH164" i="3"/>
  <c r="CH166" i="28"/>
  <c r="CH318" i="3"/>
  <c r="CG466" i="3"/>
  <c r="CG81" i="28"/>
  <c r="CG478" i="3"/>
  <c r="CG69" i="28"/>
  <c r="CH155" i="28"/>
  <c r="CH169" i="3"/>
  <c r="CH182" i="3"/>
  <c r="CH130" i="28"/>
  <c r="CH320" i="3"/>
  <c r="CG174" i="28"/>
  <c r="CG450" i="3"/>
  <c r="CH143" i="3"/>
  <c r="CG465" i="3"/>
  <c r="CG80" i="28"/>
  <c r="CG477" i="3"/>
  <c r="CG68" i="28"/>
  <c r="CH164" i="28"/>
  <c r="CH177" i="3"/>
  <c r="CH190" i="3"/>
  <c r="CG175" i="28"/>
  <c r="CG173" i="28"/>
  <c r="CH328" i="3"/>
  <c r="CH145" i="3"/>
  <c r="CH62" i="28"/>
  <c r="CH165" i="28"/>
  <c r="CH167" i="28"/>
  <c r="CH168" i="28"/>
  <c r="CG176" i="28"/>
  <c r="CH202" i="3"/>
  <c r="CH102" i="28"/>
  <c r="CH151" i="3"/>
  <c r="CH131" i="3"/>
  <c r="CH424" i="3"/>
  <c r="CH436" i="3"/>
  <c r="CH64" i="28"/>
  <c r="CH65" i="28"/>
  <c r="CH422" i="3"/>
  <c r="CH434" i="3"/>
  <c r="CH420" i="3"/>
  <c r="CH432" i="3"/>
  <c r="CH148" i="3"/>
  <c r="CH423" i="3"/>
  <c r="CH435" i="3"/>
  <c r="CH421" i="3"/>
  <c r="CH433" i="3"/>
  <c r="CH425" i="3"/>
  <c r="CH437" i="3"/>
  <c r="CH146" i="3"/>
  <c r="CH197" i="3"/>
  <c r="CH97" i="28"/>
  <c r="CH200" i="3"/>
  <c r="CH100" i="28"/>
  <c r="CH199" i="3"/>
  <c r="CH99" i="28"/>
  <c r="CH198" i="3"/>
  <c r="CH98" i="28"/>
  <c r="CH201" i="3"/>
  <c r="CH196" i="3"/>
  <c r="CH96" i="28"/>
  <c r="CH193" i="3"/>
  <c r="CH93" i="28"/>
  <c r="CH195" i="3"/>
  <c r="CH95" i="28"/>
  <c r="CH194" i="3"/>
  <c r="CH94" i="28"/>
  <c r="CH92" i="28"/>
  <c r="CH127" i="28"/>
  <c r="CH206" i="3"/>
  <c r="CH207" i="3"/>
  <c r="CH205" i="3"/>
  <c r="CH133" i="3"/>
  <c r="CH444" i="3"/>
  <c r="CI158" i="3"/>
  <c r="CG110" i="28"/>
  <c r="CG106" i="28"/>
  <c r="CG104" i="28"/>
  <c r="CG105" i="28"/>
  <c r="CG108" i="28"/>
  <c r="CG112" i="28"/>
  <c r="CG111" i="28"/>
  <c r="CG107" i="28"/>
  <c r="CG109" i="28"/>
  <c r="CG113" i="28"/>
  <c r="CH134" i="3"/>
  <c r="CH101" i="28"/>
  <c r="CI163" i="3"/>
  <c r="CH449" i="3"/>
  <c r="CH448" i="3"/>
  <c r="CI162" i="3"/>
  <c r="CI161" i="3"/>
  <c r="CH447" i="3"/>
  <c r="CH446" i="3"/>
  <c r="CI160" i="3"/>
  <c r="CI159" i="3"/>
  <c r="CH445" i="3"/>
  <c r="CG148" i="28"/>
  <c r="CG140" i="28"/>
  <c r="CG142" i="28"/>
  <c r="CG145" i="28"/>
  <c r="CG146" i="28"/>
  <c r="CG139" i="28"/>
  <c r="CG147" i="28"/>
  <c r="CG141" i="28"/>
  <c r="CG144" i="28"/>
  <c r="CG143" i="28"/>
  <c r="CH208" i="3"/>
  <c r="CH135" i="3"/>
  <c r="CI133" i="28"/>
  <c r="CI158" i="28"/>
  <c r="CI323" i="3"/>
  <c r="CI172" i="3"/>
  <c r="CI185" i="3"/>
  <c r="CI159" i="28"/>
  <c r="CI324" i="3"/>
  <c r="CI173" i="3"/>
  <c r="CI186" i="3"/>
  <c r="CI134" i="28"/>
  <c r="CI157" i="28"/>
  <c r="CI322" i="3"/>
  <c r="CI171" i="3"/>
  <c r="CI184" i="3"/>
  <c r="CI132" i="28"/>
  <c r="CI160" i="28"/>
  <c r="CI174" i="3"/>
  <c r="CI187" i="3"/>
  <c r="CI325" i="3"/>
  <c r="CI135" i="28"/>
  <c r="CI137" i="28"/>
  <c r="CI162" i="28"/>
  <c r="CI176" i="3"/>
  <c r="CI189" i="3"/>
  <c r="CI327" i="3"/>
  <c r="CH210" i="3"/>
  <c r="CH211" i="3"/>
  <c r="CI161" i="28"/>
  <c r="CI175" i="3"/>
  <c r="CI188" i="3"/>
  <c r="CI136" i="28"/>
  <c r="CI326" i="3"/>
  <c r="CH402" i="3"/>
  <c r="CH415" i="3"/>
  <c r="CH459" i="3"/>
  <c r="CH240" i="3"/>
  <c r="CH331" i="3"/>
  <c r="CH218" i="3"/>
  <c r="CH330" i="3"/>
  <c r="CH239" i="3"/>
  <c r="CS224" i="3"/>
  <c r="CS259" i="3"/>
  <c r="CS271" i="3"/>
  <c r="CS282" i="3"/>
  <c r="CU227" i="3"/>
  <c r="CU228" i="3"/>
  <c r="CU338" i="3"/>
  <c r="CU226" i="3"/>
  <c r="CU225" i="3"/>
  <c r="CH462" i="3"/>
  <c r="CH474" i="3"/>
  <c r="CH89" i="28"/>
  <c r="CH458" i="3"/>
  <c r="CH470" i="3"/>
  <c r="CH85" i="28"/>
  <c r="CH457" i="3"/>
  <c r="CH469" i="3"/>
  <c r="CH84" i="28"/>
  <c r="CH460" i="3"/>
  <c r="CH472" i="3"/>
  <c r="CH87" i="28"/>
  <c r="CH461" i="3"/>
  <c r="CH485" i="3"/>
  <c r="CH76" i="28"/>
  <c r="CH241" i="3"/>
  <c r="CH243" i="3"/>
  <c r="CH220" i="3"/>
  <c r="CH219" i="3"/>
  <c r="CH222" i="3"/>
  <c r="CH221" i="3"/>
  <c r="CH483" i="3"/>
  <c r="CH74" i="28"/>
  <c r="CH471" i="3"/>
  <c r="CH86" i="28"/>
  <c r="CH365" i="3"/>
  <c r="CH347" i="3"/>
  <c r="CH350" i="3"/>
  <c r="CH340" i="3"/>
  <c r="CH339" i="3"/>
  <c r="CH366" i="3"/>
  <c r="CH368" i="3"/>
  <c r="CH370" i="3"/>
  <c r="CH369" i="3"/>
  <c r="CH341" i="3"/>
  <c r="CH342" i="3"/>
  <c r="CH335" i="3"/>
  <c r="CH336" i="3"/>
  <c r="CH344" i="3"/>
  <c r="CH359" i="3"/>
  <c r="CH364" i="3"/>
  <c r="CH361" i="3"/>
  <c r="CH362" i="3"/>
  <c r="CH358" i="3"/>
  <c r="CS251" i="3"/>
  <c r="CS263" i="3"/>
  <c r="CS275" i="3"/>
  <c r="CS286" i="3"/>
  <c r="CS294" i="3"/>
  <c r="CS382" i="3"/>
  <c r="CS307" i="3"/>
  <c r="CS408" i="3"/>
  <c r="CU250" i="3"/>
  <c r="CU262" i="3"/>
  <c r="CU274" i="3"/>
  <c r="CU285" i="3"/>
  <c r="CU251" i="3"/>
  <c r="CU263" i="3"/>
  <c r="CU275" i="3"/>
  <c r="CU286" i="3"/>
  <c r="CU249" i="3"/>
  <c r="CU261" i="3"/>
  <c r="CU273" i="3"/>
  <c r="CU284" i="3"/>
  <c r="CU248" i="3"/>
  <c r="CU260" i="3"/>
  <c r="CU272" i="3"/>
  <c r="CU283" i="3"/>
  <c r="CH482" i="3"/>
  <c r="CH73" i="28"/>
  <c r="CH481" i="3"/>
  <c r="CH72" i="28"/>
  <c r="CH486" i="3"/>
  <c r="CH77" i="28"/>
  <c r="CH255" i="3"/>
  <c r="CH267" i="3"/>
  <c r="CH278" i="3"/>
  <c r="CH303" i="3"/>
  <c r="CH404" i="3"/>
  <c r="CH417" i="3"/>
  <c r="CH473" i="3"/>
  <c r="CH88" i="28"/>
  <c r="CH242" i="3"/>
  <c r="CH254" i="3"/>
  <c r="CH266" i="3"/>
  <c r="CH277" i="3"/>
  <c r="CH289" i="3"/>
  <c r="CH245" i="3"/>
  <c r="CH257" i="3"/>
  <c r="CH269" i="3"/>
  <c r="CH280" i="3"/>
  <c r="CH305" i="3"/>
  <c r="CH406" i="3"/>
  <c r="CH419" i="3"/>
  <c r="CH484" i="3"/>
  <c r="CH75" i="28"/>
  <c r="CH360" i="3"/>
  <c r="CH244" i="3"/>
  <c r="CH256" i="3"/>
  <c r="CH268" i="3"/>
  <c r="CH279" i="3"/>
  <c r="CH343" i="3"/>
  <c r="CH354" i="3"/>
  <c r="CH371" i="3"/>
  <c r="CH348" i="3"/>
  <c r="CH349" i="3"/>
  <c r="CH351" i="3"/>
  <c r="CS395" i="3"/>
  <c r="CS298" i="3"/>
  <c r="CS311" i="3"/>
  <c r="CS412" i="3"/>
  <c r="CS386" i="3"/>
  <c r="CU224" i="3"/>
  <c r="CU223" i="3"/>
  <c r="CU246" i="3"/>
  <c r="CU247" i="3"/>
  <c r="CU311" i="3"/>
  <c r="CU412" i="3"/>
  <c r="CU298" i="3"/>
  <c r="CU297" i="3"/>
  <c r="CU310" i="3"/>
  <c r="CU411" i="3"/>
  <c r="CU295" i="3"/>
  <c r="CU308" i="3"/>
  <c r="CU409" i="3"/>
  <c r="CU296" i="3"/>
  <c r="CU309" i="3"/>
  <c r="CU410" i="3"/>
  <c r="CH290" i="3"/>
  <c r="CH304" i="3"/>
  <c r="CH405" i="3"/>
  <c r="CH418" i="3"/>
  <c r="CH291" i="3"/>
  <c r="CH292" i="3"/>
  <c r="CH373" i="3"/>
  <c r="CH374" i="3"/>
  <c r="CH377" i="3"/>
  <c r="CH390" i="3"/>
  <c r="CH302" i="3"/>
  <c r="CH403" i="3"/>
  <c r="CH416" i="3"/>
  <c r="CS399" i="3"/>
  <c r="CU259" i="3"/>
  <c r="CU271" i="3"/>
  <c r="CU282" i="3"/>
  <c r="CU294" i="3"/>
  <c r="CU258" i="3"/>
  <c r="CU270" i="3"/>
  <c r="CU281" i="3"/>
  <c r="CU306" i="3"/>
  <c r="CU407" i="3"/>
  <c r="CU386" i="3"/>
  <c r="CU399" i="3"/>
  <c r="CU385" i="3"/>
  <c r="CU398" i="3"/>
  <c r="CU383" i="3"/>
  <c r="CU396" i="3"/>
  <c r="CU384" i="3"/>
  <c r="CU397" i="3"/>
  <c r="CH428" i="3"/>
  <c r="CH453" i="3"/>
  <c r="CH465" i="3"/>
  <c r="CH80" i="28"/>
  <c r="CH380" i="3"/>
  <c r="CH393" i="3"/>
  <c r="CH431" i="3"/>
  <c r="CI157" i="3"/>
  <c r="CI131" i="28"/>
  <c r="CH132" i="3"/>
  <c r="CH379" i="3"/>
  <c r="CH392" i="3"/>
  <c r="CH430" i="3"/>
  <c r="CH455" i="3"/>
  <c r="CH378" i="3"/>
  <c r="CH391" i="3"/>
  <c r="CH429" i="3"/>
  <c r="CH441" i="3"/>
  <c r="CU382" i="3"/>
  <c r="CU395" i="3"/>
  <c r="CU307" i="3"/>
  <c r="CU408" i="3"/>
  <c r="CU381" i="3"/>
  <c r="CU293" i="3"/>
  <c r="CI154" i="3"/>
  <c r="CI128" i="28"/>
  <c r="CH440" i="3"/>
  <c r="CH172" i="28"/>
  <c r="CI170" i="3"/>
  <c r="CI183" i="3"/>
  <c r="CI156" i="28"/>
  <c r="CI321" i="3"/>
  <c r="CH477" i="3"/>
  <c r="CH68" i="28"/>
  <c r="CH456" i="3"/>
  <c r="CH468" i="3"/>
  <c r="CH83" i="28"/>
  <c r="CH443" i="3"/>
  <c r="CI155" i="3"/>
  <c r="CI168" i="3"/>
  <c r="CI181" i="3"/>
  <c r="CH442" i="3"/>
  <c r="CI156" i="3"/>
  <c r="CI169" i="3"/>
  <c r="CI182" i="3"/>
  <c r="CH454" i="3"/>
  <c r="CH466" i="3"/>
  <c r="CH81" i="28"/>
  <c r="CH479" i="3"/>
  <c r="CH70" i="28"/>
  <c r="CH467" i="3"/>
  <c r="CH82" i="28"/>
  <c r="CU394" i="3"/>
  <c r="CH478" i="3"/>
  <c r="CH69" i="28"/>
  <c r="CH174" i="28"/>
  <c r="CI153" i="28"/>
  <c r="CI319" i="3"/>
  <c r="CI318" i="3"/>
  <c r="CI167" i="3"/>
  <c r="CI180" i="3"/>
  <c r="CH450" i="3"/>
  <c r="CH175" i="28"/>
  <c r="CH480" i="3"/>
  <c r="CH71" i="28"/>
  <c r="CI155" i="28"/>
  <c r="CI164" i="3"/>
  <c r="CI166" i="28"/>
  <c r="CI320" i="3"/>
  <c r="CI130" i="28"/>
  <c r="CI154" i="28"/>
  <c r="CI129" i="28"/>
  <c r="CH173" i="28"/>
  <c r="CH176" i="28"/>
  <c r="CI143" i="3"/>
  <c r="CI145" i="3"/>
  <c r="CI422" i="3"/>
  <c r="CI434" i="3"/>
  <c r="CI328" i="3"/>
  <c r="CI164" i="28"/>
  <c r="CI177" i="3"/>
  <c r="CI190" i="3"/>
  <c r="CI421" i="3"/>
  <c r="CI433" i="3"/>
  <c r="CJ159" i="3"/>
  <c r="CI62" i="28"/>
  <c r="CI92" i="28"/>
  <c r="CH111" i="28"/>
  <c r="CI64" i="28"/>
  <c r="CI65" i="28"/>
  <c r="CI165" i="28"/>
  <c r="CI167" i="28"/>
  <c r="CI168" i="28"/>
  <c r="CI195" i="3"/>
  <c r="CI95" i="28"/>
  <c r="CI193" i="3"/>
  <c r="CI93" i="28"/>
  <c r="CI202" i="3"/>
  <c r="CI102" i="28"/>
  <c r="CI200" i="3"/>
  <c r="CI100" i="28"/>
  <c r="CI199" i="3"/>
  <c r="CI99" i="28"/>
  <c r="CI146" i="3"/>
  <c r="CI420" i="3"/>
  <c r="CI432" i="3"/>
  <c r="CI444" i="3"/>
  <c r="CI194" i="3"/>
  <c r="CI94" i="28"/>
  <c r="CI148" i="3"/>
  <c r="CI206" i="3"/>
  <c r="CI425" i="3"/>
  <c r="CI437" i="3"/>
  <c r="CJ163" i="3"/>
  <c r="CI196" i="3"/>
  <c r="CI96" i="28"/>
  <c r="CI423" i="3"/>
  <c r="CI435" i="3"/>
  <c r="CI447" i="3"/>
  <c r="CI198" i="3"/>
  <c r="CI98" i="28"/>
  <c r="CI424" i="3"/>
  <c r="CI436" i="3"/>
  <c r="CI448" i="3"/>
  <c r="CI201" i="3"/>
  <c r="CI101" i="28"/>
  <c r="CI151" i="3"/>
  <c r="CI131" i="3"/>
  <c r="CI197" i="3"/>
  <c r="CI97" i="28"/>
  <c r="CI446" i="3"/>
  <c r="CJ160" i="3"/>
  <c r="CH108" i="28"/>
  <c r="CI445" i="3"/>
  <c r="CI127" i="28"/>
  <c r="CH141" i="28"/>
  <c r="CH112" i="28"/>
  <c r="CH105" i="28"/>
  <c r="CH110" i="28"/>
  <c r="CH107" i="28"/>
  <c r="CH113" i="28"/>
  <c r="CH109" i="28"/>
  <c r="CH104" i="28"/>
  <c r="CH106" i="28"/>
  <c r="CI449" i="3"/>
  <c r="CJ158" i="3"/>
  <c r="CJ157" i="28"/>
  <c r="CI205" i="3"/>
  <c r="CI211" i="3"/>
  <c r="CI207" i="3"/>
  <c r="CI208" i="3"/>
  <c r="CI135" i="3"/>
  <c r="CJ161" i="3"/>
  <c r="CJ174" i="3"/>
  <c r="CJ187" i="3"/>
  <c r="CI133" i="3"/>
  <c r="CJ162" i="3"/>
  <c r="CJ161" i="28"/>
  <c r="CI134" i="3"/>
  <c r="CJ176" i="3"/>
  <c r="CJ189" i="3"/>
  <c r="CJ327" i="3"/>
  <c r="CJ162" i="28"/>
  <c r="CJ137" i="28"/>
  <c r="CJ159" i="28"/>
  <c r="CJ324" i="3"/>
  <c r="CJ134" i="28"/>
  <c r="CJ173" i="3"/>
  <c r="CJ186" i="3"/>
  <c r="CJ172" i="3"/>
  <c r="CJ185" i="3"/>
  <c r="CJ133" i="28"/>
  <c r="CJ323" i="3"/>
  <c r="CJ158" i="28"/>
  <c r="CV227" i="3"/>
  <c r="CV228" i="3"/>
  <c r="CV338" i="3"/>
  <c r="CV226" i="3"/>
  <c r="CV225" i="3"/>
  <c r="CH139" i="28"/>
  <c r="CH140" i="28"/>
  <c r="CH143" i="28"/>
  <c r="CH147" i="28"/>
  <c r="CH144" i="28"/>
  <c r="CH146" i="28"/>
  <c r="CH145" i="28"/>
  <c r="CH148" i="28"/>
  <c r="CH142" i="28"/>
  <c r="CJ171" i="3"/>
  <c r="CJ184" i="3"/>
  <c r="CJ322" i="3"/>
  <c r="CJ132" i="28"/>
  <c r="CI210" i="3"/>
  <c r="CI330" i="3"/>
  <c r="CJ136" i="28"/>
  <c r="CJ325" i="3"/>
  <c r="CJ135" i="28"/>
  <c r="CJ175" i="3"/>
  <c r="CJ188" i="3"/>
  <c r="CJ326" i="3"/>
  <c r="CJ160" i="28"/>
  <c r="CI402" i="3"/>
  <c r="CI415" i="3"/>
  <c r="CI457" i="3"/>
  <c r="CI331" i="3"/>
  <c r="CI240" i="3"/>
  <c r="CV250" i="3"/>
  <c r="CV262" i="3"/>
  <c r="CV274" i="3"/>
  <c r="CV285" i="3"/>
  <c r="CV251" i="3"/>
  <c r="CV263" i="3"/>
  <c r="CV275" i="3"/>
  <c r="CV286" i="3"/>
  <c r="CV249" i="3"/>
  <c r="CV261" i="3"/>
  <c r="CV273" i="3"/>
  <c r="CV284" i="3"/>
  <c r="CV248" i="3"/>
  <c r="CV260" i="3"/>
  <c r="CV272" i="3"/>
  <c r="CV283" i="3"/>
  <c r="CI218" i="3"/>
  <c r="CI222" i="3"/>
  <c r="CI239" i="3"/>
  <c r="CI241" i="3"/>
  <c r="CI459" i="3"/>
  <c r="CI483" i="3"/>
  <c r="CI74" i="28"/>
  <c r="CI458" i="3"/>
  <c r="CI470" i="3"/>
  <c r="CI85" i="28"/>
  <c r="CI460" i="3"/>
  <c r="CI484" i="3"/>
  <c r="CI75" i="28"/>
  <c r="CI462" i="3"/>
  <c r="CI474" i="3"/>
  <c r="CI89" i="28"/>
  <c r="CI461" i="3"/>
  <c r="CI485" i="3"/>
  <c r="CI76" i="28"/>
  <c r="CI364" i="3"/>
  <c r="CI339" i="3"/>
  <c r="CI369" i="3"/>
  <c r="CI350" i="3"/>
  <c r="CI368" i="3"/>
  <c r="CI359" i="3"/>
  <c r="CI335" i="3"/>
  <c r="CI336" i="3"/>
  <c r="CI344" i="3"/>
  <c r="CI365" i="3"/>
  <c r="CI340" i="3"/>
  <c r="CI341" i="3"/>
  <c r="CI342" i="3"/>
  <c r="CI370" i="3"/>
  <c r="CI366" i="3"/>
  <c r="CI347" i="3"/>
  <c r="CI358" i="3"/>
  <c r="CI361" i="3"/>
  <c r="CI362" i="3"/>
  <c r="CI481" i="3"/>
  <c r="CI72" i="28"/>
  <c r="CI469" i="3"/>
  <c r="CI84" i="28"/>
  <c r="CV311" i="3"/>
  <c r="CV412" i="3"/>
  <c r="CV298" i="3"/>
  <c r="CV297" i="3"/>
  <c r="CV310" i="3"/>
  <c r="CV411" i="3"/>
  <c r="CV295" i="3"/>
  <c r="CV308" i="3"/>
  <c r="CV409" i="3"/>
  <c r="CV296" i="3"/>
  <c r="CV309" i="3"/>
  <c r="CV410" i="3"/>
  <c r="CI219" i="3"/>
  <c r="CI220" i="3"/>
  <c r="CI221" i="3"/>
  <c r="CI472" i="3"/>
  <c r="CI87" i="28"/>
  <c r="CI473" i="3"/>
  <c r="CI88" i="28"/>
  <c r="CI486" i="3"/>
  <c r="CI77" i="28"/>
  <c r="CI471" i="3"/>
  <c r="CI86" i="28"/>
  <c r="CI482" i="3"/>
  <c r="CI73" i="28"/>
  <c r="CI360" i="3"/>
  <c r="CI343" i="3"/>
  <c r="CI354" i="3"/>
  <c r="CI371" i="3"/>
  <c r="CI242" i="3"/>
  <c r="CI244" i="3"/>
  <c r="CI243" i="3"/>
  <c r="CI245" i="3"/>
  <c r="CI257" i="3"/>
  <c r="CI269" i="3"/>
  <c r="CI280" i="3"/>
  <c r="CI348" i="3"/>
  <c r="CI349" i="3"/>
  <c r="CI351" i="3"/>
  <c r="CV224" i="3"/>
  <c r="CV223" i="3"/>
  <c r="CV247" i="3"/>
  <c r="CV246" i="3"/>
  <c r="CV386" i="3"/>
  <c r="CV399" i="3"/>
  <c r="CV383" i="3"/>
  <c r="CV396" i="3"/>
  <c r="CV385" i="3"/>
  <c r="CV398" i="3"/>
  <c r="CV384" i="3"/>
  <c r="CV397" i="3"/>
  <c r="CI254" i="3"/>
  <c r="CI266" i="3"/>
  <c r="CI277" i="3"/>
  <c r="CI289" i="3"/>
  <c r="CI255" i="3"/>
  <c r="CI267" i="3"/>
  <c r="CI278" i="3"/>
  <c r="CI290" i="3"/>
  <c r="CI256" i="3"/>
  <c r="CI268" i="3"/>
  <c r="CI279" i="3"/>
  <c r="CI291" i="3"/>
  <c r="CI373" i="3"/>
  <c r="CI374" i="3"/>
  <c r="CI132" i="3"/>
  <c r="CI305" i="3"/>
  <c r="CI406" i="3"/>
  <c r="CI419" i="3"/>
  <c r="CI292" i="3"/>
  <c r="CV259" i="3"/>
  <c r="CV271" i="3"/>
  <c r="CV282" i="3"/>
  <c r="CV294" i="3"/>
  <c r="CV258" i="3"/>
  <c r="CV270" i="3"/>
  <c r="CV281" i="3"/>
  <c r="CV306" i="3"/>
  <c r="CV407" i="3"/>
  <c r="CI302" i="3"/>
  <c r="CI403" i="3"/>
  <c r="CI416" i="3"/>
  <c r="CI303" i="3"/>
  <c r="CI404" i="3"/>
  <c r="CI417" i="3"/>
  <c r="CI304" i="3"/>
  <c r="CI405" i="3"/>
  <c r="CI418" i="3"/>
  <c r="CI377" i="3"/>
  <c r="CI390" i="3"/>
  <c r="CI378" i="3"/>
  <c r="CI391" i="3"/>
  <c r="CI380" i="3"/>
  <c r="CI393" i="3"/>
  <c r="CI431" i="3"/>
  <c r="CI379" i="3"/>
  <c r="CI392" i="3"/>
  <c r="CV307" i="3"/>
  <c r="CV408" i="3"/>
  <c r="CV382" i="3"/>
  <c r="CV395" i="3"/>
  <c r="CV293" i="3"/>
  <c r="CV381" i="3"/>
  <c r="CI428" i="3"/>
  <c r="CI440" i="3"/>
  <c r="CI429" i="3"/>
  <c r="CI454" i="3"/>
  <c r="CI478" i="3"/>
  <c r="CI69" i="28"/>
  <c r="CI430" i="3"/>
  <c r="CI456" i="3"/>
  <c r="CI443" i="3"/>
  <c r="CJ157" i="3"/>
  <c r="CV394" i="3"/>
  <c r="CJ154" i="3"/>
  <c r="CJ167" i="3"/>
  <c r="CJ180" i="3"/>
  <c r="CI453" i="3"/>
  <c r="CI465" i="3"/>
  <c r="CI80" i="28"/>
  <c r="CI466" i="3"/>
  <c r="CI81" i="28"/>
  <c r="CI441" i="3"/>
  <c r="CJ155" i="3"/>
  <c r="CJ319" i="3"/>
  <c r="CI172" i="28"/>
  <c r="CI442" i="3"/>
  <c r="CI455" i="3"/>
  <c r="CI479" i="3"/>
  <c r="CI70" i="28"/>
  <c r="CJ156" i="3"/>
  <c r="CJ130" i="28"/>
  <c r="CI468" i="3"/>
  <c r="CI83" i="28"/>
  <c r="CI480" i="3"/>
  <c r="CI71" i="28"/>
  <c r="CJ321" i="3"/>
  <c r="CJ131" i="28"/>
  <c r="CJ170" i="3"/>
  <c r="CJ183" i="3"/>
  <c r="CJ156" i="28"/>
  <c r="CJ318" i="3"/>
  <c r="CJ153" i="28"/>
  <c r="CJ128" i="28"/>
  <c r="CI477" i="3"/>
  <c r="CI68" i="28"/>
  <c r="CJ168" i="3"/>
  <c r="CJ181" i="3"/>
  <c r="CI174" i="28"/>
  <c r="CJ154" i="28"/>
  <c r="CI467" i="3"/>
  <c r="CI82" i="28"/>
  <c r="CJ129" i="28"/>
  <c r="CJ164" i="3"/>
  <c r="CJ166" i="28"/>
  <c r="CI450" i="3"/>
  <c r="CI173" i="28"/>
  <c r="CJ320" i="3"/>
  <c r="CJ155" i="28"/>
  <c r="CJ169" i="3"/>
  <c r="CJ182" i="3"/>
  <c r="CJ328" i="3"/>
  <c r="CJ164" i="28"/>
  <c r="CJ177" i="3"/>
  <c r="CJ190" i="3"/>
  <c r="CJ143" i="3"/>
  <c r="CJ145" i="3"/>
  <c r="CJ64" i="28"/>
  <c r="CJ65" i="28"/>
  <c r="CI175" i="28"/>
  <c r="CI176" i="28"/>
  <c r="CW227" i="3"/>
  <c r="CW228" i="3"/>
  <c r="CW338" i="3"/>
  <c r="CW226" i="3"/>
  <c r="CW225" i="3"/>
  <c r="CJ422" i="3"/>
  <c r="CJ434" i="3"/>
  <c r="CK160" i="3"/>
  <c r="CJ200" i="3"/>
  <c r="CJ100" i="28"/>
  <c r="CJ421" i="3"/>
  <c r="CJ433" i="3"/>
  <c r="CJ445" i="3"/>
  <c r="CJ202" i="3"/>
  <c r="CJ102" i="28"/>
  <c r="CJ148" i="3"/>
  <c r="CJ133" i="3"/>
  <c r="CJ199" i="3"/>
  <c r="CJ99" i="28"/>
  <c r="CJ151" i="3"/>
  <c r="CJ131" i="3"/>
  <c r="CJ196" i="3"/>
  <c r="CJ96" i="28"/>
  <c r="CJ146" i="3"/>
  <c r="CJ195" i="3"/>
  <c r="CJ95" i="28"/>
  <c r="CJ193" i="3"/>
  <c r="CJ93" i="28"/>
  <c r="CJ420" i="3"/>
  <c r="CJ432" i="3"/>
  <c r="CJ444" i="3"/>
  <c r="CJ62" i="28"/>
  <c r="CJ92" i="28"/>
  <c r="CI112" i="28"/>
  <c r="CJ194" i="3"/>
  <c r="CJ94" i="28"/>
  <c r="CJ424" i="3"/>
  <c r="CJ436" i="3"/>
  <c r="CK162" i="3"/>
  <c r="CJ165" i="28"/>
  <c r="CJ167" i="28"/>
  <c r="CJ168" i="28"/>
  <c r="CJ197" i="3"/>
  <c r="CJ97" i="28"/>
  <c r="CJ425" i="3"/>
  <c r="CJ437" i="3"/>
  <c r="CK163" i="3"/>
  <c r="CJ201" i="3"/>
  <c r="CJ101" i="28"/>
  <c r="CJ198" i="3"/>
  <c r="CJ98" i="28"/>
  <c r="CJ423" i="3"/>
  <c r="CJ435" i="3"/>
  <c r="CJ447" i="3"/>
  <c r="CW224" i="3"/>
  <c r="CW223" i="3"/>
  <c r="CW250" i="3"/>
  <c r="CW262" i="3"/>
  <c r="CW274" i="3"/>
  <c r="CW285" i="3"/>
  <c r="CW251" i="3"/>
  <c r="CW263" i="3"/>
  <c r="CW275" i="3"/>
  <c r="CW286" i="3"/>
  <c r="CW249" i="3"/>
  <c r="CW261" i="3"/>
  <c r="CW273" i="3"/>
  <c r="CW284" i="3"/>
  <c r="CW248" i="3"/>
  <c r="CW260" i="3"/>
  <c r="CW272" i="3"/>
  <c r="CW283" i="3"/>
  <c r="CK159" i="3"/>
  <c r="CK133" i="28"/>
  <c r="CJ446" i="3"/>
  <c r="CJ134" i="3"/>
  <c r="CK158" i="3"/>
  <c r="CK132" i="28"/>
  <c r="CJ448" i="3"/>
  <c r="CI109" i="28"/>
  <c r="CI105" i="28"/>
  <c r="CI106" i="28"/>
  <c r="CI104" i="28"/>
  <c r="CI110" i="28"/>
  <c r="CJ127" i="28"/>
  <c r="CI148" i="28"/>
  <c r="CI111" i="28"/>
  <c r="CI108" i="28"/>
  <c r="CJ207" i="3"/>
  <c r="CJ205" i="3"/>
  <c r="CJ210" i="3"/>
  <c r="CJ206" i="3"/>
  <c r="CI107" i="28"/>
  <c r="CJ449" i="3"/>
  <c r="CI113" i="28"/>
  <c r="CK161" i="3"/>
  <c r="CK325" i="3"/>
  <c r="CK161" i="28"/>
  <c r="CK175" i="3"/>
  <c r="CK188" i="3"/>
  <c r="CK136" i="28"/>
  <c r="CK326" i="3"/>
  <c r="CK162" i="28"/>
  <c r="CK137" i="28"/>
  <c r="CK327" i="3"/>
  <c r="CK176" i="3"/>
  <c r="CK189" i="3"/>
  <c r="CK159" i="28"/>
  <c r="CK173" i="3"/>
  <c r="CK186" i="3"/>
  <c r="CK324" i="3"/>
  <c r="CK134" i="28"/>
  <c r="CW246" i="3"/>
  <c r="CW258" i="3"/>
  <c r="CW270" i="3"/>
  <c r="CW281" i="3"/>
  <c r="CW306" i="3"/>
  <c r="CW407" i="3"/>
  <c r="CW311" i="3"/>
  <c r="CW412" i="3"/>
  <c r="CW298" i="3"/>
  <c r="CW310" i="3"/>
  <c r="CW411" i="3"/>
  <c r="CW297" i="3"/>
  <c r="CW295" i="3"/>
  <c r="CW308" i="3"/>
  <c r="CW409" i="3"/>
  <c r="CW296" i="3"/>
  <c r="CW309" i="3"/>
  <c r="CW410" i="3"/>
  <c r="CK172" i="3"/>
  <c r="CK185" i="3"/>
  <c r="CK323" i="3"/>
  <c r="CK158" i="28"/>
  <c r="CK171" i="3"/>
  <c r="CK184" i="3"/>
  <c r="CK322" i="3"/>
  <c r="CJ208" i="3"/>
  <c r="CJ402" i="3"/>
  <c r="CJ415" i="3"/>
  <c r="CK157" i="28"/>
  <c r="CI144" i="28"/>
  <c r="CI142" i="28"/>
  <c r="CI140" i="28"/>
  <c r="CK174" i="3"/>
  <c r="CK187" i="3"/>
  <c r="CI141" i="28"/>
  <c r="CI146" i="28"/>
  <c r="CK135" i="28"/>
  <c r="CI143" i="28"/>
  <c r="CI147" i="28"/>
  <c r="CK160" i="28"/>
  <c r="CI139" i="28"/>
  <c r="CJ211" i="3"/>
  <c r="CJ331" i="3"/>
  <c r="CI145" i="28"/>
  <c r="CJ330" i="3"/>
  <c r="CJ239" i="3"/>
  <c r="CJ218" i="3"/>
  <c r="CW293" i="3"/>
  <c r="CW386" i="3"/>
  <c r="CW399" i="3"/>
  <c r="CW385" i="3"/>
  <c r="CW398" i="3"/>
  <c r="CW384" i="3"/>
  <c r="CW397" i="3"/>
  <c r="CW383" i="3"/>
  <c r="CW396" i="3"/>
  <c r="CJ135" i="3"/>
  <c r="CJ240" i="3"/>
  <c r="CJ241" i="3"/>
  <c r="CJ457" i="3"/>
  <c r="CJ460" i="3"/>
  <c r="CJ459" i="3"/>
  <c r="CJ462" i="3"/>
  <c r="CJ461" i="3"/>
  <c r="CJ458" i="3"/>
  <c r="CJ358" i="3"/>
  <c r="CJ361" i="3"/>
  <c r="CJ362" i="3"/>
  <c r="CJ220" i="3"/>
  <c r="CJ221" i="3"/>
  <c r="CJ222" i="3"/>
  <c r="CJ219" i="3"/>
  <c r="CJ350" i="3"/>
  <c r="CJ347" i="3"/>
  <c r="CJ369" i="3"/>
  <c r="CJ335" i="3"/>
  <c r="CJ336" i="3"/>
  <c r="CJ344" i="3"/>
  <c r="CJ341" i="3"/>
  <c r="CJ342" i="3"/>
  <c r="CJ364" i="3"/>
  <c r="CJ370" i="3"/>
  <c r="CJ340" i="3"/>
  <c r="CJ365" i="3"/>
  <c r="CJ359" i="3"/>
  <c r="CJ366" i="3"/>
  <c r="CJ339" i="3"/>
  <c r="CJ368" i="3"/>
  <c r="CJ360" i="3"/>
  <c r="CJ470" i="3"/>
  <c r="CJ85" i="28"/>
  <c r="CJ482" i="3"/>
  <c r="CJ73" i="28"/>
  <c r="CJ485" i="3"/>
  <c r="CJ76" i="28"/>
  <c r="CJ473" i="3"/>
  <c r="CJ88" i="28"/>
  <c r="CJ348" i="3"/>
  <c r="CJ349" i="3"/>
  <c r="CJ351" i="3"/>
  <c r="CJ243" i="3"/>
  <c r="CJ255" i="3"/>
  <c r="CJ267" i="3"/>
  <c r="CJ278" i="3"/>
  <c r="CJ244" i="3"/>
  <c r="CJ256" i="3"/>
  <c r="CJ268" i="3"/>
  <c r="CJ279" i="3"/>
  <c r="CJ245" i="3"/>
  <c r="CJ257" i="3"/>
  <c r="CJ269" i="3"/>
  <c r="CJ280" i="3"/>
  <c r="CJ242" i="3"/>
  <c r="CJ254" i="3"/>
  <c r="CJ266" i="3"/>
  <c r="CJ277" i="3"/>
  <c r="CJ471" i="3"/>
  <c r="CJ86" i="28"/>
  <c r="CJ483" i="3"/>
  <c r="CJ74" i="28"/>
  <c r="CJ343" i="3"/>
  <c r="CJ354" i="3"/>
  <c r="CJ472" i="3"/>
  <c r="CJ87" i="28"/>
  <c r="CJ484" i="3"/>
  <c r="CJ75" i="28"/>
  <c r="CJ474" i="3"/>
  <c r="CJ89" i="28"/>
  <c r="CJ486" i="3"/>
  <c r="CJ77" i="28"/>
  <c r="CJ371" i="3"/>
  <c r="CJ469" i="3"/>
  <c r="CJ84" i="28"/>
  <c r="CJ481" i="3"/>
  <c r="CJ72" i="28"/>
  <c r="CW381" i="3"/>
  <c r="CW394" i="3"/>
  <c r="CJ373" i="3"/>
  <c r="CJ374" i="3"/>
  <c r="CJ132" i="3"/>
  <c r="CJ290" i="3"/>
  <c r="CJ303" i="3"/>
  <c r="CJ404" i="3"/>
  <c r="CJ417" i="3"/>
  <c r="CJ289" i="3"/>
  <c r="CJ302" i="3"/>
  <c r="CJ403" i="3"/>
  <c r="CJ416" i="3"/>
  <c r="CJ292" i="3"/>
  <c r="CJ305" i="3"/>
  <c r="CJ406" i="3"/>
  <c r="CJ419" i="3"/>
  <c r="CJ291" i="3"/>
  <c r="CJ304" i="3"/>
  <c r="CJ405" i="3"/>
  <c r="CJ418" i="3"/>
  <c r="CJ379" i="3"/>
  <c r="CJ392" i="3"/>
  <c r="CJ430" i="3"/>
  <c r="CJ378" i="3"/>
  <c r="CJ391" i="3"/>
  <c r="CJ429" i="3"/>
  <c r="CJ454" i="3"/>
  <c r="CJ377" i="3"/>
  <c r="CJ390" i="3"/>
  <c r="CJ428" i="3"/>
  <c r="CJ380" i="3"/>
  <c r="CJ393" i="3"/>
  <c r="CJ431" i="3"/>
  <c r="CK155" i="3"/>
  <c r="CK129" i="28"/>
  <c r="CJ441" i="3"/>
  <c r="CJ455" i="3"/>
  <c r="CJ442" i="3"/>
  <c r="CK156" i="3"/>
  <c r="CJ453" i="3"/>
  <c r="CJ440" i="3"/>
  <c r="CJ172" i="28"/>
  <c r="CK154" i="3"/>
  <c r="CJ466" i="3"/>
  <c r="CJ81" i="28"/>
  <c r="CJ478" i="3"/>
  <c r="CJ69" i="28"/>
  <c r="CJ443" i="3"/>
  <c r="CJ456" i="3"/>
  <c r="CK157" i="3"/>
  <c r="CK154" i="28"/>
  <c r="CK168" i="3"/>
  <c r="CK181" i="3"/>
  <c r="CK319" i="3"/>
  <c r="CK153" i="28"/>
  <c r="CK167" i="3"/>
  <c r="CK180" i="3"/>
  <c r="CK318" i="3"/>
  <c r="CK128" i="28"/>
  <c r="CK164" i="3"/>
  <c r="CK166" i="28"/>
  <c r="CJ174" i="28"/>
  <c r="CK155" i="28"/>
  <c r="CK320" i="3"/>
  <c r="CK130" i="28"/>
  <c r="CK169" i="3"/>
  <c r="CK182" i="3"/>
  <c r="CK170" i="3"/>
  <c r="CK183" i="3"/>
  <c r="CK321" i="3"/>
  <c r="CK131" i="28"/>
  <c r="CK156" i="28"/>
  <c r="CJ450" i="3"/>
  <c r="CJ465" i="3"/>
  <c r="CJ80" i="28"/>
  <c r="CJ477" i="3"/>
  <c r="CJ68" i="28"/>
  <c r="CJ468" i="3"/>
  <c r="CJ83" i="28"/>
  <c r="CJ480" i="3"/>
  <c r="CJ71" i="28"/>
  <c r="CJ467" i="3"/>
  <c r="CJ82" i="28"/>
  <c r="CJ479" i="3"/>
  <c r="CJ70" i="28"/>
  <c r="CX227" i="3"/>
  <c r="CX228" i="3"/>
  <c r="CX338" i="3"/>
  <c r="CX226" i="3"/>
  <c r="CX225" i="3"/>
  <c r="CK328" i="3"/>
  <c r="CK164" i="28"/>
  <c r="CJ173" i="28"/>
  <c r="CJ175" i="28"/>
  <c r="CK177" i="3"/>
  <c r="CK190" i="3"/>
  <c r="CK143" i="3"/>
  <c r="CX250" i="3"/>
  <c r="CX262" i="3"/>
  <c r="CX274" i="3"/>
  <c r="CX285" i="3"/>
  <c r="CX251" i="3"/>
  <c r="CX263" i="3"/>
  <c r="CX275" i="3"/>
  <c r="CX286" i="3"/>
  <c r="CX249" i="3"/>
  <c r="CX261" i="3"/>
  <c r="CX273" i="3"/>
  <c r="CX284" i="3"/>
  <c r="CX248" i="3"/>
  <c r="CX260" i="3"/>
  <c r="CX272" i="3"/>
  <c r="CX283" i="3"/>
  <c r="CJ176" i="28"/>
  <c r="CK145" i="3"/>
  <c r="CK165" i="28"/>
  <c r="CK167" i="28"/>
  <c r="CK168" i="28"/>
  <c r="CK62" i="28"/>
  <c r="CX223" i="3"/>
  <c r="CX224" i="3"/>
  <c r="CX247" i="3"/>
  <c r="CX311" i="3"/>
  <c r="CX412" i="3"/>
  <c r="CX298" i="3"/>
  <c r="CX297" i="3"/>
  <c r="CX310" i="3"/>
  <c r="CX411" i="3"/>
  <c r="CX295" i="3"/>
  <c r="CX308" i="3"/>
  <c r="CX409" i="3"/>
  <c r="CX296" i="3"/>
  <c r="CX309" i="3"/>
  <c r="CX410" i="3"/>
  <c r="CK127" i="28"/>
  <c r="CK92" i="28"/>
  <c r="CK199" i="3"/>
  <c r="CK99" i="28"/>
  <c r="CK425" i="3"/>
  <c r="CK437" i="3"/>
  <c r="CK421" i="3"/>
  <c r="CK433" i="3"/>
  <c r="CK420" i="3"/>
  <c r="CK432" i="3"/>
  <c r="CK151" i="3"/>
  <c r="CK131" i="3"/>
  <c r="CK423" i="3"/>
  <c r="CK435" i="3"/>
  <c r="CK64" i="28"/>
  <c r="CK65" i="28"/>
  <c r="CK424" i="3"/>
  <c r="CK436" i="3"/>
  <c r="CK422" i="3"/>
  <c r="CK434" i="3"/>
  <c r="CK148" i="3"/>
  <c r="CK146" i="3"/>
  <c r="CK198" i="3"/>
  <c r="CK98" i="28"/>
  <c r="CK200" i="3"/>
  <c r="CK100" i="28"/>
  <c r="CK202" i="3"/>
  <c r="CK102" i="28"/>
  <c r="CK197" i="3"/>
  <c r="CK97" i="28"/>
  <c r="CK201" i="3"/>
  <c r="CK194" i="3"/>
  <c r="CK94" i="28"/>
  <c r="CK196" i="3"/>
  <c r="CK96" i="28"/>
  <c r="CK195" i="3"/>
  <c r="CK95" i="28"/>
  <c r="CK193" i="3"/>
  <c r="CK93" i="28"/>
  <c r="CX259" i="3"/>
  <c r="CX271" i="3"/>
  <c r="CX282" i="3"/>
  <c r="CX307" i="3"/>
  <c r="CX408" i="3"/>
  <c r="CX386" i="3"/>
  <c r="CX399" i="3"/>
  <c r="CX383" i="3"/>
  <c r="CX396" i="3"/>
  <c r="CX385" i="3"/>
  <c r="CX398" i="3"/>
  <c r="CX384" i="3"/>
  <c r="CX397" i="3"/>
  <c r="CK445" i="3"/>
  <c r="CL159" i="3"/>
  <c r="CK447" i="3"/>
  <c r="CL161" i="3"/>
  <c r="CK444" i="3"/>
  <c r="CL158" i="3"/>
  <c r="CK134" i="3"/>
  <c r="CK101" i="28"/>
  <c r="CK449" i="3"/>
  <c r="CL163" i="3"/>
  <c r="CK446" i="3"/>
  <c r="CL160" i="3"/>
  <c r="CK207" i="3"/>
  <c r="CK206" i="3"/>
  <c r="CK133" i="3"/>
  <c r="CK205" i="3"/>
  <c r="CK448" i="3"/>
  <c r="CL162" i="3"/>
  <c r="CJ104" i="28"/>
  <c r="CJ105" i="28"/>
  <c r="CJ109" i="28"/>
  <c r="CJ113" i="28"/>
  <c r="CJ106" i="28"/>
  <c r="CJ112" i="28"/>
  <c r="CJ110" i="28"/>
  <c r="CJ107" i="28"/>
  <c r="CJ108" i="28"/>
  <c r="CJ111" i="28"/>
  <c r="CJ139" i="28"/>
  <c r="CJ147" i="28"/>
  <c r="CJ140" i="28"/>
  <c r="CJ141" i="28"/>
  <c r="CJ148" i="28"/>
  <c r="CJ142" i="28"/>
  <c r="CJ143" i="28"/>
  <c r="CJ145" i="28"/>
  <c r="CJ146" i="28"/>
  <c r="CJ144" i="28"/>
  <c r="CX382" i="3"/>
  <c r="CX294" i="3"/>
  <c r="CK208" i="3"/>
  <c r="CK135" i="3"/>
  <c r="CL137" i="28"/>
  <c r="CL327" i="3"/>
  <c r="CL162" i="28"/>
  <c r="CL176" i="3"/>
  <c r="CL189" i="3"/>
  <c r="CL174" i="3"/>
  <c r="CL187" i="3"/>
  <c r="CL135" i="28"/>
  <c r="CL160" i="28"/>
  <c r="CL325" i="3"/>
  <c r="CL175" i="3"/>
  <c r="CL188" i="3"/>
  <c r="CL326" i="3"/>
  <c r="CL136" i="28"/>
  <c r="CL161" i="28"/>
  <c r="CK211" i="3"/>
  <c r="CK210" i="3"/>
  <c r="CL133" i="28"/>
  <c r="CL158" i="28"/>
  <c r="CL172" i="3"/>
  <c r="CL185" i="3"/>
  <c r="CL323" i="3"/>
  <c r="CL173" i="3"/>
  <c r="CL186" i="3"/>
  <c r="CL134" i="28"/>
  <c r="CL159" i="28"/>
  <c r="CL324" i="3"/>
  <c r="CL171" i="3"/>
  <c r="CL184" i="3"/>
  <c r="CL322" i="3"/>
  <c r="CL132" i="28"/>
  <c r="CL157" i="28"/>
  <c r="CX395" i="3"/>
  <c r="CK402" i="3"/>
  <c r="CK415" i="3"/>
  <c r="CK458" i="3"/>
  <c r="CK218" i="3"/>
  <c r="CK330" i="3"/>
  <c r="CK239" i="3"/>
  <c r="CK240" i="3"/>
  <c r="CK331" i="3"/>
  <c r="CK461" i="3"/>
  <c r="CK473" i="3"/>
  <c r="CK88" i="28"/>
  <c r="CK457" i="3"/>
  <c r="CK469" i="3"/>
  <c r="CK84" i="28"/>
  <c r="CK459" i="3"/>
  <c r="CK471" i="3"/>
  <c r="CK86" i="28"/>
  <c r="CK462" i="3"/>
  <c r="CK486" i="3"/>
  <c r="CK77" i="28"/>
  <c r="CK460" i="3"/>
  <c r="CK472" i="3"/>
  <c r="CK87" i="28"/>
  <c r="CK241" i="3"/>
  <c r="CK242" i="3"/>
  <c r="CK361" i="3"/>
  <c r="CK362" i="3"/>
  <c r="CK358" i="3"/>
  <c r="CK219" i="3"/>
  <c r="CK220" i="3"/>
  <c r="CK222" i="3"/>
  <c r="CK221" i="3"/>
  <c r="CK368" i="3"/>
  <c r="CK350" i="3"/>
  <c r="CK364" i="3"/>
  <c r="CK347" i="3"/>
  <c r="CK341" i="3"/>
  <c r="CK342" i="3"/>
  <c r="CK359" i="3"/>
  <c r="CK335" i="3"/>
  <c r="CK336" i="3"/>
  <c r="CK344" i="3"/>
  <c r="CK369" i="3"/>
  <c r="CK339" i="3"/>
  <c r="CK366" i="3"/>
  <c r="CK370" i="3"/>
  <c r="CK365" i="3"/>
  <c r="CK340" i="3"/>
  <c r="CK470" i="3"/>
  <c r="CK85" i="28"/>
  <c r="CK482" i="3"/>
  <c r="CK73" i="28"/>
  <c r="CK481" i="3"/>
  <c r="CK72" i="28"/>
  <c r="CK474" i="3"/>
  <c r="CK89" i="28"/>
  <c r="CK244" i="3"/>
  <c r="CK256" i="3"/>
  <c r="CK268" i="3"/>
  <c r="CK279" i="3"/>
  <c r="CK291" i="3"/>
  <c r="CK483" i="3"/>
  <c r="CK74" i="28"/>
  <c r="CK484" i="3"/>
  <c r="CK75" i="28"/>
  <c r="CK485" i="3"/>
  <c r="CK76" i="28"/>
  <c r="CK360" i="3"/>
  <c r="CK243" i="3"/>
  <c r="CK255" i="3"/>
  <c r="CK267" i="3"/>
  <c r="CK278" i="3"/>
  <c r="CK245" i="3"/>
  <c r="CK257" i="3"/>
  <c r="CK269" i="3"/>
  <c r="CK280" i="3"/>
  <c r="CK254" i="3"/>
  <c r="CK266" i="3"/>
  <c r="CK277" i="3"/>
  <c r="CK302" i="3"/>
  <c r="CK403" i="3"/>
  <c r="CK416" i="3"/>
  <c r="CK343" i="3"/>
  <c r="CK354" i="3"/>
  <c r="CK348" i="3"/>
  <c r="CK349" i="3"/>
  <c r="CK351" i="3"/>
  <c r="CK371" i="3"/>
  <c r="CK289" i="3"/>
  <c r="CK304" i="3"/>
  <c r="CK405" i="3"/>
  <c r="CK418" i="3"/>
  <c r="CK292" i="3"/>
  <c r="CK305" i="3"/>
  <c r="CK406" i="3"/>
  <c r="CK419" i="3"/>
  <c r="CK373" i="3"/>
  <c r="CK374" i="3"/>
  <c r="CK378" i="3"/>
  <c r="CK290" i="3"/>
  <c r="CK303" i="3"/>
  <c r="CK404" i="3"/>
  <c r="CK417" i="3"/>
  <c r="CY227" i="3"/>
  <c r="CY228" i="3"/>
  <c r="CY338" i="3"/>
  <c r="CY226" i="3"/>
  <c r="CY225" i="3"/>
  <c r="CK391" i="3"/>
  <c r="CK429" i="3"/>
  <c r="CK441" i="3"/>
  <c r="CK132" i="3"/>
  <c r="CK379" i="3"/>
  <c r="CK392" i="3"/>
  <c r="CK430" i="3"/>
  <c r="CK377" i="3"/>
  <c r="CK390" i="3"/>
  <c r="CK428" i="3"/>
  <c r="CK380" i="3"/>
  <c r="CK393" i="3"/>
  <c r="CK431" i="3"/>
  <c r="CY224" i="3"/>
  <c r="CY223" i="3"/>
  <c r="CY250" i="3"/>
  <c r="CY262" i="3"/>
  <c r="CY274" i="3"/>
  <c r="CY285" i="3"/>
  <c r="CY251" i="3"/>
  <c r="CY263" i="3"/>
  <c r="CY275" i="3"/>
  <c r="CY286" i="3"/>
  <c r="CY249" i="3"/>
  <c r="CY261" i="3"/>
  <c r="CY273" i="3"/>
  <c r="CY284" i="3"/>
  <c r="CY248" i="3"/>
  <c r="CY260" i="3"/>
  <c r="CY272" i="3"/>
  <c r="CY283" i="3"/>
  <c r="CL155" i="3"/>
  <c r="CL168" i="3"/>
  <c r="CL181" i="3"/>
  <c r="CK454" i="3"/>
  <c r="CK478" i="3"/>
  <c r="CK69" i="28"/>
  <c r="CK443" i="3"/>
  <c r="CK456" i="3"/>
  <c r="CL157" i="3"/>
  <c r="CK453" i="3"/>
  <c r="CK440" i="3"/>
  <c r="CK172" i="28"/>
  <c r="CL154" i="3"/>
  <c r="CK466" i="3"/>
  <c r="CK81" i="28"/>
  <c r="CK455" i="3"/>
  <c r="CK442" i="3"/>
  <c r="CL156" i="3"/>
  <c r="CY247" i="3"/>
  <c r="CY259" i="3"/>
  <c r="CY271" i="3"/>
  <c r="CY282" i="3"/>
  <c r="CY307" i="3"/>
  <c r="CY408" i="3"/>
  <c r="CY246" i="3"/>
  <c r="CY258" i="3"/>
  <c r="CY270" i="3"/>
  <c r="CY281" i="3"/>
  <c r="CY293" i="3"/>
  <c r="CY297" i="3"/>
  <c r="CY311" i="3"/>
  <c r="CY412" i="3"/>
  <c r="CY298" i="3"/>
  <c r="CY310" i="3"/>
  <c r="CY411" i="3"/>
  <c r="CY295" i="3"/>
  <c r="CY308" i="3"/>
  <c r="CY409" i="3"/>
  <c r="CY296" i="3"/>
  <c r="CY309" i="3"/>
  <c r="CY410" i="3"/>
  <c r="CL129" i="28"/>
  <c r="CL319" i="3"/>
  <c r="CL154" i="28"/>
  <c r="CL153" i="28"/>
  <c r="CL167" i="3"/>
  <c r="CL180" i="3"/>
  <c r="CL318" i="3"/>
  <c r="CL128" i="28"/>
  <c r="CL164" i="3"/>
  <c r="CL166" i="28"/>
  <c r="CK467" i="3"/>
  <c r="CK82" i="28"/>
  <c r="CK479" i="3"/>
  <c r="CK70" i="28"/>
  <c r="CK174" i="28"/>
  <c r="CL170" i="3"/>
  <c r="CL183" i="3"/>
  <c r="CL321" i="3"/>
  <c r="CL131" i="28"/>
  <c r="CL156" i="28"/>
  <c r="CL155" i="28"/>
  <c r="CL169" i="3"/>
  <c r="CL182" i="3"/>
  <c r="CL320" i="3"/>
  <c r="CL130" i="28"/>
  <c r="CK480" i="3"/>
  <c r="CK71" i="28"/>
  <c r="CK468" i="3"/>
  <c r="CK83" i="28"/>
  <c r="CK477" i="3"/>
  <c r="CK68" i="28"/>
  <c r="CK465" i="3"/>
  <c r="CK80" i="28"/>
  <c r="CK450" i="3"/>
  <c r="CL143" i="3"/>
  <c r="CW247" i="3"/>
  <c r="CW259" i="3"/>
  <c r="CW271" i="3"/>
  <c r="CW282" i="3"/>
  <c r="CY306" i="3"/>
  <c r="CY407" i="3"/>
  <c r="CY294" i="3"/>
  <c r="CY386" i="3"/>
  <c r="CY399" i="3"/>
  <c r="CY381" i="3"/>
  <c r="CY394" i="3"/>
  <c r="CY383" i="3"/>
  <c r="CY396" i="3"/>
  <c r="CY385" i="3"/>
  <c r="CY398" i="3"/>
  <c r="CY384" i="3"/>
  <c r="CY397" i="3"/>
  <c r="CY382" i="3"/>
  <c r="CL164" i="28"/>
  <c r="CK175" i="28"/>
  <c r="CK173" i="28"/>
  <c r="CL328" i="3"/>
  <c r="CL177" i="3"/>
  <c r="CL190" i="3"/>
  <c r="CL62" i="28"/>
  <c r="CL145" i="3"/>
  <c r="CW294" i="3"/>
  <c r="CW382" i="3"/>
  <c r="CW307" i="3"/>
  <c r="CW408" i="3"/>
  <c r="CY395" i="3"/>
  <c r="CK176" i="28"/>
  <c r="CL165" i="28"/>
  <c r="CL167" i="28"/>
  <c r="CL168" i="28"/>
  <c r="CL92" i="28"/>
  <c r="CL127" i="28"/>
  <c r="CL151" i="3"/>
  <c r="CL131" i="3"/>
  <c r="CL424" i="3"/>
  <c r="CL436" i="3"/>
  <c r="CL425" i="3"/>
  <c r="CL437" i="3"/>
  <c r="CL423" i="3"/>
  <c r="CL435" i="3"/>
  <c r="CL148" i="3"/>
  <c r="CL422" i="3"/>
  <c r="CL434" i="3"/>
  <c r="CL64" i="28"/>
  <c r="CL65" i="28"/>
  <c r="CL421" i="3"/>
  <c r="CL433" i="3"/>
  <c r="CL420" i="3"/>
  <c r="CL432" i="3"/>
  <c r="CL146" i="3"/>
  <c r="CL198" i="3"/>
  <c r="CL98" i="28"/>
  <c r="CL200" i="3"/>
  <c r="CL100" i="28"/>
  <c r="CL202" i="3"/>
  <c r="CL102" i="28"/>
  <c r="CL197" i="3"/>
  <c r="CL97" i="28"/>
  <c r="CL199" i="3"/>
  <c r="CL99" i="28"/>
  <c r="CL201" i="3"/>
  <c r="CL194" i="3"/>
  <c r="CL94" i="28"/>
  <c r="CL196" i="3"/>
  <c r="CL96" i="28"/>
  <c r="CL195" i="3"/>
  <c r="CL95" i="28"/>
  <c r="CL193" i="3"/>
  <c r="CL93" i="28"/>
  <c r="CW395" i="3"/>
  <c r="CL206" i="3"/>
  <c r="CL133" i="3"/>
  <c r="CL205" i="3"/>
  <c r="CL207" i="3"/>
  <c r="CM161" i="3"/>
  <c r="CL447" i="3"/>
  <c r="CL449" i="3"/>
  <c r="CM163" i="3"/>
  <c r="CM158" i="3"/>
  <c r="CL444" i="3"/>
  <c r="CL446" i="3"/>
  <c r="CM160" i="3"/>
  <c r="CL448" i="3"/>
  <c r="CM162" i="3"/>
  <c r="CL445" i="3"/>
  <c r="CM159" i="3"/>
  <c r="CK147" i="28"/>
  <c r="CK141" i="28"/>
  <c r="CK143" i="28"/>
  <c r="CK144" i="28"/>
  <c r="CK145" i="28"/>
  <c r="CK142" i="28"/>
  <c r="CK148" i="28"/>
  <c r="CK146" i="28"/>
  <c r="CK140" i="28"/>
  <c r="CK139" i="28"/>
  <c r="CL134" i="3"/>
  <c r="CL101" i="28"/>
  <c r="CK111" i="28"/>
  <c r="CK112" i="28"/>
  <c r="CK109" i="28"/>
  <c r="CK110" i="28"/>
  <c r="CK113" i="28"/>
  <c r="CK106" i="28"/>
  <c r="CK104" i="28"/>
  <c r="CK107" i="28"/>
  <c r="CK108" i="28"/>
  <c r="CK105" i="28"/>
  <c r="CL208" i="3"/>
  <c r="CL402" i="3"/>
  <c r="CL415" i="3"/>
  <c r="CM159" i="28"/>
  <c r="CM134" i="28"/>
  <c r="CM173" i="3"/>
  <c r="CM186" i="3"/>
  <c r="CM324" i="3"/>
  <c r="CM158" i="28"/>
  <c r="CM133" i="28"/>
  <c r="CM172" i="3"/>
  <c r="CM185" i="3"/>
  <c r="CM323" i="3"/>
  <c r="CM135" i="28"/>
  <c r="CM174" i="3"/>
  <c r="CM187" i="3"/>
  <c r="CM160" i="28"/>
  <c r="CM325" i="3"/>
  <c r="CM157" i="28"/>
  <c r="CM171" i="3"/>
  <c r="CM184" i="3"/>
  <c r="CM322" i="3"/>
  <c r="CM132" i="28"/>
  <c r="CL211" i="3"/>
  <c r="CL210" i="3"/>
  <c r="CM161" i="28"/>
  <c r="CM326" i="3"/>
  <c r="CM175" i="3"/>
  <c r="CM188" i="3"/>
  <c r="CM136" i="28"/>
  <c r="CM162" i="28"/>
  <c r="CM327" i="3"/>
  <c r="CM176" i="3"/>
  <c r="CM189" i="3"/>
  <c r="CM137" i="28"/>
  <c r="CL135" i="3"/>
  <c r="CL240" i="3"/>
  <c r="CL331" i="3"/>
  <c r="CL218" i="3"/>
  <c r="CL239" i="3"/>
  <c r="CL330" i="3"/>
  <c r="CL457" i="3"/>
  <c r="CL462" i="3"/>
  <c r="CL461" i="3"/>
  <c r="CL460" i="3"/>
  <c r="CL458" i="3"/>
  <c r="CL459" i="3"/>
  <c r="CL241" i="3"/>
  <c r="CL245" i="3"/>
  <c r="CL474" i="3"/>
  <c r="CL89" i="28"/>
  <c r="CL486" i="3"/>
  <c r="CL77" i="28"/>
  <c r="CL358" i="3"/>
  <c r="CL361" i="3"/>
  <c r="CL362" i="3"/>
  <c r="CL471" i="3"/>
  <c r="CL86" i="28"/>
  <c r="CL483" i="3"/>
  <c r="CL74" i="28"/>
  <c r="CL221" i="3"/>
  <c r="CL219" i="3"/>
  <c r="CL220" i="3"/>
  <c r="CL222" i="3"/>
  <c r="CL366" i="3"/>
  <c r="CL359" i="3"/>
  <c r="CL347" i="3"/>
  <c r="CL364" i="3"/>
  <c r="CL369" i="3"/>
  <c r="CL365" i="3"/>
  <c r="CL341" i="3"/>
  <c r="CL342" i="3"/>
  <c r="CL339" i="3"/>
  <c r="CL350" i="3"/>
  <c r="CL368" i="3"/>
  <c r="CL370" i="3"/>
  <c r="CL335" i="3"/>
  <c r="CL336" i="3"/>
  <c r="CL344" i="3"/>
  <c r="CL340" i="3"/>
  <c r="CL485" i="3"/>
  <c r="CL76" i="28"/>
  <c r="CL473" i="3"/>
  <c r="CL88" i="28"/>
  <c r="CL481" i="3"/>
  <c r="CL72" i="28"/>
  <c r="CL469" i="3"/>
  <c r="CL84" i="28"/>
  <c r="CL470" i="3"/>
  <c r="CL85" i="28"/>
  <c r="CL482" i="3"/>
  <c r="CL73" i="28"/>
  <c r="CL472" i="3"/>
  <c r="CL87" i="28"/>
  <c r="CL484" i="3"/>
  <c r="CL75" i="28"/>
  <c r="CZ227" i="3"/>
  <c r="CZ228" i="3"/>
  <c r="CZ338" i="3"/>
  <c r="CZ226" i="3"/>
  <c r="CZ225" i="3"/>
  <c r="CL242" i="3"/>
  <c r="CL254" i="3"/>
  <c r="CL266" i="3"/>
  <c r="CL277" i="3"/>
  <c r="CL289" i="3"/>
  <c r="CL244" i="3"/>
  <c r="CL256" i="3"/>
  <c r="CL268" i="3"/>
  <c r="CL279" i="3"/>
  <c r="CL243" i="3"/>
  <c r="CL255" i="3"/>
  <c r="CL267" i="3"/>
  <c r="CL278" i="3"/>
  <c r="CL290" i="3"/>
  <c r="CL343" i="3"/>
  <c r="CL354" i="3"/>
  <c r="CL360" i="3"/>
  <c r="CL257" i="3"/>
  <c r="CL269" i="3"/>
  <c r="CL280" i="3"/>
  <c r="CL305" i="3"/>
  <c r="CL406" i="3"/>
  <c r="CL419" i="3"/>
  <c r="CL348" i="3"/>
  <c r="CL349" i="3"/>
  <c r="CL351" i="3"/>
  <c r="CL371" i="3"/>
  <c r="CZ223" i="3"/>
  <c r="CZ250" i="3"/>
  <c r="CZ262" i="3"/>
  <c r="CZ249" i="3"/>
  <c r="CZ261" i="3"/>
  <c r="CZ273" i="3"/>
  <c r="CZ284" i="3"/>
  <c r="CZ248" i="3"/>
  <c r="CZ260" i="3"/>
  <c r="CZ272" i="3"/>
  <c r="CZ283" i="3"/>
  <c r="CL302" i="3"/>
  <c r="CL403" i="3"/>
  <c r="CL416" i="3"/>
  <c r="CL303" i="3"/>
  <c r="CL404" i="3"/>
  <c r="CL417" i="3"/>
  <c r="CL292" i="3"/>
  <c r="CL291" i="3"/>
  <c r="CL304" i="3"/>
  <c r="CL405" i="3"/>
  <c r="CL418" i="3"/>
  <c r="CL373" i="3"/>
  <c r="CL374" i="3"/>
  <c r="CL379" i="3"/>
  <c r="CZ247" i="3"/>
  <c r="CZ246" i="3"/>
  <c r="CZ258" i="3"/>
  <c r="CZ270" i="3"/>
  <c r="CZ281" i="3"/>
  <c r="CZ293" i="3"/>
  <c r="CZ274" i="3"/>
  <c r="CZ285" i="3"/>
  <c r="CZ296" i="3"/>
  <c r="CZ309" i="3"/>
  <c r="CZ410" i="3"/>
  <c r="CZ295" i="3"/>
  <c r="CZ308" i="3"/>
  <c r="CZ409" i="3"/>
  <c r="CL392" i="3"/>
  <c r="CL430" i="3"/>
  <c r="CL132" i="3"/>
  <c r="CL378" i="3"/>
  <c r="CL391" i="3"/>
  <c r="CL429" i="3"/>
  <c r="CL380" i="3"/>
  <c r="CL393" i="3"/>
  <c r="CL431" i="3"/>
  <c r="CL377" i="3"/>
  <c r="CL390" i="3"/>
  <c r="CL428" i="3"/>
  <c r="CX246" i="3"/>
  <c r="CX258" i="3"/>
  <c r="CX270" i="3"/>
  <c r="CX281" i="3"/>
  <c r="CZ306" i="3"/>
  <c r="CZ407" i="3"/>
  <c r="CZ384" i="3"/>
  <c r="CZ397" i="3"/>
  <c r="CZ297" i="3"/>
  <c r="CZ310" i="3"/>
  <c r="CZ411" i="3"/>
  <c r="CZ381" i="3"/>
  <c r="CZ394" i="3"/>
  <c r="CZ385" i="3"/>
  <c r="CZ383" i="3"/>
  <c r="CZ396" i="3"/>
  <c r="CL443" i="3"/>
  <c r="CL456" i="3"/>
  <c r="CM157" i="3"/>
  <c r="CL454" i="3"/>
  <c r="CL441" i="3"/>
  <c r="CM155" i="3"/>
  <c r="CL453" i="3"/>
  <c r="CL440" i="3"/>
  <c r="CL172" i="28"/>
  <c r="CM154" i="3"/>
  <c r="CL455" i="3"/>
  <c r="CL442" i="3"/>
  <c r="CM156" i="3"/>
  <c r="CX293" i="3"/>
  <c r="CX306" i="3"/>
  <c r="CX407" i="3"/>
  <c r="CX381" i="3"/>
  <c r="CZ398" i="3"/>
  <c r="CM154" i="28"/>
  <c r="CM319" i="3"/>
  <c r="CM168" i="3"/>
  <c r="CM181" i="3"/>
  <c r="CM129" i="28"/>
  <c r="CL450" i="3"/>
  <c r="CL467" i="3"/>
  <c r="CL82" i="28"/>
  <c r="CL479" i="3"/>
  <c r="CL70" i="28"/>
  <c r="CM321" i="3"/>
  <c r="CM170" i="3"/>
  <c r="CM183" i="3"/>
  <c r="CM131" i="28"/>
  <c r="CM156" i="28"/>
  <c r="CM128" i="28"/>
  <c r="CM318" i="3"/>
  <c r="CM167" i="3"/>
  <c r="CM180" i="3"/>
  <c r="CM153" i="28"/>
  <c r="CM164" i="3"/>
  <c r="CM166" i="28"/>
  <c r="CL480" i="3"/>
  <c r="CL71" i="28"/>
  <c r="CL468" i="3"/>
  <c r="CL83" i="28"/>
  <c r="CL174" i="28"/>
  <c r="CL465" i="3"/>
  <c r="CL80" i="28"/>
  <c r="CL477" i="3"/>
  <c r="CL68" i="28"/>
  <c r="CM155" i="28"/>
  <c r="CM320" i="3"/>
  <c r="CM130" i="28"/>
  <c r="CM169" i="3"/>
  <c r="CM182" i="3"/>
  <c r="CL478" i="3"/>
  <c r="CL69" i="28"/>
  <c r="CL466" i="3"/>
  <c r="CL81" i="28"/>
  <c r="CX394" i="3"/>
  <c r="CM164" i="28"/>
  <c r="CL173" i="28"/>
  <c r="CL175" i="28"/>
  <c r="CM328" i="3"/>
  <c r="CM177" i="3"/>
  <c r="CM190" i="3"/>
  <c r="CM143" i="3"/>
  <c r="CM145" i="3"/>
  <c r="CM165" i="28"/>
  <c r="CM167" i="28"/>
  <c r="CM168" i="28"/>
  <c r="CM62" i="28"/>
  <c r="CL176" i="28"/>
  <c r="CM127" i="28"/>
  <c r="CM92" i="28"/>
  <c r="CM200" i="3"/>
  <c r="CM100" i="28"/>
  <c r="CM425" i="3"/>
  <c r="CM437" i="3"/>
  <c r="CM420" i="3"/>
  <c r="CM432" i="3"/>
  <c r="CM64" i="28"/>
  <c r="CM65" i="28"/>
  <c r="CM421" i="3"/>
  <c r="CM433" i="3"/>
  <c r="CM423" i="3"/>
  <c r="CM435" i="3"/>
  <c r="CM422" i="3"/>
  <c r="CM434" i="3"/>
  <c r="CM151" i="3"/>
  <c r="CM131" i="3"/>
  <c r="CM424" i="3"/>
  <c r="CM436" i="3"/>
  <c r="CM148" i="3"/>
  <c r="CM146" i="3"/>
  <c r="CM202" i="3"/>
  <c r="CM102" i="28"/>
  <c r="CM198" i="3"/>
  <c r="CM98" i="28"/>
  <c r="CM199" i="3"/>
  <c r="CM99" i="28"/>
  <c r="CM197" i="3"/>
  <c r="CM97" i="28"/>
  <c r="CM201" i="3"/>
  <c r="CM194" i="3"/>
  <c r="CM94" i="28"/>
  <c r="CM193" i="3"/>
  <c r="CM93" i="28"/>
  <c r="CM195" i="3"/>
  <c r="CM95" i="28"/>
  <c r="CM196" i="3"/>
  <c r="CM96" i="28"/>
  <c r="CM447" i="3"/>
  <c r="CN161" i="3"/>
  <c r="CM134" i="3"/>
  <c r="CM101" i="28"/>
  <c r="CM448" i="3"/>
  <c r="CN162" i="3"/>
  <c r="CM445" i="3"/>
  <c r="CN159" i="3"/>
  <c r="CN163" i="3"/>
  <c r="CM449" i="3"/>
  <c r="CL108" i="28"/>
  <c r="CL110" i="28"/>
  <c r="CL105" i="28"/>
  <c r="CL104" i="28"/>
  <c r="CL112" i="28"/>
  <c r="CL106" i="28"/>
  <c r="CL113" i="28"/>
  <c r="CL111" i="28"/>
  <c r="CL109" i="28"/>
  <c r="CL107" i="28"/>
  <c r="CM207" i="3"/>
  <c r="CM206" i="3"/>
  <c r="CM205" i="3"/>
  <c r="CM133" i="3"/>
  <c r="CM444" i="3"/>
  <c r="CN158" i="3"/>
  <c r="CN160" i="3"/>
  <c r="CM446" i="3"/>
  <c r="CL142" i="28"/>
  <c r="CL146" i="28"/>
  <c r="CL144" i="28"/>
  <c r="CL147" i="28"/>
  <c r="CL145" i="28"/>
  <c r="CL139" i="28"/>
  <c r="CL143" i="28"/>
  <c r="CL141" i="28"/>
  <c r="CL148" i="28"/>
  <c r="CL140" i="28"/>
  <c r="DA338" i="3"/>
  <c r="CN173" i="3"/>
  <c r="CN186" i="3"/>
  <c r="CN134" i="28"/>
  <c r="CN159" i="28"/>
  <c r="CN324" i="3"/>
  <c r="CN161" i="28"/>
  <c r="CN326" i="3"/>
  <c r="CN175" i="3"/>
  <c r="CN188" i="3"/>
  <c r="CN136" i="28"/>
  <c r="CN137" i="28"/>
  <c r="CN327" i="3"/>
  <c r="CN162" i="28"/>
  <c r="CN176" i="3"/>
  <c r="CN189" i="3"/>
  <c r="CN132" i="28"/>
  <c r="CN171" i="3"/>
  <c r="CN184" i="3"/>
  <c r="CN157" i="28"/>
  <c r="CN322" i="3"/>
  <c r="CM211" i="3"/>
  <c r="CM210" i="3"/>
  <c r="CN172" i="3"/>
  <c r="CN185" i="3"/>
  <c r="CN158" i="28"/>
  <c r="CN133" i="28"/>
  <c r="CN323" i="3"/>
  <c r="CN160" i="28"/>
  <c r="CN325" i="3"/>
  <c r="CN174" i="3"/>
  <c r="CN187" i="3"/>
  <c r="CN135" i="28"/>
  <c r="CM208" i="3"/>
  <c r="DA227" i="3"/>
  <c r="DA228" i="3"/>
  <c r="DA250" i="3"/>
  <c r="DA251" i="3"/>
  <c r="DA225" i="3"/>
  <c r="DA224" i="3"/>
  <c r="DA223" i="3"/>
  <c r="DA226" i="3"/>
  <c r="DA249" i="3"/>
  <c r="DA248" i="3"/>
  <c r="CM218" i="3"/>
  <c r="CM239" i="3"/>
  <c r="CM330" i="3"/>
  <c r="CM331" i="3"/>
  <c r="CM240" i="3"/>
  <c r="CM402" i="3"/>
  <c r="CM415" i="3"/>
  <c r="CM135" i="3"/>
  <c r="DA246" i="3"/>
  <c r="DA258" i="3"/>
  <c r="DA270" i="3"/>
  <c r="DA281" i="3"/>
  <c r="DA293" i="3"/>
  <c r="DA247" i="3"/>
  <c r="DA259" i="3"/>
  <c r="DA271" i="3"/>
  <c r="DA282" i="3"/>
  <c r="DA294" i="3"/>
  <c r="DA263" i="3"/>
  <c r="DA275" i="3"/>
  <c r="DA286" i="3"/>
  <c r="DA298" i="3"/>
  <c r="DA262" i="3"/>
  <c r="DA274" i="3"/>
  <c r="DA285" i="3"/>
  <c r="DA261" i="3"/>
  <c r="DA273" i="3"/>
  <c r="DA284" i="3"/>
  <c r="DA309" i="3"/>
  <c r="DA410" i="3"/>
  <c r="DA260" i="3"/>
  <c r="DA272" i="3"/>
  <c r="DA283" i="3"/>
  <c r="DA295" i="3"/>
  <c r="CM460" i="3"/>
  <c r="CM458" i="3"/>
  <c r="CM459" i="3"/>
  <c r="CM462" i="3"/>
  <c r="CM461" i="3"/>
  <c r="CM457" i="3"/>
  <c r="CM369" i="3"/>
  <c r="CM365" i="3"/>
  <c r="CM370" i="3"/>
  <c r="CM339" i="3"/>
  <c r="CM347" i="3"/>
  <c r="CM366" i="3"/>
  <c r="CM350" i="3"/>
  <c r="CM335" i="3"/>
  <c r="CM336" i="3"/>
  <c r="CM344" i="3"/>
  <c r="CM341" i="3"/>
  <c r="CM342" i="3"/>
  <c r="CM368" i="3"/>
  <c r="CM359" i="3"/>
  <c r="CM364" i="3"/>
  <c r="CM340" i="3"/>
  <c r="CM361" i="3"/>
  <c r="CM362" i="3"/>
  <c r="CM358" i="3"/>
  <c r="CM241" i="3"/>
  <c r="CM220" i="3"/>
  <c r="CM221" i="3"/>
  <c r="CM219" i="3"/>
  <c r="CM222" i="3"/>
  <c r="DA297" i="3"/>
  <c r="DA311" i="3"/>
  <c r="DA412" i="3"/>
  <c r="DA307" i="3"/>
  <c r="DA408" i="3"/>
  <c r="DA296" i="3"/>
  <c r="DA306" i="3"/>
  <c r="DA407" i="3"/>
  <c r="DA386" i="3"/>
  <c r="DA399" i="3"/>
  <c r="DA308" i="3"/>
  <c r="DA409" i="3"/>
  <c r="DA310" i="3"/>
  <c r="DA411" i="3"/>
  <c r="DA383" i="3"/>
  <c r="DA396" i="3"/>
  <c r="DA385" i="3"/>
  <c r="DA384" i="3"/>
  <c r="CM371" i="3"/>
  <c r="CM469" i="3"/>
  <c r="CM84" i="28"/>
  <c r="CM481" i="3"/>
  <c r="CM72" i="28"/>
  <c r="CM485" i="3"/>
  <c r="CM76" i="28"/>
  <c r="CM473" i="3"/>
  <c r="CM88" i="28"/>
  <c r="CM243" i="3"/>
  <c r="CM255" i="3"/>
  <c r="CM267" i="3"/>
  <c r="CM278" i="3"/>
  <c r="CM244" i="3"/>
  <c r="CM256" i="3"/>
  <c r="CM268" i="3"/>
  <c r="CM279" i="3"/>
  <c r="CM242" i="3"/>
  <c r="CM254" i="3"/>
  <c r="CM266" i="3"/>
  <c r="CM277" i="3"/>
  <c r="CM245" i="3"/>
  <c r="CM257" i="3"/>
  <c r="CM269" i="3"/>
  <c r="CM280" i="3"/>
  <c r="CM474" i="3"/>
  <c r="CM89" i="28"/>
  <c r="CM486" i="3"/>
  <c r="CM77" i="28"/>
  <c r="CM343" i="3"/>
  <c r="CM354" i="3"/>
  <c r="CM471" i="3"/>
  <c r="CM86" i="28"/>
  <c r="CM483" i="3"/>
  <c r="CM74" i="28"/>
  <c r="CM351" i="3"/>
  <c r="CM348" i="3"/>
  <c r="CM349" i="3"/>
  <c r="CM470" i="3"/>
  <c r="CM85" i="28"/>
  <c r="CM482" i="3"/>
  <c r="CM73" i="28"/>
  <c r="CM360" i="3"/>
  <c r="CM472" i="3"/>
  <c r="CM87" i="28"/>
  <c r="CM484" i="3"/>
  <c r="CM75" i="28"/>
  <c r="DA398" i="3"/>
  <c r="DA397" i="3"/>
  <c r="CM373" i="3"/>
  <c r="CM374" i="3"/>
  <c r="CM132" i="3"/>
  <c r="CM305" i="3"/>
  <c r="CM406" i="3"/>
  <c r="CM419" i="3"/>
  <c r="CM292" i="3"/>
  <c r="CM304" i="3"/>
  <c r="CM405" i="3"/>
  <c r="CM418" i="3"/>
  <c r="CM291" i="3"/>
  <c r="CM302" i="3"/>
  <c r="CM403" i="3"/>
  <c r="CM416" i="3"/>
  <c r="CM289" i="3"/>
  <c r="CM290" i="3"/>
  <c r="CM303" i="3"/>
  <c r="CM404" i="3"/>
  <c r="CM417" i="3"/>
  <c r="DA381" i="3"/>
  <c r="DA394" i="3"/>
  <c r="DA382" i="3"/>
  <c r="DA395" i="3"/>
  <c r="CM379" i="3"/>
  <c r="CM392" i="3"/>
  <c r="CM430" i="3"/>
  <c r="CM378" i="3"/>
  <c r="CM391" i="3"/>
  <c r="CM429" i="3"/>
  <c r="CM380" i="3"/>
  <c r="CM393" i="3"/>
  <c r="CM431" i="3"/>
  <c r="CM377" i="3"/>
  <c r="CM390" i="3"/>
  <c r="CM428" i="3"/>
  <c r="CM441" i="3"/>
  <c r="CM454" i="3"/>
  <c r="CN155" i="3"/>
  <c r="CM456" i="3"/>
  <c r="CM443" i="3"/>
  <c r="CN157" i="3"/>
  <c r="CM453" i="3"/>
  <c r="CM440" i="3"/>
  <c r="CM172" i="28"/>
  <c r="CN154" i="3"/>
  <c r="CM455" i="3"/>
  <c r="CM442" i="3"/>
  <c r="CN156" i="3"/>
  <c r="CM174" i="28"/>
  <c r="CM465" i="3"/>
  <c r="CM80" i="28"/>
  <c r="CM477" i="3"/>
  <c r="CM68" i="28"/>
  <c r="CN156" i="28"/>
  <c r="CN170" i="3"/>
  <c r="CN183" i="3"/>
  <c r="CN321" i="3"/>
  <c r="CN131" i="28"/>
  <c r="CM450" i="3"/>
  <c r="CM479" i="3"/>
  <c r="CM70" i="28"/>
  <c r="CM467" i="3"/>
  <c r="CM82" i="28"/>
  <c r="CN319" i="3"/>
  <c r="CN168" i="3"/>
  <c r="CN181" i="3"/>
  <c r="CN154" i="28"/>
  <c r="CN129" i="28"/>
  <c r="CN155" i="28"/>
  <c r="CN130" i="28"/>
  <c r="CN320" i="3"/>
  <c r="CN169" i="3"/>
  <c r="CN182" i="3"/>
  <c r="CM480" i="3"/>
  <c r="CM71" i="28"/>
  <c r="CM468" i="3"/>
  <c r="CM83" i="28"/>
  <c r="CN128" i="28"/>
  <c r="CN153" i="28"/>
  <c r="CN318" i="3"/>
  <c r="CN167" i="3"/>
  <c r="CN180" i="3"/>
  <c r="CN164" i="3"/>
  <c r="CN166" i="28"/>
  <c r="CM466" i="3"/>
  <c r="CM81" i="28"/>
  <c r="CM478" i="3"/>
  <c r="CM69" i="28"/>
  <c r="CN164" i="28"/>
  <c r="CN328" i="3"/>
  <c r="CM173" i="28"/>
  <c r="CM175" i="28"/>
  <c r="CN143" i="3"/>
  <c r="CN177" i="3"/>
  <c r="CN190" i="3"/>
  <c r="DB227" i="3"/>
  <c r="DB228" i="3"/>
  <c r="DB338" i="3"/>
  <c r="DB226" i="3"/>
  <c r="DB225" i="3"/>
  <c r="CM176" i="28"/>
  <c r="CN62" i="28"/>
  <c r="CN145" i="3"/>
  <c r="CN165" i="28"/>
  <c r="CN167" i="28"/>
  <c r="CN168" i="28"/>
  <c r="DB250" i="3"/>
  <c r="DB262" i="3"/>
  <c r="DB274" i="3"/>
  <c r="DB285" i="3"/>
  <c r="DB251" i="3"/>
  <c r="DB263" i="3"/>
  <c r="DB275" i="3"/>
  <c r="DB286" i="3"/>
  <c r="DB249" i="3"/>
  <c r="DB261" i="3"/>
  <c r="DB273" i="3"/>
  <c r="DB284" i="3"/>
  <c r="DB248" i="3"/>
  <c r="DB260" i="3"/>
  <c r="DB272" i="3"/>
  <c r="DB283" i="3"/>
  <c r="CN92" i="28"/>
  <c r="CN127" i="28"/>
  <c r="CN424" i="3"/>
  <c r="CN436" i="3"/>
  <c r="CN148" i="3"/>
  <c r="CN64" i="28"/>
  <c r="CN65" i="28"/>
  <c r="CN151" i="3"/>
  <c r="CN131" i="3"/>
  <c r="CN420" i="3"/>
  <c r="CN432" i="3"/>
  <c r="CN422" i="3"/>
  <c r="CN434" i="3"/>
  <c r="CN423" i="3"/>
  <c r="CN435" i="3"/>
  <c r="CN421" i="3"/>
  <c r="CN433" i="3"/>
  <c r="CN425" i="3"/>
  <c r="CN437" i="3"/>
  <c r="CN146" i="3"/>
  <c r="CN201" i="3"/>
  <c r="CN200" i="3"/>
  <c r="CN100" i="28"/>
  <c r="CN199" i="3"/>
  <c r="CN99" i="28"/>
  <c r="CN198" i="3"/>
  <c r="CN98" i="28"/>
  <c r="CN202" i="3"/>
  <c r="CN102" i="28"/>
  <c r="CN197" i="3"/>
  <c r="CN97" i="28"/>
  <c r="CN196" i="3"/>
  <c r="CN96" i="28"/>
  <c r="CN195" i="3"/>
  <c r="CN95" i="28"/>
  <c r="CN194" i="3"/>
  <c r="CN94" i="28"/>
  <c r="CN193" i="3"/>
  <c r="CN93" i="28"/>
  <c r="DB311" i="3"/>
  <c r="DB412" i="3"/>
  <c r="DB298" i="3"/>
  <c r="DB310" i="3"/>
  <c r="DB411" i="3"/>
  <c r="DB297" i="3"/>
  <c r="DB295" i="3"/>
  <c r="DB308" i="3"/>
  <c r="DB409" i="3"/>
  <c r="DB296" i="3"/>
  <c r="DB309" i="3"/>
  <c r="DB410" i="3"/>
  <c r="CN101" i="28"/>
  <c r="CN134" i="3"/>
  <c r="CO160" i="3"/>
  <c r="CN446" i="3"/>
  <c r="CO158" i="3"/>
  <c r="CN444" i="3"/>
  <c r="CN445" i="3"/>
  <c r="CO159" i="3"/>
  <c r="CN448" i="3"/>
  <c r="CO162" i="3"/>
  <c r="CN449" i="3"/>
  <c r="CO163" i="3"/>
  <c r="CN447" i="3"/>
  <c r="CO161" i="3"/>
  <c r="CM145" i="28"/>
  <c r="CM143" i="28"/>
  <c r="CM146" i="28"/>
  <c r="CM141" i="28"/>
  <c r="CM144" i="28"/>
  <c r="CM139" i="28"/>
  <c r="CM147" i="28"/>
  <c r="CM142" i="28"/>
  <c r="CM148" i="28"/>
  <c r="CM140" i="28"/>
  <c r="CN206" i="3"/>
  <c r="CN207" i="3"/>
  <c r="CN205" i="3"/>
  <c r="CN133" i="3"/>
  <c r="CM106" i="28"/>
  <c r="CM113" i="28"/>
  <c r="CM108" i="28"/>
  <c r="CM109" i="28"/>
  <c r="CM110" i="28"/>
  <c r="CM107" i="28"/>
  <c r="CM112" i="28"/>
  <c r="CM111" i="28"/>
  <c r="CM105" i="28"/>
  <c r="CM104" i="28"/>
  <c r="CZ251" i="3"/>
  <c r="CZ263" i="3"/>
  <c r="CZ275" i="3"/>
  <c r="CZ286" i="3"/>
  <c r="CZ224" i="3"/>
  <c r="CZ259" i="3"/>
  <c r="CZ271" i="3"/>
  <c r="CZ282" i="3"/>
  <c r="DB223" i="3"/>
  <c r="DB224" i="3"/>
  <c r="DB247" i="3"/>
  <c r="DB246" i="3"/>
  <c r="DB386" i="3"/>
  <c r="DB399" i="3"/>
  <c r="DB383" i="3"/>
  <c r="DB396" i="3"/>
  <c r="DB385" i="3"/>
  <c r="DB398" i="3"/>
  <c r="DB384" i="3"/>
  <c r="DB397" i="3"/>
  <c r="CN208" i="3"/>
  <c r="CN135" i="3"/>
  <c r="CO161" i="28"/>
  <c r="CO136" i="28"/>
  <c r="CO175" i="3"/>
  <c r="CO188" i="3"/>
  <c r="CO326" i="3"/>
  <c r="CO132" i="28"/>
  <c r="CO157" i="28"/>
  <c r="CO171" i="3"/>
  <c r="CO184" i="3"/>
  <c r="CO322" i="3"/>
  <c r="CO158" i="28"/>
  <c r="CO172" i="3"/>
  <c r="CO185" i="3"/>
  <c r="CO323" i="3"/>
  <c r="CO133" i="28"/>
  <c r="CO324" i="3"/>
  <c r="CO134" i="28"/>
  <c r="CO173" i="3"/>
  <c r="CO186" i="3"/>
  <c r="CO159" i="28"/>
  <c r="CO160" i="28"/>
  <c r="CO325" i="3"/>
  <c r="CO135" i="28"/>
  <c r="CO174" i="3"/>
  <c r="CO187" i="3"/>
  <c r="CN211" i="3"/>
  <c r="CN210" i="3"/>
  <c r="CO162" i="28"/>
  <c r="CO327" i="3"/>
  <c r="CO176" i="3"/>
  <c r="CO189" i="3"/>
  <c r="CO137" i="28"/>
  <c r="CZ311" i="3"/>
  <c r="CZ298" i="3"/>
  <c r="CZ412" i="3"/>
  <c r="CZ386" i="3"/>
  <c r="CZ294" i="3"/>
  <c r="CZ307" i="3"/>
  <c r="CZ408" i="3"/>
  <c r="CZ382" i="3"/>
  <c r="DB259" i="3"/>
  <c r="DB271" i="3"/>
  <c r="DB282" i="3"/>
  <c r="DB307" i="3"/>
  <c r="DB408" i="3"/>
  <c r="DB258" i="3"/>
  <c r="DB270" i="3"/>
  <c r="DB281" i="3"/>
  <c r="DB306" i="3"/>
  <c r="DB407" i="3"/>
  <c r="CN402" i="3"/>
  <c r="CN415" i="3"/>
  <c r="CN457" i="3"/>
  <c r="CN218" i="3"/>
  <c r="CN330" i="3"/>
  <c r="CN239" i="3"/>
  <c r="CN240" i="3"/>
  <c r="CN331" i="3"/>
  <c r="CZ399" i="3"/>
  <c r="CZ395" i="3"/>
  <c r="DB294" i="3"/>
  <c r="DB293" i="3"/>
  <c r="DB382" i="3"/>
  <c r="DB381" i="3"/>
  <c r="CN461" i="3"/>
  <c r="CN485" i="3"/>
  <c r="CN76" i="28"/>
  <c r="CN460" i="3"/>
  <c r="CN472" i="3"/>
  <c r="CN87" i="28"/>
  <c r="CN462" i="3"/>
  <c r="CN474" i="3"/>
  <c r="CN89" i="28"/>
  <c r="CN458" i="3"/>
  <c r="CN470" i="3"/>
  <c r="CN85" i="28"/>
  <c r="CN459" i="3"/>
  <c r="CN483" i="3"/>
  <c r="CN74" i="28"/>
  <c r="CN469" i="3"/>
  <c r="CN84" i="28"/>
  <c r="CN481" i="3"/>
  <c r="CN72" i="28"/>
  <c r="CN369" i="3"/>
  <c r="CN370" i="3"/>
  <c r="CN341" i="3"/>
  <c r="CN342" i="3"/>
  <c r="CN366" i="3"/>
  <c r="CN339" i="3"/>
  <c r="CN335" i="3"/>
  <c r="CN336" i="3"/>
  <c r="CN344" i="3"/>
  <c r="CN359" i="3"/>
  <c r="CN347" i="3"/>
  <c r="CN365" i="3"/>
  <c r="CN364" i="3"/>
  <c r="CN350" i="3"/>
  <c r="CN368" i="3"/>
  <c r="CN340" i="3"/>
  <c r="CN241" i="3"/>
  <c r="CN220" i="3"/>
  <c r="CN221" i="3"/>
  <c r="CN219" i="3"/>
  <c r="CN222" i="3"/>
  <c r="CN358" i="3"/>
  <c r="CN361" i="3"/>
  <c r="CN362" i="3"/>
  <c r="DB395" i="3"/>
  <c r="DB394" i="3"/>
  <c r="CN484" i="3"/>
  <c r="CN75" i="28"/>
  <c r="CN482" i="3"/>
  <c r="CN73" i="28"/>
  <c r="CN473" i="3"/>
  <c r="CN88" i="28"/>
  <c r="CN471" i="3"/>
  <c r="CN86" i="28"/>
  <c r="CN486" i="3"/>
  <c r="CN77" i="28"/>
  <c r="CN343" i="3"/>
  <c r="CN354" i="3"/>
  <c r="CN245" i="3"/>
  <c r="CN257" i="3"/>
  <c r="CN269" i="3"/>
  <c r="CN280" i="3"/>
  <c r="CN244" i="3"/>
  <c r="CN256" i="3"/>
  <c r="CN268" i="3"/>
  <c r="CN279" i="3"/>
  <c r="CN243" i="3"/>
  <c r="CN255" i="3"/>
  <c r="CN267" i="3"/>
  <c r="CN278" i="3"/>
  <c r="CN242" i="3"/>
  <c r="CN254" i="3"/>
  <c r="CN266" i="3"/>
  <c r="CN277" i="3"/>
  <c r="CN360" i="3"/>
  <c r="CN371" i="3"/>
  <c r="CN351" i="3"/>
  <c r="CN348" i="3"/>
  <c r="CN349" i="3"/>
  <c r="CN373" i="3"/>
  <c r="CN374" i="3"/>
  <c r="CN132" i="3"/>
  <c r="CN289" i="3"/>
  <c r="CN302" i="3"/>
  <c r="CN403" i="3"/>
  <c r="CN416" i="3"/>
  <c r="CN290" i="3"/>
  <c r="CN303" i="3"/>
  <c r="CN404" i="3"/>
  <c r="CN417" i="3"/>
  <c r="CN304" i="3"/>
  <c r="CN405" i="3"/>
  <c r="CN418" i="3"/>
  <c r="CN291" i="3"/>
  <c r="CN292" i="3"/>
  <c r="CN305" i="3"/>
  <c r="CN406" i="3"/>
  <c r="CN419" i="3"/>
  <c r="CN380" i="3"/>
  <c r="CN393" i="3"/>
  <c r="CN431" i="3"/>
  <c r="CN377" i="3"/>
  <c r="CN390" i="3"/>
  <c r="CN428" i="3"/>
  <c r="CN378" i="3"/>
  <c r="CN391" i="3"/>
  <c r="CN429" i="3"/>
  <c r="CN379" i="3"/>
  <c r="CN392" i="3"/>
  <c r="CN430" i="3"/>
  <c r="DC227" i="3"/>
  <c r="DC228" i="3"/>
  <c r="DC338" i="3"/>
  <c r="DC226" i="3"/>
  <c r="DC225" i="3"/>
  <c r="CN455" i="3"/>
  <c r="CN442" i="3"/>
  <c r="CO156" i="3"/>
  <c r="CN443" i="3"/>
  <c r="CN456" i="3"/>
  <c r="CO157" i="3"/>
  <c r="CN440" i="3"/>
  <c r="CN453" i="3"/>
  <c r="CN172" i="28"/>
  <c r="CO154" i="3"/>
  <c r="CN441" i="3"/>
  <c r="CN454" i="3"/>
  <c r="CO155" i="3"/>
  <c r="DC250" i="3"/>
  <c r="DC262" i="3"/>
  <c r="DC274" i="3"/>
  <c r="DC285" i="3"/>
  <c r="DC251" i="3"/>
  <c r="DC263" i="3"/>
  <c r="DC275" i="3"/>
  <c r="DC286" i="3"/>
  <c r="DC249" i="3"/>
  <c r="DC261" i="3"/>
  <c r="DC273" i="3"/>
  <c r="DC284" i="3"/>
  <c r="DC248" i="3"/>
  <c r="DC260" i="3"/>
  <c r="DC272" i="3"/>
  <c r="DC283" i="3"/>
  <c r="CN174" i="28"/>
  <c r="CO156" i="28"/>
  <c r="CO170" i="3"/>
  <c r="CO183" i="3"/>
  <c r="CO321" i="3"/>
  <c r="CO131" i="28"/>
  <c r="CO319" i="3"/>
  <c r="CO129" i="28"/>
  <c r="CO168" i="3"/>
  <c r="CO181" i="3"/>
  <c r="CO154" i="28"/>
  <c r="CN468" i="3"/>
  <c r="CN83" i="28"/>
  <c r="CN480" i="3"/>
  <c r="CN71" i="28"/>
  <c r="CO155" i="28"/>
  <c r="CO320" i="3"/>
  <c r="CO130" i="28"/>
  <c r="CO169" i="3"/>
  <c r="CO182" i="3"/>
  <c r="CN477" i="3"/>
  <c r="CN68" i="28"/>
  <c r="CN465" i="3"/>
  <c r="CN80" i="28"/>
  <c r="CO167" i="3"/>
  <c r="CO180" i="3"/>
  <c r="CO128" i="28"/>
  <c r="CO153" i="28"/>
  <c r="CO318" i="3"/>
  <c r="CO164" i="3"/>
  <c r="CO166" i="28"/>
  <c r="CN450" i="3"/>
  <c r="CN466" i="3"/>
  <c r="CN81" i="28"/>
  <c r="CN478" i="3"/>
  <c r="CN69" i="28"/>
  <c r="CN479" i="3"/>
  <c r="CN70" i="28"/>
  <c r="CN467" i="3"/>
  <c r="CN82" i="28"/>
  <c r="DC311" i="3"/>
  <c r="DC412" i="3"/>
  <c r="DC298" i="3"/>
  <c r="DC310" i="3"/>
  <c r="DC411" i="3"/>
  <c r="DC297" i="3"/>
  <c r="DC295" i="3"/>
  <c r="DC308" i="3"/>
  <c r="DC409" i="3"/>
  <c r="DC296" i="3"/>
  <c r="DC309" i="3"/>
  <c r="DC410" i="3"/>
  <c r="CO164" i="28"/>
  <c r="CN175" i="28"/>
  <c r="CN173" i="28"/>
  <c r="CO177" i="3"/>
  <c r="CO190" i="3"/>
  <c r="CO328" i="3"/>
  <c r="CO143" i="3"/>
  <c r="DC223" i="3"/>
  <c r="DC224" i="3"/>
  <c r="DC386" i="3"/>
  <c r="DC399" i="3"/>
  <c r="DC383" i="3"/>
  <c r="DC396" i="3"/>
  <c r="DC385" i="3"/>
  <c r="DC398" i="3"/>
  <c r="DC384" i="3"/>
  <c r="DC397" i="3"/>
  <c r="CN176" i="28"/>
  <c r="CO62" i="28"/>
  <c r="CO145" i="3"/>
  <c r="CO165" i="28"/>
  <c r="CO167" i="28"/>
  <c r="CO168" i="28"/>
  <c r="DC246" i="3"/>
  <c r="DC258" i="3"/>
  <c r="DC270" i="3"/>
  <c r="DC281" i="3"/>
  <c r="DC247" i="3"/>
  <c r="DC259" i="3"/>
  <c r="DC271" i="3"/>
  <c r="DC282" i="3"/>
  <c r="CO127" i="28"/>
  <c r="CO92" i="28"/>
  <c r="CO64" i="28"/>
  <c r="CO65" i="28"/>
  <c r="CO421" i="3"/>
  <c r="CO433" i="3"/>
  <c r="CO151" i="3"/>
  <c r="CO131" i="3"/>
  <c r="CO424" i="3"/>
  <c r="CO436" i="3"/>
  <c r="CO422" i="3"/>
  <c r="CO434" i="3"/>
  <c r="CO423" i="3"/>
  <c r="CO435" i="3"/>
  <c r="CO425" i="3"/>
  <c r="CO437" i="3"/>
  <c r="CO148" i="3"/>
  <c r="CO420" i="3"/>
  <c r="CO432" i="3"/>
  <c r="CO146" i="3"/>
  <c r="CO199" i="3"/>
  <c r="CO99" i="28"/>
  <c r="CO197" i="3"/>
  <c r="CO97" i="28"/>
  <c r="CO198" i="3"/>
  <c r="CO98" i="28"/>
  <c r="CO201" i="3"/>
  <c r="CO200" i="3"/>
  <c r="CO100" i="28"/>
  <c r="CO202" i="3"/>
  <c r="CO102" i="28"/>
  <c r="CO194" i="3"/>
  <c r="CO94" i="28"/>
  <c r="CO195" i="3"/>
  <c r="CO95" i="28"/>
  <c r="CO193" i="3"/>
  <c r="CO93" i="28"/>
  <c r="CO196" i="3"/>
  <c r="CO96" i="28"/>
  <c r="DC294" i="3"/>
  <c r="DC307" i="3"/>
  <c r="DC408" i="3"/>
  <c r="DC306" i="3"/>
  <c r="DC407" i="3"/>
  <c r="DC293" i="3"/>
  <c r="CP160" i="3"/>
  <c r="CO446" i="3"/>
  <c r="CO448" i="3"/>
  <c r="CP162" i="3"/>
  <c r="CO445" i="3"/>
  <c r="CP159" i="3"/>
  <c r="CO205" i="3"/>
  <c r="CO207" i="3"/>
  <c r="CO133" i="3"/>
  <c r="CO206" i="3"/>
  <c r="CO444" i="3"/>
  <c r="CP158" i="3"/>
  <c r="CP163" i="3"/>
  <c r="CO449" i="3"/>
  <c r="CN106" i="28"/>
  <c r="CN104" i="28"/>
  <c r="CN105" i="28"/>
  <c r="CN109" i="28"/>
  <c r="CN112" i="28"/>
  <c r="CN111" i="28"/>
  <c r="CN108" i="28"/>
  <c r="CN110" i="28"/>
  <c r="CN113" i="28"/>
  <c r="CN107" i="28"/>
  <c r="CO134" i="3"/>
  <c r="CO101" i="28"/>
  <c r="CO447" i="3"/>
  <c r="CP161" i="3"/>
  <c r="CN145" i="28"/>
  <c r="CN144" i="28"/>
  <c r="CN148" i="28"/>
  <c r="CN139" i="28"/>
  <c r="CN141" i="28"/>
  <c r="CN143" i="28"/>
  <c r="CN140" i="28"/>
  <c r="CN147" i="28"/>
  <c r="CN146" i="28"/>
  <c r="CN142" i="28"/>
  <c r="DC381" i="3"/>
  <c r="DC394" i="3"/>
  <c r="DC382" i="3"/>
  <c r="DC395" i="3"/>
  <c r="CO208" i="3"/>
  <c r="CO135" i="3"/>
  <c r="CP157" i="28"/>
  <c r="CP322" i="3"/>
  <c r="CP171" i="3"/>
  <c r="CP184" i="3"/>
  <c r="CP132" i="28"/>
  <c r="CP161" i="28"/>
  <c r="CP326" i="3"/>
  <c r="CP136" i="28"/>
  <c r="CP175" i="3"/>
  <c r="CP188" i="3"/>
  <c r="CO211" i="3"/>
  <c r="CO210" i="3"/>
  <c r="CP160" i="28"/>
  <c r="CP325" i="3"/>
  <c r="CP174" i="3"/>
  <c r="CP187" i="3"/>
  <c r="CP135" i="28"/>
  <c r="CP162" i="28"/>
  <c r="CP137" i="28"/>
  <c r="CP327" i="3"/>
  <c r="CP176" i="3"/>
  <c r="CP189" i="3"/>
  <c r="CP158" i="28"/>
  <c r="CP133" i="28"/>
  <c r="CP323" i="3"/>
  <c r="CP172" i="3"/>
  <c r="CP185" i="3"/>
  <c r="CP159" i="28"/>
  <c r="CP173" i="3"/>
  <c r="CP186" i="3"/>
  <c r="CP134" i="28"/>
  <c r="CP324" i="3"/>
  <c r="CO402" i="3"/>
  <c r="CO415" i="3"/>
  <c r="CO457" i="3"/>
  <c r="CO218" i="3"/>
  <c r="CO239" i="3"/>
  <c r="CO330" i="3"/>
  <c r="CO240" i="3"/>
  <c r="CO331" i="3"/>
  <c r="CO462" i="3"/>
  <c r="CO474" i="3"/>
  <c r="CO89" i="28"/>
  <c r="CO460" i="3"/>
  <c r="CO484" i="3"/>
  <c r="CO75" i="28"/>
  <c r="CO461" i="3"/>
  <c r="CO473" i="3"/>
  <c r="CO88" i="28"/>
  <c r="CO459" i="3"/>
  <c r="CO471" i="3"/>
  <c r="CO86" i="28"/>
  <c r="CO458" i="3"/>
  <c r="CO470" i="3"/>
  <c r="CO85" i="28"/>
  <c r="CO347" i="3"/>
  <c r="CO368" i="3"/>
  <c r="CO340" i="3"/>
  <c r="CO364" i="3"/>
  <c r="CO341" i="3"/>
  <c r="CO342" i="3"/>
  <c r="CO335" i="3"/>
  <c r="CO336" i="3"/>
  <c r="CO344" i="3"/>
  <c r="CO365" i="3"/>
  <c r="CO339" i="3"/>
  <c r="CO369" i="3"/>
  <c r="CO366" i="3"/>
  <c r="CO359" i="3"/>
  <c r="CO350" i="3"/>
  <c r="CO370" i="3"/>
  <c r="CO219" i="3"/>
  <c r="CO221" i="3"/>
  <c r="CO220" i="3"/>
  <c r="CO222" i="3"/>
  <c r="CO361" i="3"/>
  <c r="CO362" i="3"/>
  <c r="CO358" i="3"/>
  <c r="CO481" i="3"/>
  <c r="CO72" i="28"/>
  <c r="CO469" i="3"/>
  <c r="CO84" i="28"/>
  <c r="CO241" i="3"/>
  <c r="DD227" i="3"/>
  <c r="DD228" i="3"/>
  <c r="DD338" i="3"/>
  <c r="DD226" i="3"/>
  <c r="DD225" i="3"/>
  <c r="CO472" i="3"/>
  <c r="CO87" i="28"/>
  <c r="CO483" i="3"/>
  <c r="CO74" i="28"/>
  <c r="CO486" i="3"/>
  <c r="CO77" i="28"/>
  <c r="CO485" i="3"/>
  <c r="CO76" i="28"/>
  <c r="CO482" i="3"/>
  <c r="CO73" i="28"/>
  <c r="CO343" i="3"/>
  <c r="CO354" i="3"/>
  <c r="CO244" i="3"/>
  <c r="CO256" i="3"/>
  <c r="CO268" i="3"/>
  <c r="CO279" i="3"/>
  <c r="CO243" i="3"/>
  <c r="CO255" i="3"/>
  <c r="CO267" i="3"/>
  <c r="CO278" i="3"/>
  <c r="CO242" i="3"/>
  <c r="CO254" i="3"/>
  <c r="CO266" i="3"/>
  <c r="CO277" i="3"/>
  <c r="CO245" i="3"/>
  <c r="CO257" i="3"/>
  <c r="CO269" i="3"/>
  <c r="CO280" i="3"/>
  <c r="CO360" i="3"/>
  <c r="CO371" i="3"/>
  <c r="CO351" i="3"/>
  <c r="CO348" i="3"/>
  <c r="CO349" i="3"/>
  <c r="DD249" i="3"/>
  <c r="DD261" i="3"/>
  <c r="DD273" i="3"/>
  <c r="DD284" i="3"/>
  <c r="DD250" i="3"/>
  <c r="DD262" i="3"/>
  <c r="DD248" i="3"/>
  <c r="DD260" i="3"/>
  <c r="DD272" i="3"/>
  <c r="DD283" i="3"/>
  <c r="CO373" i="3"/>
  <c r="CO374" i="3"/>
  <c r="CO132" i="3"/>
  <c r="CO292" i="3"/>
  <c r="CO305" i="3"/>
  <c r="CO406" i="3"/>
  <c r="CO419" i="3"/>
  <c r="CO291" i="3"/>
  <c r="CO304" i="3"/>
  <c r="CO405" i="3"/>
  <c r="CO418" i="3"/>
  <c r="CO302" i="3"/>
  <c r="CO403" i="3"/>
  <c r="CO416" i="3"/>
  <c r="CO289" i="3"/>
  <c r="CO303" i="3"/>
  <c r="CO404" i="3"/>
  <c r="CO417" i="3"/>
  <c r="CO290" i="3"/>
  <c r="DD274" i="3"/>
  <c r="DD285" i="3"/>
  <c r="DD295" i="3"/>
  <c r="DD308" i="3"/>
  <c r="DD409" i="3"/>
  <c r="DD296" i="3"/>
  <c r="DD309" i="3"/>
  <c r="DD410" i="3"/>
  <c r="CO378" i="3"/>
  <c r="CO391" i="3"/>
  <c r="CO429" i="3"/>
  <c r="CO379" i="3"/>
  <c r="CO392" i="3"/>
  <c r="CO430" i="3"/>
  <c r="CO380" i="3"/>
  <c r="CO393" i="3"/>
  <c r="CO431" i="3"/>
  <c r="CO377" i="3"/>
  <c r="CO390" i="3"/>
  <c r="CO428" i="3"/>
  <c r="CO440" i="3"/>
  <c r="DD223" i="3"/>
  <c r="DD224" i="3"/>
  <c r="DD310" i="3"/>
  <c r="DD411" i="3"/>
  <c r="DD297" i="3"/>
  <c r="DD385" i="3"/>
  <c r="DD384" i="3"/>
  <c r="DD397" i="3"/>
  <c r="DD383" i="3"/>
  <c r="DD396" i="3"/>
  <c r="CO441" i="3"/>
  <c r="CO454" i="3"/>
  <c r="CO466" i="3"/>
  <c r="CO81" i="28"/>
  <c r="CP155" i="3"/>
  <c r="CP168" i="3"/>
  <c r="CP181" i="3"/>
  <c r="CP154" i="3"/>
  <c r="CP128" i="28"/>
  <c r="CO453" i="3"/>
  <c r="CO477" i="3"/>
  <c r="CO68" i="28"/>
  <c r="CO455" i="3"/>
  <c r="CO442" i="3"/>
  <c r="CP156" i="3"/>
  <c r="CO172" i="28"/>
  <c r="CO478" i="3"/>
  <c r="CO69" i="28"/>
  <c r="CO456" i="3"/>
  <c r="CO443" i="3"/>
  <c r="CP157" i="3"/>
  <c r="DD251" i="3"/>
  <c r="DD263" i="3"/>
  <c r="DD275" i="3"/>
  <c r="DD286" i="3"/>
  <c r="DD247" i="3"/>
  <c r="DD259" i="3"/>
  <c r="DD271" i="3"/>
  <c r="DD282" i="3"/>
  <c r="DD246" i="3"/>
  <c r="DD258" i="3"/>
  <c r="DD270" i="3"/>
  <c r="DD281" i="3"/>
  <c r="DD398" i="3"/>
  <c r="CO174" i="28"/>
  <c r="CP319" i="3"/>
  <c r="CP129" i="28"/>
  <c r="CP154" i="28"/>
  <c r="CO465" i="3"/>
  <c r="CO80" i="28"/>
  <c r="CP153" i="28"/>
  <c r="CP167" i="3"/>
  <c r="CP180" i="3"/>
  <c r="CP318" i="3"/>
  <c r="CP155" i="28"/>
  <c r="CP320" i="3"/>
  <c r="CP169" i="3"/>
  <c r="CP182" i="3"/>
  <c r="CP130" i="28"/>
  <c r="CP131" i="28"/>
  <c r="CP156" i="28"/>
  <c r="CP170" i="3"/>
  <c r="CP183" i="3"/>
  <c r="CP321" i="3"/>
  <c r="CP164" i="3"/>
  <c r="CP166" i="28"/>
  <c r="CO480" i="3"/>
  <c r="CO71" i="28"/>
  <c r="CO468" i="3"/>
  <c r="CO83" i="28"/>
  <c r="CO450" i="3"/>
  <c r="CP143" i="3"/>
  <c r="CO467" i="3"/>
  <c r="CO82" i="28"/>
  <c r="CO479" i="3"/>
  <c r="CO70" i="28"/>
  <c r="DD306" i="3"/>
  <c r="DD407" i="3"/>
  <c r="DD293" i="3"/>
  <c r="DD307" i="3"/>
  <c r="DD408" i="3"/>
  <c r="DD294" i="3"/>
  <c r="DD311" i="3"/>
  <c r="DD412" i="3"/>
  <c r="DD298" i="3"/>
  <c r="DD386" i="3"/>
  <c r="CP328" i="3"/>
  <c r="CP164" i="28"/>
  <c r="CP62" i="28"/>
  <c r="CP145" i="3"/>
  <c r="CP177" i="3"/>
  <c r="CP190" i="3"/>
  <c r="CO175" i="28"/>
  <c r="CO173" i="28"/>
  <c r="DD381" i="3"/>
  <c r="DD394" i="3"/>
  <c r="DD382" i="3"/>
  <c r="DD395" i="3"/>
  <c r="DD399" i="3"/>
  <c r="CP165" i="28"/>
  <c r="CP167" i="28"/>
  <c r="CP168" i="28"/>
  <c r="CP127" i="28"/>
  <c r="CP92" i="28"/>
  <c r="CO176" i="28"/>
  <c r="CP195" i="3"/>
  <c r="CP95" i="28"/>
  <c r="CP151" i="3"/>
  <c r="CP131" i="3"/>
  <c r="CP423" i="3"/>
  <c r="CP435" i="3"/>
  <c r="CP422" i="3"/>
  <c r="CP434" i="3"/>
  <c r="CP421" i="3"/>
  <c r="CP433" i="3"/>
  <c r="CP64" i="28"/>
  <c r="CP65" i="28"/>
  <c r="CP424" i="3"/>
  <c r="CP436" i="3"/>
  <c r="CP420" i="3"/>
  <c r="CP432" i="3"/>
  <c r="CP148" i="3"/>
  <c r="CP425" i="3"/>
  <c r="CP437" i="3"/>
  <c r="CP146" i="3"/>
  <c r="CP202" i="3"/>
  <c r="CP102" i="28"/>
  <c r="CP201" i="3"/>
  <c r="CP200" i="3"/>
  <c r="CP100" i="28"/>
  <c r="CP199" i="3"/>
  <c r="CP99" i="28"/>
  <c r="CP197" i="3"/>
  <c r="CP97" i="28"/>
  <c r="CP198" i="3"/>
  <c r="CP98" i="28"/>
  <c r="CP194" i="3"/>
  <c r="CP94" i="28"/>
  <c r="CP193" i="3"/>
  <c r="CP93" i="28"/>
  <c r="CP196" i="3"/>
  <c r="CP96" i="28"/>
  <c r="CP446" i="3"/>
  <c r="CQ160" i="3"/>
  <c r="CP449" i="3"/>
  <c r="CQ163" i="3"/>
  <c r="CQ158" i="3"/>
  <c r="CP444" i="3"/>
  <c r="CP447" i="3"/>
  <c r="CQ161" i="3"/>
  <c r="CP134" i="3"/>
  <c r="CP101" i="28"/>
  <c r="CP448" i="3"/>
  <c r="CQ162" i="3"/>
  <c r="CP207" i="3"/>
  <c r="CP133" i="3"/>
  <c r="CP205" i="3"/>
  <c r="CP206" i="3"/>
  <c r="CO106" i="28"/>
  <c r="CO111" i="28"/>
  <c r="CO105" i="28"/>
  <c r="CO108" i="28"/>
  <c r="CO107" i="28"/>
  <c r="CO104" i="28"/>
  <c r="CO113" i="28"/>
  <c r="CO109" i="28"/>
  <c r="CO112" i="28"/>
  <c r="CO110" i="28"/>
  <c r="CP445" i="3"/>
  <c r="CQ159" i="3"/>
  <c r="CO145" i="28"/>
  <c r="CO142" i="28"/>
  <c r="CO148" i="28"/>
  <c r="CO141" i="28"/>
  <c r="CO147" i="28"/>
  <c r="CO143" i="28"/>
  <c r="CO139" i="28"/>
  <c r="CO146" i="28"/>
  <c r="CO144" i="28"/>
  <c r="CO140" i="28"/>
  <c r="CP208" i="3"/>
  <c r="CP135" i="3"/>
  <c r="CQ171" i="3"/>
  <c r="CQ184" i="3"/>
  <c r="CQ157" i="28"/>
  <c r="CQ132" i="28"/>
  <c r="CQ322" i="3"/>
  <c r="CQ162" i="28"/>
  <c r="CQ137" i="28"/>
  <c r="CQ327" i="3"/>
  <c r="CQ176" i="3"/>
  <c r="CQ189" i="3"/>
  <c r="CQ159" i="28"/>
  <c r="CQ324" i="3"/>
  <c r="CQ173" i="3"/>
  <c r="CQ186" i="3"/>
  <c r="CQ134" i="28"/>
  <c r="CP210" i="3"/>
  <c r="CP211" i="3"/>
  <c r="CQ160" i="28"/>
  <c r="CQ135" i="28"/>
  <c r="CQ174" i="3"/>
  <c r="CQ187" i="3"/>
  <c r="CQ325" i="3"/>
  <c r="CQ158" i="28"/>
  <c r="CQ133" i="28"/>
  <c r="CQ172" i="3"/>
  <c r="CQ185" i="3"/>
  <c r="CQ323" i="3"/>
  <c r="CQ161" i="28"/>
  <c r="CQ136" i="28"/>
  <c r="CQ175" i="3"/>
  <c r="CQ188" i="3"/>
  <c r="CQ326" i="3"/>
  <c r="CP402" i="3"/>
  <c r="CP415" i="3"/>
  <c r="CP458" i="3"/>
  <c r="CP330" i="3"/>
  <c r="CP239" i="3"/>
  <c r="CP218" i="3"/>
  <c r="CP240" i="3"/>
  <c r="CP331" i="3"/>
  <c r="DE227" i="3"/>
  <c r="DE228" i="3"/>
  <c r="DE338" i="3"/>
  <c r="DE226" i="3"/>
  <c r="DE225" i="3"/>
  <c r="CP241" i="3"/>
  <c r="CP243" i="3"/>
  <c r="CP461" i="3"/>
  <c r="CP485" i="3"/>
  <c r="CP76" i="28"/>
  <c r="CP460" i="3"/>
  <c r="CP472" i="3"/>
  <c r="CP87" i="28"/>
  <c r="CP462" i="3"/>
  <c r="CP474" i="3"/>
  <c r="CP89" i="28"/>
  <c r="CP459" i="3"/>
  <c r="CP471" i="3"/>
  <c r="CP86" i="28"/>
  <c r="CP457" i="3"/>
  <c r="CP481" i="3"/>
  <c r="CP72" i="28"/>
  <c r="CP358" i="3"/>
  <c r="CP361" i="3"/>
  <c r="CP362" i="3"/>
  <c r="CP368" i="3"/>
  <c r="CP340" i="3"/>
  <c r="CP350" i="3"/>
  <c r="CP366" i="3"/>
  <c r="CP369" i="3"/>
  <c r="CP335" i="3"/>
  <c r="CP336" i="3"/>
  <c r="CP344" i="3"/>
  <c r="CP365" i="3"/>
  <c r="CP364" i="3"/>
  <c r="CP359" i="3"/>
  <c r="CP370" i="3"/>
  <c r="CP341" i="3"/>
  <c r="CP342" i="3"/>
  <c r="CP339" i="3"/>
  <c r="CP347" i="3"/>
  <c r="CP222" i="3"/>
  <c r="CP219" i="3"/>
  <c r="CP221" i="3"/>
  <c r="CP220" i="3"/>
  <c r="CP482" i="3"/>
  <c r="CP73" i="28"/>
  <c r="CP470" i="3"/>
  <c r="CP85" i="28"/>
  <c r="DE250" i="3"/>
  <c r="DE262" i="3"/>
  <c r="DE274" i="3"/>
  <c r="DE285" i="3"/>
  <c r="DE251" i="3"/>
  <c r="DE263" i="3"/>
  <c r="DE275" i="3"/>
  <c r="DE286" i="3"/>
  <c r="DE249" i="3"/>
  <c r="DE261" i="3"/>
  <c r="DE273" i="3"/>
  <c r="DE284" i="3"/>
  <c r="DE248" i="3"/>
  <c r="DE260" i="3"/>
  <c r="DE272" i="3"/>
  <c r="DE283" i="3"/>
  <c r="CP473" i="3"/>
  <c r="CP88" i="28"/>
  <c r="CP484" i="3"/>
  <c r="CP75" i="28"/>
  <c r="CP242" i="3"/>
  <c r="CP254" i="3"/>
  <c r="CP266" i="3"/>
  <c r="CP277" i="3"/>
  <c r="CP244" i="3"/>
  <c r="CP256" i="3"/>
  <c r="CP268" i="3"/>
  <c r="CP279" i="3"/>
  <c r="CP291" i="3"/>
  <c r="CP245" i="3"/>
  <c r="CP257" i="3"/>
  <c r="CP269" i="3"/>
  <c r="CP280" i="3"/>
  <c r="CP305" i="3"/>
  <c r="CP406" i="3"/>
  <c r="CP419" i="3"/>
  <c r="CP469" i="3"/>
  <c r="CP84" i="28"/>
  <c r="CP486" i="3"/>
  <c r="CP77" i="28"/>
  <c r="CP483" i="3"/>
  <c r="CP74" i="28"/>
  <c r="CP255" i="3"/>
  <c r="CP267" i="3"/>
  <c r="CP278" i="3"/>
  <c r="CP290" i="3"/>
  <c r="CP343" i="3"/>
  <c r="CP354" i="3"/>
  <c r="CP348" i="3"/>
  <c r="CP349" i="3"/>
  <c r="CP351" i="3"/>
  <c r="CP360" i="3"/>
  <c r="CP371" i="3"/>
  <c r="DE224" i="3"/>
  <c r="DE223" i="3"/>
  <c r="DE311" i="3"/>
  <c r="DE412" i="3"/>
  <c r="DE298" i="3"/>
  <c r="DE297" i="3"/>
  <c r="DE310" i="3"/>
  <c r="DE411" i="3"/>
  <c r="DE295" i="3"/>
  <c r="DE308" i="3"/>
  <c r="DE409" i="3"/>
  <c r="DE296" i="3"/>
  <c r="DE309" i="3"/>
  <c r="DE410" i="3"/>
  <c r="CP292" i="3"/>
  <c r="CP373" i="3"/>
  <c r="CP374" i="3"/>
  <c r="CP132" i="3"/>
  <c r="CP304" i="3"/>
  <c r="CP405" i="3"/>
  <c r="CP418" i="3"/>
  <c r="CP303" i="3"/>
  <c r="CP404" i="3"/>
  <c r="CP417" i="3"/>
  <c r="CP289" i="3"/>
  <c r="CP302" i="3"/>
  <c r="CP403" i="3"/>
  <c r="CP416" i="3"/>
  <c r="DE247" i="3"/>
  <c r="DE259" i="3"/>
  <c r="DE271" i="3"/>
  <c r="DE282" i="3"/>
  <c r="DE246" i="3"/>
  <c r="DE258" i="3"/>
  <c r="DE270" i="3"/>
  <c r="DE281" i="3"/>
  <c r="DE386" i="3"/>
  <c r="DE399" i="3"/>
  <c r="DE383" i="3"/>
  <c r="DE396" i="3"/>
  <c r="DE385" i="3"/>
  <c r="DE398" i="3"/>
  <c r="DE384" i="3"/>
  <c r="DE397" i="3"/>
  <c r="CP377" i="3"/>
  <c r="CP390" i="3"/>
  <c r="CP428" i="3"/>
  <c r="CP379" i="3"/>
  <c r="CP392" i="3"/>
  <c r="CP430" i="3"/>
  <c r="CQ156" i="3"/>
  <c r="CP378" i="3"/>
  <c r="CP391" i="3"/>
  <c r="CP429" i="3"/>
  <c r="CP441" i="3"/>
  <c r="CP380" i="3"/>
  <c r="CP393" i="3"/>
  <c r="CP431" i="3"/>
  <c r="CP456" i="3"/>
  <c r="DE293" i="3"/>
  <c r="DE306" i="3"/>
  <c r="DE407" i="3"/>
  <c r="DE294" i="3"/>
  <c r="DE307" i="3"/>
  <c r="DE408" i="3"/>
  <c r="CQ155" i="3"/>
  <c r="CQ129" i="28"/>
  <c r="CP455" i="3"/>
  <c r="CP479" i="3"/>
  <c r="CP70" i="28"/>
  <c r="CP442" i="3"/>
  <c r="CP454" i="3"/>
  <c r="CP466" i="3"/>
  <c r="CP81" i="28"/>
  <c r="CQ157" i="3"/>
  <c r="CQ170" i="3"/>
  <c r="CQ183" i="3"/>
  <c r="CP443" i="3"/>
  <c r="CP468" i="3"/>
  <c r="CP83" i="28"/>
  <c r="CP480" i="3"/>
  <c r="CP71" i="28"/>
  <c r="CQ155" i="28"/>
  <c r="CQ169" i="3"/>
  <c r="CQ182" i="3"/>
  <c r="CQ320" i="3"/>
  <c r="CQ130" i="28"/>
  <c r="CP440" i="3"/>
  <c r="CP453" i="3"/>
  <c r="CP172" i="28"/>
  <c r="CQ154" i="3"/>
  <c r="DE381" i="3"/>
  <c r="DE394" i="3"/>
  <c r="DE382" i="3"/>
  <c r="DE395" i="3"/>
  <c r="CQ131" i="28"/>
  <c r="CQ168" i="3"/>
  <c r="CQ181" i="3"/>
  <c r="CQ154" i="28"/>
  <c r="CQ319" i="3"/>
  <c r="CQ156" i="28"/>
  <c r="CP478" i="3"/>
  <c r="CP69" i="28"/>
  <c r="CP467" i="3"/>
  <c r="CP82" i="28"/>
  <c r="CQ321" i="3"/>
  <c r="CQ318" i="3"/>
  <c r="CQ167" i="3"/>
  <c r="CQ180" i="3"/>
  <c r="CQ128" i="28"/>
  <c r="CQ164" i="3"/>
  <c r="CQ166" i="28"/>
  <c r="CQ153" i="28"/>
  <c r="CP465" i="3"/>
  <c r="CP80" i="28"/>
  <c r="CP477" i="3"/>
  <c r="CP68" i="28"/>
  <c r="CP174" i="28"/>
  <c r="CP450" i="3"/>
  <c r="CQ143" i="3"/>
  <c r="CQ164" i="28"/>
  <c r="CQ328" i="3"/>
  <c r="CQ62" i="28"/>
  <c r="CQ145" i="3"/>
  <c r="CP175" i="28"/>
  <c r="CP173" i="28"/>
  <c r="CQ177" i="3"/>
  <c r="CQ190" i="3"/>
  <c r="CP176" i="28"/>
  <c r="CQ165" i="28"/>
  <c r="CQ167" i="28"/>
  <c r="CQ168" i="28"/>
  <c r="CQ424" i="3"/>
  <c r="CQ436" i="3"/>
  <c r="CQ423" i="3"/>
  <c r="CQ435" i="3"/>
  <c r="CQ421" i="3"/>
  <c r="CQ433" i="3"/>
  <c r="CQ422" i="3"/>
  <c r="CQ434" i="3"/>
  <c r="CQ425" i="3"/>
  <c r="CQ437" i="3"/>
  <c r="CQ151" i="3"/>
  <c r="CQ131" i="3"/>
  <c r="CQ64" i="28"/>
  <c r="CQ65" i="28"/>
  <c r="CQ420" i="3"/>
  <c r="CQ432" i="3"/>
  <c r="CQ148" i="3"/>
  <c r="CQ146" i="3"/>
  <c r="CQ202" i="3"/>
  <c r="CQ102" i="28"/>
  <c r="CQ199" i="3"/>
  <c r="CQ99" i="28"/>
  <c r="CQ200" i="3"/>
  <c r="CQ100" i="28"/>
  <c r="CQ201" i="3"/>
  <c r="CQ197" i="3"/>
  <c r="CQ97" i="28"/>
  <c r="CQ198" i="3"/>
  <c r="CQ98" i="28"/>
  <c r="CQ194" i="3"/>
  <c r="CQ94" i="28"/>
  <c r="CQ196" i="3"/>
  <c r="CQ96" i="28"/>
  <c r="CQ195" i="3"/>
  <c r="CQ95" i="28"/>
  <c r="CQ193" i="3"/>
  <c r="CQ93" i="28"/>
  <c r="CQ92" i="28"/>
  <c r="CQ127" i="28"/>
  <c r="CQ449" i="3"/>
  <c r="CR163" i="3"/>
  <c r="CQ446" i="3"/>
  <c r="CR160" i="3"/>
  <c r="CQ445" i="3"/>
  <c r="CR159" i="3"/>
  <c r="CQ207" i="3"/>
  <c r="CQ206" i="3"/>
  <c r="CQ133" i="3"/>
  <c r="CQ205" i="3"/>
  <c r="CR161" i="3"/>
  <c r="CQ447" i="3"/>
  <c r="CP111" i="28"/>
  <c r="CP106" i="28"/>
  <c r="CP110" i="28"/>
  <c r="CP113" i="28"/>
  <c r="CP109" i="28"/>
  <c r="CP108" i="28"/>
  <c r="CP104" i="28"/>
  <c r="CP107" i="28"/>
  <c r="CP105" i="28"/>
  <c r="CP112" i="28"/>
  <c r="CP140" i="28"/>
  <c r="CP142" i="28"/>
  <c r="CP145" i="28"/>
  <c r="CP141" i="28"/>
  <c r="CP146" i="28"/>
  <c r="CP144" i="28"/>
  <c r="CP139" i="28"/>
  <c r="CP148" i="28"/>
  <c r="CP147" i="28"/>
  <c r="CP143" i="28"/>
  <c r="CQ101" i="28"/>
  <c r="CQ134" i="3"/>
  <c r="CR158" i="3"/>
  <c r="CQ444" i="3"/>
  <c r="CQ448" i="3"/>
  <c r="CR162" i="3"/>
  <c r="DF227" i="3"/>
  <c r="DF228" i="3"/>
  <c r="DF338" i="3"/>
  <c r="DF226" i="3"/>
  <c r="DF225" i="3"/>
  <c r="CQ208" i="3"/>
  <c r="CQ135" i="3"/>
  <c r="CR160" i="28"/>
  <c r="CR174" i="3"/>
  <c r="CR187" i="3"/>
  <c r="CR135" i="28"/>
  <c r="CR325" i="3"/>
  <c r="CR159" i="28"/>
  <c r="CR173" i="3"/>
  <c r="CR186" i="3"/>
  <c r="CR324" i="3"/>
  <c r="CR134" i="28"/>
  <c r="CQ210" i="3"/>
  <c r="CQ211" i="3"/>
  <c r="CR132" i="28"/>
  <c r="CR157" i="28"/>
  <c r="CR322" i="3"/>
  <c r="CR171" i="3"/>
  <c r="CR184" i="3"/>
  <c r="CR162" i="28"/>
  <c r="CR327" i="3"/>
  <c r="CR176" i="3"/>
  <c r="CR189" i="3"/>
  <c r="CR137" i="28"/>
  <c r="CR161" i="28"/>
  <c r="CR175" i="3"/>
  <c r="CR188" i="3"/>
  <c r="CR136" i="28"/>
  <c r="CR326" i="3"/>
  <c r="CR158" i="28"/>
  <c r="CR323" i="3"/>
  <c r="CR133" i="28"/>
  <c r="CR172" i="3"/>
  <c r="CR185" i="3"/>
  <c r="DF224" i="3"/>
  <c r="DF223" i="3"/>
  <c r="DF250" i="3"/>
  <c r="DF262" i="3"/>
  <c r="DF274" i="3"/>
  <c r="DF285" i="3"/>
  <c r="DF251" i="3"/>
  <c r="DF263" i="3"/>
  <c r="DF275" i="3"/>
  <c r="DF286" i="3"/>
  <c r="DF249" i="3"/>
  <c r="DF261" i="3"/>
  <c r="DF273" i="3"/>
  <c r="DF284" i="3"/>
  <c r="DF248" i="3"/>
  <c r="DF260" i="3"/>
  <c r="DF272" i="3"/>
  <c r="DF283" i="3"/>
  <c r="CQ402" i="3"/>
  <c r="CQ415" i="3"/>
  <c r="CQ460" i="3"/>
  <c r="CQ331" i="3"/>
  <c r="CQ240" i="3"/>
  <c r="CQ330" i="3"/>
  <c r="CQ218" i="3"/>
  <c r="CQ239" i="3"/>
  <c r="DF247" i="3"/>
  <c r="DF259" i="3"/>
  <c r="DF271" i="3"/>
  <c r="DF282" i="3"/>
  <c r="DF294" i="3"/>
  <c r="DF246" i="3"/>
  <c r="DF258" i="3"/>
  <c r="DF270" i="3"/>
  <c r="DF281" i="3"/>
  <c r="DF293" i="3"/>
  <c r="DF311" i="3"/>
  <c r="DF412" i="3"/>
  <c r="DF298" i="3"/>
  <c r="DF297" i="3"/>
  <c r="DF310" i="3"/>
  <c r="DF411" i="3"/>
  <c r="DF295" i="3"/>
  <c r="DF308" i="3"/>
  <c r="DF409" i="3"/>
  <c r="DF296" i="3"/>
  <c r="DF309" i="3"/>
  <c r="DF410" i="3"/>
  <c r="CQ459" i="3"/>
  <c r="CQ471" i="3"/>
  <c r="CQ86" i="28"/>
  <c r="CQ458" i="3"/>
  <c r="CQ470" i="3"/>
  <c r="CQ85" i="28"/>
  <c r="CQ457" i="3"/>
  <c r="CQ481" i="3"/>
  <c r="CQ72" i="28"/>
  <c r="CQ462" i="3"/>
  <c r="CQ474" i="3"/>
  <c r="CQ89" i="28"/>
  <c r="CQ461" i="3"/>
  <c r="CQ473" i="3"/>
  <c r="CQ88" i="28"/>
  <c r="CQ219" i="3"/>
  <c r="CQ221" i="3"/>
  <c r="CQ222" i="3"/>
  <c r="CQ220" i="3"/>
  <c r="CQ472" i="3"/>
  <c r="CQ87" i="28"/>
  <c r="CQ484" i="3"/>
  <c r="CQ75" i="28"/>
  <c r="CQ358" i="3"/>
  <c r="CQ361" i="3"/>
  <c r="CQ362" i="3"/>
  <c r="CQ241" i="3"/>
  <c r="CQ347" i="3"/>
  <c r="CQ339" i="3"/>
  <c r="CQ364" i="3"/>
  <c r="CQ370" i="3"/>
  <c r="CQ350" i="3"/>
  <c r="CQ366" i="3"/>
  <c r="CQ365" i="3"/>
  <c r="CQ341" i="3"/>
  <c r="CQ342" i="3"/>
  <c r="CQ335" i="3"/>
  <c r="CQ336" i="3"/>
  <c r="CQ344" i="3"/>
  <c r="CQ368" i="3"/>
  <c r="CQ340" i="3"/>
  <c r="CQ369" i="3"/>
  <c r="CQ359" i="3"/>
  <c r="DF307" i="3"/>
  <c r="DF408" i="3"/>
  <c r="DF306" i="3"/>
  <c r="DF407" i="3"/>
  <c r="DF386" i="3"/>
  <c r="DF399" i="3"/>
  <c r="DF383" i="3"/>
  <c r="DF396" i="3"/>
  <c r="DF385" i="3"/>
  <c r="DF398" i="3"/>
  <c r="DF384" i="3"/>
  <c r="DF397" i="3"/>
  <c r="CQ482" i="3"/>
  <c r="CQ73" i="28"/>
  <c r="CQ469" i="3"/>
  <c r="CQ84" i="28"/>
  <c r="CQ483" i="3"/>
  <c r="CQ74" i="28"/>
  <c r="CQ485" i="3"/>
  <c r="CQ76" i="28"/>
  <c r="CQ486" i="3"/>
  <c r="CQ77" i="28"/>
  <c r="CQ360" i="3"/>
  <c r="CQ371" i="3"/>
  <c r="CQ244" i="3"/>
  <c r="CQ256" i="3"/>
  <c r="CQ268" i="3"/>
  <c r="CQ279" i="3"/>
  <c r="CQ245" i="3"/>
  <c r="CQ257" i="3"/>
  <c r="CQ269" i="3"/>
  <c r="CQ280" i="3"/>
  <c r="CQ243" i="3"/>
  <c r="CQ255" i="3"/>
  <c r="CQ267" i="3"/>
  <c r="CQ278" i="3"/>
  <c r="CQ242" i="3"/>
  <c r="CQ254" i="3"/>
  <c r="CQ266" i="3"/>
  <c r="CQ277" i="3"/>
  <c r="CQ348" i="3"/>
  <c r="CQ349" i="3"/>
  <c r="CQ351" i="3"/>
  <c r="CQ343" i="3"/>
  <c r="CQ354" i="3"/>
  <c r="CQ373" i="3"/>
  <c r="CQ374" i="3"/>
  <c r="CQ377" i="3"/>
  <c r="CQ290" i="3"/>
  <c r="CQ303" i="3"/>
  <c r="CQ404" i="3"/>
  <c r="CQ417" i="3"/>
  <c r="CQ292" i="3"/>
  <c r="CQ305" i="3"/>
  <c r="CQ406" i="3"/>
  <c r="CQ419" i="3"/>
  <c r="CQ302" i="3"/>
  <c r="CQ403" i="3"/>
  <c r="CQ416" i="3"/>
  <c r="CQ289" i="3"/>
  <c r="CQ291" i="3"/>
  <c r="CQ304" i="3"/>
  <c r="CQ405" i="3"/>
  <c r="CQ418" i="3"/>
  <c r="DF382" i="3"/>
  <c r="DF395" i="3"/>
  <c r="DF381" i="3"/>
  <c r="DF394" i="3"/>
  <c r="CQ380" i="3"/>
  <c r="CQ393" i="3"/>
  <c r="CQ431" i="3"/>
  <c r="CQ379" i="3"/>
  <c r="CQ392" i="3"/>
  <c r="CQ430" i="3"/>
  <c r="CQ378" i="3"/>
  <c r="CQ391" i="3"/>
  <c r="CQ429" i="3"/>
  <c r="CQ132" i="3"/>
  <c r="CQ390" i="3"/>
  <c r="CQ428" i="3"/>
  <c r="CR157" i="3"/>
  <c r="CR170" i="3"/>
  <c r="CR183" i="3"/>
  <c r="CQ443" i="3"/>
  <c r="CQ456" i="3"/>
  <c r="CQ480" i="3"/>
  <c r="CQ71" i="28"/>
  <c r="CQ441" i="3"/>
  <c r="CQ454" i="3"/>
  <c r="CR155" i="3"/>
  <c r="CQ172" i="28"/>
  <c r="CQ453" i="3"/>
  <c r="CQ440" i="3"/>
  <c r="CR154" i="3"/>
  <c r="CQ442" i="3"/>
  <c r="CQ455" i="3"/>
  <c r="CR156" i="3"/>
  <c r="CQ468" i="3"/>
  <c r="CQ83" i="28"/>
  <c r="CR321" i="3"/>
  <c r="CR156" i="28"/>
  <c r="CR131" i="28"/>
  <c r="CQ174" i="28"/>
  <c r="CQ450" i="3"/>
  <c r="CR153" i="28"/>
  <c r="CR318" i="3"/>
  <c r="CR167" i="3"/>
  <c r="CR180" i="3"/>
  <c r="CR164" i="3"/>
  <c r="CR166" i="28"/>
  <c r="CR128" i="28"/>
  <c r="CR155" i="28"/>
  <c r="CR130" i="28"/>
  <c r="CR169" i="3"/>
  <c r="CR182" i="3"/>
  <c r="CR320" i="3"/>
  <c r="CQ466" i="3"/>
  <c r="CQ81" i="28"/>
  <c r="CQ478" i="3"/>
  <c r="CQ69" i="28"/>
  <c r="CQ477" i="3"/>
  <c r="CQ68" i="28"/>
  <c r="CQ465" i="3"/>
  <c r="CQ80" i="28"/>
  <c r="CR154" i="28"/>
  <c r="CR319" i="3"/>
  <c r="CR168" i="3"/>
  <c r="CR181" i="3"/>
  <c r="CR129" i="28"/>
  <c r="CQ467" i="3"/>
  <c r="CQ82" i="28"/>
  <c r="CQ479" i="3"/>
  <c r="CQ70" i="28"/>
  <c r="CR164" i="28"/>
  <c r="CQ175" i="28"/>
  <c r="CQ173" i="28"/>
  <c r="CR177" i="3"/>
  <c r="CR190" i="3"/>
  <c r="CR328" i="3"/>
  <c r="CR143" i="3"/>
  <c r="DG227" i="3"/>
  <c r="DG228" i="3"/>
  <c r="DG338" i="3"/>
  <c r="DG226" i="3"/>
  <c r="DG225" i="3"/>
  <c r="CR62" i="28"/>
  <c r="CR145" i="3"/>
  <c r="CR165" i="28"/>
  <c r="CR167" i="28"/>
  <c r="CR168" i="28"/>
  <c r="CQ176" i="28"/>
  <c r="DG250" i="3"/>
  <c r="DG262" i="3"/>
  <c r="DG274" i="3"/>
  <c r="DG285" i="3"/>
  <c r="DG251" i="3"/>
  <c r="DG263" i="3"/>
  <c r="DG275" i="3"/>
  <c r="DG286" i="3"/>
  <c r="DG249" i="3"/>
  <c r="DG261" i="3"/>
  <c r="DG273" i="3"/>
  <c r="DG284" i="3"/>
  <c r="DG248" i="3"/>
  <c r="DG260" i="3"/>
  <c r="DG272" i="3"/>
  <c r="DG283" i="3"/>
  <c r="CR92" i="28"/>
  <c r="CR127" i="28"/>
  <c r="CR424" i="3"/>
  <c r="CR436" i="3"/>
  <c r="CR423" i="3"/>
  <c r="CR435" i="3"/>
  <c r="CR422" i="3"/>
  <c r="CR434" i="3"/>
  <c r="CR420" i="3"/>
  <c r="CR432" i="3"/>
  <c r="CR421" i="3"/>
  <c r="CR433" i="3"/>
  <c r="CR148" i="3"/>
  <c r="CR64" i="28"/>
  <c r="CR65" i="28"/>
  <c r="CR151" i="3"/>
  <c r="CR131" i="3"/>
  <c r="CR425" i="3"/>
  <c r="CR437" i="3"/>
  <c r="CR146" i="3"/>
  <c r="CR202" i="3"/>
  <c r="CR102" i="28"/>
  <c r="CR199" i="3"/>
  <c r="CR99" i="28"/>
  <c r="CR197" i="3"/>
  <c r="CR97" i="28"/>
  <c r="CR200" i="3"/>
  <c r="CR100" i="28"/>
  <c r="CR198" i="3"/>
  <c r="CR98" i="28"/>
  <c r="CR201" i="3"/>
  <c r="CR196" i="3"/>
  <c r="CR96" i="28"/>
  <c r="CR193" i="3"/>
  <c r="CR93" i="28"/>
  <c r="CR195" i="3"/>
  <c r="CR95" i="28"/>
  <c r="CR194" i="3"/>
  <c r="CR94" i="28"/>
  <c r="DG224" i="3"/>
  <c r="DG223" i="3"/>
  <c r="DG247" i="3"/>
  <c r="DG246" i="3"/>
  <c r="DG311" i="3"/>
  <c r="DG412" i="3"/>
  <c r="DG298" i="3"/>
  <c r="DG297" i="3"/>
  <c r="DG310" i="3"/>
  <c r="DG411" i="3"/>
  <c r="DG295" i="3"/>
  <c r="DG308" i="3"/>
  <c r="DG409" i="3"/>
  <c r="DG296" i="3"/>
  <c r="DG309" i="3"/>
  <c r="DG410" i="3"/>
  <c r="CS159" i="3"/>
  <c r="CR445" i="3"/>
  <c r="CS158" i="3"/>
  <c r="CR444" i="3"/>
  <c r="CR101" i="28"/>
  <c r="CR134" i="3"/>
  <c r="CR448" i="3"/>
  <c r="CS162" i="3"/>
  <c r="CR446" i="3"/>
  <c r="CS160" i="3"/>
  <c r="CR449" i="3"/>
  <c r="CS163" i="3"/>
  <c r="CQ142" i="28"/>
  <c r="CQ148" i="28"/>
  <c r="CQ143" i="28"/>
  <c r="CQ147" i="28"/>
  <c r="CQ140" i="28"/>
  <c r="CQ141" i="28"/>
  <c r="CQ144" i="28"/>
  <c r="CQ145" i="28"/>
  <c r="CQ146" i="28"/>
  <c r="CQ139" i="28"/>
  <c r="CR447" i="3"/>
  <c r="CS161" i="3"/>
  <c r="CR133" i="3"/>
  <c r="CR207" i="3"/>
  <c r="CR206" i="3"/>
  <c r="CR205" i="3"/>
  <c r="CQ109" i="28"/>
  <c r="CQ113" i="28"/>
  <c r="CQ106" i="28"/>
  <c r="CQ111" i="28"/>
  <c r="CQ104" i="28"/>
  <c r="CQ108" i="28"/>
  <c r="CQ105" i="28"/>
  <c r="CQ107" i="28"/>
  <c r="CQ112" i="28"/>
  <c r="CQ110" i="28"/>
  <c r="DG259" i="3"/>
  <c r="DG271" i="3"/>
  <c r="DG282" i="3"/>
  <c r="DG307" i="3"/>
  <c r="DG408" i="3"/>
  <c r="DG258" i="3"/>
  <c r="DG270" i="3"/>
  <c r="DG281" i="3"/>
  <c r="DG306" i="3"/>
  <c r="DG407" i="3"/>
  <c r="DG386" i="3"/>
  <c r="DG399" i="3"/>
  <c r="DG385" i="3"/>
  <c r="DG398" i="3"/>
  <c r="DG384" i="3"/>
  <c r="DG397" i="3"/>
  <c r="DG383" i="3"/>
  <c r="DG396" i="3"/>
  <c r="CR208" i="3"/>
  <c r="CR402" i="3"/>
  <c r="CR415" i="3"/>
  <c r="CS162" i="28"/>
  <c r="CS327" i="3"/>
  <c r="CS137" i="28"/>
  <c r="CS176" i="3"/>
  <c r="CS189" i="3"/>
  <c r="CS160" i="28"/>
  <c r="CS325" i="3"/>
  <c r="CS135" i="28"/>
  <c r="CS174" i="3"/>
  <c r="CS187" i="3"/>
  <c r="CS159" i="28"/>
  <c r="CS324" i="3"/>
  <c r="CS134" i="28"/>
  <c r="CS173" i="3"/>
  <c r="CS186" i="3"/>
  <c r="CS322" i="3"/>
  <c r="CS171" i="3"/>
  <c r="CS184" i="3"/>
  <c r="CS157" i="28"/>
  <c r="CS132" i="28"/>
  <c r="CS161" i="28"/>
  <c r="CS175" i="3"/>
  <c r="CS188" i="3"/>
  <c r="CS326" i="3"/>
  <c r="CS136" i="28"/>
  <c r="CR211" i="3"/>
  <c r="CR210" i="3"/>
  <c r="CS133" i="28"/>
  <c r="CS158" i="28"/>
  <c r="CS323" i="3"/>
  <c r="CS172" i="3"/>
  <c r="CS185" i="3"/>
  <c r="DG294" i="3"/>
  <c r="DG293" i="3"/>
  <c r="DG381" i="3"/>
  <c r="DG382" i="3"/>
  <c r="CR135" i="3"/>
  <c r="CR331" i="3"/>
  <c r="CR240" i="3"/>
  <c r="CR218" i="3"/>
  <c r="CR330" i="3"/>
  <c r="CR239" i="3"/>
  <c r="CR457" i="3"/>
  <c r="CR461" i="3"/>
  <c r="CR458" i="3"/>
  <c r="CR459" i="3"/>
  <c r="CR460" i="3"/>
  <c r="CR462" i="3"/>
  <c r="DG395" i="3"/>
  <c r="DG394" i="3"/>
  <c r="CR241" i="3"/>
  <c r="CR242" i="3"/>
  <c r="CR482" i="3"/>
  <c r="CR73" i="28"/>
  <c r="CR470" i="3"/>
  <c r="CR85" i="28"/>
  <c r="CR485" i="3"/>
  <c r="CR76" i="28"/>
  <c r="CR473" i="3"/>
  <c r="CR88" i="28"/>
  <c r="CR469" i="3"/>
  <c r="CR84" i="28"/>
  <c r="CR481" i="3"/>
  <c r="CR72" i="28"/>
  <c r="CR474" i="3"/>
  <c r="CR89" i="28"/>
  <c r="CR486" i="3"/>
  <c r="CR77" i="28"/>
  <c r="CR221" i="3"/>
  <c r="CR220" i="3"/>
  <c r="CR222" i="3"/>
  <c r="CR219" i="3"/>
  <c r="CR361" i="3"/>
  <c r="CR362" i="3"/>
  <c r="CR358" i="3"/>
  <c r="CR472" i="3"/>
  <c r="CR87" i="28"/>
  <c r="CR484" i="3"/>
  <c r="CR75" i="28"/>
  <c r="CR471" i="3"/>
  <c r="CR86" i="28"/>
  <c r="CR483" i="3"/>
  <c r="CR74" i="28"/>
  <c r="CR366" i="3"/>
  <c r="CR347" i="3"/>
  <c r="CR335" i="3"/>
  <c r="CR336" i="3"/>
  <c r="CR344" i="3"/>
  <c r="CR370" i="3"/>
  <c r="CR369" i="3"/>
  <c r="CR341" i="3"/>
  <c r="CR342" i="3"/>
  <c r="CR365" i="3"/>
  <c r="CR359" i="3"/>
  <c r="CR350" i="3"/>
  <c r="CR368" i="3"/>
  <c r="CR364" i="3"/>
  <c r="CR339" i="3"/>
  <c r="CR340" i="3"/>
  <c r="CR243" i="3"/>
  <c r="CR255" i="3"/>
  <c r="CR267" i="3"/>
  <c r="CR278" i="3"/>
  <c r="CR303" i="3"/>
  <c r="CR404" i="3"/>
  <c r="CR417" i="3"/>
  <c r="CR371" i="3"/>
  <c r="CR244" i="3"/>
  <c r="CR256" i="3"/>
  <c r="CR268" i="3"/>
  <c r="CR279" i="3"/>
  <c r="CR291" i="3"/>
  <c r="CR245" i="3"/>
  <c r="CR257" i="3"/>
  <c r="CR269" i="3"/>
  <c r="CR280" i="3"/>
  <c r="CR343" i="3"/>
  <c r="CR354" i="3"/>
  <c r="CR348" i="3"/>
  <c r="CR349" i="3"/>
  <c r="CR351" i="3"/>
  <c r="CR360" i="3"/>
  <c r="CR254" i="3"/>
  <c r="CR266" i="3"/>
  <c r="CR277" i="3"/>
  <c r="CR373" i="3"/>
  <c r="CR374" i="3"/>
  <c r="CR378" i="3"/>
  <c r="CR290" i="3"/>
  <c r="CR304" i="3"/>
  <c r="CR405" i="3"/>
  <c r="CR418" i="3"/>
  <c r="CR292" i="3"/>
  <c r="CR305" i="3"/>
  <c r="CR406" i="3"/>
  <c r="CR419" i="3"/>
  <c r="CR289" i="3"/>
  <c r="CR302" i="3"/>
  <c r="CR403" i="3"/>
  <c r="CR416" i="3"/>
  <c r="CR391" i="3"/>
  <c r="CR429" i="3"/>
  <c r="CS155" i="3"/>
  <c r="CR377" i="3"/>
  <c r="CR390" i="3"/>
  <c r="CR428" i="3"/>
  <c r="CR132" i="3"/>
  <c r="CR380" i="3"/>
  <c r="CR393" i="3"/>
  <c r="CR431" i="3"/>
  <c r="CR443" i="3"/>
  <c r="CR379" i="3"/>
  <c r="CR392" i="3"/>
  <c r="CR430" i="3"/>
  <c r="CS156" i="3"/>
  <c r="DH227" i="3"/>
  <c r="DH228" i="3"/>
  <c r="DH338" i="3"/>
  <c r="DH226" i="3"/>
  <c r="DH225" i="3"/>
  <c r="CR454" i="3"/>
  <c r="CR466" i="3"/>
  <c r="CR81" i="28"/>
  <c r="CR441" i="3"/>
  <c r="CR455" i="3"/>
  <c r="CR467" i="3"/>
  <c r="CR82" i="28"/>
  <c r="CR442" i="3"/>
  <c r="CS157" i="3"/>
  <c r="CS131" i="28"/>
  <c r="CR440" i="3"/>
  <c r="CR172" i="28"/>
  <c r="CR453" i="3"/>
  <c r="CR477" i="3"/>
  <c r="CR68" i="28"/>
  <c r="CS154" i="3"/>
  <c r="CR456" i="3"/>
  <c r="CR480" i="3"/>
  <c r="CR71" i="28"/>
  <c r="CS129" i="28"/>
  <c r="CS319" i="3"/>
  <c r="CS154" i="28"/>
  <c r="CS168" i="3"/>
  <c r="CS181" i="3"/>
  <c r="CS155" i="28"/>
  <c r="CS320" i="3"/>
  <c r="CS130" i="28"/>
  <c r="CS169" i="3"/>
  <c r="CS182" i="3"/>
  <c r="DH224" i="3"/>
  <c r="DH223" i="3"/>
  <c r="DH250" i="3"/>
  <c r="DH262" i="3"/>
  <c r="DH249" i="3"/>
  <c r="DH261" i="3"/>
  <c r="DH273" i="3"/>
  <c r="DH284" i="3"/>
  <c r="DH296" i="3"/>
  <c r="DH248" i="3"/>
  <c r="DH260" i="3"/>
  <c r="DH272" i="3"/>
  <c r="DH283" i="3"/>
  <c r="DH295" i="3"/>
  <c r="CR479" i="3"/>
  <c r="CR70" i="28"/>
  <c r="CS156" i="28"/>
  <c r="CR478" i="3"/>
  <c r="CR69" i="28"/>
  <c r="CS164" i="3"/>
  <c r="CS166" i="28"/>
  <c r="CS318" i="3"/>
  <c r="CR465" i="3"/>
  <c r="CR80" i="28"/>
  <c r="CS170" i="3"/>
  <c r="CS183" i="3"/>
  <c r="CR174" i="28"/>
  <c r="CS321" i="3"/>
  <c r="CS153" i="28"/>
  <c r="CS164" i="28"/>
  <c r="CR450" i="3"/>
  <c r="CR173" i="28"/>
  <c r="CS128" i="28"/>
  <c r="CR468" i="3"/>
  <c r="CR83" i="28"/>
  <c r="CS167" i="3"/>
  <c r="CS180" i="3"/>
  <c r="DH246" i="3"/>
  <c r="DH258" i="3"/>
  <c r="DH270" i="3"/>
  <c r="DH281" i="3"/>
  <c r="DH293" i="3"/>
  <c r="DH247" i="3"/>
  <c r="DH259" i="3"/>
  <c r="DH271" i="3"/>
  <c r="DH282" i="3"/>
  <c r="DH294" i="3"/>
  <c r="DH274" i="3"/>
  <c r="DH285" i="3"/>
  <c r="DH309" i="3"/>
  <c r="DH410" i="3"/>
  <c r="DH308" i="3"/>
  <c r="DH409" i="3"/>
  <c r="CS328" i="3"/>
  <c r="CS177" i="3"/>
  <c r="CS190" i="3"/>
  <c r="CS143" i="3"/>
  <c r="CS62" i="28"/>
  <c r="CR175" i="28"/>
  <c r="CR176" i="28"/>
  <c r="DH306" i="3"/>
  <c r="DH407" i="3"/>
  <c r="DH307" i="3"/>
  <c r="DH408" i="3"/>
  <c r="DH310" i="3"/>
  <c r="DH385" i="3"/>
  <c r="DH411" i="3"/>
  <c r="DH297" i="3"/>
  <c r="DH383" i="3"/>
  <c r="DH396" i="3"/>
  <c r="DH382" i="3"/>
  <c r="DH395" i="3"/>
  <c r="DH381" i="3"/>
  <c r="DH394" i="3"/>
  <c r="DH384" i="3"/>
  <c r="DH397" i="3"/>
  <c r="CS145" i="3"/>
  <c r="CS165" i="28"/>
  <c r="CS167" i="28"/>
  <c r="CS168" i="28"/>
  <c r="CS92" i="28"/>
  <c r="CS127" i="28"/>
  <c r="DH398" i="3"/>
  <c r="CS198" i="3"/>
  <c r="CS98" i="28"/>
  <c r="CS424" i="3"/>
  <c r="CS436" i="3"/>
  <c r="CS448" i="3"/>
  <c r="CS199" i="3"/>
  <c r="CS99" i="28"/>
  <c r="CS148" i="3"/>
  <c r="CS207" i="3"/>
  <c r="CS201" i="3"/>
  <c r="CS101" i="28"/>
  <c r="CS200" i="3"/>
  <c r="CS100" i="28"/>
  <c r="CS421" i="3"/>
  <c r="CS433" i="3"/>
  <c r="CT159" i="3"/>
  <c r="CS195" i="3"/>
  <c r="CS95" i="28"/>
  <c r="CS423" i="3"/>
  <c r="CS435" i="3"/>
  <c r="CS447" i="3"/>
  <c r="CS425" i="3"/>
  <c r="CS437" i="3"/>
  <c r="CT163" i="3"/>
  <c r="CS64" i="28"/>
  <c r="CS65" i="28"/>
  <c r="CS151" i="3"/>
  <c r="CS131" i="3"/>
  <c r="CS197" i="3"/>
  <c r="CS97" i="28"/>
  <c r="CS193" i="3"/>
  <c r="CS93" i="28"/>
  <c r="CS146" i="3"/>
  <c r="CS420" i="3"/>
  <c r="CS432" i="3"/>
  <c r="CS444" i="3"/>
  <c r="CS196" i="3"/>
  <c r="CS96" i="28"/>
  <c r="CS202" i="3"/>
  <c r="CS102" i="28"/>
  <c r="CS422" i="3"/>
  <c r="CS434" i="3"/>
  <c r="CS446" i="3"/>
  <c r="CS194" i="3"/>
  <c r="CS94" i="28"/>
  <c r="CR106" i="28"/>
  <c r="CR111" i="28"/>
  <c r="CR107" i="28"/>
  <c r="CR113" i="28"/>
  <c r="CR110" i="28"/>
  <c r="CR104" i="28"/>
  <c r="CR112" i="28"/>
  <c r="CR109" i="28"/>
  <c r="CR105" i="28"/>
  <c r="CR108" i="28"/>
  <c r="CR144" i="28"/>
  <c r="CR146" i="28"/>
  <c r="CR139" i="28"/>
  <c r="CR148" i="28"/>
  <c r="CR147" i="28"/>
  <c r="CR145" i="28"/>
  <c r="CR140" i="28"/>
  <c r="CR142" i="28"/>
  <c r="CR141" i="28"/>
  <c r="CR143" i="28"/>
  <c r="CT162" i="3"/>
  <c r="CT161" i="28"/>
  <c r="CS449" i="3"/>
  <c r="CS445" i="3"/>
  <c r="CT160" i="3"/>
  <c r="CT173" i="3"/>
  <c r="CT186" i="3"/>
  <c r="CS205" i="3"/>
  <c r="CS211" i="3"/>
  <c r="CS133" i="3"/>
  <c r="CS206" i="3"/>
  <c r="CS208" i="3"/>
  <c r="CS134" i="3"/>
  <c r="CT158" i="3"/>
  <c r="CT157" i="28"/>
  <c r="CT161" i="3"/>
  <c r="CT174" i="3"/>
  <c r="CT187" i="3"/>
  <c r="CT176" i="3"/>
  <c r="CT189" i="3"/>
  <c r="CT137" i="28"/>
  <c r="CT327" i="3"/>
  <c r="CT162" i="28"/>
  <c r="CT172" i="3"/>
  <c r="CT185" i="3"/>
  <c r="CT323" i="3"/>
  <c r="CT158" i="28"/>
  <c r="CT133" i="28"/>
  <c r="CT175" i="3"/>
  <c r="CT188" i="3"/>
  <c r="CT136" i="28"/>
  <c r="CT326" i="3"/>
  <c r="CT325" i="3"/>
  <c r="CT134" i="28"/>
  <c r="CT324" i="3"/>
  <c r="CT322" i="3"/>
  <c r="CT159" i="28"/>
  <c r="CS210" i="3"/>
  <c r="CS239" i="3"/>
  <c r="CT171" i="3"/>
  <c r="CT184" i="3"/>
  <c r="CT160" i="28"/>
  <c r="CT132" i="28"/>
  <c r="CT135" i="28"/>
  <c r="CS240" i="3"/>
  <c r="CS331" i="3"/>
  <c r="CS135" i="3"/>
  <c r="CS402" i="3"/>
  <c r="CS415" i="3"/>
  <c r="CS330" i="3"/>
  <c r="CS358" i="3"/>
  <c r="CS218" i="3"/>
  <c r="CS222" i="3"/>
  <c r="CS241" i="3"/>
  <c r="CS244" i="3"/>
  <c r="CS350" i="3"/>
  <c r="CS339" i="3"/>
  <c r="CS359" i="3"/>
  <c r="CS370" i="3"/>
  <c r="CS366" i="3"/>
  <c r="CS347" i="3"/>
  <c r="CS341" i="3"/>
  <c r="CS369" i="3"/>
  <c r="CS365" i="3"/>
  <c r="CS364" i="3"/>
  <c r="CS368" i="3"/>
  <c r="CS335" i="3"/>
  <c r="CS336" i="3"/>
  <c r="CS462" i="3"/>
  <c r="CS458" i="3"/>
  <c r="CS459" i="3"/>
  <c r="CS460" i="3"/>
  <c r="CS457" i="3"/>
  <c r="CS461" i="3"/>
  <c r="CS344" i="3"/>
  <c r="CS340" i="3"/>
  <c r="CS361" i="3"/>
  <c r="CS362" i="3"/>
  <c r="CS342" i="3"/>
  <c r="CS219" i="3"/>
  <c r="CS220" i="3"/>
  <c r="CS221" i="3"/>
  <c r="CS256" i="3"/>
  <c r="CS268" i="3"/>
  <c r="CS279" i="3"/>
  <c r="CS343" i="3"/>
  <c r="CS371" i="3"/>
  <c r="CS242" i="3"/>
  <c r="CS245" i="3"/>
  <c r="CS257" i="3"/>
  <c r="CS269" i="3"/>
  <c r="CS280" i="3"/>
  <c r="CS243" i="3"/>
  <c r="CS470" i="3"/>
  <c r="CS85" i="28"/>
  <c r="CS482" i="3"/>
  <c r="CS73" i="28"/>
  <c r="CS474" i="3"/>
  <c r="CS89" i="28"/>
  <c r="CS486" i="3"/>
  <c r="CS77" i="28"/>
  <c r="CS481" i="3"/>
  <c r="CS72" i="28"/>
  <c r="CS469" i="3"/>
  <c r="CS84" i="28"/>
  <c r="CS484" i="3"/>
  <c r="CS75" i="28"/>
  <c r="CS472" i="3"/>
  <c r="CS87" i="28"/>
  <c r="CS348" i="3"/>
  <c r="CS349" i="3"/>
  <c r="CS351" i="3"/>
  <c r="CS485" i="3"/>
  <c r="CS76" i="28"/>
  <c r="CS473" i="3"/>
  <c r="CS88" i="28"/>
  <c r="CS360" i="3"/>
  <c r="CS483" i="3"/>
  <c r="CS74" i="28"/>
  <c r="CS471" i="3"/>
  <c r="CS86" i="28"/>
  <c r="DI227" i="3"/>
  <c r="DI228" i="3"/>
  <c r="DI338" i="3"/>
  <c r="DI226" i="3"/>
  <c r="DI225" i="3"/>
  <c r="CS354" i="3"/>
  <c r="CS373" i="3"/>
  <c r="CS374" i="3"/>
  <c r="CS132" i="3"/>
  <c r="CS255" i="3"/>
  <c r="CS267" i="3"/>
  <c r="CS278" i="3"/>
  <c r="CS290" i="3"/>
  <c r="CS254" i="3"/>
  <c r="CS266" i="3"/>
  <c r="CS277" i="3"/>
  <c r="CS289" i="3"/>
  <c r="CS291" i="3"/>
  <c r="CS304" i="3"/>
  <c r="CS405" i="3"/>
  <c r="CS418" i="3"/>
  <c r="CS292" i="3"/>
  <c r="CS305" i="3"/>
  <c r="CS406" i="3"/>
  <c r="CS419" i="3"/>
  <c r="DI250" i="3"/>
  <c r="DI262" i="3"/>
  <c r="DI274" i="3"/>
  <c r="DI285" i="3"/>
  <c r="DI251" i="3"/>
  <c r="DI263" i="3"/>
  <c r="DI275" i="3"/>
  <c r="DI286" i="3"/>
  <c r="DI249" i="3"/>
  <c r="DI261" i="3"/>
  <c r="DI273" i="3"/>
  <c r="DI284" i="3"/>
  <c r="DI248" i="3"/>
  <c r="DI260" i="3"/>
  <c r="DI272" i="3"/>
  <c r="DI283" i="3"/>
  <c r="CS303" i="3"/>
  <c r="CS404" i="3"/>
  <c r="CS417" i="3"/>
  <c r="CS302" i="3"/>
  <c r="CS403" i="3"/>
  <c r="CS416" i="3"/>
  <c r="CS378" i="3"/>
  <c r="CS391" i="3"/>
  <c r="CS380" i="3"/>
  <c r="CS393" i="3"/>
  <c r="CS431" i="3"/>
  <c r="CS377" i="3"/>
  <c r="CS390" i="3"/>
  <c r="CS379" i="3"/>
  <c r="CS392" i="3"/>
  <c r="CS430" i="3"/>
  <c r="DI223" i="3"/>
  <c r="DI224" i="3"/>
  <c r="DI311" i="3"/>
  <c r="DI412" i="3"/>
  <c r="DI298" i="3"/>
  <c r="DI310" i="3"/>
  <c r="DI411" i="3"/>
  <c r="DI297" i="3"/>
  <c r="DI295" i="3"/>
  <c r="DI308" i="3"/>
  <c r="DI409" i="3"/>
  <c r="DI296" i="3"/>
  <c r="DI309" i="3"/>
  <c r="DI410" i="3"/>
  <c r="CS429" i="3"/>
  <c r="CS441" i="3"/>
  <c r="CS428" i="3"/>
  <c r="CS442" i="3"/>
  <c r="CS455" i="3"/>
  <c r="CT156" i="3"/>
  <c r="CS443" i="3"/>
  <c r="CS456" i="3"/>
  <c r="CT157" i="3"/>
  <c r="DI246" i="3"/>
  <c r="DI258" i="3"/>
  <c r="DI270" i="3"/>
  <c r="DI281" i="3"/>
  <c r="DI247" i="3"/>
  <c r="DI259" i="3"/>
  <c r="DI271" i="3"/>
  <c r="DI282" i="3"/>
  <c r="DI386" i="3"/>
  <c r="DI399" i="3"/>
  <c r="DI385" i="3"/>
  <c r="DI398" i="3"/>
  <c r="DI384" i="3"/>
  <c r="DI397" i="3"/>
  <c r="DI383" i="3"/>
  <c r="DI396" i="3"/>
  <c r="CS454" i="3"/>
  <c r="CS466" i="3"/>
  <c r="CS81" i="28"/>
  <c r="CT155" i="3"/>
  <c r="CT154" i="28"/>
  <c r="CS172" i="28"/>
  <c r="CS453" i="3"/>
  <c r="CS465" i="3"/>
  <c r="CS80" i="28"/>
  <c r="CT154" i="3"/>
  <c r="CT153" i="28"/>
  <c r="CS440" i="3"/>
  <c r="CS450" i="3"/>
  <c r="CT321" i="3"/>
  <c r="CT131" i="28"/>
  <c r="CT170" i="3"/>
  <c r="CT183" i="3"/>
  <c r="CT156" i="28"/>
  <c r="CS480" i="3"/>
  <c r="CS71" i="28"/>
  <c r="CS468" i="3"/>
  <c r="CS83" i="28"/>
  <c r="CT130" i="28"/>
  <c r="CT155" i="28"/>
  <c r="CT169" i="3"/>
  <c r="CT182" i="3"/>
  <c r="CT320" i="3"/>
  <c r="CS467" i="3"/>
  <c r="CS82" i="28"/>
  <c r="CS479" i="3"/>
  <c r="CS70" i="28"/>
  <c r="DI294" i="3"/>
  <c r="DI307" i="3"/>
  <c r="DI408" i="3"/>
  <c r="DI293" i="3"/>
  <c r="DI306" i="3"/>
  <c r="DI407" i="3"/>
  <c r="CT168" i="3"/>
  <c r="CT181" i="3"/>
  <c r="CT129" i="28"/>
  <c r="CT319" i="3"/>
  <c r="CT318" i="3"/>
  <c r="CS478" i="3"/>
  <c r="CS69" i="28"/>
  <c r="CT167" i="3"/>
  <c r="CT180" i="3"/>
  <c r="CS174" i="28"/>
  <c r="CT128" i="28"/>
  <c r="CT164" i="3"/>
  <c r="CT166" i="28"/>
  <c r="CS477" i="3"/>
  <c r="CS68" i="28"/>
  <c r="CT164" i="28"/>
  <c r="CS173" i="28"/>
  <c r="CS175" i="28"/>
  <c r="CT143" i="3"/>
  <c r="DI382" i="3"/>
  <c r="DI395" i="3"/>
  <c r="CT328" i="3"/>
  <c r="CT177" i="3"/>
  <c r="CT190" i="3"/>
  <c r="CT62" i="28"/>
  <c r="CT145" i="3"/>
  <c r="CT165" i="28"/>
  <c r="CT167" i="28"/>
  <c r="CT168" i="28"/>
  <c r="CS176" i="28"/>
  <c r="CT424" i="3"/>
  <c r="CT436" i="3"/>
  <c r="CT422" i="3"/>
  <c r="CT434" i="3"/>
  <c r="CT64" i="28"/>
  <c r="CT65" i="28"/>
  <c r="CT423" i="3"/>
  <c r="CT435" i="3"/>
  <c r="CT421" i="3"/>
  <c r="CT433" i="3"/>
  <c r="CT151" i="3"/>
  <c r="CT131" i="3"/>
  <c r="CT425" i="3"/>
  <c r="CT437" i="3"/>
  <c r="CT420" i="3"/>
  <c r="CT432" i="3"/>
  <c r="CT148" i="3"/>
  <c r="CT146" i="3"/>
  <c r="CT201" i="3"/>
  <c r="CT202" i="3"/>
  <c r="CT102" i="28"/>
  <c r="CT199" i="3"/>
  <c r="CT99" i="28"/>
  <c r="CT200" i="3"/>
  <c r="CT100" i="28"/>
  <c r="CT198" i="3"/>
  <c r="CT98" i="28"/>
  <c r="CT197" i="3"/>
  <c r="CT97" i="28"/>
  <c r="CT193" i="3"/>
  <c r="CT93" i="28"/>
  <c r="CT194" i="3"/>
  <c r="CT94" i="28"/>
  <c r="CT196" i="3"/>
  <c r="CT96" i="28"/>
  <c r="CT195" i="3"/>
  <c r="CT95" i="28"/>
  <c r="CT127" i="28"/>
  <c r="CT92" i="28"/>
  <c r="CT449" i="3"/>
  <c r="CU163" i="3"/>
  <c r="CT447" i="3"/>
  <c r="CU161" i="3"/>
  <c r="CS143" i="28"/>
  <c r="CS146" i="28"/>
  <c r="CS140" i="28"/>
  <c r="CS142" i="28"/>
  <c r="CS148" i="28"/>
  <c r="CS145" i="28"/>
  <c r="CS144" i="28"/>
  <c r="CS147" i="28"/>
  <c r="CS139" i="28"/>
  <c r="CS141" i="28"/>
  <c r="CT134" i="3"/>
  <c r="CT101" i="28"/>
  <c r="CT207" i="3"/>
  <c r="CT133" i="3"/>
  <c r="CT206" i="3"/>
  <c r="CT205" i="3"/>
  <c r="CT446" i="3"/>
  <c r="CU160" i="3"/>
  <c r="CT445" i="3"/>
  <c r="CU159" i="3"/>
  <c r="CS111" i="28"/>
  <c r="CS104" i="28"/>
  <c r="CS106" i="28"/>
  <c r="CS105" i="28"/>
  <c r="CS110" i="28"/>
  <c r="CS113" i="28"/>
  <c r="CS107" i="28"/>
  <c r="CS108" i="28"/>
  <c r="CS112" i="28"/>
  <c r="CS109" i="28"/>
  <c r="CT444" i="3"/>
  <c r="CU158" i="3"/>
  <c r="CT448" i="3"/>
  <c r="CU162" i="3"/>
  <c r="CT208" i="3"/>
  <c r="CT135" i="3"/>
  <c r="CT210" i="3"/>
  <c r="CT211" i="3"/>
  <c r="CU325" i="3"/>
  <c r="CU135" i="28"/>
  <c r="CU160" i="28"/>
  <c r="CU174" i="3"/>
  <c r="CU187" i="3"/>
  <c r="CU162" i="28"/>
  <c r="CU327" i="3"/>
  <c r="CU176" i="3"/>
  <c r="CU189" i="3"/>
  <c r="CU137" i="28"/>
  <c r="CU136" i="28"/>
  <c r="CU161" i="28"/>
  <c r="CU326" i="3"/>
  <c r="CU175" i="3"/>
  <c r="CU188" i="3"/>
  <c r="CU133" i="28"/>
  <c r="CU172" i="3"/>
  <c r="CU185" i="3"/>
  <c r="CU323" i="3"/>
  <c r="CU158" i="28"/>
  <c r="CU322" i="3"/>
  <c r="CU171" i="3"/>
  <c r="CU184" i="3"/>
  <c r="CU132" i="28"/>
  <c r="CU157" i="28"/>
  <c r="CU324" i="3"/>
  <c r="CU134" i="28"/>
  <c r="CU159" i="28"/>
  <c r="CU173" i="3"/>
  <c r="CU186" i="3"/>
  <c r="DJ227" i="3"/>
  <c r="DJ228" i="3"/>
  <c r="DJ338" i="3"/>
  <c r="DJ226" i="3"/>
  <c r="DJ225" i="3"/>
  <c r="CT402" i="3"/>
  <c r="CT415" i="3"/>
  <c r="CT460" i="3"/>
  <c r="CT331" i="3"/>
  <c r="CT240" i="3"/>
  <c r="CT218" i="3"/>
  <c r="CT239" i="3"/>
  <c r="CT330" i="3"/>
  <c r="DJ250" i="3"/>
  <c r="DJ262" i="3"/>
  <c r="DJ274" i="3"/>
  <c r="DJ285" i="3"/>
  <c r="DJ251" i="3"/>
  <c r="DJ263" i="3"/>
  <c r="DJ275" i="3"/>
  <c r="DJ286" i="3"/>
  <c r="DJ249" i="3"/>
  <c r="DJ261" i="3"/>
  <c r="DJ273" i="3"/>
  <c r="DJ284" i="3"/>
  <c r="DJ248" i="3"/>
  <c r="DJ260" i="3"/>
  <c r="DJ272" i="3"/>
  <c r="DJ283" i="3"/>
  <c r="CT459" i="3"/>
  <c r="CT471" i="3"/>
  <c r="CT86" i="28"/>
  <c r="CT457" i="3"/>
  <c r="CT481" i="3"/>
  <c r="CT72" i="28"/>
  <c r="CT462" i="3"/>
  <c r="CT474" i="3"/>
  <c r="CT89" i="28"/>
  <c r="CT461" i="3"/>
  <c r="CT473" i="3"/>
  <c r="CT88" i="28"/>
  <c r="CT458" i="3"/>
  <c r="CT470" i="3"/>
  <c r="CT85" i="28"/>
  <c r="CT220" i="3"/>
  <c r="CT221" i="3"/>
  <c r="CT219" i="3"/>
  <c r="CT222" i="3"/>
  <c r="CT484" i="3"/>
  <c r="CT75" i="28"/>
  <c r="CT472" i="3"/>
  <c r="CT87" i="28"/>
  <c r="CT370" i="3"/>
  <c r="CT350" i="3"/>
  <c r="CT340" i="3"/>
  <c r="CT364" i="3"/>
  <c r="CT347" i="3"/>
  <c r="CT369" i="3"/>
  <c r="CT335" i="3"/>
  <c r="CT336" i="3"/>
  <c r="CT344" i="3"/>
  <c r="CT341" i="3"/>
  <c r="CT342" i="3"/>
  <c r="CT359" i="3"/>
  <c r="CT339" i="3"/>
  <c r="CT365" i="3"/>
  <c r="CT368" i="3"/>
  <c r="CT366" i="3"/>
  <c r="CT483" i="3"/>
  <c r="CT74" i="28"/>
  <c r="CT469" i="3"/>
  <c r="CT84" i="28"/>
  <c r="CT361" i="3"/>
  <c r="CT362" i="3"/>
  <c r="CT358" i="3"/>
  <c r="CT241" i="3"/>
  <c r="DJ311" i="3"/>
  <c r="DJ412" i="3"/>
  <c r="DJ298" i="3"/>
  <c r="DJ310" i="3"/>
  <c r="DJ411" i="3"/>
  <c r="DJ297" i="3"/>
  <c r="DJ295" i="3"/>
  <c r="DJ308" i="3"/>
  <c r="DJ409" i="3"/>
  <c r="DJ296" i="3"/>
  <c r="DJ309" i="3"/>
  <c r="DJ410" i="3"/>
  <c r="CT485" i="3"/>
  <c r="CT76" i="28"/>
  <c r="CT486" i="3"/>
  <c r="CT77" i="28"/>
  <c r="CT482" i="3"/>
  <c r="CT73" i="28"/>
  <c r="CT360" i="3"/>
  <c r="CT348" i="3"/>
  <c r="CT349" i="3"/>
  <c r="CT351" i="3"/>
  <c r="CT244" i="3"/>
  <c r="CT256" i="3"/>
  <c r="CT268" i="3"/>
  <c r="CT279" i="3"/>
  <c r="CT245" i="3"/>
  <c r="CT257" i="3"/>
  <c r="CT269" i="3"/>
  <c r="CT280" i="3"/>
  <c r="CT242" i="3"/>
  <c r="CT254" i="3"/>
  <c r="CT266" i="3"/>
  <c r="CT277" i="3"/>
  <c r="CT243" i="3"/>
  <c r="CT255" i="3"/>
  <c r="CT267" i="3"/>
  <c r="CT278" i="3"/>
  <c r="CT343" i="3"/>
  <c r="CT354" i="3"/>
  <c r="CT371" i="3"/>
  <c r="DH251" i="3"/>
  <c r="DH263" i="3"/>
  <c r="DH275" i="3"/>
  <c r="DH286" i="3"/>
  <c r="DJ223" i="3"/>
  <c r="DJ224" i="3"/>
  <c r="DJ386" i="3"/>
  <c r="DJ399" i="3"/>
  <c r="DJ383" i="3"/>
  <c r="DJ396" i="3"/>
  <c r="DJ385" i="3"/>
  <c r="DJ398" i="3"/>
  <c r="DJ384" i="3"/>
  <c r="DJ397" i="3"/>
  <c r="CT373" i="3"/>
  <c r="CT374" i="3"/>
  <c r="CT132" i="3"/>
  <c r="CT290" i="3"/>
  <c r="CT303" i="3"/>
  <c r="CT404" i="3"/>
  <c r="CT417" i="3"/>
  <c r="CT292" i="3"/>
  <c r="CT305" i="3"/>
  <c r="CT406" i="3"/>
  <c r="CT419" i="3"/>
  <c r="CT302" i="3"/>
  <c r="CT403" i="3"/>
  <c r="CT416" i="3"/>
  <c r="CT289" i="3"/>
  <c r="CT304" i="3"/>
  <c r="CT405" i="3"/>
  <c r="CT418" i="3"/>
  <c r="CT291" i="3"/>
  <c r="DH311" i="3"/>
  <c r="DH386" i="3"/>
  <c r="DH298" i="3"/>
  <c r="DH412" i="3"/>
  <c r="DJ246" i="3"/>
  <c r="DJ258" i="3"/>
  <c r="DJ270" i="3"/>
  <c r="DJ281" i="3"/>
  <c r="DJ247" i="3"/>
  <c r="DJ259" i="3"/>
  <c r="DJ271" i="3"/>
  <c r="DJ282" i="3"/>
  <c r="CT380" i="3"/>
  <c r="CT393" i="3"/>
  <c r="CT431" i="3"/>
  <c r="CT378" i="3"/>
  <c r="CT391" i="3"/>
  <c r="CT429" i="3"/>
  <c r="CT379" i="3"/>
  <c r="CT392" i="3"/>
  <c r="CT430" i="3"/>
  <c r="CT377" i="3"/>
  <c r="CT390" i="3"/>
  <c r="CT428" i="3"/>
  <c r="DH399" i="3"/>
  <c r="DJ294" i="3"/>
  <c r="DJ307" i="3"/>
  <c r="DJ408" i="3"/>
  <c r="DJ293" i="3"/>
  <c r="DJ306" i="3"/>
  <c r="DJ407" i="3"/>
  <c r="CT455" i="3"/>
  <c r="CT442" i="3"/>
  <c r="CU156" i="3"/>
  <c r="CT441" i="3"/>
  <c r="CT454" i="3"/>
  <c r="CU155" i="3"/>
  <c r="CT453" i="3"/>
  <c r="CT440" i="3"/>
  <c r="CT172" i="28"/>
  <c r="CU154" i="3"/>
  <c r="CT443" i="3"/>
  <c r="CT456" i="3"/>
  <c r="CU157" i="3"/>
  <c r="DJ381" i="3"/>
  <c r="DJ394" i="3"/>
  <c r="DJ382" i="3"/>
  <c r="DJ395" i="3"/>
  <c r="CT174" i="28"/>
  <c r="CU154" i="28"/>
  <c r="CU168" i="3"/>
  <c r="CU181" i="3"/>
  <c r="CU319" i="3"/>
  <c r="CU129" i="28"/>
  <c r="CT465" i="3"/>
  <c r="CT80" i="28"/>
  <c r="CT477" i="3"/>
  <c r="CT68" i="28"/>
  <c r="CU131" i="28"/>
  <c r="CU156" i="28"/>
  <c r="CU170" i="3"/>
  <c r="CU183" i="3"/>
  <c r="CU321" i="3"/>
  <c r="CT466" i="3"/>
  <c r="CT81" i="28"/>
  <c r="CT478" i="3"/>
  <c r="CT69" i="28"/>
  <c r="CT480" i="3"/>
  <c r="CT71" i="28"/>
  <c r="CT468" i="3"/>
  <c r="CT83" i="28"/>
  <c r="CU155" i="28"/>
  <c r="CU320" i="3"/>
  <c r="CU169" i="3"/>
  <c r="CU182" i="3"/>
  <c r="CU130" i="28"/>
  <c r="CU167" i="3"/>
  <c r="CU180" i="3"/>
  <c r="CU318" i="3"/>
  <c r="CU128" i="28"/>
  <c r="CU153" i="28"/>
  <c r="CU164" i="3"/>
  <c r="CU166" i="28"/>
  <c r="CT450" i="3"/>
  <c r="CT479" i="3"/>
  <c r="CT70" i="28"/>
  <c r="CT467" i="3"/>
  <c r="CT82" i="28"/>
  <c r="CU164" i="28"/>
  <c r="CU328" i="3"/>
  <c r="CU177" i="3"/>
  <c r="CU190" i="3"/>
  <c r="CT173" i="28"/>
  <c r="CT175" i="28"/>
  <c r="CU143" i="3"/>
  <c r="CT176" i="28"/>
  <c r="CU62" i="28"/>
  <c r="CU145" i="3"/>
  <c r="CU165" i="28"/>
  <c r="CU167" i="28"/>
  <c r="CU168" i="28"/>
  <c r="DK227" i="3"/>
  <c r="DK228" i="3"/>
  <c r="DK338" i="3"/>
  <c r="DK226" i="3"/>
  <c r="DK225" i="3"/>
  <c r="CU421" i="3"/>
  <c r="CU433" i="3"/>
  <c r="CU64" i="28"/>
  <c r="CU65" i="28"/>
  <c r="CU425" i="3"/>
  <c r="CU437" i="3"/>
  <c r="CU422" i="3"/>
  <c r="CU434" i="3"/>
  <c r="CU148" i="3"/>
  <c r="CU424" i="3"/>
  <c r="CU436" i="3"/>
  <c r="CU420" i="3"/>
  <c r="CU432" i="3"/>
  <c r="CU423" i="3"/>
  <c r="CU435" i="3"/>
  <c r="CU151" i="3"/>
  <c r="CU131" i="3"/>
  <c r="CU146" i="3"/>
  <c r="CU202" i="3"/>
  <c r="CU102" i="28"/>
  <c r="CU197" i="3"/>
  <c r="CU97" i="28"/>
  <c r="CU199" i="3"/>
  <c r="CU99" i="28"/>
  <c r="CU200" i="3"/>
  <c r="CU100" i="28"/>
  <c r="CU201" i="3"/>
  <c r="CU198" i="3"/>
  <c r="CU98" i="28"/>
  <c r="CU193" i="3"/>
  <c r="CU93" i="28"/>
  <c r="CU195" i="3"/>
  <c r="CU95" i="28"/>
  <c r="CU194" i="3"/>
  <c r="CU94" i="28"/>
  <c r="CU196" i="3"/>
  <c r="CU96" i="28"/>
  <c r="CU92" i="28"/>
  <c r="CU127" i="28"/>
  <c r="DK250" i="3"/>
  <c r="DK262" i="3"/>
  <c r="DK274" i="3"/>
  <c r="DK285" i="3"/>
  <c r="DK251" i="3"/>
  <c r="DK263" i="3"/>
  <c r="DK275" i="3"/>
  <c r="DK286" i="3"/>
  <c r="DK249" i="3"/>
  <c r="DK261" i="3"/>
  <c r="DK273" i="3"/>
  <c r="DK284" i="3"/>
  <c r="DK248" i="3"/>
  <c r="DK260" i="3"/>
  <c r="DK272" i="3"/>
  <c r="DK283" i="3"/>
  <c r="CT107" i="28"/>
  <c r="CT112" i="28"/>
  <c r="CT104" i="28"/>
  <c r="CT109" i="28"/>
  <c r="CT111" i="28"/>
  <c r="CT108" i="28"/>
  <c r="CT106" i="28"/>
  <c r="CT110" i="28"/>
  <c r="CT105" i="28"/>
  <c r="CT113" i="28"/>
  <c r="CV158" i="3"/>
  <c r="CU444" i="3"/>
  <c r="CU205" i="3"/>
  <c r="CU206" i="3"/>
  <c r="CU133" i="3"/>
  <c r="CU207" i="3"/>
  <c r="CU446" i="3"/>
  <c r="CV160" i="3"/>
  <c r="CV163" i="3"/>
  <c r="CU449" i="3"/>
  <c r="CU134" i="3"/>
  <c r="CU101" i="28"/>
  <c r="CV159" i="3"/>
  <c r="CU445" i="3"/>
  <c r="CV162" i="3"/>
  <c r="CU448" i="3"/>
  <c r="CT147" i="28"/>
  <c r="CT139" i="28"/>
  <c r="CT142" i="28"/>
  <c r="CT141" i="28"/>
  <c r="CT140" i="28"/>
  <c r="CT143" i="28"/>
  <c r="CT145" i="28"/>
  <c r="CT144" i="28"/>
  <c r="CT148" i="28"/>
  <c r="CT146" i="28"/>
  <c r="CV161" i="3"/>
  <c r="CU447" i="3"/>
  <c r="DK311" i="3"/>
  <c r="DK412" i="3"/>
  <c r="DK298" i="3"/>
  <c r="DK297" i="3"/>
  <c r="DK310" i="3"/>
  <c r="DK411" i="3"/>
  <c r="DK295" i="3"/>
  <c r="DK308" i="3"/>
  <c r="DK409" i="3"/>
  <c r="DK296" i="3"/>
  <c r="DK309" i="3"/>
  <c r="DK410" i="3"/>
  <c r="CU208" i="3"/>
  <c r="CU211" i="3"/>
  <c r="CU210" i="3"/>
  <c r="CV159" i="28"/>
  <c r="CV173" i="3"/>
  <c r="CV186" i="3"/>
  <c r="CV324" i="3"/>
  <c r="CV134" i="28"/>
  <c r="CV175" i="3"/>
  <c r="CV188" i="3"/>
  <c r="CV326" i="3"/>
  <c r="CV136" i="28"/>
  <c r="CV161" i="28"/>
  <c r="CV162" i="28"/>
  <c r="CV176" i="3"/>
  <c r="CV189" i="3"/>
  <c r="CV327" i="3"/>
  <c r="CV137" i="28"/>
  <c r="CV132" i="28"/>
  <c r="CV157" i="28"/>
  <c r="CV322" i="3"/>
  <c r="CV171" i="3"/>
  <c r="CV184" i="3"/>
  <c r="CV135" i="28"/>
  <c r="CV174" i="3"/>
  <c r="CV187" i="3"/>
  <c r="CV160" i="28"/>
  <c r="CV325" i="3"/>
  <c r="CV158" i="28"/>
  <c r="CV323" i="3"/>
  <c r="CV133" i="28"/>
  <c r="CV172" i="3"/>
  <c r="CV185" i="3"/>
  <c r="DK386" i="3"/>
  <c r="DK399" i="3"/>
  <c r="DK383" i="3"/>
  <c r="DK396" i="3"/>
  <c r="DK385" i="3"/>
  <c r="DK398" i="3"/>
  <c r="DK384" i="3"/>
  <c r="DK397" i="3"/>
  <c r="CU239" i="3"/>
  <c r="CU330" i="3"/>
  <c r="CU218" i="3"/>
  <c r="CU331" i="3"/>
  <c r="CU240" i="3"/>
  <c r="CU135" i="3"/>
  <c r="CU402" i="3"/>
  <c r="CU415" i="3"/>
  <c r="DK247" i="3"/>
  <c r="DK224" i="3"/>
  <c r="DK223" i="3"/>
  <c r="CU241" i="3"/>
  <c r="CU244" i="3"/>
  <c r="CU459" i="3"/>
  <c r="CU457" i="3"/>
  <c r="CU458" i="3"/>
  <c r="CU460" i="3"/>
  <c r="CU462" i="3"/>
  <c r="CU461" i="3"/>
  <c r="CU350" i="3"/>
  <c r="CU347" i="3"/>
  <c r="CU370" i="3"/>
  <c r="CU340" i="3"/>
  <c r="CU335" i="3"/>
  <c r="CU336" i="3"/>
  <c r="CU344" i="3"/>
  <c r="CU365" i="3"/>
  <c r="CU364" i="3"/>
  <c r="CU369" i="3"/>
  <c r="CU339" i="3"/>
  <c r="CU366" i="3"/>
  <c r="CU368" i="3"/>
  <c r="CU341" i="3"/>
  <c r="CU342" i="3"/>
  <c r="CU359" i="3"/>
  <c r="CU220" i="3"/>
  <c r="CU221" i="3"/>
  <c r="CU222" i="3"/>
  <c r="CU219" i="3"/>
  <c r="CU358" i="3"/>
  <c r="CU361" i="3"/>
  <c r="CU362" i="3"/>
  <c r="DK246" i="3"/>
  <c r="DK258" i="3"/>
  <c r="DK270" i="3"/>
  <c r="DK281" i="3"/>
  <c r="DK259" i="3"/>
  <c r="DK271" i="3"/>
  <c r="DK282" i="3"/>
  <c r="DK307" i="3"/>
  <c r="DK408" i="3"/>
  <c r="CU360" i="3"/>
  <c r="CU371" i="3"/>
  <c r="CU245" i="3"/>
  <c r="CU257" i="3"/>
  <c r="CU269" i="3"/>
  <c r="CU280" i="3"/>
  <c r="CU305" i="3"/>
  <c r="CU406" i="3"/>
  <c r="CU419" i="3"/>
  <c r="CU243" i="3"/>
  <c r="CU255" i="3"/>
  <c r="CU267" i="3"/>
  <c r="CU278" i="3"/>
  <c r="CU303" i="3"/>
  <c r="CU404" i="3"/>
  <c r="CU417" i="3"/>
  <c r="CU242" i="3"/>
  <c r="CU254" i="3"/>
  <c r="CU266" i="3"/>
  <c r="CU277" i="3"/>
  <c r="CU343" i="3"/>
  <c r="CU354" i="3"/>
  <c r="CU484" i="3"/>
  <c r="CU75" i="28"/>
  <c r="CU472" i="3"/>
  <c r="CU87" i="28"/>
  <c r="CU481" i="3"/>
  <c r="CU72" i="28"/>
  <c r="CU469" i="3"/>
  <c r="CU84" i="28"/>
  <c r="CU470" i="3"/>
  <c r="CU85" i="28"/>
  <c r="CU482" i="3"/>
  <c r="CU73" i="28"/>
  <c r="CU483" i="3"/>
  <c r="CU74" i="28"/>
  <c r="CU471" i="3"/>
  <c r="CU86" i="28"/>
  <c r="CU351" i="3"/>
  <c r="CU348" i="3"/>
  <c r="CU349" i="3"/>
  <c r="CU485" i="3"/>
  <c r="CU76" i="28"/>
  <c r="CU473" i="3"/>
  <c r="CU88" i="28"/>
  <c r="CU486" i="3"/>
  <c r="CU77" i="28"/>
  <c r="CU474" i="3"/>
  <c r="CU89" i="28"/>
  <c r="CU256" i="3"/>
  <c r="CU268" i="3"/>
  <c r="CU279" i="3"/>
  <c r="DI381" i="3"/>
  <c r="DI394" i="3"/>
  <c r="DK294" i="3"/>
  <c r="DK306" i="3"/>
  <c r="DK407" i="3"/>
  <c r="DK293" i="3"/>
  <c r="CU373" i="3"/>
  <c r="CU374" i="3"/>
  <c r="CU132" i="3"/>
  <c r="CU292" i="3"/>
  <c r="CU290" i="3"/>
  <c r="CU291" i="3"/>
  <c r="CU304" i="3"/>
  <c r="CU405" i="3"/>
  <c r="CU418" i="3"/>
  <c r="CU302" i="3"/>
  <c r="CU403" i="3"/>
  <c r="CU416" i="3"/>
  <c r="CU289" i="3"/>
  <c r="DK381" i="3"/>
  <c r="DK394" i="3"/>
  <c r="DK382" i="3"/>
  <c r="DK395" i="3"/>
  <c r="CU378" i="3"/>
  <c r="CU391" i="3"/>
  <c r="CU429" i="3"/>
  <c r="CU454" i="3"/>
  <c r="CU380" i="3"/>
  <c r="CU393" i="3"/>
  <c r="CU431" i="3"/>
  <c r="CU443" i="3"/>
  <c r="CU379" i="3"/>
  <c r="CU392" i="3"/>
  <c r="CU430" i="3"/>
  <c r="CU377" i="3"/>
  <c r="CU390" i="3"/>
  <c r="CU428" i="3"/>
  <c r="CU453" i="3"/>
  <c r="CV155" i="3"/>
  <c r="CV319" i="3"/>
  <c r="CU441" i="3"/>
  <c r="CU456" i="3"/>
  <c r="CU468" i="3"/>
  <c r="CU83" i="28"/>
  <c r="CV157" i="3"/>
  <c r="CV321" i="3"/>
  <c r="CU440" i="3"/>
  <c r="CV154" i="3"/>
  <c r="CV153" i="28"/>
  <c r="CU172" i="28"/>
  <c r="CU442" i="3"/>
  <c r="CU455" i="3"/>
  <c r="CV156" i="3"/>
  <c r="CU466" i="3"/>
  <c r="CU81" i="28"/>
  <c r="CU478" i="3"/>
  <c r="CU69" i="28"/>
  <c r="CU477" i="3"/>
  <c r="CU68" i="28"/>
  <c r="CU465" i="3"/>
  <c r="CU80" i="28"/>
  <c r="DL227" i="3"/>
  <c r="DL228" i="3"/>
  <c r="DL338" i="3"/>
  <c r="DL226" i="3"/>
  <c r="DL225" i="3"/>
  <c r="CV154" i="28"/>
  <c r="CV129" i="28"/>
  <c r="CV168" i="3"/>
  <c r="CV181" i="3"/>
  <c r="CV318" i="3"/>
  <c r="CV167" i="3"/>
  <c r="CV180" i="3"/>
  <c r="CV128" i="28"/>
  <c r="CV131" i="28"/>
  <c r="CV156" i="28"/>
  <c r="CV170" i="3"/>
  <c r="CV183" i="3"/>
  <c r="CV164" i="3"/>
  <c r="CV166" i="28"/>
  <c r="CU480" i="3"/>
  <c r="CU71" i="28"/>
  <c r="CU450" i="3"/>
  <c r="CU173" i="28"/>
  <c r="CV169" i="3"/>
  <c r="CV182" i="3"/>
  <c r="CV320" i="3"/>
  <c r="CV130" i="28"/>
  <c r="CV155" i="28"/>
  <c r="CU174" i="28"/>
  <c r="CU467" i="3"/>
  <c r="CU82" i="28"/>
  <c r="CU479" i="3"/>
  <c r="CU70" i="28"/>
  <c r="DL249" i="3"/>
  <c r="DL261" i="3"/>
  <c r="DL273" i="3"/>
  <c r="DL284" i="3"/>
  <c r="DL250" i="3"/>
  <c r="DL262" i="3"/>
  <c r="DL248" i="3"/>
  <c r="DL260" i="3"/>
  <c r="DL272" i="3"/>
  <c r="DL283" i="3"/>
  <c r="CV328" i="3"/>
  <c r="CV177" i="3"/>
  <c r="CV190" i="3"/>
  <c r="CV164" i="28"/>
  <c r="CV143" i="3"/>
  <c r="CV62" i="28"/>
  <c r="CU175" i="28"/>
  <c r="CU176" i="28"/>
  <c r="DL274" i="3"/>
  <c r="DL285" i="3"/>
  <c r="DL295" i="3"/>
  <c r="DL308" i="3"/>
  <c r="DL409" i="3"/>
  <c r="DL296" i="3"/>
  <c r="DL309" i="3"/>
  <c r="DL410" i="3"/>
  <c r="CV145" i="3"/>
  <c r="CV165" i="28"/>
  <c r="CV167" i="28"/>
  <c r="CV168" i="28"/>
  <c r="CV92" i="28"/>
  <c r="CV127" i="28"/>
  <c r="DL297" i="3"/>
  <c r="DL310" i="3"/>
  <c r="DL411" i="3"/>
  <c r="DL385" i="3"/>
  <c r="DL384" i="3"/>
  <c r="DL397" i="3"/>
  <c r="DL383" i="3"/>
  <c r="DL396" i="3"/>
  <c r="CV425" i="3"/>
  <c r="CV437" i="3"/>
  <c r="CW163" i="3"/>
  <c r="CV195" i="3"/>
  <c r="CV95" i="28"/>
  <c r="CV194" i="3"/>
  <c r="CV94" i="28"/>
  <c r="CV422" i="3"/>
  <c r="CV434" i="3"/>
  <c r="CW160" i="3"/>
  <c r="CV64" i="28"/>
  <c r="CV65" i="28"/>
  <c r="CV151" i="3"/>
  <c r="CV131" i="3"/>
  <c r="CV201" i="3"/>
  <c r="CV134" i="3"/>
  <c r="CV200" i="3"/>
  <c r="CV100" i="28"/>
  <c r="CV424" i="3"/>
  <c r="CV436" i="3"/>
  <c r="CW162" i="3"/>
  <c r="CV202" i="3"/>
  <c r="CV102" i="28"/>
  <c r="CV196" i="3"/>
  <c r="CV96" i="28"/>
  <c r="CV420" i="3"/>
  <c r="CV432" i="3"/>
  <c r="CW158" i="3"/>
  <c r="CV423" i="3"/>
  <c r="CV435" i="3"/>
  <c r="CW161" i="3"/>
  <c r="CV197" i="3"/>
  <c r="CV97" i="28"/>
  <c r="CV148" i="3"/>
  <c r="CV206" i="3"/>
  <c r="CV146" i="3"/>
  <c r="CV193" i="3"/>
  <c r="CV93" i="28"/>
  <c r="CV199" i="3"/>
  <c r="CV99" i="28"/>
  <c r="CV198" i="3"/>
  <c r="CV98" i="28"/>
  <c r="CV421" i="3"/>
  <c r="CV433" i="3"/>
  <c r="CW159" i="3"/>
  <c r="CU140" i="28"/>
  <c r="CU143" i="28"/>
  <c r="CU141" i="28"/>
  <c r="CU148" i="28"/>
  <c r="CU142" i="28"/>
  <c r="CU146" i="28"/>
  <c r="CU147" i="28"/>
  <c r="CU139" i="28"/>
  <c r="CU145" i="28"/>
  <c r="CU144" i="28"/>
  <c r="CU107" i="28"/>
  <c r="CU112" i="28"/>
  <c r="CU109" i="28"/>
  <c r="CU104" i="28"/>
  <c r="CU108" i="28"/>
  <c r="CU110" i="28"/>
  <c r="CU111" i="28"/>
  <c r="CU106" i="28"/>
  <c r="CU113" i="28"/>
  <c r="CU105" i="28"/>
  <c r="DL398" i="3"/>
  <c r="CV444" i="3"/>
  <c r="CV449" i="3"/>
  <c r="CV446" i="3"/>
  <c r="CV101" i="28"/>
  <c r="CV447" i="3"/>
  <c r="CV133" i="3"/>
  <c r="CV445" i="3"/>
  <c r="CV448" i="3"/>
  <c r="CV205" i="3"/>
  <c r="CV210" i="3"/>
  <c r="CV207" i="3"/>
  <c r="CV208" i="3"/>
  <c r="CW136" i="28"/>
  <c r="CW161" i="28"/>
  <c r="CW326" i="3"/>
  <c r="CW175" i="3"/>
  <c r="CW188" i="3"/>
  <c r="CW325" i="3"/>
  <c r="CW160" i="28"/>
  <c r="CW174" i="3"/>
  <c r="CW187" i="3"/>
  <c r="CW135" i="28"/>
  <c r="CW176" i="3"/>
  <c r="CW189" i="3"/>
  <c r="CW137" i="28"/>
  <c r="CW327" i="3"/>
  <c r="CW162" i="28"/>
  <c r="CW159" i="28"/>
  <c r="CW134" i="28"/>
  <c r="CW324" i="3"/>
  <c r="CW173" i="3"/>
  <c r="CW186" i="3"/>
  <c r="CW171" i="3"/>
  <c r="CW184" i="3"/>
  <c r="CW157" i="28"/>
  <c r="CW132" i="28"/>
  <c r="CW322" i="3"/>
  <c r="CW323" i="3"/>
  <c r="CW133" i="28"/>
  <c r="CW172" i="3"/>
  <c r="CW185" i="3"/>
  <c r="CW158" i="28"/>
  <c r="DL224" i="3"/>
  <c r="DL223" i="3"/>
  <c r="CV135" i="3"/>
  <c r="CV402" i="3"/>
  <c r="CV415" i="3"/>
  <c r="CV459" i="3"/>
  <c r="CV211" i="3"/>
  <c r="CV331" i="3"/>
  <c r="CV218" i="3"/>
  <c r="CV330" i="3"/>
  <c r="CV239" i="3"/>
  <c r="DL251" i="3"/>
  <c r="DL263" i="3"/>
  <c r="DL275" i="3"/>
  <c r="DL286" i="3"/>
  <c r="DL247" i="3"/>
  <c r="DL259" i="3"/>
  <c r="DL271" i="3"/>
  <c r="DL282" i="3"/>
  <c r="DL246" i="3"/>
  <c r="DL258" i="3"/>
  <c r="DL270" i="3"/>
  <c r="DL281" i="3"/>
  <c r="CV240" i="3"/>
  <c r="CV241" i="3"/>
  <c r="CV461" i="3"/>
  <c r="CV485" i="3"/>
  <c r="CV76" i="28"/>
  <c r="CV460" i="3"/>
  <c r="CV472" i="3"/>
  <c r="CV87" i="28"/>
  <c r="CV457" i="3"/>
  <c r="CV469" i="3"/>
  <c r="CV84" i="28"/>
  <c r="CV458" i="3"/>
  <c r="CV470" i="3"/>
  <c r="CV85" i="28"/>
  <c r="CV462" i="3"/>
  <c r="CV486" i="3"/>
  <c r="CV77" i="28"/>
  <c r="CV361" i="3"/>
  <c r="CV362" i="3"/>
  <c r="CV358" i="3"/>
  <c r="CV471" i="3"/>
  <c r="CV86" i="28"/>
  <c r="CV483" i="3"/>
  <c r="CV74" i="28"/>
  <c r="CV335" i="3"/>
  <c r="CV336" i="3"/>
  <c r="CV344" i="3"/>
  <c r="CV364" i="3"/>
  <c r="CV370" i="3"/>
  <c r="CV366" i="3"/>
  <c r="CV359" i="3"/>
  <c r="CV368" i="3"/>
  <c r="CV369" i="3"/>
  <c r="CV339" i="3"/>
  <c r="CV341" i="3"/>
  <c r="CV342" i="3"/>
  <c r="CV365" i="3"/>
  <c r="CV340" i="3"/>
  <c r="CV350" i="3"/>
  <c r="CV347" i="3"/>
  <c r="CV220" i="3"/>
  <c r="CV221" i="3"/>
  <c r="CV219" i="3"/>
  <c r="CV222" i="3"/>
  <c r="DL293" i="3"/>
  <c r="DL306" i="3"/>
  <c r="DL407" i="3"/>
  <c r="DL381" i="3"/>
  <c r="DL294" i="3"/>
  <c r="DL307" i="3"/>
  <c r="DL408" i="3"/>
  <c r="DL382" i="3"/>
  <c r="DL311" i="3"/>
  <c r="DL298" i="3"/>
  <c r="DL412" i="3"/>
  <c r="DL386" i="3"/>
  <c r="CV484" i="3"/>
  <c r="CV75" i="28"/>
  <c r="CV473" i="3"/>
  <c r="CV88" i="28"/>
  <c r="CV482" i="3"/>
  <c r="CV73" i="28"/>
  <c r="CV474" i="3"/>
  <c r="CV89" i="28"/>
  <c r="CV481" i="3"/>
  <c r="CV72" i="28"/>
  <c r="CV360" i="3"/>
  <c r="CV343" i="3"/>
  <c r="CV354" i="3"/>
  <c r="CV371" i="3"/>
  <c r="CV243" i="3"/>
  <c r="CV255" i="3"/>
  <c r="CV267" i="3"/>
  <c r="CV278" i="3"/>
  <c r="CV242" i="3"/>
  <c r="CV254" i="3"/>
  <c r="CV266" i="3"/>
  <c r="CV277" i="3"/>
  <c r="CV245" i="3"/>
  <c r="CV257" i="3"/>
  <c r="CV269" i="3"/>
  <c r="CV280" i="3"/>
  <c r="CV244" i="3"/>
  <c r="CV256" i="3"/>
  <c r="CV268" i="3"/>
  <c r="CV279" i="3"/>
  <c r="CV348" i="3"/>
  <c r="CV349" i="3"/>
  <c r="CV351" i="3"/>
  <c r="DL399" i="3"/>
  <c r="DL394" i="3"/>
  <c r="DL395" i="3"/>
  <c r="CV373" i="3"/>
  <c r="CV374" i="3"/>
  <c r="CV132" i="3"/>
  <c r="CV291" i="3"/>
  <c r="CV304" i="3"/>
  <c r="CV405" i="3"/>
  <c r="CV418" i="3"/>
  <c r="CV303" i="3"/>
  <c r="CV404" i="3"/>
  <c r="CV417" i="3"/>
  <c r="CV290" i="3"/>
  <c r="CV305" i="3"/>
  <c r="CV406" i="3"/>
  <c r="CV419" i="3"/>
  <c r="CV292" i="3"/>
  <c r="CV289" i="3"/>
  <c r="CV302" i="3"/>
  <c r="CV403" i="3"/>
  <c r="CV416" i="3"/>
  <c r="DM338" i="3"/>
  <c r="CV378" i="3"/>
  <c r="CV391" i="3"/>
  <c r="CV429" i="3"/>
  <c r="CV377" i="3"/>
  <c r="CV390" i="3"/>
  <c r="CV428" i="3"/>
  <c r="CV379" i="3"/>
  <c r="CV392" i="3"/>
  <c r="CV430" i="3"/>
  <c r="CV442" i="3"/>
  <c r="CV380" i="3"/>
  <c r="CV393" i="3"/>
  <c r="CV431" i="3"/>
  <c r="DM250" i="3"/>
  <c r="DM251" i="3"/>
  <c r="DM227" i="3"/>
  <c r="DM228" i="3"/>
  <c r="DM225" i="3"/>
  <c r="DM249" i="3"/>
  <c r="DM248" i="3"/>
  <c r="CV440" i="3"/>
  <c r="CV453" i="3"/>
  <c r="CV465" i="3"/>
  <c r="CV80" i="28"/>
  <c r="CW154" i="3"/>
  <c r="CW128" i="28"/>
  <c r="CV455" i="3"/>
  <c r="CV467" i="3"/>
  <c r="CV82" i="28"/>
  <c r="CV172" i="28"/>
  <c r="CW156" i="3"/>
  <c r="CW320" i="3"/>
  <c r="CV456" i="3"/>
  <c r="CV443" i="3"/>
  <c r="CW157" i="3"/>
  <c r="CV441" i="3"/>
  <c r="CV454" i="3"/>
  <c r="CW155" i="3"/>
  <c r="DM262" i="3"/>
  <c r="DM274" i="3"/>
  <c r="DM285" i="3"/>
  <c r="DM260" i="3"/>
  <c r="DM272" i="3"/>
  <c r="DM283" i="3"/>
  <c r="DM295" i="3"/>
  <c r="DM263" i="3"/>
  <c r="DM275" i="3"/>
  <c r="DM286" i="3"/>
  <c r="CV479" i="3"/>
  <c r="CV70" i="28"/>
  <c r="CV477" i="3"/>
  <c r="CV68" i="28"/>
  <c r="CW130" i="28"/>
  <c r="CW167" i="3"/>
  <c r="CW180" i="3"/>
  <c r="CW169" i="3"/>
  <c r="CW182" i="3"/>
  <c r="CW155" i="28"/>
  <c r="CW318" i="3"/>
  <c r="CW153" i="28"/>
  <c r="CV450" i="3"/>
  <c r="CV173" i="28"/>
  <c r="CV174" i="28"/>
  <c r="CW170" i="3"/>
  <c r="CW183" i="3"/>
  <c r="CW156" i="28"/>
  <c r="CW321" i="3"/>
  <c r="CW131" i="28"/>
  <c r="CW164" i="3"/>
  <c r="CW166" i="28"/>
  <c r="CV468" i="3"/>
  <c r="CV83" i="28"/>
  <c r="CV480" i="3"/>
  <c r="CV71" i="28"/>
  <c r="CW154" i="28"/>
  <c r="CW168" i="3"/>
  <c r="CW181" i="3"/>
  <c r="CW319" i="3"/>
  <c r="CW129" i="28"/>
  <c r="CV478" i="3"/>
  <c r="CV69" i="28"/>
  <c r="CV466" i="3"/>
  <c r="CV81" i="28"/>
  <c r="DM297" i="3"/>
  <c r="DM310" i="3"/>
  <c r="DM411" i="3"/>
  <c r="DM308" i="3"/>
  <c r="DM409" i="3"/>
  <c r="DM311" i="3"/>
  <c r="DM412" i="3"/>
  <c r="DM386" i="3"/>
  <c r="DM298" i="3"/>
  <c r="DM385" i="3"/>
  <c r="DM383" i="3"/>
  <c r="DM396" i="3"/>
  <c r="CW328" i="3"/>
  <c r="CW143" i="3"/>
  <c r="CW62" i="28"/>
  <c r="CV175" i="28"/>
  <c r="CV176" i="28"/>
  <c r="CW164" i="28"/>
  <c r="CW177" i="3"/>
  <c r="CW190" i="3"/>
  <c r="DM398" i="3"/>
  <c r="DM399" i="3"/>
  <c r="CW145" i="3"/>
  <c r="CW165" i="28"/>
  <c r="CW167" i="28"/>
  <c r="CW168" i="28"/>
  <c r="CW92" i="28"/>
  <c r="CW127" i="28"/>
  <c r="CW421" i="3"/>
  <c r="CW433" i="3"/>
  <c r="CW445" i="3"/>
  <c r="CW199" i="3"/>
  <c r="CW99" i="28"/>
  <c r="CW198" i="3"/>
  <c r="CW98" i="28"/>
  <c r="CW201" i="3"/>
  <c r="CW101" i="28"/>
  <c r="CW420" i="3"/>
  <c r="CW432" i="3"/>
  <c r="CX158" i="3"/>
  <c r="CW202" i="3"/>
  <c r="CW102" i="28"/>
  <c r="CW196" i="3"/>
  <c r="CW96" i="28"/>
  <c r="CW195" i="3"/>
  <c r="CW95" i="28"/>
  <c r="CW423" i="3"/>
  <c r="CW435" i="3"/>
  <c r="CX161" i="3"/>
  <c r="CW64" i="28"/>
  <c r="CW65" i="28"/>
  <c r="CW424" i="3"/>
  <c r="CW436" i="3"/>
  <c r="CX162" i="3"/>
  <c r="CW194" i="3"/>
  <c r="CW94" i="28"/>
  <c r="CW422" i="3"/>
  <c r="CW434" i="3"/>
  <c r="CW446" i="3"/>
  <c r="CW151" i="3"/>
  <c r="CW131" i="3"/>
  <c r="CW146" i="3"/>
  <c r="CW193" i="3"/>
  <c r="CW93" i="28"/>
  <c r="CW425" i="3"/>
  <c r="CW437" i="3"/>
  <c r="CX163" i="3"/>
  <c r="CW197" i="3"/>
  <c r="CW97" i="28"/>
  <c r="CW200" i="3"/>
  <c r="CW100" i="28"/>
  <c r="CW148" i="3"/>
  <c r="CW207" i="3"/>
  <c r="CV146" i="28"/>
  <c r="CV141" i="28"/>
  <c r="CV145" i="28"/>
  <c r="CV143" i="28"/>
  <c r="CV139" i="28"/>
  <c r="CV148" i="28"/>
  <c r="CV140" i="28"/>
  <c r="CV144" i="28"/>
  <c r="CV147" i="28"/>
  <c r="CV142" i="28"/>
  <c r="CV105" i="28"/>
  <c r="CV104" i="28"/>
  <c r="CV109" i="28"/>
  <c r="CV111" i="28"/>
  <c r="CV106" i="28"/>
  <c r="CV108" i="28"/>
  <c r="CV110" i="28"/>
  <c r="CV107" i="28"/>
  <c r="CV113" i="28"/>
  <c r="CV112" i="28"/>
  <c r="CX159" i="3"/>
  <c r="DM226" i="3"/>
  <c r="DM261" i="3"/>
  <c r="DM273" i="3"/>
  <c r="DM284" i="3"/>
  <c r="DM224" i="3"/>
  <c r="DM223" i="3"/>
  <c r="CW448" i="3"/>
  <c r="CW206" i="3"/>
  <c r="CW208" i="3"/>
  <c r="CW134" i="3"/>
  <c r="CX160" i="3"/>
  <c r="CX324" i="3"/>
  <c r="CW444" i="3"/>
  <c r="CW205" i="3"/>
  <c r="CW211" i="3"/>
  <c r="CW133" i="3"/>
  <c r="CW447" i="3"/>
  <c r="CW449" i="3"/>
  <c r="CX135" i="28"/>
  <c r="CX174" i="3"/>
  <c r="CX187" i="3"/>
  <c r="CX325" i="3"/>
  <c r="CX160" i="28"/>
  <c r="CX137" i="28"/>
  <c r="CX176" i="3"/>
  <c r="CX189" i="3"/>
  <c r="CX162" i="28"/>
  <c r="CX327" i="3"/>
  <c r="CX158" i="28"/>
  <c r="CX133" i="28"/>
  <c r="CX172" i="3"/>
  <c r="CX185" i="3"/>
  <c r="CX323" i="3"/>
  <c r="CX326" i="3"/>
  <c r="CX175" i="3"/>
  <c r="CX188" i="3"/>
  <c r="CX136" i="28"/>
  <c r="CX161" i="28"/>
  <c r="CX322" i="3"/>
  <c r="CX171" i="3"/>
  <c r="CX184" i="3"/>
  <c r="CX157" i="28"/>
  <c r="CX132" i="28"/>
  <c r="DM246" i="3"/>
  <c r="DM258" i="3"/>
  <c r="DM270" i="3"/>
  <c r="DM281" i="3"/>
  <c r="DM247" i="3"/>
  <c r="DM259" i="3"/>
  <c r="DM271" i="3"/>
  <c r="DM282" i="3"/>
  <c r="DM307" i="3"/>
  <c r="DM408" i="3"/>
  <c r="DM296" i="3"/>
  <c r="DM309" i="3"/>
  <c r="DM410" i="3"/>
  <c r="DM384" i="3"/>
  <c r="CX134" i="28"/>
  <c r="CX173" i="3"/>
  <c r="CX186" i="3"/>
  <c r="CX159" i="28"/>
  <c r="CW210" i="3"/>
  <c r="CW239" i="3"/>
  <c r="CW402" i="3"/>
  <c r="CW415" i="3"/>
  <c r="CW135" i="3"/>
  <c r="CW240" i="3"/>
  <c r="CW331" i="3"/>
  <c r="DM294" i="3"/>
  <c r="DM293" i="3"/>
  <c r="DM306" i="3"/>
  <c r="DM407" i="3"/>
  <c r="DM397" i="3"/>
  <c r="CW241" i="3"/>
  <c r="CW242" i="3"/>
  <c r="CW218" i="3"/>
  <c r="CW221" i="3"/>
  <c r="CW330" i="3"/>
  <c r="CW361" i="3"/>
  <c r="CW362" i="3"/>
  <c r="CW339" i="3"/>
  <c r="CW348" i="3"/>
  <c r="CW349" i="3"/>
  <c r="CW347" i="3"/>
  <c r="CW368" i="3"/>
  <c r="CW369" i="3"/>
  <c r="CW365" i="3"/>
  <c r="CW364" i="3"/>
  <c r="CW370" i="3"/>
  <c r="CW359" i="3"/>
  <c r="CW366" i="3"/>
  <c r="CW341" i="3"/>
  <c r="CW350" i="3"/>
  <c r="CW335" i="3"/>
  <c r="CW336" i="3"/>
  <c r="CW344" i="3"/>
  <c r="CW460" i="3"/>
  <c r="CW457" i="3"/>
  <c r="CW462" i="3"/>
  <c r="CW461" i="3"/>
  <c r="CW459" i="3"/>
  <c r="CW458" i="3"/>
  <c r="DM382" i="3"/>
  <c r="DM395" i="3"/>
  <c r="CW351" i="3"/>
  <c r="CW342" i="3"/>
  <c r="CW245" i="3"/>
  <c r="CW244" i="3"/>
  <c r="CW256" i="3"/>
  <c r="CW268" i="3"/>
  <c r="CW279" i="3"/>
  <c r="CW304" i="3"/>
  <c r="CW405" i="3"/>
  <c r="CW418" i="3"/>
  <c r="CW243" i="3"/>
  <c r="CW358" i="3"/>
  <c r="CW360" i="3"/>
  <c r="CW340" i="3"/>
  <c r="CW219" i="3"/>
  <c r="CW254" i="3"/>
  <c r="CW266" i="3"/>
  <c r="CW277" i="3"/>
  <c r="CW302" i="3"/>
  <c r="CW403" i="3"/>
  <c r="CW416" i="3"/>
  <c r="CW222" i="3"/>
  <c r="CW220" i="3"/>
  <c r="CW343" i="3"/>
  <c r="CW482" i="3"/>
  <c r="CW73" i="28"/>
  <c r="CW470" i="3"/>
  <c r="CW85" i="28"/>
  <c r="CW371" i="3"/>
  <c r="CW473" i="3"/>
  <c r="CW88" i="28"/>
  <c r="CW485" i="3"/>
  <c r="CW76" i="28"/>
  <c r="CW474" i="3"/>
  <c r="CW89" i="28"/>
  <c r="CW486" i="3"/>
  <c r="CW77" i="28"/>
  <c r="CW481" i="3"/>
  <c r="CW72" i="28"/>
  <c r="CW469" i="3"/>
  <c r="CW84" i="28"/>
  <c r="CW471" i="3"/>
  <c r="CW86" i="28"/>
  <c r="CW483" i="3"/>
  <c r="CW74" i="28"/>
  <c r="CW472" i="3"/>
  <c r="CW87" i="28"/>
  <c r="CW484" i="3"/>
  <c r="CW75" i="28"/>
  <c r="DN338" i="3"/>
  <c r="DN226" i="3"/>
  <c r="CW354" i="3"/>
  <c r="CW373" i="3"/>
  <c r="CW374" i="3"/>
  <c r="CW132" i="3"/>
  <c r="CW255" i="3"/>
  <c r="CW267" i="3"/>
  <c r="CW278" i="3"/>
  <c r="CW303" i="3"/>
  <c r="CW404" i="3"/>
  <c r="CW417" i="3"/>
  <c r="CW291" i="3"/>
  <c r="CW257" i="3"/>
  <c r="CW269" i="3"/>
  <c r="CW280" i="3"/>
  <c r="CW292" i="3"/>
  <c r="CW289" i="3"/>
  <c r="DN225" i="3"/>
  <c r="DN228" i="3"/>
  <c r="DN249" i="3"/>
  <c r="DN261" i="3"/>
  <c r="DN273" i="3"/>
  <c r="DN284" i="3"/>
  <c r="DN250" i="3"/>
  <c r="DN248" i="3"/>
  <c r="CW290" i="3"/>
  <c r="CW305" i="3"/>
  <c r="CW406" i="3"/>
  <c r="CW419" i="3"/>
  <c r="CW379" i="3"/>
  <c r="CW392" i="3"/>
  <c r="CW430" i="3"/>
  <c r="CW455" i="3"/>
  <c r="CW377" i="3"/>
  <c r="CW390" i="3"/>
  <c r="CW428" i="3"/>
  <c r="CW440" i="3"/>
  <c r="CW378" i="3"/>
  <c r="CW380" i="3"/>
  <c r="CW393" i="3"/>
  <c r="DN260" i="3"/>
  <c r="DN272" i="3"/>
  <c r="DN283" i="3"/>
  <c r="DN295" i="3"/>
  <c r="DN296" i="3"/>
  <c r="DN309" i="3"/>
  <c r="DN410" i="3"/>
  <c r="CW391" i="3"/>
  <c r="CW429" i="3"/>
  <c r="CW454" i="3"/>
  <c r="CW466" i="3"/>
  <c r="CW81" i="28"/>
  <c r="CW431" i="3"/>
  <c r="CW443" i="3"/>
  <c r="CX156" i="3"/>
  <c r="CX130" i="28"/>
  <c r="CW442" i="3"/>
  <c r="CX154" i="3"/>
  <c r="CX167" i="3"/>
  <c r="CX180" i="3"/>
  <c r="CW453" i="3"/>
  <c r="CW477" i="3"/>
  <c r="CW68" i="28"/>
  <c r="CW479" i="3"/>
  <c r="CW70" i="28"/>
  <c r="CW467" i="3"/>
  <c r="CW82" i="28"/>
  <c r="DN308" i="3"/>
  <c r="DN409" i="3"/>
  <c r="DN384" i="3"/>
  <c r="DN397" i="3"/>
  <c r="DN383" i="3"/>
  <c r="DN396" i="3"/>
  <c r="CW478" i="3"/>
  <c r="CW69" i="28"/>
  <c r="CW441" i="3"/>
  <c r="CW174" i="28"/>
  <c r="CX155" i="3"/>
  <c r="CX129" i="28"/>
  <c r="CW172" i="28"/>
  <c r="CW456" i="3"/>
  <c r="CX157" i="3"/>
  <c r="CX131" i="28"/>
  <c r="CX320" i="3"/>
  <c r="CX169" i="3"/>
  <c r="CX182" i="3"/>
  <c r="CX155" i="28"/>
  <c r="CX128" i="28"/>
  <c r="CX318" i="3"/>
  <c r="CX153" i="28"/>
  <c r="CW465" i="3"/>
  <c r="CW80" i="28"/>
  <c r="CX154" i="28"/>
  <c r="CX168" i="3"/>
  <c r="CX181" i="3"/>
  <c r="CX319" i="3"/>
  <c r="CX164" i="3"/>
  <c r="CX166" i="28"/>
  <c r="CW450" i="3"/>
  <c r="CX143" i="3"/>
  <c r="CX145" i="3"/>
  <c r="CX151" i="3"/>
  <c r="CX131" i="3"/>
  <c r="CX321" i="3"/>
  <c r="CX156" i="28"/>
  <c r="CX170" i="3"/>
  <c r="CX183" i="3"/>
  <c r="CW480" i="3"/>
  <c r="CW71" i="28"/>
  <c r="CW468" i="3"/>
  <c r="CW83" i="28"/>
  <c r="CX328" i="3"/>
  <c r="CX164" i="28"/>
  <c r="CX165" i="28"/>
  <c r="CX167" i="28"/>
  <c r="CX168" i="28"/>
  <c r="CX177" i="3"/>
  <c r="CX190" i="3"/>
  <c r="CX202" i="3"/>
  <c r="CX102" i="28"/>
  <c r="CW173" i="28"/>
  <c r="CW175" i="28"/>
  <c r="CX424" i="3"/>
  <c r="CX436" i="3"/>
  <c r="CY162" i="3"/>
  <c r="CX199" i="3"/>
  <c r="CX99" i="28"/>
  <c r="CX196" i="3"/>
  <c r="CX96" i="28"/>
  <c r="CX64" i="28"/>
  <c r="CX65" i="28"/>
  <c r="CX62" i="28"/>
  <c r="CX92" i="28"/>
  <c r="CW104" i="28"/>
  <c r="CX195" i="3"/>
  <c r="CX95" i="28"/>
  <c r="CX200" i="3"/>
  <c r="CX100" i="28"/>
  <c r="CX422" i="3"/>
  <c r="CX434" i="3"/>
  <c r="CX446" i="3"/>
  <c r="CX425" i="3"/>
  <c r="CX437" i="3"/>
  <c r="CY163" i="3"/>
  <c r="CX197" i="3"/>
  <c r="CX97" i="28"/>
  <c r="CX193" i="3"/>
  <c r="CX93" i="28"/>
  <c r="CX146" i="3"/>
  <c r="CX421" i="3"/>
  <c r="CX433" i="3"/>
  <c r="CX445" i="3"/>
  <c r="CX194" i="3"/>
  <c r="CX94" i="28"/>
  <c r="CX420" i="3"/>
  <c r="CX432" i="3"/>
  <c r="CY158" i="3"/>
  <c r="CX148" i="3"/>
  <c r="CX206" i="3"/>
  <c r="CX201" i="3"/>
  <c r="CX101" i="28"/>
  <c r="CX423" i="3"/>
  <c r="CX435" i="3"/>
  <c r="CY161" i="3"/>
  <c r="CX198" i="3"/>
  <c r="CX98" i="28"/>
  <c r="DN227" i="3"/>
  <c r="DN262" i="3"/>
  <c r="DN274" i="3"/>
  <c r="DN285" i="3"/>
  <c r="DN223" i="3"/>
  <c r="DN224" i="3"/>
  <c r="CW176" i="28"/>
  <c r="CX444" i="3"/>
  <c r="CX447" i="3"/>
  <c r="CY160" i="3"/>
  <c r="CY324" i="3"/>
  <c r="CX448" i="3"/>
  <c r="CX127" i="28"/>
  <c r="CW147" i="28"/>
  <c r="CX207" i="3"/>
  <c r="CX208" i="3"/>
  <c r="CX402" i="3"/>
  <c r="CX415" i="3"/>
  <c r="CX133" i="3"/>
  <c r="CX205" i="3"/>
  <c r="CX210" i="3"/>
  <c r="CW112" i="28"/>
  <c r="CW113" i="28"/>
  <c r="CW109" i="28"/>
  <c r="CW110" i="28"/>
  <c r="CW108" i="28"/>
  <c r="CW106" i="28"/>
  <c r="CW105" i="28"/>
  <c r="CW107" i="28"/>
  <c r="CX134" i="3"/>
  <c r="CY159" i="3"/>
  <c r="CY133" i="28"/>
  <c r="CX449" i="3"/>
  <c r="CW111" i="28"/>
  <c r="CY137" i="28"/>
  <c r="CY176" i="3"/>
  <c r="CY189" i="3"/>
  <c r="CY327" i="3"/>
  <c r="CY162" i="28"/>
  <c r="CY161" i="28"/>
  <c r="CY326" i="3"/>
  <c r="CY136" i="28"/>
  <c r="CY175" i="3"/>
  <c r="CY188" i="3"/>
  <c r="CY160" i="28"/>
  <c r="CY135" i="28"/>
  <c r="CY174" i="3"/>
  <c r="CY187" i="3"/>
  <c r="CY325" i="3"/>
  <c r="CY157" i="28"/>
  <c r="CY171" i="3"/>
  <c r="CY184" i="3"/>
  <c r="CY322" i="3"/>
  <c r="CY132" i="28"/>
  <c r="DN310" i="3"/>
  <c r="DN411" i="3"/>
  <c r="DN385" i="3"/>
  <c r="DN297" i="3"/>
  <c r="DN251" i="3"/>
  <c r="DN263" i="3"/>
  <c r="DN275" i="3"/>
  <c r="DN286" i="3"/>
  <c r="DN246" i="3"/>
  <c r="DN258" i="3"/>
  <c r="DN270" i="3"/>
  <c r="DN281" i="3"/>
  <c r="DN247" i="3"/>
  <c r="DN259" i="3"/>
  <c r="DN271" i="3"/>
  <c r="DN282" i="3"/>
  <c r="CY134" i="28"/>
  <c r="CY159" i="28"/>
  <c r="CW148" i="28"/>
  <c r="CW140" i="28"/>
  <c r="CW139" i="28"/>
  <c r="CY173" i="3"/>
  <c r="CY186" i="3"/>
  <c r="CY158" i="28"/>
  <c r="CW143" i="28"/>
  <c r="CW142" i="28"/>
  <c r="CX211" i="3"/>
  <c r="CX331" i="3"/>
  <c r="CW144" i="28"/>
  <c r="CW146" i="28"/>
  <c r="CW141" i="28"/>
  <c r="CW145" i="28"/>
  <c r="CY323" i="3"/>
  <c r="CY172" i="3"/>
  <c r="CY185" i="3"/>
  <c r="CX135" i="3"/>
  <c r="CX462" i="3"/>
  <c r="CX457" i="3"/>
  <c r="CX460" i="3"/>
  <c r="CX461" i="3"/>
  <c r="CX458" i="3"/>
  <c r="CX459" i="3"/>
  <c r="CX330" i="3"/>
  <c r="CX239" i="3"/>
  <c r="CX218" i="3"/>
  <c r="DN306" i="3"/>
  <c r="DN407" i="3"/>
  <c r="DN293" i="3"/>
  <c r="DN311" i="3"/>
  <c r="DN412" i="3"/>
  <c r="DN298" i="3"/>
  <c r="DN386" i="3"/>
  <c r="DN294" i="3"/>
  <c r="DN307" i="3"/>
  <c r="DN408" i="3"/>
  <c r="DN398" i="3"/>
  <c r="CX240" i="3"/>
  <c r="CX241" i="3"/>
  <c r="CX365" i="3"/>
  <c r="CX364" i="3"/>
  <c r="CX350" i="3"/>
  <c r="CX366" i="3"/>
  <c r="CX368" i="3"/>
  <c r="CX335" i="3"/>
  <c r="CX336" i="3"/>
  <c r="CX344" i="3"/>
  <c r="CX359" i="3"/>
  <c r="CX341" i="3"/>
  <c r="CX342" i="3"/>
  <c r="CX339" i="3"/>
  <c r="CX347" i="3"/>
  <c r="CX340" i="3"/>
  <c r="CX369" i="3"/>
  <c r="CX370" i="3"/>
  <c r="CX470" i="3"/>
  <c r="CX85" i="28"/>
  <c r="CX482" i="3"/>
  <c r="CX73" i="28"/>
  <c r="CX471" i="3"/>
  <c r="CX86" i="28"/>
  <c r="CX483" i="3"/>
  <c r="CX74" i="28"/>
  <c r="CX473" i="3"/>
  <c r="CX88" i="28"/>
  <c r="CX485" i="3"/>
  <c r="CX76" i="28"/>
  <c r="CX220" i="3"/>
  <c r="CX221" i="3"/>
  <c r="CX219" i="3"/>
  <c r="CX222" i="3"/>
  <c r="CX472" i="3"/>
  <c r="CX87" i="28"/>
  <c r="CX484" i="3"/>
  <c r="CX75" i="28"/>
  <c r="CX481" i="3"/>
  <c r="CX72" i="28"/>
  <c r="CX469" i="3"/>
  <c r="CX84" i="28"/>
  <c r="CX358" i="3"/>
  <c r="CX361" i="3"/>
  <c r="CX362" i="3"/>
  <c r="CX486" i="3"/>
  <c r="CX77" i="28"/>
  <c r="CX474" i="3"/>
  <c r="CX89" i="28"/>
  <c r="DN381" i="3"/>
  <c r="DN394" i="3"/>
  <c r="DN382" i="3"/>
  <c r="DN395" i="3"/>
  <c r="DN399" i="3"/>
  <c r="DO338" i="3"/>
  <c r="CX360" i="3"/>
  <c r="CX343" i="3"/>
  <c r="CX354" i="3"/>
  <c r="CX371" i="3"/>
  <c r="CX244" i="3"/>
  <c r="CX256" i="3"/>
  <c r="CX268" i="3"/>
  <c r="CX279" i="3"/>
  <c r="CX245" i="3"/>
  <c r="CX257" i="3"/>
  <c r="CX269" i="3"/>
  <c r="CX280" i="3"/>
  <c r="CX243" i="3"/>
  <c r="CX255" i="3"/>
  <c r="CX267" i="3"/>
  <c r="CX278" i="3"/>
  <c r="CX242" i="3"/>
  <c r="CX254" i="3"/>
  <c r="CX266" i="3"/>
  <c r="CX277" i="3"/>
  <c r="CX351" i="3"/>
  <c r="CX348" i="3"/>
  <c r="CX349" i="3"/>
  <c r="DO228" i="3"/>
  <c r="DO227" i="3"/>
  <c r="DO226" i="3"/>
  <c r="DO225" i="3"/>
  <c r="DO250" i="3"/>
  <c r="DO251" i="3"/>
  <c r="DO249" i="3"/>
  <c r="DO248" i="3"/>
  <c r="CX373" i="3"/>
  <c r="CX374" i="3"/>
  <c r="CX132" i="3"/>
  <c r="CX302" i="3"/>
  <c r="CX403" i="3"/>
  <c r="CX416" i="3"/>
  <c r="CX289" i="3"/>
  <c r="CX305" i="3"/>
  <c r="CX406" i="3"/>
  <c r="CX419" i="3"/>
  <c r="CX292" i="3"/>
  <c r="CX304" i="3"/>
  <c r="CX405" i="3"/>
  <c r="CX418" i="3"/>
  <c r="CX291" i="3"/>
  <c r="CX303" i="3"/>
  <c r="CX404" i="3"/>
  <c r="CX417" i="3"/>
  <c r="CX290" i="3"/>
  <c r="DO261" i="3"/>
  <c r="DO273" i="3"/>
  <c r="DO284" i="3"/>
  <c r="DO309" i="3"/>
  <c r="DO410" i="3"/>
  <c r="DO263" i="3"/>
  <c r="DO275" i="3"/>
  <c r="DO286" i="3"/>
  <c r="DO311" i="3"/>
  <c r="DO412" i="3"/>
  <c r="DO262" i="3"/>
  <c r="DO274" i="3"/>
  <c r="DO285" i="3"/>
  <c r="DO310" i="3"/>
  <c r="DO411" i="3"/>
  <c r="DO260" i="3"/>
  <c r="DO272" i="3"/>
  <c r="DO283" i="3"/>
  <c r="DO295" i="3"/>
  <c r="CX380" i="3"/>
  <c r="CX393" i="3"/>
  <c r="CX431" i="3"/>
  <c r="CX378" i="3"/>
  <c r="CX391" i="3"/>
  <c r="CX429" i="3"/>
  <c r="CX377" i="3"/>
  <c r="CX390" i="3"/>
  <c r="CX428" i="3"/>
  <c r="CX379" i="3"/>
  <c r="CX392" i="3"/>
  <c r="CX430" i="3"/>
  <c r="DO296" i="3"/>
  <c r="DO298" i="3"/>
  <c r="DO297" i="3"/>
  <c r="DO308" i="3"/>
  <c r="DO409" i="3"/>
  <c r="CX456" i="3"/>
  <c r="CX443" i="3"/>
  <c r="CY157" i="3"/>
  <c r="CX172" i="28"/>
  <c r="CX453" i="3"/>
  <c r="CX440" i="3"/>
  <c r="CY154" i="3"/>
  <c r="CX455" i="3"/>
  <c r="CX442" i="3"/>
  <c r="CY156" i="3"/>
  <c r="CX441" i="3"/>
  <c r="CX454" i="3"/>
  <c r="CY155" i="3"/>
  <c r="DO383" i="3"/>
  <c r="DO396" i="3"/>
  <c r="DO384" i="3"/>
  <c r="DO397" i="3"/>
  <c r="DO385" i="3"/>
  <c r="DO398" i="3"/>
  <c r="DO386" i="3"/>
  <c r="DO399" i="3"/>
  <c r="CY129" i="28"/>
  <c r="CY154" i="28"/>
  <c r="CY319" i="3"/>
  <c r="CY168" i="3"/>
  <c r="CY181" i="3"/>
  <c r="CY156" i="28"/>
  <c r="CY321" i="3"/>
  <c r="CY131" i="28"/>
  <c r="CY170" i="3"/>
  <c r="CY183" i="3"/>
  <c r="CX467" i="3"/>
  <c r="CX82" i="28"/>
  <c r="CX479" i="3"/>
  <c r="CX70" i="28"/>
  <c r="CY318" i="3"/>
  <c r="CY128" i="28"/>
  <c r="CY164" i="3"/>
  <c r="CY166" i="28"/>
  <c r="CY167" i="3"/>
  <c r="CY180" i="3"/>
  <c r="CY153" i="28"/>
  <c r="CX174" i="28"/>
  <c r="CX450" i="3"/>
  <c r="CX477" i="3"/>
  <c r="CX68" i="28"/>
  <c r="CX465" i="3"/>
  <c r="CX80" i="28"/>
  <c r="CY155" i="28"/>
  <c r="CY130" i="28"/>
  <c r="CY169" i="3"/>
  <c r="CY182" i="3"/>
  <c r="CY320" i="3"/>
  <c r="CX466" i="3"/>
  <c r="CX81" i="28"/>
  <c r="CX478" i="3"/>
  <c r="CX69" i="28"/>
  <c r="CX480" i="3"/>
  <c r="CX71" i="28"/>
  <c r="CX468" i="3"/>
  <c r="CX83" i="28"/>
  <c r="CY164" i="28"/>
  <c r="CY328" i="3"/>
  <c r="CX175" i="28"/>
  <c r="CX173" i="28"/>
  <c r="CY143" i="3"/>
  <c r="CY177" i="3"/>
  <c r="CY190" i="3"/>
  <c r="DM381" i="3"/>
  <c r="DM394" i="3"/>
  <c r="CX176" i="28"/>
  <c r="CY62" i="28"/>
  <c r="CY145" i="3"/>
  <c r="CY165" i="28"/>
  <c r="CY167" i="28"/>
  <c r="CY168" i="28"/>
  <c r="DO223" i="3"/>
  <c r="DO224" i="3"/>
  <c r="DO246" i="3"/>
  <c r="DO247" i="3"/>
  <c r="CY197" i="3"/>
  <c r="CY97" i="28"/>
  <c r="CY148" i="3"/>
  <c r="CY424" i="3"/>
  <c r="CY436" i="3"/>
  <c r="CY151" i="3"/>
  <c r="CY131" i="3"/>
  <c r="CY423" i="3"/>
  <c r="CY435" i="3"/>
  <c r="CY422" i="3"/>
  <c r="CY434" i="3"/>
  <c r="CY64" i="28"/>
  <c r="CY65" i="28"/>
  <c r="CY425" i="3"/>
  <c r="CY437" i="3"/>
  <c r="CY420" i="3"/>
  <c r="CY432" i="3"/>
  <c r="CY421" i="3"/>
  <c r="CY433" i="3"/>
  <c r="CY146" i="3"/>
  <c r="CY201" i="3"/>
  <c r="CY198" i="3"/>
  <c r="CY98" i="28"/>
  <c r="CY202" i="3"/>
  <c r="CY102" i="28"/>
  <c r="CY200" i="3"/>
  <c r="CY100" i="28"/>
  <c r="CY199" i="3"/>
  <c r="CY99" i="28"/>
  <c r="CY195" i="3"/>
  <c r="CY95" i="28"/>
  <c r="CY196" i="3"/>
  <c r="CY96" i="28"/>
  <c r="CY193" i="3"/>
  <c r="CY93" i="28"/>
  <c r="CY194" i="3"/>
  <c r="CY94" i="28"/>
  <c r="CY92" i="28"/>
  <c r="CY127" i="28"/>
  <c r="DO259" i="3"/>
  <c r="DO271" i="3"/>
  <c r="DO282" i="3"/>
  <c r="DO408" i="3"/>
  <c r="DO258" i="3"/>
  <c r="DO270" i="3"/>
  <c r="DO281" i="3"/>
  <c r="DO306" i="3"/>
  <c r="DO407" i="3"/>
  <c r="CY446" i="3"/>
  <c r="CZ160" i="3"/>
  <c r="CY445" i="3"/>
  <c r="CZ159" i="3"/>
  <c r="CY448" i="3"/>
  <c r="CZ162" i="3"/>
  <c r="CX112" i="28"/>
  <c r="CX104" i="28"/>
  <c r="CX108" i="28"/>
  <c r="CX110" i="28"/>
  <c r="CX111" i="28"/>
  <c r="CX107" i="28"/>
  <c r="CX106" i="28"/>
  <c r="CX113" i="28"/>
  <c r="CX105" i="28"/>
  <c r="CX109" i="28"/>
  <c r="CY205" i="3"/>
  <c r="CY207" i="3"/>
  <c r="CY133" i="3"/>
  <c r="CY206" i="3"/>
  <c r="CY449" i="3"/>
  <c r="CZ163" i="3"/>
  <c r="CY101" i="28"/>
  <c r="CY134" i="3"/>
  <c r="CZ161" i="3"/>
  <c r="CY447" i="3"/>
  <c r="CZ158" i="3"/>
  <c r="CY444" i="3"/>
  <c r="CX143" i="28"/>
  <c r="CX144" i="28"/>
  <c r="CX141" i="28"/>
  <c r="CX140" i="28"/>
  <c r="CX139" i="28"/>
  <c r="CX146" i="28"/>
  <c r="CX145" i="28"/>
  <c r="CX142" i="28"/>
  <c r="CX148" i="28"/>
  <c r="CX147" i="28"/>
  <c r="DO307" i="3"/>
  <c r="DO294" i="3"/>
  <c r="DO293" i="3"/>
  <c r="DO382" i="3"/>
  <c r="DO381" i="3"/>
  <c r="DP227" i="3"/>
  <c r="DP228" i="3"/>
  <c r="DP338" i="3"/>
  <c r="DP226" i="3"/>
  <c r="DP225" i="3"/>
  <c r="CZ157" i="28"/>
  <c r="CZ171" i="3"/>
  <c r="CZ184" i="3"/>
  <c r="CZ132" i="28"/>
  <c r="CZ322" i="3"/>
  <c r="CY208" i="3"/>
  <c r="CZ158" i="28"/>
  <c r="CZ323" i="3"/>
  <c r="CZ133" i="28"/>
  <c r="CZ172" i="3"/>
  <c r="CZ185" i="3"/>
  <c r="CZ159" i="28"/>
  <c r="CZ173" i="3"/>
  <c r="CZ186" i="3"/>
  <c r="CZ324" i="3"/>
  <c r="CZ134" i="28"/>
  <c r="CZ160" i="28"/>
  <c r="CZ135" i="28"/>
  <c r="CZ325" i="3"/>
  <c r="CZ174" i="3"/>
  <c r="CZ187" i="3"/>
  <c r="CY211" i="3"/>
  <c r="CY210" i="3"/>
  <c r="CZ162" i="28"/>
  <c r="CZ137" i="28"/>
  <c r="CZ327" i="3"/>
  <c r="CZ176" i="3"/>
  <c r="CZ189" i="3"/>
  <c r="CZ161" i="28"/>
  <c r="CZ136" i="28"/>
  <c r="CZ175" i="3"/>
  <c r="CZ188" i="3"/>
  <c r="CZ326" i="3"/>
  <c r="DO395" i="3"/>
  <c r="DO394" i="3"/>
  <c r="DP250" i="3"/>
  <c r="DP262" i="3"/>
  <c r="DP249" i="3"/>
  <c r="DP261" i="3"/>
  <c r="DP273" i="3"/>
  <c r="DP284" i="3"/>
  <c r="DP296" i="3"/>
  <c r="DP248" i="3"/>
  <c r="DP260" i="3"/>
  <c r="DP272" i="3"/>
  <c r="DP283" i="3"/>
  <c r="DP295" i="3"/>
  <c r="CY331" i="3"/>
  <c r="CY240" i="3"/>
  <c r="CY135" i="3"/>
  <c r="CY402" i="3"/>
  <c r="CY415" i="3"/>
  <c r="CY330" i="3"/>
  <c r="CY218" i="3"/>
  <c r="CY239" i="3"/>
  <c r="DP309" i="3"/>
  <c r="DP410" i="3"/>
  <c r="DP274" i="3"/>
  <c r="DP285" i="3"/>
  <c r="DP308" i="3"/>
  <c r="DP409" i="3"/>
  <c r="CY241" i="3"/>
  <c r="CY242" i="3"/>
  <c r="CY361" i="3"/>
  <c r="CY362" i="3"/>
  <c r="CY358" i="3"/>
  <c r="CY221" i="3"/>
  <c r="CY220" i="3"/>
  <c r="CY222" i="3"/>
  <c r="CY219" i="3"/>
  <c r="CY462" i="3"/>
  <c r="CY457" i="3"/>
  <c r="CY458" i="3"/>
  <c r="CY459" i="3"/>
  <c r="CY460" i="3"/>
  <c r="CY461" i="3"/>
  <c r="CY364" i="3"/>
  <c r="CY350" i="3"/>
  <c r="CY340" i="3"/>
  <c r="CY366" i="3"/>
  <c r="CY365" i="3"/>
  <c r="CY359" i="3"/>
  <c r="CY360" i="3"/>
  <c r="CY339" i="3"/>
  <c r="CY369" i="3"/>
  <c r="CY347" i="3"/>
  <c r="CY370" i="3"/>
  <c r="CY335" i="3"/>
  <c r="CY336" i="3"/>
  <c r="CY344" i="3"/>
  <c r="CY368" i="3"/>
  <c r="CY341" i="3"/>
  <c r="CY342" i="3"/>
  <c r="DP385" i="3"/>
  <c r="DP310" i="3"/>
  <c r="DP411" i="3"/>
  <c r="DP297" i="3"/>
  <c r="DP383" i="3"/>
  <c r="DP396" i="3"/>
  <c r="DP384" i="3"/>
  <c r="DP397" i="3"/>
  <c r="CY343" i="3"/>
  <c r="CY354" i="3"/>
  <c r="CY244" i="3"/>
  <c r="CY256" i="3"/>
  <c r="CY268" i="3"/>
  <c r="CY279" i="3"/>
  <c r="CY291" i="3"/>
  <c r="CY245" i="3"/>
  <c r="CY257" i="3"/>
  <c r="CY269" i="3"/>
  <c r="CY280" i="3"/>
  <c r="CY254" i="3"/>
  <c r="CY266" i="3"/>
  <c r="CY277" i="3"/>
  <c r="CY289" i="3"/>
  <c r="CY243" i="3"/>
  <c r="CY255" i="3"/>
  <c r="CY267" i="3"/>
  <c r="CY278" i="3"/>
  <c r="CY371" i="3"/>
  <c r="CY351" i="3"/>
  <c r="CY348" i="3"/>
  <c r="CY349" i="3"/>
  <c r="CY474" i="3"/>
  <c r="CY89" i="28"/>
  <c r="CY486" i="3"/>
  <c r="CY77" i="28"/>
  <c r="CY483" i="3"/>
  <c r="CY74" i="28"/>
  <c r="CY471" i="3"/>
  <c r="CY86" i="28"/>
  <c r="CY484" i="3"/>
  <c r="CY75" i="28"/>
  <c r="CY472" i="3"/>
  <c r="CY87" i="28"/>
  <c r="CY470" i="3"/>
  <c r="CY85" i="28"/>
  <c r="CY482" i="3"/>
  <c r="CY73" i="28"/>
  <c r="CY485" i="3"/>
  <c r="CY76" i="28"/>
  <c r="CY473" i="3"/>
  <c r="CY88" i="28"/>
  <c r="CY481" i="3"/>
  <c r="CY72" i="28"/>
  <c r="CY469" i="3"/>
  <c r="CY84" i="28"/>
  <c r="DP398" i="3"/>
  <c r="CY304" i="3"/>
  <c r="CY405" i="3"/>
  <c r="CY418" i="3"/>
  <c r="CY302" i="3"/>
  <c r="CY403" i="3"/>
  <c r="CY416" i="3"/>
  <c r="CY373" i="3"/>
  <c r="CY374" i="3"/>
  <c r="CY132" i="3"/>
  <c r="CY290" i="3"/>
  <c r="CY303" i="3"/>
  <c r="CY404" i="3"/>
  <c r="CY417" i="3"/>
  <c r="CY305" i="3"/>
  <c r="CY406" i="3"/>
  <c r="CY419" i="3"/>
  <c r="CY292" i="3"/>
  <c r="CY380" i="3"/>
  <c r="CY393" i="3"/>
  <c r="CY431" i="3"/>
  <c r="CY378" i="3"/>
  <c r="CY391" i="3"/>
  <c r="CY429" i="3"/>
  <c r="CY377" i="3"/>
  <c r="CY390" i="3"/>
  <c r="CY428" i="3"/>
  <c r="CZ154" i="3"/>
  <c r="CY379" i="3"/>
  <c r="CY392" i="3"/>
  <c r="CY430" i="3"/>
  <c r="CY455" i="3"/>
  <c r="DP251" i="3"/>
  <c r="DP263" i="3"/>
  <c r="DP275" i="3"/>
  <c r="DP286" i="3"/>
  <c r="CZ156" i="3"/>
  <c r="CZ320" i="3"/>
  <c r="CY442" i="3"/>
  <c r="CY440" i="3"/>
  <c r="CY453" i="3"/>
  <c r="CY465" i="3"/>
  <c r="CY80" i="28"/>
  <c r="CZ155" i="3"/>
  <c r="CY454" i="3"/>
  <c r="CY441" i="3"/>
  <c r="CZ153" i="28"/>
  <c r="CZ128" i="28"/>
  <c r="CZ167" i="3"/>
  <c r="CZ180" i="3"/>
  <c r="CZ318" i="3"/>
  <c r="CY467" i="3"/>
  <c r="CY82" i="28"/>
  <c r="CY479" i="3"/>
  <c r="CY70" i="28"/>
  <c r="CY172" i="28"/>
  <c r="CY456" i="3"/>
  <c r="CY443" i="3"/>
  <c r="CZ157" i="3"/>
  <c r="DP224" i="3"/>
  <c r="DP223" i="3"/>
  <c r="DP311" i="3"/>
  <c r="DP412" i="3"/>
  <c r="DP298" i="3"/>
  <c r="DP386" i="3"/>
  <c r="CZ169" i="3"/>
  <c r="CZ182" i="3"/>
  <c r="CZ155" i="28"/>
  <c r="CZ130" i="28"/>
  <c r="CY477" i="3"/>
  <c r="CY68" i="28"/>
  <c r="CY174" i="28"/>
  <c r="CY478" i="3"/>
  <c r="CY69" i="28"/>
  <c r="CY466" i="3"/>
  <c r="CY81" i="28"/>
  <c r="CZ319" i="3"/>
  <c r="CZ154" i="28"/>
  <c r="CZ168" i="3"/>
  <c r="CZ181" i="3"/>
  <c r="CZ129" i="28"/>
  <c r="CZ156" i="28"/>
  <c r="CZ131" i="28"/>
  <c r="CZ170" i="3"/>
  <c r="CZ183" i="3"/>
  <c r="CZ321" i="3"/>
  <c r="CZ164" i="3"/>
  <c r="CZ166" i="28"/>
  <c r="CY450" i="3"/>
  <c r="CZ143" i="3"/>
  <c r="CY468" i="3"/>
  <c r="CY83" i="28"/>
  <c r="CY480" i="3"/>
  <c r="CY71" i="28"/>
  <c r="DP247" i="3"/>
  <c r="DP259" i="3"/>
  <c r="DP271" i="3"/>
  <c r="DP282" i="3"/>
  <c r="DP294" i="3"/>
  <c r="DP399" i="3"/>
  <c r="CZ328" i="3"/>
  <c r="CZ164" i="28"/>
  <c r="CZ177" i="3"/>
  <c r="CZ190" i="3"/>
  <c r="CZ145" i="3"/>
  <c r="CZ62" i="28"/>
  <c r="CY175" i="28"/>
  <c r="CY173" i="28"/>
  <c r="DP307" i="3"/>
  <c r="DP408" i="3"/>
  <c r="DP382" i="3"/>
  <c r="DP395" i="3"/>
  <c r="CZ165" i="28"/>
  <c r="CZ167" i="28"/>
  <c r="CZ168" i="28"/>
  <c r="CY176" i="28"/>
  <c r="CZ197" i="3"/>
  <c r="CZ97" i="28"/>
  <c r="CZ425" i="3"/>
  <c r="CZ437" i="3"/>
  <c r="CZ420" i="3"/>
  <c r="CZ432" i="3"/>
  <c r="CZ151" i="3"/>
  <c r="CZ131" i="3"/>
  <c r="CZ422" i="3"/>
  <c r="CZ434" i="3"/>
  <c r="CZ421" i="3"/>
  <c r="CZ433" i="3"/>
  <c r="CZ148" i="3"/>
  <c r="CZ423" i="3"/>
  <c r="CZ435" i="3"/>
  <c r="CZ64" i="28"/>
  <c r="CZ65" i="28"/>
  <c r="CZ424" i="3"/>
  <c r="CZ436" i="3"/>
  <c r="CZ146" i="3"/>
  <c r="CZ199" i="3"/>
  <c r="CZ99" i="28"/>
  <c r="CZ201" i="3"/>
  <c r="CZ198" i="3"/>
  <c r="CZ98" i="28"/>
  <c r="CZ200" i="3"/>
  <c r="CZ100" i="28"/>
  <c r="CZ202" i="3"/>
  <c r="CZ102" i="28"/>
  <c r="CZ195" i="3"/>
  <c r="CZ95" i="28"/>
  <c r="CZ193" i="3"/>
  <c r="CZ93" i="28"/>
  <c r="CZ194" i="3"/>
  <c r="CZ94" i="28"/>
  <c r="CZ196" i="3"/>
  <c r="CZ96" i="28"/>
  <c r="CZ127" i="28"/>
  <c r="CZ92" i="28"/>
  <c r="DQ227" i="3"/>
  <c r="DQ228" i="3"/>
  <c r="DQ338" i="3"/>
  <c r="DQ226" i="3"/>
  <c r="DQ225" i="3"/>
  <c r="DA160" i="3"/>
  <c r="CZ446" i="3"/>
  <c r="CZ445" i="3"/>
  <c r="DA159" i="3"/>
  <c r="DA162" i="3"/>
  <c r="CZ448" i="3"/>
  <c r="CZ449" i="3"/>
  <c r="DA163" i="3"/>
  <c r="CZ205" i="3"/>
  <c r="CZ133" i="3"/>
  <c r="CZ206" i="3"/>
  <c r="CZ207" i="3"/>
  <c r="CZ444" i="3"/>
  <c r="DA158" i="3"/>
  <c r="CY106" i="28"/>
  <c r="CY108" i="28"/>
  <c r="CY104" i="28"/>
  <c r="CY110" i="28"/>
  <c r="CY109" i="28"/>
  <c r="CY105" i="28"/>
  <c r="CY107" i="28"/>
  <c r="CY111" i="28"/>
  <c r="CY113" i="28"/>
  <c r="CY112" i="28"/>
  <c r="CY144" i="28"/>
  <c r="CY140" i="28"/>
  <c r="CY141" i="28"/>
  <c r="CY146" i="28"/>
  <c r="CY148" i="28"/>
  <c r="CY139" i="28"/>
  <c r="CY145" i="28"/>
  <c r="CY142" i="28"/>
  <c r="CY147" i="28"/>
  <c r="CY143" i="28"/>
  <c r="CZ101" i="28"/>
  <c r="CZ134" i="3"/>
  <c r="CZ447" i="3"/>
  <c r="DA161" i="3"/>
  <c r="DQ249" i="3"/>
  <c r="DQ261" i="3"/>
  <c r="DQ273" i="3"/>
  <c r="DQ284" i="3"/>
  <c r="DQ250" i="3"/>
  <c r="DQ262" i="3"/>
  <c r="DQ248" i="3"/>
  <c r="DQ260" i="3"/>
  <c r="DQ272" i="3"/>
  <c r="DQ283" i="3"/>
  <c r="CZ208" i="3"/>
  <c r="CZ135" i="3"/>
  <c r="DA326" i="3"/>
  <c r="DA136" i="28"/>
  <c r="DA175" i="3"/>
  <c r="DA188" i="3"/>
  <c r="DA161" i="28"/>
  <c r="DA158" i="28"/>
  <c r="DA172" i="3"/>
  <c r="DA185" i="3"/>
  <c r="DA323" i="3"/>
  <c r="DA133" i="28"/>
  <c r="DA160" i="28"/>
  <c r="DA325" i="3"/>
  <c r="DA174" i="3"/>
  <c r="DA187" i="3"/>
  <c r="DA135" i="28"/>
  <c r="DA162" i="28"/>
  <c r="DA137" i="28"/>
  <c r="DA327" i="3"/>
  <c r="DA176" i="3"/>
  <c r="DA189" i="3"/>
  <c r="CZ210" i="3"/>
  <c r="CZ211" i="3"/>
  <c r="DA157" i="28"/>
  <c r="DA171" i="3"/>
  <c r="DA184" i="3"/>
  <c r="DA132" i="28"/>
  <c r="DA322" i="3"/>
  <c r="DA159" i="28"/>
  <c r="DA134" i="28"/>
  <c r="DA173" i="3"/>
  <c r="DA186" i="3"/>
  <c r="DA324" i="3"/>
  <c r="DQ274" i="3"/>
  <c r="DQ285" i="3"/>
  <c r="DQ296" i="3"/>
  <c r="DQ309" i="3"/>
  <c r="DQ410" i="3"/>
  <c r="DQ295" i="3"/>
  <c r="DQ308" i="3"/>
  <c r="DQ409" i="3"/>
  <c r="CZ402" i="3"/>
  <c r="CZ415" i="3"/>
  <c r="CZ457" i="3"/>
  <c r="CZ331" i="3"/>
  <c r="CZ240" i="3"/>
  <c r="CZ239" i="3"/>
  <c r="CZ218" i="3"/>
  <c r="CZ330" i="3"/>
  <c r="DQ297" i="3"/>
  <c r="DQ310" i="3"/>
  <c r="DQ411" i="3"/>
  <c r="DQ385" i="3"/>
  <c r="DQ383" i="3"/>
  <c r="DQ396" i="3"/>
  <c r="DQ384" i="3"/>
  <c r="DQ397" i="3"/>
  <c r="CZ458" i="3"/>
  <c r="CZ470" i="3"/>
  <c r="CZ85" i="28"/>
  <c r="CZ460" i="3"/>
  <c r="CZ472" i="3"/>
  <c r="CZ87" i="28"/>
  <c r="CZ461" i="3"/>
  <c r="CZ473" i="3"/>
  <c r="CZ88" i="28"/>
  <c r="CZ462" i="3"/>
  <c r="CZ486" i="3"/>
  <c r="CZ77" i="28"/>
  <c r="CZ459" i="3"/>
  <c r="CZ471" i="3"/>
  <c r="CZ86" i="28"/>
  <c r="CZ358" i="3"/>
  <c r="CZ361" i="3"/>
  <c r="CZ362" i="3"/>
  <c r="CZ221" i="3"/>
  <c r="CZ222" i="3"/>
  <c r="CZ220" i="3"/>
  <c r="CZ219" i="3"/>
  <c r="CZ481" i="3"/>
  <c r="CZ72" i="28"/>
  <c r="CZ469" i="3"/>
  <c r="CZ84" i="28"/>
  <c r="CZ241" i="3"/>
  <c r="CZ369" i="3"/>
  <c r="CZ350" i="3"/>
  <c r="CZ364" i="3"/>
  <c r="CZ359" i="3"/>
  <c r="CZ368" i="3"/>
  <c r="CZ335" i="3"/>
  <c r="CZ336" i="3"/>
  <c r="CZ344" i="3"/>
  <c r="CZ341" i="3"/>
  <c r="CZ342" i="3"/>
  <c r="CZ340" i="3"/>
  <c r="CZ347" i="3"/>
  <c r="CZ365" i="3"/>
  <c r="CZ366" i="3"/>
  <c r="CZ339" i="3"/>
  <c r="CZ370" i="3"/>
  <c r="DQ398" i="3"/>
  <c r="CZ343" i="3"/>
  <c r="CZ354" i="3"/>
  <c r="CZ482" i="3"/>
  <c r="CZ73" i="28"/>
  <c r="CZ474" i="3"/>
  <c r="CZ89" i="28"/>
  <c r="CZ483" i="3"/>
  <c r="CZ74" i="28"/>
  <c r="CZ484" i="3"/>
  <c r="CZ75" i="28"/>
  <c r="CZ485" i="3"/>
  <c r="CZ76" i="28"/>
  <c r="CZ360" i="3"/>
  <c r="CZ371" i="3"/>
  <c r="CZ348" i="3"/>
  <c r="CZ349" i="3"/>
  <c r="CZ351" i="3"/>
  <c r="CZ244" i="3"/>
  <c r="CZ256" i="3"/>
  <c r="CZ268" i="3"/>
  <c r="CZ279" i="3"/>
  <c r="CZ245" i="3"/>
  <c r="CZ257" i="3"/>
  <c r="CZ269" i="3"/>
  <c r="CZ280" i="3"/>
  <c r="CZ242" i="3"/>
  <c r="CZ254" i="3"/>
  <c r="CZ266" i="3"/>
  <c r="CZ277" i="3"/>
  <c r="CZ243" i="3"/>
  <c r="CZ255" i="3"/>
  <c r="CZ267" i="3"/>
  <c r="CZ278" i="3"/>
  <c r="CZ373" i="3"/>
  <c r="CZ374" i="3"/>
  <c r="CZ132" i="3"/>
  <c r="CZ303" i="3"/>
  <c r="CZ404" i="3"/>
  <c r="CZ417" i="3"/>
  <c r="CZ290" i="3"/>
  <c r="CZ304" i="3"/>
  <c r="CZ405" i="3"/>
  <c r="CZ418" i="3"/>
  <c r="CZ291" i="3"/>
  <c r="CZ302" i="3"/>
  <c r="CZ403" i="3"/>
  <c r="CZ416" i="3"/>
  <c r="CZ289" i="3"/>
  <c r="CZ292" i="3"/>
  <c r="CZ305" i="3"/>
  <c r="CZ406" i="3"/>
  <c r="CZ419" i="3"/>
  <c r="DQ251" i="3"/>
  <c r="DQ263" i="3"/>
  <c r="DQ275" i="3"/>
  <c r="DQ286" i="3"/>
  <c r="DQ223" i="3"/>
  <c r="DQ224" i="3"/>
  <c r="CZ379" i="3"/>
  <c r="CZ392" i="3"/>
  <c r="CZ430" i="3"/>
  <c r="CZ380" i="3"/>
  <c r="CZ393" i="3"/>
  <c r="CZ431" i="3"/>
  <c r="CZ443" i="3"/>
  <c r="CZ378" i="3"/>
  <c r="CZ391" i="3"/>
  <c r="CZ429" i="3"/>
  <c r="CZ377" i="3"/>
  <c r="CZ390" i="3"/>
  <c r="CZ428" i="3"/>
  <c r="DQ246" i="3"/>
  <c r="DQ258" i="3"/>
  <c r="DQ270" i="3"/>
  <c r="DQ281" i="3"/>
  <c r="DQ306" i="3"/>
  <c r="DQ407" i="3"/>
  <c r="DQ311" i="3"/>
  <c r="DQ412" i="3"/>
  <c r="DQ298" i="3"/>
  <c r="DQ386" i="3"/>
  <c r="DA157" i="3"/>
  <c r="DA131" i="28"/>
  <c r="CZ456" i="3"/>
  <c r="CZ480" i="3"/>
  <c r="CZ71" i="28"/>
  <c r="CZ454" i="3"/>
  <c r="CZ441" i="3"/>
  <c r="DA155" i="3"/>
  <c r="CZ455" i="3"/>
  <c r="CZ442" i="3"/>
  <c r="DA156" i="3"/>
  <c r="CZ172" i="28"/>
  <c r="CZ440" i="3"/>
  <c r="CZ453" i="3"/>
  <c r="DA154" i="3"/>
  <c r="DQ293" i="3"/>
  <c r="DQ399" i="3"/>
  <c r="CZ468" i="3"/>
  <c r="CZ83" i="28"/>
  <c r="DA321" i="3"/>
  <c r="DA170" i="3"/>
  <c r="DA183" i="3"/>
  <c r="DA156" i="28"/>
  <c r="CZ174" i="28"/>
  <c r="CZ450" i="3"/>
  <c r="DA169" i="3"/>
  <c r="DA182" i="3"/>
  <c r="DA320" i="3"/>
  <c r="DA130" i="28"/>
  <c r="DA155" i="28"/>
  <c r="CZ466" i="3"/>
  <c r="CZ81" i="28"/>
  <c r="CZ478" i="3"/>
  <c r="CZ69" i="28"/>
  <c r="DA128" i="28"/>
  <c r="DA153" i="28"/>
  <c r="DA167" i="3"/>
  <c r="DA180" i="3"/>
  <c r="DA318" i="3"/>
  <c r="DA164" i="3"/>
  <c r="DA166" i="28"/>
  <c r="CZ479" i="3"/>
  <c r="CZ70" i="28"/>
  <c r="CZ467" i="3"/>
  <c r="CZ82" i="28"/>
  <c r="CZ477" i="3"/>
  <c r="CZ68" i="28"/>
  <c r="CZ465" i="3"/>
  <c r="CZ80" i="28"/>
  <c r="DA129" i="28"/>
  <c r="DA319" i="3"/>
  <c r="DA168" i="3"/>
  <c r="DA181" i="3"/>
  <c r="DA154" i="28"/>
  <c r="DQ381" i="3"/>
  <c r="DQ394" i="3"/>
  <c r="DA328" i="3"/>
  <c r="DA164" i="28"/>
  <c r="CZ173" i="28"/>
  <c r="CZ175" i="28"/>
  <c r="DA177" i="3"/>
  <c r="DA190" i="3"/>
  <c r="DA143" i="3"/>
  <c r="DR227" i="3"/>
  <c r="DR228" i="3"/>
  <c r="DR338" i="3"/>
  <c r="DR226" i="3"/>
  <c r="DR225" i="3"/>
  <c r="CZ176" i="28"/>
  <c r="DA62" i="28"/>
  <c r="DA145" i="3"/>
  <c r="DA165" i="28"/>
  <c r="DA167" i="28"/>
  <c r="DA168" i="28"/>
  <c r="DR250" i="3"/>
  <c r="DR262" i="3"/>
  <c r="DR249" i="3"/>
  <c r="DR261" i="3"/>
  <c r="DR273" i="3"/>
  <c r="DR284" i="3"/>
  <c r="DR248" i="3"/>
  <c r="DR260" i="3"/>
  <c r="DR272" i="3"/>
  <c r="DR283" i="3"/>
  <c r="DA64" i="28"/>
  <c r="DA65" i="28"/>
  <c r="DA151" i="3"/>
  <c r="DA131" i="3"/>
  <c r="DA425" i="3"/>
  <c r="DA437" i="3"/>
  <c r="DA148" i="3"/>
  <c r="DA422" i="3"/>
  <c r="DA434" i="3"/>
  <c r="DA421" i="3"/>
  <c r="DA433" i="3"/>
  <c r="DA420" i="3"/>
  <c r="DA432" i="3"/>
  <c r="DA423" i="3"/>
  <c r="DA435" i="3"/>
  <c r="DA424" i="3"/>
  <c r="DA436" i="3"/>
  <c r="DA146" i="3"/>
  <c r="DA200" i="3"/>
  <c r="DA100" i="28"/>
  <c r="DA199" i="3"/>
  <c r="DA99" i="28"/>
  <c r="DA201" i="3"/>
  <c r="DA198" i="3"/>
  <c r="DA98" i="28"/>
  <c r="DA202" i="3"/>
  <c r="DA102" i="28"/>
  <c r="DA197" i="3"/>
  <c r="DA97" i="28"/>
  <c r="DA196" i="3"/>
  <c r="DA96" i="28"/>
  <c r="DA193" i="3"/>
  <c r="DA93" i="28"/>
  <c r="DA195" i="3"/>
  <c r="DA95" i="28"/>
  <c r="DA194" i="3"/>
  <c r="DA94" i="28"/>
  <c r="DA127" i="28"/>
  <c r="DA92" i="28"/>
  <c r="DR274" i="3"/>
  <c r="DR285" i="3"/>
  <c r="DR309" i="3"/>
  <c r="DR410" i="3"/>
  <c r="DR296" i="3"/>
  <c r="DR295" i="3"/>
  <c r="DR308" i="3"/>
  <c r="DR409" i="3"/>
  <c r="CZ140" i="28"/>
  <c r="CZ147" i="28"/>
  <c r="CZ143" i="28"/>
  <c r="CZ145" i="28"/>
  <c r="CZ139" i="28"/>
  <c r="CZ141" i="28"/>
  <c r="CZ142" i="28"/>
  <c r="CZ148" i="28"/>
  <c r="CZ144" i="28"/>
  <c r="CZ146" i="28"/>
  <c r="DA101" i="28"/>
  <c r="DA134" i="3"/>
  <c r="DA444" i="3"/>
  <c r="DB158" i="3"/>
  <c r="DB159" i="3"/>
  <c r="DA445" i="3"/>
  <c r="DA446" i="3"/>
  <c r="DB160" i="3"/>
  <c r="DA449" i="3"/>
  <c r="DB163" i="3"/>
  <c r="DA133" i="3"/>
  <c r="DA207" i="3"/>
  <c r="DA206" i="3"/>
  <c r="DA205" i="3"/>
  <c r="DA448" i="3"/>
  <c r="DB162" i="3"/>
  <c r="CZ106" i="28"/>
  <c r="CZ111" i="28"/>
  <c r="CZ113" i="28"/>
  <c r="CZ110" i="28"/>
  <c r="CZ109" i="28"/>
  <c r="CZ107" i="28"/>
  <c r="CZ104" i="28"/>
  <c r="CZ112" i="28"/>
  <c r="CZ105" i="28"/>
  <c r="CZ108" i="28"/>
  <c r="DB161" i="3"/>
  <c r="DA447" i="3"/>
  <c r="DP246" i="3"/>
  <c r="DP258" i="3"/>
  <c r="DP270" i="3"/>
  <c r="DP281" i="3"/>
  <c r="DR297" i="3"/>
  <c r="DR310" i="3"/>
  <c r="DR411" i="3"/>
  <c r="DR385" i="3"/>
  <c r="DR384" i="3"/>
  <c r="DR397" i="3"/>
  <c r="DR383" i="3"/>
  <c r="DR396" i="3"/>
  <c r="DB162" i="28"/>
  <c r="DB327" i="3"/>
  <c r="DB137" i="28"/>
  <c r="DB176" i="3"/>
  <c r="DB189" i="3"/>
  <c r="DB157" i="28"/>
  <c r="DB171" i="3"/>
  <c r="DB184" i="3"/>
  <c r="DB322" i="3"/>
  <c r="DB132" i="28"/>
  <c r="DB161" i="28"/>
  <c r="DB136" i="28"/>
  <c r="DB175" i="3"/>
  <c r="DB188" i="3"/>
  <c r="DB326" i="3"/>
  <c r="DB159" i="28"/>
  <c r="DB324" i="3"/>
  <c r="DB173" i="3"/>
  <c r="DB186" i="3"/>
  <c r="DB134" i="28"/>
  <c r="DB172" i="3"/>
  <c r="DB185" i="3"/>
  <c r="DB323" i="3"/>
  <c r="DB133" i="28"/>
  <c r="DB158" i="28"/>
  <c r="DA210" i="3"/>
  <c r="DA211" i="3"/>
  <c r="DA208" i="3"/>
  <c r="DB160" i="28"/>
  <c r="DB325" i="3"/>
  <c r="DB174" i="3"/>
  <c r="DB187" i="3"/>
  <c r="DB135" i="28"/>
  <c r="DP293" i="3"/>
  <c r="DP306" i="3"/>
  <c r="DP407" i="3"/>
  <c r="DP381" i="3"/>
  <c r="DR398" i="3"/>
  <c r="DA135" i="3"/>
  <c r="DA402" i="3"/>
  <c r="DA415" i="3"/>
  <c r="DA240" i="3"/>
  <c r="DA331" i="3"/>
  <c r="DA330" i="3"/>
  <c r="DA239" i="3"/>
  <c r="DA218" i="3"/>
  <c r="DP394" i="3"/>
  <c r="DR251" i="3"/>
  <c r="DR263" i="3"/>
  <c r="DR275" i="3"/>
  <c r="DR286" i="3"/>
  <c r="DR223" i="3"/>
  <c r="DR224" i="3"/>
  <c r="DA241" i="3"/>
  <c r="DA245" i="3"/>
  <c r="DA221" i="3"/>
  <c r="DA220" i="3"/>
  <c r="DA219" i="3"/>
  <c r="DA222" i="3"/>
  <c r="DA358" i="3"/>
  <c r="DA361" i="3"/>
  <c r="DA362" i="3"/>
  <c r="DA369" i="3"/>
  <c r="DA366" i="3"/>
  <c r="DA339" i="3"/>
  <c r="DA340" i="3"/>
  <c r="DA370" i="3"/>
  <c r="DA341" i="3"/>
  <c r="DA342" i="3"/>
  <c r="DA368" i="3"/>
  <c r="DA350" i="3"/>
  <c r="DA359" i="3"/>
  <c r="DA364" i="3"/>
  <c r="DA365" i="3"/>
  <c r="DA347" i="3"/>
  <c r="DA335" i="3"/>
  <c r="DA336" i="3"/>
  <c r="DA344" i="3"/>
  <c r="DA462" i="3"/>
  <c r="DA458" i="3"/>
  <c r="DA460" i="3"/>
  <c r="DA461" i="3"/>
  <c r="DA459" i="3"/>
  <c r="DA457" i="3"/>
  <c r="DR246" i="3"/>
  <c r="DR258" i="3"/>
  <c r="DR270" i="3"/>
  <c r="DR281" i="3"/>
  <c r="DR293" i="3"/>
  <c r="DR247" i="3"/>
  <c r="DR259" i="3"/>
  <c r="DR271" i="3"/>
  <c r="DR282" i="3"/>
  <c r="DR298" i="3"/>
  <c r="DR311" i="3"/>
  <c r="DR412" i="3"/>
  <c r="DR386" i="3"/>
  <c r="DA242" i="3"/>
  <c r="DA254" i="3"/>
  <c r="DA266" i="3"/>
  <c r="DA277" i="3"/>
  <c r="DA289" i="3"/>
  <c r="DA244" i="3"/>
  <c r="DA256" i="3"/>
  <c r="DA268" i="3"/>
  <c r="DA279" i="3"/>
  <c r="DA304" i="3"/>
  <c r="DA405" i="3"/>
  <c r="DA418" i="3"/>
  <c r="DA243" i="3"/>
  <c r="DA255" i="3"/>
  <c r="DA267" i="3"/>
  <c r="DA278" i="3"/>
  <c r="DA303" i="3"/>
  <c r="DA404" i="3"/>
  <c r="DA417" i="3"/>
  <c r="DA360" i="3"/>
  <c r="DA343" i="3"/>
  <c r="DA354" i="3"/>
  <c r="DA485" i="3"/>
  <c r="DA76" i="28"/>
  <c r="DA473" i="3"/>
  <c r="DA88" i="28"/>
  <c r="DA348" i="3"/>
  <c r="DA349" i="3"/>
  <c r="DA351" i="3"/>
  <c r="DA257" i="3"/>
  <c r="DA269" i="3"/>
  <c r="DA280" i="3"/>
  <c r="DA470" i="3"/>
  <c r="DA85" i="28"/>
  <c r="DA482" i="3"/>
  <c r="DA73" i="28"/>
  <c r="DA481" i="3"/>
  <c r="DA72" i="28"/>
  <c r="DA469" i="3"/>
  <c r="DA84" i="28"/>
  <c r="DA483" i="3"/>
  <c r="DA74" i="28"/>
  <c r="DA471" i="3"/>
  <c r="DA86" i="28"/>
  <c r="DA472" i="3"/>
  <c r="DA87" i="28"/>
  <c r="DA484" i="3"/>
  <c r="DA75" i="28"/>
  <c r="DA474" i="3"/>
  <c r="DA89" i="28"/>
  <c r="DA486" i="3"/>
  <c r="DA77" i="28"/>
  <c r="DA371" i="3"/>
  <c r="DR306" i="3"/>
  <c r="DR407" i="3"/>
  <c r="DR399" i="3"/>
  <c r="DR294" i="3"/>
  <c r="DR307" i="3"/>
  <c r="DR408" i="3"/>
  <c r="DA290" i="3"/>
  <c r="DA302" i="3"/>
  <c r="DA403" i="3"/>
  <c r="DA416" i="3"/>
  <c r="DA291" i="3"/>
  <c r="DA373" i="3"/>
  <c r="DA374" i="3"/>
  <c r="DA377" i="3"/>
  <c r="DA390" i="3"/>
  <c r="DA292" i="3"/>
  <c r="DA305" i="3"/>
  <c r="DA406" i="3"/>
  <c r="DA419" i="3"/>
  <c r="DR381" i="3"/>
  <c r="DR394" i="3"/>
  <c r="DR382" i="3"/>
  <c r="DR395" i="3"/>
  <c r="DA428" i="3"/>
  <c r="DA453" i="3"/>
  <c r="DA380" i="3"/>
  <c r="DA393" i="3"/>
  <c r="DA431" i="3"/>
  <c r="DA378" i="3"/>
  <c r="DA391" i="3"/>
  <c r="DA429" i="3"/>
  <c r="DB155" i="3"/>
  <c r="DA379" i="3"/>
  <c r="DA392" i="3"/>
  <c r="DA430" i="3"/>
  <c r="DA442" i="3"/>
  <c r="DA132" i="3"/>
  <c r="DS227" i="3"/>
  <c r="DS228" i="3"/>
  <c r="DS226" i="3"/>
  <c r="DS225" i="3"/>
  <c r="DA440" i="3"/>
  <c r="DA441" i="3"/>
  <c r="DA454" i="3"/>
  <c r="DA478" i="3"/>
  <c r="DA69" i="28"/>
  <c r="DB154" i="3"/>
  <c r="DB167" i="3"/>
  <c r="DB180" i="3"/>
  <c r="DA455" i="3"/>
  <c r="DA479" i="3"/>
  <c r="DA70" i="28"/>
  <c r="DB156" i="3"/>
  <c r="DB155" i="28"/>
  <c r="DA443" i="3"/>
  <c r="DA172" i="28"/>
  <c r="DB157" i="3"/>
  <c r="DA456" i="3"/>
  <c r="DA480" i="3"/>
  <c r="DA71" i="28"/>
  <c r="DB154" i="28"/>
  <c r="DB168" i="3"/>
  <c r="DB181" i="3"/>
  <c r="DB319" i="3"/>
  <c r="DB129" i="28"/>
  <c r="DA465" i="3"/>
  <c r="DA80" i="28"/>
  <c r="DA477" i="3"/>
  <c r="DA68" i="28"/>
  <c r="DS250" i="3"/>
  <c r="DS262" i="3"/>
  <c r="DS274" i="3"/>
  <c r="DS285" i="3"/>
  <c r="DS251" i="3"/>
  <c r="DS263" i="3"/>
  <c r="DS275" i="3"/>
  <c r="DS286" i="3"/>
  <c r="DS338" i="3"/>
  <c r="DS249" i="3"/>
  <c r="DS261" i="3"/>
  <c r="DS273" i="3"/>
  <c r="DS284" i="3"/>
  <c r="DS248" i="3"/>
  <c r="DS260" i="3"/>
  <c r="DS272" i="3"/>
  <c r="DS283" i="3"/>
  <c r="DB128" i="28"/>
  <c r="DB153" i="28"/>
  <c r="DA466" i="3"/>
  <c r="DA81" i="28"/>
  <c r="DB164" i="3"/>
  <c r="DB166" i="28"/>
  <c r="DA174" i="28"/>
  <c r="DB169" i="3"/>
  <c r="DB182" i="3"/>
  <c r="DB130" i="28"/>
  <c r="DB320" i="3"/>
  <c r="DA450" i="3"/>
  <c r="DB143" i="3"/>
  <c r="DB145" i="3"/>
  <c r="DB318" i="3"/>
  <c r="DB131" i="28"/>
  <c r="DB156" i="28"/>
  <c r="DA467" i="3"/>
  <c r="DA82" i="28"/>
  <c r="DB321" i="3"/>
  <c r="DA468" i="3"/>
  <c r="DA83" i="28"/>
  <c r="DB170" i="3"/>
  <c r="DB183" i="3"/>
  <c r="DS311" i="3"/>
  <c r="DS412" i="3"/>
  <c r="DS298" i="3"/>
  <c r="DS297" i="3"/>
  <c r="DS310" i="3"/>
  <c r="DS411" i="3"/>
  <c r="DS295" i="3"/>
  <c r="DS308" i="3"/>
  <c r="DS409" i="3"/>
  <c r="DS296" i="3"/>
  <c r="DS309" i="3"/>
  <c r="DS410" i="3"/>
  <c r="DB177" i="3"/>
  <c r="DB190" i="3"/>
  <c r="DB164" i="28"/>
  <c r="DB165" i="28"/>
  <c r="DB167" i="28"/>
  <c r="DB168" i="28"/>
  <c r="DA175" i="28"/>
  <c r="DA173" i="28"/>
  <c r="DB62" i="28"/>
  <c r="DB92" i="28"/>
  <c r="DB328" i="3"/>
  <c r="DB148" i="3"/>
  <c r="DB424" i="3"/>
  <c r="DB436" i="3"/>
  <c r="DB151" i="3"/>
  <c r="DB131" i="3"/>
  <c r="DB420" i="3"/>
  <c r="DB432" i="3"/>
  <c r="DB423" i="3"/>
  <c r="DB435" i="3"/>
  <c r="DB421" i="3"/>
  <c r="DB433" i="3"/>
  <c r="DB64" i="28"/>
  <c r="DB65" i="28"/>
  <c r="DB422" i="3"/>
  <c r="DB434" i="3"/>
  <c r="DB425" i="3"/>
  <c r="DB437" i="3"/>
  <c r="DB146" i="3"/>
  <c r="DB201" i="3"/>
  <c r="DB197" i="3"/>
  <c r="DB97" i="28"/>
  <c r="DB198" i="3"/>
  <c r="DB98" i="28"/>
  <c r="DB200" i="3"/>
  <c r="DB100" i="28"/>
  <c r="DB202" i="3"/>
  <c r="DB102" i="28"/>
  <c r="DB199" i="3"/>
  <c r="DB99" i="28"/>
  <c r="DB194" i="3"/>
  <c r="DB94" i="28"/>
  <c r="DB196" i="3"/>
  <c r="DB96" i="28"/>
  <c r="DB195" i="3"/>
  <c r="DB95" i="28"/>
  <c r="DB193" i="3"/>
  <c r="DB93" i="28"/>
  <c r="DQ247" i="3"/>
  <c r="DQ259" i="3"/>
  <c r="DQ271" i="3"/>
  <c r="DQ282" i="3"/>
  <c r="DA176" i="28"/>
  <c r="DB127" i="28"/>
  <c r="DA146" i="28"/>
  <c r="DC162" i="3"/>
  <c r="DB448" i="3"/>
  <c r="DB449" i="3"/>
  <c r="DC163" i="3"/>
  <c r="DB133" i="3"/>
  <c r="DB206" i="3"/>
  <c r="DB207" i="3"/>
  <c r="DB205" i="3"/>
  <c r="DA105" i="28"/>
  <c r="DA107" i="28"/>
  <c r="DA110" i="28"/>
  <c r="DA112" i="28"/>
  <c r="DA113" i="28"/>
  <c r="DA111" i="28"/>
  <c r="DA106" i="28"/>
  <c r="DA104" i="28"/>
  <c r="DA109" i="28"/>
  <c r="DA108" i="28"/>
  <c r="DB444" i="3"/>
  <c r="DC158" i="3"/>
  <c r="DC160" i="3"/>
  <c r="DB446" i="3"/>
  <c r="DB445" i="3"/>
  <c r="DC159" i="3"/>
  <c r="DB134" i="3"/>
  <c r="DB101" i="28"/>
  <c r="DC161" i="3"/>
  <c r="DB447" i="3"/>
  <c r="DQ294" i="3"/>
  <c r="DQ307" i="3"/>
  <c r="DQ408" i="3"/>
  <c r="DQ382" i="3"/>
  <c r="DS386" i="3"/>
  <c r="DS399" i="3"/>
  <c r="DS385" i="3"/>
  <c r="DS398" i="3"/>
  <c r="DS384" i="3"/>
  <c r="DS397" i="3"/>
  <c r="DS383" i="3"/>
  <c r="DS396" i="3"/>
  <c r="DA144" i="28"/>
  <c r="DA148" i="28"/>
  <c r="DA147" i="28"/>
  <c r="DA142" i="28"/>
  <c r="DA141" i="28"/>
  <c r="DA139" i="28"/>
  <c r="DA145" i="28"/>
  <c r="DA143" i="28"/>
  <c r="DA140" i="28"/>
  <c r="DB208" i="3"/>
  <c r="DB402" i="3"/>
  <c r="DB415" i="3"/>
  <c r="DC157" i="28"/>
  <c r="DC132" i="28"/>
  <c r="DC171" i="3"/>
  <c r="DC184" i="3"/>
  <c r="DC322" i="3"/>
  <c r="DC137" i="28"/>
  <c r="DC327" i="3"/>
  <c r="DC176" i="3"/>
  <c r="DC189" i="3"/>
  <c r="DC162" i="28"/>
  <c r="DC324" i="3"/>
  <c r="DC134" i="28"/>
  <c r="DC159" i="28"/>
  <c r="DC173" i="3"/>
  <c r="DC186" i="3"/>
  <c r="DB210" i="3"/>
  <c r="DB211" i="3"/>
  <c r="DC323" i="3"/>
  <c r="DC133" i="28"/>
  <c r="DC172" i="3"/>
  <c r="DC185" i="3"/>
  <c r="DC158" i="28"/>
  <c r="DC135" i="28"/>
  <c r="DC160" i="28"/>
  <c r="DC174" i="3"/>
  <c r="DC187" i="3"/>
  <c r="DC325" i="3"/>
  <c r="DC161" i="28"/>
  <c r="DC136" i="28"/>
  <c r="DC175" i="3"/>
  <c r="DC188" i="3"/>
  <c r="DC326" i="3"/>
  <c r="DQ395" i="3"/>
  <c r="DS224" i="3"/>
  <c r="DS223" i="3"/>
  <c r="DB135" i="3"/>
  <c r="DB331" i="3"/>
  <c r="DB240" i="3"/>
  <c r="DB239" i="3"/>
  <c r="DB218" i="3"/>
  <c r="DB330" i="3"/>
  <c r="DB460" i="3"/>
  <c r="DB462" i="3"/>
  <c r="DB459" i="3"/>
  <c r="DB461" i="3"/>
  <c r="DB458" i="3"/>
  <c r="DB457" i="3"/>
  <c r="DS247" i="3"/>
  <c r="DS259" i="3"/>
  <c r="DS271" i="3"/>
  <c r="DS282" i="3"/>
  <c r="DS246" i="3"/>
  <c r="DS258" i="3"/>
  <c r="DS270" i="3"/>
  <c r="DS281" i="3"/>
  <c r="DB241" i="3"/>
  <c r="DB245" i="3"/>
  <c r="DB483" i="3"/>
  <c r="DB74" i="28"/>
  <c r="DB471" i="3"/>
  <c r="DB86" i="28"/>
  <c r="DB474" i="3"/>
  <c r="DB89" i="28"/>
  <c r="DB486" i="3"/>
  <c r="DB77" i="28"/>
  <c r="DB472" i="3"/>
  <c r="DB87" i="28"/>
  <c r="DB484" i="3"/>
  <c r="DB75" i="28"/>
  <c r="DB485" i="3"/>
  <c r="DB76" i="28"/>
  <c r="DB473" i="3"/>
  <c r="DB88" i="28"/>
  <c r="DB358" i="3"/>
  <c r="DB361" i="3"/>
  <c r="DB362" i="3"/>
  <c r="DB220" i="3"/>
  <c r="DB222" i="3"/>
  <c r="DB221" i="3"/>
  <c r="DB219" i="3"/>
  <c r="DB469" i="3"/>
  <c r="DB84" i="28"/>
  <c r="DB481" i="3"/>
  <c r="DB72" i="28"/>
  <c r="DB470" i="3"/>
  <c r="DB85" i="28"/>
  <c r="DB482" i="3"/>
  <c r="DB73" i="28"/>
  <c r="DB350" i="3"/>
  <c r="DB364" i="3"/>
  <c r="DB370" i="3"/>
  <c r="DB365" i="3"/>
  <c r="DB359" i="3"/>
  <c r="DB366" i="3"/>
  <c r="DB340" i="3"/>
  <c r="DB369" i="3"/>
  <c r="DB347" i="3"/>
  <c r="DB335" i="3"/>
  <c r="DB336" i="3"/>
  <c r="DB344" i="3"/>
  <c r="DB341" i="3"/>
  <c r="DB342" i="3"/>
  <c r="DB368" i="3"/>
  <c r="DB339" i="3"/>
  <c r="DS294" i="3"/>
  <c r="DS307" i="3"/>
  <c r="DS408" i="3"/>
  <c r="DS382" i="3"/>
  <c r="DS306" i="3"/>
  <c r="DS407" i="3"/>
  <c r="DS293" i="3"/>
  <c r="DS381" i="3"/>
  <c r="DB243" i="3"/>
  <c r="DB255" i="3"/>
  <c r="DB267" i="3"/>
  <c r="DB278" i="3"/>
  <c r="DB303" i="3"/>
  <c r="DB404" i="3"/>
  <c r="DB417" i="3"/>
  <c r="DB244" i="3"/>
  <c r="DB256" i="3"/>
  <c r="DB268" i="3"/>
  <c r="DB279" i="3"/>
  <c r="DB242" i="3"/>
  <c r="DB254" i="3"/>
  <c r="DB266" i="3"/>
  <c r="DB277" i="3"/>
  <c r="DB302" i="3"/>
  <c r="DB403" i="3"/>
  <c r="DB416" i="3"/>
  <c r="DB360" i="3"/>
  <c r="DB343" i="3"/>
  <c r="DB354" i="3"/>
  <c r="DB351" i="3"/>
  <c r="DB348" i="3"/>
  <c r="DB349" i="3"/>
  <c r="DB371" i="3"/>
  <c r="DB257" i="3"/>
  <c r="DB269" i="3"/>
  <c r="DB280" i="3"/>
  <c r="DS395" i="3"/>
  <c r="DS394" i="3"/>
  <c r="DB290" i="3"/>
  <c r="DB289" i="3"/>
  <c r="DB304" i="3"/>
  <c r="DB405" i="3"/>
  <c r="DB418" i="3"/>
  <c r="DB291" i="3"/>
  <c r="DB292" i="3"/>
  <c r="DB305" i="3"/>
  <c r="DB406" i="3"/>
  <c r="DB419" i="3"/>
  <c r="DB373" i="3"/>
  <c r="DB374" i="3"/>
  <c r="DB132" i="3"/>
  <c r="DB377" i="3"/>
  <c r="DB390" i="3"/>
  <c r="DB428" i="3"/>
  <c r="DB378" i="3"/>
  <c r="DB391" i="3"/>
  <c r="DB429" i="3"/>
  <c r="DB380" i="3"/>
  <c r="DB393" i="3"/>
  <c r="DB431" i="3"/>
  <c r="DB379" i="3"/>
  <c r="DB392" i="3"/>
  <c r="DB430" i="3"/>
  <c r="DT227" i="3"/>
  <c r="DT228" i="3"/>
  <c r="DT338" i="3"/>
  <c r="DT226" i="3"/>
  <c r="DT225" i="3"/>
  <c r="DB455" i="3"/>
  <c r="DB442" i="3"/>
  <c r="DC156" i="3"/>
  <c r="DB441" i="3"/>
  <c r="DB454" i="3"/>
  <c r="DC155" i="3"/>
  <c r="DB453" i="3"/>
  <c r="DB440" i="3"/>
  <c r="DB172" i="28"/>
  <c r="DC154" i="3"/>
  <c r="DB456" i="3"/>
  <c r="DB443" i="3"/>
  <c r="DC157" i="3"/>
  <c r="DT250" i="3"/>
  <c r="DT262" i="3"/>
  <c r="DT249" i="3"/>
  <c r="DT261" i="3"/>
  <c r="DT273" i="3"/>
  <c r="DT284" i="3"/>
  <c r="DT296" i="3"/>
  <c r="DT248" i="3"/>
  <c r="DT260" i="3"/>
  <c r="DT272" i="3"/>
  <c r="DT283" i="3"/>
  <c r="DT295" i="3"/>
  <c r="DC319" i="3"/>
  <c r="DC129" i="28"/>
  <c r="DC154" i="28"/>
  <c r="DC168" i="3"/>
  <c r="DC181" i="3"/>
  <c r="DB174" i="28"/>
  <c r="DB477" i="3"/>
  <c r="DB68" i="28"/>
  <c r="DB465" i="3"/>
  <c r="DB80" i="28"/>
  <c r="DC170" i="3"/>
  <c r="DC183" i="3"/>
  <c r="DC131" i="28"/>
  <c r="DC156" i="28"/>
  <c r="DC321" i="3"/>
  <c r="DB468" i="3"/>
  <c r="DB83" i="28"/>
  <c r="DB480" i="3"/>
  <c r="DB71" i="28"/>
  <c r="DC155" i="28"/>
  <c r="DC169" i="3"/>
  <c r="DC182" i="3"/>
  <c r="DC130" i="28"/>
  <c r="DC320" i="3"/>
  <c r="DB466" i="3"/>
  <c r="DB81" i="28"/>
  <c r="DB478" i="3"/>
  <c r="DB69" i="28"/>
  <c r="DC153" i="28"/>
  <c r="DC318" i="3"/>
  <c r="DC128" i="28"/>
  <c r="DC167" i="3"/>
  <c r="DC180" i="3"/>
  <c r="DC164" i="3"/>
  <c r="DC166" i="28"/>
  <c r="DB450" i="3"/>
  <c r="DC143" i="3"/>
  <c r="DB467" i="3"/>
  <c r="DB82" i="28"/>
  <c r="DB479" i="3"/>
  <c r="DB70" i="28"/>
  <c r="DT274" i="3"/>
  <c r="DT285" i="3"/>
  <c r="DT309" i="3"/>
  <c r="DT410" i="3"/>
  <c r="DT308" i="3"/>
  <c r="DT409" i="3"/>
  <c r="DC328" i="3"/>
  <c r="DC164" i="28"/>
  <c r="DC177" i="3"/>
  <c r="DC190" i="3"/>
  <c r="DC145" i="3"/>
  <c r="DC62" i="28"/>
  <c r="DB173" i="28"/>
  <c r="DB175" i="28"/>
  <c r="DT310" i="3"/>
  <c r="DT411" i="3"/>
  <c r="DT385" i="3"/>
  <c r="DT297" i="3"/>
  <c r="DT383" i="3"/>
  <c r="DT396" i="3"/>
  <c r="DT384" i="3"/>
  <c r="DT397" i="3"/>
  <c r="DC165" i="28"/>
  <c r="DC167" i="28"/>
  <c r="DC168" i="28"/>
  <c r="DB176" i="28"/>
  <c r="DC92" i="28"/>
  <c r="DC127" i="28"/>
  <c r="DC199" i="3"/>
  <c r="DC99" i="28"/>
  <c r="DC64" i="28"/>
  <c r="DC65" i="28"/>
  <c r="DC421" i="3"/>
  <c r="DC433" i="3"/>
  <c r="DC422" i="3"/>
  <c r="DC434" i="3"/>
  <c r="DC424" i="3"/>
  <c r="DC436" i="3"/>
  <c r="DC148" i="3"/>
  <c r="DC420" i="3"/>
  <c r="DC432" i="3"/>
  <c r="DC423" i="3"/>
  <c r="DC435" i="3"/>
  <c r="DC425" i="3"/>
  <c r="DC437" i="3"/>
  <c r="DC151" i="3"/>
  <c r="DC131" i="3"/>
  <c r="DC146" i="3"/>
  <c r="DC200" i="3"/>
  <c r="DC100" i="28"/>
  <c r="DC198" i="3"/>
  <c r="DC98" i="28"/>
  <c r="DC202" i="3"/>
  <c r="DC102" i="28"/>
  <c r="DC201" i="3"/>
  <c r="DC197" i="3"/>
  <c r="DC97" i="28"/>
  <c r="DC195" i="3"/>
  <c r="DC95" i="28"/>
  <c r="DC194" i="3"/>
  <c r="DC94" i="28"/>
  <c r="DC196" i="3"/>
  <c r="DC96" i="28"/>
  <c r="DC193" i="3"/>
  <c r="DC93" i="28"/>
  <c r="DT223" i="3"/>
  <c r="DT224" i="3"/>
  <c r="DT398" i="3"/>
  <c r="DC448" i="3"/>
  <c r="DD162" i="3"/>
  <c r="DC446" i="3"/>
  <c r="DD160" i="3"/>
  <c r="DC445" i="3"/>
  <c r="DD159" i="3"/>
  <c r="DC101" i="28"/>
  <c r="DC134" i="3"/>
  <c r="DC447" i="3"/>
  <c r="DD161" i="3"/>
  <c r="DB147" i="28"/>
  <c r="DB139" i="28"/>
  <c r="DB148" i="28"/>
  <c r="DB141" i="28"/>
  <c r="DB145" i="28"/>
  <c r="DB140" i="28"/>
  <c r="DB143" i="28"/>
  <c r="DB144" i="28"/>
  <c r="DB142" i="28"/>
  <c r="DB146" i="28"/>
  <c r="DC449" i="3"/>
  <c r="DD163" i="3"/>
  <c r="DC444" i="3"/>
  <c r="DD158" i="3"/>
  <c r="DB105" i="28"/>
  <c r="DB110" i="28"/>
  <c r="DB108" i="28"/>
  <c r="DB107" i="28"/>
  <c r="DB106" i="28"/>
  <c r="DB113" i="28"/>
  <c r="DB109" i="28"/>
  <c r="DB112" i="28"/>
  <c r="DB111" i="28"/>
  <c r="DB104" i="28"/>
  <c r="DC133" i="3"/>
  <c r="DC206" i="3"/>
  <c r="DC207" i="3"/>
  <c r="DC205" i="3"/>
  <c r="DT251" i="3"/>
  <c r="DT263" i="3"/>
  <c r="DT275" i="3"/>
  <c r="DT286" i="3"/>
  <c r="DT247" i="3"/>
  <c r="DT259" i="3"/>
  <c r="DT271" i="3"/>
  <c r="DT282" i="3"/>
  <c r="DT246" i="3"/>
  <c r="DT258" i="3"/>
  <c r="DT270" i="3"/>
  <c r="DT281" i="3"/>
  <c r="DD322" i="3"/>
  <c r="DD171" i="3"/>
  <c r="DD184" i="3"/>
  <c r="DD157" i="28"/>
  <c r="DD132" i="28"/>
  <c r="DD160" i="28"/>
  <c r="DD174" i="3"/>
  <c r="DD187" i="3"/>
  <c r="DD135" i="28"/>
  <c r="DD325" i="3"/>
  <c r="DD159" i="28"/>
  <c r="DD324" i="3"/>
  <c r="DD173" i="3"/>
  <c r="DD186" i="3"/>
  <c r="DD134" i="28"/>
  <c r="DD327" i="3"/>
  <c r="DD137" i="28"/>
  <c r="DD176" i="3"/>
  <c r="DD189" i="3"/>
  <c r="DD162" i="28"/>
  <c r="DD326" i="3"/>
  <c r="DD175" i="3"/>
  <c r="DD188" i="3"/>
  <c r="DD136" i="28"/>
  <c r="DD161" i="28"/>
  <c r="DC210" i="3"/>
  <c r="DC211" i="3"/>
  <c r="DC208" i="3"/>
  <c r="DD133" i="28"/>
  <c r="DD158" i="28"/>
  <c r="DD323" i="3"/>
  <c r="DD172" i="3"/>
  <c r="DD185" i="3"/>
  <c r="DT294" i="3"/>
  <c r="DT307" i="3"/>
  <c r="DT408" i="3"/>
  <c r="DT298" i="3"/>
  <c r="DT311" i="3"/>
  <c r="DT412" i="3"/>
  <c r="DT386" i="3"/>
  <c r="DT293" i="3"/>
  <c r="DT306" i="3"/>
  <c r="DT407" i="3"/>
  <c r="DC330" i="3"/>
  <c r="DC218" i="3"/>
  <c r="DC239" i="3"/>
  <c r="DC240" i="3"/>
  <c r="DC331" i="3"/>
  <c r="DC135" i="3"/>
  <c r="DC402" i="3"/>
  <c r="DC415" i="3"/>
  <c r="DT399" i="3"/>
  <c r="DT381" i="3"/>
  <c r="DT394" i="3"/>
  <c r="DT382" i="3"/>
  <c r="DT395" i="3"/>
  <c r="DC459" i="3"/>
  <c r="DC461" i="3"/>
  <c r="DC462" i="3"/>
  <c r="DC460" i="3"/>
  <c r="DC457" i="3"/>
  <c r="DC458" i="3"/>
  <c r="DC241" i="3"/>
  <c r="DC347" i="3"/>
  <c r="DC366" i="3"/>
  <c r="DC350" i="3"/>
  <c r="DC341" i="3"/>
  <c r="DC342" i="3"/>
  <c r="DC359" i="3"/>
  <c r="DC340" i="3"/>
  <c r="DC339" i="3"/>
  <c r="DC369" i="3"/>
  <c r="DC368" i="3"/>
  <c r="DC364" i="3"/>
  <c r="DC370" i="3"/>
  <c r="DC365" i="3"/>
  <c r="DC335" i="3"/>
  <c r="DC336" i="3"/>
  <c r="DC344" i="3"/>
  <c r="DC220" i="3"/>
  <c r="DC219" i="3"/>
  <c r="DC222" i="3"/>
  <c r="DC221" i="3"/>
  <c r="DC358" i="3"/>
  <c r="DC361" i="3"/>
  <c r="DC362" i="3"/>
  <c r="DC371" i="3"/>
  <c r="DC343" i="3"/>
  <c r="DC354" i="3"/>
  <c r="DC360" i="3"/>
  <c r="DC245" i="3"/>
  <c r="DC257" i="3"/>
  <c r="DC269" i="3"/>
  <c r="DC280" i="3"/>
  <c r="DC243" i="3"/>
  <c r="DC255" i="3"/>
  <c r="DC267" i="3"/>
  <c r="DC278" i="3"/>
  <c r="DC242" i="3"/>
  <c r="DC254" i="3"/>
  <c r="DC266" i="3"/>
  <c r="DC277" i="3"/>
  <c r="DC244" i="3"/>
  <c r="DC256" i="3"/>
  <c r="DC268" i="3"/>
  <c r="DC279" i="3"/>
  <c r="DC348" i="3"/>
  <c r="DC349" i="3"/>
  <c r="DC351" i="3"/>
  <c r="DC470" i="3"/>
  <c r="DC85" i="28"/>
  <c r="DC482" i="3"/>
  <c r="DC73" i="28"/>
  <c r="DC469" i="3"/>
  <c r="DC84" i="28"/>
  <c r="DC481" i="3"/>
  <c r="DC72" i="28"/>
  <c r="DC474" i="3"/>
  <c r="DC89" i="28"/>
  <c r="DC486" i="3"/>
  <c r="DC77" i="28"/>
  <c r="DC484" i="3"/>
  <c r="DC75" i="28"/>
  <c r="DC472" i="3"/>
  <c r="DC87" i="28"/>
  <c r="DC473" i="3"/>
  <c r="DC88" i="28"/>
  <c r="DC485" i="3"/>
  <c r="DC76" i="28"/>
  <c r="DC471" i="3"/>
  <c r="DC86" i="28"/>
  <c r="DC483" i="3"/>
  <c r="DC74" i="28"/>
  <c r="DC373" i="3"/>
  <c r="DC374" i="3"/>
  <c r="DC378" i="3"/>
  <c r="DC289" i="3"/>
  <c r="DC302" i="3"/>
  <c r="DC403" i="3"/>
  <c r="DC416" i="3"/>
  <c r="DC304" i="3"/>
  <c r="DC405" i="3"/>
  <c r="DC418" i="3"/>
  <c r="DC291" i="3"/>
  <c r="DC290" i="3"/>
  <c r="DC303" i="3"/>
  <c r="DC404" i="3"/>
  <c r="DC417" i="3"/>
  <c r="DC305" i="3"/>
  <c r="DC406" i="3"/>
  <c r="DC419" i="3"/>
  <c r="DC292" i="3"/>
  <c r="DU227" i="3"/>
  <c r="DU228" i="3"/>
  <c r="DU338" i="3"/>
  <c r="DU226" i="3"/>
  <c r="DU225" i="3"/>
  <c r="DC379" i="3"/>
  <c r="DC392" i="3"/>
  <c r="DC430" i="3"/>
  <c r="DC380" i="3"/>
  <c r="DC393" i="3"/>
  <c r="DC431" i="3"/>
  <c r="DC377" i="3"/>
  <c r="DC390" i="3"/>
  <c r="DC428" i="3"/>
  <c r="DC132" i="3"/>
  <c r="DC391" i="3"/>
  <c r="DC429" i="3"/>
  <c r="DU250" i="3"/>
  <c r="DU262" i="3"/>
  <c r="DU274" i="3"/>
  <c r="DU285" i="3"/>
  <c r="DU251" i="3"/>
  <c r="DU263" i="3"/>
  <c r="DU275" i="3"/>
  <c r="DU286" i="3"/>
  <c r="DU249" i="3"/>
  <c r="DU261" i="3"/>
  <c r="DU273" i="3"/>
  <c r="DU284" i="3"/>
  <c r="DU248" i="3"/>
  <c r="DU260" i="3"/>
  <c r="DU272" i="3"/>
  <c r="DU283" i="3"/>
  <c r="DC441" i="3"/>
  <c r="DC454" i="3"/>
  <c r="DD155" i="3"/>
  <c r="DC456" i="3"/>
  <c r="DC443" i="3"/>
  <c r="DD157" i="3"/>
  <c r="DC172" i="28"/>
  <c r="DC442" i="3"/>
  <c r="DC455" i="3"/>
  <c r="DD156" i="3"/>
  <c r="DC453" i="3"/>
  <c r="DC440" i="3"/>
  <c r="DD154" i="3"/>
  <c r="DU311" i="3"/>
  <c r="DU412" i="3"/>
  <c r="DU298" i="3"/>
  <c r="DU310" i="3"/>
  <c r="DU411" i="3"/>
  <c r="DU297" i="3"/>
  <c r="DU295" i="3"/>
  <c r="DU308" i="3"/>
  <c r="DU409" i="3"/>
  <c r="DU296" i="3"/>
  <c r="DU309" i="3"/>
  <c r="DU410" i="3"/>
  <c r="DC450" i="3"/>
  <c r="DD143" i="3"/>
  <c r="DC477" i="3"/>
  <c r="DC68" i="28"/>
  <c r="DC465" i="3"/>
  <c r="DC80" i="28"/>
  <c r="DD319" i="3"/>
  <c r="DD154" i="28"/>
  <c r="DD129" i="28"/>
  <c r="DD168" i="3"/>
  <c r="DD181" i="3"/>
  <c r="DD156" i="28"/>
  <c r="DD321" i="3"/>
  <c r="DD131" i="28"/>
  <c r="DD170" i="3"/>
  <c r="DD183" i="3"/>
  <c r="DD318" i="3"/>
  <c r="DD153" i="28"/>
  <c r="DD128" i="28"/>
  <c r="DD167" i="3"/>
  <c r="DD180" i="3"/>
  <c r="DD164" i="3"/>
  <c r="DD166" i="28"/>
  <c r="DD169" i="3"/>
  <c r="DD182" i="3"/>
  <c r="DD320" i="3"/>
  <c r="DD130" i="28"/>
  <c r="DD155" i="28"/>
  <c r="DC466" i="3"/>
  <c r="DC81" i="28"/>
  <c r="DC478" i="3"/>
  <c r="DC69" i="28"/>
  <c r="DC174" i="28"/>
  <c r="DC468" i="3"/>
  <c r="DC83" i="28"/>
  <c r="DC480" i="3"/>
  <c r="DC71" i="28"/>
  <c r="DC467" i="3"/>
  <c r="DC82" i="28"/>
  <c r="DC479" i="3"/>
  <c r="DC70" i="28"/>
  <c r="DU386" i="3"/>
  <c r="DU399" i="3"/>
  <c r="DU385" i="3"/>
  <c r="DU398" i="3"/>
  <c r="DU383" i="3"/>
  <c r="DU396" i="3"/>
  <c r="DU384" i="3"/>
  <c r="DU397" i="3"/>
  <c r="DD164" i="28"/>
  <c r="DD177" i="3"/>
  <c r="DD190" i="3"/>
  <c r="DD62" i="28"/>
  <c r="DD145" i="3"/>
  <c r="DD328" i="3"/>
  <c r="DC173" i="28"/>
  <c r="DC175" i="28"/>
  <c r="DU223" i="3"/>
  <c r="DU224" i="3"/>
  <c r="DC176" i="28"/>
  <c r="DD165" i="28"/>
  <c r="DD167" i="28"/>
  <c r="DD151" i="3"/>
  <c r="DD131" i="3"/>
  <c r="DD423" i="3"/>
  <c r="DD435" i="3"/>
  <c r="DD424" i="3"/>
  <c r="DD436" i="3"/>
  <c r="DD148" i="3"/>
  <c r="DD422" i="3"/>
  <c r="DD434" i="3"/>
  <c r="DD420" i="3"/>
  <c r="DD432" i="3"/>
  <c r="DD64" i="28"/>
  <c r="DD65" i="28"/>
  <c r="DD421" i="3"/>
  <c r="DD433" i="3"/>
  <c r="DD425" i="3"/>
  <c r="DD437" i="3"/>
  <c r="DD146" i="3"/>
  <c r="DD199" i="3"/>
  <c r="DD99" i="28"/>
  <c r="DD197" i="3"/>
  <c r="DD97" i="28"/>
  <c r="DD200" i="3"/>
  <c r="DD100" i="28"/>
  <c r="DD201" i="3"/>
  <c r="DD198" i="3"/>
  <c r="DD98" i="28"/>
  <c r="DD202" i="3"/>
  <c r="DD102" i="28"/>
  <c r="DD195" i="3"/>
  <c r="DD95" i="28"/>
  <c r="DD194" i="3"/>
  <c r="DD94" i="28"/>
  <c r="DD193" i="3"/>
  <c r="DD93" i="28"/>
  <c r="DD196" i="3"/>
  <c r="DD96" i="28"/>
  <c r="DD92" i="28"/>
  <c r="DD127" i="28"/>
  <c r="DU246" i="3"/>
  <c r="DU258" i="3"/>
  <c r="DU270" i="3"/>
  <c r="DU281" i="3"/>
  <c r="DU247" i="3"/>
  <c r="DU259" i="3"/>
  <c r="DU271" i="3"/>
  <c r="DU282" i="3"/>
  <c r="DD168" i="28"/>
  <c r="DD444" i="3"/>
  <c r="DE158" i="3"/>
  <c r="DD446" i="3"/>
  <c r="DE160" i="3"/>
  <c r="DD448" i="3"/>
  <c r="DE162" i="3"/>
  <c r="DD449" i="3"/>
  <c r="DE163" i="3"/>
  <c r="DD447" i="3"/>
  <c r="DE161" i="3"/>
  <c r="DC108" i="28"/>
  <c r="DC105" i="28"/>
  <c r="DC112" i="28"/>
  <c r="DC113" i="28"/>
  <c r="DC111" i="28"/>
  <c r="DC106" i="28"/>
  <c r="DC107" i="28"/>
  <c r="DC104" i="28"/>
  <c r="DC109" i="28"/>
  <c r="DC110" i="28"/>
  <c r="DD207" i="3"/>
  <c r="DD205" i="3"/>
  <c r="DD133" i="3"/>
  <c r="DD206" i="3"/>
  <c r="DC143" i="28"/>
  <c r="DC141" i="28"/>
  <c r="DC145" i="28"/>
  <c r="DC147" i="28"/>
  <c r="DC144" i="28"/>
  <c r="DC139" i="28"/>
  <c r="DC148" i="28"/>
  <c r="DC140" i="28"/>
  <c r="DC146" i="28"/>
  <c r="DC142" i="28"/>
  <c r="DD134" i="3"/>
  <c r="DD101" i="28"/>
  <c r="DD445" i="3"/>
  <c r="DE159" i="3"/>
  <c r="DU293" i="3"/>
  <c r="DU306" i="3"/>
  <c r="DU407" i="3"/>
  <c r="DU294" i="3"/>
  <c r="DU307" i="3"/>
  <c r="DU408" i="3"/>
  <c r="DD208" i="3"/>
  <c r="DD402" i="3"/>
  <c r="DD415" i="3"/>
  <c r="DE159" i="28"/>
  <c r="DE134" i="28"/>
  <c r="DE173" i="3"/>
  <c r="DE186" i="3"/>
  <c r="DE324" i="3"/>
  <c r="DD211" i="3"/>
  <c r="DD210" i="3"/>
  <c r="DE171" i="3"/>
  <c r="DE184" i="3"/>
  <c r="DE132" i="28"/>
  <c r="DE322" i="3"/>
  <c r="DE157" i="28"/>
  <c r="DE174" i="3"/>
  <c r="DE187" i="3"/>
  <c r="DE135" i="28"/>
  <c r="DE325" i="3"/>
  <c r="DE160" i="28"/>
  <c r="DE327" i="3"/>
  <c r="DE137" i="28"/>
  <c r="DE162" i="28"/>
  <c r="DE176" i="3"/>
  <c r="DE189" i="3"/>
  <c r="DE133" i="28"/>
  <c r="DE323" i="3"/>
  <c r="DE158" i="28"/>
  <c r="DE172" i="3"/>
  <c r="DE185" i="3"/>
  <c r="DE175" i="3"/>
  <c r="DE188" i="3"/>
  <c r="DE326" i="3"/>
  <c r="DE136" i="28"/>
  <c r="DE161" i="28"/>
  <c r="DU382" i="3"/>
  <c r="DU395" i="3"/>
  <c r="DU381" i="3"/>
  <c r="DU394" i="3"/>
  <c r="DD135" i="3"/>
  <c r="DD457" i="3"/>
  <c r="DD459" i="3"/>
  <c r="DD461" i="3"/>
  <c r="DD462" i="3"/>
  <c r="DD458" i="3"/>
  <c r="DD460" i="3"/>
  <c r="DD239" i="3"/>
  <c r="DD218" i="3"/>
  <c r="DD330" i="3"/>
  <c r="DD331" i="3"/>
  <c r="DD240" i="3"/>
  <c r="DD241" i="3"/>
  <c r="DD243" i="3"/>
  <c r="DD484" i="3"/>
  <c r="DD75" i="28"/>
  <c r="DD472" i="3"/>
  <c r="DD87" i="28"/>
  <c r="DD220" i="3"/>
  <c r="DD221" i="3"/>
  <c r="DD219" i="3"/>
  <c r="DD222" i="3"/>
  <c r="DD474" i="3"/>
  <c r="DD89" i="28"/>
  <c r="DD486" i="3"/>
  <c r="DD77" i="28"/>
  <c r="DD469" i="3"/>
  <c r="DD84" i="28"/>
  <c r="DD481" i="3"/>
  <c r="DD72" i="28"/>
  <c r="DD473" i="3"/>
  <c r="DD88" i="28"/>
  <c r="DD485" i="3"/>
  <c r="DD76" i="28"/>
  <c r="DD358" i="3"/>
  <c r="DD361" i="3"/>
  <c r="DD362" i="3"/>
  <c r="DD470" i="3"/>
  <c r="DD85" i="28"/>
  <c r="DD482" i="3"/>
  <c r="DD73" i="28"/>
  <c r="DD347" i="3"/>
  <c r="DD370" i="3"/>
  <c r="DD340" i="3"/>
  <c r="DD335" i="3"/>
  <c r="DD336" i="3"/>
  <c r="DD344" i="3"/>
  <c r="DD359" i="3"/>
  <c r="DD350" i="3"/>
  <c r="DD368" i="3"/>
  <c r="DD365" i="3"/>
  <c r="DD339" i="3"/>
  <c r="DD364" i="3"/>
  <c r="DD366" i="3"/>
  <c r="DD369" i="3"/>
  <c r="DD341" i="3"/>
  <c r="DD342" i="3"/>
  <c r="DD471" i="3"/>
  <c r="DD86" i="28"/>
  <c r="DD483" i="3"/>
  <c r="DD74" i="28"/>
  <c r="DV227" i="3"/>
  <c r="DV228" i="3"/>
  <c r="DV338" i="3"/>
  <c r="DV226" i="3"/>
  <c r="DV225" i="3"/>
  <c r="DD360" i="3"/>
  <c r="DD245" i="3"/>
  <c r="DD257" i="3"/>
  <c r="DD269" i="3"/>
  <c r="DD280" i="3"/>
  <c r="DD292" i="3"/>
  <c r="DD244" i="3"/>
  <c r="DD256" i="3"/>
  <c r="DD268" i="3"/>
  <c r="DD279" i="3"/>
  <c r="DD242" i="3"/>
  <c r="DD254" i="3"/>
  <c r="DD266" i="3"/>
  <c r="DD277" i="3"/>
  <c r="DD348" i="3"/>
  <c r="DD349" i="3"/>
  <c r="DD351" i="3"/>
  <c r="DD371" i="3"/>
  <c r="DD343" i="3"/>
  <c r="DD354" i="3"/>
  <c r="DD255" i="3"/>
  <c r="DD267" i="3"/>
  <c r="DD278" i="3"/>
  <c r="DV250" i="3"/>
  <c r="DV262" i="3"/>
  <c r="DV274" i="3"/>
  <c r="DV285" i="3"/>
  <c r="DV251" i="3"/>
  <c r="DV263" i="3"/>
  <c r="DV275" i="3"/>
  <c r="DV286" i="3"/>
  <c r="DV249" i="3"/>
  <c r="DV261" i="3"/>
  <c r="DV273" i="3"/>
  <c r="DV284" i="3"/>
  <c r="DV248" i="3"/>
  <c r="DV260" i="3"/>
  <c r="DV272" i="3"/>
  <c r="DV283" i="3"/>
  <c r="DD373" i="3"/>
  <c r="DD374" i="3"/>
  <c r="DD132" i="3"/>
  <c r="DD305" i="3"/>
  <c r="DD406" i="3"/>
  <c r="DD419" i="3"/>
  <c r="DD303" i="3"/>
  <c r="DD404" i="3"/>
  <c r="DD417" i="3"/>
  <c r="DD290" i="3"/>
  <c r="DD289" i="3"/>
  <c r="DD302" i="3"/>
  <c r="DD403" i="3"/>
  <c r="DD416" i="3"/>
  <c r="DD291" i="3"/>
  <c r="DD304" i="3"/>
  <c r="DD405" i="3"/>
  <c r="DD418" i="3"/>
  <c r="DV311" i="3"/>
  <c r="DV412" i="3"/>
  <c r="DV298" i="3"/>
  <c r="DV310" i="3"/>
  <c r="DV411" i="3"/>
  <c r="DV297" i="3"/>
  <c r="DV295" i="3"/>
  <c r="DV308" i="3"/>
  <c r="DV409" i="3"/>
  <c r="DV296" i="3"/>
  <c r="DV309" i="3"/>
  <c r="DV410" i="3"/>
  <c r="DD377" i="3"/>
  <c r="DD390" i="3"/>
  <c r="DD428" i="3"/>
  <c r="DD453" i="3"/>
  <c r="DD378" i="3"/>
  <c r="DD391" i="3"/>
  <c r="DD429" i="3"/>
  <c r="DD379" i="3"/>
  <c r="DD392" i="3"/>
  <c r="DD430" i="3"/>
  <c r="DD380" i="3"/>
  <c r="DD393" i="3"/>
  <c r="DD431" i="3"/>
  <c r="DV386" i="3"/>
  <c r="DV399" i="3"/>
  <c r="DV385" i="3"/>
  <c r="DV398" i="3"/>
  <c r="DV383" i="3"/>
  <c r="DV396" i="3"/>
  <c r="DV384" i="3"/>
  <c r="DV397" i="3"/>
  <c r="DD443" i="3"/>
  <c r="DE157" i="3"/>
  <c r="DE156" i="28"/>
  <c r="DD456" i="3"/>
  <c r="DD468" i="3"/>
  <c r="DD83" i="28"/>
  <c r="DE154" i="3"/>
  <c r="DE153" i="28"/>
  <c r="DD172" i="28"/>
  <c r="DD440" i="3"/>
  <c r="DD455" i="3"/>
  <c r="DD442" i="3"/>
  <c r="DE156" i="3"/>
  <c r="DD441" i="3"/>
  <c r="DD454" i="3"/>
  <c r="DE155" i="3"/>
  <c r="DD465" i="3"/>
  <c r="DD80" i="28"/>
  <c r="DD477" i="3"/>
  <c r="DD68" i="28"/>
  <c r="DV223" i="3"/>
  <c r="DV224" i="3"/>
  <c r="DE131" i="28"/>
  <c r="DE321" i="3"/>
  <c r="DE170" i="3"/>
  <c r="DE183" i="3"/>
  <c r="DD480" i="3"/>
  <c r="DD71" i="28"/>
  <c r="DE167" i="3"/>
  <c r="DE180" i="3"/>
  <c r="DE128" i="28"/>
  <c r="DE318" i="3"/>
  <c r="DD174" i="28"/>
  <c r="DE164" i="3"/>
  <c r="DE166" i="28"/>
  <c r="DD479" i="3"/>
  <c r="DD70" i="28"/>
  <c r="DD467" i="3"/>
  <c r="DD82" i="28"/>
  <c r="DE168" i="3"/>
  <c r="DE181" i="3"/>
  <c r="DE129" i="28"/>
  <c r="DE154" i="28"/>
  <c r="DE319" i="3"/>
  <c r="DD478" i="3"/>
  <c r="DD69" i="28"/>
  <c r="DD466" i="3"/>
  <c r="DD81" i="28"/>
  <c r="DE155" i="28"/>
  <c r="DE320" i="3"/>
  <c r="DE130" i="28"/>
  <c r="DE169" i="3"/>
  <c r="DE182" i="3"/>
  <c r="DD450" i="3"/>
  <c r="DV246" i="3"/>
  <c r="DV258" i="3"/>
  <c r="DV270" i="3"/>
  <c r="DV281" i="3"/>
  <c r="DV247" i="3"/>
  <c r="DV259" i="3"/>
  <c r="DV271" i="3"/>
  <c r="DV282" i="3"/>
  <c r="DE177" i="3"/>
  <c r="DE190" i="3"/>
  <c r="DE164" i="28"/>
  <c r="DE328" i="3"/>
  <c r="DD175" i="28"/>
  <c r="DD173" i="28"/>
  <c r="DE143" i="3"/>
  <c r="DV294" i="3"/>
  <c r="DV307" i="3"/>
  <c r="DV408" i="3"/>
  <c r="DV293" i="3"/>
  <c r="DV306" i="3"/>
  <c r="DV407" i="3"/>
  <c r="DD176" i="28"/>
  <c r="DE145" i="3"/>
  <c r="DE165" i="28"/>
  <c r="DE167" i="28"/>
  <c r="DE168" i="28"/>
  <c r="DE62" i="28"/>
  <c r="DV381" i="3"/>
  <c r="DV394" i="3"/>
  <c r="DV382" i="3"/>
  <c r="DV395" i="3"/>
  <c r="DE127" i="28"/>
  <c r="DE92" i="28"/>
  <c r="DE193" i="3"/>
  <c r="DE93" i="28"/>
  <c r="DE420" i="3"/>
  <c r="DE432" i="3"/>
  <c r="DE421" i="3"/>
  <c r="DE433" i="3"/>
  <c r="DE151" i="3"/>
  <c r="DE131" i="3"/>
  <c r="DE422" i="3"/>
  <c r="DE434" i="3"/>
  <c r="DE64" i="28"/>
  <c r="DE65" i="28"/>
  <c r="DE424" i="3"/>
  <c r="DE436" i="3"/>
  <c r="DE425" i="3"/>
  <c r="DE437" i="3"/>
  <c r="DE423" i="3"/>
  <c r="DE435" i="3"/>
  <c r="DE148" i="3"/>
  <c r="DE146" i="3"/>
  <c r="DE201" i="3"/>
  <c r="DE202" i="3"/>
  <c r="DE102" i="28"/>
  <c r="DE198" i="3"/>
  <c r="DE98" i="28"/>
  <c r="DE200" i="3"/>
  <c r="DE100" i="28"/>
  <c r="DE199" i="3"/>
  <c r="DE99" i="28"/>
  <c r="DE197" i="3"/>
  <c r="DE97" i="28"/>
  <c r="DE196" i="3"/>
  <c r="DE96" i="28"/>
  <c r="DE194" i="3"/>
  <c r="DE94" i="28"/>
  <c r="DE195" i="3"/>
  <c r="DE95" i="28"/>
  <c r="DE446" i="3"/>
  <c r="DF160" i="3"/>
  <c r="DE447" i="3"/>
  <c r="DF161" i="3"/>
  <c r="DE445" i="3"/>
  <c r="DF159" i="3"/>
  <c r="DE449" i="3"/>
  <c r="DF163" i="3"/>
  <c r="DD110" i="28"/>
  <c r="DD107" i="28"/>
  <c r="DD109" i="28"/>
  <c r="DD108" i="28"/>
  <c r="DD104" i="28"/>
  <c r="DD105" i="28"/>
  <c r="DD111" i="28"/>
  <c r="DD106" i="28"/>
  <c r="DD113" i="28"/>
  <c r="DD112" i="28"/>
  <c r="DE133" i="3"/>
  <c r="DE207" i="3"/>
  <c r="DE206" i="3"/>
  <c r="DE205" i="3"/>
  <c r="DE444" i="3"/>
  <c r="DF158" i="3"/>
  <c r="DE101" i="28"/>
  <c r="DE134" i="3"/>
  <c r="DE448" i="3"/>
  <c r="DF162" i="3"/>
  <c r="DD145" i="28"/>
  <c r="DD146" i="28"/>
  <c r="DD139" i="28"/>
  <c r="DD144" i="28"/>
  <c r="DD148" i="28"/>
  <c r="DD141" i="28"/>
  <c r="DD140" i="28"/>
  <c r="DD147" i="28"/>
  <c r="DD142" i="28"/>
  <c r="DD143" i="28"/>
  <c r="DW227" i="3"/>
  <c r="DW228" i="3"/>
  <c r="DW338" i="3"/>
  <c r="DW226" i="3"/>
  <c r="DW225" i="3"/>
  <c r="DF160" i="28"/>
  <c r="DF174" i="3"/>
  <c r="DF187" i="3"/>
  <c r="DF135" i="28"/>
  <c r="DF325" i="3"/>
  <c r="DF173" i="3"/>
  <c r="DF186" i="3"/>
  <c r="DF134" i="28"/>
  <c r="DF159" i="28"/>
  <c r="DF324" i="3"/>
  <c r="DF157" i="28"/>
  <c r="DF171" i="3"/>
  <c r="DF184" i="3"/>
  <c r="DF322" i="3"/>
  <c r="DF132" i="28"/>
  <c r="DE211" i="3"/>
  <c r="DE210" i="3"/>
  <c r="DF137" i="28"/>
  <c r="DF327" i="3"/>
  <c r="DF162" i="28"/>
  <c r="DF176" i="3"/>
  <c r="DF189" i="3"/>
  <c r="DF161" i="28"/>
  <c r="DF175" i="3"/>
  <c r="DF188" i="3"/>
  <c r="DF136" i="28"/>
  <c r="DF326" i="3"/>
  <c r="DE208" i="3"/>
  <c r="DF323" i="3"/>
  <c r="DF133" i="28"/>
  <c r="DF172" i="3"/>
  <c r="DF185" i="3"/>
  <c r="DF158" i="28"/>
  <c r="DW250" i="3"/>
  <c r="DW262" i="3"/>
  <c r="DW274" i="3"/>
  <c r="DW285" i="3"/>
  <c r="DW251" i="3"/>
  <c r="DW263" i="3"/>
  <c r="DW275" i="3"/>
  <c r="DW286" i="3"/>
  <c r="DW249" i="3"/>
  <c r="DW261" i="3"/>
  <c r="DW273" i="3"/>
  <c r="DW284" i="3"/>
  <c r="DW248" i="3"/>
  <c r="DW260" i="3"/>
  <c r="DW272" i="3"/>
  <c r="DW283" i="3"/>
  <c r="DE239" i="3"/>
  <c r="DE218" i="3"/>
  <c r="DE330" i="3"/>
  <c r="DE240" i="3"/>
  <c r="DE331" i="3"/>
  <c r="DE402" i="3"/>
  <c r="DE415" i="3"/>
  <c r="DE135" i="3"/>
  <c r="DW311" i="3"/>
  <c r="DW412" i="3"/>
  <c r="DW298" i="3"/>
  <c r="DW297" i="3"/>
  <c r="DW310" i="3"/>
  <c r="DW411" i="3"/>
  <c r="DW295" i="3"/>
  <c r="DW308" i="3"/>
  <c r="DW409" i="3"/>
  <c r="DW296" i="3"/>
  <c r="DW309" i="3"/>
  <c r="DW410" i="3"/>
  <c r="DE241" i="3"/>
  <c r="DE243" i="3"/>
  <c r="DE368" i="3"/>
  <c r="DE359" i="3"/>
  <c r="DE369" i="3"/>
  <c r="DE370" i="3"/>
  <c r="DE341" i="3"/>
  <c r="DE342" i="3"/>
  <c r="DE365" i="3"/>
  <c r="DE347" i="3"/>
  <c r="DE339" i="3"/>
  <c r="DE335" i="3"/>
  <c r="DE336" i="3"/>
  <c r="DE344" i="3"/>
  <c r="DE340" i="3"/>
  <c r="DE350" i="3"/>
  <c r="DE364" i="3"/>
  <c r="DE366" i="3"/>
  <c r="DE361" i="3"/>
  <c r="DE362" i="3"/>
  <c r="DE358" i="3"/>
  <c r="DE461" i="3"/>
  <c r="DE459" i="3"/>
  <c r="DE457" i="3"/>
  <c r="DE458" i="3"/>
  <c r="DE462" i="3"/>
  <c r="DE460" i="3"/>
  <c r="DE221" i="3"/>
  <c r="DE219" i="3"/>
  <c r="DE220" i="3"/>
  <c r="DE222" i="3"/>
  <c r="DW386" i="3"/>
  <c r="DW399" i="3"/>
  <c r="DW385" i="3"/>
  <c r="DW398" i="3"/>
  <c r="DW383" i="3"/>
  <c r="DW396" i="3"/>
  <c r="DW384" i="3"/>
  <c r="DW397" i="3"/>
  <c r="DE244" i="3"/>
  <c r="DE256" i="3"/>
  <c r="DE268" i="3"/>
  <c r="DE279" i="3"/>
  <c r="DE245" i="3"/>
  <c r="DE257" i="3"/>
  <c r="DE269" i="3"/>
  <c r="DE280" i="3"/>
  <c r="DE292" i="3"/>
  <c r="DE255" i="3"/>
  <c r="DE267" i="3"/>
  <c r="DE278" i="3"/>
  <c r="DE303" i="3"/>
  <c r="DE404" i="3"/>
  <c r="DE417" i="3"/>
  <c r="DE242" i="3"/>
  <c r="DE254" i="3"/>
  <c r="DE266" i="3"/>
  <c r="DE277" i="3"/>
  <c r="DE289" i="3"/>
  <c r="DE343" i="3"/>
  <c r="DE354" i="3"/>
  <c r="DE472" i="3"/>
  <c r="DE87" i="28"/>
  <c r="DE484" i="3"/>
  <c r="DE75" i="28"/>
  <c r="DE474" i="3"/>
  <c r="DE89" i="28"/>
  <c r="DE486" i="3"/>
  <c r="DE77" i="28"/>
  <c r="DE483" i="3"/>
  <c r="DE74" i="28"/>
  <c r="DE471" i="3"/>
  <c r="DE86" i="28"/>
  <c r="DE473" i="3"/>
  <c r="DE88" i="28"/>
  <c r="DE485" i="3"/>
  <c r="DE76" i="28"/>
  <c r="DE360" i="3"/>
  <c r="DE351" i="3"/>
  <c r="DE348" i="3"/>
  <c r="DE349" i="3"/>
  <c r="DE470" i="3"/>
  <c r="DE85" i="28"/>
  <c r="DE482" i="3"/>
  <c r="DE73" i="28"/>
  <c r="DE469" i="3"/>
  <c r="DE84" i="28"/>
  <c r="DE481" i="3"/>
  <c r="DE72" i="28"/>
  <c r="DE371" i="3"/>
  <c r="DE305" i="3"/>
  <c r="DE406" i="3"/>
  <c r="DE419" i="3"/>
  <c r="DE290" i="3"/>
  <c r="DE302" i="3"/>
  <c r="DE403" i="3"/>
  <c r="DE416" i="3"/>
  <c r="DE291" i="3"/>
  <c r="DE304" i="3"/>
  <c r="DE405" i="3"/>
  <c r="DE418" i="3"/>
  <c r="DE373" i="3"/>
  <c r="DE374" i="3"/>
  <c r="DW223" i="3"/>
  <c r="DW224" i="3"/>
  <c r="DW246" i="3"/>
  <c r="DW247" i="3"/>
  <c r="DE379" i="3"/>
  <c r="DE392" i="3"/>
  <c r="DE430" i="3"/>
  <c r="DE132" i="3"/>
  <c r="DE377" i="3"/>
  <c r="DE390" i="3"/>
  <c r="DE428" i="3"/>
  <c r="DE378" i="3"/>
  <c r="DE391" i="3"/>
  <c r="DE429" i="3"/>
  <c r="DE380" i="3"/>
  <c r="DE393" i="3"/>
  <c r="DE431" i="3"/>
  <c r="DW258" i="3"/>
  <c r="DW270" i="3"/>
  <c r="DW281" i="3"/>
  <c r="DW293" i="3"/>
  <c r="DW259" i="3"/>
  <c r="DW271" i="3"/>
  <c r="DW282" i="3"/>
  <c r="DW294" i="3"/>
  <c r="DE443" i="3"/>
  <c r="DE456" i="3"/>
  <c r="DF157" i="3"/>
  <c r="DE441" i="3"/>
  <c r="DE454" i="3"/>
  <c r="DF155" i="3"/>
  <c r="DE455" i="3"/>
  <c r="DE442" i="3"/>
  <c r="DF156" i="3"/>
  <c r="DE453" i="3"/>
  <c r="DE172" i="28"/>
  <c r="DE440" i="3"/>
  <c r="DF154" i="3"/>
  <c r="DW307" i="3"/>
  <c r="DW408" i="3"/>
  <c r="DW306" i="3"/>
  <c r="DW407" i="3"/>
  <c r="DW382" i="3"/>
  <c r="DW395" i="3"/>
  <c r="DW381" i="3"/>
  <c r="DW394" i="3"/>
  <c r="DE467" i="3"/>
  <c r="DE82" i="28"/>
  <c r="DE479" i="3"/>
  <c r="DE70" i="28"/>
  <c r="DE466" i="3"/>
  <c r="DE81" i="28"/>
  <c r="DE478" i="3"/>
  <c r="DE69" i="28"/>
  <c r="DE174" i="28"/>
  <c r="DE450" i="3"/>
  <c r="DF129" i="28"/>
  <c r="DF154" i="28"/>
  <c r="DF168" i="3"/>
  <c r="DF181" i="3"/>
  <c r="DF319" i="3"/>
  <c r="DF170" i="3"/>
  <c r="DF183" i="3"/>
  <c r="DF321" i="3"/>
  <c r="DF156" i="28"/>
  <c r="DF131" i="28"/>
  <c r="DF318" i="3"/>
  <c r="DF128" i="28"/>
  <c r="DF164" i="3"/>
  <c r="DF166" i="28"/>
  <c r="DF153" i="28"/>
  <c r="DF167" i="3"/>
  <c r="DF180" i="3"/>
  <c r="DE477" i="3"/>
  <c r="DE68" i="28"/>
  <c r="DE465" i="3"/>
  <c r="DE80" i="28"/>
  <c r="DE480" i="3"/>
  <c r="DE71" i="28"/>
  <c r="DE468" i="3"/>
  <c r="DE83" i="28"/>
  <c r="DF155" i="28"/>
  <c r="DF169" i="3"/>
  <c r="DF182" i="3"/>
  <c r="DF320" i="3"/>
  <c r="DF130" i="28"/>
  <c r="DF164" i="28"/>
  <c r="DF177" i="3"/>
  <c r="DF190" i="3"/>
  <c r="DE175" i="28"/>
  <c r="DE173" i="28"/>
  <c r="DF143" i="3"/>
  <c r="DF328" i="3"/>
  <c r="DX227" i="3"/>
  <c r="DX228" i="3"/>
  <c r="DX338" i="3"/>
  <c r="DX226" i="3"/>
  <c r="DX225" i="3"/>
  <c r="DF145" i="3"/>
  <c r="DF165" i="28"/>
  <c r="DF167" i="28"/>
  <c r="DF168" i="28"/>
  <c r="DF62" i="28"/>
  <c r="DE176" i="28"/>
  <c r="DX250" i="3"/>
  <c r="DX262" i="3"/>
  <c r="DX249" i="3"/>
  <c r="DX261" i="3"/>
  <c r="DX273" i="3"/>
  <c r="DX284" i="3"/>
  <c r="DX296" i="3"/>
  <c r="DX248" i="3"/>
  <c r="DX260" i="3"/>
  <c r="DX272" i="3"/>
  <c r="DX283" i="3"/>
  <c r="DF64" i="28"/>
  <c r="DF65" i="28"/>
  <c r="DF422" i="3"/>
  <c r="DF434" i="3"/>
  <c r="DF420" i="3"/>
  <c r="DF432" i="3"/>
  <c r="DF425" i="3"/>
  <c r="DF437" i="3"/>
  <c r="DF148" i="3"/>
  <c r="DF424" i="3"/>
  <c r="DF436" i="3"/>
  <c r="DF421" i="3"/>
  <c r="DF433" i="3"/>
  <c r="DF423" i="3"/>
  <c r="DF435" i="3"/>
  <c r="DF151" i="3"/>
  <c r="DF131" i="3"/>
  <c r="DF146" i="3"/>
  <c r="DF197" i="3"/>
  <c r="DF97" i="28"/>
  <c r="DF202" i="3"/>
  <c r="DF102" i="28"/>
  <c r="DF199" i="3"/>
  <c r="DF99" i="28"/>
  <c r="DF200" i="3"/>
  <c r="DF100" i="28"/>
  <c r="DF198" i="3"/>
  <c r="DF98" i="28"/>
  <c r="DF201" i="3"/>
  <c r="DF193" i="3"/>
  <c r="DF93" i="28"/>
  <c r="DF196" i="3"/>
  <c r="DF96" i="28"/>
  <c r="DF194" i="3"/>
  <c r="DF94" i="28"/>
  <c r="DF195" i="3"/>
  <c r="DF95" i="28"/>
  <c r="DF127" i="28"/>
  <c r="DF92" i="28"/>
  <c r="DX274" i="3"/>
  <c r="DX285" i="3"/>
  <c r="DX309" i="3"/>
  <c r="DX410" i="3"/>
  <c r="DX295" i="3"/>
  <c r="DX308" i="3"/>
  <c r="DX409" i="3"/>
  <c r="DF447" i="3"/>
  <c r="DG161" i="3"/>
  <c r="DF448" i="3"/>
  <c r="DG162" i="3"/>
  <c r="DF445" i="3"/>
  <c r="DG159" i="3"/>
  <c r="DF205" i="3"/>
  <c r="DF206" i="3"/>
  <c r="DF207" i="3"/>
  <c r="DF133" i="3"/>
  <c r="DF444" i="3"/>
  <c r="DG158" i="3"/>
  <c r="DE142" i="28"/>
  <c r="DE140" i="28"/>
  <c r="DE145" i="28"/>
  <c r="DE146" i="28"/>
  <c r="DE147" i="28"/>
  <c r="DE139" i="28"/>
  <c r="DE141" i="28"/>
  <c r="DE148" i="28"/>
  <c r="DE144" i="28"/>
  <c r="DE143" i="28"/>
  <c r="DF449" i="3"/>
  <c r="DG163" i="3"/>
  <c r="DF101" i="28"/>
  <c r="DF134" i="3"/>
  <c r="DF446" i="3"/>
  <c r="DG160" i="3"/>
  <c r="DE109" i="28"/>
  <c r="DE111" i="28"/>
  <c r="DE113" i="28"/>
  <c r="DE104" i="28"/>
  <c r="DE108" i="28"/>
  <c r="DE107" i="28"/>
  <c r="DE110" i="28"/>
  <c r="DE112" i="28"/>
  <c r="DE105" i="28"/>
  <c r="DE106" i="28"/>
  <c r="DX310" i="3"/>
  <c r="DX411" i="3"/>
  <c r="DX385" i="3"/>
  <c r="DX297" i="3"/>
  <c r="DX383" i="3"/>
  <c r="DX396" i="3"/>
  <c r="DX384" i="3"/>
  <c r="DX397" i="3"/>
  <c r="DG136" i="28"/>
  <c r="DG326" i="3"/>
  <c r="DG161" i="28"/>
  <c r="DG175" i="3"/>
  <c r="DG188" i="3"/>
  <c r="DG162" i="28"/>
  <c r="DG137" i="28"/>
  <c r="DG327" i="3"/>
  <c r="DG176" i="3"/>
  <c r="DG189" i="3"/>
  <c r="DF208" i="3"/>
  <c r="DG325" i="3"/>
  <c r="DG174" i="3"/>
  <c r="DG187" i="3"/>
  <c r="DG135" i="28"/>
  <c r="DG160" i="28"/>
  <c r="DG132" i="28"/>
  <c r="DG157" i="28"/>
  <c r="DG171" i="3"/>
  <c r="DG184" i="3"/>
  <c r="DG322" i="3"/>
  <c r="DG324" i="3"/>
  <c r="DG134" i="28"/>
  <c r="DG173" i="3"/>
  <c r="DG186" i="3"/>
  <c r="DG159" i="28"/>
  <c r="DF210" i="3"/>
  <c r="DF211" i="3"/>
  <c r="DG158" i="28"/>
  <c r="DG323" i="3"/>
  <c r="DG133" i="28"/>
  <c r="DG172" i="3"/>
  <c r="DG185" i="3"/>
  <c r="DX398" i="3"/>
  <c r="DF135" i="3"/>
  <c r="DF402" i="3"/>
  <c r="DF415" i="3"/>
  <c r="DF331" i="3"/>
  <c r="DF240" i="3"/>
  <c r="DF218" i="3"/>
  <c r="DF239" i="3"/>
  <c r="DF330" i="3"/>
  <c r="DX224" i="3"/>
  <c r="DX223" i="3"/>
  <c r="DF241" i="3"/>
  <c r="DF242" i="3"/>
  <c r="DF358" i="3"/>
  <c r="DF361" i="3"/>
  <c r="DF362" i="3"/>
  <c r="DF220" i="3"/>
  <c r="DF221" i="3"/>
  <c r="DF219" i="3"/>
  <c r="DF222" i="3"/>
  <c r="DF459" i="3"/>
  <c r="DF460" i="3"/>
  <c r="DF462" i="3"/>
  <c r="DF458" i="3"/>
  <c r="DF461" i="3"/>
  <c r="DF457" i="3"/>
  <c r="DF339" i="3"/>
  <c r="DF364" i="3"/>
  <c r="DF347" i="3"/>
  <c r="DF365" i="3"/>
  <c r="DF370" i="3"/>
  <c r="DF341" i="3"/>
  <c r="DF342" i="3"/>
  <c r="DF359" i="3"/>
  <c r="DF335" i="3"/>
  <c r="DF336" i="3"/>
  <c r="DF344" i="3"/>
  <c r="DF368" i="3"/>
  <c r="DF369" i="3"/>
  <c r="DF366" i="3"/>
  <c r="DF340" i="3"/>
  <c r="DF350" i="3"/>
  <c r="DX251" i="3"/>
  <c r="DX263" i="3"/>
  <c r="DX275" i="3"/>
  <c r="DX286" i="3"/>
  <c r="DX247" i="3"/>
  <c r="DX259" i="3"/>
  <c r="DX271" i="3"/>
  <c r="DX282" i="3"/>
  <c r="DX246" i="3"/>
  <c r="DX258" i="3"/>
  <c r="DX270" i="3"/>
  <c r="DX281" i="3"/>
  <c r="DF244" i="3"/>
  <c r="DF256" i="3"/>
  <c r="DF268" i="3"/>
  <c r="DF279" i="3"/>
  <c r="DF243" i="3"/>
  <c r="DF255" i="3"/>
  <c r="DF267" i="3"/>
  <c r="DF278" i="3"/>
  <c r="DF245" i="3"/>
  <c r="DF257" i="3"/>
  <c r="DF269" i="3"/>
  <c r="DF280" i="3"/>
  <c r="DF292" i="3"/>
  <c r="DF360" i="3"/>
  <c r="DF371" i="3"/>
  <c r="DF343" i="3"/>
  <c r="DF354" i="3"/>
  <c r="DF470" i="3"/>
  <c r="DF85" i="28"/>
  <c r="DF482" i="3"/>
  <c r="DF73" i="28"/>
  <c r="DF474" i="3"/>
  <c r="DF89" i="28"/>
  <c r="DF486" i="3"/>
  <c r="DF77" i="28"/>
  <c r="DF254" i="3"/>
  <c r="DF266" i="3"/>
  <c r="DF277" i="3"/>
  <c r="DF484" i="3"/>
  <c r="DF75" i="28"/>
  <c r="DF472" i="3"/>
  <c r="DF87" i="28"/>
  <c r="DF471" i="3"/>
  <c r="DF86" i="28"/>
  <c r="DF483" i="3"/>
  <c r="DF74" i="28"/>
  <c r="DF469" i="3"/>
  <c r="DF84" i="28"/>
  <c r="DF481" i="3"/>
  <c r="DF72" i="28"/>
  <c r="DF473" i="3"/>
  <c r="DF88" i="28"/>
  <c r="DF485" i="3"/>
  <c r="DF76" i="28"/>
  <c r="DF348" i="3"/>
  <c r="DF349" i="3"/>
  <c r="DF351" i="3"/>
  <c r="DX298" i="3"/>
  <c r="DX311" i="3"/>
  <c r="DX412" i="3"/>
  <c r="DX386" i="3"/>
  <c r="DX306" i="3"/>
  <c r="DX407" i="3"/>
  <c r="DX293" i="3"/>
  <c r="DX294" i="3"/>
  <c r="DX307" i="3"/>
  <c r="DX408" i="3"/>
  <c r="DF305" i="3"/>
  <c r="DF406" i="3"/>
  <c r="DF419" i="3"/>
  <c r="DF373" i="3"/>
  <c r="DF374" i="3"/>
  <c r="DF379" i="3"/>
  <c r="DF302" i="3"/>
  <c r="DF403" i="3"/>
  <c r="DF416" i="3"/>
  <c r="DF289" i="3"/>
  <c r="DF290" i="3"/>
  <c r="DF303" i="3"/>
  <c r="DF404" i="3"/>
  <c r="DF417" i="3"/>
  <c r="DF304" i="3"/>
  <c r="DF405" i="3"/>
  <c r="DF418" i="3"/>
  <c r="DF291" i="3"/>
  <c r="DX381" i="3"/>
  <c r="DX394" i="3"/>
  <c r="DX382" i="3"/>
  <c r="DX395" i="3"/>
  <c r="DX399" i="3"/>
  <c r="DF380" i="3"/>
  <c r="DF393" i="3"/>
  <c r="DF431" i="3"/>
  <c r="DG157" i="3"/>
  <c r="DF378" i="3"/>
  <c r="DF391" i="3"/>
  <c r="DF429" i="3"/>
  <c r="DF441" i="3"/>
  <c r="DF132" i="3"/>
  <c r="DF377" i="3"/>
  <c r="DF390" i="3"/>
  <c r="DF428" i="3"/>
  <c r="DF392" i="3"/>
  <c r="DF430" i="3"/>
  <c r="DG155" i="3"/>
  <c r="DG319" i="3"/>
  <c r="DF454" i="3"/>
  <c r="DF478" i="3"/>
  <c r="DF69" i="28"/>
  <c r="DF443" i="3"/>
  <c r="DF456" i="3"/>
  <c r="DF480" i="3"/>
  <c r="DF71" i="28"/>
  <c r="DF172" i="28"/>
  <c r="DF455" i="3"/>
  <c r="DF442" i="3"/>
  <c r="DG156" i="3"/>
  <c r="DF440" i="3"/>
  <c r="DF453" i="3"/>
  <c r="DG154" i="3"/>
  <c r="DG131" i="28"/>
  <c r="DG156" i="28"/>
  <c r="DG170" i="3"/>
  <c r="DG183" i="3"/>
  <c r="DG321" i="3"/>
  <c r="DY227" i="3"/>
  <c r="DY228" i="3"/>
  <c r="DY338" i="3"/>
  <c r="DY226" i="3"/>
  <c r="DY225" i="3"/>
  <c r="DF466" i="3"/>
  <c r="DF81" i="28"/>
  <c r="DG129" i="28"/>
  <c r="DF468" i="3"/>
  <c r="DF83" i="28"/>
  <c r="DG154" i="28"/>
  <c r="DG168" i="3"/>
  <c r="DG181" i="3"/>
  <c r="DG128" i="28"/>
  <c r="DG318" i="3"/>
  <c r="DG167" i="3"/>
  <c r="DG180" i="3"/>
  <c r="DG153" i="28"/>
  <c r="DG164" i="3"/>
  <c r="DG166" i="28"/>
  <c r="DF174" i="28"/>
  <c r="DG130" i="28"/>
  <c r="DG155" i="28"/>
  <c r="DG169" i="3"/>
  <c r="DG182" i="3"/>
  <c r="DG320" i="3"/>
  <c r="DG328" i="3"/>
  <c r="DF450" i="3"/>
  <c r="DF465" i="3"/>
  <c r="DF80" i="28"/>
  <c r="DF477" i="3"/>
  <c r="DF68" i="28"/>
  <c r="DF467" i="3"/>
  <c r="DF82" i="28"/>
  <c r="DF479" i="3"/>
  <c r="DF70" i="28"/>
  <c r="DY250" i="3"/>
  <c r="DY262" i="3"/>
  <c r="DY274" i="3"/>
  <c r="DY285" i="3"/>
  <c r="DY251" i="3"/>
  <c r="DY263" i="3"/>
  <c r="DY275" i="3"/>
  <c r="DY286" i="3"/>
  <c r="DY249" i="3"/>
  <c r="DY261" i="3"/>
  <c r="DY273" i="3"/>
  <c r="DY284" i="3"/>
  <c r="DY248" i="3"/>
  <c r="DY260" i="3"/>
  <c r="DY272" i="3"/>
  <c r="DY283" i="3"/>
  <c r="DG164" i="28"/>
  <c r="DG177" i="3"/>
  <c r="DG190" i="3"/>
  <c r="DF175" i="28"/>
  <c r="DF173" i="28"/>
  <c r="DG143" i="3"/>
  <c r="DY311" i="3"/>
  <c r="DY412" i="3"/>
  <c r="DY298" i="3"/>
  <c r="DY297" i="3"/>
  <c r="DY310" i="3"/>
  <c r="DY411" i="3"/>
  <c r="DY295" i="3"/>
  <c r="DY308" i="3"/>
  <c r="DY409" i="3"/>
  <c r="DY296" i="3"/>
  <c r="DY309" i="3"/>
  <c r="DY410" i="3"/>
  <c r="DF176" i="28"/>
  <c r="DG145" i="3"/>
  <c r="DG165" i="28"/>
  <c r="DG167" i="28"/>
  <c r="DG168" i="28"/>
  <c r="DG62" i="28"/>
  <c r="DY386" i="3"/>
  <c r="DY399" i="3"/>
  <c r="DY385" i="3"/>
  <c r="DY398" i="3"/>
  <c r="DY384" i="3"/>
  <c r="DY397" i="3"/>
  <c r="DY383" i="3"/>
  <c r="DY396" i="3"/>
  <c r="DG64" i="28"/>
  <c r="DG65" i="28"/>
  <c r="DG421" i="3"/>
  <c r="DG433" i="3"/>
  <c r="DG151" i="3"/>
  <c r="DG131" i="3"/>
  <c r="DG425" i="3"/>
  <c r="DG437" i="3"/>
  <c r="DG148" i="3"/>
  <c r="DG420" i="3"/>
  <c r="DG432" i="3"/>
  <c r="DG423" i="3"/>
  <c r="DG435" i="3"/>
  <c r="DG424" i="3"/>
  <c r="DG436" i="3"/>
  <c r="DG422" i="3"/>
  <c r="DG434" i="3"/>
  <c r="DG146" i="3"/>
  <c r="DG200" i="3"/>
  <c r="DG100" i="28"/>
  <c r="DG201" i="3"/>
  <c r="DG202" i="3"/>
  <c r="DG102" i="28"/>
  <c r="DG197" i="3"/>
  <c r="DG97" i="28"/>
  <c r="DG199" i="3"/>
  <c r="DG99" i="28"/>
  <c r="DG198" i="3"/>
  <c r="DG98" i="28"/>
  <c r="DG194" i="3"/>
  <c r="DG94" i="28"/>
  <c r="DG196" i="3"/>
  <c r="DG96" i="28"/>
  <c r="DG193" i="3"/>
  <c r="DG93" i="28"/>
  <c r="DG195" i="3"/>
  <c r="DG95" i="28"/>
  <c r="DG92" i="28"/>
  <c r="DG127" i="28"/>
  <c r="DY223" i="3"/>
  <c r="DY224" i="3"/>
  <c r="DF110" i="28"/>
  <c r="DF111" i="28"/>
  <c r="DF104" i="28"/>
  <c r="DF109" i="28"/>
  <c r="DF108" i="28"/>
  <c r="DF112" i="28"/>
  <c r="DF113" i="28"/>
  <c r="DF107" i="28"/>
  <c r="DF105" i="28"/>
  <c r="DF106" i="28"/>
  <c r="DG444" i="3"/>
  <c r="DH158" i="3"/>
  <c r="DG133" i="3"/>
  <c r="DG207" i="3"/>
  <c r="DG205" i="3"/>
  <c r="DG206" i="3"/>
  <c r="DG449" i="3"/>
  <c r="DH163" i="3"/>
  <c r="DG447" i="3"/>
  <c r="DH161" i="3"/>
  <c r="DG446" i="3"/>
  <c r="DH160" i="3"/>
  <c r="DG445" i="3"/>
  <c r="DH159" i="3"/>
  <c r="DG101" i="28"/>
  <c r="DG134" i="3"/>
  <c r="DF146" i="28"/>
  <c r="DF140" i="28"/>
  <c r="DF147" i="28"/>
  <c r="DF144" i="28"/>
  <c r="DF148" i="28"/>
  <c r="DF142" i="28"/>
  <c r="DF145" i="28"/>
  <c r="DF143" i="28"/>
  <c r="DF141" i="28"/>
  <c r="DF139" i="28"/>
  <c r="DG448" i="3"/>
  <c r="DH162" i="3"/>
  <c r="DY246" i="3"/>
  <c r="DY258" i="3"/>
  <c r="DY270" i="3"/>
  <c r="DY281" i="3"/>
  <c r="DY306" i="3"/>
  <c r="DY407" i="3"/>
  <c r="DY247" i="3"/>
  <c r="DY259" i="3"/>
  <c r="DY271" i="3"/>
  <c r="DY282" i="3"/>
  <c r="DH171" i="3"/>
  <c r="DH184" i="3"/>
  <c r="DH132" i="28"/>
  <c r="DH322" i="3"/>
  <c r="DH157" i="28"/>
  <c r="DH137" i="28"/>
  <c r="DH176" i="3"/>
  <c r="DH189" i="3"/>
  <c r="DH162" i="28"/>
  <c r="DH327" i="3"/>
  <c r="DH158" i="28"/>
  <c r="DH133" i="28"/>
  <c r="DH172" i="3"/>
  <c r="DH185" i="3"/>
  <c r="DH323" i="3"/>
  <c r="DH173" i="3"/>
  <c r="DH186" i="3"/>
  <c r="DH324" i="3"/>
  <c r="DH159" i="28"/>
  <c r="DH134" i="28"/>
  <c r="DG211" i="3"/>
  <c r="DG210" i="3"/>
  <c r="DH135" i="28"/>
  <c r="DH160" i="28"/>
  <c r="DH325" i="3"/>
  <c r="DH174" i="3"/>
  <c r="DH187" i="3"/>
  <c r="DH175" i="3"/>
  <c r="DH188" i="3"/>
  <c r="DH136" i="28"/>
  <c r="DH326" i="3"/>
  <c r="DH161" i="28"/>
  <c r="DG208" i="3"/>
  <c r="DY293" i="3"/>
  <c r="DY294" i="3"/>
  <c r="DY307" i="3"/>
  <c r="DY408" i="3"/>
  <c r="DG331" i="3"/>
  <c r="DG240" i="3"/>
  <c r="DG135" i="3"/>
  <c r="DG402" i="3"/>
  <c r="DG415" i="3"/>
  <c r="DG330" i="3"/>
  <c r="DG239" i="3"/>
  <c r="DG218" i="3"/>
  <c r="DY382" i="3"/>
  <c r="DY395" i="3"/>
  <c r="DY381" i="3"/>
  <c r="DY394" i="3"/>
  <c r="DG241" i="3"/>
  <c r="DG243" i="3"/>
  <c r="DG358" i="3"/>
  <c r="DG361" i="3"/>
  <c r="DG362" i="3"/>
  <c r="DG219" i="3"/>
  <c r="DG222" i="3"/>
  <c r="DG221" i="3"/>
  <c r="DG220" i="3"/>
  <c r="DG459" i="3"/>
  <c r="DG458" i="3"/>
  <c r="DG462" i="3"/>
  <c r="DG461" i="3"/>
  <c r="DG457" i="3"/>
  <c r="DG460" i="3"/>
  <c r="DG364" i="3"/>
  <c r="DG341" i="3"/>
  <c r="DG342" i="3"/>
  <c r="DG365" i="3"/>
  <c r="DG366" i="3"/>
  <c r="DG368" i="3"/>
  <c r="DG335" i="3"/>
  <c r="DG336" i="3"/>
  <c r="DG344" i="3"/>
  <c r="DG339" i="3"/>
  <c r="DG370" i="3"/>
  <c r="DG350" i="3"/>
  <c r="DG369" i="3"/>
  <c r="DG359" i="3"/>
  <c r="DG340" i="3"/>
  <c r="DG347" i="3"/>
  <c r="DG244" i="3"/>
  <c r="DG256" i="3"/>
  <c r="DG268" i="3"/>
  <c r="DG279" i="3"/>
  <c r="DG245" i="3"/>
  <c r="DG257" i="3"/>
  <c r="DG269" i="3"/>
  <c r="DG280" i="3"/>
  <c r="DG242" i="3"/>
  <c r="DG254" i="3"/>
  <c r="DG266" i="3"/>
  <c r="DG277" i="3"/>
  <c r="DG343" i="3"/>
  <c r="DG354" i="3"/>
  <c r="DG472" i="3"/>
  <c r="DG87" i="28"/>
  <c r="DG484" i="3"/>
  <c r="DG75" i="28"/>
  <c r="DG348" i="3"/>
  <c r="DG349" i="3"/>
  <c r="DG351" i="3"/>
  <c r="DG469" i="3"/>
  <c r="DG84" i="28"/>
  <c r="DG481" i="3"/>
  <c r="DG72" i="28"/>
  <c r="DG473" i="3"/>
  <c r="DG88" i="28"/>
  <c r="DG485" i="3"/>
  <c r="DG76" i="28"/>
  <c r="DG371" i="3"/>
  <c r="DG482" i="3"/>
  <c r="DG73" i="28"/>
  <c r="DG470" i="3"/>
  <c r="DG85" i="28"/>
  <c r="DG360" i="3"/>
  <c r="DG471" i="3"/>
  <c r="DG86" i="28"/>
  <c r="DG483" i="3"/>
  <c r="DG74" i="28"/>
  <c r="DG255" i="3"/>
  <c r="DG267" i="3"/>
  <c r="DG278" i="3"/>
  <c r="DG474" i="3"/>
  <c r="DG89" i="28"/>
  <c r="DG486" i="3"/>
  <c r="DG77" i="28"/>
  <c r="DZ227" i="3"/>
  <c r="DZ228" i="3"/>
  <c r="DZ338" i="3"/>
  <c r="DZ226" i="3"/>
  <c r="DZ225" i="3"/>
  <c r="DG373" i="3"/>
  <c r="DG374" i="3"/>
  <c r="DG132" i="3"/>
  <c r="DG302" i="3"/>
  <c r="DG403" i="3"/>
  <c r="DG416" i="3"/>
  <c r="DG289" i="3"/>
  <c r="DG304" i="3"/>
  <c r="DG405" i="3"/>
  <c r="DG418" i="3"/>
  <c r="DG291" i="3"/>
  <c r="DG292" i="3"/>
  <c r="DG305" i="3"/>
  <c r="DG406" i="3"/>
  <c r="DG419" i="3"/>
  <c r="DG290" i="3"/>
  <c r="DG303" i="3"/>
  <c r="DG404" i="3"/>
  <c r="DG417" i="3"/>
  <c r="DZ250" i="3"/>
  <c r="DZ262" i="3"/>
  <c r="DZ274" i="3"/>
  <c r="DZ285" i="3"/>
  <c r="DZ251" i="3"/>
  <c r="DZ263" i="3"/>
  <c r="DZ275" i="3"/>
  <c r="DZ286" i="3"/>
  <c r="DZ249" i="3"/>
  <c r="DZ261" i="3"/>
  <c r="DZ273" i="3"/>
  <c r="DZ284" i="3"/>
  <c r="DZ248" i="3"/>
  <c r="DZ260" i="3"/>
  <c r="DZ272" i="3"/>
  <c r="DZ283" i="3"/>
  <c r="DG380" i="3"/>
  <c r="DG393" i="3"/>
  <c r="DG431" i="3"/>
  <c r="DG379" i="3"/>
  <c r="DG392" i="3"/>
  <c r="DG430" i="3"/>
  <c r="DG378" i="3"/>
  <c r="DG391" i="3"/>
  <c r="DG429" i="3"/>
  <c r="DG454" i="3"/>
  <c r="DG377" i="3"/>
  <c r="DG390" i="3"/>
  <c r="DG428" i="3"/>
  <c r="DZ311" i="3"/>
  <c r="DZ412" i="3"/>
  <c r="DZ298" i="3"/>
  <c r="DZ310" i="3"/>
  <c r="DZ411" i="3"/>
  <c r="DZ297" i="3"/>
  <c r="DZ295" i="3"/>
  <c r="DZ308" i="3"/>
  <c r="DZ409" i="3"/>
  <c r="DZ296" i="3"/>
  <c r="DZ309" i="3"/>
  <c r="DZ410" i="3"/>
  <c r="DH155" i="3"/>
  <c r="DH129" i="28"/>
  <c r="DG441" i="3"/>
  <c r="DG456" i="3"/>
  <c r="DG443" i="3"/>
  <c r="DH157" i="3"/>
  <c r="DG478" i="3"/>
  <c r="DG69" i="28"/>
  <c r="DG466" i="3"/>
  <c r="DG81" i="28"/>
  <c r="DG455" i="3"/>
  <c r="DG442" i="3"/>
  <c r="DH156" i="3"/>
  <c r="DG440" i="3"/>
  <c r="DG453" i="3"/>
  <c r="DG172" i="28"/>
  <c r="DH154" i="3"/>
  <c r="DZ386" i="3"/>
  <c r="DZ399" i="3"/>
  <c r="DZ383" i="3"/>
  <c r="DZ396" i="3"/>
  <c r="DZ385" i="3"/>
  <c r="DZ398" i="3"/>
  <c r="DZ384" i="3"/>
  <c r="DZ397" i="3"/>
  <c r="DH154" i="28"/>
  <c r="DH168" i="3"/>
  <c r="DH181" i="3"/>
  <c r="DH319" i="3"/>
  <c r="DG450" i="3"/>
  <c r="DH143" i="3"/>
  <c r="DG467" i="3"/>
  <c r="DG82" i="28"/>
  <c r="DG479" i="3"/>
  <c r="DG70" i="28"/>
  <c r="DG465" i="3"/>
  <c r="DG80" i="28"/>
  <c r="DG477" i="3"/>
  <c r="DG68" i="28"/>
  <c r="DH170" i="3"/>
  <c r="DH183" i="3"/>
  <c r="DH131" i="28"/>
  <c r="DH321" i="3"/>
  <c r="DH156" i="28"/>
  <c r="DG174" i="28"/>
  <c r="DH153" i="28"/>
  <c r="DH167" i="3"/>
  <c r="DH180" i="3"/>
  <c r="DH318" i="3"/>
  <c r="DH128" i="28"/>
  <c r="DH164" i="3"/>
  <c r="DH166" i="28"/>
  <c r="DH155" i="28"/>
  <c r="DH320" i="3"/>
  <c r="DH169" i="3"/>
  <c r="DH182" i="3"/>
  <c r="DH130" i="28"/>
  <c r="DG480" i="3"/>
  <c r="DG71" i="28"/>
  <c r="DG468" i="3"/>
  <c r="DG83" i="28"/>
  <c r="DZ224" i="3"/>
  <c r="DZ223" i="3"/>
  <c r="DH164" i="28"/>
  <c r="DH328" i="3"/>
  <c r="DH145" i="3"/>
  <c r="DH62" i="28"/>
  <c r="DH177" i="3"/>
  <c r="DH190" i="3"/>
  <c r="DG173" i="28"/>
  <c r="DG175" i="28"/>
  <c r="DZ246" i="3"/>
  <c r="DZ258" i="3"/>
  <c r="DZ270" i="3"/>
  <c r="DZ281" i="3"/>
  <c r="DZ247" i="3"/>
  <c r="DZ259" i="3"/>
  <c r="DZ271" i="3"/>
  <c r="DZ282" i="3"/>
  <c r="DH165" i="28"/>
  <c r="DH167" i="28"/>
  <c r="DH168" i="28"/>
  <c r="DG176" i="28"/>
  <c r="DH92" i="28"/>
  <c r="DH127" i="28"/>
  <c r="DH423" i="3"/>
  <c r="DH435" i="3"/>
  <c r="DH148" i="3"/>
  <c r="DH151" i="3"/>
  <c r="DH131" i="3"/>
  <c r="DH64" i="28"/>
  <c r="DH65" i="28"/>
  <c r="DH420" i="3"/>
  <c r="DH432" i="3"/>
  <c r="DH422" i="3"/>
  <c r="DH434" i="3"/>
  <c r="DH421" i="3"/>
  <c r="DH433" i="3"/>
  <c r="DH424" i="3"/>
  <c r="DH436" i="3"/>
  <c r="DH425" i="3"/>
  <c r="DH437" i="3"/>
  <c r="DH146" i="3"/>
  <c r="DH202" i="3"/>
  <c r="DH102" i="28"/>
  <c r="DH201" i="3"/>
  <c r="DH197" i="3"/>
  <c r="DH97" i="28"/>
  <c r="DH199" i="3"/>
  <c r="DH99" i="28"/>
  <c r="DH200" i="3"/>
  <c r="DH100" i="28"/>
  <c r="DH198" i="3"/>
  <c r="DH98" i="28"/>
  <c r="DH194" i="3"/>
  <c r="DH94" i="28"/>
  <c r="DH195" i="3"/>
  <c r="DH95" i="28"/>
  <c r="DH196" i="3"/>
  <c r="DH96" i="28"/>
  <c r="DH193" i="3"/>
  <c r="DH93" i="28"/>
  <c r="DZ294" i="3"/>
  <c r="DZ307" i="3"/>
  <c r="DZ408" i="3"/>
  <c r="DZ306" i="3"/>
  <c r="DZ407" i="3"/>
  <c r="DZ293" i="3"/>
  <c r="DH444" i="3"/>
  <c r="DI158" i="3"/>
  <c r="DI162" i="3"/>
  <c r="DH448" i="3"/>
  <c r="DH447" i="3"/>
  <c r="DI161" i="3"/>
  <c r="DH206" i="3"/>
  <c r="DH133" i="3"/>
  <c r="DH207" i="3"/>
  <c r="DH205" i="3"/>
  <c r="DH445" i="3"/>
  <c r="DI159" i="3"/>
  <c r="DG139" i="28"/>
  <c r="DG141" i="28"/>
  <c r="DG148" i="28"/>
  <c r="DG146" i="28"/>
  <c r="DG143" i="28"/>
  <c r="DG144" i="28"/>
  <c r="DG147" i="28"/>
  <c r="DG142" i="28"/>
  <c r="DG140" i="28"/>
  <c r="DG145" i="28"/>
  <c r="DH449" i="3"/>
  <c r="DI163" i="3"/>
  <c r="DH134" i="3"/>
  <c r="DH101" i="28"/>
  <c r="DI160" i="3"/>
  <c r="DH446" i="3"/>
  <c r="DG110" i="28"/>
  <c r="DG113" i="28"/>
  <c r="DG104" i="28"/>
  <c r="DG111" i="28"/>
  <c r="DG108" i="28"/>
  <c r="DG109" i="28"/>
  <c r="DG107" i="28"/>
  <c r="DG105" i="28"/>
  <c r="DG106" i="28"/>
  <c r="DG112" i="28"/>
  <c r="DZ381" i="3"/>
  <c r="DZ394" i="3"/>
  <c r="DZ382" i="3"/>
  <c r="DZ395" i="3"/>
  <c r="DH208" i="3"/>
  <c r="DH135" i="3"/>
  <c r="DI173" i="3"/>
  <c r="DI186" i="3"/>
  <c r="DI134" i="28"/>
  <c r="DI159" i="28"/>
  <c r="DI324" i="3"/>
  <c r="DI135" i="28"/>
  <c r="DI174" i="3"/>
  <c r="DI187" i="3"/>
  <c r="DI160" i="28"/>
  <c r="DI325" i="3"/>
  <c r="DI162" i="28"/>
  <c r="DI327" i="3"/>
  <c r="DI176" i="3"/>
  <c r="DI189" i="3"/>
  <c r="DI137" i="28"/>
  <c r="DI132" i="28"/>
  <c r="DI171" i="3"/>
  <c r="DI184" i="3"/>
  <c r="DI157" i="28"/>
  <c r="DI322" i="3"/>
  <c r="DI323" i="3"/>
  <c r="DI133" i="28"/>
  <c r="DI172" i="3"/>
  <c r="DI185" i="3"/>
  <c r="DI158" i="28"/>
  <c r="DH211" i="3"/>
  <c r="DH210" i="3"/>
  <c r="DI161" i="28"/>
  <c r="DI175" i="3"/>
  <c r="DI188" i="3"/>
  <c r="DI136" i="28"/>
  <c r="DI326" i="3"/>
  <c r="DH402" i="3"/>
  <c r="DH415" i="3"/>
  <c r="DH457" i="3"/>
  <c r="DH218" i="3"/>
  <c r="DH239" i="3"/>
  <c r="DH330" i="3"/>
  <c r="DH331" i="3"/>
  <c r="DH240" i="3"/>
  <c r="EA227" i="3"/>
  <c r="EA228" i="3"/>
  <c r="EA338" i="3"/>
  <c r="EA226" i="3"/>
  <c r="EA225" i="3"/>
  <c r="DH460" i="3"/>
  <c r="DH472" i="3"/>
  <c r="DH87" i="28"/>
  <c r="DH462" i="3"/>
  <c r="DH474" i="3"/>
  <c r="DH89" i="28"/>
  <c r="DH461" i="3"/>
  <c r="DH485" i="3"/>
  <c r="DH76" i="28"/>
  <c r="DH459" i="3"/>
  <c r="DH471" i="3"/>
  <c r="DH86" i="28"/>
  <c r="DH458" i="3"/>
  <c r="DH470" i="3"/>
  <c r="DH85" i="28"/>
  <c r="DH359" i="3"/>
  <c r="DH369" i="3"/>
  <c r="DH347" i="3"/>
  <c r="DH364" i="3"/>
  <c r="DH335" i="3"/>
  <c r="DH336" i="3"/>
  <c r="DH344" i="3"/>
  <c r="DH339" i="3"/>
  <c r="DH365" i="3"/>
  <c r="DH370" i="3"/>
  <c r="DH341" i="3"/>
  <c r="DH342" i="3"/>
  <c r="DH350" i="3"/>
  <c r="DH340" i="3"/>
  <c r="DH366" i="3"/>
  <c r="DH368" i="3"/>
  <c r="DH358" i="3"/>
  <c r="DH361" i="3"/>
  <c r="DH362" i="3"/>
  <c r="DH481" i="3"/>
  <c r="DH72" i="28"/>
  <c r="DH469" i="3"/>
  <c r="DH84" i="28"/>
  <c r="DH241" i="3"/>
  <c r="DH219" i="3"/>
  <c r="DH222" i="3"/>
  <c r="DH221" i="3"/>
  <c r="DH220" i="3"/>
  <c r="EA250" i="3"/>
  <c r="EA262" i="3"/>
  <c r="EA274" i="3"/>
  <c r="EA285" i="3"/>
  <c r="EA251" i="3"/>
  <c r="EA263" i="3"/>
  <c r="EA275" i="3"/>
  <c r="EA286" i="3"/>
  <c r="EA249" i="3"/>
  <c r="EA261" i="3"/>
  <c r="EA273" i="3"/>
  <c r="EA284" i="3"/>
  <c r="EA248" i="3"/>
  <c r="EA260" i="3"/>
  <c r="EA272" i="3"/>
  <c r="EA283" i="3"/>
  <c r="DH486" i="3"/>
  <c r="DH77" i="28"/>
  <c r="DH473" i="3"/>
  <c r="DH88" i="28"/>
  <c r="DH484" i="3"/>
  <c r="DH75" i="28"/>
  <c r="DH482" i="3"/>
  <c r="DH73" i="28"/>
  <c r="DH483" i="3"/>
  <c r="DH74" i="28"/>
  <c r="DH343" i="3"/>
  <c r="DH354" i="3"/>
  <c r="DH360" i="3"/>
  <c r="DH244" i="3"/>
  <c r="DH256" i="3"/>
  <c r="DH268" i="3"/>
  <c r="DH279" i="3"/>
  <c r="DH242" i="3"/>
  <c r="DH254" i="3"/>
  <c r="DH266" i="3"/>
  <c r="DH277" i="3"/>
  <c r="DH243" i="3"/>
  <c r="DH255" i="3"/>
  <c r="DH267" i="3"/>
  <c r="DH278" i="3"/>
  <c r="DH245" i="3"/>
  <c r="DH257" i="3"/>
  <c r="DH269" i="3"/>
  <c r="DH280" i="3"/>
  <c r="DH351" i="3"/>
  <c r="DH348" i="3"/>
  <c r="DH349" i="3"/>
  <c r="DH371" i="3"/>
  <c r="EA311" i="3"/>
  <c r="EA412" i="3"/>
  <c r="EA298" i="3"/>
  <c r="EA310" i="3"/>
  <c r="EA411" i="3"/>
  <c r="EA297" i="3"/>
  <c r="EA295" i="3"/>
  <c r="EA308" i="3"/>
  <c r="EA409" i="3"/>
  <c r="EA296" i="3"/>
  <c r="EA309" i="3"/>
  <c r="EA410" i="3"/>
  <c r="DH373" i="3"/>
  <c r="DH374" i="3"/>
  <c r="DH132" i="3"/>
  <c r="DH305" i="3"/>
  <c r="DH406" i="3"/>
  <c r="DH419" i="3"/>
  <c r="DH292" i="3"/>
  <c r="DH290" i="3"/>
  <c r="DH303" i="3"/>
  <c r="DH404" i="3"/>
  <c r="DH417" i="3"/>
  <c r="DH302" i="3"/>
  <c r="DH403" i="3"/>
  <c r="DH416" i="3"/>
  <c r="DH289" i="3"/>
  <c r="DH291" i="3"/>
  <c r="DH304" i="3"/>
  <c r="DH405" i="3"/>
  <c r="DH418" i="3"/>
  <c r="EA386" i="3"/>
  <c r="EA399" i="3"/>
  <c r="EA383" i="3"/>
  <c r="EA396" i="3"/>
  <c r="EA385" i="3"/>
  <c r="EA398" i="3"/>
  <c r="EA384" i="3"/>
  <c r="EA397" i="3"/>
  <c r="DH378" i="3"/>
  <c r="DH391" i="3"/>
  <c r="DH429" i="3"/>
  <c r="DH379" i="3"/>
  <c r="DH392" i="3"/>
  <c r="DH430" i="3"/>
  <c r="DH380" i="3"/>
  <c r="DH393" i="3"/>
  <c r="DH431" i="3"/>
  <c r="DH377" i="3"/>
  <c r="DH390" i="3"/>
  <c r="DH428" i="3"/>
  <c r="DH455" i="3"/>
  <c r="DH479" i="3"/>
  <c r="DH70" i="28"/>
  <c r="DH442" i="3"/>
  <c r="DI156" i="3"/>
  <c r="DI320" i="3"/>
  <c r="DH443" i="3"/>
  <c r="DH456" i="3"/>
  <c r="DH468" i="3"/>
  <c r="DH83" i="28"/>
  <c r="DI157" i="3"/>
  <c r="DI156" i="28"/>
  <c r="DH453" i="3"/>
  <c r="DH172" i="28"/>
  <c r="DH440" i="3"/>
  <c r="DI154" i="3"/>
  <c r="DH441" i="3"/>
  <c r="DH454" i="3"/>
  <c r="DI155" i="3"/>
  <c r="EA224" i="3"/>
  <c r="EA223" i="3"/>
  <c r="DI131" i="28"/>
  <c r="DI170" i="3"/>
  <c r="DI183" i="3"/>
  <c r="DH467" i="3"/>
  <c r="DH82" i="28"/>
  <c r="DH480" i="3"/>
  <c r="DH71" i="28"/>
  <c r="DI321" i="3"/>
  <c r="DI130" i="28"/>
  <c r="DI169" i="3"/>
  <c r="DI182" i="3"/>
  <c r="DI155" i="28"/>
  <c r="DI168" i="3"/>
  <c r="DI181" i="3"/>
  <c r="DI129" i="28"/>
  <c r="DI154" i="28"/>
  <c r="DI319" i="3"/>
  <c r="DH174" i="28"/>
  <c r="DH450" i="3"/>
  <c r="DI143" i="3"/>
  <c r="DH466" i="3"/>
  <c r="DH81" i="28"/>
  <c r="DH478" i="3"/>
  <c r="DH69" i="28"/>
  <c r="DI128" i="28"/>
  <c r="DI167" i="3"/>
  <c r="DI180" i="3"/>
  <c r="DI153" i="28"/>
  <c r="DI318" i="3"/>
  <c r="DI164" i="3"/>
  <c r="DI166" i="28"/>
  <c r="DH465" i="3"/>
  <c r="DH80" i="28"/>
  <c r="DH477" i="3"/>
  <c r="DH68" i="28"/>
  <c r="EA246" i="3"/>
  <c r="EA258" i="3"/>
  <c r="EA270" i="3"/>
  <c r="EA281" i="3"/>
  <c r="EA247" i="3"/>
  <c r="EA259" i="3"/>
  <c r="EA271" i="3"/>
  <c r="EA282" i="3"/>
  <c r="EA294" i="3"/>
  <c r="DI328" i="3"/>
  <c r="DI164" i="28"/>
  <c r="DI177" i="3"/>
  <c r="DI190" i="3"/>
  <c r="DI145" i="3"/>
  <c r="DI62" i="28"/>
  <c r="DH173" i="28"/>
  <c r="DH175" i="28"/>
  <c r="EA307" i="3"/>
  <c r="EA408" i="3"/>
  <c r="EA293" i="3"/>
  <c r="EA306" i="3"/>
  <c r="EA407" i="3"/>
  <c r="EA382" i="3"/>
  <c r="EA395" i="3"/>
  <c r="EA381" i="3"/>
  <c r="DI165" i="28"/>
  <c r="DI167" i="28"/>
  <c r="DI168" i="28"/>
  <c r="DH176" i="28"/>
  <c r="DI197" i="3"/>
  <c r="DI97" i="28"/>
  <c r="DI425" i="3"/>
  <c r="DI437" i="3"/>
  <c r="DI422" i="3"/>
  <c r="DI434" i="3"/>
  <c r="DI423" i="3"/>
  <c r="DI435" i="3"/>
  <c r="DI148" i="3"/>
  <c r="DI151" i="3"/>
  <c r="DI131" i="3"/>
  <c r="DI421" i="3"/>
  <c r="DI433" i="3"/>
  <c r="DI64" i="28"/>
  <c r="DI65" i="28"/>
  <c r="DI420" i="3"/>
  <c r="DI432" i="3"/>
  <c r="DI424" i="3"/>
  <c r="DI436" i="3"/>
  <c r="DI146" i="3"/>
  <c r="DI200" i="3"/>
  <c r="DI100" i="28"/>
  <c r="DI201" i="3"/>
  <c r="DI198" i="3"/>
  <c r="DI98" i="28"/>
  <c r="DI199" i="3"/>
  <c r="DI99" i="28"/>
  <c r="DI202" i="3"/>
  <c r="DI102" i="28"/>
  <c r="DI195" i="3"/>
  <c r="DI95" i="28"/>
  <c r="DI196" i="3"/>
  <c r="DI96" i="28"/>
  <c r="DI193" i="3"/>
  <c r="DI93" i="28"/>
  <c r="DI194" i="3"/>
  <c r="DI94" i="28"/>
  <c r="DI92" i="28"/>
  <c r="DI127" i="28"/>
  <c r="EA394" i="3"/>
  <c r="DJ159" i="3"/>
  <c r="DI445" i="3"/>
  <c r="DI134" i="3"/>
  <c r="DI101" i="28"/>
  <c r="DH106" i="28"/>
  <c r="DH110" i="28"/>
  <c r="DH104" i="28"/>
  <c r="DH105" i="28"/>
  <c r="DH112" i="28"/>
  <c r="DH109" i="28"/>
  <c r="DH113" i="28"/>
  <c r="DH107" i="28"/>
  <c r="DH108" i="28"/>
  <c r="DH111" i="28"/>
  <c r="DJ162" i="3"/>
  <c r="DI448" i="3"/>
  <c r="DJ160" i="3"/>
  <c r="DI446" i="3"/>
  <c r="DI447" i="3"/>
  <c r="DJ161" i="3"/>
  <c r="DJ158" i="3"/>
  <c r="DI444" i="3"/>
  <c r="DJ163" i="3"/>
  <c r="DI449" i="3"/>
  <c r="DI206" i="3"/>
  <c r="DI205" i="3"/>
  <c r="DI133" i="3"/>
  <c r="DI207" i="3"/>
  <c r="DH145" i="28"/>
  <c r="DH140" i="28"/>
  <c r="DH143" i="28"/>
  <c r="DH139" i="28"/>
  <c r="DH144" i="28"/>
  <c r="DH147" i="28"/>
  <c r="DH146" i="28"/>
  <c r="DH148" i="28"/>
  <c r="DH142" i="28"/>
  <c r="DH141" i="28"/>
  <c r="EB227" i="3"/>
  <c r="EB228" i="3"/>
  <c r="EB338" i="3"/>
  <c r="EB226" i="3"/>
  <c r="EB225" i="3"/>
  <c r="DJ326" i="3"/>
  <c r="DJ175" i="3"/>
  <c r="DJ188" i="3"/>
  <c r="DJ136" i="28"/>
  <c r="DJ161" i="28"/>
  <c r="DJ137" i="28"/>
  <c r="DJ176" i="3"/>
  <c r="DJ189" i="3"/>
  <c r="DJ162" i="28"/>
  <c r="DJ327" i="3"/>
  <c r="DJ324" i="3"/>
  <c r="DJ159" i="28"/>
  <c r="DJ173" i="3"/>
  <c r="DJ186" i="3"/>
  <c r="DJ134" i="28"/>
  <c r="DI210" i="3"/>
  <c r="DI211" i="3"/>
  <c r="DI208" i="3"/>
  <c r="DJ135" i="28"/>
  <c r="DJ325" i="3"/>
  <c r="DJ160" i="28"/>
  <c r="DJ174" i="3"/>
  <c r="DJ187" i="3"/>
  <c r="DJ132" i="28"/>
  <c r="DJ322" i="3"/>
  <c r="DJ171" i="3"/>
  <c r="DJ184" i="3"/>
  <c r="DJ157" i="28"/>
  <c r="DJ158" i="28"/>
  <c r="DJ323" i="3"/>
  <c r="DJ133" i="28"/>
  <c r="DJ172" i="3"/>
  <c r="DJ185" i="3"/>
  <c r="EB249" i="3"/>
  <c r="EB261" i="3"/>
  <c r="EB273" i="3"/>
  <c r="EB284" i="3"/>
  <c r="EB250" i="3"/>
  <c r="EB262" i="3"/>
  <c r="EB248" i="3"/>
  <c r="EB260" i="3"/>
  <c r="EB272" i="3"/>
  <c r="EB283" i="3"/>
  <c r="DI135" i="3"/>
  <c r="DI402" i="3"/>
  <c r="DI415" i="3"/>
  <c r="DI240" i="3"/>
  <c r="DI331" i="3"/>
  <c r="DI239" i="3"/>
  <c r="DI218" i="3"/>
  <c r="DI330" i="3"/>
  <c r="EB274" i="3"/>
  <c r="EB285" i="3"/>
  <c r="EB295" i="3"/>
  <c r="EB308" i="3"/>
  <c r="EB409" i="3"/>
  <c r="EB296" i="3"/>
  <c r="EB309" i="3"/>
  <c r="EB410" i="3"/>
  <c r="DI241" i="3"/>
  <c r="DI244" i="3"/>
  <c r="DI358" i="3"/>
  <c r="DI361" i="3"/>
  <c r="DI362" i="3"/>
  <c r="DI219" i="3"/>
  <c r="DI221" i="3"/>
  <c r="DI220" i="3"/>
  <c r="DI222" i="3"/>
  <c r="DI359" i="3"/>
  <c r="DI366" i="3"/>
  <c r="DI347" i="3"/>
  <c r="DI365" i="3"/>
  <c r="DI369" i="3"/>
  <c r="DI339" i="3"/>
  <c r="DI341" i="3"/>
  <c r="DI342" i="3"/>
  <c r="DI350" i="3"/>
  <c r="DI370" i="3"/>
  <c r="DI368" i="3"/>
  <c r="DI340" i="3"/>
  <c r="DI364" i="3"/>
  <c r="DI335" i="3"/>
  <c r="DI336" i="3"/>
  <c r="DI344" i="3"/>
  <c r="DI461" i="3"/>
  <c r="DI458" i="3"/>
  <c r="DI457" i="3"/>
  <c r="DI459" i="3"/>
  <c r="DI462" i="3"/>
  <c r="DI460" i="3"/>
  <c r="EB310" i="3"/>
  <c r="EB411" i="3"/>
  <c r="EB297" i="3"/>
  <c r="EB385" i="3"/>
  <c r="EB384" i="3"/>
  <c r="EB397" i="3"/>
  <c r="EB383" i="3"/>
  <c r="EB396" i="3"/>
  <c r="DI245" i="3"/>
  <c r="DI257" i="3"/>
  <c r="DI269" i="3"/>
  <c r="DI280" i="3"/>
  <c r="DI305" i="3"/>
  <c r="DI406" i="3"/>
  <c r="DI419" i="3"/>
  <c r="DI243" i="3"/>
  <c r="DI255" i="3"/>
  <c r="DI267" i="3"/>
  <c r="DI278" i="3"/>
  <c r="DI290" i="3"/>
  <c r="DI256" i="3"/>
  <c r="DI268" i="3"/>
  <c r="DI279" i="3"/>
  <c r="DI291" i="3"/>
  <c r="DI242" i="3"/>
  <c r="DI254" i="3"/>
  <c r="DI266" i="3"/>
  <c r="DI277" i="3"/>
  <c r="DI289" i="3"/>
  <c r="DI343" i="3"/>
  <c r="DI354" i="3"/>
  <c r="DI360" i="3"/>
  <c r="DI348" i="3"/>
  <c r="DI349" i="3"/>
  <c r="DI351" i="3"/>
  <c r="DI472" i="3"/>
  <c r="DI87" i="28"/>
  <c r="DI484" i="3"/>
  <c r="DI75" i="28"/>
  <c r="DI474" i="3"/>
  <c r="DI89" i="28"/>
  <c r="DI486" i="3"/>
  <c r="DI77" i="28"/>
  <c r="DI371" i="3"/>
  <c r="DI471" i="3"/>
  <c r="DI86" i="28"/>
  <c r="DI483" i="3"/>
  <c r="DI74" i="28"/>
  <c r="DI482" i="3"/>
  <c r="DI73" i="28"/>
  <c r="DI470" i="3"/>
  <c r="DI85" i="28"/>
  <c r="DI469" i="3"/>
  <c r="DI84" i="28"/>
  <c r="DI481" i="3"/>
  <c r="DI72" i="28"/>
  <c r="DI473" i="3"/>
  <c r="DI88" i="28"/>
  <c r="DI485" i="3"/>
  <c r="DI76" i="28"/>
  <c r="EB398" i="3"/>
  <c r="DI304" i="3"/>
  <c r="DI405" i="3"/>
  <c r="DI418" i="3"/>
  <c r="DI302" i="3"/>
  <c r="DI403" i="3"/>
  <c r="DI416" i="3"/>
  <c r="DI292" i="3"/>
  <c r="DI303" i="3"/>
  <c r="DI404" i="3"/>
  <c r="DI417" i="3"/>
  <c r="DI373" i="3"/>
  <c r="DI374" i="3"/>
  <c r="EB223" i="3"/>
  <c r="EB224" i="3"/>
  <c r="DI132" i="3"/>
  <c r="DI379" i="3"/>
  <c r="DI392" i="3"/>
  <c r="DI430" i="3"/>
  <c r="DI378" i="3"/>
  <c r="DI391" i="3"/>
  <c r="DI429" i="3"/>
  <c r="DI380" i="3"/>
  <c r="DI393" i="3"/>
  <c r="DI431" i="3"/>
  <c r="DI377" i="3"/>
  <c r="DI390" i="3"/>
  <c r="DI428" i="3"/>
  <c r="EB251" i="3"/>
  <c r="EB263" i="3"/>
  <c r="EB275" i="3"/>
  <c r="EB286" i="3"/>
  <c r="EB247" i="3"/>
  <c r="EB259" i="3"/>
  <c r="EB271" i="3"/>
  <c r="EB282" i="3"/>
  <c r="EB246" i="3"/>
  <c r="EB258" i="3"/>
  <c r="EB270" i="3"/>
  <c r="EB281" i="3"/>
  <c r="DI440" i="3"/>
  <c r="DI453" i="3"/>
  <c r="DI172" i="28"/>
  <c r="DJ154" i="3"/>
  <c r="DI454" i="3"/>
  <c r="DI441" i="3"/>
  <c r="DJ155" i="3"/>
  <c r="DI455" i="3"/>
  <c r="DI442" i="3"/>
  <c r="DJ156" i="3"/>
  <c r="DI456" i="3"/>
  <c r="DI443" i="3"/>
  <c r="DJ157" i="3"/>
  <c r="EB311" i="3"/>
  <c r="EB298" i="3"/>
  <c r="EB412" i="3"/>
  <c r="EB386" i="3"/>
  <c r="EB307" i="3"/>
  <c r="EB408" i="3"/>
  <c r="EB294" i="3"/>
  <c r="EB306" i="3"/>
  <c r="EB407" i="3"/>
  <c r="EB293" i="3"/>
  <c r="DJ153" i="28"/>
  <c r="DJ318" i="3"/>
  <c r="DJ128" i="28"/>
  <c r="DJ167" i="3"/>
  <c r="DJ180" i="3"/>
  <c r="DJ164" i="3"/>
  <c r="DJ166" i="28"/>
  <c r="DJ129" i="28"/>
  <c r="DJ154" i="28"/>
  <c r="DJ168" i="3"/>
  <c r="DJ181" i="3"/>
  <c r="DJ319" i="3"/>
  <c r="DJ170" i="3"/>
  <c r="DJ183" i="3"/>
  <c r="DJ321" i="3"/>
  <c r="DJ131" i="28"/>
  <c r="DJ156" i="28"/>
  <c r="DI478" i="3"/>
  <c r="DI69" i="28"/>
  <c r="DI466" i="3"/>
  <c r="DI81" i="28"/>
  <c r="DJ155" i="28"/>
  <c r="DJ130" i="28"/>
  <c r="DJ320" i="3"/>
  <c r="DJ169" i="3"/>
  <c r="DJ182" i="3"/>
  <c r="DI465" i="3"/>
  <c r="DI80" i="28"/>
  <c r="DI477" i="3"/>
  <c r="DI68" i="28"/>
  <c r="DI479" i="3"/>
  <c r="DI70" i="28"/>
  <c r="DI467" i="3"/>
  <c r="DI82" i="28"/>
  <c r="DI480" i="3"/>
  <c r="DI71" i="28"/>
  <c r="DI468" i="3"/>
  <c r="DI83" i="28"/>
  <c r="DI450" i="3"/>
  <c r="DJ143" i="3"/>
  <c r="DI174" i="28"/>
  <c r="EB399" i="3"/>
  <c r="EB381" i="3"/>
  <c r="EB394" i="3"/>
  <c r="EB382" i="3"/>
  <c r="EB395" i="3"/>
  <c r="DJ164" i="28"/>
  <c r="DJ62" i="28"/>
  <c r="DJ145" i="3"/>
  <c r="DJ177" i="3"/>
  <c r="DJ190" i="3"/>
  <c r="DI175" i="28"/>
  <c r="DI173" i="28"/>
  <c r="DJ328" i="3"/>
  <c r="DI176" i="28"/>
  <c r="DJ165" i="28"/>
  <c r="DJ167" i="28"/>
  <c r="DJ168" i="28"/>
  <c r="DJ64" i="28"/>
  <c r="DJ65" i="28"/>
  <c r="DJ424" i="3"/>
  <c r="DJ436" i="3"/>
  <c r="DJ425" i="3"/>
  <c r="DJ437" i="3"/>
  <c r="DJ421" i="3"/>
  <c r="DJ433" i="3"/>
  <c r="DJ423" i="3"/>
  <c r="DJ435" i="3"/>
  <c r="DJ422" i="3"/>
  <c r="DJ434" i="3"/>
  <c r="DJ151" i="3"/>
  <c r="DJ131" i="3"/>
  <c r="DJ420" i="3"/>
  <c r="DJ432" i="3"/>
  <c r="DJ148" i="3"/>
  <c r="DJ146" i="3"/>
  <c r="DJ199" i="3"/>
  <c r="DJ99" i="28"/>
  <c r="DJ200" i="3"/>
  <c r="DJ100" i="28"/>
  <c r="DJ197" i="3"/>
  <c r="DJ97" i="28"/>
  <c r="DJ202" i="3"/>
  <c r="DJ102" i="28"/>
  <c r="DJ201" i="3"/>
  <c r="DJ198" i="3"/>
  <c r="DJ98" i="28"/>
  <c r="DJ194" i="3"/>
  <c r="DJ94" i="28"/>
  <c r="DJ196" i="3"/>
  <c r="DJ96" i="28"/>
  <c r="DJ195" i="3"/>
  <c r="DJ95" i="28"/>
  <c r="DJ193" i="3"/>
  <c r="DJ93" i="28"/>
  <c r="DJ92" i="28"/>
  <c r="DJ127" i="28"/>
  <c r="EC227" i="3"/>
  <c r="EC228" i="3"/>
  <c r="EC338" i="3"/>
  <c r="EC226" i="3"/>
  <c r="EC225" i="3"/>
  <c r="DK158" i="3"/>
  <c r="DJ444" i="3"/>
  <c r="DI110" i="28"/>
  <c r="DI107" i="28"/>
  <c r="DI105" i="28"/>
  <c r="DI109" i="28"/>
  <c r="DI106" i="28"/>
  <c r="DI108" i="28"/>
  <c r="DI104" i="28"/>
  <c r="DI113" i="28"/>
  <c r="DI112" i="28"/>
  <c r="DI111" i="28"/>
  <c r="DK160" i="3"/>
  <c r="DJ446" i="3"/>
  <c r="DI141" i="28"/>
  <c r="DI144" i="28"/>
  <c r="DI145" i="28"/>
  <c r="DI148" i="28"/>
  <c r="DI147" i="28"/>
  <c r="DI140" i="28"/>
  <c r="DI139" i="28"/>
  <c r="DI146" i="28"/>
  <c r="DI142" i="28"/>
  <c r="DI143" i="28"/>
  <c r="DJ445" i="3"/>
  <c r="DK159" i="3"/>
  <c r="DJ449" i="3"/>
  <c r="DK163" i="3"/>
  <c r="DJ447" i="3"/>
  <c r="DK161" i="3"/>
  <c r="DJ134" i="3"/>
  <c r="DJ101" i="28"/>
  <c r="DJ448" i="3"/>
  <c r="DK162" i="3"/>
  <c r="DJ133" i="3"/>
  <c r="DJ206" i="3"/>
  <c r="DJ207" i="3"/>
  <c r="DJ205" i="3"/>
  <c r="EC250" i="3"/>
  <c r="EC262" i="3"/>
  <c r="EC274" i="3"/>
  <c r="EC285" i="3"/>
  <c r="EC251" i="3"/>
  <c r="EC263" i="3"/>
  <c r="EC275" i="3"/>
  <c r="EC286" i="3"/>
  <c r="EC249" i="3"/>
  <c r="EC261" i="3"/>
  <c r="EC273" i="3"/>
  <c r="EC284" i="3"/>
  <c r="EC248" i="3"/>
  <c r="EC260" i="3"/>
  <c r="EC272" i="3"/>
  <c r="EC283" i="3"/>
  <c r="DK173" i="3"/>
  <c r="DK186" i="3"/>
  <c r="DK134" i="28"/>
  <c r="DK324" i="3"/>
  <c r="DK159" i="28"/>
  <c r="DK162" i="28"/>
  <c r="DK176" i="3"/>
  <c r="DK189" i="3"/>
  <c r="DK327" i="3"/>
  <c r="DK137" i="28"/>
  <c r="DJ211" i="3"/>
  <c r="DJ210" i="3"/>
  <c r="DK158" i="28"/>
  <c r="DK323" i="3"/>
  <c r="DK172" i="3"/>
  <c r="DK185" i="3"/>
  <c r="DK133" i="28"/>
  <c r="DK160" i="28"/>
  <c r="DK135" i="28"/>
  <c r="DK325" i="3"/>
  <c r="DK174" i="3"/>
  <c r="DK187" i="3"/>
  <c r="DK161" i="28"/>
  <c r="DK175" i="3"/>
  <c r="DK188" i="3"/>
  <c r="DK326" i="3"/>
  <c r="DK136" i="28"/>
  <c r="DJ208" i="3"/>
  <c r="DK171" i="3"/>
  <c r="DK184" i="3"/>
  <c r="DK322" i="3"/>
  <c r="DK157" i="28"/>
  <c r="DK132" i="28"/>
  <c r="EC311" i="3"/>
  <c r="EC412" i="3"/>
  <c r="EC298" i="3"/>
  <c r="EC297" i="3"/>
  <c r="EC310" i="3"/>
  <c r="EC411" i="3"/>
  <c r="EC295" i="3"/>
  <c r="EC308" i="3"/>
  <c r="EC409" i="3"/>
  <c r="EC296" i="3"/>
  <c r="EC309" i="3"/>
  <c r="EC410" i="3"/>
  <c r="DJ240" i="3"/>
  <c r="DJ331" i="3"/>
  <c r="DJ218" i="3"/>
  <c r="DJ239" i="3"/>
  <c r="DJ330" i="3"/>
  <c r="DJ402" i="3"/>
  <c r="DJ415" i="3"/>
  <c r="DJ135" i="3"/>
  <c r="EC386" i="3"/>
  <c r="EC399" i="3"/>
  <c r="EC385" i="3"/>
  <c r="EC398" i="3"/>
  <c r="EC383" i="3"/>
  <c r="EC396" i="3"/>
  <c r="EC384" i="3"/>
  <c r="EC397" i="3"/>
  <c r="DJ241" i="3"/>
  <c r="DJ245" i="3"/>
  <c r="DJ358" i="3"/>
  <c r="DJ361" i="3"/>
  <c r="DJ362" i="3"/>
  <c r="DJ222" i="3"/>
  <c r="DJ220" i="3"/>
  <c r="DJ221" i="3"/>
  <c r="DJ219" i="3"/>
  <c r="DJ339" i="3"/>
  <c r="DJ350" i="3"/>
  <c r="DJ370" i="3"/>
  <c r="DJ347" i="3"/>
  <c r="DJ368" i="3"/>
  <c r="DJ341" i="3"/>
  <c r="DJ342" i="3"/>
  <c r="DJ335" i="3"/>
  <c r="DJ336" i="3"/>
  <c r="DJ344" i="3"/>
  <c r="DJ366" i="3"/>
  <c r="DJ364" i="3"/>
  <c r="DJ359" i="3"/>
  <c r="DJ369" i="3"/>
  <c r="DJ365" i="3"/>
  <c r="DJ340" i="3"/>
  <c r="DJ457" i="3"/>
  <c r="DJ460" i="3"/>
  <c r="DJ458" i="3"/>
  <c r="DJ462" i="3"/>
  <c r="DJ461" i="3"/>
  <c r="DJ459" i="3"/>
  <c r="EC223" i="3"/>
  <c r="EC224" i="3"/>
  <c r="DJ371" i="3"/>
  <c r="DJ360" i="3"/>
  <c r="DJ243" i="3"/>
  <c r="DJ255" i="3"/>
  <c r="DJ267" i="3"/>
  <c r="DJ278" i="3"/>
  <c r="DJ343" i="3"/>
  <c r="DJ354" i="3"/>
  <c r="DJ242" i="3"/>
  <c r="DJ254" i="3"/>
  <c r="DJ266" i="3"/>
  <c r="DJ277" i="3"/>
  <c r="DJ244" i="3"/>
  <c r="DJ256" i="3"/>
  <c r="DJ268" i="3"/>
  <c r="DJ279" i="3"/>
  <c r="DJ304" i="3"/>
  <c r="DJ405" i="3"/>
  <c r="DJ418" i="3"/>
  <c r="DJ471" i="3"/>
  <c r="DJ86" i="28"/>
  <c r="DJ483" i="3"/>
  <c r="DJ74" i="28"/>
  <c r="DJ485" i="3"/>
  <c r="DJ76" i="28"/>
  <c r="DJ473" i="3"/>
  <c r="DJ88" i="28"/>
  <c r="DJ474" i="3"/>
  <c r="DJ89" i="28"/>
  <c r="DJ486" i="3"/>
  <c r="DJ77" i="28"/>
  <c r="DJ351" i="3"/>
  <c r="DJ348" i="3"/>
  <c r="DJ349" i="3"/>
  <c r="DJ472" i="3"/>
  <c r="DJ87" i="28"/>
  <c r="DJ484" i="3"/>
  <c r="DJ75" i="28"/>
  <c r="DJ257" i="3"/>
  <c r="DJ269" i="3"/>
  <c r="DJ280" i="3"/>
  <c r="DJ482" i="3"/>
  <c r="DJ73" i="28"/>
  <c r="DJ470" i="3"/>
  <c r="DJ85" i="28"/>
  <c r="DJ469" i="3"/>
  <c r="DJ84" i="28"/>
  <c r="DJ481" i="3"/>
  <c r="DJ72" i="28"/>
  <c r="EC247" i="3"/>
  <c r="EC259" i="3"/>
  <c r="EC271" i="3"/>
  <c r="EC282" i="3"/>
  <c r="EC307" i="3"/>
  <c r="EC408" i="3"/>
  <c r="EC246" i="3"/>
  <c r="EC258" i="3"/>
  <c r="EC270" i="3"/>
  <c r="EC281" i="3"/>
  <c r="EC293" i="3"/>
  <c r="DJ373" i="3"/>
  <c r="DJ374" i="3"/>
  <c r="DJ378" i="3"/>
  <c r="DJ291" i="3"/>
  <c r="DJ302" i="3"/>
  <c r="DJ403" i="3"/>
  <c r="DJ416" i="3"/>
  <c r="DJ289" i="3"/>
  <c r="DJ292" i="3"/>
  <c r="DJ305" i="3"/>
  <c r="DJ406" i="3"/>
  <c r="DJ419" i="3"/>
  <c r="DJ303" i="3"/>
  <c r="DJ404" i="3"/>
  <c r="DJ417" i="3"/>
  <c r="DJ290" i="3"/>
  <c r="EC306" i="3"/>
  <c r="EC407" i="3"/>
  <c r="EC294" i="3"/>
  <c r="DJ379" i="3"/>
  <c r="DJ392" i="3"/>
  <c r="DJ430" i="3"/>
  <c r="DJ442" i="3"/>
  <c r="DJ132" i="3"/>
  <c r="DJ377" i="3"/>
  <c r="DJ390" i="3"/>
  <c r="DJ428" i="3"/>
  <c r="DJ440" i="3"/>
  <c r="DJ380" i="3"/>
  <c r="DJ393" i="3"/>
  <c r="DJ431" i="3"/>
  <c r="DJ391" i="3"/>
  <c r="DJ429" i="3"/>
  <c r="EC381" i="3"/>
  <c r="EC394" i="3"/>
  <c r="EC382" i="3"/>
  <c r="EC395" i="3"/>
  <c r="DJ455" i="3"/>
  <c r="DJ479" i="3"/>
  <c r="DJ70" i="28"/>
  <c r="DK156" i="3"/>
  <c r="DK320" i="3"/>
  <c r="DJ453" i="3"/>
  <c r="DJ477" i="3"/>
  <c r="DJ68" i="28"/>
  <c r="DK154" i="3"/>
  <c r="DK153" i="28"/>
  <c r="DJ454" i="3"/>
  <c r="DJ441" i="3"/>
  <c r="DK155" i="3"/>
  <c r="DJ443" i="3"/>
  <c r="DJ456" i="3"/>
  <c r="DK157" i="3"/>
  <c r="DJ172" i="28"/>
  <c r="DK128" i="28"/>
  <c r="DK130" i="28"/>
  <c r="DK169" i="3"/>
  <c r="DK182" i="3"/>
  <c r="DK155" i="28"/>
  <c r="DJ467" i="3"/>
  <c r="DJ82" i="28"/>
  <c r="DK167" i="3"/>
  <c r="DK180" i="3"/>
  <c r="DK318" i="3"/>
  <c r="DJ465" i="3"/>
  <c r="DJ80" i="28"/>
  <c r="DJ174" i="28"/>
  <c r="DK129" i="28"/>
  <c r="DK319" i="3"/>
  <c r="DK154" i="28"/>
  <c r="DK168" i="3"/>
  <c r="DK181" i="3"/>
  <c r="DK164" i="3"/>
  <c r="DK166" i="28"/>
  <c r="DJ450" i="3"/>
  <c r="DJ466" i="3"/>
  <c r="DJ81" i="28"/>
  <c r="DJ478" i="3"/>
  <c r="DJ69" i="28"/>
  <c r="DK156" i="28"/>
  <c r="DK170" i="3"/>
  <c r="DK183" i="3"/>
  <c r="DK131" i="28"/>
  <c r="DK321" i="3"/>
  <c r="DJ480" i="3"/>
  <c r="DJ71" i="28"/>
  <c r="DJ468" i="3"/>
  <c r="DJ83" i="28"/>
  <c r="ED227" i="3"/>
  <c r="ED228" i="3"/>
  <c r="ED338" i="3"/>
  <c r="ED226" i="3"/>
  <c r="ED225" i="3"/>
  <c r="DK164" i="28"/>
  <c r="DK328" i="3"/>
  <c r="DJ173" i="28"/>
  <c r="DJ175" i="28"/>
  <c r="DK177" i="3"/>
  <c r="DK190" i="3"/>
  <c r="DK143" i="3"/>
  <c r="ED250" i="3"/>
  <c r="ED262" i="3"/>
  <c r="ED274" i="3"/>
  <c r="ED285" i="3"/>
  <c r="ED251" i="3"/>
  <c r="ED263" i="3"/>
  <c r="ED275" i="3"/>
  <c r="ED286" i="3"/>
  <c r="ED249" i="3"/>
  <c r="ED261" i="3"/>
  <c r="ED273" i="3"/>
  <c r="ED284" i="3"/>
  <c r="ED248" i="3"/>
  <c r="ED260" i="3"/>
  <c r="ED272" i="3"/>
  <c r="ED283" i="3"/>
  <c r="DK145" i="3"/>
  <c r="DK165" i="28"/>
  <c r="DK167" i="28"/>
  <c r="DK168" i="28"/>
  <c r="DK62" i="28"/>
  <c r="DJ176" i="28"/>
  <c r="ED311" i="3"/>
  <c r="ED412" i="3"/>
  <c r="ED298" i="3"/>
  <c r="ED310" i="3"/>
  <c r="ED411" i="3"/>
  <c r="ED297" i="3"/>
  <c r="ED295" i="3"/>
  <c r="ED308" i="3"/>
  <c r="ED409" i="3"/>
  <c r="ED296" i="3"/>
  <c r="ED309" i="3"/>
  <c r="ED410" i="3"/>
  <c r="DK92" i="28"/>
  <c r="DK127" i="28"/>
  <c r="DK425" i="3"/>
  <c r="DK437" i="3"/>
  <c r="DK420" i="3"/>
  <c r="DK432" i="3"/>
  <c r="DK423" i="3"/>
  <c r="DK435" i="3"/>
  <c r="DK148" i="3"/>
  <c r="DK421" i="3"/>
  <c r="DK433" i="3"/>
  <c r="DK64" i="28"/>
  <c r="DK65" i="28"/>
  <c r="DK422" i="3"/>
  <c r="DK434" i="3"/>
  <c r="DK424" i="3"/>
  <c r="DK436" i="3"/>
  <c r="DK151" i="3"/>
  <c r="DK131" i="3"/>
  <c r="DK146" i="3"/>
  <c r="DK200" i="3"/>
  <c r="DK100" i="28"/>
  <c r="DK201" i="3"/>
  <c r="DK199" i="3"/>
  <c r="DK99" i="28"/>
  <c r="DK197" i="3"/>
  <c r="DK97" i="28"/>
  <c r="DK202" i="3"/>
  <c r="DK102" i="28"/>
  <c r="DK198" i="3"/>
  <c r="DK98" i="28"/>
  <c r="DK195" i="3"/>
  <c r="DK95" i="28"/>
  <c r="DK193" i="3"/>
  <c r="DK93" i="28"/>
  <c r="DK196" i="3"/>
  <c r="DK96" i="28"/>
  <c r="DK194" i="3"/>
  <c r="DK94" i="28"/>
  <c r="ED386" i="3"/>
  <c r="ED399" i="3"/>
  <c r="ED383" i="3"/>
  <c r="ED396" i="3"/>
  <c r="ED385" i="3"/>
  <c r="ED398" i="3"/>
  <c r="ED384" i="3"/>
  <c r="ED397" i="3"/>
  <c r="DK445" i="3"/>
  <c r="DL159" i="3"/>
  <c r="DK205" i="3"/>
  <c r="DK207" i="3"/>
  <c r="DK206" i="3"/>
  <c r="DK133" i="3"/>
  <c r="DK449" i="3"/>
  <c r="DL163" i="3"/>
  <c r="DK448" i="3"/>
  <c r="DL162" i="3"/>
  <c r="DJ145" i="28"/>
  <c r="DJ146" i="28"/>
  <c r="DJ140" i="28"/>
  <c r="DJ141" i="28"/>
  <c r="DJ142" i="28"/>
  <c r="DJ144" i="28"/>
  <c r="DJ147" i="28"/>
  <c r="DJ139" i="28"/>
  <c r="DJ143" i="28"/>
  <c r="DJ148" i="28"/>
  <c r="DK447" i="3"/>
  <c r="DL161" i="3"/>
  <c r="DK444" i="3"/>
  <c r="DL158" i="3"/>
  <c r="DK134" i="3"/>
  <c r="DK101" i="28"/>
  <c r="DK446" i="3"/>
  <c r="DL160" i="3"/>
  <c r="DJ110" i="28"/>
  <c r="DJ109" i="28"/>
  <c r="DJ106" i="28"/>
  <c r="DJ108" i="28"/>
  <c r="DJ107" i="28"/>
  <c r="DJ113" i="28"/>
  <c r="DJ104" i="28"/>
  <c r="DJ112" i="28"/>
  <c r="DJ111" i="28"/>
  <c r="DJ105" i="28"/>
  <c r="ED223" i="3"/>
  <c r="ED224" i="3"/>
  <c r="DK208" i="3"/>
  <c r="DL157" i="28"/>
  <c r="DL171" i="3"/>
  <c r="DL184" i="3"/>
  <c r="DL322" i="3"/>
  <c r="DL132" i="28"/>
  <c r="DL136" i="28"/>
  <c r="DL161" i="28"/>
  <c r="DL175" i="3"/>
  <c r="DL188" i="3"/>
  <c r="DL326" i="3"/>
  <c r="DK211" i="3"/>
  <c r="DK210" i="3"/>
  <c r="DL323" i="3"/>
  <c r="DL158" i="28"/>
  <c r="DL133" i="28"/>
  <c r="DL172" i="3"/>
  <c r="DL185" i="3"/>
  <c r="DL173" i="3"/>
  <c r="DL186" i="3"/>
  <c r="DL324" i="3"/>
  <c r="DL134" i="28"/>
  <c r="DL159" i="28"/>
  <c r="DL160" i="28"/>
  <c r="DL325" i="3"/>
  <c r="DL174" i="3"/>
  <c r="DL187" i="3"/>
  <c r="DL135" i="28"/>
  <c r="DL162" i="28"/>
  <c r="DL137" i="28"/>
  <c r="DL327" i="3"/>
  <c r="DL176" i="3"/>
  <c r="DL189" i="3"/>
  <c r="ED246" i="3"/>
  <c r="ED258" i="3"/>
  <c r="ED270" i="3"/>
  <c r="ED281" i="3"/>
  <c r="ED247" i="3"/>
  <c r="ED259" i="3"/>
  <c r="ED271" i="3"/>
  <c r="ED282" i="3"/>
  <c r="DK331" i="3"/>
  <c r="DK240" i="3"/>
  <c r="DK239" i="3"/>
  <c r="DK218" i="3"/>
  <c r="DK330" i="3"/>
  <c r="DK135" i="3"/>
  <c r="DK402" i="3"/>
  <c r="DK415" i="3"/>
  <c r="ED294" i="3"/>
  <c r="ED307" i="3"/>
  <c r="ED408" i="3"/>
  <c r="ED293" i="3"/>
  <c r="ED306" i="3"/>
  <c r="ED407" i="3"/>
  <c r="DK241" i="3"/>
  <c r="DK244" i="3"/>
  <c r="DK458" i="3"/>
  <c r="DK462" i="3"/>
  <c r="DK461" i="3"/>
  <c r="DK457" i="3"/>
  <c r="DK460" i="3"/>
  <c r="DK459" i="3"/>
  <c r="DK361" i="3"/>
  <c r="DK362" i="3"/>
  <c r="DK358" i="3"/>
  <c r="DK222" i="3"/>
  <c r="DK220" i="3"/>
  <c r="DK219" i="3"/>
  <c r="DK221" i="3"/>
  <c r="DK365" i="3"/>
  <c r="DK341" i="3"/>
  <c r="DK342" i="3"/>
  <c r="DK369" i="3"/>
  <c r="DK359" i="3"/>
  <c r="DK335" i="3"/>
  <c r="DK336" i="3"/>
  <c r="DK344" i="3"/>
  <c r="DK368" i="3"/>
  <c r="DK364" i="3"/>
  <c r="DK339" i="3"/>
  <c r="DK340" i="3"/>
  <c r="DK366" i="3"/>
  <c r="DK347" i="3"/>
  <c r="DK370" i="3"/>
  <c r="DK350" i="3"/>
  <c r="ED381" i="3"/>
  <c r="ED394" i="3"/>
  <c r="ED382" i="3"/>
  <c r="ED395" i="3"/>
  <c r="DK245" i="3"/>
  <c r="DK257" i="3"/>
  <c r="DK269" i="3"/>
  <c r="DK280" i="3"/>
  <c r="DK371" i="3"/>
  <c r="DK242" i="3"/>
  <c r="DK254" i="3"/>
  <c r="DK266" i="3"/>
  <c r="DK277" i="3"/>
  <c r="DK302" i="3"/>
  <c r="DK403" i="3"/>
  <c r="DK416" i="3"/>
  <c r="DK343" i="3"/>
  <c r="DK354" i="3"/>
  <c r="DK243" i="3"/>
  <c r="DK255" i="3"/>
  <c r="DK267" i="3"/>
  <c r="DK278" i="3"/>
  <c r="DK360" i="3"/>
  <c r="DK472" i="3"/>
  <c r="DK87" i="28"/>
  <c r="DK484" i="3"/>
  <c r="DK75" i="28"/>
  <c r="DK473" i="3"/>
  <c r="DK88" i="28"/>
  <c r="DK485" i="3"/>
  <c r="DK76" i="28"/>
  <c r="DK486" i="3"/>
  <c r="DK77" i="28"/>
  <c r="DK474" i="3"/>
  <c r="DK89" i="28"/>
  <c r="DK471" i="3"/>
  <c r="DK86" i="28"/>
  <c r="DK483" i="3"/>
  <c r="DK74" i="28"/>
  <c r="DK469" i="3"/>
  <c r="DK84" i="28"/>
  <c r="DK481" i="3"/>
  <c r="DK72" i="28"/>
  <c r="DK256" i="3"/>
  <c r="DK268" i="3"/>
  <c r="DK279" i="3"/>
  <c r="DK351" i="3"/>
  <c r="DK348" i="3"/>
  <c r="DK349" i="3"/>
  <c r="DK470" i="3"/>
  <c r="DK85" i="28"/>
  <c r="DK482" i="3"/>
  <c r="DK73" i="28"/>
  <c r="DK373" i="3"/>
  <c r="DK374" i="3"/>
  <c r="DK132" i="3"/>
  <c r="DK289" i="3"/>
  <c r="DK290" i="3"/>
  <c r="DK303" i="3"/>
  <c r="DK404" i="3"/>
  <c r="DK417" i="3"/>
  <c r="DK305" i="3"/>
  <c r="DK406" i="3"/>
  <c r="DK419" i="3"/>
  <c r="DK292" i="3"/>
  <c r="DK304" i="3"/>
  <c r="DK405" i="3"/>
  <c r="DK418" i="3"/>
  <c r="DK291" i="3"/>
  <c r="EE227" i="3"/>
  <c r="EE228" i="3"/>
  <c r="EE338" i="3"/>
  <c r="EE226" i="3"/>
  <c r="EE225" i="3"/>
  <c r="DK380" i="3"/>
  <c r="DK393" i="3"/>
  <c r="DK431" i="3"/>
  <c r="DK378" i="3"/>
  <c r="DK391" i="3"/>
  <c r="DK429" i="3"/>
  <c r="DK377" i="3"/>
  <c r="DK390" i="3"/>
  <c r="DK428" i="3"/>
  <c r="DK440" i="3"/>
  <c r="DK379" i="3"/>
  <c r="DK392" i="3"/>
  <c r="DK430" i="3"/>
  <c r="EE250" i="3"/>
  <c r="EE262" i="3"/>
  <c r="EE274" i="3"/>
  <c r="EE285" i="3"/>
  <c r="EE251" i="3"/>
  <c r="EE263" i="3"/>
  <c r="EE275" i="3"/>
  <c r="EE286" i="3"/>
  <c r="EE249" i="3"/>
  <c r="EE261" i="3"/>
  <c r="EE273" i="3"/>
  <c r="EE284" i="3"/>
  <c r="EE248" i="3"/>
  <c r="EE260" i="3"/>
  <c r="EE272" i="3"/>
  <c r="EE283" i="3"/>
  <c r="DK453" i="3"/>
  <c r="DL154" i="3"/>
  <c r="DL167" i="3"/>
  <c r="DL180" i="3"/>
  <c r="DK455" i="3"/>
  <c r="DK442" i="3"/>
  <c r="DL156" i="3"/>
  <c r="DK454" i="3"/>
  <c r="DK441" i="3"/>
  <c r="DL155" i="3"/>
  <c r="DK172" i="28"/>
  <c r="DK443" i="3"/>
  <c r="DK456" i="3"/>
  <c r="DL157" i="3"/>
  <c r="EE311" i="3"/>
  <c r="EE412" i="3"/>
  <c r="EE298" i="3"/>
  <c r="EE310" i="3"/>
  <c r="EE411" i="3"/>
  <c r="EE297" i="3"/>
  <c r="EE295" i="3"/>
  <c r="EE308" i="3"/>
  <c r="EE409" i="3"/>
  <c r="EE296" i="3"/>
  <c r="EE309" i="3"/>
  <c r="EE410" i="3"/>
  <c r="DL128" i="28"/>
  <c r="DL318" i="3"/>
  <c r="DL153" i="28"/>
  <c r="DK477" i="3"/>
  <c r="DK68" i="28"/>
  <c r="DK465" i="3"/>
  <c r="DK80" i="28"/>
  <c r="DL131" i="28"/>
  <c r="DL156" i="28"/>
  <c r="DL170" i="3"/>
  <c r="DL183" i="3"/>
  <c r="DL321" i="3"/>
  <c r="DK466" i="3"/>
  <c r="DK81" i="28"/>
  <c r="DK478" i="3"/>
  <c r="DK69" i="28"/>
  <c r="DK480" i="3"/>
  <c r="DK71" i="28"/>
  <c r="DK468" i="3"/>
  <c r="DK83" i="28"/>
  <c r="DL155" i="28"/>
  <c r="DL130" i="28"/>
  <c r="DL320" i="3"/>
  <c r="DL169" i="3"/>
  <c r="DL182" i="3"/>
  <c r="DL319" i="3"/>
  <c r="DL168" i="3"/>
  <c r="DL181" i="3"/>
  <c r="DL129" i="28"/>
  <c r="DL154" i="28"/>
  <c r="DL164" i="3"/>
  <c r="DL166" i="28"/>
  <c r="DK174" i="28"/>
  <c r="DK450" i="3"/>
  <c r="DL143" i="3"/>
  <c r="DK479" i="3"/>
  <c r="DK70" i="28"/>
  <c r="DK467" i="3"/>
  <c r="DK82" i="28"/>
  <c r="EE386" i="3"/>
  <c r="EE399" i="3"/>
  <c r="EE385" i="3"/>
  <c r="EE398" i="3"/>
  <c r="EE384" i="3"/>
  <c r="EE397" i="3"/>
  <c r="EE383" i="3"/>
  <c r="EE396" i="3"/>
  <c r="DL164" i="28"/>
  <c r="DL328" i="3"/>
  <c r="DL177" i="3"/>
  <c r="DL190" i="3"/>
  <c r="DL62" i="28"/>
  <c r="DL145" i="3"/>
  <c r="DK175" i="28"/>
  <c r="DK173" i="28"/>
  <c r="EE224" i="3"/>
  <c r="EE223" i="3"/>
  <c r="DK176" i="28"/>
  <c r="DL165" i="28"/>
  <c r="DL167" i="28"/>
  <c r="DL168" i="28"/>
  <c r="DL92" i="28"/>
  <c r="DL127" i="28"/>
  <c r="DL151" i="3"/>
  <c r="DL131" i="3"/>
  <c r="DL64" i="28"/>
  <c r="DL65" i="28"/>
  <c r="DL422" i="3"/>
  <c r="DL434" i="3"/>
  <c r="DL424" i="3"/>
  <c r="DL436" i="3"/>
  <c r="DL420" i="3"/>
  <c r="DL432" i="3"/>
  <c r="DL148" i="3"/>
  <c r="DL423" i="3"/>
  <c r="DL435" i="3"/>
  <c r="DL425" i="3"/>
  <c r="DL437" i="3"/>
  <c r="DL421" i="3"/>
  <c r="DL433" i="3"/>
  <c r="DL146" i="3"/>
  <c r="DL199" i="3"/>
  <c r="DL99" i="28"/>
  <c r="DL198" i="3"/>
  <c r="DL98" i="28"/>
  <c r="DL200" i="3"/>
  <c r="DL100" i="28"/>
  <c r="DL201" i="3"/>
  <c r="DL202" i="3"/>
  <c r="DL102" i="28"/>
  <c r="DL197" i="3"/>
  <c r="DL97" i="28"/>
  <c r="DL193" i="3"/>
  <c r="DL93" i="28"/>
  <c r="DL194" i="3"/>
  <c r="DL94" i="28"/>
  <c r="DL196" i="3"/>
  <c r="DL96" i="28"/>
  <c r="DL195" i="3"/>
  <c r="DL95" i="28"/>
  <c r="EE247" i="3"/>
  <c r="EE259" i="3"/>
  <c r="EE271" i="3"/>
  <c r="EE282" i="3"/>
  <c r="EE307" i="3"/>
  <c r="EE408" i="3"/>
  <c r="EE246" i="3"/>
  <c r="EE258" i="3"/>
  <c r="EE270" i="3"/>
  <c r="EE281" i="3"/>
  <c r="EE293" i="3"/>
  <c r="DL133" i="3"/>
  <c r="DL205" i="3"/>
  <c r="DL207" i="3"/>
  <c r="DL206" i="3"/>
  <c r="DM162" i="3"/>
  <c r="DL448" i="3"/>
  <c r="DM158" i="3"/>
  <c r="DL444" i="3"/>
  <c r="DL449" i="3"/>
  <c r="DM163" i="3"/>
  <c r="DL101" i="28"/>
  <c r="DL134" i="3"/>
  <c r="DL447" i="3"/>
  <c r="DM161" i="3"/>
  <c r="DK147" i="28"/>
  <c r="DK143" i="28"/>
  <c r="DK141" i="28"/>
  <c r="DK148" i="28"/>
  <c r="DK144" i="28"/>
  <c r="DK145" i="28"/>
  <c r="DK146" i="28"/>
  <c r="DK139" i="28"/>
  <c r="DK142" i="28"/>
  <c r="DK140" i="28"/>
  <c r="DM160" i="3"/>
  <c r="DL446" i="3"/>
  <c r="DL445" i="3"/>
  <c r="DM159" i="3"/>
  <c r="DK107" i="28"/>
  <c r="DK111" i="28"/>
  <c r="DK109" i="28"/>
  <c r="DK106" i="28"/>
  <c r="DK112" i="28"/>
  <c r="DK108" i="28"/>
  <c r="DK113" i="28"/>
  <c r="DK104" i="28"/>
  <c r="DK110" i="28"/>
  <c r="DK105" i="28"/>
  <c r="EE294" i="3"/>
  <c r="EE306" i="3"/>
  <c r="EE407" i="3"/>
  <c r="DL208" i="3"/>
  <c r="DL135" i="3"/>
  <c r="DM132" i="28"/>
  <c r="DM157" i="28"/>
  <c r="DM322" i="3"/>
  <c r="DM171" i="3"/>
  <c r="DM184" i="3"/>
  <c r="DM162" i="28"/>
  <c r="DM176" i="3"/>
  <c r="DM189" i="3"/>
  <c r="DM327" i="3"/>
  <c r="DM137" i="28"/>
  <c r="DM173" i="3"/>
  <c r="DM186" i="3"/>
  <c r="DM159" i="28"/>
  <c r="DM324" i="3"/>
  <c r="DM134" i="28"/>
  <c r="DM161" i="28"/>
  <c r="DM175" i="3"/>
  <c r="DM188" i="3"/>
  <c r="DM136" i="28"/>
  <c r="DM326" i="3"/>
  <c r="DM158" i="28"/>
  <c r="DM323" i="3"/>
  <c r="DM133" i="28"/>
  <c r="DM172" i="3"/>
  <c r="DM185" i="3"/>
  <c r="DM160" i="28"/>
  <c r="DM174" i="3"/>
  <c r="DM187" i="3"/>
  <c r="DM135" i="28"/>
  <c r="DM325" i="3"/>
  <c r="DL210" i="3"/>
  <c r="DL211" i="3"/>
  <c r="EE382" i="3"/>
  <c r="EE395" i="3"/>
  <c r="EE381" i="3"/>
  <c r="EE394" i="3"/>
  <c r="DL402" i="3"/>
  <c r="DL415" i="3"/>
  <c r="DL461" i="3"/>
  <c r="DL240" i="3"/>
  <c r="DL331" i="3"/>
  <c r="DL239" i="3"/>
  <c r="DL218" i="3"/>
  <c r="DL330" i="3"/>
  <c r="DL457" i="3"/>
  <c r="DL481" i="3"/>
  <c r="DL72" i="28"/>
  <c r="DL458" i="3"/>
  <c r="DL470" i="3"/>
  <c r="DL85" i="28"/>
  <c r="DL460" i="3"/>
  <c r="DL472" i="3"/>
  <c r="DL87" i="28"/>
  <c r="DL459" i="3"/>
  <c r="DL471" i="3"/>
  <c r="DL86" i="28"/>
  <c r="DL462" i="3"/>
  <c r="DL474" i="3"/>
  <c r="DL89" i="28"/>
  <c r="DL358" i="3"/>
  <c r="DL361" i="3"/>
  <c r="DL362" i="3"/>
  <c r="DL473" i="3"/>
  <c r="DL88" i="28"/>
  <c r="DL485" i="3"/>
  <c r="DL76" i="28"/>
  <c r="DL364" i="3"/>
  <c r="DL339" i="3"/>
  <c r="DL335" i="3"/>
  <c r="DL336" i="3"/>
  <c r="DL344" i="3"/>
  <c r="DL366" i="3"/>
  <c r="DL369" i="3"/>
  <c r="DL347" i="3"/>
  <c r="DL359" i="3"/>
  <c r="DL340" i="3"/>
  <c r="DL370" i="3"/>
  <c r="DL365" i="3"/>
  <c r="DL368" i="3"/>
  <c r="DL341" i="3"/>
  <c r="DL342" i="3"/>
  <c r="DL350" i="3"/>
  <c r="DL219" i="3"/>
  <c r="DL220" i="3"/>
  <c r="DL221" i="3"/>
  <c r="DL222" i="3"/>
  <c r="DL241" i="3"/>
  <c r="EF227" i="3"/>
  <c r="EF228" i="3"/>
  <c r="EF338" i="3"/>
  <c r="EF226" i="3"/>
  <c r="EF225" i="3"/>
  <c r="DL482" i="3"/>
  <c r="DL73" i="28"/>
  <c r="DL484" i="3"/>
  <c r="DL75" i="28"/>
  <c r="DL343" i="3"/>
  <c r="DL354" i="3"/>
  <c r="DL469" i="3"/>
  <c r="DL84" i="28"/>
  <c r="DL486" i="3"/>
  <c r="DL77" i="28"/>
  <c r="DL483" i="3"/>
  <c r="DL74" i="28"/>
  <c r="DL360" i="3"/>
  <c r="DL371" i="3"/>
  <c r="DL348" i="3"/>
  <c r="DL349" i="3"/>
  <c r="DL351" i="3"/>
  <c r="DL242" i="3"/>
  <c r="DL254" i="3"/>
  <c r="DL266" i="3"/>
  <c r="DL277" i="3"/>
  <c r="DL245" i="3"/>
  <c r="DL257" i="3"/>
  <c r="DL269" i="3"/>
  <c r="DL280" i="3"/>
  <c r="DL243" i="3"/>
  <c r="DL255" i="3"/>
  <c r="DL267" i="3"/>
  <c r="DL278" i="3"/>
  <c r="DL244" i="3"/>
  <c r="DL256" i="3"/>
  <c r="DL268" i="3"/>
  <c r="DL279" i="3"/>
  <c r="EF250" i="3"/>
  <c r="EF262" i="3"/>
  <c r="EF249" i="3"/>
  <c r="EF261" i="3"/>
  <c r="EF273" i="3"/>
  <c r="EF284" i="3"/>
  <c r="EF248" i="3"/>
  <c r="EF260" i="3"/>
  <c r="EF272" i="3"/>
  <c r="EF283" i="3"/>
  <c r="EF295" i="3"/>
  <c r="DL373" i="3"/>
  <c r="DL374" i="3"/>
  <c r="DL379" i="3"/>
  <c r="DL305" i="3"/>
  <c r="DL406" i="3"/>
  <c r="DL419" i="3"/>
  <c r="DL292" i="3"/>
  <c r="DL303" i="3"/>
  <c r="DL404" i="3"/>
  <c r="DL417" i="3"/>
  <c r="DL290" i="3"/>
  <c r="DL291" i="3"/>
  <c r="DL304" i="3"/>
  <c r="DL405" i="3"/>
  <c r="DL418" i="3"/>
  <c r="DL302" i="3"/>
  <c r="DL403" i="3"/>
  <c r="DL416" i="3"/>
  <c r="DL289" i="3"/>
  <c r="EF274" i="3"/>
  <c r="EF285" i="3"/>
  <c r="EF296" i="3"/>
  <c r="EF309" i="3"/>
  <c r="EF410" i="3"/>
  <c r="EF308" i="3"/>
  <c r="EF409" i="3"/>
  <c r="DL377" i="3"/>
  <c r="DL390" i="3"/>
  <c r="DL428" i="3"/>
  <c r="DL440" i="3"/>
  <c r="DL378" i="3"/>
  <c r="DL391" i="3"/>
  <c r="DL429" i="3"/>
  <c r="DL132" i="3"/>
  <c r="DL380" i="3"/>
  <c r="DL393" i="3"/>
  <c r="DL431" i="3"/>
  <c r="DL392" i="3"/>
  <c r="DL430" i="3"/>
  <c r="EF310" i="3"/>
  <c r="EF411" i="3"/>
  <c r="EF385" i="3"/>
  <c r="EF297" i="3"/>
  <c r="EF383" i="3"/>
  <c r="EF396" i="3"/>
  <c r="EF384" i="3"/>
  <c r="EF397" i="3"/>
  <c r="DL453" i="3"/>
  <c r="DL477" i="3"/>
  <c r="DL68" i="28"/>
  <c r="DM154" i="3"/>
  <c r="DM318" i="3"/>
  <c r="DL455" i="3"/>
  <c r="DL442" i="3"/>
  <c r="DM156" i="3"/>
  <c r="DL172" i="28"/>
  <c r="DL441" i="3"/>
  <c r="DL454" i="3"/>
  <c r="DM155" i="3"/>
  <c r="DM157" i="3"/>
  <c r="DL443" i="3"/>
  <c r="DL456" i="3"/>
  <c r="EF398" i="3"/>
  <c r="DM128" i="28"/>
  <c r="DM167" i="3"/>
  <c r="DM180" i="3"/>
  <c r="DM153" i="28"/>
  <c r="DL465" i="3"/>
  <c r="DL80" i="28"/>
  <c r="DL174" i="28"/>
  <c r="DM168" i="3"/>
  <c r="DM181" i="3"/>
  <c r="DM129" i="28"/>
  <c r="DM319" i="3"/>
  <c r="DM154" i="28"/>
  <c r="DM170" i="3"/>
  <c r="DM183" i="3"/>
  <c r="DM131" i="28"/>
  <c r="DM156" i="28"/>
  <c r="DM321" i="3"/>
  <c r="DM169" i="3"/>
  <c r="DM182" i="3"/>
  <c r="DM320" i="3"/>
  <c r="DM155" i="28"/>
  <c r="DM130" i="28"/>
  <c r="DM164" i="3"/>
  <c r="DM166" i="28"/>
  <c r="DL478" i="3"/>
  <c r="DL69" i="28"/>
  <c r="DL466" i="3"/>
  <c r="DL81" i="28"/>
  <c r="DL480" i="3"/>
  <c r="DL71" i="28"/>
  <c r="DL468" i="3"/>
  <c r="DL83" i="28"/>
  <c r="DL450" i="3"/>
  <c r="DM143" i="3"/>
  <c r="DL467" i="3"/>
  <c r="DL82" i="28"/>
  <c r="DL479" i="3"/>
  <c r="DL70" i="28"/>
  <c r="EF224" i="3"/>
  <c r="EF251" i="3"/>
  <c r="EF263" i="3"/>
  <c r="EF275" i="3"/>
  <c r="EF286" i="3"/>
  <c r="EF247" i="3"/>
  <c r="EF246" i="3"/>
  <c r="DM164" i="28"/>
  <c r="DM328" i="3"/>
  <c r="DM145" i="3"/>
  <c r="DM62" i="28"/>
  <c r="DM177" i="3"/>
  <c r="DM190" i="3"/>
  <c r="DL173" i="28"/>
  <c r="DL175" i="28"/>
  <c r="EF259" i="3"/>
  <c r="EF271" i="3"/>
  <c r="EF282" i="3"/>
  <c r="EF307" i="3"/>
  <c r="EF408" i="3"/>
  <c r="EF298" i="3"/>
  <c r="EF311" i="3"/>
  <c r="EF412" i="3"/>
  <c r="EF386" i="3"/>
  <c r="DM165" i="28"/>
  <c r="DM167" i="28"/>
  <c r="DM168" i="28"/>
  <c r="DL176" i="28"/>
  <c r="DM127" i="28"/>
  <c r="DM92" i="28"/>
  <c r="DM194" i="3"/>
  <c r="DM94" i="28"/>
  <c r="DM423" i="3"/>
  <c r="DM435" i="3"/>
  <c r="DM148" i="3"/>
  <c r="DM425" i="3"/>
  <c r="DM437" i="3"/>
  <c r="DM424" i="3"/>
  <c r="DM436" i="3"/>
  <c r="DM64" i="28"/>
  <c r="DM65" i="28"/>
  <c r="DM422" i="3"/>
  <c r="DM434" i="3"/>
  <c r="DM421" i="3"/>
  <c r="DM433" i="3"/>
  <c r="DM151" i="3"/>
  <c r="DM131" i="3"/>
  <c r="DM420" i="3"/>
  <c r="DM432" i="3"/>
  <c r="DM146" i="3"/>
  <c r="DM201" i="3"/>
  <c r="DM200" i="3"/>
  <c r="DM100" i="28"/>
  <c r="DM199" i="3"/>
  <c r="DM99" i="28"/>
  <c r="DM202" i="3"/>
  <c r="DM102" i="28"/>
  <c r="DM197" i="3"/>
  <c r="DM97" i="28"/>
  <c r="DM198" i="3"/>
  <c r="DM98" i="28"/>
  <c r="DM193" i="3"/>
  <c r="DM93" i="28"/>
  <c r="DM195" i="3"/>
  <c r="DM95" i="28"/>
  <c r="DM196" i="3"/>
  <c r="DM96" i="28"/>
  <c r="EF382" i="3"/>
  <c r="EF294" i="3"/>
  <c r="EF399" i="3"/>
  <c r="DM448" i="3"/>
  <c r="DN162" i="3"/>
  <c r="DN163" i="3"/>
  <c r="DM449" i="3"/>
  <c r="DM444" i="3"/>
  <c r="DN158" i="3"/>
  <c r="DM445" i="3"/>
  <c r="DN159" i="3"/>
  <c r="DM447" i="3"/>
  <c r="DN161" i="3"/>
  <c r="DM446" i="3"/>
  <c r="DN160" i="3"/>
  <c r="DL108" i="28"/>
  <c r="DL106" i="28"/>
  <c r="DL112" i="28"/>
  <c r="DL113" i="28"/>
  <c r="DL104" i="28"/>
  <c r="DL107" i="28"/>
  <c r="DL111" i="28"/>
  <c r="DL110" i="28"/>
  <c r="DL105" i="28"/>
  <c r="DL109" i="28"/>
  <c r="DM206" i="3"/>
  <c r="DM207" i="3"/>
  <c r="DM205" i="3"/>
  <c r="DM133" i="3"/>
  <c r="DM101" i="28"/>
  <c r="DM134" i="3"/>
  <c r="DL141" i="28"/>
  <c r="DL147" i="28"/>
  <c r="DL144" i="28"/>
  <c r="DL143" i="28"/>
  <c r="DL146" i="28"/>
  <c r="DL142" i="28"/>
  <c r="DL139" i="28"/>
  <c r="DL145" i="28"/>
  <c r="DL140" i="28"/>
  <c r="DL148" i="28"/>
  <c r="EF395" i="3"/>
  <c r="DM211" i="3"/>
  <c r="DM210" i="3"/>
  <c r="DM208" i="3"/>
  <c r="DN158" i="28"/>
  <c r="DN323" i="3"/>
  <c r="DN133" i="28"/>
  <c r="DN172" i="3"/>
  <c r="DN185" i="3"/>
  <c r="DN136" i="28"/>
  <c r="DN175" i="3"/>
  <c r="DN188" i="3"/>
  <c r="DN161" i="28"/>
  <c r="DN326" i="3"/>
  <c r="DN134" i="28"/>
  <c r="DN159" i="28"/>
  <c r="DN173" i="3"/>
  <c r="DN186" i="3"/>
  <c r="DN324" i="3"/>
  <c r="DN174" i="3"/>
  <c r="DN187" i="3"/>
  <c r="DN160" i="28"/>
  <c r="DN135" i="28"/>
  <c r="DN325" i="3"/>
  <c r="DN327" i="3"/>
  <c r="DN176" i="3"/>
  <c r="DN189" i="3"/>
  <c r="DN162" i="28"/>
  <c r="DN137" i="28"/>
  <c r="DN157" i="28"/>
  <c r="DN171" i="3"/>
  <c r="DN184" i="3"/>
  <c r="DN322" i="3"/>
  <c r="DN132" i="28"/>
  <c r="DM402" i="3"/>
  <c r="DM415" i="3"/>
  <c r="DM135" i="3"/>
  <c r="DM218" i="3"/>
  <c r="DM330" i="3"/>
  <c r="DM239" i="3"/>
  <c r="DM331" i="3"/>
  <c r="DM240" i="3"/>
  <c r="EG227" i="3"/>
  <c r="EG228" i="3"/>
  <c r="EG338" i="3"/>
  <c r="EG226" i="3"/>
  <c r="EG225" i="3"/>
  <c r="DM241" i="3"/>
  <c r="DM220" i="3"/>
  <c r="DM222" i="3"/>
  <c r="DM221" i="3"/>
  <c r="DM219" i="3"/>
  <c r="DM369" i="3"/>
  <c r="DM335" i="3"/>
  <c r="DM336" i="3"/>
  <c r="DM344" i="3"/>
  <c r="DM370" i="3"/>
  <c r="DM368" i="3"/>
  <c r="DM340" i="3"/>
  <c r="DM339" i="3"/>
  <c r="DM359" i="3"/>
  <c r="DM350" i="3"/>
  <c r="DM366" i="3"/>
  <c r="DM364" i="3"/>
  <c r="DM365" i="3"/>
  <c r="DM341" i="3"/>
  <c r="DM342" i="3"/>
  <c r="DM347" i="3"/>
  <c r="DM361" i="3"/>
  <c r="DM362" i="3"/>
  <c r="DM358" i="3"/>
  <c r="DM459" i="3"/>
  <c r="DM461" i="3"/>
  <c r="DM457" i="3"/>
  <c r="DM458" i="3"/>
  <c r="DM462" i="3"/>
  <c r="DM460" i="3"/>
  <c r="EG250" i="3"/>
  <c r="EG262" i="3"/>
  <c r="EG274" i="3"/>
  <c r="EG285" i="3"/>
  <c r="EG251" i="3"/>
  <c r="EG263" i="3"/>
  <c r="EG275" i="3"/>
  <c r="EG286" i="3"/>
  <c r="EG249" i="3"/>
  <c r="EG261" i="3"/>
  <c r="EG273" i="3"/>
  <c r="EG284" i="3"/>
  <c r="EG248" i="3"/>
  <c r="EG260" i="3"/>
  <c r="EG272" i="3"/>
  <c r="EG283" i="3"/>
  <c r="DM473" i="3"/>
  <c r="DM88" i="28"/>
  <c r="DM485" i="3"/>
  <c r="DM76" i="28"/>
  <c r="DM471" i="3"/>
  <c r="DM86" i="28"/>
  <c r="DM483" i="3"/>
  <c r="DM74" i="28"/>
  <c r="DM469" i="3"/>
  <c r="DM84" i="28"/>
  <c r="DM481" i="3"/>
  <c r="DM72" i="28"/>
  <c r="DM472" i="3"/>
  <c r="DM87" i="28"/>
  <c r="DM484" i="3"/>
  <c r="DM75" i="28"/>
  <c r="DM343" i="3"/>
  <c r="DM354" i="3"/>
  <c r="DM351" i="3"/>
  <c r="DM348" i="3"/>
  <c r="DM349" i="3"/>
  <c r="DM474" i="3"/>
  <c r="DM89" i="28"/>
  <c r="DM486" i="3"/>
  <c r="DM77" i="28"/>
  <c r="DM360" i="3"/>
  <c r="DM470" i="3"/>
  <c r="DM85" i="28"/>
  <c r="DM482" i="3"/>
  <c r="DM73" i="28"/>
  <c r="DM371" i="3"/>
  <c r="DM244" i="3"/>
  <c r="DM256" i="3"/>
  <c r="DM268" i="3"/>
  <c r="DM279" i="3"/>
  <c r="DM245" i="3"/>
  <c r="DM257" i="3"/>
  <c r="DM269" i="3"/>
  <c r="DM280" i="3"/>
  <c r="DM242" i="3"/>
  <c r="DM254" i="3"/>
  <c r="DM266" i="3"/>
  <c r="DM277" i="3"/>
  <c r="DM243" i="3"/>
  <c r="DM255" i="3"/>
  <c r="DM267" i="3"/>
  <c r="DM278" i="3"/>
  <c r="EG311" i="3"/>
  <c r="EG412" i="3"/>
  <c r="EG298" i="3"/>
  <c r="EG310" i="3"/>
  <c r="EG411" i="3"/>
  <c r="EG297" i="3"/>
  <c r="EG295" i="3"/>
  <c r="EG308" i="3"/>
  <c r="EG409" i="3"/>
  <c r="EG296" i="3"/>
  <c r="EG309" i="3"/>
  <c r="EG410" i="3"/>
  <c r="DM373" i="3"/>
  <c r="DM374" i="3"/>
  <c r="DM132" i="3"/>
  <c r="DM303" i="3"/>
  <c r="DM404" i="3"/>
  <c r="DM417" i="3"/>
  <c r="DM290" i="3"/>
  <c r="DM302" i="3"/>
  <c r="DM403" i="3"/>
  <c r="DM416" i="3"/>
  <c r="DM289" i="3"/>
  <c r="DM305" i="3"/>
  <c r="DM406" i="3"/>
  <c r="DM419" i="3"/>
  <c r="DM292" i="3"/>
  <c r="DM304" i="3"/>
  <c r="DM405" i="3"/>
  <c r="DM418" i="3"/>
  <c r="DM291" i="3"/>
  <c r="EG223" i="3"/>
  <c r="EG224" i="3"/>
  <c r="EG386" i="3"/>
  <c r="EG399" i="3"/>
  <c r="EG385" i="3"/>
  <c r="EG398" i="3"/>
  <c r="EG384" i="3"/>
  <c r="EG397" i="3"/>
  <c r="EG383" i="3"/>
  <c r="EG396" i="3"/>
  <c r="DM377" i="3"/>
  <c r="DM390" i="3"/>
  <c r="DM428" i="3"/>
  <c r="DM379" i="3"/>
  <c r="DM392" i="3"/>
  <c r="DM430" i="3"/>
  <c r="DM378" i="3"/>
  <c r="DM391" i="3"/>
  <c r="DM429" i="3"/>
  <c r="DM380" i="3"/>
  <c r="DM393" i="3"/>
  <c r="DM431" i="3"/>
  <c r="EG246" i="3"/>
  <c r="EG258" i="3"/>
  <c r="EG270" i="3"/>
  <c r="EG281" i="3"/>
  <c r="EG293" i="3"/>
  <c r="EG247" i="3"/>
  <c r="EG259" i="3"/>
  <c r="EG271" i="3"/>
  <c r="EG282" i="3"/>
  <c r="EG307" i="3"/>
  <c r="EG408" i="3"/>
  <c r="DM443" i="3"/>
  <c r="DM456" i="3"/>
  <c r="DN157" i="3"/>
  <c r="DM455" i="3"/>
  <c r="DM442" i="3"/>
  <c r="DN156" i="3"/>
  <c r="DM441" i="3"/>
  <c r="DM454" i="3"/>
  <c r="DN155" i="3"/>
  <c r="DM453" i="3"/>
  <c r="DM440" i="3"/>
  <c r="DM172" i="28"/>
  <c r="DN154" i="3"/>
  <c r="EG306" i="3"/>
  <c r="EG407" i="3"/>
  <c r="EG294" i="3"/>
  <c r="DM478" i="3"/>
  <c r="DM69" i="28"/>
  <c r="DM466" i="3"/>
  <c r="DM81" i="28"/>
  <c r="DN155" i="28"/>
  <c r="DN320" i="3"/>
  <c r="DN130" i="28"/>
  <c r="DN169" i="3"/>
  <c r="DN182" i="3"/>
  <c r="DN128" i="28"/>
  <c r="DN153" i="28"/>
  <c r="DN318" i="3"/>
  <c r="DN167" i="3"/>
  <c r="DN180" i="3"/>
  <c r="DN164" i="3"/>
  <c r="DN166" i="28"/>
  <c r="DM174" i="28"/>
  <c r="DN156" i="28"/>
  <c r="DN321" i="3"/>
  <c r="DN131" i="28"/>
  <c r="DN170" i="3"/>
  <c r="DN183" i="3"/>
  <c r="DM465" i="3"/>
  <c r="DM80" i="28"/>
  <c r="DM477" i="3"/>
  <c r="DM68" i="28"/>
  <c r="DM480" i="3"/>
  <c r="DM71" i="28"/>
  <c r="DM468" i="3"/>
  <c r="DM83" i="28"/>
  <c r="DM450" i="3"/>
  <c r="DN143" i="3"/>
  <c r="DM467" i="3"/>
  <c r="DM82" i="28"/>
  <c r="DM479" i="3"/>
  <c r="DM70" i="28"/>
  <c r="DN168" i="3"/>
  <c r="DN181" i="3"/>
  <c r="DN154" i="28"/>
  <c r="DN319" i="3"/>
  <c r="DN129" i="28"/>
  <c r="EG381" i="3"/>
  <c r="EG394" i="3"/>
  <c r="DN164" i="28"/>
  <c r="DN328" i="3"/>
  <c r="DN145" i="3"/>
  <c r="DN62" i="28"/>
  <c r="DM175" i="28"/>
  <c r="DM173" i="28"/>
  <c r="DN177" i="3"/>
  <c r="DN190" i="3"/>
  <c r="DM176" i="28"/>
  <c r="DN165" i="28"/>
  <c r="DN167" i="28"/>
  <c r="DN92" i="28"/>
  <c r="DN127" i="28"/>
  <c r="DN425" i="3"/>
  <c r="DN437" i="3"/>
  <c r="DN422" i="3"/>
  <c r="DN434" i="3"/>
  <c r="DN148" i="3"/>
  <c r="DN421" i="3"/>
  <c r="DN433" i="3"/>
  <c r="DN151" i="3"/>
  <c r="DN131" i="3"/>
  <c r="DN420" i="3"/>
  <c r="DN432" i="3"/>
  <c r="DN424" i="3"/>
  <c r="DN436" i="3"/>
  <c r="DN64" i="28"/>
  <c r="DN65" i="28"/>
  <c r="DN423" i="3"/>
  <c r="DN435" i="3"/>
  <c r="DN146" i="3"/>
  <c r="DN200" i="3"/>
  <c r="DN100" i="28"/>
  <c r="DN199" i="3"/>
  <c r="DN99" i="28"/>
  <c r="DN202" i="3"/>
  <c r="DN102" i="28"/>
  <c r="DN201" i="3"/>
  <c r="DN197" i="3"/>
  <c r="DN97" i="28"/>
  <c r="DN198" i="3"/>
  <c r="DN98" i="28"/>
  <c r="DN194" i="3"/>
  <c r="DN94" i="28"/>
  <c r="DN195" i="3"/>
  <c r="DN95" i="28"/>
  <c r="DN196" i="3"/>
  <c r="DN96" i="28"/>
  <c r="DN193" i="3"/>
  <c r="DN93" i="28"/>
  <c r="EF223" i="3"/>
  <c r="EF258" i="3"/>
  <c r="EF270" i="3"/>
  <c r="EF281" i="3"/>
  <c r="DN168" i="28"/>
  <c r="DN444" i="3"/>
  <c r="DO158" i="3"/>
  <c r="DN445" i="3"/>
  <c r="DO159" i="3"/>
  <c r="DN447" i="3"/>
  <c r="DO161" i="3"/>
  <c r="DN449" i="3"/>
  <c r="DO163" i="3"/>
  <c r="DN446" i="3"/>
  <c r="DO160" i="3"/>
  <c r="DM143" i="28"/>
  <c r="DM145" i="28"/>
  <c r="DM146" i="28"/>
  <c r="DM140" i="28"/>
  <c r="DM142" i="28"/>
  <c r="DM148" i="28"/>
  <c r="DM141" i="28"/>
  <c r="DM144" i="28"/>
  <c r="DM139" i="28"/>
  <c r="DM147" i="28"/>
  <c r="DN206" i="3"/>
  <c r="DN205" i="3"/>
  <c r="DN207" i="3"/>
  <c r="DN133" i="3"/>
  <c r="DN101" i="28"/>
  <c r="DN134" i="3"/>
  <c r="DN448" i="3"/>
  <c r="DO162" i="3"/>
  <c r="DM107" i="28"/>
  <c r="DM112" i="28"/>
  <c r="DM111" i="28"/>
  <c r="DM113" i="28"/>
  <c r="DM105" i="28"/>
  <c r="DM106" i="28"/>
  <c r="DM110" i="28"/>
  <c r="DM109" i="28"/>
  <c r="DM108" i="28"/>
  <c r="DM104" i="28"/>
  <c r="EF293" i="3"/>
  <c r="EF306" i="3"/>
  <c r="EF407" i="3"/>
  <c r="EF381" i="3"/>
  <c r="EH227" i="3"/>
  <c r="EH228" i="3"/>
  <c r="EH338" i="3"/>
  <c r="EH226" i="3"/>
  <c r="EH225" i="3"/>
  <c r="DO323" i="3"/>
  <c r="DO172" i="3"/>
  <c r="DO185" i="3"/>
  <c r="DO158" i="28"/>
  <c r="DO133" i="28"/>
  <c r="DO162" i="28"/>
  <c r="DO176" i="3"/>
  <c r="DO189" i="3"/>
  <c r="DO327" i="3"/>
  <c r="DO137" i="28"/>
  <c r="DN210" i="3"/>
  <c r="DN211" i="3"/>
  <c r="DO157" i="28"/>
  <c r="DO171" i="3"/>
  <c r="DO184" i="3"/>
  <c r="DO132" i="28"/>
  <c r="DO322" i="3"/>
  <c r="DO161" i="28"/>
  <c r="DO326" i="3"/>
  <c r="DO175" i="3"/>
  <c r="DO188" i="3"/>
  <c r="DO136" i="28"/>
  <c r="DN208" i="3"/>
  <c r="DO134" i="28"/>
  <c r="DO173" i="3"/>
  <c r="DO186" i="3"/>
  <c r="DO324" i="3"/>
  <c r="DO159" i="28"/>
  <c r="DO325" i="3"/>
  <c r="DO174" i="3"/>
  <c r="DO187" i="3"/>
  <c r="DO160" i="28"/>
  <c r="DO135" i="28"/>
  <c r="EF394" i="3"/>
  <c r="EH250" i="3"/>
  <c r="EH262" i="3"/>
  <c r="EH249" i="3"/>
  <c r="EH261" i="3"/>
  <c r="EH273" i="3"/>
  <c r="EH284" i="3"/>
  <c r="EH309" i="3"/>
  <c r="EH248" i="3"/>
  <c r="EH260" i="3"/>
  <c r="EH272" i="3"/>
  <c r="EH283" i="3"/>
  <c r="DN331" i="3"/>
  <c r="DN240" i="3"/>
  <c r="DN135" i="3"/>
  <c r="DN402" i="3"/>
  <c r="DN415" i="3"/>
  <c r="DN239" i="3"/>
  <c r="DN330" i="3"/>
  <c r="DN218" i="3"/>
  <c r="EH410" i="3"/>
  <c r="EH274" i="3"/>
  <c r="EH285" i="3"/>
  <c r="EH296" i="3"/>
  <c r="EH295" i="3"/>
  <c r="EH308" i="3"/>
  <c r="EH409" i="3"/>
  <c r="DN241" i="3"/>
  <c r="DN243" i="3"/>
  <c r="DN221" i="3"/>
  <c r="DN219" i="3"/>
  <c r="DN222" i="3"/>
  <c r="DN220" i="3"/>
  <c r="DN361" i="3"/>
  <c r="DN362" i="3"/>
  <c r="DN358" i="3"/>
  <c r="DN461" i="3"/>
  <c r="DN459" i="3"/>
  <c r="DN460" i="3"/>
  <c r="DN457" i="3"/>
  <c r="DN462" i="3"/>
  <c r="DN458" i="3"/>
  <c r="DN359" i="3"/>
  <c r="DN366" i="3"/>
  <c r="DN339" i="3"/>
  <c r="DN368" i="3"/>
  <c r="DN341" i="3"/>
  <c r="DN342" i="3"/>
  <c r="DN364" i="3"/>
  <c r="DN370" i="3"/>
  <c r="DN350" i="3"/>
  <c r="DN340" i="3"/>
  <c r="DN335" i="3"/>
  <c r="DN336" i="3"/>
  <c r="DN344" i="3"/>
  <c r="DN365" i="3"/>
  <c r="DN369" i="3"/>
  <c r="DN347" i="3"/>
  <c r="EH224" i="3"/>
  <c r="EH223" i="3"/>
  <c r="EH297" i="3"/>
  <c r="EH310" i="3"/>
  <c r="EH411" i="3"/>
  <c r="EH385" i="3"/>
  <c r="EH384" i="3"/>
  <c r="EH397" i="3"/>
  <c r="EH383" i="3"/>
  <c r="EH396" i="3"/>
  <c r="DN244" i="3"/>
  <c r="DN256" i="3"/>
  <c r="DN268" i="3"/>
  <c r="DN279" i="3"/>
  <c r="DN291" i="3"/>
  <c r="DN245" i="3"/>
  <c r="DN257" i="3"/>
  <c r="DN269" i="3"/>
  <c r="DN280" i="3"/>
  <c r="DN305" i="3"/>
  <c r="DN406" i="3"/>
  <c r="DN419" i="3"/>
  <c r="DN242" i="3"/>
  <c r="DN254" i="3"/>
  <c r="DN266" i="3"/>
  <c r="DN277" i="3"/>
  <c r="DN289" i="3"/>
  <c r="DN343" i="3"/>
  <c r="DN354" i="3"/>
  <c r="DN371" i="3"/>
  <c r="DN360" i="3"/>
  <c r="DN486" i="3"/>
  <c r="DN77" i="28"/>
  <c r="DN474" i="3"/>
  <c r="DN89" i="28"/>
  <c r="DN469" i="3"/>
  <c r="DN84" i="28"/>
  <c r="DN481" i="3"/>
  <c r="DN72" i="28"/>
  <c r="DN472" i="3"/>
  <c r="DN87" i="28"/>
  <c r="DN484" i="3"/>
  <c r="DN75" i="28"/>
  <c r="DN471" i="3"/>
  <c r="DN86" i="28"/>
  <c r="DN483" i="3"/>
  <c r="DN74" i="28"/>
  <c r="DN473" i="3"/>
  <c r="DN88" i="28"/>
  <c r="DN485" i="3"/>
  <c r="DN76" i="28"/>
  <c r="DN351" i="3"/>
  <c r="DN348" i="3"/>
  <c r="DN349" i="3"/>
  <c r="DN470" i="3"/>
  <c r="DN85" i="28"/>
  <c r="DN482" i="3"/>
  <c r="DN73" i="28"/>
  <c r="DN255" i="3"/>
  <c r="DN267" i="3"/>
  <c r="DN278" i="3"/>
  <c r="EH251" i="3"/>
  <c r="EH263" i="3"/>
  <c r="EH275" i="3"/>
  <c r="EH286" i="3"/>
  <c r="EH247" i="3"/>
  <c r="EH259" i="3"/>
  <c r="EH271" i="3"/>
  <c r="EH282" i="3"/>
  <c r="EH246" i="3"/>
  <c r="EH258" i="3"/>
  <c r="EH270" i="3"/>
  <c r="EH281" i="3"/>
  <c r="EH398" i="3"/>
  <c r="DN302" i="3"/>
  <c r="DN403" i="3"/>
  <c r="DN416" i="3"/>
  <c r="DN292" i="3"/>
  <c r="DN373" i="3"/>
  <c r="DN374" i="3"/>
  <c r="DN377" i="3"/>
  <c r="DN390" i="3"/>
  <c r="DN304" i="3"/>
  <c r="DN405" i="3"/>
  <c r="DN418" i="3"/>
  <c r="DN303" i="3"/>
  <c r="DN404" i="3"/>
  <c r="DN417" i="3"/>
  <c r="DN290" i="3"/>
  <c r="EH294" i="3"/>
  <c r="EH307" i="3"/>
  <c r="EH408" i="3"/>
  <c r="EH298" i="3"/>
  <c r="EH311" i="3"/>
  <c r="EH412" i="3"/>
  <c r="EH386" i="3"/>
  <c r="EH293" i="3"/>
  <c r="EH306" i="3"/>
  <c r="EH407" i="3"/>
  <c r="DN428" i="3"/>
  <c r="DN440" i="3"/>
  <c r="DN380" i="3"/>
  <c r="DN393" i="3"/>
  <c r="DN431" i="3"/>
  <c r="DO157" i="3"/>
  <c r="DN132" i="3"/>
  <c r="DN379" i="3"/>
  <c r="DN392" i="3"/>
  <c r="DN430" i="3"/>
  <c r="DO156" i="3"/>
  <c r="DN378" i="3"/>
  <c r="DN391" i="3"/>
  <c r="DN429" i="3"/>
  <c r="EH381" i="3"/>
  <c r="EH394" i="3"/>
  <c r="EH382" i="3"/>
  <c r="EH395" i="3"/>
  <c r="EH399" i="3"/>
  <c r="DN453" i="3"/>
  <c r="DN477" i="3"/>
  <c r="DN68" i="28"/>
  <c r="DO154" i="3"/>
  <c r="DO167" i="3"/>
  <c r="DO180" i="3"/>
  <c r="DN456" i="3"/>
  <c r="DN468" i="3"/>
  <c r="DN83" i="28"/>
  <c r="DN443" i="3"/>
  <c r="DN442" i="3"/>
  <c r="DN455" i="3"/>
  <c r="DN467" i="3"/>
  <c r="DN82" i="28"/>
  <c r="DN172" i="28"/>
  <c r="DO155" i="3"/>
  <c r="DO168" i="3"/>
  <c r="DO181" i="3"/>
  <c r="DN441" i="3"/>
  <c r="DN454" i="3"/>
  <c r="DN478" i="3"/>
  <c r="DN69" i="28"/>
  <c r="DO131" i="28"/>
  <c r="DO170" i="3"/>
  <c r="DO183" i="3"/>
  <c r="DO156" i="28"/>
  <c r="DO321" i="3"/>
  <c r="DO155" i="28"/>
  <c r="DO169" i="3"/>
  <c r="DO182" i="3"/>
  <c r="DO320" i="3"/>
  <c r="DO130" i="28"/>
  <c r="DO318" i="3"/>
  <c r="DO153" i="28"/>
  <c r="DO128" i="28"/>
  <c r="DN465" i="3"/>
  <c r="DN80" i="28"/>
  <c r="DO164" i="3"/>
  <c r="DO166" i="28"/>
  <c r="DN450" i="3"/>
  <c r="DN175" i="28"/>
  <c r="DN480" i="3"/>
  <c r="DN71" i="28"/>
  <c r="DN479" i="3"/>
  <c r="DN70" i="28"/>
  <c r="DO154" i="28"/>
  <c r="DO129" i="28"/>
  <c r="DO319" i="3"/>
  <c r="DN466" i="3"/>
  <c r="DN81" i="28"/>
  <c r="DN174" i="28"/>
  <c r="DO328" i="3"/>
  <c r="DO164" i="28"/>
  <c r="DO177" i="3"/>
  <c r="DO190" i="3"/>
  <c r="DO143" i="3"/>
  <c r="DO145" i="3"/>
  <c r="DN173" i="28"/>
  <c r="DN176" i="28"/>
  <c r="EI338" i="3"/>
  <c r="DO62" i="28"/>
  <c r="DO127" i="28"/>
  <c r="DO195" i="3"/>
  <c r="DO95" i="28"/>
  <c r="DO422" i="3"/>
  <c r="DO434" i="3"/>
  <c r="DO64" i="28"/>
  <c r="DO65" i="28"/>
  <c r="DO199" i="3"/>
  <c r="DO99" i="28"/>
  <c r="DO151" i="3"/>
  <c r="DO131" i="3"/>
  <c r="DO425" i="3"/>
  <c r="DO437" i="3"/>
  <c r="DO193" i="3"/>
  <c r="DO93" i="28"/>
  <c r="DO420" i="3"/>
  <c r="DO432" i="3"/>
  <c r="DO165" i="28"/>
  <c r="DO167" i="28"/>
  <c r="DO202" i="3"/>
  <c r="DO102" i="28"/>
  <c r="DO421" i="3"/>
  <c r="DO433" i="3"/>
  <c r="DO148" i="3"/>
  <c r="DO201" i="3"/>
  <c r="DO198" i="3"/>
  <c r="DO98" i="28"/>
  <c r="DO424" i="3"/>
  <c r="DO436" i="3"/>
  <c r="DO146" i="3"/>
  <c r="DO196" i="3"/>
  <c r="DO96" i="28"/>
  <c r="DO200" i="3"/>
  <c r="DO100" i="28"/>
  <c r="DO423" i="3"/>
  <c r="DO435" i="3"/>
  <c r="DO197" i="3"/>
  <c r="DO97" i="28"/>
  <c r="DO194" i="3"/>
  <c r="DO94" i="28"/>
  <c r="EG382" i="3"/>
  <c r="EG395" i="3"/>
  <c r="EI226" i="3"/>
  <c r="EI225" i="3"/>
  <c r="EI228" i="3"/>
  <c r="EI250" i="3"/>
  <c r="EI251" i="3"/>
  <c r="EI249" i="3"/>
  <c r="EI248" i="3"/>
  <c r="DO92" i="28"/>
  <c r="DN107" i="28"/>
  <c r="DO168" i="28"/>
  <c r="DP158" i="3"/>
  <c r="DO444" i="3"/>
  <c r="DP162" i="3"/>
  <c r="DO448" i="3"/>
  <c r="DN147" i="28"/>
  <c r="DN145" i="28"/>
  <c r="DN142" i="28"/>
  <c r="DN146" i="28"/>
  <c r="DN148" i="28"/>
  <c r="DN140" i="28"/>
  <c r="DN141" i="28"/>
  <c r="DN144" i="28"/>
  <c r="DN139" i="28"/>
  <c r="DN143" i="28"/>
  <c r="DO449" i="3"/>
  <c r="DP163" i="3"/>
  <c r="DO101" i="28"/>
  <c r="DO134" i="3"/>
  <c r="DO206" i="3"/>
  <c r="DO205" i="3"/>
  <c r="DO207" i="3"/>
  <c r="DO133" i="3"/>
  <c r="DP161" i="3"/>
  <c r="DO447" i="3"/>
  <c r="DP159" i="3"/>
  <c r="DO445" i="3"/>
  <c r="DO446" i="3"/>
  <c r="DP160" i="3"/>
  <c r="EI261" i="3"/>
  <c r="EI273" i="3"/>
  <c r="EI284" i="3"/>
  <c r="EI309" i="3"/>
  <c r="EI410" i="3"/>
  <c r="EI260" i="3"/>
  <c r="EI272" i="3"/>
  <c r="EI283" i="3"/>
  <c r="EI308" i="3"/>
  <c r="EI409" i="3"/>
  <c r="EI263" i="3"/>
  <c r="EI275" i="3"/>
  <c r="EI286" i="3"/>
  <c r="EI298" i="3"/>
  <c r="DN111" i="28"/>
  <c r="DN109" i="28"/>
  <c r="DN112" i="28"/>
  <c r="DN105" i="28"/>
  <c r="DN110" i="28"/>
  <c r="DN113" i="28"/>
  <c r="DN104" i="28"/>
  <c r="DN108" i="28"/>
  <c r="DN106" i="28"/>
  <c r="DP159" i="28"/>
  <c r="DP173" i="3"/>
  <c r="DP186" i="3"/>
  <c r="DP324" i="3"/>
  <c r="DP134" i="28"/>
  <c r="DP323" i="3"/>
  <c r="DP172" i="3"/>
  <c r="DP185" i="3"/>
  <c r="DP133" i="28"/>
  <c r="DP158" i="28"/>
  <c r="DP175" i="3"/>
  <c r="DP188" i="3"/>
  <c r="DP161" i="28"/>
  <c r="DP326" i="3"/>
  <c r="DP136" i="28"/>
  <c r="DO211" i="3"/>
  <c r="DO210" i="3"/>
  <c r="DO208" i="3"/>
  <c r="DP137" i="28"/>
  <c r="DP327" i="3"/>
  <c r="DP176" i="3"/>
  <c r="DP189" i="3"/>
  <c r="DP162" i="28"/>
  <c r="DP160" i="28"/>
  <c r="DP135" i="28"/>
  <c r="DP174" i="3"/>
  <c r="DP187" i="3"/>
  <c r="DP325" i="3"/>
  <c r="DP157" i="28"/>
  <c r="DP322" i="3"/>
  <c r="DP132" i="28"/>
  <c r="DP171" i="3"/>
  <c r="DP184" i="3"/>
  <c r="EI296" i="3"/>
  <c r="EI295" i="3"/>
  <c r="EI311" i="3"/>
  <c r="EI412" i="3"/>
  <c r="EI386" i="3"/>
  <c r="EI399" i="3"/>
  <c r="EI384" i="3"/>
  <c r="EI383" i="3"/>
  <c r="DO331" i="3"/>
  <c r="DO240" i="3"/>
  <c r="DO402" i="3"/>
  <c r="DO415" i="3"/>
  <c r="DO135" i="3"/>
  <c r="DO330" i="3"/>
  <c r="DO239" i="3"/>
  <c r="DO218" i="3"/>
  <c r="EI227" i="3"/>
  <c r="EI262" i="3"/>
  <c r="EI274" i="3"/>
  <c r="EI285" i="3"/>
  <c r="EI223" i="3"/>
  <c r="EI224" i="3"/>
  <c r="EI397" i="3"/>
  <c r="EI396" i="3"/>
  <c r="DO241" i="3"/>
  <c r="DO244" i="3"/>
  <c r="DO361" i="3"/>
  <c r="DO362" i="3"/>
  <c r="DO358" i="3"/>
  <c r="DO219" i="3"/>
  <c r="DO221" i="3"/>
  <c r="DO222" i="3"/>
  <c r="DO220" i="3"/>
  <c r="DO457" i="3"/>
  <c r="DO460" i="3"/>
  <c r="DO462" i="3"/>
  <c r="DO459" i="3"/>
  <c r="DO458" i="3"/>
  <c r="DO461" i="3"/>
  <c r="DO340" i="3"/>
  <c r="DO368" i="3"/>
  <c r="DO364" i="3"/>
  <c r="DO341" i="3"/>
  <c r="DO342" i="3"/>
  <c r="DO335" i="3"/>
  <c r="DO336" i="3"/>
  <c r="DO344" i="3"/>
  <c r="DO366" i="3"/>
  <c r="DO350" i="3"/>
  <c r="DO365" i="3"/>
  <c r="DO369" i="3"/>
  <c r="DO370" i="3"/>
  <c r="DO359" i="3"/>
  <c r="DO339" i="3"/>
  <c r="DO347" i="3"/>
  <c r="EI246" i="3"/>
  <c r="EI258" i="3"/>
  <c r="EI270" i="3"/>
  <c r="EI281" i="3"/>
  <c r="EI293" i="3"/>
  <c r="EI247" i="3"/>
  <c r="EI259" i="3"/>
  <c r="EI271" i="3"/>
  <c r="EI282" i="3"/>
  <c r="EI297" i="3"/>
  <c r="EI310" i="3"/>
  <c r="EI411" i="3"/>
  <c r="EI385" i="3"/>
  <c r="DO245" i="3"/>
  <c r="DO257" i="3"/>
  <c r="DO269" i="3"/>
  <c r="DO280" i="3"/>
  <c r="DO243" i="3"/>
  <c r="DO255" i="3"/>
  <c r="DO267" i="3"/>
  <c r="DO278" i="3"/>
  <c r="DO242" i="3"/>
  <c r="DO254" i="3"/>
  <c r="DO266" i="3"/>
  <c r="DO277" i="3"/>
  <c r="DO289" i="3"/>
  <c r="DO360" i="3"/>
  <c r="DO474" i="3"/>
  <c r="DO89" i="28"/>
  <c r="DO486" i="3"/>
  <c r="DO77" i="28"/>
  <c r="DO371" i="3"/>
  <c r="DO473" i="3"/>
  <c r="DO88" i="28"/>
  <c r="DO485" i="3"/>
  <c r="DO76" i="28"/>
  <c r="DO482" i="3"/>
  <c r="DO73" i="28"/>
  <c r="DO470" i="3"/>
  <c r="DO85" i="28"/>
  <c r="DO483" i="3"/>
  <c r="DO74" i="28"/>
  <c r="DO471" i="3"/>
  <c r="DO86" i="28"/>
  <c r="DO343" i="3"/>
  <c r="DO354" i="3"/>
  <c r="DO351" i="3"/>
  <c r="DO348" i="3"/>
  <c r="DO349" i="3"/>
  <c r="DO472" i="3"/>
  <c r="DO87" i="28"/>
  <c r="DO484" i="3"/>
  <c r="DO75" i="28"/>
  <c r="DO469" i="3"/>
  <c r="DO84" i="28"/>
  <c r="DO481" i="3"/>
  <c r="DO72" i="28"/>
  <c r="DO256" i="3"/>
  <c r="DO268" i="3"/>
  <c r="DO279" i="3"/>
  <c r="EI306" i="3"/>
  <c r="EI407" i="3"/>
  <c r="EI398" i="3"/>
  <c r="EI307" i="3"/>
  <c r="EI408" i="3"/>
  <c r="EI294" i="3"/>
  <c r="DO302" i="3"/>
  <c r="DO403" i="3"/>
  <c r="DO416" i="3"/>
  <c r="DO373" i="3"/>
  <c r="DO374" i="3"/>
  <c r="DO378" i="3"/>
  <c r="DO291" i="3"/>
  <c r="DO304" i="3"/>
  <c r="DO405" i="3"/>
  <c r="DO418" i="3"/>
  <c r="DO305" i="3"/>
  <c r="DO406" i="3"/>
  <c r="DO419" i="3"/>
  <c r="DO292" i="3"/>
  <c r="DO290" i="3"/>
  <c r="DO303" i="3"/>
  <c r="DO404" i="3"/>
  <c r="DO417" i="3"/>
  <c r="EI382" i="3"/>
  <c r="EI395" i="3"/>
  <c r="DO379" i="3"/>
  <c r="DO392" i="3"/>
  <c r="DO430" i="3"/>
  <c r="DO380" i="3"/>
  <c r="DO393" i="3"/>
  <c r="DO431" i="3"/>
  <c r="DO132" i="3"/>
  <c r="DO377" i="3"/>
  <c r="DO390" i="3"/>
  <c r="DO428" i="3"/>
  <c r="DO391" i="3"/>
  <c r="DO429" i="3"/>
  <c r="DO453" i="3"/>
  <c r="DO440" i="3"/>
  <c r="DP154" i="3"/>
  <c r="DP157" i="3"/>
  <c r="DO456" i="3"/>
  <c r="DO443" i="3"/>
  <c r="DP155" i="3"/>
  <c r="DO454" i="3"/>
  <c r="DO441" i="3"/>
  <c r="DO172" i="28"/>
  <c r="DP156" i="3"/>
  <c r="DO455" i="3"/>
  <c r="DO442" i="3"/>
  <c r="DP128" i="28"/>
  <c r="DP318" i="3"/>
  <c r="DP153" i="28"/>
  <c r="DP167" i="3"/>
  <c r="DP180" i="3"/>
  <c r="DO465" i="3"/>
  <c r="DO80" i="28"/>
  <c r="DO477" i="3"/>
  <c r="DO68" i="28"/>
  <c r="DO450" i="3"/>
  <c r="DO174" i="28"/>
  <c r="DP155" i="28"/>
  <c r="DP320" i="3"/>
  <c r="DP130" i="28"/>
  <c r="DP169" i="3"/>
  <c r="DP182" i="3"/>
  <c r="DO466" i="3"/>
  <c r="DO81" i="28"/>
  <c r="DO478" i="3"/>
  <c r="DO69" i="28"/>
  <c r="DP129" i="28"/>
  <c r="DP154" i="28"/>
  <c r="DP168" i="3"/>
  <c r="DP181" i="3"/>
  <c r="DP319" i="3"/>
  <c r="DP164" i="3"/>
  <c r="DO468" i="3"/>
  <c r="DO83" i="28"/>
  <c r="DO480" i="3"/>
  <c r="DO71" i="28"/>
  <c r="DO467" i="3"/>
  <c r="DO82" i="28"/>
  <c r="DO479" i="3"/>
  <c r="DO70" i="28"/>
  <c r="DP170" i="3"/>
  <c r="DP183" i="3"/>
  <c r="DP156" i="28"/>
  <c r="DP131" i="28"/>
  <c r="DP321" i="3"/>
  <c r="EJ227" i="3"/>
  <c r="EJ228" i="3"/>
  <c r="EJ338" i="3"/>
  <c r="EJ226" i="3"/>
  <c r="EJ225" i="3"/>
  <c r="DP328" i="3"/>
  <c r="DP164" i="28"/>
  <c r="DP166" i="28"/>
  <c r="DP177" i="3"/>
  <c r="DP190" i="3"/>
  <c r="DP143" i="3"/>
  <c r="DO175" i="28"/>
  <c r="DO173" i="28"/>
  <c r="EJ249" i="3"/>
  <c r="EJ261" i="3"/>
  <c r="EJ273" i="3"/>
  <c r="EJ284" i="3"/>
  <c r="EJ250" i="3"/>
  <c r="EJ262" i="3"/>
  <c r="EJ248" i="3"/>
  <c r="EJ260" i="3"/>
  <c r="EJ272" i="3"/>
  <c r="EJ283" i="3"/>
  <c r="DO176" i="28"/>
  <c r="DP145" i="3"/>
  <c r="DP62" i="28"/>
  <c r="EJ274" i="3"/>
  <c r="EJ285" i="3"/>
  <c r="EJ296" i="3"/>
  <c r="EJ309" i="3"/>
  <c r="EJ410" i="3"/>
  <c r="EJ295" i="3"/>
  <c r="EJ308" i="3"/>
  <c r="EJ409" i="3"/>
  <c r="DP127" i="28"/>
  <c r="DP92" i="28"/>
  <c r="DP420" i="3"/>
  <c r="DP432" i="3"/>
  <c r="DP423" i="3"/>
  <c r="DP435" i="3"/>
  <c r="DP193" i="3"/>
  <c r="DP93" i="28"/>
  <c r="DP421" i="3"/>
  <c r="DP433" i="3"/>
  <c r="DP64" i="28"/>
  <c r="DP65" i="28"/>
  <c r="DP425" i="3"/>
  <c r="DP437" i="3"/>
  <c r="DP199" i="3"/>
  <c r="DP99" i="28"/>
  <c r="DP197" i="3"/>
  <c r="DP97" i="28"/>
  <c r="DP198" i="3"/>
  <c r="DP98" i="28"/>
  <c r="DP146" i="3"/>
  <c r="DP151" i="3"/>
  <c r="DP131" i="3"/>
  <c r="DP201" i="3"/>
  <c r="DP202" i="3"/>
  <c r="DP102" i="28"/>
  <c r="DP200" i="3"/>
  <c r="DP100" i="28"/>
  <c r="DP148" i="3"/>
  <c r="DP422" i="3"/>
  <c r="DP434" i="3"/>
  <c r="DP424" i="3"/>
  <c r="DP436" i="3"/>
  <c r="DP165" i="28"/>
  <c r="DP167" i="28"/>
  <c r="DP196" i="3"/>
  <c r="DP96" i="28"/>
  <c r="DP195" i="3"/>
  <c r="DP95" i="28"/>
  <c r="DP194" i="3"/>
  <c r="DP94" i="28"/>
  <c r="EJ310" i="3"/>
  <c r="EJ411" i="3"/>
  <c r="EJ297" i="3"/>
  <c r="EJ385" i="3"/>
  <c r="EJ383" i="3"/>
  <c r="EJ396" i="3"/>
  <c r="EJ384" i="3"/>
  <c r="EJ397" i="3"/>
  <c r="DP168" i="28"/>
  <c r="DP101" i="28"/>
  <c r="DP134" i="3"/>
  <c r="DQ159" i="3"/>
  <c r="DP445" i="3"/>
  <c r="DP449" i="3"/>
  <c r="DQ163" i="3"/>
  <c r="DP447" i="3"/>
  <c r="DQ161" i="3"/>
  <c r="DP448" i="3"/>
  <c r="DQ162" i="3"/>
  <c r="DP444" i="3"/>
  <c r="DQ158" i="3"/>
  <c r="DP446" i="3"/>
  <c r="DQ160" i="3"/>
  <c r="DO109" i="28"/>
  <c r="DO113" i="28"/>
  <c r="DO106" i="28"/>
  <c r="DO105" i="28"/>
  <c r="DO107" i="28"/>
  <c r="DO111" i="28"/>
  <c r="DO108" i="28"/>
  <c r="DO104" i="28"/>
  <c r="DO110" i="28"/>
  <c r="DO112" i="28"/>
  <c r="DP206" i="3"/>
  <c r="DP207" i="3"/>
  <c r="DP205" i="3"/>
  <c r="DP133" i="3"/>
  <c r="DO148" i="28"/>
  <c r="DO145" i="28"/>
  <c r="DO147" i="28"/>
  <c r="DO140" i="28"/>
  <c r="DO146" i="28"/>
  <c r="DO141" i="28"/>
  <c r="DO144" i="28"/>
  <c r="DO142" i="28"/>
  <c r="DO139" i="28"/>
  <c r="DO143" i="28"/>
  <c r="EJ224" i="3"/>
  <c r="EJ223" i="3"/>
  <c r="EJ398" i="3"/>
  <c r="DQ157" i="28"/>
  <c r="DQ132" i="28"/>
  <c r="DQ171" i="3"/>
  <c r="DQ184" i="3"/>
  <c r="DQ322" i="3"/>
  <c r="DQ175" i="3"/>
  <c r="DQ188" i="3"/>
  <c r="DQ326" i="3"/>
  <c r="DQ161" i="28"/>
  <c r="DQ136" i="28"/>
  <c r="DQ327" i="3"/>
  <c r="DQ176" i="3"/>
  <c r="DQ189" i="3"/>
  <c r="DQ137" i="28"/>
  <c r="DQ162" i="28"/>
  <c r="DQ174" i="3"/>
  <c r="DQ187" i="3"/>
  <c r="DQ160" i="28"/>
  <c r="DQ325" i="3"/>
  <c r="DQ135" i="28"/>
  <c r="DP208" i="3"/>
  <c r="DQ159" i="28"/>
  <c r="DQ324" i="3"/>
  <c r="DQ173" i="3"/>
  <c r="DQ186" i="3"/>
  <c r="DQ134" i="28"/>
  <c r="DQ133" i="28"/>
  <c r="DQ158" i="28"/>
  <c r="DQ172" i="3"/>
  <c r="DQ185" i="3"/>
  <c r="DQ323" i="3"/>
  <c r="DP210" i="3"/>
  <c r="DP211" i="3"/>
  <c r="EJ251" i="3"/>
  <c r="EJ263" i="3"/>
  <c r="EJ275" i="3"/>
  <c r="EJ286" i="3"/>
  <c r="EJ247" i="3"/>
  <c r="EJ259" i="3"/>
  <c r="EJ271" i="3"/>
  <c r="EJ282" i="3"/>
  <c r="EJ246" i="3"/>
  <c r="EJ258" i="3"/>
  <c r="EJ270" i="3"/>
  <c r="EJ281" i="3"/>
  <c r="DP240" i="3"/>
  <c r="DP331" i="3"/>
  <c r="DP402" i="3"/>
  <c r="DP415" i="3"/>
  <c r="DP135" i="3"/>
  <c r="DP330" i="3"/>
  <c r="DP218" i="3"/>
  <c r="DP239" i="3"/>
  <c r="EJ294" i="3"/>
  <c r="EJ307" i="3"/>
  <c r="EJ408" i="3"/>
  <c r="EJ298" i="3"/>
  <c r="EJ311" i="3"/>
  <c r="EJ412" i="3"/>
  <c r="EJ386" i="3"/>
  <c r="EJ293" i="3"/>
  <c r="EJ306" i="3"/>
  <c r="EJ407" i="3"/>
  <c r="DP241" i="3"/>
  <c r="DP221" i="3"/>
  <c r="DP222" i="3"/>
  <c r="DP219" i="3"/>
  <c r="DP220" i="3"/>
  <c r="DP358" i="3"/>
  <c r="DP361" i="3"/>
  <c r="DP362" i="3"/>
  <c r="DP457" i="3"/>
  <c r="DP460" i="3"/>
  <c r="DP459" i="3"/>
  <c r="DP461" i="3"/>
  <c r="DP462" i="3"/>
  <c r="DP458" i="3"/>
  <c r="DP347" i="3"/>
  <c r="DP350" i="3"/>
  <c r="DP341" i="3"/>
  <c r="DP342" i="3"/>
  <c r="DP369" i="3"/>
  <c r="DP370" i="3"/>
  <c r="DP359" i="3"/>
  <c r="DP340" i="3"/>
  <c r="DP335" i="3"/>
  <c r="DP336" i="3"/>
  <c r="DP344" i="3"/>
  <c r="DP368" i="3"/>
  <c r="DP339" i="3"/>
  <c r="DP366" i="3"/>
  <c r="DP364" i="3"/>
  <c r="DP365" i="3"/>
  <c r="EJ381" i="3"/>
  <c r="EJ394" i="3"/>
  <c r="EJ399" i="3"/>
  <c r="EJ382" i="3"/>
  <c r="EJ395" i="3"/>
  <c r="DP469" i="3"/>
  <c r="DP84" i="28"/>
  <c r="DP481" i="3"/>
  <c r="DP72" i="28"/>
  <c r="DP360" i="3"/>
  <c r="DP486" i="3"/>
  <c r="DP77" i="28"/>
  <c r="DP474" i="3"/>
  <c r="DP89" i="28"/>
  <c r="DP371" i="3"/>
  <c r="DP473" i="3"/>
  <c r="DP88" i="28"/>
  <c r="DP485" i="3"/>
  <c r="DP76" i="28"/>
  <c r="DP483" i="3"/>
  <c r="DP74" i="28"/>
  <c r="DP471" i="3"/>
  <c r="DP86" i="28"/>
  <c r="DP348" i="3"/>
  <c r="DP349" i="3"/>
  <c r="DP351" i="3"/>
  <c r="DP470" i="3"/>
  <c r="DP85" i="28"/>
  <c r="DP482" i="3"/>
  <c r="DP73" i="28"/>
  <c r="DP343" i="3"/>
  <c r="DP354" i="3"/>
  <c r="DP472" i="3"/>
  <c r="DP87" i="28"/>
  <c r="DP484" i="3"/>
  <c r="DP75" i="28"/>
  <c r="DP243" i="3"/>
  <c r="DP255" i="3"/>
  <c r="DP267" i="3"/>
  <c r="DP278" i="3"/>
  <c r="DP245" i="3"/>
  <c r="DP257" i="3"/>
  <c r="DP269" i="3"/>
  <c r="DP280" i="3"/>
  <c r="DP242" i="3"/>
  <c r="DP254" i="3"/>
  <c r="DP266" i="3"/>
  <c r="DP277" i="3"/>
  <c r="DP244" i="3"/>
  <c r="DP256" i="3"/>
  <c r="DP268" i="3"/>
  <c r="DP279" i="3"/>
  <c r="DP373" i="3"/>
  <c r="DP374" i="3"/>
  <c r="DP132" i="3"/>
  <c r="DP304" i="3"/>
  <c r="DP405" i="3"/>
  <c r="DP418" i="3"/>
  <c r="DP291" i="3"/>
  <c r="DP290" i="3"/>
  <c r="DP303" i="3"/>
  <c r="DP404" i="3"/>
  <c r="DP417" i="3"/>
  <c r="DP305" i="3"/>
  <c r="DP406" i="3"/>
  <c r="DP419" i="3"/>
  <c r="DP292" i="3"/>
  <c r="DP289" i="3"/>
  <c r="DP302" i="3"/>
  <c r="DP403" i="3"/>
  <c r="DP416" i="3"/>
  <c r="EK227" i="3"/>
  <c r="EK228" i="3"/>
  <c r="EK338" i="3"/>
  <c r="EK226" i="3"/>
  <c r="EK225" i="3"/>
  <c r="DP378" i="3"/>
  <c r="DP391" i="3"/>
  <c r="DP429" i="3"/>
  <c r="DP377" i="3"/>
  <c r="DP390" i="3"/>
  <c r="DP428" i="3"/>
  <c r="DP380" i="3"/>
  <c r="DP393" i="3"/>
  <c r="DP431" i="3"/>
  <c r="DP379" i="3"/>
  <c r="DP392" i="3"/>
  <c r="DP430" i="3"/>
  <c r="DQ156" i="3"/>
  <c r="EI381" i="3"/>
  <c r="EI394" i="3"/>
  <c r="EK250" i="3"/>
  <c r="EK262" i="3"/>
  <c r="EK249" i="3"/>
  <c r="EK261" i="3"/>
  <c r="EK273" i="3"/>
  <c r="EK284" i="3"/>
  <c r="EK296" i="3"/>
  <c r="EK248" i="3"/>
  <c r="EK260" i="3"/>
  <c r="EK272" i="3"/>
  <c r="EK283" i="3"/>
  <c r="DP442" i="3"/>
  <c r="DP455" i="3"/>
  <c r="DP479" i="3"/>
  <c r="DP70" i="28"/>
  <c r="DP441" i="3"/>
  <c r="DP454" i="3"/>
  <c r="DQ155" i="3"/>
  <c r="DQ155" i="28"/>
  <c r="DQ130" i="28"/>
  <c r="DQ320" i="3"/>
  <c r="DQ169" i="3"/>
  <c r="DQ182" i="3"/>
  <c r="DP172" i="28"/>
  <c r="DP453" i="3"/>
  <c r="DP440" i="3"/>
  <c r="DQ154" i="3"/>
  <c r="DP443" i="3"/>
  <c r="DP456" i="3"/>
  <c r="DQ157" i="3"/>
  <c r="EK274" i="3"/>
  <c r="EK285" i="3"/>
  <c r="EK309" i="3"/>
  <c r="EK410" i="3"/>
  <c r="EK295" i="3"/>
  <c r="EK308" i="3"/>
  <c r="EK409" i="3"/>
  <c r="DP467" i="3"/>
  <c r="DP82" i="28"/>
  <c r="DQ128" i="28"/>
  <c r="DQ167" i="3"/>
  <c r="DQ180" i="3"/>
  <c r="DQ153" i="28"/>
  <c r="DQ318" i="3"/>
  <c r="DQ164" i="3"/>
  <c r="DP450" i="3"/>
  <c r="DP174" i="28"/>
  <c r="DP466" i="3"/>
  <c r="DP81" i="28"/>
  <c r="DP478" i="3"/>
  <c r="DP69" i="28"/>
  <c r="DP480" i="3"/>
  <c r="DP71" i="28"/>
  <c r="DP468" i="3"/>
  <c r="DP83" i="28"/>
  <c r="DQ168" i="3"/>
  <c r="DQ181" i="3"/>
  <c r="DQ154" i="28"/>
  <c r="DQ129" i="28"/>
  <c r="DQ319" i="3"/>
  <c r="DP465" i="3"/>
  <c r="DP80" i="28"/>
  <c r="DP477" i="3"/>
  <c r="DP68" i="28"/>
  <c r="DQ170" i="3"/>
  <c r="DQ183" i="3"/>
  <c r="DQ131" i="28"/>
  <c r="DQ156" i="28"/>
  <c r="DQ321" i="3"/>
  <c r="EK310" i="3"/>
  <c r="EK411" i="3"/>
  <c r="EK297" i="3"/>
  <c r="EK385" i="3"/>
  <c r="EK383" i="3"/>
  <c r="EK396" i="3"/>
  <c r="EK384" i="3"/>
  <c r="EK397" i="3"/>
  <c r="DQ164" i="28"/>
  <c r="DQ166" i="28"/>
  <c r="DQ177" i="3"/>
  <c r="DQ190" i="3"/>
  <c r="DQ328" i="3"/>
  <c r="DQ143" i="3"/>
  <c r="DP175" i="28"/>
  <c r="DP173" i="28"/>
  <c r="EK398" i="3"/>
  <c r="DP176" i="28"/>
  <c r="DQ62" i="28"/>
  <c r="DQ145" i="3"/>
  <c r="EK223" i="3"/>
  <c r="EK224" i="3"/>
  <c r="DQ165" i="28"/>
  <c r="DQ167" i="28"/>
  <c r="DQ420" i="3"/>
  <c r="DQ432" i="3"/>
  <c r="DQ64" i="28"/>
  <c r="DQ65" i="28"/>
  <c r="DQ202" i="3"/>
  <c r="DQ102" i="28"/>
  <c r="DQ423" i="3"/>
  <c r="DQ435" i="3"/>
  <c r="DQ200" i="3"/>
  <c r="DQ100" i="28"/>
  <c r="DQ424" i="3"/>
  <c r="DQ436" i="3"/>
  <c r="DQ151" i="3"/>
  <c r="DQ131" i="3"/>
  <c r="DQ146" i="3"/>
  <c r="DQ422" i="3"/>
  <c r="DQ434" i="3"/>
  <c r="DQ197" i="3"/>
  <c r="DQ97" i="28"/>
  <c r="DQ201" i="3"/>
  <c r="DQ148" i="3"/>
  <c r="DQ198" i="3"/>
  <c r="DQ98" i="28"/>
  <c r="DQ425" i="3"/>
  <c r="DQ437" i="3"/>
  <c r="DQ421" i="3"/>
  <c r="DQ433" i="3"/>
  <c r="DQ199" i="3"/>
  <c r="DQ99" i="28"/>
  <c r="DQ195" i="3"/>
  <c r="DQ95" i="28"/>
  <c r="DQ194" i="3"/>
  <c r="DQ94" i="28"/>
  <c r="DQ196" i="3"/>
  <c r="DQ96" i="28"/>
  <c r="DQ193" i="3"/>
  <c r="DQ93" i="28"/>
  <c r="DQ127" i="28"/>
  <c r="DQ92" i="28"/>
  <c r="EK251" i="3"/>
  <c r="EK263" i="3"/>
  <c r="EK275" i="3"/>
  <c r="EK286" i="3"/>
  <c r="EK247" i="3"/>
  <c r="EK259" i="3"/>
  <c r="EK271" i="3"/>
  <c r="EK282" i="3"/>
  <c r="EK246" i="3"/>
  <c r="EK258" i="3"/>
  <c r="EK270" i="3"/>
  <c r="EK281" i="3"/>
  <c r="DQ168" i="28"/>
  <c r="DP140" i="28"/>
  <c r="DP145" i="28"/>
  <c r="DP144" i="28"/>
  <c r="DP141" i="28"/>
  <c r="DP139" i="28"/>
  <c r="DP148" i="28"/>
  <c r="DP147" i="28"/>
  <c r="DP143" i="28"/>
  <c r="DP142" i="28"/>
  <c r="DP146" i="28"/>
  <c r="DP109" i="28"/>
  <c r="DP104" i="28"/>
  <c r="DP106" i="28"/>
  <c r="DP105" i="28"/>
  <c r="DP110" i="28"/>
  <c r="DP107" i="28"/>
  <c r="DP112" i="28"/>
  <c r="DP113" i="28"/>
  <c r="DP111" i="28"/>
  <c r="DP108" i="28"/>
  <c r="DR162" i="3"/>
  <c r="DQ448" i="3"/>
  <c r="DQ205" i="3"/>
  <c r="DQ133" i="3"/>
  <c r="DQ207" i="3"/>
  <c r="DQ206" i="3"/>
  <c r="DQ447" i="3"/>
  <c r="DR161" i="3"/>
  <c r="DR160" i="3"/>
  <c r="DQ446" i="3"/>
  <c r="DR158" i="3"/>
  <c r="DQ444" i="3"/>
  <c r="DQ445" i="3"/>
  <c r="DR159" i="3"/>
  <c r="DQ449" i="3"/>
  <c r="DR163" i="3"/>
  <c r="DQ101" i="28"/>
  <c r="DQ134" i="3"/>
  <c r="EK294" i="3"/>
  <c r="EK307" i="3"/>
  <c r="EK408" i="3"/>
  <c r="EK382" i="3"/>
  <c r="EK311" i="3"/>
  <c r="EK412" i="3"/>
  <c r="EK298" i="3"/>
  <c r="EK386" i="3"/>
  <c r="EK293" i="3"/>
  <c r="EK306" i="3"/>
  <c r="EK407" i="3"/>
  <c r="DQ208" i="3"/>
  <c r="DQ135" i="3"/>
  <c r="DR158" i="28"/>
  <c r="DR323" i="3"/>
  <c r="DR172" i="3"/>
  <c r="DR185" i="3"/>
  <c r="DR133" i="28"/>
  <c r="DR161" i="28"/>
  <c r="DR175" i="3"/>
  <c r="DR188" i="3"/>
  <c r="DR136" i="28"/>
  <c r="DR326" i="3"/>
  <c r="DR325" i="3"/>
  <c r="DR174" i="3"/>
  <c r="DR187" i="3"/>
  <c r="DR135" i="28"/>
  <c r="DR160" i="28"/>
  <c r="DR171" i="3"/>
  <c r="DR184" i="3"/>
  <c r="DR132" i="28"/>
  <c r="DR322" i="3"/>
  <c r="DR157" i="28"/>
  <c r="DQ211" i="3"/>
  <c r="DQ210" i="3"/>
  <c r="DR134" i="28"/>
  <c r="DR159" i="28"/>
  <c r="DR173" i="3"/>
  <c r="DR186" i="3"/>
  <c r="DR324" i="3"/>
  <c r="DR137" i="28"/>
  <c r="DR176" i="3"/>
  <c r="DR189" i="3"/>
  <c r="DR162" i="28"/>
  <c r="DR327" i="3"/>
  <c r="EK381" i="3"/>
  <c r="EK394" i="3"/>
  <c r="EK395" i="3"/>
  <c r="EK399" i="3"/>
  <c r="DQ402" i="3"/>
  <c r="DQ415" i="3"/>
  <c r="DQ459" i="3"/>
  <c r="DQ330" i="3"/>
  <c r="DQ218" i="3"/>
  <c r="DQ239" i="3"/>
  <c r="DQ240" i="3"/>
  <c r="DQ331" i="3"/>
  <c r="EL227" i="3"/>
  <c r="EL228" i="3"/>
  <c r="EL226" i="3"/>
  <c r="EL225" i="3"/>
  <c r="DQ461" i="3"/>
  <c r="DQ473" i="3"/>
  <c r="DQ88" i="28"/>
  <c r="DQ460" i="3"/>
  <c r="DQ472" i="3"/>
  <c r="DQ87" i="28"/>
  <c r="DQ457" i="3"/>
  <c r="DQ469" i="3"/>
  <c r="DQ84" i="28"/>
  <c r="DQ462" i="3"/>
  <c r="DQ474" i="3"/>
  <c r="DQ89" i="28"/>
  <c r="DQ458" i="3"/>
  <c r="DQ470" i="3"/>
  <c r="DQ85" i="28"/>
  <c r="DQ220" i="3"/>
  <c r="DQ222" i="3"/>
  <c r="DQ219" i="3"/>
  <c r="DQ221" i="3"/>
  <c r="DQ369" i="3"/>
  <c r="DQ339" i="3"/>
  <c r="DQ366" i="3"/>
  <c r="DQ341" i="3"/>
  <c r="DQ342" i="3"/>
  <c r="DQ368" i="3"/>
  <c r="DQ365" i="3"/>
  <c r="DQ340" i="3"/>
  <c r="DQ350" i="3"/>
  <c r="DQ359" i="3"/>
  <c r="DQ370" i="3"/>
  <c r="DQ347" i="3"/>
  <c r="DQ335" i="3"/>
  <c r="DQ336" i="3"/>
  <c r="DQ344" i="3"/>
  <c r="DQ364" i="3"/>
  <c r="DQ361" i="3"/>
  <c r="DQ362" i="3"/>
  <c r="DQ358" i="3"/>
  <c r="DQ241" i="3"/>
  <c r="DQ471" i="3"/>
  <c r="DQ86" i="28"/>
  <c r="DQ483" i="3"/>
  <c r="DQ74" i="28"/>
  <c r="EL249" i="3"/>
  <c r="EL261" i="3"/>
  <c r="EL273" i="3"/>
  <c r="EL284" i="3"/>
  <c r="EL250" i="3"/>
  <c r="EL262" i="3"/>
  <c r="EL338" i="3"/>
  <c r="EL248" i="3"/>
  <c r="EL260" i="3"/>
  <c r="EL272" i="3"/>
  <c r="EL283" i="3"/>
  <c r="DQ484" i="3"/>
  <c r="DQ75" i="28"/>
  <c r="DQ485" i="3"/>
  <c r="DQ76" i="28"/>
  <c r="DQ486" i="3"/>
  <c r="DQ77" i="28"/>
  <c r="DQ482" i="3"/>
  <c r="DQ73" i="28"/>
  <c r="DQ481" i="3"/>
  <c r="DQ72" i="28"/>
  <c r="DQ360" i="3"/>
  <c r="DQ343" i="3"/>
  <c r="DQ354" i="3"/>
  <c r="DQ371" i="3"/>
  <c r="DQ348" i="3"/>
  <c r="DQ349" i="3"/>
  <c r="DQ351" i="3"/>
  <c r="DQ242" i="3"/>
  <c r="DQ254" i="3"/>
  <c r="DQ266" i="3"/>
  <c r="DQ277" i="3"/>
  <c r="DQ243" i="3"/>
  <c r="DQ255" i="3"/>
  <c r="DQ267" i="3"/>
  <c r="DQ278" i="3"/>
  <c r="DQ244" i="3"/>
  <c r="DQ256" i="3"/>
  <c r="DQ268" i="3"/>
  <c r="DQ279" i="3"/>
  <c r="DQ245" i="3"/>
  <c r="DQ257" i="3"/>
  <c r="DQ269" i="3"/>
  <c r="DQ280" i="3"/>
  <c r="EL274" i="3"/>
  <c r="EL285" i="3"/>
  <c r="EL295" i="3"/>
  <c r="EL308" i="3"/>
  <c r="EL409" i="3"/>
  <c r="EL296" i="3"/>
  <c r="EL309" i="3"/>
  <c r="EL410" i="3"/>
  <c r="DQ373" i="3"/>
  <c r="DQ374" i="3"/>
  <c r="DQ132" i="3"/>
  <c r="DQ302" i="3"/>
  <c r="DQ403" i="3"/>
  <c r="DQ416" i="3"/>
  <c r="DQ289" i="3"/>
  <c r="DQ290" i="3"/>
  <c r="DQ303" i="3"/>
  <c r="DQ404" i="3"/>
  <c r="DQ417" i="3"/>
  <c r="DQ292" i="3"/>
  <c r="DQ305" i="3"/>
  <c r="DQ406" i="3"/>
  <c r="DQ419" i="3"/>
  <c r="DQ291" i="3"/>
  <c r="DQ304" i="3"/>
  <c r="DQ405" i="3"/>
  <c r="DQ418" i="3"/>
  <c r="EL310" i="3"/>
  <c r="EL411" i="3"/>
  <c r="EL297" i="3"/>
  <c r="DQ380" i="3"/>
  <c r="DQ393" i="3"/>
  <c r="DQ431" i="3"/>
  <c r="DQ378" i="3"/>
  <c r="DQ391" i="3"/>
  <c r="DQ429" i="3"/>
  <c r="DQ377" i="3"/>
  <c r="DQ390" i="3"/>
  <c r="DQ428" i="3"/>
  <c r="DQ379" i="3"/>
  <c r="DQ392" i="3"/>
  <c r="DQ430" i="3"/>
  <c r="DQ455" i="3"/>
  <c r="EL385" i="3"/>
  <c r="EL398" i="3"/>
  <c r="EL383" i="3"/>
  <c r="EL396" i="3"/>
  <c r="EL384" i="3"/>
  <c r="EL397" i="3"/>
  <c r="DQ442" i="3"/>
  <c r="DR156" i="3"/>
  <c r="DR169" i="3"/>
  <c r="DR182" i="3"/>
  <c r="DQ467" i="3"/>
  <c r="DQ82" i="28"/>
  <c r="DQ479" i="3"/>
  <c r="DQ70" i="28"/>
  <c r="DQ172" i="28"/>
  <c r="DQ453" i="3"/>
  <c r="DQ440" i="3"/>
  <c r="DR154" i="3"/>
  <c r="DQ454" i="3"/>
  <c r="DQ441" i="3"/>
  <c r="DR155" i="3"/>
  <c r="DQ443" i="3"/>
  <c r="DR157" i="3"/>
  <c r="DQ456" i="3"/>
  <c r="EL223" i="3"/>
  <c r="EL224" i="3"/>
  <c r="DR155" i="28"/>
  <c r="DR130" i="28"/>
  <c r="DR320" i="3"/>
  <c r="DR168" i="3"/>
  <c r="DR181" i="3"/>
  <c r="DR319" i="3"/>
  <c r="DR154" i="28"/>
  <c r="DR129" i="28"/>
  <c r="DR153" i="28"/>
  <c r="DR167" i="3"/>
  <c r="DR180" i="3"/>
  <c r="DR318" i="3"/>
  <c r="DR164" i="3"/>
  <c r="DR128" i="28"/>
  <c r="DR131" i="28"/>
  <c r="DR156" i="28"/>
  <c r="DR170" i="3"/>
  <c r="DR183" i="3"/>
  <c r="DR321" i="3"/>
  <c r="DQ174" i="28"/>
  <c r="DQ450" i="3"/>
  <c r="DR143" i="3"/>
  <c r="DQ465" i="3"/>
  <c r="DQ80" i="28"/>
  <c r="DQ477" i="3"/>
  <c r="DQ68" i="28"/>
  <c r="DQ468" i="3"/>
  <c r="DQ83" i="28"/>
  <c r="DQ480" i="3"/>
  <c r="DQ71" i="28"/>
  <c r="DQ478" i="3"/>
  <c r="DQ69" i="28"/>
  <c r="DQ466" i="3"/>
  <c r="DQ81" i="28"/>
  <c r="EL251" i="3"/>
  <c r="EL263" i="3"/>
  <c r="EL275" i="3"/>
  <c r="EL286" i="3"/>
  <c r="EL247" i="3"/>
  <c r="EL259" i="3"/>
  <c r="EL271" i="3"/>
  <c r="EL282" i="3"/>
  <c r="EL246" i="3"/>
  <c r="EL258" i="3"/>
  <c r="EL270" i="3"/>
  <c r="EL281" i="3"/>
  <c r="DR328" i="3"/>
  <c r="DR164" i="28"/>
  <c r="DR62" i="28"/>
  <c r="DR145" i="3"/>
  <c r="DQ175" i="28"/>
  <c r="DQ173" i="28"/>
  <c r="DR166" i="28"/>
  <c r="DR177" i="3"/>
  <c r="DR190" i="3"/>
  <c r="EL294" i="3"/>
  <c r="EL307" i="3"/>
  <c r="EL408" i="3"/>
  <c r="EL311" i="3"/>
  <c r="EL412" i="3"/>
  <c r="EL298" i="3"/>
  <c r="EL386" i="3"/>
  <c r="EL306" i="3"/>
  <c r="EL407" i="3"/>
  <c r="EL293" i="3"/>
  <c r="DQ176" i="28"/>
  <c r="DR165" i="28"/>
  <c r="DR167" i="28"/>
  <c r="DR148" i="3"/>
  <c r="DR200" i="3"/>
  <c r="DR100" i="28"/>
  <c r="DR420" i="3"/>
  <c r="DR432" i="3"/>
  <c r="DR197" i="3"/>
  <c r="DR97" i="28"/>
  <c r="DR202" i="3"/>
  <c r="DR102" i="28"/>
  <c r="DR422" i="3"/>
  <c r="DR434" i="3"/>
  <c r="DR425" i="3"/>
  <c r="DR437" i="3"/>
  <c r="DR199" i="3"/>
  <c r="DR99" i="28"/>
  <c r="DR64" i="28"/>
  <c r="DR65" i="28"/>
  <c r="DR151" i="3"/>
  <c r="DR131" i="3"/>
  <c r="DR421" i="3"/>
  <c r="DR433" i="3"/>
  <c r="DR423" i="3"/>
  <c r="DR435" i="3"/>
  <c r="DR146" i="3"/>
  <c r="DR424" i="3"/>
  <c r="DR436" i="3"/>
  <c r="DR201" i="3"/>
  <c r="DR198" i="3"/>
  <c r="DR98" i="28"/>
  <c r="DR195" i="3"/>
  <c r="DR95" i="28"/>
  <c r="DR194" i="3"/>
  <c r="DR94" i="28"/>
  <c r="DR193" i="3"/>
  <c r="DR93" i="28"/>
  <c r="DR196" i="3"/>
  <c r="DR96" i="28"/>
  <c r="DR127" i="28"/>
  <c r="DR92" i="28"/>
  <c r="EL382" i="3"/>
  <c r="EL395" i="3"/>
  <c r="EL381" i="3"/>
  <c r="EL394" i="3"/>
  <c r="EL399" i="3"/>
  <c r="DR168" i="28"/>
  <c r="DR449" i="3"/>
  <c r="DS163" i="3"/>
  <c r="DQ109" i="28"/>
  <c r="DQ111" i="28"/>
  <c r="DQ105" i="28"/>
  <c r="DQ108" i="28"/>
  <c r="DQ104" i="28"/>
  <c r="DQ106" i="28"/>
  <c r="DQ107" i="28"/>
  <c r="DQ110" i="28"/>
  <c r="DQ113" i="28"/>
  <c r="DQ112" i="28"/>
  <c r="DQ142" i="28"/>
  <c r="DQ140" i="28"/>
  <c r="DQ141" i="28"/>
  <c r="DQ147" i="28"/>
  <c r="DQ139" i="28"/>
  <c r="DQ143" i="28"/>
  <c r="DQ144" i="28"/>
  <c r="DQ146" i="28"/>
  <c r="DQ145" i="28"/>
  <c r="DQ148" i="28"/>
  <c r="DR446" i="3"/>
  <c r="DS160" i="3"/>
  <c r="DR447" i="3"/>
  <c r="DS161" i="3"/>
  <c r="DR445" i="3"/>
  <c r="DS159" i="3"/>
  <c r="DR444" i="3"/>
  <c r="DS158" i="3"/>
  <c r="DR101" i="28"/>
  <c r="DR134" i="3"/>
  <c r="DR206" i="3"/>
  <c r="DR207" i="3"/>
  <c r="DR133" i="3"/>
  <c r="DR205" i="3"/>
  <c r="DR448" i="3"/>
  <c r="DS162" i="3"/>
  <c r="EM227" i="3"/>
  <c r="EM228" i="3"/>
  <c r="EM338" i="3"/>
  <c r="EM226" i="3"/>
  <c r="EM225" i="3"/>
  <c r="DS172" i="3"/>
  <c r="DS185" i="3"/>
  <c r="DS158" i="28"/>
  <c r="DS133" i="28"/>
  <c r="DS323" i="3"/>
  <c r="DR208" i="3"/>
  <c r="DS325" i="3"/>
  <c r="DS135" i="28"/>
  <c r="DS174" i="3"/>
  <c r="DS187" i="3"/>
  <c r="DS160" i="28"/>
  <c r="DS161" i="28"/>
  <c r="DS326" i="3"/>
  <c r="DS136" i="28"/>
  <c r="DS175" i="3"/>
  <c r="DS188" i="3"/>
  <c r="DS322" i="3"/>
  <c r="DS157" i="28"/>
  <c r="DS171" i="3"/>
  <c r="DS184" i="3"/>
  <c r="DS132" i="28"/>
  <c r="DS162" i="28"/>
  <c r="DS176" i="3"/>
  <c r="DS189" i="3"/>
  <c r="DS137" i="28"/>
  <c r="DS327" i="3"/>
  <c r="DR210" i="3"/>
  <c r="DR211" i="3"/>
  <c r="DS159" i="28"/>
  <c r="DS173" i="3"/>
  <c r="DS186" i="3"/>
  <c r="DS134" i="28"/>
  <c r="DS324" i="3"/>
  <c r="EM250" i="3"/>
  <c r="EM262" i="3"/>
  <c r="EM249" i="3"/>
  <c r="EM261" i="3"/>
  <c r="EM273" i="3"/>
  <c r="EM284" i="3"/>
  <c r="EM248" i="3"/>
  <c r="EM260" i="3"/>
  <c r="EM272" i="3"/>
  <c r="EM283" i="3"/>
  <c r="DR240" i="3"/>
  <c r="DR331" i="3"/>
  <c r="DR330" i="3"/>
  <c r="DR239" i="3"/>
  <c r="DR218" i="3"/>
  <c r="DR402" i="3"/>
  <c r="DR415" i="3"/>
  <c r="DR135" i="3"/>
  <c r="EM274" i="3"/>
  <c r="EM285" i="3"/>
  <c r="EM309" i="3"/>
  <c r="EM410" i="3"/>
  <c r="EM296" i="3"/>
  <c r="EM295" i="3"/>
  <c r="EM308" i="3"/>
  <c r="EM409" i="3"/>
  <c r="DR459" i="3"/>
  <c r="DR457" i="3"/>
  <c r="DR462" i="3"/>
  <c r="DR461" i="3"/>
  <c r="DR460" i="3"/>
  <c r="DR458" i="3"/>
  <c r="DR361" i="3"/>
  <c r="DR362" i="3"/>
  <c r="DR358" i="3"/>
  <c r="DR220" i="3"/>
  <c r="DR221" i="3"/>
  <c r="DR219" i="3"/>
  <c r="DR222" i="3"/>
  <c r="DR241" i="3"/>
  <c r="DR369" i="3"/>
  <c r="DR370" i="3"/>
  <c r="DR364" i="3"/>
  <c r="DR341" i="3"/>
  <c r="DR342" i="3"/>
  <c r="DR347" i="3"/>
  <c r="DR365" i="3"/>
  <c r="DR359" i="3"/>
  <c r="DR340" i="3"/>
  <c r="DR350" i="3"/>
  <c r="DR368" i="3"/>
  <c r="DR366" i="3"/>
  <c r="DR339" i="3"/>
  <c r="DR335" i="3"/>
  <c r="DR336" i="3"/>
  <c r="DR344" i="3"/>
  <c r="EM310" i="3"/>
  <c r="EM411" i="3"/>
  <c r="EM297" i="3"/>
  <c r="EM385" i="3"/>
  <c r="EM384" i="3"/>
  <c r="EM397" i="3"/>
  <c r="EM383" i="3"/>
  <c r="EM396" i="3"/>
  <c r="DR371" i="3"/>
  <c r="DR343" i="3"/>
  <c r="DR354" i="3"/>
  <c r="DR470" i="3"/>
  <c r="DR85" i="28"/>
  <c r="DR482" i="3"/>
  <c r="DR73" i="28"/>
  <c r="DR244" i="3"/>
  <c r="DR256" i="3"/>
  <c r="DR268" i="3"/>
  <c r="DR279" i="3"/>
  <c r="DR245" i="3"/>
  <c r="DR257" i="3"/>
  <c r="DR269" i="3"/>
  <c r="DR280" i="3"/>
  <c r="DR243" i="3"/>
  <c r="DR255" i="3"/>
  <c r="DR267" i="3"/>
  <c r="DR278" i="3"/>
  <c r="DR242" i="3"/>
  <c r="DR254" i="3"/>
  <c r="DR266" i="3"/>
  <c r="DR277" i="3"/>
  <c r="DR486" i="3"/>
  <c r="DR77" i="28"/>
  <c r="DR474" i="3"/>
  <c r="DR89" i="28"/>
  <c r="DR348" i="3"/>
  <c r="DR349" i="3"/>
  <c r="DR351" i="3"/>
  <c r="DR472" i="3"/>
  <c r="DR87" i="28"/>
  <c r="DR484" i="3"/>
  <c r="DR75" i="28"/>
  <c r="DR360" i="3"/>
  <c r="DR485" i="3"/>
  <c r="DR76" i="28"/>
  <c r="DR473" i="3"/>
  <c r="DR88" i="28"/>
  <c r="DR469" i="3"/>
  <c r="DR84" i="28"/>
  <c r="DR481" i="3"/>
  <c r="DR72" i="28"/>
  <c r="DR471" i="3"/>
  <c r="DR86" i="28"/>
  <c r="DR483" i="3"/>
  <c r="DR74" i="28"/>
  <c r="EM398" i="3"/>
  <c r="DR373" i="3"/>
  <c r="DR374" i="3"/>
  <c r="DR132" i="3"/>
  <c r="DR289" i="3"/>
  <c r="DR302" i="3"/>
  <c r="DR403" i="3"/>
  <c r="DR416" i="3"/>
  <c r="DR290" i="3"/>
  <c r="DR303" i="3"/>
  <c r="DR404" i="3"/>
  <c r="DR417" i="3"/>
  <c r="DR291" i="3"/>
  <c r="DR304" i="3"/>
  <c r="DR405" i="3"/>
  <c r="DR418" i="3"/>
  <c r="DR305" i="3"/>
  <c r="DR406" i="3"/>
  <c r="DR419" i="3"/>
  <c r="DR292" i="3"/>
  <c r="EM223" i="3"/>
  <c r="EM224" i="3"/>
  <c r="DR380" i="3"/>
  <c r="DR393" i="3"/>
  <c r="DR431" i="3"/>
  <c r="DR443" i="3"/>
  <c r="DR378" i="3"/>
  <c r="DR391" i="3"/>
  <c r="DR429" i="3"/>
  <c r="DR377" i="3"/>
  <c r="DR390" i="3"/>
  <c r="DR428" i="3"/>
  <c r="DR379" i="3"/>
  <c r="DR392" i="3"/>
  <c r="DR430" i="3"/>
  <c r="DR455" i="3"/>
  <c r="EM251" i="3"/>
  <c r="EM263" i="3"/>
  <c r="EM275" i="3"/>
  <c r="EM286" i="3"/>
  <c r="EM246" i="3"/>
  <c r="EM258" i="3"/>
  <c r="EM270" i="3"/>
  <c r="EM281" i="3"/>
  <c r="EM247" i="3"/>
  <c r="EM259" i="3"/>
  <c r="EM271" i="3"/>
  <c r="EM282" i="3"/>
  <c r="DS156" i="3"/>
  <c r="DS320" i="3"/>
  <c r="DR442" i="3"/>
  <c r="DS157" i="3"/>
  <c r="DS321" i="3"/>
  <c r="DR456" i="3"/>
  <c r="DR468" i="3"/>
  <c r="DR83" i="28"/>
  <c r="DR467" i="3"/>
  <c r="DR82" i="28"/>
  <c r="DR479" i="3"/>
  <c r="DR70" i="28"/>
  <c r="DR441" i="3"/>
  <c r="DR454" i="3"/>
  <c r="DS155" i="3"/>
  <c r="DR172" i="28"/>
  <c r="DR440" i="3"/>
  <c r="DR453" i="3"/>
  <c r="DS154" i="3"/>
  <c r="EM307" i="3"/>
  <c r="EM408" i="3"/>
  <c r="EM294" i="3"/>
  <c r="EM306" i="3"/>
  <c r="EM407" i="3"/>
  <c r="EM293" i="3"/>
  <c r="EM298" i="3"/>
  <c r="EM311" i="3"/>
  <c r="EM412" i="3"/>
  <c r="EM386" i="3"/>
  <c r="DS170" i="3"/>
  <c r="DS183" i="3"/>
  <c r="DR480" i="3"/>
  <c r="DR71" i="28"/>
  <c r="DS130" i="28"/>
  <c r="DS169" i="3"/>
  <c r="DS182" i="3"/>
  <c r="DS155" i="28"/>
  <c r="DS156" i="28"/>
  <c r="DS131" i="28"/>
  <c r="DR466" i="3"/>
  <c r="DR81" i="28"/>
  <c r="DR478" i="3"/>
  <c r="DR69" i="28"/>
  <c r="DR477" i="3"/>
  <c r="DR68" i="28"/>
  <c r="DR465" i="3"/>
  <c r="DR80" i="28"/>
  <c r="DR174" i="28"/>
  <c r="DR450" i="3"/>
  <c r="DS143" i="3"/>
  <c r="DS164" i="3"/>
  <c r="DS128" i="28"/>
  <c r="DS167" i="3"/>
  <c r="DS180" i="3"/>
  <c r="DS153" i="28"/>
  <c r="DS318" i="3"/>
  <c r="DS168" i="3"/>
  <c r="DS181" i="3"/>
  <c r="DS154" i="28"/>
  <c r="DS129" i="28"/>
  <c r="DS319" i="3"/>
  <c r="EM382" i="3"/>
  <c r="EM395" i="3"/>
  <c r="EM381" i="3"/>
  <c r="EM394" i="3"/>
  <c r="EM399" i="3"/>
  <c r="DS328" i="3"/>
  <c r="DR175" i="28"/>
  <c r="DR173" i="28"/>
  <c r="DS164" i="28"/>
  <c r="DS166" i="28"/>
  <c r="DS177" i="3"/>
  <c r="DS190" i="3"/>
  <c r="DS145" i="3"/>
  <c r="DS62" i="28"/>
  <c r="EN227" i="3"/>
  <c r="EN228" i="3"/>
  <c r="EN338" i="3"/>
  <c r="EN226" i="3"/>
  <c r="EN225" i="3"/>
  <c r="DS92" i="28"/>
  <c r="DS127" i="28"/>
  <c r="DS165" i="28"/>
  <c r="DS167" i="28"/>
  <c r="DS424" i="3"/>
  <c r="DS436" i="3"/>
  <c r="DS201" i="3"/>
  <c r="DS202" i="3"/>
  <c r="DS102" i="28"/>
  <c r="DS148" i="3"/>
  <c r="DS195" i="3"/>
  <c r="DS95" i="28"/>
  <c r="DS198" i="3"/>
  <c r="DS98" i="28"/>
  <c r="DS199" i="3"/>
  <c r="DS99" i="28"/>
  <c r="DS151" i="3"/>
  <c r="DS131" i="3"/>
  <c r="DS64" i="28"/>
  <c r="DS65" i="28"/>
  <c r="DS425" i="3"/>
  <c r="DS437" i="3"/>
  <c r="DS200" i="3"/>
  <c r="DS100" i="28"/>
  <c r="DS421" i="3"/>
  <c r="DS433" i="3"/>
  <c r="DS146" i="3"/>
  <c r="DS422" i="3"/>
  <c r="DS434" i="3"/>
  <c r="DS423" i="3"/>
  <c r="DS435" i="3"/>
  <c r="DS420" i="3"/>
  <c r="DS432" i="3"/>
  <c r="DS197" i="3"/>
  <c r="DS97" i="28"/>
  <c r="DS196" i="3"/>
  <c r="DS96" i="28"/>
  <c r="DS194" i="3"/>
  <c r="DS94" i="28"/>
  <c r="DS193" i="3"/>
  <c r="DS93" i="28"/>
  <c r="DR176" i="28"/>
  <c r="EN250" i="3"/>
  <c r="EN262" i="3"/>
  <c r="EN249" i="3"/>
  <c r="EN261" i="3"/>
  <c r="EN273" i="3"/>
  <c r="EN284" i="3"/>
  <c r="EN248" i="3"/>
  <c r="EN260" i="3"/>
  <c r="EN272" i="3"/>
  <c r="EN283" i="3"/>
  <c r="EN295" i="3"/>
  <c r="DS168" i="28"/>
  <c r="DS445" i="3"/>
  <c r="DT159" i="3"/>
  <c r="DS207" i="3"/>
  <c r="DS205" i="3"/>
  <c r="DS206" i="3"/>
  <c r="DS133" i="3"/>
  <c r="DS444" i="3"/>
  <c r="DT158" i="3"/>
  <c r="DS449" i="3"/>
  <c r="DT163" i="3"/>
  <c r="DS101" i="28"/>
  <c r="DS134" i="3"/>
  <c r="DT162" i="3"/>
  <c r="DS448" i="3"/>
  <c r="DS447" i="3"/>
  <c r="DT161" i="3"/>
  <c r="DR146" i="28"/>
  <c r="DR148" i="28"/>
  <c r="DR145" i="28"/>
  <c r="DR142" i="28"/>
  <c r="DR143" i="28"/>
  <c r="DR140" i="28"/>
  <c r="DR144" i="28"/>
  <c r="DR141" i="28"/>
  <c r="DR139" i="28"/>
  <c r="DR147" i="28"/>
  <c r="DS446" i="3"/>
  <c r="DT160" i="3"/>
  <c r="DR108" i="28"/>
  <c r="DR109" i="28"/>
  <c r="DR110" i="28"/>
  <c r="DR113" i="28"/>
  <c r="DR106" i="28"/>
  <c r="DR104" i="28"/>
  <c r="DR112" i="28"/>
  <c r="DR111" i="28"/>
  <c r="DR107" i="28"/>
  <c r="DR105" i="28"/>
  <c r="EN274" i="3"/>
  <c r="EN285" i="3"/>
  <c r="EN296" i="3"/>
  <c r="EN309" i="3"/>
  <c r="EN410" i="3"/>
  <c r="EN308" i="3"/>
  <c r="EN409" i="3"/>
  <c r="DS208" i="3"/>
  <c r="DS135" i="3"/>
  <c r="DT136" i="28"/>
  <c r="DT326" i="3"/>
  <c r="DT175" i="3"/>
  <c r="DT188" i="3"/>
  <c r="DT161" i="28"/>
  <c r="DS210" i="3"/>
  <c r="DS211" i="3"/>
  <c r="DT176" i="3"/>
  <c r="DT189" i="3"/>
  <c r="DT327" i="3"/>
  <c r="DT137" i="28"/>
  <c r="DT162" i="28"/>
  <c r="DT158" i="28"/>
  <c r="DT323" i="3"/>
  <c r="DT172" i="3"/>
  <c r="DT185" i="3"/>
  <c r="DT133" i="28"/>
  <c r="DT160" i="28"/>
  <c r="DT325" i="3"/>
  <c r="DT135" i="28"/>
  <c r="DT174" i="3"/>
  <c r="DT187" i="3"/>
  <c r="DT324" i="3"/>
  <c r="DT159" i="28"/>
  <c r="DT134" i="28"/>
  <c r="DT173" i="3"/>
  <c r="DT186" i="3"/>
  <c r="DT132" i="28"/>
  <c r="DT322" i="3"/>
  <c r="DT157" i="28"/>
  <c r="DT171" i="3"/>
  <c r="DT184" i="3"/>
  <c r="EN310" i="3"/>
  <c r="EN385" i="3"/>
  <c r="EN411" i="3"/>
  <c r="EN297" i="3"/>
  <c r="EN383" i="3"/>
  <c r="EN396" i="3"/>
  <c r="EN384" i="3"/>
  <c r="EN397" i="3"/>
  <c r="DS402" i="3"/>
  <c r="DS415" i="3"/>
  <c r="DS460" i="3"/>
  <c r="DS331" i="3"/>
  <c r="DS240" i="3"/>
  <c r="DS330" i="3"/>
  <c r="DS218" i="3"/>
  <c r="DS239" i="3"/>
  <c r="EN398" i="3"/>
  <c r="DS458" i="3"/>
  <c r="DS482" i="3"/>
  <c r="DS73" i="28"/>
  <c r="DS457" i="3"/>
  <c r="DS469" i="3"/>
  <c r="DS84" i="28"/>
  <c r="DS462" i="3"/>
  <c r="DS486" i="3"/>
  <c r="DS77" i="28"/>
  <c r="DS459" i="3"/>
  <c r="DS471" i="3"/>
  <c r="DS86" i="28"/>
  <c r="DS461" i="3"/>
  <c r="DS485" i="3"/>
  <c r="DS76" i="28"/>
  <c r="DS472" i="3"/>
  <c r="DS87" i="28"/>
  <c r="DS484" i="3"/>
  <c r="DS75" i="28"/>
  <c r="DS339" i="3"/>
  <c r="DS369" i="3"/>
  <c r="DS347" i="3"/>
  <c r="DS350" i="3"/>
  <c r="DS368" i="3"/>
  <c r="DS364" i="3"/>
  <c r="DS341" i="3"/>
  <c r="DS342" i="3"/>
  <c r="DS365" i="3"/>
  <c r="DS370" i="3"/>
  <c r="DS335" i="3"/>
  <c r="DS336" i="3"/>
  <c r="DS344" i="3"/>
  <c r="DS359" i="3"/>
  <c r="DS366" i="3"/>
  <c r="DS340" i="3"/>
  <c r="DS361" i="3"/>
  <c r="DS362" i="3"/>
  <c r="DS358" i="3"/>
  <c r="DS241" i="3"/>
  <c r="DS220" i="3"/>
  <c r="DS219" i="3"/>
  <c r="DS221" i="3"/>
  <c r="DS222" i="3"/>
  <c r="DS470" i="3"/>
  <c r="DS85" i="28"/>
  <c r="DS474" i="3"/>
  <c r="DS89" i="28"/>
  <c r="DS481" i="3"/>
  <c r="DS72" i="28"/>
  <c r="DS473" i="3"/>
  <c r="DS88" i="28"/>
  <c r="DS483" i="3"/>
  <c r="DS74" i="28"/>
  <c r="DS371" i="3"/>
  <c r="DS360" i="3"/>
  <c r="DS343" i="3"/>
  <c r="DS354" i="3"/>
  <c r="DS348" i="3"/>
  <c r="DS349" i="3"/>
  <c r="DS351" i="3"/>
  <c r="DS244" i="3"/>
  <c r="DS256" i="3"/>
  <c r="DS268" i="3"/>
  <c r="DS279" i="3"/>
  <c r="DS243" i="3"/>
  <c r="DS255" i="3"/>
  <c r="DS267" i="3"/>
  <c r="DS278" i="3"/>
  <c r="DS242" i="3"/>
  <c r="DS254" i="3"/>
  <c r="DS266" i="3"/>
  <c r="DS277" i="3"/>
  <c r="DS245" i="3"/>
  <c r="DS257" i="3"/>
  <c r="DS269" i="3"/>
  <c r="DS280" i="3"/>
  <c r="EN223" i="3"/>
  <c r="EN224" i="3"/>
  <c r="DS373" i="3"/>
  <c r="DS374" i="3"/>
  <c r="DS380" i="3"/>
  <c r="DS302" i="3"/>
  <c r="DS403" i="3"/>
  <c r="DS416" i="3"/>
  <c r="DS289" i="3"/>
  <c r="DS292" i="3"/>
  <c r="DS305" i="3"/>
  <c r="DS406" i="3"/>
  <c r="DS419" i="3"/>
  <c r="DS303" i="3"/>
  <c r="DS404" i="3"/>
  <c r="DS417" i="3"/>
  <c r="DS290" i="3"/>
  <c r="DS304" i="3"/>
  <c r="DS405" i="3"/>
  <c r="DS418" i="3"/>
  <c r="DS291" i="3"/>
  <c r="EN251" i="3"/>
  <c r="EN263" i="3"/>
  <c r="EN275" i="3"/>
  <c r="EN286" i="3"/>
  <c r="EN246" i="3"/>
  <c r="EN258" i="3"/>
  <c r="EN270" i="3"/>
  <c r="EN281" i="3"/>
  <c r="EN247" i="3"/>
  <c r="EN259" i="3"/>
  <c r="EN271" i="3"/>
  <c r="EN282" i="3"/>
  <c r="DS379" i="3"/>
  <c r="DS392" i="3"/>
  <c r="DS430" i="3"/>
  <c r="DS377" i="3"/>
  <c r="DS390" i="3"/>
  <c r="DS428" i="3"/>
  <c r="DS440" i="3"/>
  <c r="DS378" i="3"/>
  <c r="DS391" i="3"/>
  <c r="DS429" i="3"/>
  <c r="DS132" i="3"/>
  <c r="DS393" i="3"/>
  <c r="DS431" i="3"/>
  <c r="EN311" i="3"/>
  <c r="EN412" i="3"/>
  <c r="EN298" i="3"/>
  <c r="EN386" i="3"/>
  <c r="EN306" i="3"/>
  <c r="EN407" i="3"/>
  <c r="EN293" i="3"/>
  <c r="EN294" i="3"/>
  <c r="EN307" i="3"/>
  <c r="EN408" i="3"/>
  <c r="DT154" i="3"/>
  <c r="DT153" i="28"/>
  <c r="DS453" i="3"/>
  <c r="DS465" i="3"/>
  <c r="DS80" i="28"/>
  <c r="DS455" i="3"/>
  <c r="DS442" i="3"/>
  <c r="DT156" i="3"/>
  <c r="DS454" i="3"/>
  <c r="DS441" i="3"/>
  <c r="DT155" i="3"/>
  <c r="DS172" i="28"/>
  <c r="DS443" i="3"/>
  <c r="DS456" i="3"/>
  <c r="DT157" i="3"/>
  <c r="EN381" i="3"/>
  <c r="EN394" i="3"/>
  <c r="EN382" i="3"/>
  <c r="EN395" i="3"/>
  <c r="EN399" i="3"/>
  <c r="DS477" i="3"/>
  <c r="DS68" i="28"/>
  <c r="DT167" i="3"/>
  <c r="DT180" i="3"/>
  <c r="DS450" i="3"/>
  <c r="DT143" i="3"/>
  <c r="DT318" i="3"/>
  <c r="DT128" i="28"/>
  <c r="DT164" i="3"/>
  <c r="DT166" i="28"/>
  <c r="DS468" i="3"/>
  <c r="DS83" i="28"/>
  <c r="DS480" i="3"/>
  <c r="DS71" i="28"/>
  <c r="DT319" i="3"/>
  <c r="DT168" i="3"/>
  <c r="DT181" i="3"/>
  <c r="DT154" i="28"/>
  <c r="DT129" i="28"/>
  <c r="DT169" i="3"/>
  <c r="DT182" i="3"/>
  <c r="DT130" i="28"/>
  <c r="DT155" i="28"/>
  <c r="DT320" i="3"/>
  <c r="DS174" i="28"/>
  <c r="DT156" i="28"/>
  <c r="DT131" i="28"/>
  <c r="DT321" i="3"/>
  <c r="DT170" i="3"/>
  <c r="DT183" i="3"/>
  <c r="DS478" i="3"/>
  <c r="DS69" i="28"/>
  <c r="DS466" i="3"/>
  <c r="DS81" i="28"/>
  <c r="DS467" i="3"/>
  <c r="DS82" i="28"/>
  <c r="DS479" i="3"/>
  <c r="DS70" i="28"/>
  <c r="EO227" i="3"/>
  <c r="EO228" i="3"/>
  <c r="EO338" i="3"/>
  <c r="EO226" i="3"/>
  <c r="EO225" i="3"/>
  <c r="DS175" i="28"/>
  <c r="DS173" i="28"/>
  <c r="DT177" i="3"/>
  <c r="DT190" i="3"/>
  <c r="DT328" i="3"/>
  <c r="DT164" i="28"/>
  <c r="DT62" i="28"/>
  <c r="DT145" i="3"/>
  <c r="EO250" i="3"/>
  <c r="EO262" i="3"/>
  <c r="EO274" i="3"/>
  <c r="EO285" i="3"/>
  <c r="EO251" i="3"/>
  <c r="EO263" i="3"/>
  <c r="EO275" i="3"/>
  <c r="EO286" i="3"/>
  <c r="EO249" i="3"/>
  <c r="EO261" i="3"/>
  <c r="EO273" i="3"/>
  <c r="EO284" i="3"/>
  <c r="EO248" i="3"/>
  <c r="EO260" i="3"/>
  <c r="EO272" i="3"/>
  <c r="EO283" i="3"/>
  <c r="DS176" i="28"/>
  <c r="DT165" i="28"/>
  <c r="DT167" i="28"/>
  <c r="DT148" i="3"/>
  <c r="DT423" i="3"/>
  <c r="DT435" i="3"/>
  <c r="DT424" i="3"/>
  <c r="DT436" i="3"/>
  <c r="DT200" i="3"/>
  <c r="DT100" i="28"/>
  <c r="DT64" i="28"/>
  <c r="DT65" i="28"/>
  <c r="DT202" i="3"/>
  <c r="DT102" i="28"/>
  <c r="DT198" i="3"/>
  <c r="DT98" i="28"/>
  <c r="DT420" i="3"/>
  <c r="DT432" i="3"/>
  <c r="DT422" i="3"/>
  <c r="DT434" i="3"/>
  <c r="DT146" i="3"/>
  <c r="DT193" i="3"/>
  <c r="DT93" i="28"/>
  <c r="DT421" i="3"/>
  <c r="DT433" i="3"/>
  <c r="DT201" i="3"/>
  <c r="DT197" i="3"/>
  <c r="DT97" i="28"/>
  <c r="DT151" i="3"/>
  <c r="DT131" i="3"/>
  <c r="DT425" i="3"/>
  <c r="DT437" i="3"/>
  <c r="DT199" i="3"/>
  <c r="DT99" i="28"/>
  <c r="DT194" i="3"/>
  <c r="DT94" i="28"/>
  <c r="DT196" i="3"/>
  <c r="DT96" i="28"/>
  <c r="DT195" i="3"/>
  <c r="DT95" i="28"/>
  <c r="DT92" i="28"/>
  <c r="DT127" i="28"/>
  <c r="EO311" i="3"/>
  <c r="EO412" i="3"/>
  <c r="EO298" i="3"/>
  <c r="EO310" i="3"/>
  <c r="EO411" i="3"/>
  <c r="EO297" i="3"/>
  <c r="EO295" i="3"/>
  <c r="EO308" i="3"/>
  <c r="EO409" i="3"/>
  <c r="EO296" i="3"/>
  <c r="EO309" i="3"/>
  <c r="EO410" i="3"/>
  <c r="DT168" i="28"/>
  <c r="DS105" i="28"/>
  <c r="DS111" i="28"/>
  <c r="DS108" i="28"/>
  <c r="DS104" i="28"/>
  <c r="DS107" i="28"/>
  <c r="DS112" i="28"/>
  <c r="DS110" i="28"/>
  <c r="DS113" i="28"/>
  <c r="DS109" i="28"/>
  <c r="DS106" i="28"/>
  <c r="DT101" i="28"/>
  <c r="DT134" i="3"/>
  <c r="DT447" i="3"/>
  <c r="DU161" i="3"/>
  <c r="DS143" i="28"/>
  <c r="DS144" i="28"/>
  <c r="DS142" i="28"/>
  <c r="DS148" i="28"/>
  <c r="DS139" i="28"/>
  <c r="DS141" i="28"/>
  <c r="DS140" i="28"/>
  <c r="DS147" i="28"/>
  <c r="DS146" i="28"/>
  <c r="DS145" i="28"/>
  <c r="DU159" i="3"/>
  <c r="DT445" i="3"/>
  <c r="DT448" i="3"/>
  <c r="DU162" i="3"/>
  <c r="DT446" i="3"/>
  <c r="DU160" i="3"/>
  <c r="DT205" i="3"/>
  <c r="DT133" i="3"/>
  <c r="DT207" i="3"/>
  <c r="DT206" i="3"/>
  <c r="DT449" i="3"/>
  <c r="DU163" i="3"/>
  <c r="DT444" i="3"/>
  <c r="DU158" i="3"/>
  <c r="EO386" i="3"/>
  <c r="EO399" i="3"/>
  <c r="EO385" i="3"/>
  <c r="EO398" i="3"/>
  <c r="EO384" i="3"/>
  <c r="EO397" i="3"/>
  <c r="EO383" i="3"/>
  <c r="EO396" i="3"/>
  <c r="DU162" i="28"/>
  <c r="DU327" i="3"/>
  <c r="DU176" i="3"/>
  <c r="DU189" i="3"/>
  <c r="DU137" i="28"/>
  <c r="DT208" i="3"/>
  <c r="DU161" i="28"/>
  <c r="DU175" i="3"/>
  <c r="DU188" i="3"/>
  <c r="DU326" i="3"/>
  <c r="DU136" i="28"/>
  <c r="DU174" i="3"/>
  <c r="DU187" i="3"/>
  <c r="DU135" i="28"/>
  <c r="DU160" i="28"/>
  <c r="DU325" i="3"/>
  <c r="DU322" i="3"/>
  <c r="DU157" i="28"/>
  <c r="DU171" i="3"/>
  <c r="DU184" i="3"/>
  <c r="DU132" i="28"/>
  <c r="DT211" i="3"/>
  <c r="DT210" i="3"/>
  <c r="DU133" i="28"/>
  <c r="DU158" i="28"/>
  <c r="DU172" i="3"/>
  <c r="DU185" i="3"/>
  <c r="DU323" i="3"/>
  <c r="DU159" i="28"/>
  <c r="DU173" i="3"/>
  <c r="DU186" i="3"/>
  <c r="DU324" i="3"/>
  <c r="DU134" i="28"/>
  <c r="DT239" i="3"/>
  <c r="DT330" i="3"/>
  <c r="DT218" i="3"/>
  <c r="DT135" i="3"/>
  <c r="DT402" i="3"/>
  <c r="DT415" i="3"/>
  <c r="DT240" i="3"/>
  <c r="DT331" i="3"/>
  <c r="DT241" i="3"/>
  <c r="DT243" i="3"/>
  <c r="DT347" i="3"/>
  <c r="DT369" i="3"/>
  <c r="DT370" i="3"/>
  <c r="DT341" i="3"/>
  <c r="DT342" i="3"/>
  <c r="DT366" i="3"/>
  <c r="DT335" i="3"/>
  <c r="DT336" i="3"/>
  <c r="DT344" i="3"/>
  <c r="DT350" i="3"/>
  <c r="DT364" i="3"/>
  <c r="DT359" i="3"/>
  <c r="DT340" i="3"/>
  <c r="DT339" i="3"/>
  <c r="DT365" i="3"/>
  <c r="DT368" i="3"/>
  <c r="DT222" i="3"/>
  <c r="DT219" i="3"/>
  <c r="DT220" i="3"/>
  <c r="DT221" i="3"/>
  <c r="DT462" i="3"/>
  <c r="DT459" i="3"/>
  <c r="DT458" i="3"/>
  <c r="DT457" i="3"/>
  <c r="DT460" i="3"/>
  <c r="DT461" i="3"/>
  <c r="DT358" i="3"/>
  <c r="DT361" i="3"/>
  <c r="DT362" i="3"/>
  <c r="EO223" i="3"/>
  <c r="EO224" i="3"/>
  <c r="DT343" i="3"/>
  <c r="DT354" i="3"/>
  <c r="DT242" i="3"/>
  <c r="DT254" i="3"/>
  <c r="DT266" i="3"/>
  <c r="DT277" i="3"/>
  <c r="DT245" i="3"/>
  <c r="DT257" i="3"/>
  <c r="DT269" i="3"/>
  <c r="DT280" i="3"/>
  <c r="DT244" i="3"/>
  <c r="DT256" i="3"/>
  <c r="DT268" i="3"/>
  <c r="DT279" i="3"/>
  <c r="DT255" i="3"/>
  <c r="DT267" i="3"/>
  <c r="DT278" i="3"/>
  <c r="DT303" i="3"/>
  <c r="DT404" i="3"/>
  <c r="DT417" i="3"/>
  <c r="DT371" i="3"/>
  <c r="DT486" i="3"/>
  <c r="DT77" i="28"/>
  <c r="DT474" i="3"/>
  <c r="DT89" i="28"/>
  <c r="DT351" i="3"/>
  <c r="DT348" i="3"/>
  <c r="DT349" i="3"/>
  <c r="DT473" i="3"/>
  <c r="DT88" i="28"/>
  <c r="DT485" i="3"/>
  <c r="DT76" i="28"/>
  <c r="DT484" i="3"/>
  <c r="DT75" i="28"/>
  <c r="DT472" i="3"/>
  <c r="DT87" i="28"/>
  <c r="DT482" i="3"/>
  <c r="DT73" i="28"/>
  <c r="DT470" i="3"/>
  <c r="DT85" i="28"/>
  <c r="DT471" i="3"/>
  <c r="DT86" i="28"/>
  <c r="DT483" i="3"/>
  <c r="DT74" i="28"/>
  <c r="DT360" i="3"/>
  <c r="DT469" i="3"/>
  <c r="DT84" i="28"/>
  <c r="DT481" i="3"/>
  <c r="DT72" i="28"/>
  <c r="EO246" i="3"/>
  <c r="EO258" i="3"/>
  <c r="EO270" i="3"/>
  <c r="EO281" i="3"/>
  <c r="EO247" i="3"/>
  <c r="EO259" i="3"/>
  <c r="EO271" i="3"/>
  <c r="EO282" i="3"/>
  <c r="DT290" i="3"/>
  <c r="DT373" i="3"/>
  <c r="DT374" i="3"/>
  <c r="DT132" i="3"/>
  <c r="DT289" i="3"/>
  <c r="DT302" i="3"/>
  <c r="DT403" i="3"/>
  <c r="DT416" i="3"/>
  <c r="DT292" i="3"/>
  <c r="DT305" i="3"/>
  <c r="DT406" i="3"/>
  <c r="DT419" i="3"/>
  <c r="DT291" i="3"/>
  <c r="DT304" i="3"/>
  <c r="DT405" i="3"/>
  <c r="DT418" i="3"/>
  <c r="EO294" i="3"/>
  <c r="EO307" i="3"/>
  <c r="EO408" i="3"/>
  <c r="EO306" i="3"/>
  <c r="EO407" i="3"/>
  <c r="EO293" i="3"/>
  <c r="DT380" i="3"/>
  <c r="DT393" i="3"/>
  <c r="DT431" i="3"/>
  <c r="DT379" i="3"/>
  <c r="DT392" i="3"/>
  <c r="DT430" i="3"/>
  <c r="DT377" i="3"/>
  <c r="DT390" i="3"/>
  <c r="DT428" i="3"/>
  <c r="DT440" i="3"/>
  <c r="DT378" i="3"/>
  <c r="DT391" i="3"/>
  <c r="DT429" i="3"/>
  <c r="EO381" i="3"/>
  <c r="EO394" i="3"/>
  <c r="EO382" i="3"/>
  <c r="EO395" i="3"/>
  <c r="EP227" i="3"/>
  <c r="EP228" i="3"/>
  <c r="EP338" i="3"/>
  <c r="EP226" i="3"/>
  <c r="EP225" i="3"/>
  <c r="DT453" i="3"/>
  <c r="DT477" i="3"/>
  <c r="DT68" i="28"/>
  <c r="DU154" i="3"/>
  <c r="DU167" i="3"/>
  <c r="DU180" i="3"/>
  <c r="DT454" i="3"/>
  <c r="DT441" i="3"/>
  <c r="DU155" i="3"/>
  <c r="DT172" i="28"/>
  <c r="DT442" i="3"/>
  <c r="DT455" i="3"/>
  <c r="DU156" i="3"/>
  <c r="DT443" i="3"/>
  <c r="DT456" i="3"/>
  <c r="DU157" i="3"/>
  <c r="EP249" i="3"/>
  <c r="EP261" i="3"/>
  <c r="EP273" i="3"/>
  <c r="EP284" i="3"/>
  <c r="EP250" i="3"/>
  <c r="EP262" i="3"/>
  <c r="EP248" i="3"/>
  <c r="EP260" i="3"/>
  <c r="EP272" i="3"/>
  <c r="EP283" i="3"/>
  <c r="DU153" i="28"/>
  <c r="DU318" i="3"/>
  <c r="DU128" i="28"/>
  <c r="DT465" i="3"/>
  <c r="DT80" i="28"/>
  <c r="DT466" i="3"/>
  <c r="DT81" i="28"/>
  <c r="DT478" i="3"/>
  <c r="DT69" i="28"/>
  <c r="DU168" i="3"/>
  <c r="DU181" i="3"/>
  <c r="DU319" i="3"/>
  <c r="DU154" i="28"/>
  <c r="DU129" i="28"/>
  <c r="DT174" i="28"/>
  <c r="DU321" i="3"/>
  <c r="DU170" i="3"/>
  <c r="DU183" i="3"/>
  <c r="DU156" i="28"/>
  <c r="DU131" i="28"/>
  <c r="DT450" i="3"/>
  <c r="DU143" i="3"/>
  <c r="DT479" i="3"/>
  <c r="DT70" i="28"/>
  <c r="DT467" i="3"/>
  <c r="DT82" i="28"/>
  <c r="DT480" i="3"/>
  <c r="DT71" i="28"/>
  <c r="DT468" i="3"/>
  <c r="DT83" i="28"/>
  <c r="DU164" i="3"/>
  <c r="DU169" i="3"/>
  <c r="DU182" i="3"/>
  <c r="DU320" i="3"/>
  <c r="DU130" i="28"/>
  <c r="DU155" i="28"/>
  <c r="EP274" i="3"/>
  <c r="EP285" i="3"/>
  <c r="EP295" i="3"/>
  <c r="EP308" i="3"/>
  <c r="EP409" i="3"/>
  <c r="EP296" i="3"/>
  <c r="EP309" i="3"/>
  <c r="EP410" i="3"/>
  <c r="DU164" i="28"/>
  <c r="DU328" i="3"/>
  <c r="DU62" i="28"/>
  <c r="DU145" i="3"/>
  <c r="DU166" i="28"/>
  <c r="DU177" i="3"/>
  <c r="DU190" i="3"/>
  <c r="DT173" i="28"/>
  <c r="DT175" i="28"/>
  <c r="EP310" i="3"/>
  <c r="EP411" i="3"/>
  <c r="EP297" i="3"/>
  <c r="EP385" i="3"/>
  <c r="EP384" i="3"/>
  <c r="EP397" i="3"/>
  <c r="EP383" i="3"/>
  <c r="EP396" i="3"/>
  <c r="DU165" i="28"/>
  <c r="DU167" i="28"/>
  <c r="DU151" i="3"/>
  <c r="DU131" i="3"/>
  <c r="DU199" i="3"/>
  <c r="DU99" i="28"/>
  <c r="DU423" i="3"/>
  <c r="DU435" i="3"/>
  <c r="DU197" i="3"/>
  <c r="DU97" i="28"/>
  <c r="DU422" i="3"/>
  <c r="DU434" i="3"/>
  <c r="DU195" i="3"/>
  <c r="DU95" i="28"/>
  <c r="DU146" i="3"/>
  <c r="DU193" i="3"/>
  <c r="DU93" i="28"/>
  <c r="DU201" i="3"/>
  <c r="DU198" i="3"/>
  <c r="DU98" i="28"/>
  <c r="DU425" i="3"/>
  <c r="DU437" i="3"/>
  <c r="DU200" i="3"/>
  <c r="DU100" i="28"/>
  <c r="DU421" i="3"/>
  <c r="DU433" i="3"/>
  <c r="DU424" i="3"/>
  <c r="DU436" i="3"/>
  <c r="DU194" i="3"/>
  <c r="DU94" i="28"/>
  <c r="DU420" i="3"/>
  <c r="DU432" i="3"/>
  <c r="DU148" i="3"/>
  <c r="DU64" i="28"/>
  <c r="DU65" i="28"/>
  <c r="DU202" i="3"/>
  <c r="DU102" i="28"/>
  <c r="DU196" i="3"/>
  <c r="DU96" i="28"/>
  <c r="DT176" i="28"/>
  <c r="DU127" i="28"/>
  <c r="DU92" i="28"/>
  <c r="EP398" i="3"/>
  <c r="DU168" i="28"/>
  <c r="DT106" i="28"/>
  <c r="DT110" i="28"/>
  <c r="DT108" i="28"/>
  <c r="DT107" i="28"/>
  <c r="DT112" i="28"/>
  <c r="DT104" i="28"/>
  <c r="DT111" i="28"/>
  <c r="DT105" i="28"/>
  <c r="DT113" i="28"/>
  <c r="DT109" i="28"/>
  <c r="DT148" i="28"/>
  <c r="DT145" i="28"/>
  <c r="DT139" i="28"/>
  <c r="DT143" i="28"/>
  <c r="DT140" i="28"/>
  <c r="DT146" i="28"/>
  <c r="DT142" i="28"/>
  <c r="DT144" i="28"/>
  <c r="DT141" i="28"/>
  <c r="DT147" i="28"/>
  <c r="DU445" i="3"/>
  <c r="DV159" i="3"/>
  <c r="DV163" i="3"/>
  <c r="DU449" i="3"/>
  <c r="DV160" i="3"/>
  <c r="DU446" i="3"/>
  <c r="DU447" i="3"/>
  <c r="DV161" i="3"/>
  <c r="DU206" i="3"/>
  <c r="DU133" i="3"/>
  <c r="DU205" i="3"/>
  <c r="DU207" i="3"/>
  <c r="DU134" i="3"/>
  <c r="DU101" i="28"/>
  <c r="DU448" i="3"/>
  <c r="DV162" i="3"/>
  <c r="DU444" i="3"/>
  <c r="DV158" i="3"/>
  <c r="DV327" i="3"/>
  <c r="DV162" i="28"/>
  <c r="DV176" i="3"/>
  <c r="DV189" i="3"/>
  <c r="DV137" i="28"/>
  <c r="DV322" i="3"/>
  <c r="DV171" i="3"/>
  <c r="DV184" i="3"/>
  <c r="DV157" i="28"/>
  <c r="DV132" i="28"/>
  <c r="DV133" i="28"/>
  <c r="DV158" i="28"/>
  <c r="DV323" i="3"/>
  <c r="DV172" i="3"/>
  <c r="DV185" i="3"/>
  <c r="DU208" i="3"/>
  <c r="DU210" i="3"/>
  <c r="DU211" i="3"/>
  <c r="DV161" i="28"/>
  <c r="DV326" i="3"/>
  <c r="DV175" i="3"/>
  <c r="DV188" i="3"/>
  <c r="DV136" i="28"/>
  <c r="DV135" i="28"/>
  <c r="DV160" i="28"/>
  <c r="DV174" i="3"/>
  <c r="DV187" i="3"/>
  <c r="DV325" i="3"/>
  <c r="DV324" i="3"/>
  <c r="DV173" i="3"/>
  <c r="DV186" i="3"/>
  <c r="DV159" i="28"/>
  <c r="DV134" i="28"/>
  <c r="DU239" i="3"/>
  <c r="DU218" i="3"/>
  <c r="DU330" i="3"/>
  <c r="DU402" i="3"/>
  <c r="DU415" i="3"/>
  <c r="DU135" i="3"/>
  <c r="DU240" i="3"/>
  <c r="DU331" i="3"/>
  <c r="EP251" i="3"/>
  <c r="EP263" i="3"/>
  <c r="EP275" i="3"/>
  <c r="EP286" i="3"/>
  <c r="EP224" i="3"/>
  <c r="EP223" i="3"/>
  <c r="DU241" i="3"/>
  <c r="DU243" i="3"/>
  <c r="DU365" i="3"/>
  <c r="DU339" i="3"/>
  <c r="DU368" i="3"/>
  <c r="DU335" i="3"/>
  <c r="DU336" i="3"/>
  <c r="DU344" i="3"/>
  <c r="DU340" i="3"/>
  <c r="DU369" i="3"/>
  <c r="DU341" i="3"/>
  <c r="DU342" i="3"/>
  <c r="DU370" i="3"/>
  <c r="DU359" i="3"/>
  <c r="DU364" i="3"/>
  <c r="DU347" i="3"/>
  <c r="DU350" i="3"/>
  <c r="DU366" i="3"/>
  <c r="DU361" i="3"/>
  <c r="DU362" i="3"/>
  <c r="DU358" i="3"/>
  <c r="DU457" i="3"/>
  <c r="DU458" i="3"/>
  <c r="DU462" i="3"/>
  <c r="DU459" i="3"/>
  <c r="DU461" i="3"/>
  <c r="DU460" i="3"/>
  <c r="DU220" i="3"/>
  <c r="DU222" i="3"/>
  <c r="DU219" i="3"/>
  <c r="DU221" i="3"/>
  <c r="EP246" i="3"/>
  <c r="EP258" i="3"/>
  <c r="EP270" i="3"/>
  <c r="EP281" i="3"/>
  <c r="EP247" i="3"/>
  <c r="EP259" i="3"/>
  <c r="EP271" i="3"/>
  <c r="EP282" i="3"/>
  <c r="EP311" i="3"/>
  <c r="EP412" i="3"/>
  <c r="EP298" i="3"/>
  <c r="EP386" i="3"/>
  <c r="DU242" i="3"/>
  <c r="DU254" i="3"/>
  <c r="DU266" i="3"/>
  <c r="DU277" i="3"/>
  <c r="DU289" i="3"/>
  <c r="DU245" i="3"/>
  <c r="DU257" i="3"/>
  <c r="DU269" i="3"/>
  <c r="DU280" i="3"/>
  <c r="DU244" i="3"/>
  <c r="DU256" i="3"/>
  <c r="DU268" i="3"/>
  <c r="DU279" i="3"/>
  <c r="DU343" i="3"/>
  <c r="DU354" i="3"/>
  <c r="DU474" i="3"/>
  <c r="DU89" i="28"/>
  <c r="DU486" i="3"/>
  <c r="DU77" i="28"/>
  <c r="DU482" i="3"/>
  <c r="DU73" i="28"/>
  <c r="DU470" i="3"/>
  <c r="DU85" i="28"/>
  <c r="DU371" i="3"/>
  <c r="DU485" i="3"/>
  <c r="DU76" i="28"/>
  <c r="DU473" i="3"/>
  <c r="DU88" i="28"/>
  <c r="DU483" i="3"/>
  <c r="DU74" i="28"/>
  <c r="DU471" i="3"/>
  <c r="DU86" i="28"/>
  <c r="DU469" i="3"/>
  <c r="DU84" i="28"/>
  <c r="DU481" i="3"/>
  <c r="DU72" i="28"/>
  <c r="DU484" i="3"/>
  <c r="DU75" i="28"/>
  <c r="DU472" i="3"/>
  <c r="DU87" i="28"/>
  <c r="DU255" i="3"/>
  <c r="DU267" i="3"/>
  <c r="DU278" i="3"/>
  <c r="DU360" i="3"/>
  <c r="DU351" i="3"/>
  <c r="DU348" i="3"/>
  <c r="DU349" i="3"/>
  <c r="EP399" i="3"/>
  <c r="EP293" i="3"/>
  <c r="EP306" i="3"/>
  <c r="EP407" i="3"/>
  <c r="EP307" i="3"/>
  <c r="EP408" i="3"/>
  <c r="EP294" i="3"/>
  <c r="DU302" i="3"/>
  <c r="DU403" i="3"/>
  <c r="DU416" i="3"/>
  <c r="DU303" i="3"/>
  <c r="DU404" i="3"/>
  <c r="DU417" i="3"/>
  <c r="DU290" i="3"/>
  <c r="DU291" i="3"/>
  <c r="DU304" i="3"/>
  <c r="DU405" i="3"/>
  <c r="DU418" i="3"/>
  <c r="DU292" i="3"/>
  <c r="DU305" i="3"/>
  <c r="DU406" i="3"/>
  <c r="DU419" i="3"/>
  <c r="DU373" i="3"/>
  <c r="DU374" i="3"/>
  <c r="DU378" i="3"/>
  <c r="EP381" i="3"/>
  <c r="EP394" i="3"/>
  <c r="EP382" i="3"/>
  <c r="EP395" i="3"/>
  <c r="EQ227" i="3"/>
  <c r="EQ228" i="3"/>
  <c r="EQ338" i="3"/>
  <c r="EQ226" i="3"/>
  <c r="EQ225" i="3"/>
  <c r="DU379" i="3"/>
  <c r="DU392" i="3"/>
  <c r="DU430" i="3"/>
  <c r="DV156" i="3"/>
  <c r="DU391" i="3"/>
  <c r="DU429" i="3"/>
  <c r="DU454" i="3"/>
  <c r="DU377" i="3"/>
  <c r="DU390" i="3"/>
  <c r="DU428" i="3"/>
  <c r="DU132" i="3"/>
  <c r="DU380" i="3"/>
  <c r="DU393" i="3"/>
  <c r="DU431" i="3"/>
  <c r="EQ250" i="3"/>
  <c r="EQ262" i="3"/>
  <c r="EQ274" i="3"/>
  <c r="EQ285" i="3"/>
  <c r="EQ251" i="3"/>
  <c r="EQ263" i="3"/>
  <c r="EQ275" i="3"/>
  <c r="EQ286" i="3"/>
  <c r="EQ249" i="3"/>
  <c r="EQ261" i="3"/>
  <c r="EQ273" i="3"/>
  <c r="EQ284" i="3"/>
  <c r="EQ248" i="3"/>
  <c r="EQ260" i="3"/>
  <c r="EQ272" i="3"/>
  <c r="EQ283" i="3"/>
  <c r="DU441" i="3"/>
  <c r="DV155" i="3"/>
  <c r="DV129" i="28"/>
  <c r="DU455" i="3"/>
  <c r="DU479" i="3"/>
  <c r="DU70" i="28"/>
  <c r="DU442" i="3"/>
  <c r="DU478" i="3"/>
  <c r="DU69" i="28"/>
  <c r="DU466" i="3"/>
  <c r="DU81" i="28"/>
  <c r="DV154" i="3"/>
  <c r="DU440" i="3"/>
  <c r="DU453" i="3"/>
  <c r="DU172" i="28"/>
  <c r="DU456" i="3"/>
  <c r="DV157" i="3"/>
  <c r="DU443" i="3"/>
  <c r="DV169" i="3"/>
  <c r="DV182" i="3"/>
  <c r="DV130" i="28"/>
  <c r="DV320" i="3"/>
  <c r="DV155" i="28"/>
  <c r="EQ311" i="3"/>
  <c r="EQ412" i="3"/>
  <c r="EQ298" i="3"/>
  <c r="EQ310" i="3"/>
  <c r="EQ411" i="3"/>
  <c r="EQ297" i="3"/>
  <c r="EQ295" i="3"/>
  <c r="EQ308" i="3"/>
  <c r="EQ409" i="3"/>
  <c r="EQ296" i="3"/>
  <c r="EQ309" i="3"/>
  <c r="EQ410" i="3"/>
  <c r="DV168" i="3"/>
  <c r="DV181" i="3"/>
  <c r="DV154" i="28"/>
  <c r="DV319" i="3"/>
  <c r="DU467" i="3"/>
  <c r="DU82" i="28"/>
  <c r="DV156" i="28"/>
  <c r="DV131" i="28"/>
  <c r="DV321" i="3"/>
  <c r="DV170" i="3"/>
  <c r="DV183" i="3"/>
  <c r="DU450" i="3"/>
  <c r="DV143" i="3"/>
  <c r="DU174" i="28"/>
  <c r="DU468" i="3"/>
  <c r="DU83" i="28"/>
  <c r="DU480" i="3"/>
  <c r="DU71" i="28"/>
  <c r="DU477" i="3"/>
  <c r="DU68" i="28"/>
  <c r="DU465" i="3"/>
  <c r="DU80" i="28"/>
  <c r="DV153" i="28"/>
  <c r="DV167" i="3"/>
  <c r="DV180" i="3"/>
  <c r="DV318" i="3"/>
  <c r="DV128" i="28"/>
  <c r="DV164" i="3"/>
  <c r="EQ386" i="3"/>
  <c r="EQ399" i="3"/>
  <c r="EQ385" i="3"/>
  <c r="EQ398" i="3"/>
  <c r="EQ383" i="3"/>
  <c r="EQ396" i="3"/>
  <c r="EQ384" i="3"/>
  <c r="EQ397" i="3"/>
  <c r="DV328" i="3"/>
  <c r="DV164" i="28"/>
  <c r="DV62" i="28"/>
  <c r="DV145" i="3"/>
  <c r="DU173" i="28"/>
  <c r="DU175" i="28"/>
  <c r="DV166" i="28"/>
  <c r="DV177" i="3"/>
  <c r="DV190" i="3"/>
  <c r="DU176" i="28"/>
  <c r="DV165" i="28"/>
  <c r="DV167" i="28"/>
  <c r="DV421" i="3"/>
  <c r="DV433" i="3"/>
  <c r="DV199" i="3"/>
  <c r="DV99" i="28"/>
  <c r="DV423" i="3"/>
  <c r="DV435" i="3"/>
  <c r="DV198" i="3"/>
  <c r="DV98" i="28"/>
  <c r="DV197" i="3"/>
  <c r="DV97" i="28"/>
  <c r="DV420" i="3"/>
  <c r="DV432" i="3"/>
  <c r="DV146" i="3"/>
  <c r="DV202" i="3"/>
  <c r="DV102" i="28"/>
  <c r="DV422" i="3"/>
  <c r="DV434" i="3"/>
  <c r="DV200" i="3"/>
  <c r="DV100" i="28"/>
  <c r="DV425" i="3"/>
  <c r="DV437" i="3"/>
  <c r="DV64" i="28"/>
  <c r="DV65" i="28"/>
  <c r="DV424" i="3"/>
  <c r="DV436" i="3"/>
  <c r="DV193" i="3"/>
  <c r="DV93" i="28"/>
  <c r="DV151" i="3"/>
  <c r="DV131" i="3"/>
  <c r="DV194" i="3"/>
  <c r="DV94" i="28"/>
  <c r="DV148" i="3"/>
  <c r="DV195" i="3"/>
  <c r="DV95" i="28"/>
  <c r="DV196" i="3"/>
  <c r="DV96" i="28"/>
  <c r="DV201" i="3"/>
  <c r="DV127" i="28"/>
  <c r="DV92" i="28"/>
  <c r="DV168" i="28"/>
  <c r="DV449" i="3"/>
  <c r="DW163" i="3"/>
  <c r="DW161" i="3"/>
  <c r="DV447" i="3"/>
  <c r="DU113" i="28"/>
  <c r="DU104" i="28"/>
  <c r="DU110" i="28"/>
  <c r="DU107" i="28"/>
  <c r="DU112" i="28"/>
  <c r="DU109" i="28"/>
  <c r="DU111" i="28"/>
  <c r="DU108" i="28"/>
  <c r="DU106" i="28"/>
  <c r="DU105" i="28"/>
  <c r="DV448" i="3"/>
  <c r="DW162" i="3"/>
  <c r="DV101" i="28"/>
  <c r="DV134" i="3"/>
  <c r="DV446" i="3"/>
  <c r="DW160" i="3"/>
  <c r="DW158" i="3"/>
  <c r="DV444" i="3"/>
  <c r="DU148" i="28"/>
  <c r="DU146" i="28"/>
  <c r="DU147" i="28"/>
  <c r="DU143" i="28"/>
  <c r="DU141" i="28"/>
  <c r="DU139" i="28"/>
  <c r="DU140" i="28"/>
  <c r="DU145" i="28"/>
  <c r="DU142" i="28"/>
  <c r="DU144" i="28"/>
  <c r="DV205" i="3"/>
  <c r="DV133" i="3"/>
  <c r="DV206" i="3"/>
  <c r="DV207" i="3"/>
  <c r="DW159" i="3"/>
  <c r="DV445" i="3"/>
  <c r="EQ224" i="3"/>
  <c r="EQ223" i="3"/>
  <c r="DW133" i="28"/>
  <c r="DW158" i="28"/>
  <c r="DW323" i="3"/>
  <c r="DW172" i="3"/>
  <c r="DW185" i="3"/>
  <c r="DW157" i="28"/>
  <c r="DW132" i="28"/>
  <c r="DW171" i="3"/>
  <c r="DW184" i="3"/>
  <c r="DW322" i="3"/>
  <c r="DV208" i="3"/>
  <c r="DW176" i="3"/>
  <c r="DW189" i="3"/>
  <c r="DW327" i="3"/>
  <c r="DW162" i="28"/>
  <c r="DW137" i="28"/>
  <c r="DW161" i="28"/>
  <c r="DW136" i="28"/>
  <c r="DW326" i="3"/>
  <c r="DW175" i="3"/>
  <c r="DW188" i="3"/>
  <c r="DW173" i="3"/>
  <c r="DW186" i="3"/>
  <c r="DW324" i="3"/>
  <c r="DW159" i="28"/>
  <c r="DW134" i="28"/>
  <c r="DW160" i="28"/>
  <c r="DW174" i="3"/>
  <c r="DW187" i="3"/>
  <c r="DW135" i="28"/>
  <c r="DW325" i="3"/>
  <c r="DV210" i="3"/>
  <c r="DV211" i="3"/>
  <c r="EQ246" i="3"/>
  <c r="EQ258" i="3"/>
  <c r="EQ270" i="3"/>
  <c r="EQ281" i="3"/>
  <c r="EQ247" i="3"/>
  <c r="EQ259" i="3"/>
  <c r="EQ271" i="3"/>
  <c r="EQ282" i="3"/>
  <c r="DV331" i="3"/>
  <c r="DV240" i="3"/>
  <c r="DV239" i="3"/>
  <c r="DV330" i="3"/>
  <c r="DV218" i="3"/>
  <c r="DV135" i="3"/>
  <c r="DV402" i="3"/>
  <c r="DV415" i="3"/>
  <c r="EQ306" i="3"/>
  <c r="EQ407" i="3"/>
  <c r="EQ293" i="3"/>
  <c r="EQ381" i="3"/>
  <c r="EQ294" i="3"/>
  <c r="EQ307" i="3"/>
  <c r="EQ408" i="3"/>
  <c r="EQ382" i="3"/>
  <c r="DV241" i="3"/>
  <c r="DV242" i="3"/>
  <c r="DV361" i="3"/>
  <c r="DV362" i="3"/>
  <c r="DV358" i="3"/>
  <c r="DV462" i="3"/>
  <c r="DV461" i="3"/>
  <c r="DV458" i="3"/>
  <c r="DV459" i="3"/>
  <c r="DV460" i="3"/>
  <c r="DV457" i="3"/>
  <c r="DV222" i="3"/>
  <c r="DV221" i="3"/>
  <c r="DV220" i="3"/>
  <c r="DV219" i="3"/>
  <c r="DV335" i="3"/>
  <c r="DV336" i="3"/>
  <c r="DV344" i="3"/>
  <c r="DV347" i="3"/>
  <c r="DV340" i="3"/>
  <c r="DV370" i="3"/>
  <c r="DV368" i="3"/>
  <c r="DV359" i="3"/>
  <c r="DV366" i="3"/>
  <c r="DV369" i="3"/>
  <c r="DV364" i="3"/>
  <c r="DV341" i="3"/>
  <c r="DV342" i="3"/>
  <c r="DV350" i="3"/>
  <c r="DV339" i="3"/>
  <c r="DV365" i="3"/>
  <c r="EQ394" i="3"/>
  <c r="EQ395" i="3"/>
  <c r="ER227" i="3"/>
  <c r="ER228" i="3"/>
  <c r="ER338" i="3"/>
  <c r="ER226" i="3"/>
  <c r="ER225" i="3"/>
  <c r="DV243" i="3"/>
  <c r="DV255" i="3"/>
  <c r="DV267" i="3"/>
  <c r="DV278" i="3"/>
  <c r="DV244" i="3"/>
  <c r="DV256" i="3"/>
  <c r="DV268" i="3"/>
  <c r="DV279" i="3"/>
  <c r="DV245" i="3"/>
  <c r="DV257" i="3"/>
  <c r="DV269" i="3"/>
  <c r="DV280" i="3"/>
  <c r="DV292" i="3"/>
  <c r="DV360" i="3"/>
  <c r="DV254" i="3"/>
  <c r="DV266" i="3"/>
  <c r="DV277" i="3"/>
  <c r="DV289" i="3"/>
  <c r="DV371" i="3"/>
  <c r="DV343" i="3"/>
  <c r="DV354" i="3"/>
  <c r="DV483" i="3"/>
  <c r="DV74" i="28"/>
  <c r="DV471" i="3"/>
  <c r="DV86" i="28"/>
  <c r="DV485" i="3"/>
  <c r="DV76" i="28"/>
  <c r="DV473" i="3"/>
  <c r="DV88" i="28"/>
  <c r="DV348" i="3"/>
  <c r="DV349" i="3"/>
  <c r="DV351" i="3"/>
  <c r="DV486" i="3"/>
  <c r="DV77" i="28"/>
  <c r="DV474" i="3"/>
  <c r="DV89" i="28"/>
  <c r="DV470" i="3"/>
  <c r="DV85" i="28"/>
  <c r="DV482" i="3"/>
  <c r="DV73" i="28"/>
  <c r="DV469" i="3"/>
  <c r="DV84" i="28"/>
  <c r="DV481" i="3"/>
  <c r="DV72" i="28"/>
  <c r="DV472" i="3"/>
  <c r="DV87" i="28"/>
  <c r="DV484" i="3"/>
  <c r="DV75" i="28"/>
  <c r="ER250" i="3"/>
  <c r="ER262" i="3"/>
  <c r="ER249" i="3"/>
  <c r="ER261" i="3"/>
  <c r="ER273" i="3"/>
  <c r="ER284" i="3"/>
  <c r="ER248" i="3"/>
  <c r="ER260" i="3"/>
  <c r="ER272" i="3"/>
  <c r="ER283" i="3"/>
  <c r="ER295" i="3"/>
  <c r="DV373" i="3"/>
  <c r="DV374" i="3"/>
  <c r="DV378" i="3"/>
  <c r="DV304" i="3"/>
  <c r="DV405" i="3"/>
  <c r="DV418" i="3"/>
  <c r="DV291" i="3"/>
  <c r="DV305" i="3"/>
  <c r="DV406" i="3"/>
  <c r="DV419" i="3"/>
  <c r="DV302" i="3"/>
  <c r="DV403" i="3"/>
  <c r="DV416" i="3"/>
  <c r="DV303" i="3"/>
  <c r="DV404" i="3"/>
  <c r="DV417" i="3"/>
  <c r="DV290" i="3"/>
  <c r="ER296" i="3"/>
  <c r="ER274" i="3"/>
  <c r="ER285" i="3"/>
  <c r="ER309" i="3"/>
  <c r="ER410" i="3"/>
  <c r="ER308" i="3"/>
  <c r="ER409" i="3"/>
  <c r="DV380" i="3"/>
  <c r="DV393" i="3"/>
  <c r="DV431" i="3"/>
  <c r="DV456" i="3"/>
  <c r="DV468" i="3"/>
  <c r="DV83" i="28"/>
  <c r="DV377" i="3"/>
  <c r="DV390" i="3"/>
  <c r="DV428" i="3"/>
  <c r="DW154" i="3"/>
  <c r="DW167" i="3"/>
  <c r="DW180" i="3"/>
  <c r="DV132" i="3"/>
  <c r="DV379" i="3"/>
  <c r="DV392" i="3"/>
  <c r="DV430" i="3"/>
  <c r="DV455" i="3"/>
  <c r="DV391" i="3"/>
  <c r="DV429" i="3"/>
  <c r="ER385" i="3"/>
  <c r="ER297" i="3"/>
  <c r="ER310" i="3"/>
  <c r="ER411" i="3"/>
  <c r="ER383" i="3"/>
  <c r="ER396" i="3"/>
  <c r="ER384" i="3"/>
  <c r="ER397" i="3"/>
  <c r="DW157" i="3"/>
  <c r="DW156" i="28"/>
  <c r="DV443" i="3"/>
  <c r="DV480" i="3"/>
  <c r="DV71" i="28"/>
  <c r="DV442" i="3"/>
  <c r="DW156" i="3"/>
  <c r="DW130" i="28"/>
  <c r="DW153" i="28"/>
  <c r="DW318" i="3"/>
  <c r="DW128" i="28"/>
  <c r="DV440" i="3"/>
  <c r="DV453" i="3"/>
  <c r="DV441" i="3"/>
  <c r="DW155" i="3"/>
  <c r="DV454" i="3"/>
  <c r="DV172" i="28"/>
  <c r="DV467" i="3"/>
  <c r="DV82" i="28"/>
  <c r="DV479" i="3"/>
  <c r="DV70" i="28"/>
  <c r="ER398" i="3"/>
  <c r="DW131" i="28"/>
  <c r="DW321" i="3"/>
  <c r="DW170" i="3"/>
  <c r="DW183" i="3"/>
  <c r="DW155" i="28"/>
  <c r="DW320" i="3"/>
  <c r="DW169" i="3"/>
  <c r="DW182" i="3"/>
  <c r="DV465" i="3"/>
  <c r="DV80" i="28"/>
  <c r="DV477" i="3"/>
  <c r="DV68" i="28"/>
  <c r="DV478" i="3"/>
  <c r="DV69" i="28"/>
  <c r="DV466" i="3"/>
  <c r="DV81" i="28"/>
  <c r="DW319" i="3"/>
  <c r="DW129" i="28"/>
  <c r="DW168" i="3"/>
  <c r="DW181" i="3"/>
  <c r="DW154" i="28"/>
  <c r="DW164" i="3"/>
  <c r="DV450" i="3"/>
  <c r="DV174" i="28"/>
  <c r="DW164" i="28"/>
  <c r="DW328" i="3"/>
  <c r="DV175" i="28"/>
  <c r="DV173" i="28"/>
  <c r="DW143" i="3"/>
  <c r="DW166" i="28"/>
  <c r="DW177" i="3"/>
  <c r="DW190" i="3"/>
  <c r="DV176" i="28"/>
  <c r="DW62" i="28"/>
  <c r="DW145" i="3"/>
  <c r="ER224" i="3"/>
  <c r="ER223" i="3"/>
  <c r="ER251" i="3"/>
  <c r="ER263" i="3"/>
  <c r="ER275" i="3"/>
  <c r="ER286" i="3"/>
  <c r="ER247" i="3"/>
  <c r="ER246" i="3"/>
  <c r="DW165" i="28"/>
  <c r="DW167" i="28"/>
  <c r="DW422" i="3"/>
  <c r="DW434" i="3"/>
  <c r="DW200" i="3"/>
  <c r="DW100" i="28"/>
  <c r="DW196" i="3"/>
  <c r="DW96" i="28"/>
  <c r="DW148" i="3"/>
  <c r="DW197" i="3"/>
  <c r="DW97" i="28"/>
  <c r="DW202" i="3"/>
  <c r="DW102" i="28"/>
  <c r="DW151" i="3"/>
  <c r="DW131" i="3"/>
  <c r="DW195" i="3"/>
  <c r="DW95" i="28"/>
  <c r="DW194" i="3"/>
  <c r="DW94" i="28"/>
  <c r="DW421" i="3"/>
  <c r="DW433" i="3"/>
  <c r="DW199" i="3"/>
  <c r="DW99" i="28"/>
  <c r="DW193" i="3"/>
  <c r="DW93" i="28"/>
  <c r="DW424" i="3"/>
  <c r="DW436" i="3"/>
  <c r="DW198" i="3"/>
  <c r="DW98" i="28"/>
  <c r="DW420" i="3"/>
  <c r="DW432" i="3"/>
  <c r="DW201" i="3"/>
  <c r="DW423" i="3"/>
  <c r="DW435" i="3"/>
  <c r="DW64" i="28"/>
  <c r="DW65" i="28"/>
  <c r="DW425" i="3"/>
  <c r="DW437" i="3"/>
  <c r="DW146" i="3"/>
  <c r="DW92" i="28"/>
  <c r="DW127" i="28"/>
  <c r="ER259" i="3"/>
  <c r="ER271" i="3"/>
  <c r="ER282" i="3"/>
  <c r="ER294" i="3"/>
  <c r="ER258" i="3"/>
  <c r="ER270" i="3"/>
  <c r="ER281" i="3"/>
  <c r="ER306" i="3"/>
  <c r="ER407" i="3"/>
  <c r="ER311" i="3"/>
  <c r="ER412" i="3"/>
  <c r="ER298" i="3"/>
  <c r="ER386" i="3"/>
  <c r="DW168" i="28"/>
  <c r="DX158" i="3"/>
  <c r="DW444" i="3"/>
  <c r="DV145" i="28"/>
  <c r="DV140" i="28"/>
  <c r="DV139" i="28"/>
  <c r="DV148" i="28"/>
  <c r="DV142" i="28"/>
  <c r="DV147" i="28"/>
  <c r="DV146" i="28"/>
  <c r="DV141" i="28"/>
  <c r="DV143" i="28"/>
  <c r="DV144" i="28"/>
  <c r="DV107" i="28"/>
  <c r="DV112" i="28"/>
  <c r="DV110" i="28"/>
  <c r="DV105" i="28"/>
  <c r="DV109" i="28"/>
  <c r="DV104" i="28"/>
  <c r="DV108" i="28"/>
  <c r="DV111" i="28"/>
  <c r="DV106" i="28"/>
  <c r="DV113" i="28"/>
  <c r="DW206" i="3"/>
  <c r="DW205" i="3"/>
  <c r="DW133" i="3"/>
  <c r="DW207" i="3"/>
  <c r="DX159" i="3"/>
  <c r="DW445" i="3"/>
  <c r="DW448" i="3"/>
  <c r="DX162" i="3"/>
  <c r="DX163" i="3"/>
  <c r="DW449" i="3"/>
  <c r="DX161" i="3"/>
  <c r="DW447" i="3"/>
  <c r="DX160" i="3"/>
  <c r="DW446" i="3"/>
  <c r="DW134" i="3"/>
  <c r="DW101" i="28"/>
  <c r="ER307" i="3"/>
  <c r="ER408" i="3"/>
  <c r="ER293" i="3"/>
  <c r="ER382" i="3"/>
  <c r="ER395" i="3"/>
  <c r="ER381" i="3"/>
  <c r="ER399" i="3"/>
  <c r="DW208" i="3"/>
  <c r="DW402" i="3"/>
  <c r="DW415" i="3"/>
  <c r="DW462" i="3"/>
  <c r="DW211" i="3"/>
  <c r="DW210" i="3"/>
  <c r="DX323" i="3"/>
  <c r="DX172" i="3"/>
  <c r="DX185" i="3"/>
  <c r="DX158" i="28"/>
  <c r="DX133" i="28"/>
  <c r="DX137" i="28"/>
  <c r="DX327" i="3"/>
  <c r="DX162" i="28"/>
  <c r="DX176" i="3"/>
  <c r="DX189" i="3"/>
  <c r="DX161" i="28"/>
  <c r="DX175" i="3"/>
  <c r="DX188" i="3"/>
  <c r="DX136" i="28"/>
  <c r="DX326" i="3"/>
  <c r="DX134" i="28"/>
  <c r="DX173" i="3"/>
  <c r="DX186" i="3"/>
  <c r="DX159" i="28"/>
  <c r="DX324" i="3"/>
  <c r="DX325" i="3"/>
  <c r="DX174" i="3"/>
  <c r="DX187" i="3"/>
  <c r="DX135" i="28"/>
  <c r="DX160" i="28"/>
  <c r="DX171" i="3"/>
  <c r="DX184" i="3"/>
  <c r="DX322" i="3"/>
  <c r="DX157" i="28"/>
  <c r="DX132" i="28"/>
  <c r="ER394" i="3"/>
  <c r="ES227" i="3"/>
  <c r="ES228" i="3"/>
  <c r="ES338" i="3"/>
  <c r="ES226" i="3"/>
  <c r="ES225" i="3"/>
  <c r="DW457" i="3"/>
  <c r="DW469" i="3"/>
  <c r="DW84" i="28"/>
  <c r="DW460" i="3"/>
  <c r="DW472" i="3"/>
  <c r="DW87" i="28"/>
  <c r="DW459" i="3"/>
  <c r="DW483" i="3"/>
  <c r="DW74" i="28"/>
  <c r="DW135" i="3"/>
  <c r="DW461" i="3"/>
  <c r="DW485" i="3"/>
  <c r="DW76" i="28"/>
  <c r="DW458" i="3"/>
  <c r="DW470" i="3"/>
  <c r="DW85" i="28"/>
  <c r="DW239" i="3"/>
  <c r="DW330" i="3"/>
  <c r="DW218" i="3"/>
  <c r="DW331" i="3"/>
  <c r="DW240" i="3"/>
  <c r="DW486" i="3"/>
  <c r="DW77" i="28"/>
  <c r="DW474" i="3"/>
  <c r="DW89" i="28"/>
  <c r="ES250" i="3"/>
  <c r="ES262" i="3"/>
  <c r="ES274" i="3"/>
  <c r="ES285" i="3"/>
  <c r="ES251" i="3"/>
  <c r="ES263" i="3"/>
  <c r="ES275" i="3"/>
  <c r="ES286" i="3"/>
  <c r="ES249" i="3"/>
  <c r="ES261" i="3"/>
  <c r="ES273" i="3"/>
  <c r="ES284" i="3"/>
  <c r="ES248" i="3"/>
  <c r="ES260" i="3"/>
  <c r="ES272" i="3"/>
  <c r="ES283" i="3"/>
  <c r="DW471" i="3"/>
  <c r="DW86" i="28"/>
  <c r="DW484" i="3"/>
  <c r="DW75" i="28"/>
  <c r="DW482" i="3"/>
  <c r="DW73" i="28"/>
  <c r="DW473" i="3"/>
  <c r="DW88" i="28"/>
  <c r="DW481" i="3"/>
  <c r="DW72" i="28"/>
  <c r="DW366" i="3"/>
  <c r="DW347" i="3"/>
  <c r="DW340" i="3"/>
  <c r="DW339" i="3"/>
  <c r="DW335" i="3"/>
  <c r="DW336" i="3"/>
  <c r="DW369" i="3"/>
  <c r="DW365" i="3"/>
  <c r="DW359" i="3"/>
  <c r="DW350" i="3"/>
  <c r="DW364" i="3"/>
  <c r="DW368" i="3"/>
  <c r="DW370" i="3"/>
  <c r="DW341" i="3"/>
  <c r="DW342" i="3"/>
  <c r="DW220" i="3"/>
  <c r="DW219" i="3"/>
  <c r="DW221" i="3"/>
  <c r="DW222" i="3"/>
  <c r="DW361" i="3"/>
  <c r="DW362" i="3"/>
  <c r="DW358" i="3"/>
  <c r="DW241" i="3"/>
  <c r="ES311" i="3"/>
  <c r="ES412" i="3"/>
  <c r="ES298" i="3"/>
  <c r="ES310" i="3"/>
  <c r="ES411" i="3"/>
  <c r="ES297" i="3"/>
  <c r="ES295" i="3"/>
  <c r="ES308" i="3"/>
  <c r="ES409" i="3"/>
  <c r="ES296" i="3"/>
  <c r="ES309" i="3"/>
  <c r="ES410" i="3"/>
  <c r="DW360" i="3"/>
  <c r="DW344" i="3"/>
  <c r="DW343" i="3"/>
  <c r="DW243" i="3"/>
  <c r="DW255" i="3"/>
  <c r="DW267" i="3"/>
  <c r="DW278" i="3"/>
  <c r="DW242" i="3"/>
  <c r="DW254" i="3"/>
  <c r="DW266" i="3"/>
  <c r="DW277" i="3"/>
  <c r="DW245" i="3"/>
  <c r="DW257" i="3"/>
  <c r="DW269" i="3"/>
  <c r="DW280" i="3"/>
  <c r="DW244" i="3"/>
  <c r="DW256" i="3"/>
  <c r="DW268" i="3"/>
  <c r="DW279" i="3"/>
  <c r="DW348" i="3"/>
  <c r="DW349" i="3"/>
  <c r="DW351" i="3"/>
  <c r="DW371" i="3"/>
  <c r="ES386" i="3"/>
  <c r="ES399" i="3"/>
  <c r="ES385" i="3"/>
  <c r="ES398" i="3"/>
  <c r="ES384" i="3"/>
  <c r="ES397" i="3"/>
  <c r="ES383" i="3"/>
  <c r="ES396" i="3"/>
  <c r="DW354" i="3"/>
  <c r="DW373" i="3"/>
  <c r="DW374" i="3"/>
  <c r="DW132" i="3"/>
  <c r="DW305" i="3"/>
  <c r="DW406" i="3"/>
  <c r="DW419" i="3"/>
  <c r="DW292" i="3"/>
  <c r="DW289" i="3"/>
  <c r="DW302" i="3"/>
  <c r="DW403" i="3"/>
  <c r="DW416" i="3"/>
  <c r="DW291" i="3"/>
  <c r="DW304" i="3"/>
  <c r="DW405" i="3"/>
  <c r="DW418" i="3"/>
  <c r="DW290" i="3"/>
  <c r="DW303" i="3"/>
  <c r="DW404" i="3"/>
  <c r="DW417" i="3"/>
  <c r="DW379" i="3"/>
  <c r="DW392" i="3"/>
  <c r="DW430" i="3"/>
  <c r="DW377" i="3"/>
  <c r="DW390" i="3"/>
  <c r="DW428" i="3"/>
  <c r="DW378" i="3"/>
  <c r="DW391" i="3"/>
  <c r="DW429" i="3"/>
  <c r="DW380" i="3"/>
  <c r="DW393" i="3"/>
  <c r="DW431" i="3"/>
  <c r="DW455" i="3"/>
  <c r="DX156" i="3"/>
  <c r="DW442" i="3"/>
  <c r="DX157" i="3"/>
  <c r="DW456" i="3"/>
  <c r="DW443" i="3"/>
  <c r="DX154" i="3"/>
  <c r="DW440" i="3"/>
  <c r="DW172" i="28"/>
  <c r="DW453" i="3"/>
  <c r="DW454" i="3"/>
  <c r="DX155" i="3"/>
  <c r="DW441" i="3"/>
  <c r="ES224" i="3"/>
  <c r="ES223" i="3"/>
  <c r="DW450" i="3"/>
  <c r="DX143" i="3"/>
  <c r="DW174" i="28"/>
  <c r="DX318" i="3"/>
  <c r="DX167" i="3"/>
  <c r="DX180" i="3"/>
  <c r="DX153" i="28"/>
  <c r="DX128" i="28"/>
  <c r="DX164" i="3"/>
  <c r="DX131" i="28"/>
  <c r="DX170" i="3"/>
  <c r="DX183" i="3"/>
  <c r="DX321" i="3"/>
  <c r="DX156" i="28"/>
  <c r="DW477" i="3"/>
  <c r="DW68" i="28"/>
  <c r="DW465" i="3"/>
  <c r="DW80" i="28"/>
  <c r="DX130" i="28"/>
  <c r="DX320" i="3"/>
  <c r="DX155" i="28"/>
  <c r="DX169" i="3"/>
  <c r="DX182" i="3"/>
  <c r="DW468" i="3"/>
  <c r="DW83" i="28"/>
  <c r="DW480" i="3"/>
  <c r="DW71" i="28"/>
  <c r="DX154" i="28"/>
  <c r="DX129" i="28"/>
  <c r="DX168" i="3"/>
  <c r="DX181" i="3"/>
  <c r="DX319" i="3"/>
  <c r="DW466" i="3"/>
  <c r="DW81" i="28"/>
  <c r="DW478" i="3"/>
  <c r="DW69" i="28"/>
  <c r="DW467" i="3"/>
  <c r="DW82" i="28"/>
  <c r="DW479" i="3"/>
  <c r="DW70" i="28"/>
  <c r="ES246" i="3"/>
  <c r="ES258" i="3"/>
  <c r="ES270" i="3"/>
  <c r="ES281" i="3"/>
  <c r="DX62" i="28"/>
  <c r="DX92" i="28"/>
  <c r="DX145" i="3"/>
  <c r="DX421" i="3"/>
  <c r="DX433" i="3"/>
  <c r="DX164" i="28"/>
  <c r="DX328" i="3"/>
  <c r="DX166" i="28"/>
  <c r="DX177" i="3"/>
  <c r="DX190" i="3"/>
  <c r="DW173" i="28"/>
  <c r="DW175" i="28"/>
  <c r="ES293" i="3"/>
  <c r="ES306" i="3"/>
  <c r="ES407" i="3"/>
  <c r="DX197" i="3"/>
  <c r="DX97" i="28"/>
  <c r="DX148" i="3"/>
  <c r="DX206" i="3"/>
  <c r="DX202" i="3"/>
  <c r="DX102" i="28"/>
  <c r="DX193" i="3"/>
  <c r="DX93" i="28"/>
  <c r="DX200" i="3"/>
  <c r="DX100" i="28"/>
  <c r="DX195" i="3"/>
  <c r="DX95" i="28"/>
  <c r="DX424" i="3"/>
  <c r="DX436" i="3"/>
  <c r="DX448" i="3"/>
  <c r="DX201" i="3"/>
  <c r="DX134" i="3"/>
  <c r="DX422" i="3"/>
  <c r="DX434" i="3"/>
  <c r="DY160" i="3"/>
  <c r="DX199" i="3"/>
  <c r="DX99" i="28"/>
  <c r="DX420" i="3"/>
  <c r="DX432" i="3"/>
  <c r="DX444" i="3"/>
  <c r="DX196" i="3"/>
  <c r="DX96" i="28"/>
  <c r="DX64" i="28"/>
  <c r="DX65" i="28"/>
  <c r="DX198" i="3"/>
  <c r="DX98" i="28"/>
  <c r="DX151" i="3"/>
  <c r="DX131" i="3"/>
  <c r="DX165" i="28"/>
  <c r="DX167" i="28"/>
  <c r="DX168" i="28"/>
  <c r="DX425" i="3"/>
  <c r="DX437" i="3"/>
  <c r="DY163" i="3"/>
  <c r="DX194" i="3"/>
  <c r="DX94" i="28"/>
  <c r="DX146" i="3"/>
  <c r="DX423" i="3"/>
  <c r="DX435" i="3"/>
  <c r="DX447" i="3"/>
  <c r="DX127" i="28"/>
  <c r="DW139" i="28"/>
  <c r="DW176" i="28"/>
  <c r="DW105" i="28"/>
  <c r="DW106" i="28"/>
  <c r="DW108" i="28"/>
  <c r="DW107" i="28"/>
  <c r="DW110" i="28"/>
  <c r="DW113" i="28"/>
  <c r="DW111" i="28"/>
  <c r="DW112" i="28"/>
  <c r="DW109" i="28"/>
  <c r="DW104" i="28"/>
  <c r="DX445" i="3"/>
  <c r="DY159" i="3"/>
  <c r="ES381" i="3"/>
  <c r="ES394" i="3"/>
  <c r="ET227" i="3"/>
  <c r="ET228" i="3"/>
  <c r="ET338" i="3"/>
  <c r="ET226" i="3"/>
  <c r="ET225" i="3"/>
  <c r="DX205" i="3"/>
  <c r="DX210" i="3"/>
  <c r="DX446" i="3"/>
  <c r="DY158" i="3"/>
  <c r="DY157" i="28"/>
  <c r="DX207" i="3"/>
  <c r="DX208" i="3"/>
  <c r="DX402" i="3"/>
  <c r="DX415" i="3"/>
  <c r="DX133" i="3"/>
  <c r="DX449" i="3"/>
  <c r="DY162" i="3"/>
  <c r="DY326" i="3"/>
  <c r="DX101" i="28"/>
  <c r="DY161" i="3"/>
  <c r="DY135" i="28"/>
  <c r="DW141" i="28"/>
  <c r="DW142" i="28"/>
  <c r="DW147" i="28"/>
  <c r="DW144" i="28"/>
  <c r="DW146" i="28"/>
  <c r="DW143" i="28"/>
  <c r="DW145" i="28"/>
  <c r="DW140" i="28"/>
  <c r="DW148" i="28"/>
  <c r="DY324" i="3"/>
  <c r="DY173" i="3"/>
  <c r="DY186" i="3"/>
  <c r="DY159" i="28"/>
  <c r="DY134" i="28"/>
  <c r="DY158" i="28"/>
  <c r="DY133" i="28"/>
  <c r="DY323" i="3"/>
  <c r="DY172" i="3"/>
  <c r="DY185" i="3"/>
  <c r="DY162" i="28"/>
  <c r="DY137" i="28"/>
  <c r="DY176" i="3"/>
  <c r="DY189" i="3"/>
  <c r="DY327" i="3"/>
  <c r="ET249" i="3"/>
  <c r="ET261" i="3"/>
  <c r="ET273" i="3"/>
  <c r="ET284" i="3"/>
  <c r="ET250" i="3"/>
  <c r="ET262" i="3"/>
  <c r="ET248" i="3"/>
  <c r="ET260" i="3"/>
  <c r="ET272" i="3"/>
  <c r="ET283" i="3"/>
  <c r="DX211" i="3"/>
  <c r="DX240" i="3"/>
  <c r="DY171" i="3"/>
  <c r="DY184" i="3"/>
  <c r="DY322" i="3"/>
  <c r="DY132" i="28"/>
  <c r="DX135" i="3"/>
  <c r="DY161" i="28"/>
  <c r="DY325" i="3"/>
  <c r="DY160" i="28"/>
  <c r="DY174" i="3"/>
  <c r="DY187" i="3"/>
  <c r="DY136" i="28"/>
  <c r="DY175" i="3"/>
  <c r="DY188" i="3"/>
  <c r="DX239" i="3"/>
  <c r="DX330" i="3"/>
  <c r="DX218" i="3"/>
  <c r="DX459" i="3"/>
  <c r="DX460" i="3"/>
  <c r="DX462" i="3"/>
  <c r="DX457" i="3"/>
  <c r="DX458" i="3"/>
  <c r="DX461" i="3"/>
  <c r="ET274" i="3"/>
  <c r="ET285" i="3"/>
  <c r="ET296" i="3"/>
  <c r="ET309" i="3"/>
  <c r="ET410" i="3"/>
  <c r="ET295" i="3"/>
  <c r="ET308" i="3"/>
  <c r="ET409" i="3"/>
  <c r="DX331" i="3"/>
  <c r="DX359" i="3"/>
  <c r="DX474" i="3"/>
  <c r="DX89" i="28"/>
  <c r="DX486" i="3"/>
  <c r="DX77" i="28"/>
  <c r="DX471" i="3"/>
  <c r="DX86" i="28"/>
  <c r="DX483" i="3"/>
  <c r="DX74" i="28"/>
  <c r="DX221" i="3"/>
  <c r="DX219" i="3"/>
  <c r="DX222" i="3"/>
  <c r="DX220" i="3"/>
  <c r="DX469" i="3"/>
  <c r="DX84" i="28"/>
  <c r="DX481" i="3"/>
  <c r="DX72" i="28"/>
  <c r="DX361" i="3"/>
  <c r="DX362" i="3"/>
  <c r="DX358" i="3"/>
  <c r="DX472" i="3"/>
  <c r="DX87" i="28"/>
  <c r="DX484" i="3"/>
  <c r="DX75" i="28"/>
  <c r="DX485" i="3"/>
  <c r="DX76" i="28"/>
  <c r="DX473" i="3"/>
  <c r="DX88" i="28"/>
  <c r="DX470" i="3"/>
  <c r="DX85" i="28"/>
  <c r="DX482" i="3"/>
  <c r="DX73" i="28"/>
  <c r="DX241" i="3"/>
  <c r="ET310" i="3"/>
  <c r="ET411" i="3"/>
  <c r="ET297" i="3"/>
  <c r="ET385" i="3"/>
  <c r="ET383" i="3"/>
  <c r="ET396" i="3"/>
  <c r="ET384" i="3"/>
  <c r="ET397" i="3"/>
  <c r="DX350" i="3"/>
  <c r="DX364" i="3"/>
  <c r="DX365" i="3"/>
  <c r="DX341" i="3"/>
  <c r="DX342" i="3"/>
  <c r="DX339" i="3"/>
  <c r="DX348" i="3"/>
  <c r="DX349" i="3"/>
  <c r="DX370" i="3"/>
  <c r="DX347" i="3"/>
  <c r="DX340" i="3"/>
  <c r="DX369" i="3"/>
  <c r="DX335" i="3"/>
  <c r="DX336" i="3"/>
  <c r="DX344" i="3"/>
  <c r="DX366" i="3"/>
  <c r="DX368" i="3"/>
  <c r="DX242" i="3"/>
  <c r="DX254" i="3"/>
  <c r="DX266" i="3"/>
  <c r="DX277" i="3"/>
  <c r="DX245" i="3"/>
  <c r="DX257" i="3"/>
  <c r="DX269" i="3"/>
  <c r="DX280" i="3"/>
  <c r="DX244" i="3"/>
  <c r="DX256" i="3"/>
  <c r="DX268" i="3"/>
  <c r="DX279" i="3"/>
  <c r="DX243" i="3"/>
  <c r="DX255" i="3"/>
  <c r="DX267" i="3"/>
  <c r="DX278" i="3"/>
  <c r="DX360" i="3"/>
  <c r="ET398" i="3"/>
  <c r="DX343" i="3"/>
  <c r="DX354" i="3"/>
  <c r="DX351" i="3"/>
  <c r="DX371" i="3"/>
  <c r="DX303" i="3"/>
  <c r="DX404" i="3"/>
  <c r="DX417" i="3"/>
  <c r="DX290" i="3"/>
  <c r="DX304" i="3"/>
  <c r="DX405" i="3"/>
  <c r="DX418" i="3"/>
  <c r="DX291" i="3"/>
  <c r="DX305" i="3"/>
  <c r="DX406" i="3"/>
  <c r="DX419" i="3"/>
  <c r="DX292" i="3"/>
  <c r="DX289" i="3"/>
  <c r="DX302" i="3"/>
  <c r="DX403" i="3"/>
  <c r="DX416" i="3"/>
  <c r="DX373" i="3"/>
  <c r="DX374" i="3"/>
  <c r="DX132" i="3"/>
  <c r="DX378" i="3"/>
  <c r="DX391" i="3"/>
  <c r="DX429" i="3"/>
  <c r="DX454" i="3"/>
  <c r="DX379" i="3"/>
  <c r="DX392" i="3"/>
  <c r="DX430" i="3"/>
  <c r="DX455" i="3"/>
  <c r="DX380" i="3"/>
  <c r="DX393" i="3"/>
  <c r="DX431" i="3"/>
  <c r="DY157" i="3"/>
  <c r="DX377" i="3"/>
  <c r="DX390" i="3"/>
  <c r="DX428" i="3"/>
  <c r="DX453" i="3"/>
  <c r="DX465" i="3"/>
  <c r="DX80" i="28"/>
  <c r="ET223" i="3"/>
  <c r="ET224" i="3"/>
  <c r="DX442" i="3"/>
  <c r="DX477" i="3"/>
  <c r="DX68" i="28"/>
  <c r="DX440" i="3"/>
  <c r="DX456" i="3"/>
  <c r="DX480" i="3"/>
  <c r="DX71" i="28"/>
  <c r="DX443" i="3"/>
  <c r="DY156" i="3"/>
  <c r="DY320" i="3"/>
  <c r="DX441" i="3"/>
  <c r="DY154" i="3"/>
  <c r="DY318" i="3"/>
  <c r="DX172" i="28"/>
  <c r="DY155" i="3"/>
  <c r="DY319" i="3"/>
  <c r="DY156" i="28"/>
  <c r="DY321" i="3"/>
  <c r="DY170" i="3"/>
  <c r="DY183" i="3"/>
  <c r="DY131" i="28"/>
  <c r="DX478" i="3"/>
  <c r="DX69" i="28"/>
  <c r="DX466" i="3"/>
  <c r="DX81" i="28"/>
  <c r="DX479" i="3"/>
  <c r="DX70" i="28"/>
  <c r="DX467" i="3"/>
  <c r="DX82" i="28"/>
  <c r="ES247" i="3"/>
  <c r="ES259" i="3"/>
  <c r="ES271" i="3"/>
  <c r="ES282" i="3"/>
  <c r="ET251" i="3"/>
  <c r="ET263" i="3"/>
  <c r="ET275" i="3"/>
  <c r="ET286" i="3"/>
  <c r="ET247" i="3"/>
  <c r="ET259" i="3"/>
  <c r="ET271" i="3"/>
  <c r="ET282" i="3"/>
  <c r="ET246" i="3"/>
  <c r="ET258" i="3"/>
  <c r="ET270" i="3"/>
  <c r="ET281" i="3"/>
  <c r="DX174" i="28"/>
  <c r="DX468" i="3"/>
  <c r="DX83" i="28"/>
  <c r="DY130" i="28"/>
  <c r="DY169" i="3"/>
  <c r="DY182" i="3"/>
  <c r="DY155" i="28"/>
  <c r="DX450" i="3"/>
  <c r="DX173" i="28"/>
  <c r="DY153" i="28"/>
  <c r="DY129" i="28"/>
  <c r="DY128" i="28"/>
  <c r="DY154" i="28"/>
  <c r="DY168" i="3"/>
  <c r="DY181" i="3"/>
  <c r="DY167" i="3"/>
  <c r="DY180" i="3"/>
  <c r="DY164" i="3"/>
  <c r="DY166" i="28"/>
  <c r="DY328" i="3"/>
  <c r="ES307" i="3"/>
  <c r="ES408" i="3"/>
  <c r="ES294" i="3"/>
  <c r="ES382" i="3"/>
  <c r="ET307" i="3"/>
  <c r="ET408" i="3"/>
  <c r="ET294" i="3"/>
  <c r="ET311" i="3"/>
  <c r="ET412" i="3"/>
  <c r="ET298" i="3"/>
  <c r="ET386" i="3"/>
  <c r="ET293" i="3"/>
  <c r="ET306" i="3"/>
  <c r="ET407" i="3"/>
  <c r="DY143" i="3"/>
  <c r="DY62" i="28"/>
  <c r="DX175" i="28"/>
  <c r="DX176" i="28"/>
  <c r="DY164" i="28"/>
  <c r="DY177" i="3"/>
  <c r="DY190" i="3"/>
  <c r="ES395" i="3"/>
  <c r="ET381" i="3"/>
  <c r="ET394" i="3"/>
  <c r="ET382" i="3"/>
  <c r="ET395" i="3"/>
  <c r="ET399" i="3"/>
  <c r="EU227" i="3"/>
  <c r="EU228" i="3"/>
  <c r="EU338" i="3"/>
  <c r="EU226" i="3"/>
  <c r="EU225" i="3"/>
  <c r="DY145" i="3"/>
  <c r="DY165" i="28"/>
  <c r="DY167" i="28"/>
  <c r="DY168" i="28"/>
  <c r="DY127" i="28"/>
  <c r="DY92" i="28"/>
  <c r="EU250" i="3"/>
  <c r="EU262" i="3"/>
  <c r="EU274" i="3"/>
  <c r="EU285" i="3"/>
  <c r="EU251" i="3"/>
  <c r="EU263" i="3"/>
  <c r="EU275" i="3"/>
  <c r="EU286" i="3"/>
  <c r="EU249" i="3"/>
  <c r="EU261" i="3"/>
  <c r="EU273" i="3"/>
  <c r="EU284" i="3"/>
  <c r="EU248" i="3"/>
  <c r="EU260" i="3"/>
  <c r="EU272" i="3"/>
  <c r="EU283" i="3"/>
  <c r="DY199" i="3"/>
  <c r="DY99" i="28"/>
  <c r="DY148" i="3"/>
  <c r="DY205" i="3"/>
  <c r="DY195" i="3"/>
  <c r="DY95" i="28"/>
  <c r="DY202" i="3"/>
  <c r="DY102" i="28"/>
  <c r="DY420" i="3"/>
  <c r="DY432" i="3"/>
  <c r="DY444" i="3"/>
  <c r="DY200" i="3"/>
  <c r="DY100" i="28"/>
  <c r="DY146" i="3"/>
  <c r="DY193" i="3"/>
  <c r="DY93" i="28"/>
  <c r="DY423" i="3"/>
  <c r="DY435" i="3"/>
  <c r="DY447" i="3"/>
  <c r="DY64" i="28"/>
  <c r="DY65" i="28"/>
  <c r="DY421" i="3"/>
  <c r="DY433" i="3"/>
  <c r="DY445" i="3"/>
  <c r="DY424" i="3"/>
  <c r="DY436" i="3"/>
  <c r="DZ162" i="3"/>
  <c r="DY198" i="3"/>
  <c r="DY98" i="28"/>
  <c r="DY196" i="3"/>
  <c r="DY96" i="28"/>
  <c r="DY197" i="3"/>
  <c r="DY97" i="28"/>
  <c r="DY422" i="3"/>
  <c r="DY434" i="3"/>
  <c r="DZ160" i="3"/>
  <c r="DY194" i="3"/>
  <c r="DY94" i="28"/>
  <c r="DY151" i="3"/>
  <c r="DY131" i="3"/>
  <c r="DY201" i="3"/>
  <c r="DY101" i="28"/>
  <c r="DY425" i="3"/>
  <c r="DY437" i="3"/>
  <c r="DY449" i="3"/>
  <c r="DX143" i="28"/>
  <c r="DX145" i="28"/>
  <c r="DX139" i="28"/>
  <c r="DX142" i="28"/>
  <c r="DX146" i="28"/>
  <c r="DX148" i="28"/>
  <c r="DX144" i="28"/>
  <c r="DX141" i="28"/>
  <c r="DX140" i="28"/>
  <c r="DX147" i="28"/>
  <c r="DX104" i="28"/>
  <c r="DX107" i="28"/>
  <c r="DX112" i="28"/>
  <c r="DX109" i="28"/>
  <c r="DX113" i="28"/>
  <c r="DX105" i="28"/>
  <c r="DX106" i="28"/>
  <c r="DX110" i="28"/>
  <c r="DX111" i="28"/>
  <c r="DX108" i="28"/>
  <c r="EU311" i="3"/>
  <c r="EU412" i="3"/>
  <c r="EU298" i="3"/>
  <c r="EU310" i="3"/>
  <c r="EU411" i="3"/>
  <c r="EU297" i="3"/>
  <c r="EU295" i="3"/>
  <c r="EU308" i="3"/>
  <c r="EU409" i="3"/>
  <c r="EU296" i="3"/>
  <c r="EU309" i="3"/>
  <c r="EU410" i="3"/>
  <c r="DZ159" i="3"/>
  <c r="DZ323" i="3"/>
  <c r="DY133" i="3"/>
  <c r="DZ161" i="3"/>
  <c r="DZ135" i="28"/>
  <c r="DY206" i="3"/>
  <c r="DY134" i="3"/>
  <c r="DY448" i="3"/>
  <c r="DZ163" i="3"/>
  <c r="DZ162" i="28"/>
  <c r="DY207" i="3"/>
  <c r="DY446" i="3"/>
  <c r="DZ158" i="3"/>
  <c r="DZ322" i="3"/>
  <c r="DY210" i="3"/>
  <c r="DY211" i="3"/>
  <c r="DZ324" i="3"/>
  <c r="DZ159" i="28"/>
  <c r="DZ134" i="28"/>
  <c r="DZ173" i="3"/>
  <c r="DZ186" i="3"/>
  <c r="DZ326" i="3"/>
  <c r="DZ161" i="28"/>
  <c r="DZ136" i="28"/>
  <c r="DZ175" i="3"/>
  <c r="DZ188" i="3"/>
  <c r="EU386" i="3"/>
  <c r="EU399" i="3"/>
  <c r="EU385" i="3"/>
  <c r="EU398" i="3"/>
  <c r="EU384" i="3"/>
  <c r="EU397" i="3"/>
  <c r="EU383" i="3"/>
  <c r="EU396" i="3"/>
  <c r="DZ172" i="3"/>
  <c r="DZ185" i="3"/>
  <c r="DZ158" i="28"/>
  <c r="DZ133" i="28"/>
  <c r="DZ174" i="3"/>
  <c r="DZ187" i="3"/>
  <c r="DZ160" i="28"/>
  <c r="DZ325" i="3"/>
  <c r="DZ176" i="3"/>
  <c r="DZ189" i="3"/>
  <c r="DZ137" i="28"/>
  <c r="DZ157" i="28"/>
  <c r="DY208" i="3"/>
  <c r="DY135" i="3"/>
  <c r="DZ327" i="3"/>
  <c r="DZ171" i="3"/>
  <c r="DZ184" i="3"/>
  <c r="DZ132" i="28"/>
  <c r="DY240" i="3"/>
  <c r="DY331" i="3"/>
  <c r="DY330" i="3"/>
  <c r="DY239" i="3"/>
  <c r="DY218" i="3"/>
  <c r="DY402" i="3"/>
  <c r="DY415" i="3"/>
  <c r="DY458" i="3"/>
  <c r="DY482" i="3"/>
  <c r="DY73" i="28"/>
  <c r="DY220" i="3"/>
  <c r="DY222" i="3"/>
  <c r="DY221" i="3"/>
  <c r="DY219" i="3"/>
  <c r="DY241" i="3"/>
  <c r="DY358" i="3"/>
  <c r="DY361" i="3"/>
  <c r="DY362" i="3"/>
  <c r="DY335" i="3"/>
  <c r="DY336" i="3"/>
  <c r="DY344" i="3"/>
  <c r="DY364" i="3"/>
  <c r="DY366" i="3"/>
  <c r="DY365" i="3"/>
  <c r="DY359" i="3"/>
  <c r="DY339" i="3"/>
  <c r="DY369" i="3"/>
  <c r="DY341" i="3"/>
  <c r="DY342" i="3"/>
  <c r="DY350" i="3"/>
  <c r="DY370" i="3"/>
  <c r="DY368" i="3"/>
  <c r="DY347" i="3"/>
  <c r="DY340" i="3"/>
  <c r="DY470" i="3"/>
  <c r="DY85" i="28"/>
  <c r="DY460" i="3"/>
  <c r="DY472" i="3"/>
  <c r="DY87" i="28"/>
  <c r="DY457" i="3"/>
  <c r="DY481" i="3"/>
  <c r="DY72" i="28"/>
  <c r="DY459" i="3"/>
  <c r="DY462" i="3"/>
  <c r="DY486" i="3"/>
  <c r="DY77" i="28"/>
  <c r="DY461" i="3"/>
  <c r="DY485" i="3"/>
  <c r="DY76" i="28"/>
  <c r="DY371" i="3"/>
  <c r="DY343" i="3"/>
  <c r="DY354" i="3"/>
  <c r="DY242" i="3"/>
  <c r="DY254" i="3"/>
  <c r="DY266" i="3"/>
  <c r="DY277" i="3"/>
  <c r="DY244" i="3"/>
  <c r="DY256" i="3"/>
  <c r="DY268" i="3"/>
  <c r="DY279" i="3"/>
  <c r="DY243" i="3"/>
  <c r="DY255" i="3"/>
  <c r="DY267" i="3"/>
  <c r="DY278" i="3"/>
  <c r="DY245" i="3"/>
  <c r="DY257" i="3"/>
  <c r="DY269" i="3"/>
  <c r="DY280" i="3"/>
  <c r="DY351" i="3"/>
  <c r="DY348" i="3"/>
  <c r="DY349" i="3"/>
  <c r="DY360" i="3"/>
  <c r="DY473" i="3"/>
  <c r="DY88" i="28"/>
  <c r="DY469" i="3"/>
  <c r="DY84" i="28"/>
  <c r="DY484" i="3"/>
  <c r="DY75" i="28"/>
  <c r="DY474" i="3"/>
  <c r="DY89" i="28"/>
  <c r="DY483" i="3"/>
  <c r="DY74" i="28"/>
  <c r="DY471" i="3"/>
  <c r="DY86" i="28"/>
  <c r="DY373" i="3"/>
  <c r="DY374" i="3"/>
  <c r="DY132" i="3"/>
  <c r="DY292" i="3"/>
  <c r="DY305" i="3"/>
  <c r="DY406" i="3"/>
  <c r="DY419" i="3"/>
  <c r="DY303" i="3"/>
  <c r="DY404" i="3"/>
  <c r="DY417" i="3"/>
  <c r="DY290" i="3"/>
  <c r="DY304" i="3"/>
  <c r="DY405" i="3"/>
  <c r="DY418" i="3"/>
  <c r="DY291" i="3"/>
  <c r="DY289" i="3"/>
  <c r="DY302" i="3"/>
  <c r="DY403" i="3"/>
  <c r="DY416" i="3"/>
  <c r="EU223" i="3"/>
  <c r="EU224" i="3"/>
  <c r="DY378" i="3"/>
  <c r="DY391" i="3"/>
  <c r="DY429" i="3"/>
  <c r="DY379" i="3"/>
  <c r="DY392" i="3"/>
  <c r="DY430" i="3"/>
  <c r="DY377" i="3"/>
  <c r="DY390" i="3"/>
  <c r="DY428" i="3"/>
  <c r="DY380" i="3"/>
  <c r="DY393" i="3"/>
  <c r="DY431" i="3"/>
  <c r="EU247" i="3"/>
  <c r="EU259" i="3"/>
  <c r="EU271" i="3"/>
  <c r="EU282" i="3"/>
  <c r="EU307" i="3"/>
  <c r="EU408" i="3"/>
  <c r="EU246" i="3"/>
  <c r="EU258" i="3"/>
  <c r="EU270" i="3"/>
  <c r="EU281" i="3"/>
  <c r="DY455" i="3"/>
  <c r="DY479" i="3"/>
  <c r="DY70" i="28"/>
  <c r="DZ156" i="3"/>
  <c r="DZ155" i="28"/>
  <c r="DY442" i="3"/>
  <c r="DY172" i="28"/>
  <c r="DY440" i="3"/>
  <c r="DY453" i="3"/>
  <c r="DZ154" i="3"/>
  <c r="DY443" i="3"/>
  <c r="DY456" i="3"/>
  <c r="DZ157" i="3"/>
  <c r="DY441" i="3"/>
  <c r="DY454" i="3"/>
  <c r="DZ155" i="3"/>
  <c r="EU294" i="3"/>
  <c r="EU293" i="3"/>
  <c r="EU306" i="3"/>
  <c r="EU407" i="3"/>
  <c r="EV227" i="3"/>
  <c r="EV228" i="3"/>
  <c r="EV338" i="3"/>
  <c r="EV226" i="3"/>
  <c r="EV225" i="3"/>
  <c r="DZ320" i="3"/>
  <c r="DZ169" i="3"/>
  <c r="DZ182" i="3"/>
  <c r="DZ130" i="28"/>
  <c r="DY467" i="3"/>
  <c r="DY82" i="28"/>
  <c r="DZ170" i="3"/>
  <c r="DZ183" i="3"/>
  <c r="DZ131" i="28"/>
  <c r="DZ321" i="3"/>
  <c r="DZ156" i="28"/>
  <c r="DY480" i="3"/>
  <c r="DY71" i="28"/>
  <c r="DY468" i="3"/>
  <c r="DY83" i="28"/>
  <c r="DY465" i="3"/>
  <c r="DY80" i="28"/>
  <c r="DY477" i="3"/>
  <c r="DY68" i="28"/>
  <c r="DZ129" i="28"/>
  <c r="DZ154" i="28"/>
  <c r="DZ319" i="3"/>
  <c r="DZ168" i="3"/>
  <c r="DZ181" i="3"/>
  <c r="DY174" i="28"/>
  <c r="DY450" i="3"/>
  <c r="DZ143" i="3"/>
  <c r="DZ167" i="3"/>
  <c r="DZ180" i="3"/>
  <c r="DZ153" i="28"/>
  <c r="DZ128" i="28"/>
  <c r="DZ318" i="3"/>
  <c r="DZ164" i="3"/>
  <c r="DZ166" i="28"/>
  <c r="DY466" i="3"/>
  <c r="DY81" i="28"/>
  <c r="DY478" i="3"/>
  <c r="DY69" i="28"/>
  <c r="EU382" i="3"/>
  <c r="EU395" i="3"/>
  <c r="EU381" i="3"/>
  <c r="EU394" i="3"/>
  <c r="EV250" i="3"/>
  <c r="EV262" i="3"/>
  <c r="EV249" i="3"/>
  <c r="EV261" i="3"/>
  <c r="EV273" i="3"/>
  <c r="EV284" i="3"/>
  <c r="EV248" i="3"/>
  <c r="EV260" i="3"/>
  <c r="EV272" i="3"/>
  <c r="EV283" i="3"/>
  <c r="DZ164" i="28"/>
  <c r="DZ328" i="3"/>
  <c r="DZ177" i="3"/>
  <c r="DZ190" i="3"/>
  <c r="DY175" i="28"/>
  <c r="DY173" i="28"/>
  <c r="DZ145" i="3"/>
  <c r="DZ62" i="28"/>
  <c r="EV274" i="3"/>
  <c r="EV285" i="3"/>
  <c r="EV296" i="3"/>
  <c r="EV309" i="3"/>
  <c r="EV410" i="3"/>
  <c r="EV295" i="3"/>
  <c r="EV308" i="3"/>
  <c r="EV409" i="3"/>
  <c r="DY176" i="28"/>
  <c r="DZ165" i="28"/>
  <c r="DZ167" i="28"/>
  <c r="DZ168" i="28"/>
  <c r="DZ92" i="28"/>
  <c r="DZ127" i="28"/>
  <c r="DZ148" i="3"/>
  <c r="DZ423" i="3"/>
  <c r="DZ435" i="3"/>
  <c r="DZ421" i="3"/>
  <c r="DZ433" i="3"/>
  <c r="DZ151" i="3"/>
  <c r="DZ131" i="3"/>
  <c r="DZ424" i="3"/>
  <c r="DZ436" i="3"/>
  <c r="DZ420" i="3"/>
  <c r="DZ432" i="3"/>
  <c r="DZ64" i="28"/>
  <c r="DZ65" i="28"/>
  <c r="DZ422" i="3"/>
  <c r="DZ434" i="3"/>
  <c r="DZ425" i="3"/>
  <c r="DZ437" i="3"/>
  <c r="DZ146" i="3"/>
  <c r="DZ198" i="3"/>
  <c r="DZ98" i="28"/>
  <c r="DZ199" i="3"/>
  <c r="DZ99" i="28"/>
  <c r="DZ201" i="3"/>
  <c r="DZ200" i="3"/>
  <c r="DZ100" i="28"/>
  <c r="DZ197" i="3"/>
  <c r="DZ97" i="28"/>
  <c r="DZ202" i="3"/>
  <c r="DZ102" i="28"/>
  <c r="DZ195" i="3"/>
  <c r="DZ95" i="28"/>
  <c r="DZ193" i="3"/>
  <c r="DZ93" i="28"/>
  <c r="DZ196" i="3"/>
  <c r="DZ96" i="28"/>
  <c r="DZ194" i="3"/>
  <c r="DZ94" i="28"/>
  <c r="EV385" i="3"/>
  <c r="EV297" i="3"/>
  <c r="EV310" i="3"/>
  <c r="EV411" i="3"/>
  <c r="EV383" i="3"/>
  <c r="EV396" i="3"/>
  <c r="EV384" i="3"/>
  <c r="EV397" i="3"/>
  <c r="DZ449" i="3"/>
  <c r="EA163" i="3"/>
  <c r="DZ448" i="3"/>
  <c r="EA162" i="3"/>
  <c r="DZ445" i="3"/>
  <c r="EA159" i="3"/>
  <c r="DZ447" i="3"/>
  <c r="EA161" i="3"/>
  <c r="DZ446" i="3"/>
  <c r="EA160" i="3"/>
  <c r="DZ207" i="3"/>
  <c r="DZ205" i="3"/>
  <c r="DZ133" i="3"/>
  <c r="DZ206" i="3"/>
  <c r="DY142" i="28"/>
  <c r="DY141" i="28"/>
  <c r="DY147" i="28"/>
  <c r="DY144" i="28"/>
  <c r="DY146" i="28"/>
  <c r="DY140" i="28"/>
  <c r="DY143" i="28"/>
  <c r="DY145" i="28"/>
  <c r="DY148" i="28"/>
  <c r="DY139" i="28"/>
  <c r="DZ101" i="28"/>
  <c r="DZ134" i="3"/>
  <c r="DZ444" i="3"/>
  <c r="EA158" i="3"/>
  <c r="DY113" i="28"/>
  <c r="DY107" i="28"/>
  <c r="DY110" i="28"/>
  <c r="DY105" i="28"/>
  <c r="DY111" i="28"/>
  <c r="DY106" i="28"/>
  <c r="DY112" i="28"/>
  <c r="DY109" i="28"/>
  <c r="DY108" i="28"/>
  <c r="DY104" i="28"/>
  <c r="EV398" i="3"/>
  <c r="EA326" i="3"/>
  <c r="EA161" i="28"/>
  <c r="EA136" i="28"/>
  <c r="EA175" i="3"/>
  <c r="EA188" i="3"/>
  <c r="EA160" i="28"/>
  <c r="EA325" i="3"/>
  <c r="EA174" i="3"/>
  <c r="EA187" i="3"/>
  <c r="EA135" i="28"/>
  <c r="DZ208" i="3"/>
  <c r="EA162" i="28"/>
  <c r="EA176" i="3"/>
  <c r="EA189" i="3"/>
  <c r="EA327" i="3"/>
  <c r="EA137" i="28"/>
  <c r="EA134" i="28"/>
  <c r="EA173" i="3"/>
  <c r="EA186" i="3"/>
  <c r="EA159" i="28"/>
  <c r="EA324" i="3"/>
  <c r="EA132" i="28"/>
  <c r="EA157" i="28"/>
  <c r="EA322" i="3"/>
  <c r="EA171" i="3"/>
  <c r="EA184" i="3"/>
  <c r="DZ211" i="3"/>
  <c r="DZ210" i="3"/>
  <c r="EA172" i="3"/>
  <c r="EA185" i="3"/>
  <c r="EA323" i="3"/>
  <c r="EA133" i="28"/>
  <c r="EA158" i="28"/>
  <c r="DZ402" i="3"/>
  <c r="DZ415" i="3"/>
  <c r="DZ135" i="3"/>
  <c r="DZ240" i="3"/>
  <c r="DZ331" i="3"/>
  <c r="DZ239" i="3"/>
  <c r="DZ218" i="3"/>
  <c r="DZ330" i="3"/>
  <c r="DZ241" i="3"/>
  <c r="DZ245" i="3"/>
  <c r="DZ341" i="3"/>
  <c r="DZ342" i="3"/>
  <c r="DZ368" i="3"/>
  <c r="DZ350" i="3"/>
  <c r="DZ347" i="3"/>
  <c r="DZ335" i="3"/>
  <c r="DZ336" i="3"/>
  <c r="DZ344" i="3"/>
  <c r="DZ339" i="3"/>
  <c r="DZ340" i="3"/>
  <c r="DZ359" i="3"/>
  <c r="DZ366" i="3"/>
  <c r="DZ369" i="3"/>
  <c r="DZ370" i="3"/>
  <c r="DZ365" i="3"/>
  <c r="DZ364" i="3"/>
  <c r="DZ220" i="3"/>
  <c r="DZ221" i="3"/>
  <c r="DZ222" i="3"/>
  <c r="DZ219" i="3"/>
  <c r="DZ358" i="3"/>
  <c r="DZ361" i="3"/>
  <c r="DZ362" i="3"/>
  <c r="DZ457" i="3"/>
  <c r="DZ461" i="3"/>
  <c r="DZ462" i="3"/>
  <c r="DZ460" i="3"/>
  <c r="DZ458" i="3"/>
  <c r="DZ459" i="3"/>
  <c r="DZ244" i="3"/>
  <c r="DZ256" i="3"/>
  <c r="DZ268" i="3"/>
  <c r="DZ279" i="3"/>
  <c r="DZ243" i="3"/>
  <c r="DZ255" i="3"/>
  <c r="DZ267" i="3"/>
  <c r="DZ278" i="3"/>
  <c r="DZ242" i="3"/>
  <c r="DZ254" i="3"/>
  <c r="DZ266" i="3"/>
  <c r="DZ277" i="3"/>
  <c r="DZ360" i="3"/>
  <c r="DZ343" i="3"/>
  <c r="DZ354" i="3"/>
  <c r="DZ257" i="3"/>
  <c r="DZ269" i="3"/>
  <c r="DZ280" i="3"/>
  <c r="DZ292" i="3"/>
  <c r="DZ348" i="3"/>
  <c r="DZ349" i="3"/>
  <c r="DZ351" i="3"/>
  <c r="DZ472" i="3"/>
  <c r="DZ87" i="28"/>
  <c r="DZ484" i="3"/>
  <c r="DZ75" i="28"/>
  <c r="DZ486" i="3"/>
  <c r="DZ77" i="28"/>
  <c r="DZ474" i="3"/>
  <c r="DZ89" i="28"/>
  <c r="DZ483" i="3"/>
  <c r="DZ74" i="28"/>
  <c r="DZ471" i="3"/>
  <c r="DZ86" i="28"/>
  <c r="DZ482" i="3"/>
  <c r="DZ73" i="28"/>
  <c r="DZ470" i="3"/>
  <c r="DZ85" i="28"/>
  <c r="DZ485" i="3"/>
  <c r="DZ76" i="28"/>
  <c r="DZ473" i="3"/>
  <c r="DZ88" i="28"/>
  <c r="DZ469" i="3"/>
  <c r="DZ84" i="28"/>
  <c r="DZ481" i="3"/>
  <c r="DZ72" i="28"/>
  <c r="DZ371" i="3"/>
  <c r="EV224" i="3"/>
  <c r="EV223" i="3"/>
  <c r="EV251" i="3"/>
  <c r="EV263" i="3"/>
  <c r="EV275" i="3"/>
  <c r="EV286" i="3"/>
  <c r="EV247" i="3"/>
  <c r="EV246" i="3"/>
  <c r="DZ305" i="3"/>
  <c r="DZ406" i="3"/>
  <c r="DZ419" i="3"/>
  <c r="DZ373" i="3"/>
  <c r="DZ374" i="3"/>
  <c r="DZ132" i="3"/>
  <c r="DZ289" i="3"/>
  <c r="DZ302" i="3"/>
  <c r="DZ403" i="3"/>
  <c r="DZ416" i="3"/>
  <c r="DZ291" i="3"/>
  <c r="DZ304" i="3"/>
  <c r="DZ405" i="3"/>
  <c r="DZ418" i="3"/>
  <c r="DZ303" i="3"/>
  <c r="DZ404" i="3"/>
  <c r="DZ417" i="3"/>
  <c r="DZ290" i="3"/>
  <c r="EV258" i="3"/>
  <c r="EV270" i="3"/>
  <c r="EV281" i="3"/>
  <c r="EV293" i="3"/>
  <c r="EV259" i="3"/>
  <c r="EV271" i="3"/>
  <c r="EV282" i="3"/>
  <c r="EV294" i="3"/>
  <c r="EV311" i="3"/>
  <c r="EV412" i="3"/>
  <c r="EV298" i="3"/>
  <c r="EV386" i="3"/>
  <c r="DZ379" i="3"/>
  <c r="DZ392" i="3"/>
  <c r="DZ430" i="3"/>
  <c r="DZ377" i="3"/>
  <c r="DZ390" i="3"/>
  <c r="DZ428" i="3"/>
  <c r="DZ378" i="3"/>
  <c r="DZ391" i="3"/>
  <c r="DZ429" i="3"/>
  <c r="DZ454" i="3"/>
  <c r="DZ380" i="3"/>
  <c r="DZ393" i="3"/>
  <c r="DZ431" i="3"/>
  <c r="DZ456" i="3"/>
  <c r="EV306" i="3"/>
  <c r="EV407" i="3"/>
  <c r="EV307" i="3"/>
  <c r="EV408" i="3"/>
  <c r="EV399" i="3"/>
  <c r="EV382" i="3"/>
  <c r="EV395" i="3"/>
  <c r="EV381" i="3"/>
  <c r="EV394" i="3"/>
  <c r="EW227" i="3"/>
  <c r="EW228" i="3"/>
  <c r="EW338" i="3"/>
  <c r="EW226" i="3"/>
  <c r="EW225" i="3"/>
  <c r="DZ441" i="3"/>
  <c r="DZ455" i="3"/>
  <c r="DZ479" i="3"/>
  <c r="DZ70" i="28"/>
  <c r="EA156" i="3"/>
  <c r="EA155" i="28"/>
  <c r="DZ442" i="3"/>
  <c r="EA157" i="3"/>
  <c r="EA156" i="28"/>
  <c r="DZ443" i="3"/>
  <c r="EA155" i="3"/>
  <c r="EA168" i="3"/>
  <c r="EA181" i="3"/>
  <c r="DZ480" i="3"/>
  <c r="DZ71" i="28"/>
  <c r="DZ468" i="3"/>
  <c r="DZ83" i="28"/>
  <c r="DZ466" i="3"/>
  <c r="DZ81" i="28"/>
  <c r="DZ478" i="3"/>
  <c r="DZ69" i="28"/>
  <c r="DZ453" i="3"/>
  <c r="DZ172" i="28"/>
  <c r="DZ440" i="3"/>
  <c r="EA154" i="3"/>
  <c r="EW250" i="3"/>
  <c r="EW262" i="3"/>
  <c r="EW274" i="3"/>
  <c r="EW285" i="3"/>
  <c r="EW251" i="3"/>
  <c r="EW263" i="3"/>
  <c r="EW275" i="3"/>
  <c r="EW286" i="3"/>
  <c r="EW249" i="3"/>
  <c r="EW261" i="3"/>
  <c r="EW273" i="3"/>
  <c r="EW284" i="3"/>
  <c r="EW248" i="3"/>
  <c r="EW260" i="3"/>
  <c r="EW272" i="3"/>
  <c r="EW283" i="3"/>
  <c r="EA130" i="28"/>
  <c r="EA169" i="3"/>
  <c r="EA182" i="3"/>
  <c r="EA320" i="3"/>
  <c r="EA170" i="3"/>
  <c r="EA183" i="3"/>
  <c r="EA131" i="28"/>
  <c r="EA321" i="3"/>
  <c r="EA154" i="28"/>
  <c r="EA319" i="3"/>
  <c r="DZ467" i="3"/>
  <c r="DZ82" i="28"/>
  <c r="EA129" i="28"/>
  <c r="DZ465" i="3"/>
  <c r="DZ80" i="28"/>
  <c r="DZ477" i="3"/>
  <c r="DZ68" i="28"/>
  <c r="EA153" i="28"/>
  <c r="EA318" i="3"/>
  <c r="EA167" i="3"/>
  <c r="EA180" i="3"/>
  <c r="EA164" i="3"/>
  <c r="EA166" i="28"/>
  <c r="EA128" i="28"/>
  <c r="DZ174" i="28"/>
  <c r="DZ450" i="3"/>
  <c r="EA143" i="3"/>
  <c r="EW311" i="3"/>
  <c r="EW412" i="3"/>
  <c r="EW298" i="3"/>
  <c r="EW310" i="3"/>
  <c r="EW411" i="3"/>
  <c r="EW297" i="3"/>
  <c r="EW295" i="3"/>
  <c r="EW308" i="3"/>
  <c r="EW409" i="3"/>
  <c r="EW296" i="3"/>
  <c r="EW309" i="3"/>
  <c r="EW410" i="3"/>
  <c r="EA164" i="28"/>
  <c r="EA328" i="3"/>
  <c r="DZ173" i="28"/>
  <c r="DZ175" i="28"/>
  <c r="EA62" i="28"/>
  <c r="EA145" i="3"/>
  <c r="EA177" i="3"/>
  <c r="EA190" i="3"/>
  <c r="EW386" i="3"/>
  <c r="EW399" i="3"/>
  <c r="EW385" i="3"/>
  <c r="EW398" i="3"/>
  <c r="EW384" i="3"/>
  <c r="EW397" i="3"/>
  <c r="EW383" i="3"/>
  <c r="EW396" i="3"/>
  <c r="EA165" i="28"/>
  <c r="EA167" i="28"/>
  <c r="EA168" i="28"/>
  <c r="EA421" i="3"/>
  <c r="EA433" i="3"/>
  <c r="EA424" i="3"/>
  <c r="EA436" i="3"/>
  <c r="EA151" i="3"/>
  <c r="EA131" i="3"/>
  <c r="EA423" i="3"/>
  <c r="EA435" i="3"/>
  <c r="EA422" i="3"/>
  <c r="EA434" i="3"/>
  <c r="EA64" i="28"/>
  <c r="EA65" i="28"/>
  <c r="EA420" i="3"/>
  <c r="EA432" i="3"/>
  <c r="EA425" i="3"/>
  <c r="EA437" i="3"/>
  <c r="EA148" i="3"/>
  <c r="EA146" i="3"/>
  <c r="EA199" i="3"/>
  <c r="EA99" i="28"/>
  <c r="EA202" i="3"/>
  <c r="EA102" i="28"/>
  <c r="EA200" i="3"/>
  <c r="EA100" i="28"/>
  <c r="EA201" i="3"/>
  <c r="EA197" i="3"/>
  <c r="EA97" i="28"/>
  <c r="EA198" i="3"/>
  <c r="EA98" i="28"/>
  <c r="EA196" i="3"/>
  <c r="EA96" i="28"/>
  <c r="EA195" i="3"/>
  <c r="EA95" i="28"/>
  <c r="EA194" i="3"/>
  <c r="EA94" i="28"/>
  <c r="EA193" i="3"/>
  <c r="EA93" i="28"/>
  <c r="EA127" i="28"/>
  <c r="EA92" i="28"/>
  <c r="DZ176" i="28"/>
  <c r="EA449" i="3"/>
  <c r="EB163" i="3"/>
  <c r="EA446" i="3"/>
  <c r="EB160" i="3"/>
  <c r="EA444" i="3"/>
  <c r="EB158" i="3"/>
  <c r="EA447" i="3"/>
  <c r="EB161" i="3"/>
  <c r="EA133" i="3"/>
  <c r="EA206" i="3"/>
  <c r="EA205" i="3"/>
  <c r="EA207" i="3"/>
  <c r="EA448" i="3"/>
  <c r="EB162" i="3"/>
  <c r="DZ139" i="28"/>
  <c r="DZ145" i="28"/>
  <c r="DZ146" i="28"/>
  <c r="DZ143" i="28"/>
  <c r="DZ142" i="28"/>
  <c r="DZ144" i="28"/>
  <c r="DZ141" i="28"/>
  <c r="DZ140" i="28"/>
  <c r="DZ148" i="28"/>
  <c r="DZ147" i="28"/>
  <c r="DZ107" i="28"/>
  <c r="DZ108" i="28"/>
  <c r="DZ112" i="28"/>
  <c r="DZ106" i="28"/>
  <c r="DZ105" i="28"/>
  <c r="DZ109" i="28"/>
  <c r="DZ104" i="28"/>
  <c r="DZ113" i="28"/>
  <c r="DZ110" i="28"/>
  <c r="DZ111" i="28"/>
  <c r="EA134" i="3"/>
  <c r="EA101" i="28"/>
  <c r="EA445" i="3"/>
  <c r="EB159" i="3"/>
  <c r="EA208" i="3"/>
  <c r="EA402" i="3"/>
  <c r="EA415" i="3"/>
  <c r="EA211" i="3"/>
  <c r="EA210" i="3"/>
  <c r="EB161" i="28"/>
  <c r="EB326" i="3"/>
  <c r="EB175" i="3"/>
  <c r="EB188" i="3"/>
  <c r="EB136" i="28"/>
  <c r="EB176" i="3"/>
  <c r="EB189" i="3"/>
  <c r="EB162" i="28"/>
  <c r="EB327" i="3"/>
  <c r="EB137" i="28"/>
  <c r="EB173" i="3"/>
  <c r="EB186" i="3"/>
  <c r="EB134" i="28"/>
  <c r="EB159" i="28"/>
  <c r="EB324" i="3"/>
  <c r="EB160" i="28"/>
  <c r="EB325" i="3"/>
  <c r="EB174" i="3"/>
  <c r="EB187" i="3"/>
  <c r="EB135" i="28"/>
  <c r="EB172" i="3"/>
  <c r="EB185" i="3"/>
  <c r="EB133" i="28"/>
  <c r="EB158" i="28"/>
  <c r="EB323" i="3"/>
  <c r="EB322" i="3"/>
  <c r="EB132" i="28"/>
  <c r="EB157" i="28"/>
  <c r="EB171" i="3"/>
  <c r="EB184" i="3"/>
  <c r="EA135" i="3"/>
  <c r="EA462" i="3"/>
  <c r="EA461" i="3"/>
  <c r="EA458" i="3"/>
  <c r="EA460" i="3"/>
  <c r="EA459" i="3"/>
  <c r="EA457" i="3"/>
  <c r="EA239" i="3"/>
  <c r="EA330" i="3"/>
  <c r="EA218" i="3"/>
  <c r="EA331" i="3"/>
  <c r="EA240" i="3"/>
  <c r="EW224" i="3"/>
  <c r="EW223" i="3"/>
  <c r="EA241" i="3"/>
  <c r="EA245" i="3"/>
  <c r="EA483" i="3"/>
  <c r="EA74" i="28"/>
  <c r="EA471" i="3"/>
  <c r="EA86" i="28"/>
  <c r="EA469" i="3"/>
  <c r="EA84" i="28"/>
  <c r="EA481" i="3"/>
  <c r="EA72" i="28"/>
  <c r="EA472" i="3"/>
  <c r="EA87" i="28"/>
  <c r="EA484" i="3"/>
  <c r="EA75" i="28"/>
  <c r="EA347" i="3"/>
  <c r="EA340" i="3"/>
  <c r="EA370" i="3"/>
  <c r="EA364" i="3"/>
  <c r="EA339" i="3"/>
  <c r="EA350" i="3"/>
  <c r="EA365" i="3"/>
  <c r="EA366" i="3"/>
  <c r="EA369" i="3"/>
  <c r="EA335" i="3"/>
  <c r="EA336" i="3"/>
  <c r="EA344" i="3"/>
  <c r="EA359" i="3"/>
  <c r="EA341" i="3"/>
  <c r="EA342" i="3"/>
  <c r="EA368" i="3"/>
  <c r="EA485" i="3"/>
  <c r="EA76" i="28"/>
  <c r="EA473" i="3"/>
  <c r="EA88" i="28"/>
  <c r="EA219" i="3"/>
  <c r="EA222" i="3"/>
  <c r="EA220" i="3"/>
  <c r="EA221" i="3"/>
  <c r="EA474" i="3"/>
  <c r="EA89" i="28"/>
  <c r="EA486" i="3"/>
  <c r="EA77" i="28"/>
  <c r="EA470" i="3"/>
  <c r="EA85" i="28"/>
  <c r="EA482" i="3"/>
  <c r="EA73" i="28"/>
  <c r="EA358" i="3"/>
  <c r="EA361" i="3"/>
  <c r="EA362" i="3"/>
  <c r="EW247" i="3"/>
  <c r="EW259" i="3"/>
  <c r="EW271" i="3"/>
  <c r="EW282" i="3"/>
  <c r="EW246" i="3"/>
  <c r="EW258" i="3"/>
  <c r="EW270" i="3"/>
  <c r="EW281" i="3"/>
  <c r="EA244" i="3"/>
  <c r="EA256" i="3"/>
  <c r="EA268" i="3"/>
  <c r="EA279" i="3"/>
  <c r="EA242" i="3"/>
  <c r="EA254" i="3"/>
  <c r="EA266" i="3"/>
  <c r="EA277" i="3"/>
  <c r="EA302" i="3"/>
  <c r="EA403" i="3"/>
  <c r="EA416" i="3"/>
  <c r="EA243" i="3"/>
  <c r="EA255" i="3"/>
  <c r="EA267" i="3"/>
  <c r="EA278" i="3"/>
  <c r="EA343" i="3"/>
  <c r="EA354" i="3"/>
  <c r="EA360" i="3"/>
  <c r="EA371" i="3"/>
  <c r="EA351" i="3"/>
  <c r="EA348" i="3"/>
  <c r="EA349" i="3"/>
  <c r="EA257" i="3"/>
  <c r="EA269" i="3"/>
  <c r="EA280" i="3"/>
  <c r="EW293" i="3"/>
  <c r="EW306" i="3"/>
  <c r="EW407" i="3"/>
  <c r="EW381" i="3"/>
  <c r="EW294" i="3"/>
  <c r="EW307" i="3"/>
  <c r="EW408" i="3"/>
  <c r="EW382" i="3"/>
  <c r="EX227" i="3"/>
  <c r="EX228" i="3"/>
  <c r="EX338" i="3"/>
  <c r="EX226" i="3"/>
  <c r="EX225" i="3"/>
  <c r="EA289" i="3"/>
  <c r="EA373" i="3"/>
  <c r="EA374" i="3"/>
  <c r="EA132" i="3"/>
  <c r="EA290" i="3"/>
  <c r="EA303" i="3"/>
  <c r="EA404" i="3"/>
  <c r="EA417" i="3"/>
  <c r="EA292" i="3"/>
  <c r="EA305" i="3"/>
  <c r="EA406" i="3"/>
  <c r="EA419" i="3"/>
  <c r="EA291" i="3"/>
  <c r="EA304" i="3"/>
  <c r="EA405" i="3"/>
  <c r="EA418" i="3"/>
  <c r="EW394" i="3"/>
  <c r="EW395" i="3"/>
  <c r="EX250" i="3"/>
  <c r="EX262" i="3"/>
  <c r="EX274" i="3"/>
  <c r="EX285" i="3"/>
  <c r="EX251" i="3"/>
  <c r="EX263" i="3"/>
  <c r="EX275" i="3"/>
  <c r="EX286" i="3"/>
  <c r="EX249" i="3"/>
  <c r="EX261" i="3"/>
  <c r="EX273" i="3"/>
  <c r="EX284" i="3"/>
  <c r="EX248" i="3"/>
  <c r="EX260" i="3"/>
  <c r="EX272" i="3"/>
  <c r="EX283" i="3"/>
  <c r="EA380" i="3"/>
  <c r="EA393" i="3"/>
  <c r="EA431" i="3"/>
  <c r="EA378" i="3"/>
  <c r="EA391" i="3"/>
  <c r="EA429" i="3"/>
  <c r="EA441" i="3"/>
  <c r="EA377" i="3"/>
  <c r="EA390" i="3"/>
  <c r="EA428" i="3"/>
  <c r="EA440" i="3"/>
  <c r="EA379" i="3"/>
  <c r="EA392" i="3"/>
  <c r="EA430" i="3"/>
  <c r="EX311" i="3"/>
  <c r="EX412" i="3"/>
  <c r="EX298" i="3"/>
  <c r="EX297" i="3"/>
  <c r="EX310" i="3"/>
  <c r="EX411" i="3"/>
  <c r="EX295" i="3"/>
  <c r="EX308" i="3"/>
  <c r="EX409" i="3"/>
  <c r="EX296" i="3"/>
  <c r="EX309" i="3"/>
  <c r="EX410" i="3"/>
  <c r="EB154" i="3"/>
  <c r="EB153" i="28"/>
  <c r="EB155" i="3"/>
  <c r="EB319" i="3"/>
  <c r="EA454" i="3"/>
  <c r="EA466" i="3"/>
  <c r="EA81" i="28"/>
  <c r="EA172" i="28"/>
  <c r="EA453" i="3"/>
  <c r="EA477" i="3"/>
  <c r="EA68" i="28"/>
  <c r="EA455" i="3"/>
  <c r="EA442" i="3"/>
  <c r="EB156" i="3"/>
  <c r="EA456" i="3"/>
  <c r="EA443" i="3"/>
  <c r="EB157" i="3"/>
  <c r="EX386" i="3"/>
  <c r="EX399" i="3"/>
  <c r="EX385" i="3"/>
  <c r="EX398" i="3"/>
  <c r="EX383" i="3"/>
  <c r="EX396" i="3"/>
  <c r="EX384" i="3"/>
  <c r="EX397" i="3"/>
  <c r="EB167" i="3"/>
  <c r="EB180" i="3"/>
  <c r="EB128" i="28"/>
  <c r="EB318" i="3"/>
  <c r="EA174" i="28"/>
  <c r="EA465" i="3"/>
  <c r="EA80" i="28"/>
  <c r="EB129" i="28"/>
  <c r="EB168" i="3"/>
  <c r="EB181" i="3"/>
  <c r="EB154" i="28"/>
  <c r="EA478" i="3"/>
  <c r="EA69" i="28"/>
  <c r="EA468" i="3"/>
  <c r="EA83" i="28"/>
  <c r="EA480" i="3"/>
  <c r="EA71" i="28"/>
  <c r="EB320" i="3"/>
  <c r="EB155" i="28"/>
  <c r="EB169" i="3"/>
  <c r="EB182" i="3"/>
  <c r="EB130" i="28"/>
  <c r="EA450" i="3"/>
  <c r="EB143" i="3"/>
  <c r="EB164" i="3"/>
  <c r="EB166" i="28"/>
  <c r="EA467" i="3"/>
  <c r="EA82" i="28"/>
  <c r="EA479" i="3"/>
  <c r="EA70" i="28"/>
  <c r="EB131" i="28"/>
  <c r="EB156" i="28"/>
  <c r="EB321" i="3"/>
  <c r="EB170" i="3"/>
  <c r="EB183" i="3"/>
  <c r="EB164" i="28"/>
  <c r="EB328" i="3"/>
  <c r="EB145" i="3"/>
  <c r="EB62" i="28"/>
  <c r="EB177" i="3"/>
  <c r="EB190" i="3"/>
  <c r="EA175" i="28"/>
  <c r="EA173" i="28"/>
  <c r="EB165" i="28"/>
  <c r="EB167" i="28"/>
  <c r="EB168" i="28"/>
  <c r="EA176" i="28"/>
  <c r="EB127" i="28"/>
  <c r="EB92" i="28"/>
  <c r="EB151" i="3"/>
  <c r="EB131" i="3"/>
  <c r="EB422" i="3"/>
  <c r="EB434" i="3"/>
  <c r="EB425" i="3"/>
  <c r="EB437" i="3"/>
  <c r="EB64" i="28"/>
  <c r="EB65" i="28"/>
  <c r="EB148" i="3"/>
  <c r="EB423" i="3"/>
  <c r="EB435" i="3"/>
  <c r="EB424" i="3"/>
  <c r="EB436" i="3"/>
  <c r="EB421" i="3"/>
  <c r="EB433" i="3"/>
  <c r="EB420" i="3"/>
  <c r="EB432" i="3"/>
  <c r="EB146" i="3"/>
  <c r="EB200" i="3"/>
  <c r="EB100" i="28"/>
  <c r="EB198" i="3"/>
  <c r="EB98" i="28"/>
  <c r="EB197" i="3"/>
  <c r="EB97" i="28"/>
  <c r="EB199" i="3"/>
  <c r="EB99" i="28"/>
  <c r="EB201" i="3"/>
  <c r="EB202" i="3"/>
  <c r="EB102" i="28"/>
  <c r="EB193" i="3"/>
  <c r="EB93" i="28"/>
  <c r="EB194" i="3"/>
  <c r="EB94" i="28"/>
  <c r="EB196" i="3"/>
  <c r="EB96" i="28"/>
  <c r="EB195" i="3"/>
  <c r="EB95" i="28"/>
  <c r="EB449" i="3"/>
  <c r="EC163" i="3"/>
  <c r="EB134" i="3"/>
  <c r="EB101" i="28"/>
  <c r="EB445" i="3"/>
  <c r="EC159" i="3"/>
  <c r="EB448" i="3"/>
  <c r="EC162" i="3"/>
  <c r="EA107" i="28"/>
  <c r="EA110" i="28"/>
  <c r="EA108" i="28"/>
  <c r="EA104" i="28"/>
  <c r="EA106" i="28"/>
  <c r="EA105" i="28"/>
  <c r="EA109" i="28"/>
  <c r="EA112" i="28"/>
  <c r="EA111" i="28"/>
  <c r="EA113" i="28"/>
  <c r="EB446" i="3"/>
  <c r="EC160" i="3"/>
  <c r="EB447" i="3"/>
  <c r="EC161" i="3"/>
  <c r="EA142" i="28"/>
  <c r="EA145" i="28"/>
  <c r="EA148" i="28"/>
  <c r="EA141" i="28"/>
  <c r="EA139" i="28"/>
  <c r="EA143" i="28"/>
  <c r="EA147" i="28"/>
  <c r="EA140" i="28"/>
  <c r="EA146" i="28"/>
  <c r="EA144" i="28"/>
  <c r="EB206" i="3"/>
  <c r="EB205" i="3"/>
  <c r="EB133" i="3"/>
  <c r="EB207" i="3"/>
  <c r="EB444" i="3"/>
  <c r="EC158" i="3"/>
  <c r="EX224" i="3"/>
  <c r="EX223" i="3"/>
  <c r="EB208" i="3"/>
  <c r="EB135" i="3"/>
  <c r="EB210" i="3"/>
  <c r="EB211" i="3"/>
  <c r="EC160" i="28"/>
  <c r="EC325" i="3"/>
  <c r="EC135" i="28"/>
  <c r="EC174" i="3"/>
  <c r="EC187" i="3"/>
  <c r="EC175" i="3"/>
  <c r="EC188" i="3"/>
  <c r="EC326" i="3"/>
  <c r="EC136" i="28"/>
  <c r="EC161" i="28"/>
  <c r="EC162" i="28"/>
  <c r="EC327" i="3"/>
  <c r="EC137" i="28"/>
  <c r="EC176" i="3"/>
  <c r="EC189" i="3"/>
  <c r="EC323" i="3"/>
  <c r="EC158" i="28"/>
  <c r="EC133" i="28"/>
  <c r="EC172" i="3"/>
  <c r="EC185" i="3"/>
  <c r="EC134" i="28"/>
  <c r="EC173" i="3"/>
  <c r="EC186" i="3"/>
  <c r="EC159" i="28"/>
  <c r="EC324" i="3"/>
  <c r="EC132" i="28"/>
  <c r="EC322" i="3"/>
  <c r="EC157" i="28"/>
  <c r="EC171" i="3"/>
  <c r="EC184" i="3"/>
  <c r="EX247" i="3"/>
  <c r="EX259" i="3"/>
  <c r="EX271" i="3"/>
  <c r="EX282" i="3"/>
  <c r="EX246" i="3"/>
  <c r="EX258" i="3"/>
  <c r="EX270" i="3"/>
  <c r="EX281" i="3"/>
  <c r="EB402" i="3"/>
  <c r="EB415" i="3"/>
  <c r="EB460" i="3"/>
  <c r="EB218" i="3"/>
  <c r="EB330" i="3"/>
  <c r="EB239" i="3"/>
  <c r="EB331" i="3"/>
  <c r="EB240" i="3"/>
  <c r="EX294" i="3"/>
  <c r="EX307" i="3"/>
  <c r="EX408" i="3"/>
  <c r="EX293" i="3"/>
  <c r="EX306" i="3"/>
  <c r="EX407" i="3"/>
  <c r="EY227" i="3"/>
  <c r="EY228" i="3"/>
  <c r="EY338" i="3"/>
  <c r="EY226" i="3"/>
  <c r="EY225" i="3"/>
  <c r="EB461" i="3"/>
  <c r="EB485" i="3"/>
  <c r="EB76" i="28"/>
  <c r="EB462" i="3"/>
  <c r="EB486" i="3"/>
  <c r="EB77" i="28"/>
  <c r="EB459" i="3"/>
  <c r="EB483" i="3"/>
  <c r="EB74" i="28"/>
  <c r="EB458" i="3"/>
  <c r="EB470" i="3"/>
  <c r="EB85" i="28"/>
  <c r="EB457" i="3"/>
  <c r="EB481" i="3"/>
  <c r="EB72" i="28"/>
  <c r="EB241" i="3"/>
  <c r="EB472" i="3"/>
  <c r="EB87" i="28"/>
  <c r="EB484" i="3"/>
  <c r="EB75" i="28"/>
  <c r="EB358" i="3"/>
  <c r="EB361" i="3"/>
  <c r="EB362" i="3"/>
  <c r="EB366" i="3"/>
  <c r="EB335" i="3"/>
  <c r="EB336" i="3"/>
  <c r="EB344" i="3"/>
  <c r="EB365" i="3"/>
  <c r="EB339" i="3"/>
  <c r="EB364" i="3"/>
  <c r="EB359" i="3"/>
  <c r="EB341" i="3"/>
  <c r="EB342" i="3"/>
  <c r="EB347" i="3"/>
  <c r="EB350" i="3"/>
  <c r="EB369" i="3"/>
  <c r="EB340" i="3"/>
  <c r="EB370" i="3"/>
  <c r="EB368" i="3"/>
  <c r="EB219" i="3"/>
  <c r="EB221" i="3"/>
  <c r="EB220" i="3"/>
  <c r="EB222" i="3"/>
  <c r="EX382" i="3"/>
  <c r="EX395" i="3"/>
  <c r="EX381" i="3"/>
  <c r="EX394" i="3"/>
  <c r="EY250" i="3"/>
  <c r="EY262" i="3"/>
  <c r="EY274" i="3"/>
  <c r="EY285" i="3"/>
  <c r="EY251" i="3"/>
  <c r="EY263" i="3"/>
  <c r="EY275" i="3"/>
  <c r="EY286" i="3"/>
  <c r="EY249" i="3"/>
  <c r="EY261" i="3"/>
  <c r="EY273" i="3"/>
  <c r="EY284" i="3"/>
  <c r="EY248" i="3"/>
  <c r="EY260" i="3"/>
  <c r="EY272" i="3"/>
  <c r="EY283" i="3"/>
  <c r="EB471" i="3"/>
  <c r="EB86" i="28"/>
  <c r="EB474" i="3"/>
  <c r="EB89" i="28"/>
  <c r="EB482" i="3"/>
  <c r="EB73" i="28"/>
  <c r="EB473" i="3"/>
  <c r="EB88" i="28"/>
  <c r="EB469" i="3"/>
  <c r="EB84" i="28"/>
  <c r="EB351" i="3"/>
  <c r="EB348" i="3"/>
  <c r="EB349" i="3"/>
  <c r="EB371" i="3"/>
  <c r="EB244" i="3"/>
  <c r="EB256" i="3"/>
  <c r="EB268" i="3"/>
  <c r="EB279" i="3"/>
  <c r="EB242" i="3"/>
  <c r="EB254" i="3"/>
  <c r="EB266" i="3"/>
  <c r="EB277" i="3"/>
  <c r="EB243" i="3"/>
  <c r="EB255" i="3"/>
  <c r="EB267" i="3"/>
  <c r="EB278" i="3"/>
  <c r="EB245" i="3"/>
  <c r="EB257" i="3"/>
  <c r="EB269" i="3"/>
  <c r="EB280" i="3"/>
  <c r="EB343" i="3"/>
  <c r="EB354" i="3"/>
  <c r="EB360" i="3"/>
  <c r="EY311" i="3"/>
  <c r="EY412" i="3"/>
  <c r="EY298" i="3"/>
  <c r="EY310" i="3"/>
  <c r="EY411" i="3"/>
  <c r="EY297" i="3"/>
  <c r="EY295" i="3"/>
  <c r="EY308" i="3"/>
  <c r="EY409" i="3"/>
  <c r="EY296" i="3"/>
  <c r="EY309" i="3"/>
  <c r="EY410" i="3"/>
  <c r="EB373" i="3"/>
  <c r="EB374" i="3"/>
  <c r="EB132" i="3"/>
  <c r="EB303" i="3"/>
  <c r="EB404" i="3"/>
  <c r="EB417" i="3"/>
  <c r="EB290" i="3"/>
  <c r="EB289" i="3"/>
  <c r="EB302" i="3"/>
  <c r="EB403" i="3"/>
  <c r="EB416" i="3"/>
  <c r="EB291" i="3"/>
  <c r="EB304" i="3"/>
  <c r="EB405" i="3"/>
  <c r="EB418" i="3"/>
  <c r="EB305" i="3"/>
  <c r="EB406" i="3"/>
  <c r="EB419" i="3"/>
  <c r="EB292" i="3"/>
  <c r="EY386" i="3"/>
  <c r="EY399" i="3"/>
  <c r="EY385" i="3"/>
  <c r="EY398" i="3"/>
  <c r="EY384" i="3"/>
  <c r="EY397" i="3"/>
  <c r="EY383" i="3"/>
  <c r="EY396" i="3"/>
  <c r="EB380" i="3"/>
  <c r="EB393" i="3"/>
  <c r="EB431" i="3"/>
  <c r="EC157" i="3"/>
  <c r="EB377" i="3"/>
  <c r="EB390" i="3"/>
  <c r="EB428" i="3"/>
  <c r="EB453" i="3"/>
  <c r="EB379" i="3"/>
  <c r="EB392" i="3"/>
  <c r="EB430" i="3"/>
  <c r="EB378" i="3"/>
  <c r="EB391" i="3"/>
  <c r="EB429" i="3"/>
  <c r="EC154" i="3"/>
  <c r="EC153" i="28"/>
  <c r="EB443" i="3"/>
  <c r="EB456" i="3"/>
  <c r="EB480" i="3"/>
  <c r="EB71" i="28"/>
  <c r="EB440" i="3"/>
  <c r="EB172" i="28"/>
  <c r="EB442" i="3"/>
  <c r="EB455" i="3"/>
  <c r="EC156" i="3"/>
  <c r="EC321" i="3"/>
  <c r="EC131" i="28"/>
  <c r="EC170" i="3"/>
  <c r="EC183" i="3"/>
  <c r="EC156" i="28"/>
  <c r="EB454" i="3"/>
  <c r="EB441" i="3"/>
  <c r="EC155" i="3"/>
  <c r="EB465" i="3"/>
  <c r="EB80" i="28"/>
  <c r="EB477" i="3"/>
  <c r="EB68" i="28"/>
  <c r="EB468" i="3"/>
  <c r="EB83" i="28"/>
  <c r="EC128" i="28"/>
  <c r="EC318" i="3"/>
  <c r="EC167" i="3"/>
  <c r="EC180" i="3"/>
  <c r="EB174" i="28"/>
  <c r="EB466" i="3"/>
  <c r="EB81" i="28"/>
  <c r="EB478" i="3"/>
  <c r="EB69" i="28"/>
  <c r="EB479" i="3"/>
  <c r="EB70" i="28"/>
  <c r="EB467" i="3"/>
  <c r="EB82" i="28"/>
  <c r="EB450" i="3"/>
  <c r="EC154" i="28"/>
  <c r="EC319" i="3"/>
  <c r="EC129" i="28"/>
  <c r="EC168" i="3"/>
  <c r="EC181" i="3"/>
  <c r="EC155" i="28"/>
  <c r="EC320" i="3"/>
  <c r="EC130" i="28"/>
  <c r="EC169" i="3"/>
  <c r="EC182" i="3"/>
  <c r="EC164" i="3"/>
  <c r="EC166" i="28"/>
  <c r="EC164" i="28"/>
  <c r="EC328" i="3"/>
  <c r="EB173" i="28"/>
  <c r="EB175" i="28"/>
  <c r="EC177" i="3"/>
  <c r="EC190" i="3"/>
  <c r="EC143" i="3"/>
  <c r="EC145" i="3"/>
  <c r="EC165" i="28"/>
  <c r="EC167" i="28"/>
  <c r="EC168" i="28"/>
  <c r="EC62" i="28"/>
  <c r="EB176" i="28"/>
  <c r="EY223" i="3"/>
  <c r="EY224" i="3"/>
  <c r="EC127" i="28"/>
  <c r="EC92" i="28"/>
  <c r="EC148" i="3"/>
  <c r="EC151" i="3"/>
  <c r="EC131" i="3"/>
  <c r="EC421" i="3"/>
  <c r="EC433" i="3"/>
  <c r="EC422" i="3"/>
  <c r="EC434" i="3"/>
  <c r="EC420" i="3"/>
  <c r="EC432" i="3"/>
  <c r="EC425" i="3"/>
  <c r="EC437" i="3"/>
  <c r="EC423" i="3"/>
  <c r="EC435" i="3"/>
  <c r="EC424" i="3"/>
  <c r="EC436" i="3"/>
  <c r="EC64" i="28"/>
  <c r="EC65" i="28"/>
  <c r="EC146" i="3"/>
  <c r="EC200" i="3"/>
  <c r="EC100" i="28"/>
  <c r="EC199" i="3"/>
  <c r="EC99" i="28"/>
  <c r="EC198" i="3"/>
  <c r="EC98" i="28"/>
  <c r="EC202" i="3"/>
  <c r="EC102" i="28"/>
  <c r="EC201" i="3"/>
  <c r="EC197" i="3"/>
  <c r="EC97" i="28"/>
  <c r="EC196" i="3"/>
  <c r="EC96" i="28"/>
  <c r="EC193" i="3"/>
  <c r="EC93" i="28"/>
  <c r="EC194" i="3"/>
  <c r="EC94" i="28"/>
  <c r="EC195" i="3"/>
  <c r="EC95" i="28"/>
  <c r="EY246" i="3"/>
  <c r="EY258" i="3"/>
  <c r="EY270" i="3"/>
  <c r="EY281" i="3"/>
  <c r="EZ227" i="3"/>
  <c r="EZ228" i="3"/>
  <c r="EZ338" i="3"/>
  <c r="EZ226" i="3"/>
  <c r="EZ225" i="3"/>
  <c r="EC446" i="3"/>
  <c r="ED160" i="3"/>
  <c r="EC445" i="3"/>
  <c r="ED159" i="3"/>
  <c r="EC133" i="3"/>
  <c r="EC205" i="3"/>
  <c r="EC206" i="3"/>
  <c r="EC207" i="3"/>
  <c r="EC444" i="3"/>
  <c r="ED158" i="3"/>
  <c r="EC101" i="28"/>
  <c r="EC134" i="3"/>
  <c r="EC447" i="3"/>
  <c r="ED161" i="3"/>
  <c r="EB113" i="28"/>
  <c r="EB108" i="28"/>
  <c r="EB110" i="28"/>
  <c r="EB106" i="28"/>
  <c r="EB105" i="28"/>
  <c r="EB112" i="28"/>
  <c r="EB111" i="28"/>
  <c r="EB109" i="28"/>
  <c r="EB104" i="28"/>
  <c r="EB107" i="28"/>
  <c r="EC448" i="3"/>
  <c r="ED162" i="3"/>
  <c r="EC449" i="3"/>
  <c r="ED163" i="3"/>
  <c r="EB144" i="28"/>
  <c r="EB147" i="28"/>
  <c r="EB146" i="28"/>
  <c r="EB142" i="28"/>
  <c r="EB141" i="28"/>
  <c r="EB148" i="28"/>
  <c r="EB139" i="28"/>
  <c r="EB140" i="28"/>
  <c r="EB145" i="28"/>
  <c r="EB143" i="28"/>
  <c r="EY293" i="3"/>
  <c r="EY306" i="3"/>
  <c r="EY407" i="3"/>
  <c r="EZ250" i="3"/>
  <c r="EZ262" i="3"/>
  <c r="EZ249" i="3"/>
  <c r="EZ261" i="3"/>
  <c r="EZ273" i="3"/>
  <c r="EZ284" i="3"/>
  <c r="EZ296" i="3"/>
  <c r="EZ248" i="3"/>
  <c r="EZ260" i="3"/>
  <c r="EZ272" i="3"/>
  <c r="EZ283" i="3"/>
  <c r="EZ295" i="3"/>
  <c r="EC210" i="3"/>
  <c r="EC211" i="3"/>
  <c r="ED161" i="28"/>
  <c r="ED136" i="28"/>
  <c r="ED175" i="3"/>
  <c r="ED188" i="3"/>
  <c r="ED326" i="3"/>
  <c r="ED172" i="3"/>
  <c r="ED185" i="3"/>
  <c r="ED133" i="28"/>
  <c r="ED158" i="28"/>
  <c r="ED323" i="3"/>
  <c r="ED324" i="3"/>
  <c r="ED134" i="28"/>
  <c r="ED159" i="28"/>
  <c r="ED173" i="3"/>
  <c r="ED186" i="3"/>
  <c r="ED171" i="3"/>
  <c r="ED184" i="3"/>
  <c r="ED132" i="28"/>
  <c r="ED322" i="3"/>
  <c r="ED157" i="28"/>
  <c r="ED162" i="28"/>
  <c r="ED176" i="3"/>
  <c r="ED189" i="3"/>
  <c r="ED327" i="3"/>
  <c r="ED137" i="28"/>
  <c r="ED135" i="28"/>
  <c r="ED160" i="28"/>
  <c r="ED174" i="3"/>
  <c r="ED187" i="3"/>
  <c r="ED325" i="3"/>
  <c r="EC208" i="3"/>
  <c r="EY381" i="3"/>
  <c r="EY394" i="3"/>
  <c r="EZ274" i="3"/>
  <c r="EZ285" i="3"/>
  <c r="EZ309" i="3"/>
  <c r="EZ410" i="3"/>
  <c r="EZ308" i="3"/>
  <c r="EZ409" i="3"/>
  <c r="EC135" i="3"/>
  <c r="EC402" i="3"/>
  <c r="EC415" i="3"/>
  <c r="EC240" i="3"/>
  <c r="EC331" i="3"/>
  <c r="EC218" i="3"/>
  <c r="EC330" i="3"/>
  <c r="EC239" i="3"/>
  <c r="EZ310" i="3"/>
  <c r="EZ385" i="3"/>
  <c r="EZ297" i="3"/>
  <c r="EZ411" i="3"/>
  <c r="EZ383" i="3"/>
  <c r="EZ396" i="3"/>
  <c r="EZ384" i="3"/>
  <c r="EZ397" i="3"/>
  <c r="EC241" i="3"/>
  <c r="EC245" i="3"/>
  <c r="EC361" i="3"/>
  <c r="EC362" i="3"/>
  <c r="EC358" i="3"/>
  <c r="EC350" i="3"/>
  <c r="EC340" i="3"/>
  <c r="EC347" i="3"/>
  <c r="EC365" i="3"/>
  <c r="EC339" i="3"/>
  <c r="EC370" i="3"/>
  <c r="EC369" i="3"/>
  <c r="EC341" i="3"/>
  <c r="EC342" i="3"/>
  <c r="EC366" i="3"/>
  <c r="EC335" i="3"/>
  <c r="EC336" i="3"/>
  <c r="EC344" i="3"/>
  <c r="EC359" i="3"/>
  <c r="EC364" i="3"/>
  <c r="EC368" i="3"/>
  <c r="EC222" i="3"/>
  <c r="EC220" i="3"/>
  <c r="EC219" i="3"/>
  <c r="EC221" i="3"/>
  <c r="EC460" i="3"/>
  <c r="EC462" i="3"/>
  <c r="EC459" i="3"/>
  <c r="EC457" i="3"/>
  <c r="EC458" i="3"/>
  <c r="EC461" i="3"/>
  <c r="EZ398" i="3"/>
  <c r="EC243" i="3"/>
  <c r="EC255" i="3"/>
  <c r="EC267" i="3"/>
  <c r="EC278" i="3"/>
  <c r="EC244" i="3"/>
  <c r="EC256" i="3"/>
  <c r="EC268" i="3"/>
  <c r="EC279" i="3"/>
  <c r="EC242" i="3"/>
  <c r="EC254" i="3"/>
  <c r="EC266" i="3"/>
  <c r="EC277" i="3"/>
  <c r="EC469" i="3"/>
  <c r="EC84" i="28"/>
  <c r="EC481" i="3"/>
  <c r="EC72" i="28"/>
  <c r="EC482" i="3"/>
  <c r="EC73" i="28"/>
  <c r="EC470" i="3"/>
  <c r="EC85" i="28"/>
  <c r="EC371" i="3"/>
  <c r="EC348" i="3"/>
  <c r="EC349" i="3"/>
  <c r="EC351" i="3"/>
  <c r="EC343" i="3"/>
  <c r="EC354" i="3"/>
  <c r="EC486" i="3"/>
  <c r="EC77" i="28"/>
  <c r="EC474" i="3"/>
  <c r="EC89" i="28"/>
  <c r="EC484" i="3"/>
  <c r="EC75" i="28"/>
  <c r="EC472" i="3"/>
  <c r="EC87" i="28"/>
  <c r="EC257" i="3"/>
  <c r="EC269" i="3"/>
  <c r="EC280" i="3"/>
  <c r="EC473" i="3"/>
  <c r="EC88" i="28"/>
  <c r="EC485" i="3"/>
  <c r="EC76" i="28"/>
  <c r="EC471" i="3"/>
  <c r="EC86" i="28"/>
  <c r="EC483" i="3"/>
  <c r="EC74" i="28"/>
  <c r="EC360" i="3"/>
  <c r="EC290" i="3"/>
  <c r="EC303" i="3"/>
  <c r="EC404" i="3"/>
  <c r="EC417" i="3"/>
  <c r="EC302" i="3"/>
  <c r="EC403" i="3"/>
  <c r="EC416" i="3"/>
  <c r="EC289" i="3"/>
  <c r="EC291" i="3"/>
  <c r="EC304" i="3"/>
  <c r="EC405" i="3"/>
  <c r="EC418" i="3"/>
  <c r="EC292" i="3"/>
  <c r="EC305" i="3"/>
  <c r="EC406" i="3"/>
  <c r="EC419" i="3"/>
  <c r="EC373" i="3"/>
  <c r="EC374" i="3"/>
  <c r="EC132" i="3"/>
  <c r="EC377" i="3"/>
  <c r="EC390" i="3"/>
  <c r="EC428" i="3"/>
  <c r="EC380" i="3"/>
  <c r="EC393" i="3"/>
  <c r="EC431" i="3"/>
  <c r="EC378" i="3"/>
  <c r="EC391" i="3"/>
  <c r="EC429" i="3"/>
  <c r="EC379" i="3"/>
  <c r="EC392" i="3"/>
  <c r="EC430" i="3"/>
  <c r="EC441" i="3"/>
  <c r="EC454" i="3"/>
  <c r="ED155" i="3"/>
  <c r="EC443" i="3"/>
  <c r="EC456" i="3"/>
  <c r="ED157" i="3"/>
  <c r="EC455" i="3"/>
  <c r="EC442" i="3"/>
  <c r="ED156" i="3"/>
  <c r="EC172" i="28"/>
  <c r="EC440" i="3"/>
  <c r="EC453" i="3"/>
  <c r="ED154" i="3"/>
  <c r="EY247" i="3"/>
  <c r="EY259" i="3"/>
  <c r="EY271" i="3"/>
  <c r="EY282" i="3"/>
  <c r="EC468" i="3"/>
  <c r="EC83" i="28"/>
  <c r="EC480" i="3"/>
  <c r="EC71" i="28"/>
  <c r="ED154" i="28"/>
  <c r="ED129" i="28"/>
  <c r="ED168" i="3"/>
  <c r="ED181" i="3"/>
  <c r="ED319" i="3"/>
  <c r="ED128" i="28"/>
  <c r="ED153" i="28"/>
  <c r="ED318" i="3"/>
  <c r="ED164" i="3"/>
  <c r="ED166" i="28"/>
  <c r="ED167" i="3"/>
  <c r="ED180" i="3"/>
  <c r="EC465" i="3"/>
  <c r="EC80" i="28"/>
  <c r="EC477" i="3"/>
  <c r="EC68" i="28"/>
  <c r="EC478" i="3"/>
  <c r="EC69" i="28"/>
  <c r="EC466" i="3"/>
  <c r="EC81" i="28"/>
  <c r="EC467" i="3"/>
  <c r="EC82" i="28"/>
  <c r="EC479" i="3"/>
  <c r="EC70" i="28"/>
  <c r="ED170" i="3"/>
  <c r="ED183" i="3"/>
  <c r="ED321" i="3"/>
  <c r="ED156" i="28"/>
  <c r="ED131" i="28"/>
  <c r="EC174" i="28"/>
  <c r="EC450" i="3"/>
  <c r="ED143" i="3"/>
  <c r="ED320" i="3"/>
  <c r="ED155" i="28"/>
  <c r="ED169" i="3"/>
  <c r="ED182" i="3"/>
  <c r="ED130" i="28"/>
  <c r="EY307" i="3"/>
  <c r="EY408" i="3"/>
  <c r="EY382" i="3"/>
  <c r="EY294" i="3"/>
  <c r="EZ223" i="3"/>
  <c r="EZ224" i="3"/>
  <c r="EZ251" i="3"/>
  <c r="EZ263" i="3"/>
  <c r="EZ275" i="3"/>
  <c r="EZ286" i="3"/>
  <c r="ED164" i="28"/>
  <c r="EC175" i="28"/>
  <c r="EC173" i="28"/>
  <c r="ED145" i="3"/>
  <c r="ED62" i="28"/>
  <c r="ED328" i="3"/>
  <c r="ED177" i="3"/>
  <c r="ED190" i="3"/>
  <c r="EY395" i="3"/>
  <c r="EZ247" i="3"/>
  <c r="EZ259" i="3"/>
  <c r="EZ271" i="3"/>
  <c r="EZ282" i="3"/>
  <c r="EZ294" i="3"/>
  <c r="EZ246" i="3"/>
  <c r="EZ258" i="3"/>
  <c r="EZ270" i="3"/>
  <c r="EZ281" i="3"/>
  <c r="EZ293" i="3"/>
  <c r="EZ311" i="3"/>
  <c r="EZ412" i="3"/>
  <c r="EZ298" i="3"/>
  <c r="EZ386" i="3"/>
  <c r="FA227" i="3"/>
  <c r="FA228" i="3"/>
  <c r="FA338" i="3"/>
  <c r="FA226" i="3"/>
  <c r="FA225" i="3"/>
  <c r="ED165" i="28"/>
  <c r="ED167" i="28"/>
  <c r="ED168" i="28"/>
  <c r="EC176" i="28"/>
  <c r="ED421" i="3"/>
  <c r="ED433" i="3"/>
  <c r="ED420" i="3"/>
  <c r="ED432" i="3"/>
  <c r="ED425" i="3"/>
  <c r="ED437" i="3"/>
  <c r="ED151" i="3"/>
  <c r="ED131" i="3"/>
  <c r="ED422" i="3"/>
  <c r="ED434" i="3"/>
  <c r="ED424" i="3"/>
  <c r="ED436" i="3"/>
  <c r="ED148" i="3"/>
  <c r="ED423" i="3"/>
  <c r="ED435" i="3"/>
  <c r="ED64" i="28"/>
  <c r="ED65" i="28"/>
  <c r="ED146" i="3"/>
  <c r="ED197" i="3"/>
  <c r="ED97" i="28"/>
  <c r="ED200" i="3"/>
  <c r="ED100" i="28"/>
  <c r="ED199" i="3"/>
  <c r="ED99" i="28"/>
  <c r="ED198" i="3"/>
  <c r="ED98" i="28"/>
  <c r="ED201" i="3"/>
  <c r="ED202" i="3"/>
  <c r="ED102" i="28"/>
  <c r="ED196" i="3"/>
  <c r="ED96" i="28"/>
  <c r="ED195" i="3"/>
  <c r="ED95" i="28"/>
  <c r="ED193" i="3"/>
  <c r="ED93" i="28"/>
  <c r="ED194" i="3"/>
  <c r="ED94" i="28"/>
  <c r="ED92" i="28"/>
  <c r="ED127" i="28"/>
  <c r="EZ306" i="3"/>
  <c r="EZ407" i="3"/>
  <c r="EZ307" i="3"/>
  <c r="EZ408" i="3"/>
  <c r="EZ399" i="3"/>
  <c r="FA250" i="3"/>
  <c r="FA262" i="3"/>
  <c r="FA274" i="3"/>
  <c r="FA285" i="3"/>
  <c r="FA251" i="3"/>
  <c r="FA263" i="3"/>
  <c r="FA275" i="3"/>
  <c r="FA286" i="3"/>
  <c r="FA249" i="3"/>
  <c r="FA261" i="3"/>
  <c r="FA273" i="3"/>
  <c r="FA284" i="3"/>
  <c r="FA248" i="3"/>
  <c r="FA260" i="3"/>
  <c r="FA272" i="3"/>
  <c r="FA283" i="3"/>
  <c r="ED205" i="3"/>
  <c r="ED207" i="3"/>
  <c r="ED133" i="3"/>
  <c r="ED206" i="3"/>
  <c r="ED448" i="3"/>
  <c r="EE162" i="3"/>
  <c r="ED446" i="3"/>
  <c r="EE160" i="3"/>
  <c r="EC110" i="28"/>
  <c r="EC106" i="28"/>
  <c r="EC111" i="28"/>
  <c r="EC105" i="28"/>
  <c r="EC113" i="28"/>
  <c r="EC107" i="28"/>
  <c r="EC108" i="28"/>
  <c r="EC112" i="28"/>
  <c r="EC109" i="28"/>
  <c r="EC104" i="28"/>
  <c r="ED449" i="3"/>
  <c r="EE163" i="3"/>
  <c r="ED444" i="3"/>
  <c r="EE158" i="3"/>
  <c r="ED134" i="3"/>
  <c r="ED101" i="28"/>
  <c r="EC146" i="28"/>
  <c r="EC141" i="28"/>
  <c r="EC144" i="28"/>
  <c r="EC145" i="28"/>
  <c r="EC143" i="28"/>
  <c r="EC139" i="28"/>
  <c r="EC147" i="28"/>
  <c r="EC148" i="28"/>
  <c r="EC140" i="28"/>
  <c r="EC142" i="28"/>
  <c r="ED447" i="3"/>
  <c r="EE161" i="3"/>
  <c r="ED445" i="3"/>
  <c r="EE159" i="3"/>
  <c r="EZ382" i="3"/>
  <c r="EZ395" i="3"/>
  <c r="EZ381" i="3"/>
  <c r="EZ394" i="3"/>
  <c r="FA311" i="3"/>
  <c r="FA412" i="3"/>
  <c r="FA298" i="3"/>
  <c r="FA297" i="3"/>
  <c r="FA310" i="3"/>
  <c r="FA411" i="3"/>
  <c r="FA295" i="3"/>
  <c r="FA308" i="3"/>
  <c r="FA409" i="3"/>
  <c r="FA296" i="3"/>
  <c r="FA309" i="3"/>
  <c r="FA410" i="3"/>
  <c r="ED208" i="3"/>
  <c r="ED402" i="3"/>
  <c r="ED415" i="3"/>
  <c r="EE162" i="28"/>
  <c r="EE176" i="3"/>
  <c r="EE189" i="3"/>
  <c r="EE327" i="3"/>
  <c r="EE137" i="28"/>
  <c r="EE175" i="3"/>
  <c r="EE188" i="3"/>
  <c r="EE161" i="28"/>
  <c r="EE136" i="28"/>
  <c r="EE326" i="3"/>
  <c r="EE133" i="28"/>
  <c r="EE172" i="3"/>
  <c r="EE185" i="3"/>
  <c r="EE158" i="28"/>
  <c r="EE323" i="3"/>
  <c r="EE322" i="3"/>
  <c r="EE157" i="28"/>
  <c r="EE171" i="3"/>
  <c r="EE184" i="3"/>
  <c r="EE132" i="28"/>
  <c r="EE159" i="28"/>
  <c r="EE134" i="28"/>
  <c r="EE324" i="3"/>
  <c r="EE173" i="3"/>
  <c r="EE186" i="3"/>
  <c r="EE325" i="3"/>
  <c r="EE174" i="3"/>
  <c r="EE187" i="3"/>
  <c r="EE160" i="28"/>
  <c r="EE135" i="28"/>
  <c r="ED211" i="3"/>
  <c r="ED210" i="3"/>
  <c r="FA386" i="3"/>
  <c r="FA399" i="3"/>
  <c r="FA385" i="3"/>
  <c r="FA398" i="3"/>
  <c r="FA384" i="3"/>
  <c r="FA397" i="3"/>
  <c r="FA383" i="3"/>
  <c r="FA396" i="3"/>
  <c r="ED135" i="3"/>
  <c r="ED459" i="3"/>
  <c r="ED457" i="3"/>
  <c r="ED458" i="3"/>
  <c r="ED460" i="3"/>
  <c r="ED461" i="3"/>
  <c r="ED462" i="3"/>
  <c r="ED218" i="3"/>
  <c r="ED330" i="3"/>
  <c r="ED239" i="3"/>
  <c r="ED331" i="3"/>
  <c r="ED240" i="3"/>
  <c r="ED473" i="3"/>
  <c r="ED88" i="28"/>
  <c r="ED485" i="3"/>
  <c r="ED76" i="28"/>
  <c r="ED484" i="3"/>
  <c r="ED75" i="28"/>
  <c r="ED472" i="3"/>
  <c r="ED87" i="28"/>
  <c r="ED359" i="3"/>
  <c r="ED335" i="3"/>
  <c r="ED336" i="3"/>
  <c r="ED344" i="3"/>
  <c r="ED370" i="3"/>
  <c r="ED339" i="3"/>
  <c r="ED340" i="3"/>
  <c r="ED365" i="3"/>
  <c r="ED366" i="3"/>
  <c r="ED350" i="3"/>
  <c r="ED364" i="3"/>
  <c r="ED368" i="3"/>
  <c r="ED341" i="3"/>
  <c r="ED342" i="3"/>
  <c r="ED369" i="3"/>
  <c r="ED347" i="3"/>
  <c r="ED481" i="3"/>
  <c r="ED72" i="28"/>
  <c r="ED469" i="3"/>
  <c r="ED84" i="28"/>
  <c r="ED220" i="3"/>
  <c r="ED221" i="3"/>
  <c r="ED222" i="3"/>
  <c r="ED219" i="3"/>
  <c r="ED486" i="3"/>
  <c r="ED77" i="28"/>
  <c r="ED474" i="3"/>
  <c r="ED89" i="28"/>
  <c r="ED482" i="3"/>
  <c r="ED73" i="28"/>
  <c r="ED470" i="3"/>
  <c r="ED85" i="28"/>
  <c r="ED241" i="3"/>
  <c r="ED471" i="3"/>
  <c r="ED86" i="28"/>
  <c r="ED483" i="3"/>
  <c r="ED74" i="28"/>
  <c r="ED361" i="3"/>
  <c r="ED362" i="3"/>
  <c r="ED358" i="3"/>
  <c r="ED360" i="3"/>
  <c r="ED348" i="3"/>
  <c r="ED349" i="3"/>
  <c r="ED351" i="3"/>
  <c r="ED243" i="3"/>
  <c r="ED255" i="3"/>
  <c r="ED267" i="3"/>
  <c r="ED278" i="3"/>
  <c r="ED242" i="3"/>
  <c r="ED254" i="3"/>
  <c r="ED266" i="3"/>
  <c r="ED277" i="3"/>
  <c r="ED244" i="3"/>
  <c r="ED256" i="3"/>
  <c r="ED268" i="3"/>
  <c r="ED279" i="3"/>
  <c r="ED245" i="3"/>
  <c r="ED257" i="3"/>
  <c r="ED269" i="3"/>
  <c r="ED280" i="3"/>
  <c r="ED371" i="3"/>
  <c r="ED343" i="3"/>
  <c r="ED354" i="3"/>
  <c r="ED373" i="3"/>
  <c r="ED374" i="3"/>
  <c r="ED380" i="3"/>
  <c r="ED305" i="3"/>
  <c r="ED406" i="3"/>
  <c r="ED419" i="3"/>
  <c r="ED292" i="3"/>
  <c r="ED290" i="3"/>
  <c r="ED303" i="3"/>
  <c r="ED404" i="3"/>
  <c r="ED417" i="3"/>
  <c r="ED291" i="3"/>
  <c r="ED304" i="3"/>
  <c r="ED405" i="3"/>
  <c r="ED418" i="3"/>
  <c r="ED289" i="3"/>
  <c r="ED302" i="3"/>
  <c r="ED403" i="3"/>
  <c r="ED416" i="3"/>
  <c r="ED379" i="3"/>
  <c r="ED392" i="3"/>
  <c r="ED430" i="3"/>
  <c r="ED455" i="3"/>
  <c r="ED377" i="3"/>
  <c r="ED390" i="3"/>
  <c r="ED428" i="3"/>
  <c r="ED453" i="3"/>
  <c r="ED378" i="3"/>
  <c r="ED391" i="3"/>
  <c r="ED429" i="3"/>
  <c r="ED132" i="3"/>
  <c r="ED393" i="3"/>
  <c r="ED431" i="3"/>
  <c r="FA223" i="3"/>
  <c r="FA224" i="3"/>
  <c r="EE154" i="3"/>
  <c r="EE153" i="28"/>
  <c r="EE156" i="3"/>
  <c r="EE320" i="3"/>
  <c r="ED172" i="28"/>
  <c r="EE155" i="3"/>
  <c r="EE154" i="28"/>
  <c r="ED440" i="3"/>
  <c r="ED442" i="3"/>
  <c r="ED441" i="3"/>
  <c r="ED454" i="3"/>
  <c r="ED466" i="3"/>
  <c r="ED81" i="28"/>
  <c r="ED456" i="3"/>
  <c r="ED443" i="3"/>
  <c r="EE157" i="3"/>
  <c r="ED477" i="3"/>
  <c r="ED68" i="28"/>
  <c r="ED465" i="3"/>
  <c r="ED80" i="28"/>
  <c r="ED467" i="3"/>
  <c r="ED82" i="28"/>
  <c r="ED479" i="3"/>
  <c r="ED70" i="28"/>
  <c r="FA246" i="3"/>
  <c r="FA258" i="3"/>
  <c r="FA270" i="3"/>
  <c r="FA281" i="3"/>
  <c r="FA247" i="3"/>
  <c r="FA259" i="3"/>
  <c r="FA271" i="3"/>
  <c r="FA282" i="3"/>
  <c r="FB227" i="3"/>
  <c r="FB228" i="3"/>
  <c r="FB338" i="3"/>
  <c r="FB226" i="3"/>
  <c r="FB225" i="3"/>
  <c r="EE169" i="3"/>
  <c r="EE182" i="3"/>
  <c r="EE130" i="28"/>
  <c r="EE155" i="28"/>
  <c r="EE168" i="3"/>
  <c r="EE181" i="3"/>
  <c r="EE129" i="28"/>
  <c r="ED174" i="28"/>
  <c r="EE128" i="28"/>
  <c r="ED450" i="3"/>
  <c r="EE143" i="3"/>
  <c r="EE145" i="3"/>
  <c r="EE319" i="3"/>
  <c r="EE164" i="3"/>
  <c r="EE166" i="28"/>
  <c r="ED478" i="3"/>
  <c r="ED69" i="28"/>
  <c r="EE318" i="3"/>
  <c r="EE167" i="3"/>
  <c r="EE180" i="3"/>
  <c r="EE131" i="28"/>
  <c r="EE321" i="3"/>
  <c r="EE156" i="28"/>
  <c r="EE170" i="3"/>
  <c r="EE183" i="3"/>
  <c r="ED468" i="3"/>
  <c r="ED83" i="28"/>
  <c r="ED480" i="3"/>
  <c r="ED71" i="28"/>
  <c r="FA293" i="3"/>
  <c r="FA306" i="3"/>
  <c r="FA407" i="3"/>
  <c r="FA307" i="3"/>
  <c r="FA408" i="3"/>
  <c r="FA294" i="3"/>
  <c r="FB250" i="3"/>
  <c r="FB262" i="3"/>
  <c r="FB274" i="3"/>
  <c r="FB285" i="3"/>
  <c r="FB251" i="3"/>
  <c r="FB263" i="3"/>
  <c r="FB275" i="3"/>
  <c r="FB286" i="3"/>
  <c r="FB249" i="3"/>
  <c r="FB261" i="3"/>
  <c r="FB273" i="3"/>
  <c r="FB284" i="3"/>
  <c r="FB248" i="3"/>
  <c r="FB260" i="3"/>
  <c r="FB272" i="3"/>
  <c r="FB283" i="3"/>
  <c r="ED175" i="28"/>
  <c r="EE164" i="28"/>
  <c r="EE165" i="28"/>
  <c r="EE167" i="28"/>
  <c r="EE168" i="28"/>
  <c r="ED173" i="28"/>
  <c r="EE328" i="3"/>
  <c r="EE62" i="28"/>
  <c r="EE127" i="28"/>
  <c r="EE177" i="3"/>
  <c r="EE190" i="3"/>
  <c r="EE196" i="3"/>
  <c r="EE96" i="28"/>
  <c r="EE420" i="3"/>
  <c r="EE432" i="3"/>
  <c r="EE64" i="28"/>
  <c r="EE65" i="28"/>
  <c r="EE425" i="3"/>
  <c r="EE437" i="3"/>
  <c r="EE422" i="3"/>
  <c r="EE434" i="3"/>
  <c r="EE148" i="3"/>
  <c r="EE421" i="3"/>
  <c r="EE433" i="3"/>
  <c r="EE151" i="3"/>
  <c r="EE131" i="3"/>
  <c r="EE424" i="3"/>
  <c r="EE436" i="3"/>
  <c r="EE423" i="3"/>
  <c r="EE435" i="3"/>
  <c r="EE146" i="3"/>
  <c r="EE198" i="3"/>
  <c r="EE98" i="28"/>
  <c r="EE201" i="3"/>
  <c r="EE197" i="3"/>
  <c r="EE97" i="28"/>
  <c r="EE202" i="3"/>
  <c r="EE102" i="28"/>
  <c r="EE199" i="3"/>
  <c r="EE99" i="28"/>
  <c r="EE200" i="3"/>
  <c r="EE100" i="28"/>
  <c r="EE194" i="3"/>
  <c r="EE94" i="28"/>
  <c r="EE193" i="3"/>
  <c r="EE93" i="28"/>
  <c r="EE195" i="3"/>
  <c r="EE95" i="28"/>
  <c r="FA382" i="3"/>
  <c r="FA395" i="3"/>
  <c r="FA381" i="3"/>
  <c r="FA394" i="3"/>
  <c r="FB311" i="3"/>
  <c r="FB412" i="3"/>
  <c r="FB298" i="3"/>
  <c r="FB310" i="3"/>
  <c r="FB411" i="3"/>
  <c r="FB297" i="3"/>
  <c r="FB295" i="3"/>
  <c r="FB308" i="3"/>
  <c r="FB409" i="3"/>
  <c r="FB296" i="3"/>
  <c r="FB309" i="3"/>
  <c r="FB410" i="3"/>
  <c r="ED176" i="28"/>
  <c r="EE92" i="28"/>
  <c r="ED108" i="28"/>
  <c r="EE446" i="3"/>
  <c r="EF160" i="3"/>
  <c r="EE448" i="3"/>
  <c r="EF162" i="3"/>
  <c r="EE444" i="3"/>
  <c r="EF158" i="3"/>
  <c r="EE207" i="3"/>
  <c r="EE205" i="3"/>
  <c r="EE133" i="3"/>
  <c r="EE206" i="3"/>
  <c r="EE449" i="3"/>
  <c r="EF163" i="3"/>
  <c r="EE447" i="3"/>
  <c r="EF161" i="3"/>
  <c r="EE134" i="3"/>
  <c r="EE101" i="28"/>
  <c r="EE445" i="3"/>
  <c r="EF159" i="3"/>
  <c r="ED144" i="28"/>
  <c r="ED141" i="28"/>
  <c r="ED147" i="28"/>
  <c r="ED143" i="28"/>
  <c r="ED148" i="28"/>
  <c r="ED142" i="28"/>
  <c r="ED146" i="28"/>
  <c r="ED139" i="28"/>
  <c r="ED140" i="28"/>
  <c r="ED145" i="28"/>
  <c r="FB386" i="3"/>
  <c r="FB399" i="3"/>
  <c r="FB385" i="3"/>
  <c r="FB398" i="3"/>
  <c r="FB383" i="3"/>
  <c r="FB396" i="3"/>
  <c r="FB384" i="3"/>
  <c r="FB397" i="3"/>
  <c r="ED106" i="28"/>
  <c r="ED107" i="28"/>
  <c r="ED111" i="28"/>
  <c r="ED104" i="28"/>
  <c r="ED113" i="28"/>
  <c r="ED109" i="28"/>
  <c r="ED110" i="28"/>
  <c r="ED105" i="28"/>
  <c r="ED112" i="28"/>
  <c r="EE208" i="3"/>
  <c r="EE135" i="3"/>
  <c r="EF162" i="28"/>
  <c r="EF137" i="28"/>
  <c r="EF327" i="3"/>
  <c r="EF176" i="3"/>
  <c r="EF189" i="3"/>
  <c r="EE210" i="3"/>
  <c r="EE211" i="3"/>
  <c r="EF159" i="28"/>
  <c r="EF173" i="3"/>
  <c r="EF186" i="3"/>
  <c r="EF324" i="3"/>
  <c r="EF134" i="28"/>
  <c r="EF160" i="28"/>
  <c r="EF174" i="3"/>
  <c r="EF187" i="3"/>
  <c r="EF325" i="3"/>
  <c r="EF135" i="28"/>
  <c r="EF158" i="28"/>
  <c r="EF323" i="3"/>
  <c r="EF133" i="28"/>
  <c r="EF172" i="3"/>
  <c r="EF185" i="3"/>
  <c r="EF136" i="28"/>
  <c r="EF161" i="28"/>
  <c r="EF326" i="3"/>
  <c r="EF175" i="3"/>
  <c r="EF188" i="3"/>
  <c r="EF322" i="3"/>
  <c r="EF132" i="28"/>
  <c r="EF171" i="3"/>
  <c r="EF184" i="3"/>
  <c r="EF157" i="28"/>
  <c r="EE402" i="3"/>
  <c r="EE415" i="3"/>
  <c r="EE461" i="3"/>
  <c r="EE240" i="3"/>
  <c r="EE331" i="3"/>
  <c r="EE330" i="3"/>
  <c r="EE239" i="3"/>
  <c r="EE218" i="3"/>
  <c r="EE241" i="3"/>
  <c r="EE242" i="3"/>
  <c r="EE459" i="3"/>
  <c r="EE471" i="3"/>
  <c r="EE86" i="28"/>
  <c r="EE462" i="3"/>
  <c r="EE474" i="3"/>
  <c r="EE89" i="28"/>
  <c r="EE458" i="3"/>
  <c r="EE470" i="3"/>
  <c r="EE85" i="28"/>
  <c r="EE460" i="3"/>
  <c r="EE472" i="3"/>
  <c r="EE87" i="28"/>
  <c r="EE457" i="3"/>
  <c r="EE469" i="3"/>
  <c r="EE84" i="28"/>
  <c r="EE473" i="3"/>
  <c r="EE88" i="28"/>
  <c r="EE485" i="3"/>
  <c r="EE76" i="28"/>
  <c r="EE341" i="3"/>
  <c r="EE342" i="3"/>
  <c r="EE365" i="3"/>
  <c r="EE340" i="3"/>
  <c r="EE370" i="3"/>
  <c r="EE368" i="3"/>
  <c r="EE347" i="3"/>
  <c r="EE364" i="3"/>
  <c r="EE339" i="3"/>
  <c r="EE366" i="3"/>
  <c r="EE359" i="3"/>
  <c r="EE369" i="3"/>
  <c r="EE335" i="3"/>
  <c r="EE336" i="3"/>
  <c r="EE344" i="3"/>
  <c r="EE350" i="3"/>
  <c r="EE221" i="3"/>
  <c r="EE222" i="3"/>
  <c r="EE219" i="3"/>
  <c r="EE220" i="3"/>
  <c r="EE358" i="3"/>
  <c r="EE361" i="3"/>
  <c r="EE362" i="3"/>
  <c r="EE486" i="3"/>
  <c r="EE77" i="28"/>
  <c r="EE482" i="3"/>
  <c r="EE73" i="28"/>
  <c r="EE244" i="3"/>
  <c r="EE256" i="3"/>
  <c r="EE268" i="3"/>
  <c r="EE279" i="3"/>
  <c r="EE243" i="3"/>
  <c r="EE255" i="3"/>
  <c r="EE267" i="3"/>
  <c r="EE278" i="3"/>
  <c r="EE245" i="3"/>
  <c r="EE257" i="3"/>
  <c r="EE269" i="3"/>
  <c r="EE280" i="3"/>
  <c r="EE371" i="3"/>
  <c r="EE484" i="3"/>
  <c r="EE75" i="28"/>
  <c r="EE483" i="3"/>
  <c r="EE74" i="28"/>
  <c r="EE343" i="3"/>
  <c r="EE354" i="3"/>
  <c r="EE481" i="3"/>
  <c r="EE72" i="28"/>
  <c r="EE360" i="3"/>
  <c r="EE351" i="3"/>
  <c r="EE348" i="3"/>
  <c r="EE349" i="3"/>
  <c r="EE254" i="3"/>
  <c r="EE266" i="3"/>
  <c r="EE277" i="3"/>
  <c r="EE373" i="3"/>
  <c r="EE374" i="3"/>
  <c r="EE132" i="3"/>
  <c r="EE290" i="3"/>
  <c r="EE303" i="3"/>
  <c r="EE404" i="3"/>
  <c r="EE417" i="3"/>
  <c r="EE304" i="3"/>
  <c r="EE405" i="3"/>
  <c r="EE418" i="3"/>
  <c r="EE291" i="3"/>
  <c r="EE302" i="3"/>
  <c r="EE403" i="3"/>
  <c r="EE416" i="3"/>
  <c r="EE289" i="3"/>
  <c r="EE305" i="3"/>
  <c r="EE406" i="3"/>
  <c r="EE419" i="3"/>
  <c r="EE292" i="3"/>
  <c r="EE379" i="3"/>
  <c r="EE392" i="3"/>
  <c r="EE430" i="3"/>
  <c r="EE380" i="3"/>
  <c r="EE393" i="3"/>
  <c r="EE431" i="3"/>
  <c r="EE378" i="3"/>
  <c r="EE391" i="3"/>
  <c r="EE429" i="3"/>
  <c r="EE377" i="3"/>
  <c r="EE390" i="3"/>
  <c r="EE428" i="3"/>
  <c r="FB223" i="3"/>
  <c r="FB224" i="3"/>
  <c r="FC227" i="3"/>
  <c r="FC228" i="3"/>
  <c r="FC338" i="3"/>
  <c r="FC226" i="3"/>
  <c r="FC225" i="3"/>
  <c r="EE456" i="3"/>
  <c r="EE443" i="3"/>
  <c r="EF157" i="3"/>
  <c r="EE172" i="28"/>
  <c r="EE453" i="3"/>
  <c r="EE440" i="3"/>
  <c r="EF154" i="3"/>
  <c r="EE441" i="3"/>
  <c r="EE454" i="3"/>
  <c r="EF155" i="3"/>
  <c r="EE455" i="3"/>
  <c r="EE442" i="3"/>
  <c r="EF156" i="3"/>
  <c r="FB246" i="3"/>
  <c r="FB258" i="3"/>
  <c r="FB270" i="3"/>
  <c r="FB281" i="3"/>
  <c r="FB247" i="3"/>
  <c r="FB259" i="3"/>
  <c r="FB271" i="3"/>
  <c r="FB282" i="3"/>
  <c r="FC250" i="3"/>
  <c r="FC262" i="3"/>
  <c r="FC274" i="3"/>
  <c r="FC285" i="3"/>
  <c r="FC251" i="3"/>
  <c r="FC263" i="3"/>
  <c r="FC275" i="3"/>
  <c r="FC286" i="3"/>
  <c r="FC249" i="3"/>
  <c r="FC261" i="3"/>
  <c r="FC273" i="3"/>
  <c r="FC284" i="3"/>
  <c r="FC248" i="3"/>
  <c r="FC260" i="3"/>
  <c r="FC272" i="3"/>
  <c r="FC283" i="3"/>
  <c r="EF167" i="3"/>
  <c r="EF180" i="3"/>
  <c r="EF164" i="3"/>
  <c r="EF166" i="28"/>
  <c r="EF128" i="28"/>
  <c r="EF153" i="28"/>
  <c r="EF318" i="3"/>
  <c r="EE174" i="28"/>
  <c r="EE450" i="3"/>
  <c r="EE467" i="3"/>
  <c r="EE82" i="28"/>
  <c r="EE479" i="3"/>
  <c r="EE70" i="28"/>
  <c r="EF156" i="28"/>
  <c r="EF321" i="3"/>
  <c r="EF170" i="3"/>
  <c r="EF183" i="3"/>
  <c r="EF131" i="28"/>
  <c r="EE465" i="3"/>
  <c r="EE80" i="28"/>
  <c r="EE477" i="3"/>
  <c r="EE68" i="28"/>
  <c r="EF319" i="3"/>
  <c r="EF129" i="28"/>
  <c r="EF168" i="3"/>
  <c r="EF181" i="3"/>
  <c r="EF154" i="28"/>
  <c r="EF155" i="28"/>
  <c r="EF130" i="28"/>
  <c r="EF169" i="3"/>
  <c r="EF182" i="3"/>
  <c r="EF320" i="3"/>
  <c r="EE478" i="3"/>
  <c r="EE69" i="28"/>
  <c r="EE466" i="3"/>
  <c r="EE81" i="28"/>
  <c r="EE468" i="3"/>
  <c r="EE83" i="28"/>
  <c r="EE480" i="3"/>
  <c r="EE71" i="28"/>
  <c r="FB294" i="3"/>
  <c r="FB307" i="3"/>
  <c r="FB408" i="3"/>
  <c r="FB293" i="3"/>
  <c r="FB306" i="3"/>
  <c r="FB407" i="3"/>
  <c r="FC311" i="3"/>
  <c r="FC412" i="3"/>
  <c r="FC298" i="3"/>
  <c r="FC310" i="3"/>
  <c r="FC411" i="3"/>
  <c r="FC297" i="3"/>
  <c r="FC295" i="3"/>
  <c r="FC308" i="3"/>
  <c r="FC409" i="3"/>
  <c r="FC296" i="3"/>
  <c r="FC309" i="3"/>
  <c r="FC410" i="3"/>
  <c r="EF164" i="28"/>
  <c r="EF328" i="3"/>
  <c r="EE173" i="28"/>
  <c r="EE175" i="28"/>
  <c r="EF177" i="3"/>
  <c r="EF190" i="3"/>
  <c r="EF143" i="3"/>
  <c r="FB381" i="3"/>
  <c r="FB394" i="3"/>
  <c r="FB382" i="3"/>
  <c r="FB395" i="3"/>
  <c r="FC386" i="3"/>
  <c r="FC399" i="3"/>
  <c r="FC385" i="3"/>
  <c r="FC398" i="3"/>
  <c r="FC384" i="3"/>
  <c r="FC397" i="3"/>
  <c r="FC383" i="3"/>
  <c r="FC396" i="3"/>
  <c r="EE176" i="28"/>
  <c r="EF145" i="3"/>
  <c r="EF165" i="28"/>
  <c r="EF167" i="28"/>
  <c r="EF168" i="28"/>
  <c r="EF62" i="28"/>
  <c r="EF422" i="3"/>
  <c r="EF434" i="3"/>
  <c r="EF148" i="3"/>
  <c r="EF424" i="3"/>
  <c r="EF436" i="3"/>
  <c r="EF420" i="3"/>
  <c r="EF432" i="3"/>
  <c r="EF151" i="3"/>
  <c r="EF131" i="3"/>
  <c r="EF423" i="3"/>
  <c r="EF435" i="3"/>
  <c r="EF425" i="3"/>
  <c r="EF437" i="3"/>
  <c r="EF64" i="28"/>
  <c r="EF65" i="28"/>
  <c r="EF421" i="3"/>
  <c r="EF433" i="3"/>
  <c r="EF146" i="3"/>
  <c r="EF201" i="3"/>
  <c r="EF198" i="3"/>
  <c r="EF98" i="28"/>
  <c r="EF199" i="3"/>
  <c r="EF99" i="28"/>
  <c r="EF202" i="3"/>
  <c r="EF102" i="28"/>
  <c r="EF200" i="3"/>
  <c r="EF100" i="28"/>
  <c r="EF197" i="3"/>
  <c r="EF97" i="28"/>
  <c r="EF193" i="3"/>
  <c r="EF93" i="28"/>
  <c r="EF196" i="3"/>
  <c r="EF96" i="28"/>
  <c r="EF194" i="3"/>
  <c r="EF94" i="28"/>
  <c r="EF195" i="3"/>
  <c r="EF95" i="28"/>
  <c r="EF127" i="28"/>
  <c r="EF92" i="28"/>
  <c r="EE147" i="28"/>
  <c r="EE145" i="28"/>
  <c r="EE144" i="28"/>
  <c r="EE140" i="28"/>
  <c r="EE146" i="28"/>
  <c r="EE139" i="28"/>
  <c r="EE148" i="28"/>
  <c r="EE142" i="28"/>
  <c r="EE141" i="28"/>
  <c r="EE143" i="28"/>
  <c r="EF447" i="3"/>
  <c r="EG161" i="3"/>
  <c r="EF101" i="28"/>
  <c r="EF134" i="3"/>
  <c r="EF444" i="3"/>
  <c r="EG158" i="3"/>
  <c r="EF448" i="3"/>
  <c r="EG162" i="3"/>
  <c r="EF445" i="3"/>
  <c r="EG159" i="3"/>
  <c r="EF207" i="3"/>
  <c r="EF206" i="3"/>
  <c r="EF205" i="3"/>
  <c r="EF133" i="3"/>
  <c r="EF449" i="3"/>
  <c r="EG163" i="3"/>
  <c r="EE109" i="28"/>
  <c r="EE107" i="28"/>
  <c r="EE113" i="28"/>
  <c r="EE110" i="28"/>
  <c r="EE106" i="28"/>
  <c r="EE108" i="28"/>
  <c r="EE111" i="28"/>
  <c r="EE112" i="28"/>
  <c r="EE104" i="28"/>
  <c r="EE105" i="28"/>
  <c r="EF446" i="3"/>
  <c r="EG160" i="3"/>
  <c r="EF208" i="3"/>
  <c r="EF135" i="3"/>
  <c r="EG133" i="28"/>
  <c r="EG158" i="28"/>
  <c r="EG323" i="3"/>
  <c r="EG172" i="3"/>
  <c r="EG185" i="3"/>
  <c r="EG161" i="28"/>
  <c r="EG326" i="3"/>
  <c r="EG175" i="3"/>
  <c r="EG188" i="3"/>
  <c r="EG136" i="28"/>
  <c r="EG135" i="28"/>
  <c r="EG174" i="3"/>
  <c r="EG187" i="3"/>
  <c r="EG160" i="28"/>
  <c r="EG325" i="3"/>
  <c r="EG176" i="3"/>
  <c r="EG189" i="3"/>
  <c r="EG162" i="28"/>
  <c r="EG327" i="3"/>
  <c r="EG137" i="28"/>
  <c r="EF211" i="3"/>
  <c r="EF210" i="3"/>
  <c r="EG159" i="28"/>
  <c r="EG324" i="3"/>
  <c r="EG134" i="28"/>
  <c r="EG173" i="3"/>
  <c r="EG186" i="3"/>
  <c r="EG157" i="28"/>
  <c r="EG132" i="28"/>
  <c r="EG171" i="3"/>
  <c r="EG184" i="3"/>
  <c r="EG322" i="3"/>
  <c r="EF402" i="3"/>
  <c r="EF415" i="3"/>
  <c r="EF457" i="3"/>
  <c r="EF330" i="3"/>
  <c r="EF239" i="3"/>
  <c r="EF218" i="3"/>
  <c r="EF240" i="3"/>
  <c r="EF331" i="3"/>
  <c r="EF458" i="3"/>
  <c r="EF482" i="3"/>
  <c r="EF73" i="28"/>
  <c r="EF462" i="3"/>
  <c r="EF474" i="3"/>
  <c r="EF89" i="28"/>
  <c r="EF461" i="3"/>
  <c r="EF485" i="3"/>
  <c r="EF76" i="28"/>
  <c r="EF459" i="3"/>
  <c r="EF483" i="3"/>
  <c r="EF74" i="28"/>
  <c r="EF460" i="3"/>
  <c r="EF484" i="3"/>
  <c r="EF75" i="28"/>
  <c r="EF358" i="3"/>
  <c r="EF361" i="3"/>
  <c r="EF362" i="3"/>
  <c r="EF219" i="3"/>
  <c r="EF222" i="3"/>
  <c r="EF221" i="3"/>
  <c r="EF220" i="3"/>
  <c r="EF469" i="3"/>
  <c r="EF84" i="28"/>
  <c r="EF481" i="3"/>
  <c r="EF72" i="28"/>
  <c r="EF364" i="3"/>
  <c r="EF341" i="3"/>
  <c r="EF342" i="3"/>
  <c r="EF369" i="3"/>
  <c r="EF335" i="3"/>
  <c r="EF336" i="3"/>
  <c r="EF344" i="3"/>
  <c r="EF340" i="3"/>
  <c r="EF339" i="3"/>
  <c r="EF359" i="3"/>
  <c r="EF368" i="3"/>
  <c r="EF370" i="3"/>
  <c r="EF365" i="3"/>
  <c r="EF347" i="3"/>
  <c r="EF366" i="3"/>
  <c r="EF350" i="3"/>
  <c r="EF241" i="3"/>
  <c r="FC223" i="3"/>
  <c r="FC224" i="3"/>
  <c r="FD227" i="3"/>
  <c r="FD228" i="3"/>
  <c r="FD338" i="3"/>
  <c r="FD226" i="3"/>
  <c r="FD225" i="3"/>
  <c r="EF486" i="3"/>
  <c r="EF77" i="28"/>
  <c r="EF473" i="3"/>
  <c r="EF88" i="28"/>
  <c r="EF471" i="3"/>
  <c r="EF86" i="28"/>
  <c r="EF472" i="3"/>
  <c r="EF87" i="28"/>
  <c r="EF343" i="3"/>
  <c r="EF354" i="3"/>
  <c r="EF360" i="3"/>
  <c r="EF470" i="3"/>
  <c r="EF85" i="28"/>
  <c r="EF351" i="3"/>
  <c r="EF348" i="3"/>
  <c r="EF349" i="3"/>
  <c r="EF371" i="3"/>
  <c r="EF242" i="3"/>
  <c r="EF254" i="3"/>
  <c r="EF266" i="3"/>
  <c r="EF277" i="3"/>
  <c r="EF243" i="3"/>
  <c r="EF255" i="3"/>
  <c r="EF267" i="3"/>
  <c r="EF278" i="3"/>
  <c r="EF244" i="3"/>
  <c r="EF256" i="3"/>
  <c r="EF268" i="3"/>
  <c r="EF279" i="3"/>
  <c r="EF245" i="3"/>
  <c r="EF257" i="3"/>
  <c r="EF269" i="3"/>
  <c r="EF280" i="3"/>
  <c r="FC247" i="3"/>
  <c r="FC259" i="3"/>
  <c r="FC271" i="3"/>
  <c r="FC282" i="3"/>
  <c r="FD249" i="3"/>
  <c r="FD261" i="3"/>
  <c r="FD273" i="3"/>
  <c r="FD284" i="3"/>
  <c r="FD250" i="3"/>
  <c r="FD262" i="3"/>
  <c r="FD248" i="3"/>
  <c r="FD260" i="3"/>
  <c r="FD272" i="3"/>
  <c r="FD283" i="3"/>
  <c r="EF373" i="3"/>
  <c r="EF374" i="3"/>
  <c r="EF132" i="3"/>
  <c r="EF304" i="3"/>
  <c r="EF405" i="3"/>
  <c r="EF418" i="3"/>
  <c r="EF291" i="3"/>
  <c r="EF289" i="3"/>
  <c r="EF302" i="3"/>
  <c r="EF403" i="3"/>
  <c r="EF416" i="3"/>
  <c r="EF305" i="3"/>
  <c r="EF406" i="3"/>
  <c r="EF419" i="3"/>
  <c r="EF292" i="3"/>
  <c r="EF303" i="3"/>
  <c r="EF404" i="3"/>
  <c r="EF417" i="3"/>
  <c r="EF290" i="3"/>
  <c r="FC307" i="3"/>
  <c r="FC408" i="3"/>
  <c r="FC294" i="3"/>
  <c r="FD274" i="3"/>
  <c r="FD285" i="3"/>
  <c r="FD295" i="3"/>
  <c r="FD308" i="3"/>
  <c r="FD409" i="3"/>
  <c r="FD296" i="3"/>
  <c r="FD309" i="3"/>
  <c r="FD410" i="3"/>
  <c r="EF377" i="3"/>
  <c r="EF390" i="3"/>
  <c r="EF428" i="3"/>
  <c r="EF378" i="3"/>
  <c r="EF391" i="3"/>
  <c r="EF429" i="3"/>
  <c r="EF441" i="3"/>
  <c r="EF380" i="3"/>
  <c r="EF393" i="3"/>
  <c r="EF431" i="3"/>
  <c r="EF379" i="3"/>
  <c r="EF392" i="3"/>
  <c r="EF430" i="3"/>
  <c r="FC382" i="3"/>
  <c r="FC395" i="3"/>
  <c r="FD310" i="3"/>
  <c r="FD411" i="3"/>
  <c r="FD297" i="3"/>
  <c r="FD385" i="3"/>
  <c r="FD384" i="3"/>
  <c r="FD397" i="3"/>
  <c r="FD383" i="3"/>
  <c r="FD396" i="3"/>
  <c r="EF454" i="3"/>
  <c r="EF478" i="3"/>
  <c r="EF69" i="28"/>
  <c r="EG155" i="3"/>
  <c r="EG154" i="28"/>
  <c r="EF440" i="3"/>
  <c r="EG154" i="3"/>
  <c r="EG128" i="28"/>
  <c r="EF453" i="3"/>
  <c r="EF465" i="3"/>
  <c r="EF80" i="28"/>
  <c r="EF172" i="28"/>
  <c r="EF456" i="3"/>
  <c r="EF443" i="3"/>
  <c r="EG157" i="3"/>
  <c r="EG168" i="3"/>
  <c r="EG181" i="3"/>
  <c r="EF455" i="3"/>
  <c r="EF442" i="3"/>
  <c r="EG156" i="3"/>
  <c r="FD398" i="3"/>
  <c r="EG129" i="28"/>
  <c r="EG319" i="3"/>
  <c r="EF477" i="3"/>
  <c r="EF68" i="28"/>
  <c r="EG153" i="28"/>
  <c r="EG167" i="3"/>
  <c r="EG180" i="3"/>
  <c r="EF466" i="3"/>
  <c r="EF81" i="28"/>
  <c r="EG318" i="3"/>
  <c r="EG164" i="3"/>
  <c r="EG166" i="28"/>
  <c r="EF174" i="28"/>
  <c r="EF450" i="3"/>
  <c r="EF175" i="28"/>
  <c r="EF468" i="3"/>
  <c r="EF83" i="28"/>
  <c r="EF480" i="3"/>
  <c r="EF71" i="28"/>
  <c r="EF479" i="3"/>
  <c r="EF70" i="28"/>
  <c r="EF467" i="3"/>
  <c r="EF82" i="28"/>
  <c r="EG131" i="28"/>
  <c r="EG170" i="3"/>
  <c r="EG183" i="3"/>
  <c r="EG156" i="28"/>
  <c r="EG321" i="3"/>
  <c r="EG320" i="3"/>
  <c r="EG130" i="28"/>
  <c r="EG155" i="28"/>
  <c r="EG169" i="3"/>
  <c r="EG182" i="3"/>
  <c r="EG328" i="3"/>
  <c r="EG164" i="28"/>
  <c r="EG177" i="3"/>
  <c r="EG190" i="3"/>
  <c r="EG143" i="3"/>
  <c r="EG145" i="3"/>
  <c r="EF173" i="28"/>
  <c r="EF176" i="28"/>
  <c r="EG165" i="28"/>
  <c r="EG167" i="28"/>
  <c r="EG168" i="28"/>
  <c r="EG62" i="28"/>
  <c r="EG127" i="28"/>
  <c r="EG425" i="3"/>
  <c r="EG437" i="3"/>
  <c r="EG423" i="3"/>
  <c r="EG435" i="3"/>
  <c r="EG422" i="3"/>
  <c r="EG434" i="3"/>
  <c r="EG421" i="3"/>
  <c r="EG433" i="3"/>
  <c r="EG424" i="3"/>
  <c r="EG436" i="3"/>
  <c r="EG64" i="28"/>
  <c r="EG65" i="28"/>
  <c r="EG148" i="3"/>
  <c r="EG151" i="3"/>
  <c r="EG131" i="3"/>
  <c r="EG420" i="3"/>
  <c r="EG432" i="3"/>
  <c r="EG146" i="3"/>
  <c r="EG200" i="3"/>
  <c r="EG100" i="28"/>
  <c r="EG198" i="3"/>
  <c r="EG98" i="28"/>
  <c r="EG202" i="3"/>
  <c r="EG102" i="28"/>
  <c r="EG197" i="3"/>
  <c r="EG97" i="28"/>
  <c r="EG201" i="3"/>
  <c r="EG199" i="3"/>
  <c r="EG99" i="28"/>
  <c r="EG193" i="3"/>
  <c r="EG93" i="28"/>
  <c r="EG194" i="3"/>
  <c r="EG94" i="28"/>
  <c r="EG195" i="3"/>
  <c r="EG95" i="28"/>
  <c r="EG196" i="3"/>
  <c r="EG96" i="28"/>
  <c r="FC246" i="3"/>
  <c r="FC258" i="3"/>
  <c r="FC270" i="3"/>
  <c r="FC281" i="3"/>
  <c r="EG92" i="28"/>
  <c r="EF105" i="28"/>
  <c r="EG446" i="3"/>
  <c r="EH160" i="3"/>
  <c r="EG448" i="3"/>
  <c r="EH162" i="3"/>
  <c r="EG101" i="28"/>
  <c r="EG134" i="3"/>
  <c r="EG449" i="3"/>
  <c r="EH163" i="3"/>
  <c r="EG445" i="3"/>
  <c r="EH159" i="3"/>
  <c r="EG444" i="3"/>
  <c r="EH158" i="3"/>
  <c r="EG205" i="3"/>
  <c r="EG207" i="3"/>
  <c r="EG133" i="3"/>
  <c r="EG206" i="3"/>
  <c r="EG447" i="3"/>
  <c r="EH161" i="3"/>
  <c r="EF142" i="28"/>
  <c r="EF139" i="28"/>
  <c r="EF146" i="28"/>
  <c r="EF143" i="28"/>
  <c r="EF140" i="28"/>
  <c r="EF141" i="28"/>
  <c r="EF144" i="28"/>
  <c r="EF148" i="28"/>
  <c r="EF145" i="28"/>
  <c r="EF147" i="28"/>
  <c r="FC306" i="3"/>
  <c r="FC407" i="3"/>
  <c r="FC293" i="3"/>
  <c r="FC381" i="3"/>
  <c r="EF111" i="28"/>
  <c r="EF106" i="28"/>
  <c r="EF112" i="28"/>
  <c r="EF104" i="28"/>
  <c r="EF113" i="28"/>
  <c r="EF109" i="28"/>
  <c r="EF108" i="28"/>
  <c r="EF110" i="28"/>
  <c r="EF107" i="28"/>
  <c r="EG208" i="3"/>
  <c r="EG402" i="3"/>
  <c r="EG415" i="3"/>
  <c r="EH133" i="28"/>
  <c r="EH172" i="3"/>
  <c r="EH185" i="3"/>
  <c r="EH158" i="28"/>
  <c r="EH323" i="3"/>
  <c r="EH161" i="28"/>
  <c r="EH326" i="3"/>
  <c r="EH136" i="28"/>
  <c r="EH175" i="3"/>
  <c r="EH188" i="3"/>
  <c r="EH327" i="3"/>
  <c r="EH176" i="3"/>
  <c r="EH189" i="3"/>
  <c r="EH162" i="28"/>
  <c r="EH137" i="28"/>
  <c r="EH159" i="28"/>
  <c r="EH134" i="28"/>
  <c r="EH173" i="3"/>
  <c r="EH186" i="3"/>
  <c r="EH324" i="3"/>
  <c r="EH135" i="28"/>
  <c r="EH160" i="28"/>
  <c r="EH174" i="3"/>
  <c r="EH187" i="3"/>
  <c r="EH325" i="3"/>
  <c r="EG211" i="3"/>
  <c r="EG210" i="3"/>
  <c r="EH132" i="28"/>
  <c r="EH171" i="3"/>
  <c r="EH184" i="3"/>
  <c r="EH157" i="28"/>
  <c r="EH322" i="3"/>
  <c r="FC394" i="3"/>
  <c r="FD223" i="3"/>
  <c r="FD224" i="3"/>
  <c r="EG135" i="3"/>
  <c r="EG239" i="3"/>
  <c r="EG218" i="3"/>
  <c r="EG330" i="3"/>
  <c r="EG240" i="3"/>
  <c r="EG331" i="3"/>
  <c r="EG460" i="3"/>
  <c r="EG461" i="3"/>
  <c r="EG459" i="3"/>
  <c r="EG462" i="3"/>
  <c r="EG458" i="3"/>
  <c r="EG457" i="3"/>
  <c r="FD251" i="3"/>
  <c r="FD263" i="3"/>
  <c r="FD275" i="3"/>
  <c r="FD286" i="3"/>
  <c r="FD247" i="3"/>
  <c r="FD259" i="3"/>
  <c r="FD271" i="3"/>
  <c r="FD282" i="3"/>
  <c r="FD246" i="3"/>
  <c r="FD258" i="3"/>
  <c r="FD270" i="3"/>
  <c r="FD281" i="3"/>
  <c r="FE227" i="3"/>
  <c r="FE228" i="3"/>
  <c r="FE338" i="3"/>
  <c r="FE226" i="3"/>
  <c r="FE225" i="3"/>
  <c r="EG484" i="3"/>
  <c r="EG75" i="28"/>
  <c r="EG472" i="3"/>
  <c r="EG87" i="28"/>
  <c r="EG335" i="3"/>
  <c r="EG336" i="3"/>
  <c r="EG344" i="3"/>
  <c r="EG368" i="3"/>
  <c r="EG340" i="3"/>
  <c r="EG350" i="3"/>
  <c r="EG347" i="3"/>
  <c r="EG359" i="3"/>
  <c r="EG341" i="3"/>
  <c r="EG342" i="3"/>
  <c r="EG365" i="3"/>
  <c r="EG339" i="3"/>
  <c r="EG370" i="3"/>
  <c r="EG364" i="3"/>
  <c r="EG366" i="3"/>
  <c r="EG369" i="3"/>
  <c r="EG482" i="3"/>
  <c r="EG73" i="28"/>
  <c r="EG470" i="3"/>
  <c r="EG85" i="28"/>
  <c r="EG361" i="3"/>
  <c r="EG362" i="3"/>
  <c r="EG358" i="3"/>
  <c r="EG485" i="3"/>
  <c r="EG76" i="28"/>
  <c r="EG473" i="3"/>
  <c r="EG88" i="28"/>
  <c r="EG469" i="3"/>
  <c r="EG84" i="28"/>
  <c r="EG481" i="3"/>
  <c r="EG72" i="28"/>
  <c r="EG486" i="3"/>
  <c r="EG77" i="28"/>
  <c r="EG474" i="3"/>
  <c r="EG89" i="28"/>
  <c r="EG219" i="3"/>
  <c r="EG222" i="3"/>
  <c r="EG221" i="3"/>
  <c r="EG220" i="3"/>
  <c r="EG471" i="3"/>
  <c r="EG86" i="28"/>
  <c r="EG483" i="3"/>
  <c r="EG74" i="28"/>
  <c r="EG241" i="3"/>
  <c r="FD294" i="3"/>
  <c r="FD307" i="3"/>
  <c r="FD408" i="3"/>
  <c r="FD293" i="3"/>
  <c r="FD306" i="3"/>
  <c r="FD407" i="3"/>
  <c r="FD298" i="3"/>
  <c r="FD311" i="3"/>
  <c r="FD412" i="3"/>
  <c r="FD386" i="3"/>
  <c r="FE250" i="3"/>
  <c r="FE262" i="3"/>
  <c r="FE274" i="3"/>
  <c r="FE285" i="3"/>
  <c r="FE251" i="3"/>
  <c r="FE263" i="3"/>
  <c r="FE275" i="3"/>
  <c r="FE286" i="3"/>
  <c r="FE249" i="3"/>
  <c r="FE261" i="3"/>
  <c r="FE273" i="3"/>
  <c r="FE284" i="3"/>
  <c r="FE248" i="3"/>
  <c r="FE260" i="3"/>
  <c r="FE272" i="3"/>
  <c r="FE283" i="3"/>
  <c r="EG343" i="3"/>
  <c r="EG354" i="3"/>
  <c r="EG360" i="3"/>
  <c r="EG351" i="3"/>
  <c r="EG348" i="3"/>
  <c r="EG349" i="3"/>
  <c r="EG371" i="3"/>
  <c r="EG242" i="3"/>
  <c r="EG254" i="3"/>
  <c r="EG266" i="3"/>
  <c r="EG277" i="3"/>
  <c r="EG245" i="3"/>
  <c r="EG257" i="3"/>
  <c r="EG269" i="3"/>
  <c r="EG280" i="3"/>
  <c r="EG244" i="3"/>
  <c r="EG256" i="3"/>
  <c r="EG268" i="3"/>
  <c r="EG279" i="3"/>
  <c r="EG243" i="3"/>
  <c r="EG255" i="3"/>
  <c r="EG267" i="3"/>
  <c r="EG278" i="3"/>
  <c r="FD382" i="3"/>
  <c r="FD395" i="3"/>
  <c r="FD381" i="3"/>
  <c r="FD394" i="3"/>
  <c r="FD399" i="3"/>
  <c r="FE311" i="3"/>
  <c r="FE412" i="3"/>
  <c r="FE298" i="3"/>
  <c r="FE310" i="3"/>
  <c r="FE411" i="3"/>
  <c r="FE297" i="3"/>
  <c r="FE295" i="3"/>
  <c r="FE308" i="3"/>
  <c r="FE409" i="3"/>
  <c r="FE296" i="3"/>
  <c r="FE309" i="3"/>
  <c r="FE410" i="3"/>
  <c r="EG373" i="3"/>
  <c r="EG374" i="3"/>
  <c r="EG132" i="3"/>
  <c r="EG305" i="3"/>
  <c r="EG406" i="3"/>
  <c r="EG419" i="3"/>
  <c r="EG292" i="3"/>
  <c r="EG289" i="3"/>
  <c r="EG302" i="3"/>
  <c r="EG403" i="3"/>
  <c r="EG416" i="3"/>
  <c r="EG291" i="3"/>
  <c r="EG304" i="3"/>
  <c r="EG405" i="3"/>
  <c r="EG418" i="3"/>
  <c r="EG303" i="3"/>
  <c r="EG404" i="3"/>
  <c r="EG417" i="3"/>
  <c r="EG290" i="3"/>
  <c r="FE386" i="3"/>
  <c r="FE399" i="3"/>
  <c r="FE385" i="3"/>
  <c r="FE398" i="3"/>
  <c r="FE384" i="3"/>
  <c r="FE397" i="3"/>
  <c r="FE383" i="3"/>
  <c r="FE396" i="3"/>
  <c r="EG377" i="3"/>
  <c r="EG390" i="3"/>
  <c r="EG428" i="3"/>
  <c r="EG440" i="3"/>
  <c r="EG378" i="3"/>
  <c r="EG391" i="3"/>
  <c r="EG429" i="3"/>
  <c r="EG380" i="3"/>
  <c r="EG393" i="3"/>
  <c r="EG431" i="3"/>
  <c r="EG379" i="3"/>
  <c r="EG392" i="3"/>
  <c r="EG430" i="3"/>
  <c r="EH156" i="3"/>
  <c r="EG442" i="3"/>
  <c r="EG455" i="3"/>
  <c r="EG467" i="3"/>
  <c r="EG82" i="28"/>
  <c r="EG453" i="3"/>
  <c r="EG465" i="3"/>
  <c r="EG80" i="28"/>
  <c r="EH154" i="3"/>
  <c r="EH128" i="28"/>
  <c r="EG441" i="3"/>
  <c r="EG454" i="3"/>
  <c r="EH155" i="3"/>
  <c r="EG172" i="28"/>
  <c r="EH130" i="28"/>
  <c r="EH169" i="3"/>
  <c r="EH182" i="3"/>
  <c r="EH320" i="3"/>
  <c r="EH155" i="28"/>
  <c r="EG443" i="3"/>
  <c r="EG456" i="3"/>
  <c r="EH157" i="3"/>
  <c r="EG477" i="3"/>
  <c r="EG68" i="28"/>
  <c r="EH164" i="3"/>
  <c r="EH166" i="28"/>
  <c r="EG479" i="3"/>
  <c r="EG70" i="28"/>
  <c r="EH318" i="3"/>
  <c r="EG174" i="28"/>
  <c r="EG450" i="3"/>
  <c r="EH143" i="3"/>
  <c r="EH145" i="3"/>
  <c r="EH167" i="3"/>
  <c r="EH180" i="3"/>
  <c r="EH153" i="28"/>
  <c r="EH129" i="28"/>
  <c r="EH319" i="3"/>
  <c r="EH154" i="28"/>
  <c r="EH168" i="3"/>
  <c r="EH181" i="3"/>
  <c r="EG480" i="3"/>
  <c r="EG71" i="28"/>
  <c r="EG468" i="3"/>
  <c r="EG83" i="28"/>
  <c r="EG478" i="3"/>
  <c r="EG69" i="28"/>
  <c r="EG466" i="3"/>
  <c r="EG81" i="28"/>
  <c r="EH131" i="28"/>
  <c r="EH321" i="3"/>
  <c r="EH156" i="28"/>
  <c r="EH170" i="3"/>
  <c r="EH183" i="3"/>
  <c r="EH177" i="3"/>
  <c r="EH190" i="3"/>
  <c r="EG173" i="28"/>
  <c r="EG175" i="28"/>
  <c r="EH62" i="28"/>
  <c r="EH127" i="28"/>
  <c r="EH328" i="3"/>
  <c r="EH164" i="28"/>
  <c r="EH165" i="28"/>
  <c r="EH167" i="28"/>
  <c r="EH194" i="3"/>
  <c r="EH94" i="28"/>
  <c r="EH196" i="3"/>
  <c r="EH96" i="28"/>
  <c r="EH422" i="3"/>
  <c r="EH434" i="3"/>
  <c r="EH421" i="3"/>
  <c r="EH433" i="3"/>
  <c r="EH424" i="3"/>
  <c r="EH436" i="3"/>
  <c r="EH420" i="3"/>
  <c r="EH432" i="3"/>
  <c r="EH148" i="3"/>
  <c r="EH425" i="3"/>
  <c r="EH437" i="3"/>
  <c r="EH423" i="3"/>
  <c r="EH435" i="3"/>
  <c r="EH64" i="28"/>
  <c r="EH65" i="28"/>
  <c r="EH151" i="3"/>
  <c r="EH131" i="3"/>
  <c r="EH146" i="3"/>
  <c r="EH202" i="3"/>
  <c r="EH102" i="28"/>
  <c r="EH198" i="3"/>
  <c r="EH98" i="28"/>
  <c r="EH200" i="3"/>
  <c r="EH100" i="28"/>
  <c r="EH201" i="3"/>
  <c r="EH199" i="3"/>
  <c r="EH99" i="28"/>
  <c r="EH197" i="3"/>
  <c r="EH97" i="28"/>
  <c r="EH195" i="3"/>
  <c r="EH95" i="28"/>
  <c r="EH193" i="3"/>
  <c r="EH93" i="28"/>
  <c r="EG176" i="28"/>
  <c r="EH92" i="28"/>
  <c r="EG111" i="28"/>
  <c r="EH168" i="28"/>
  <c r="EH133" i="3"/>
  <c r="EH205" i="3"/>
  <c r="EH207" i="3"/>
  <c r="EH206" i="3"/>
  <c r="EH446" i="3"/>
  <c r="EI160" i="3"/>
  <c r="EH448" i="3"/>
  <c r="EI162" i="3"/>
  <c r="EH447" i="3"/>
  <c r="EI161" i="3"/>
  <c r="EH444" i="3"/>
  <c r="EI158" i="3"/>
  <c r="EH445" i="3"/>
  <c r="EI159" i="3"/>
  <c r="EH101" i="28"/>
  <c r="EH134" i="3"/>
  <c r="EH449" i="3"/>
  <c r="EI163" i="3"/>
  <c r="EG142" i="28"/>
  <c r="EG143" i="28"/>
  <c r="EG140" i="28"/>
  <c r="EG141" i="28"/>
  <c r="EG148" i="28"/>
  <c r="EG147" i="28"/>
  <c r="EG144" i="28"/>
  <c r="EG139" i="28"/>
  <c r="EG145" i="28"/>
  <c r="EG146" i="28"/>
  <c r="EG110" i="28"/>
  <c r="EG107" i="28"/>
  <c r="EG108" i="28"/>
  <c r="EG112" i="28"/>
  <c r="EG104" i="28"/>
  <c r="EG106" i="28"/>
  <c r="EG109" i="28"/>
  <c r="EG105" i="28"/>
  <c r="EG113" i="28"/>
  <c r="EH208" i="3"/>
  <c r="EH135" i="3"/>
  <c r="EI159" i="28"/>
  <c r="EI324" i="3"/>
  <c r="EI173" i="3"/>
  <c r="EI186" i="3"/>
  <c r="EI134" i="28"/>
  <c r="EI160" i="28"/>
  <c r="EI174" i="3"/>
  <c r="EI187" i="3"/>
  <c r="EI135" i="28"/>
  <c r="EI325" i="3"/>
  <c r="EI162" i="28"/>
  <c r="EI137" i="28"/>
  <c r="EI327" i="3"/>
  <c r="EI176" i="3"/>
  <c r="EI189" i="3"/>
  <c r="EI171" i="3"/>
  <c r="EI184" i="3"/>
  <c r="EI322" i="3"/>
  <c r="EI132" i="28"/>
  <c r="EI157" i="28"/>
  <c r="EI326" i="3"/>
  <c r="EI175" i="3"/>
  <c r="EI188" i="3"/>
  <c r="EI136" i="28"/>
  <c r="EI161" i="28"/>
  <c r="EH211" i="3"/>
  <c r="EH210" i="3"/>
  <c r="EI158" i="28"/>
  <c r="EI133" i="28"/>
  <c r="EI323" i="3"/>
  <c r="EI172" i="3"/>
  <c r="EI185" i="3"/>
  <c r="FE224" i="3"/>
  <c r="FE223" i="3"/>
  <c r="FF227" i="3"/>
  <c r="FF228" i="3"/>
  <c r="FF338" i="3"/>
  <c r="FF226" i="3"/>
  <c r="FF225" i="3"/>
  <c r="EH402" i="3"/>
  <c r="EH415" i="3"/>
  <c r="EH461" i="3"/>
  <c r="EH218" i="3"/>
  <c r="EH239" i="3"/>
  <c r="EH330" i="3"/>
  <c r="EH240" i="3"/>
  <c r="EH331" i="3"/>
  <c r="FE246" i="3"/>
  <c r="FE258" i="3"/>
  <c r="FE270" i="3"/>
  <c r="FE281" i="3"/>
  <c r="FE306" i="3"/>
  <c r="FE407" i="3"/>
  <c r="FF250" i="3"/>
  <c r="FF262" i="3"/>
  <c r="FF274" i="3"/>
  <c r="FF285" i="3"/>
  <c r="FF251" i="3"/>
  <c r="FF263" i="3"/>
  <c r="FF275" i="3"/>
  <c r="FF286" i="3"/>
  <c r="FF249" i="3"/>
  <c r="FF261" i="3"/>
  <c r="FF273" i="3"/>
  <c r="FF284" i="3"/>
  <c r="FF248" i="3"/>
  <c r="FF260" i="3"/>
  <c r="FF272" i="3"/>
  <c r="FF283" i="3"/>
  <c r="EH459" i="3"/>
  <c r="EH471" i="3"/>
  <c r="EH86" i="28"/>
  <c r="EH458" i="3"/>
  <c r="EH470" i="3"/>
  <c r="EH85" i="28"/>
  <c r="EH460" i="3"/>
  <c r="EH484" i="3"/>
  <c r="EH75" i="28"/>
  <c r="EH462" i="3"/>
  <c r="EH474" i="3"/>
  <c r="EH89" i="28"/>
  <c r="EH457" i="3"/>
  <c r="EH481" i="3"/>
  <c r="EH72" i="28"/>
  <c r="EH221" i="3"/>
  <c r="EH220" i="3"/>
  <c r="EH219" i="3"/>
  <c r="EH222" i="3"/>
  <c r="EH361" i="3"/>
  <c r="EH362" i="3"/>
  <c r="EH358" i="3"/>
  <c r="EH473" i="3"/>
  <c r="EH88" i="28"/>
  <c r="EH485" i="3"/>
  <c r="EH76" i="28"/>
  <c r="EH370" i="3"/>
  <c r="EH350" i="3"/>
  <c r="EH365" i="3"/>
  <c r="EH339" i="3"/>
  <c r="EH364" i="3"/>
  <c r="EH335" i="3"/>
  <c r="EH336" i="3"/>
  <c r="EH344" i="3"/>
  <c r="EH359" i="3"/>
  <c r="EH340" i="3"/>
  <c r="EH341" i="3"/>
  <c r="EH342" i="3"/>
  <c r="EH368" i="3"/>
  <c r="EH366" i="3"/>
  <c r="EH369" i="3"/>
  <c r="EH347" i="3"/>
  <c r="EH241" i="3"/>
  <c r="FE293" i="3"/>
  <c r="FF311" i="3"/>
  <c r="FF412" i="3"/>
  <c r="FF298" i="3"/>
  <c r="FF297" i="3"/>
  <c r="FF310" i="3"/>
  <c r="FF411" i="3"/>
  <c r="FF295" i="3"/>
  <c r="FF308" i="3"/>
  <c r="FF409" i="3"/>
  <c r="FF296" i="3"/>
  <c r="FF309" i="3"/>
  <c r="FF410" i="3"/>
  <c r="EH472" i="3"/>
  <c r="EH87" i="28"/>
  <c r="EH482" i="3"/>
  <c r="EH73" i="28"/>
  <c r="EH486" i="3"/>
  <c r="EH77" i="28"/>
  <c r="EH343" i="3"/>
  <c r="EH354" i="3"/>
  <c r="EH469" i="3"/>
  <c r="EH84" i="28"/>
  <c r="EH483" i="3"/>
  <c r="EH74" i="28"/>
  <c r="EH371" i="3"/>
  <c r="EH351" i="3"/>
  <c r="EH348" i="3"/>
  <c r="EH349" i="3"/>
  <c r="EH244" i="3"/>
  <c r="EH256" i="3"/>
  <c r="EH268" i="3"/>
  <c r="EH279" i="3"/>
  <c r="EH245" i="3"/>
  <c r="EH257" i="3"/>
  <c r="EH269" i="3"/>
  <c r="EH280" i="3"/>
  <c r="EH243" i="3"/>
  <c r="EH255" i="3"/>
  <c r="EH267" i="3"/>
  <c r="EH278" i="3"/>
  <c r="EH242" i="3"/>
  <c r="EH254" i="3"/>
  <c r="EH266" i="3"/>
  <c r="EH277" i="3"/>
  <c r="EH360" i="3"/>
  <c r="FE381" i="3"/>
  <c r="FE394" i="3"/>
  <c r="FF386" i="3"/>
  <c r="FF399" i="3"/>
  <c r="FF383" i="3"/>
  <c r="FF396" i="3"/>
  <c r="FF385" i="3"/>
  <c r="FF398" i="3"/>
  <c r="FF384" i="3"/>
  <c r="FF397" i="3"/>
  <c r="EH373" i="3"/>
  <c r="EH374" i="3"/>
  <c r="EH132" i="3"/>
  <c r="EH289" i="3"/>
  <c r="EH302" i="3"/>
  <c r="EH403" i="3"/>
  <c r="EH416" i="3"/>
  <c r="EH303" i="3"/>
  <c r="EH404" i="3"/>
  <c r="EH417" i="3"/>
  <c r="EH290" i="3"/>
  <c r="EH305" i="3"/>
  <c r="EH406" i="3"/>
  <c r="EH419" i="3"/>
  <c r="EH292" i="3"/>
  <c r="EH304" i="3"/>
  <c r="EH405" i="3"/>
  <c r="EH418" i="3"/>
  <c r="EH291" i="3"/>
  <c r="EH378" i="3"/>
  <c r="EH391" i="3"/>
  <c r="EH429" i="3"/>
  <c r="EH379" i="3"/>
  <c r="EH392" i="3"/>
  <c r="EH430" i="3"/>
  <c r="EH377" i="3"/>
  <c r="EH390" i="3"/>
  <c r="EH428" i="3"/>
  <c r="EH380" i="3"/>
  <c r="EH393" i="3"/>
  <c r="EH431" i="3"/>
  <c r="EH456" i="3"/>
  <c r="EH443" i="3"/>
  <c r="EI157" i="3"/>
  <c r="EH455" i="3"/>
  <c r="EH442" i="3"/>
  <c r="EI156" i="3"/>
  <c r="EH172" i="28"/>
  <c r="EH440" i="3"/>
  <c r="EH453" i="3"/>
  <c r="EI154" i="3"/>
  <c r="EH441" i="3"/>
  <c r="EH454" i="3"/>
  <c r="EI155" i="3"/>
  <c r="EI169" i="3"/>
  <c r="EI182" i="3"/>
  <c r="EI155" i="28"/>
  <c r="EI320" i="3"/>
  <c r="EI130" i="28"/>
  <c r="EI131" i="28"/>
  <c r="EI321" i="3"/>
  <c r="EI156" i="28"/>
  <c r="EI170" i="3"/>
  <c r="EI183" i="3"/>
  <c r="EH174" i="28"/>
  <c r="EH450" i="3"/>
  <c r="EI143" i="3"/>
  <c r="EH479" i="3"/>
  <c r="EH70" i="28"/>
  <c r="EH467" i="3"/>
  <c r="EH82" i="28"/>
  <c r="EI128" i="28"/>
  <c r="EI153" i="28"/>
  <c r="EI167" i="3"/>
  <c r="EI180" i="3"/>
  <c r="EI318" i="3"/>
  <c r="EI164" i="3"/>
  <c r="EI166" i="28"/>
  <c r="EI129" i="28"/>
  <c r="EI154" i="28"/>
  <c r="EI319" i="3"/>
  <c r="EI168" i="3"/>
  <c r="EI181" i="3"/>
  <c r="EH466" i="3"/>
  <c r="EH81" i="28"/>
  <c r="EH478" i="3"/>
  <c r="EH69" i="28"/>
  <c r="EH477" i="3"/>
  <c r="EH68" i="28"/>
  <c r="EH465" i="3"/>
  <c r="EH80" i="28"/>
  <c r="EH480" i="3"/>
  <c r="EH71" i="28"/>
  <c r="EH468" i="3"/>
  <c r="EH83" i="28"/>
  <c r="FE247" i="3"/>
  <c r="FE259" i="3"/>
  <c r="FE271" i="3"/>
  <c r="FE282" i="3"/>
  <c r="EI164" i="28"/>
  <c r="EI145" i="3"/>
  <c r="EI62" i="28"/>
  <c r="EI177" i="3"/>
  <c r="EI190" i="3"/>
  <c r="EH173" i="28"/>
  <c r="EH175" i="28"/>
  <c r="EI328" i="3"/>
  <c r="FE307" i="3"/>
  <c r="FE408" i="3"/>
  <c r="FE382" i="3"/>
  <c r="FE294" i="3"/>
  <c r="EI165" i="28"/>
  <c r="EI167" i="28"/>
  <c r="EH176" i="28"/>
  <c r="EI127" i="28"/>
  <c r="EI92" i="28"/>
  <c r="EI425" i="3"/>
  <c r="EI437" i="3"/>
  <c r="EI420" i="3"/>
  <c r="EI432" i="3"/>
  <c r="EI423" i="3"/>
  <c r="EI435" i="3"/>
  <c r="EI422" i="3"/>
  <c r="EI434" i="3"/>
  <c r="EI148" i="3"/>
  <c r="EI421" i="3"/>
  <c r="EI433" i="3"/>
  <c r="EI64" i="28"/>
  <c r="EI65" i="28"/>
  <c r="EI151" i="3"/>
  <c r="EI131" i="3"/>
  <c r="EI424" i="3"/>
  <c r="EI436" i="3"/>
  <c r="EI146" i="3"/>
  <c r="EI197" i="3"/>
  <c r="EI97" i="28"/>
  <c r="EI200" i="3"/>
  <c r="EI100" i="28"/>
  <c r="EI199" i="3"/>
  <c r="EI99" i="28"/>
  <c r="EI202" i="3"/>
  <c r="EI102" i="28"/>
  <c r="EI201" i="3"/>
  <c r="EI198" i="3"/>
  <c r="EI98" i="28"/>
  <c r="EI195" i="3"/>
  <c r="EI95" i="28"/>
  <c r="EI196" i="3"/>
  <c r="EI96" i="28"/>
  <c r="EI193" i="3"/>
  <c r="EI93" i="28"/>
  <c r="EI194" i="3"/>
  <c r="EI94" i="28"/>
  <c r="FE395" i="3"/>
  <c r="FG227" i="3"/>
  <c r="FG228" i="3"/>
  <c r="FG338" i="3"/>
  <c r="FG226" i="3"/>
  <c r="FG225" i="3"/>
  <c r="EI168" i="28"/>
  <c r="EI446" i="3"/>
  <c r="EJ160" i="3"/>
  <c r="EI447" i="3"/>
  <c r="EJ161" i="3"/>
  <c r="EI449" i="3"/>
  <c r="EJ163" i="3"/>
  <c r="EI444" i="3"/>
  <c r="EJ158" i="3"/>
  <c r="EI448" i="3"/>
  <c r="EJ162" i="3"/>
  <c r="EH107" i="28"/>
  <c r="EH112" i="28"/>
  <c r="EH106" i="28"/>
  <c r="EH108" i="28"/>
  <c r="EH113" i="28"/>
  <c r="EH110" i="28"/>
  <c r="EH109" i="28"/>
  <c r="EH111" i="28"/>
  <c r="EH105" i="28"/>
  <c r="EH104" i="28"/>
  <c r="EI134" i="3"/>
  <c r="EI101" i="28"/>
  <c r="EI445" i="3"/>
  <c r="EJ159" i="3"/>
  <c r="EH147" i="28"/>
  <c r="EH140" i="28"/>
  <c r="EH146" i="28"/>
  <c r="EH144" i="28"/>
  <c r="EH139" i="28"/>
  <c r="EH145" i="28"/>
  <c r="EH142" i="28"/>
  <c r="EH141" i="28"/>
  <c r="EH148" i="28"/>
  <c r="EH143" i="28"/>
  <c r="EI207" i="3"/>
  <c r="EI206" i="3"/>
  <c r="EI133" i="3"/>
  <c r="EI205" i="3"/>
  <c r="FF224" i="3"/>
  <c r="FF246" i="3"/>
  <c r="FF247" i="3"/>
  <c r="FG250" i="3"/>
  <c r="FG262" i="3"/>
  <c r="FG274" i="3"/>
  <c r="FG285" i="3"/>
  <c r="FG251" i="3"/>
  <c r="FG263" i="3"/>
  <c r="FG275" i="3"/>
  <c r="FG286" i="3"/>
  <c r="FG249" i="3"/>
  <c r="FG261" i="3"/>
  <c r="FG273" i="3"/>
  <c r="FG284" i="3"/>
  <c r="FG248" i="3"/>
  <c r="FG260" i="3"/>
  <c r="FG272" i="3"/>
  <c r="FG283" i="3"/>
  <c r="EI208" i="3"/>
  <c r="EI135" i="3"/>
  <c r="EJ175" i="3"/>
  <c r="EJ188" i="3"/>
  <c r="EJ161" i="28"/>
  <c r="EJ136" i="28"/>
  <c r="EJ326" i="3"/>
  <c r="EJ158" i="28"/>
  <c r="EJ323" i="3"/>
  <c r="EJ172" i="3"/>
  <c r="EJ185" i="3"/>
  <c r="EJ133" i="28"/>
  <c r="EJ135" i="28"/>
  <c r="EJ160" i="28"/>
  <c r="EJ174" i="3"/>
  <c r="EJ187" i="3"/>
  <c r="EJ325" i="3"/>
  <c r="EJ159" i="28"/>
  <c r="EJ134" i="28"/>
  <c r="EJ324" i="3"/>
  <c r="EJ173" i="3"/>
  <c r="EJ186" i="3"/>
  <c r="EI210" i="3"/>
  <c r="EI211" i="3"/>
  <c r="EJ157" i="28"/>
  <c r="EJ132" i="28"/>
  <c r="EJ171" i="3"/>
  <c r="EJ184" i="3"/>
  <c r="EJ322" i="3"/>
  <c r="EJ162" i="28"/>
  <c r="EJ137" i="28"/>
  <c r="EJ327" i="3"/>
  <c r="EJ176" i="3"/>
  <c r="EJ189" i="3"/>
  <c r="FF259" i="3"/>
  <c r="FF271" i="3"/>
  <c r="FF282" i="3"/>
  <c r="FF294" i="3"/>
  <c r="FG311" i="3"/>
  <c r="FG412" i="3"/>
  <c r="FG298" i="3"/>
  <c r="FG310" i="3"/>
  <c r="FG411" i="3"/>
  <c r="FG297" i="3"/>
  <c r="FG295" i="3"/>
  <c r="FG308" i="3"/>
  <c r="FG409" i="3"/>
  <c r="FG296" i="3"/>
  <c r="FG309" i="3"/>
  <c r="FG410" i="3"/>
  <c r="EI402" i="3"/>
  <c r="EI415" i="3"/>
  <c r="EI457" i="3"/>
  <c r="EI331" i="3"/>
  <c r="EI240" i="3"/>
  <c r="EI330" i="3"/>
  <c r="EI239" i="3"/>
  <c r="EI218" i="3"/>
  <c r="FF307" i="3"/>
  <c r="FF408" i="3"/>
  <c r="FF382" i="3"/>
  <c r="FF395" i="3"/>
  <c r="FG386" i="3"/>
  <c r="FG399" i="3"/>
  <c r="FG383" i="3"/>
  <c r="FG396" i="3"/>
  <c r="FG385" i="3"/>
  <c r="FG398" i="3"/>
  <c r="FG384" i="3"/>
  <c r="FG397" i="3"/>
  <c r="EI458" i="3"/>
  <c r="EI470" i="3"/>
  <c r="EI85" i="28"/>
  <c r="EI461" i="3"/>
  <c r="EI473" i="3"/>
  <c r="EI88" i="28"/>
  <c r="EI459" i="3"/>
  <c r="EI471" i="3"/>
  <c r="EI86" i="28"/>
  <c r="EI460" i="3"/>
  <c r="EI472" i="3"/>
  <c r="EI87" i="28"/>
  <c r="EI462" i="3"/>
  <c r="EI474" i="3"/>
  <c r="EI89" i="28"/>
  <c r="EI241" i="3"/>
  <c r="EI245" i="3"/>
  <c r="EI370" i="3"/>
  <c r="EI366" i="3"/>
  <c r="EI341" i="3"/>
  <c r="EI342" i="3"/>
  <c r="EI359" i="3"/>
  <c r="EI340" i="3"/>
  <c r="EI365" i="3"/>
  <c r="EI347" i="3"/>
  <c r="EI364" i="3"/>
  <c r="EI339" i="3"/>
  <c r="EI369" i="3"/>
  <c r="EI350" i="3"/>
  <c r="EI335" i="3"/>
  <c r="EI336" i="3"/>
  <c r="EI344" i="3"/>
  <c r="EI368" i="3"/>
  <c r="EI481" i="3"/>
  <c r="EI72" i="28"/>
  <c r="EI469" i="3"/>
  <c r="EI84" i="28"/>
  <c r="EI220" i="3"/>
  <c r="EI222" i="3"/>
  <c r="EI219" i="3"/>
  <c r="EI221" i="3"/>
  <c r="EI361" i="3"/>
  <c r="EI362" i="3"/>
  <c r="EI358" i="3"/>
  <c r="EI482" i="3"/>
  <c r="EI73" i="28"/>
  <c r="EI483" i="3"/>
  <c r="EI74" i="28"/>
  <c r="EI485" i="3"/>
  <c r="EI76" i="28"/>
  <c r="EI484" i="3"/>
  <c r="EI75" i="28"/>
  <c r="EI486" i="3"/>
  <c r="EI77" i="28"/>
  <c r="EI371" i="3"/>
  <c r="EI242" i="3"/>
  <c r="EI254" i="3"/>
  <c r="EI266" i="3"/>
  <c r="EI277" i="3"/>
  <c r="EI289" i="3"/>
  <c r="EI243" i="3"/>
  <c r="EI255" i="3"/>
  <c r="EI267" i="3"/>
  <c r="EI278" i="3"/>
  <c r="EI303" i="3"/>
  <c r="EI404" i="3"/>
  <c r="EI417" i="3"/>
  <c r="EI244" i="3"/>
  <c r="EI256" i="3"/>
  <c r="EI268" i="3"/>
  <c r="EI279" i="3"/>
  <c r="EI304" i="3"/>
  <c r="EI405" i="3"/>
  <c r="EI418" i="3"/>
  <c r="EI257" i="3"/>
  <c r="EI269" i="3"/>
  <c r="EI280" i="3"/>
  <c r="EI343" i="3"/>
  <c r="EI354" i="3"/>
  <c r="EI360" i="3"/>
  <c r="EI348" i="3"/>
  <c r="EI349" i="3"/>
  <c r="EI351" i="3"/>
  <c r="EI373" i="3"/>
  <c r="EI374" i="3"/>
  <c r="EI132" i="3"/>
  <c r="EI302" i="3"/>
  <c r="EI403" i="3"/>
  <c r="EI416" i="3"/>
  <c r="EI290" i="3"/>
  <c r="EI291" i="3"/>
  <c r="EI305" i="3"/>
  <c r="EI406" i="3"/>
  <c r="EI419" i="3"/>
  <c r="EI292" i="3"/>
  <c r="EI379" i="3"/>
  <c r="EI392" i="3"/>
  <c r="EI430" i="3"/>
  <c r="EI455" i="3"/>
  <c r="EI380" i="3"/>
  <c r="EI393" i="3"/>
  <c r="EI431" i="3"/>
  <c r="EI377" i="3"/>
  <c r="EI390" i="3"/>
  <c r="EI428" i="3"/>
  <c r="EI440" i="3"/>
  <c r="EI378" i="3"/>
  <c r="EI391" i="3"/>
  <c r="EI429" i="3"/>
  <c r="EJ155" i="3"/>
  <c r="FF223" i="3"/>
  <c r="FF258" i="3"/>
  <c r="FF270" i="3"/>
  <c r="FF281" i="3"/>
  <c r="EJ154" i="3"/>
  <c r="EJ318" i="3"/>
  <c r="EI453" i="3"/>
  <c r="EI441" i="3"/>
  <c r="EI454" i="3"/>
  <c r="EI466" i="3"/>
  <c r="EI81" i="28"/>
  <c r="EJ156" i="3"/>
  <c r="EI442" i="3"/>
  <c r="EI172" i="28"/>
  <c r="EJ157" i="3"/>
  <c r="EJ131" i="28"/>
  <c r="EI443" i="3"/>
  <c r="EI456" i="3"/>
  <c r="EI468" i="3"/>
  <c r="EI83" i="28"/>
  <c r="EI467" i="3"/>
  <c r="EI82" i="28"/>
  <c r="EI479" i="3"/>
  <c r="EI70" i="28"/>
  <c r="EJ319" i="3"/>
  <c r="EJ168" i="3"/>
  <c r="EJ181" i="3"/>
  <c r="EJ154" i="28"/>
  <c r="EJ129" i="28"/>
  <c r="FF293" i="3"/>
  <c r="FF306" i="3"/>
  <c r="FF407" i="3"/>
  <c r="FF381" i="3"/>
  <c r="FH338" i="3"/>
  <c r="EI478" i="3"/>
  <c r="EI69" i="28"/>
  <c r="EJ128" i="28"/>
  <c r="EJ167" i="3"/>
  <c r="EJ180" i="3"/>
  <c r="EJ321" i="3"/>
  <c r="EJ153" i="28"/>
  <c r="EI465" i="3"/>
  <c r="EI80" i="28"/>
  <c r="EI477" i="3"/>
  <c r="EI68" i="28"/>
  <c r="EJ156" i="28"/>
  <c r="EJ164" i="3"/>
  <c r="EJ166" i="28"/>
  <c r="EJ170" i="3"/>
  <c r="EJ183" i="3"/>
  <c r="EI174" i="28"/>
  <c r="EI450" i="3"/>
  <c r="EI173" i="28"/>
  <c r="EJ169" i="3"/>
  <c r="EJ182" i="3"/>
  <c r="EJ130" i="28"/>
  <c r="EJ320" i="3"/>
  <c r="EJ155" i="28"/>
  <c r="EI480" i="3"/>
  <c r="EI71" i="28"/>
  <c r="FF394" i="3"/>
  <c r="FH250" i="3"/>
  <c r="FH251" i="3"/>
  <c r="FH227" i="3"/>
  <c r="FH225" i="3"/>
  <c r="FH226" i="3"/>
  <c r="FH249" i="3"/>
  <c r="FH248" i="3"/>
  <c r="EJ328" i="3"/>
  <c r="EJ177" i="3"/>
  <c r="EJ190" i="3"/>
  <c r="EJ164" i="28"/>
  <c r="EJ143" i="3"/>
  <c r="EJ145" i="3"/>
  <c r="EI175" i="28"/>
  <c r="EI176" i="28"/>
  <c r="FG223" i="3"/>
  <c r="FG246" i="3"/>
  <c r="FG247" i="3"/>
  <c r="FH261" i="3"/>
  <c r="FH273" i="3"/>
  <c r="FH284" i="3"/>
  <c r="FH296" i="3"/>
  <c r="FH262" i="3"/>
  <c r="FH274" i="3"/>
  <c r="FH285" i="3"/>
  <c r="FH260" i="3"/>
  <c r="FH272" i="3"/>
  <c r="FH283" i="3"/>
  <c r="EJ62" i="28"/>
  <c r="EJ92" i="28"/>
  <c r="EJ165" i="28"/>
  <c r="EJ167" i="28"/>
  <c r="EJ168" i="28"/>
  <c r="EJ151" i="3"/>
  <c r="EJ131" i="3"/>
  <c r="EJ420" i="3"/>
  <c r="EJ432" i="3"/>
  <c r="EJ425" i="3"/>
  <c r="EJ437" i="3"/>
  <c r="EJ148" i="3"/>
  <c r="EJ422" i="3"/>
  <c r="EJ434" i="3"/>
  <c r="EJ423" i="3"/>
  <c r="EJ435" i="3"/>
  <c r="EJ421" i="3"/>
  <c r="EJ433" i="3"/>
  <c r="EJ64" i="28"/>
  <c r="EJ65" i="28"/>
  <c r="EJ424" i="3"/>
  <c r="EJ436" i="3"/>
  <c r="EJ146" i="3"/>
  <c r="EJ200" i="3"/>
  <c r="EJ100" i="28"/>
  <c r="EJ201" i="3"/>
  <c r="EJ198" i="3"/>
  <c r="EJ98" i="28"/>
  <c r="EJ199" i="3"/>
  <c r="EJ99" i="28"/>
  <c r="EJ197" i="3"/>
  <c r="EJ97" i="28"/>
  <c r="EJ202" i="3"/>
  <c r="EJ102" i="28"/>
  <c r="EJ193" i="3"/>
  <c r="EJ93" i="28"/>
  <c r="EJ196" i="3"/>
  <c r="EJ96" i="28"/>
  <c r="EJ195" i="3"/>
  <c r="EJ95" i="28"/>
  <c r="EJ194" i="3"/>
  <c r="EJ94" i="28"/>
  <c r="FG258" i="3"/>
  <c r="FG270" i="3"/>
  <c r="FG281" i="3"/>
  <c r="FG293" i="3"/>
  <c r="FH309" i="3"/>
  <c r="FH410" i="3"/>
  <c r="FH385" i="3"/>
  <c r="FH310" i="3"/>
  <c r="FH411" i="3"/>
  <c r="FH297" i="3"/>
  <c r="FH308" i="3"/>
  <c r="FH409" i="3"/>
  <c r="FH295" i="3"/>
  <c r="FH384" i="3"/>
  <c r="FH397" i="3"/>
  <c r="FH383" i="3"/>
  <c r="EJ127" i="28"/>
  <c r="EI148" i="28"/>
  <c r="EJ446" i="3"/>
  <c r="EK160" i="3"/>
  <c r="EJ449" i="3"/>
  <c r="EK163" i="3"/>
  <c r="EJ447" i="3"/>
  <c r="EK161" i="3"/>
  <c r="EJ448" i="3"/>
  <c r="EK162" i="3"/>
  <c r="EJ444" i="3"/>
  <c r="EK158" i="3"/>
  <c r="EJ207" i="3"/>
  <c r="EJ133" i="3"/>
  <c r="EJ206" i="3"/>
  <c r="EJ205" i="3"/>
  <c r="EJ134" i="3"/>
  <c r="EJ101" i="28"/>
  <c r="EJ445" i="3"/>
  <c r="EK159" i="3"/>
  <c r="EI104" i="28"/>
  <c r="EI107" i="28"/>
  <c r="EI106" i="28"/>
  <c r="EI109" i="28"/>
  <c r="EI113" i="28"/>
  <c r="EI110" i="28"/>
  <c r="EI111" i="28"/>
  <c r="EI108" i="28"/>
  <c r="EI112" i="28"/>
  <c r="EI105" i="28"/>
  <c r="FG306" i="3"/>
  <c r="FG407" i="3"/>
  <c r="FG381" i="3"/>
  <c r="FG394" i="3"/>
  <c r="FH398" i="3"/>
  <c r="FH396" i="3"/>
  <c r="EJ208" i="3"/>
  <c r="EJ135" i="3"/>
  <c r="EI139" i="28"/>
  <c r="EI145" i="28"/>
  <c r="EI147" i="28"/>
  <c r="EI144" i="28"/>
  <c r="EI143" i="28"/>
  <c r="EI142" i="28"/>
  <c r="EI141" i="28"/>
  <c r="EI140" i="28"/>
  <c r="EI146" i="28"/>
  <c r="EK322" i="3"/>
  <c r="EK132" i="28"/>
  <c r="EK157" i="28"/>
  <c r="EK171" i="3"/>
  <c r="EK184" i="3"/>
  <c r="EK162" i="28"/>
  <c r="EK327" i="3"/>
  <c r="EK176" i="3"/>
  <c r="EK189" i="3"/>
  <c r="EK137" i="28"/>
  <c r="EJ211" i="3"/>
  <c r="EJ210" i="3"/>
  <c r="EK159" i="28"/>
  <c r="EK324" i="3"/>
  <c r="EK173" i="3"/>
  <c r="EK186" i="3"/>
  <c r="EK134" i="28"/>
  <c r="EK175" i="3"/>
  <c r="EK188" i="3"/>
  <c r="EK326" i="3"/>
  <c r="EK136" i="28"/>
  <c r="EK161" i="28"/>
  <c r="EK323" i="3"/>
  <c r="EK158" i="28"/>
  <c r="EK133" i="28"/>
  <c r="EK172" i="3"/>
  <c r="EK185" i="3"/>
  <c r="EK135" i="28"/>
  <c r="EK174" i="3"/>
  <c r="EK187" i="3"/>
  <c r="EK160" i="28"/>
  <c r="EK325" i="3"/>
  <c r="EJ402" i="3"/>
  <c r="EJ415" i="3"/>
  <c r="EJ460" i="3"/>
  <c r="EJ330" i="3"/>
  <c r="EJ218" i="3"/>
  <c r="EJ239" i="3"/>
  <c r="EJ331" i="3"/>
  <c r="EJ240" i="3"/>
  <c r="EJ459" i="3"/>
  <c r="EJ483" i="3"/>
  <c r="EJ74" i="28"/>
  <c r="EJ462" i="3"/>
  <c r="EJ486" i="3"/>
  <c r="EJ77" i="28"/>
  <c r="EJ457" i="3"/>
  <c r="EJ481" i="3"/>
  <c r="EJ72" i="28"/>
  <c r="EJ461" i="3"/>
  <c r="EJ485" i="3"/>
  <c r="EJ76" i="28"/>
  <c r="EJ458" i="3"/>
  <c r="EJ470" i="3"/>
  <c r="EJ85" i="28"/>
  <c r="EJ347" i="3"/>
  <c r="EJ368" i="3"/>
  <c r="EJ365" i="3"/>
  <c r="EJ335" i="3"/>
  <c r="EJ336" i="3"/>
  <c r="EJ344" i="3"/>
  <c r="EJ350" i="3"/>
  <c r="EJ370" i="3"/>
  <c r="EJ339" i="3"/>
  <c r="EJ369" i="3"/>
  <c r="EJ366" i="3"/>
  <c r="EJ340" i="3"/>
  <c r="EJ359" i="3"/>
  <c r="EJ341" i="3"/>
  <c r="EJ342" i="3"/>
  <c r="EJ364" i="3"/>
  <c r="EJ241" i="3"/>
  <c r="EJ472" i="3"/>
  <c r="EJ87" i="28"/>
  <c r="EJ484" i="3"/>
  <c r="EJ75" i="28"/>
  <c r="EJ220" i="3"/>
  <c r="EJ222" i="3"/>
  <c r="EJ219" i="3"/>
  <c r="EJ221" i="3"/>
  <c r="EJ361" i="3"/>
  <c r="EJ362" i="3"/>
  <c r="EJ358" i="3"/>
  <c r="EJ469" i="3"/>
  <c r="EJ84" i="28"/>
  <c r="EJ474" i="3"/>
  <c r="EJ89" i="28"/>
  <c r="EJ473" i="3"/>
  <c r="EJ88" i="28"/>
  <c r="EJ482" i="3"/>
  <c r="EJ73" i="28"/>
  <c r="EJ471" i="3"/>
  <c r="EJ86" i="28"/>
  <c r="EJ371" i="3"/>
  <c r="EJ360" i="3"/>
  <c r="EJ244" i="3"/>
  <c r="EJ256" i="3"/>
  <c r="EJ268" i="3"/>
  <c r="EJ279" i="3"/>
  <c r="EJ242" i="3"/>
  <c r="EJ254" i="3"/>
  <c r="EJ266" i="3"/>
  <c r="EJ277" i="3"/>
  <c r="EJ243" i="3"/>
  <c r="EJ255" i="3"/>
  <c r="EJ267" i="3"/>
  <c r="EJ278" i="3"/>
  <c r="EJ245" i="3"/>
  <c r="EJ257" i="3"/>
  <c r="EJ269" i="3"/>
  <c r="EJ280" i="3"/>
  <c r="EJ348" i="3"/>
  <c r="EJ349" i="3"/>
  <c r="EJ351" i="3"/>
  <c r="EJ343" i="3"/>
  <c r="EJ354" i="3"/>
  <c r="EJ373" i="3"/>
  <c r="EJ374" i="3"/>
  <c r="EJ132" i="3"/>
  <c r="EJ303" i="3"/>
  <c r="EJ404" i="3"/>
  <c r="EJ417" i="3"/>
  <c r="EJ290" i="3"/>
  <c r="EJ378" i="3"/>
  <c r="EJ302" i="3"/>
  <c r="EJ403" i="3"/>
  <c r="EJ416" i="3"/>
  <c r="EJ377" i="3"/>
  <c r="EJ289" i="3"/>
  <c r="EJ305" i="3"/>
  <c r="EJ406" i="3"/>
  <c r="EJ419" i="3"/>
  <c r="EJ380" i="3"/>
  <c r="EJ292" i="3"/>
  <c r="EJ291" i="3"/>
  <c r="EJ304" i="3"/>
  <c r="EJ405" i="3"/>
  <c r="EJ418" i="3"/>
  <c r="EJ379" i="3"/>
  <c r="FG224" i="3"/>
  <c r="FG259" i="3"/>
  <c r="FG271" i="3"/>
  <c r="FG282" i="3"/>
  <c r="FI338" i="3"/>
  <c r="FI226" i="3"/>
  <c r="FI225" i="3"/>
  <c r="EJ393" i="3"/>
  <c r="EJ431" i="3"/>
  <c r="EJ392" i="3"/>
  <c r="EJ430" i="3"/>
  <c r="EJ455" i="3"/>
  <c r="EJ391" i="3"/>
  <c r="EJ429" i="3"/>
  <c r="EK155" i="3"/>
  <c r="EJ390" i="3"/>
  <c r="EJ428" i="3"/>
  <c r="FG307" i="3"/>
  <c r="FG408" i="3"/>
  <c r="FG294" i="3"/>
  <c r="FG382" i="3"/>
  <c r="FH228" i="3"/>
  <c r="FH263" i="3"/>
  <c r="FH275" i="3"/>
  <c r="FH286" i="3"/>
  <c r="FH223" i="3"/>
  <c r="FH224" i="3"/>
  <c r="FI228" i="3"/>
  <c r="FI249" i="3"/>
  <c r="FI261" i="3"/>
  <c r="FI273" i="3"/>
  <c r="FI284" i="3"/>
  <c r="FI250" i="3"/>
  <c r="FI248" i="3"/>
  <c r="FI260" i="3"/>
  <c r="FI272" i="3"/>
  <c r="FI283" i="3"/>
  <c r="EJ454" i="3"/>
  <c r="EJ466" i="3"/>
  <c r="EJ81" i="28"/>
  <c r="EJ442" i="3"/>
  <c r="EJ441" i="3"/>
  <c r="EK156" i="3"/>
  <c r="EK155" i="28"/>
  <c r="EJ172" i="28"/>
  <c r="EJ440" i="3"/>
  <c r="EJ453" i="3"/>
  <c r="EK154" i="3"/>
  <c r="EK157" i="3"/>
  <c r="EJ456" i="3"/>
  <c r="EJ443" i="3"/>
  <c r="EK129" i="28"/>
  <c r="EK168" i="3"/>
  <c r="EK181" i="3"/>
  <c r="EK154" i="28"/>
  <c r="EK319" i="3"/>
  <c r="EJ479" i="3"/>
  <c r="EJ70" i="28"/>
  <c r="EJ467" i="3"/>
  <c r="EJ82" i="28"/>
  <c r="FG395" i="3"/>
  <c r="FH247" i="3"/>
  <c r="FH259" i="3"/>
  <c r="FH271" i="3"/>
  <c r="FH282" i="3"/>
  <c r="FH246" i="3"/>
  <c r="FH258" i="3"/>
  <c r="FH270" i="3"/>
  <c r="FH281" i="3"/>
  <c r="FH311" i="3"/>
  <c r="FH412" i="3"/>
  <c r="FH298" i="3"/>
  <c r="FH386" i="3"/>
  <c r="FI251" i="3"/>
  <c r="FI263" i="3"/>
  <c r="FI275" i="3"/>
  <c r="FI286" i="3"/>
  <c r="FI298" i="3"/>
  <c r="FI296" i="3"/>
  <c r="FI309" i="3"/>
  <c r="FI410" i="3"/>
  <c r="FI295" i="3"/>
  <c r="FI308" i="3"/>
  <c r="FI409" i="3"/>
  <c r="EJ478" i="3"/>
  <c r="EJ69" i="28"/>
  <c r="EK130" i="28"/>
  <c r="EK320" i="3"/>
  <c r="EK169" i="3"/>
  <c r="EK182" i="3"/>
  <c r="EK170" i="3"/>
  <c r="EK183" i="3"/>
  <c r="EK131" i="28"/>
  <c r="EK156" i="28"/>
  <c r="EK321" i="3"/>
  <c r="EK153" i="28"/>
  <c r="EK128" i="28"/>
  <c r="EK167" i="3"/>
  <c r="EK180" i="3"/>
  <c r="EK318" i="3"/>
  <c r="EK164" i="3"/>
  <c r="EK166" i="28"/>
  <c r="EJ465" i="3"/>
  <c r="EJ80" i="28"/>
  <c r="EJ477" i="3"/>
  <c r="EJ68" i="28"/>
  <c r="EJ174" i="28"/>
  <c r="EJ450" i="3"/>
  <c r="EK143" i="3"/>
  <c r="EJ468" i="3"/>
  <c r="EJ83" i="28"/>
  <c r="EJ480" i="3"/>
  <c r="EJ71" i="28"/>
  <c r="FH399" i="3"/>
  <c r="FH306" i="3"/>
  <c r="FH407" i="3"/>
  <c r="FH293" i="3"/>
  <c r="FH294" i="3"/>
  <c r="FH307" i="3"/>
  <c r="FH408" i="3"/>
  <c r="FI311" i="3"/>
  <c r="FI412" i="3"/>
  <c r="FI386" i="3"/>
  <c r="FI399" i="3"/>
  <c r="FI383" i="3"/>
  <c r="FI396" i="3"/>
  <c r="FI384" i="3"/>
  <c r="FI397" i="3"/>
  <c r="EK164" i="28"/>
  <c r="EK145" i="3"/>
  <c r="EK62" i="28"/>
  <c r="EK177" i="3"/>
  <c r="EK190" i="3"/>
  <c r="EK328" i="3"/>
  <c r="EJ173" i="28"/>
  <c r="EJ175" i="28"/>
  <c r="FH381" i="3"/>
  <c r="FH394" i="3"/>
  <c r="FH382" i="3"/>
  <c r="FH395" i="3"/>
  <c r="EK165" i="28"/>
  <c r="EK167" i="28"/>
  <c r="EK168" i="28"/>
  <c r="EJ176" i="28"/>
  <c r="EK92" i="28"/>
  <c r="EK127" i="28"/>
  <c r="EK64" i="28"/>
  <c r="EK65" i="28"/>
  <c r="EK425" i="3"/>
  <c r="EK437" i="3"/>
  <c r="EK422" i="3"/>
  <c r="EK434" i="3"/>
  <c r="EK420" i="3"/>
  <c r="EK432" i="3"/>
  <c r="EK148" i="3"/>
  <c r="EK421" i="3"/>
  <c r="EK433" i="3"/>
  <c r="EK151" i="3"/>
  <c r="EK131" i="3"/>
  <c r="EK423" i="3"/>
  <c r="EK435" i="3"/>
  <c r="EK424" i="3"/>
  <c r="EK436" i="3"/>
  <c r="EK146" i="3"/>
  <c r="EK198" i="3"/>
  <c r="EK98" i="28"/>
  <c r="EK200" i="3"/>
  <c r="EK100" i="28"/>
  <c r="EK202" i="3"/>
  <c r="EK102" i="28"/>
  <c r="EK199" i="3"/>
  <c r="EK99" i="28"/>
  <c r="EK201" i="3"/>
  <c r="EK197" i="3"/>
  <c r="EK97" i="28"/>
  <c r="EK195" i="3"/>
  <c r="EK95" i="28"/>
  <c r="EK194" i="3"/>
  <c r="EK94" i="28"/>
  <c r="EK193" i="3"/>
  <c r="EK93" i="28"/>
  <c r="EK196" i="3"/>
  <c r="EK96" i="28"/>
  <c r="EK444" i="3"/>
  <c r="EL158" i="3"/>
  <c r="EK446" i="3"/>
  <c r="EL160" i="3"/>
  <c r="EK449" i="3"/>
  <c r="EL163" i="3"/>
  <c r="EK101" i="28"/>
  <c r="EK134" i="3"/>
  <c r="EJ147" i="28"/>
  <c r="EJ148" i="28"/>
  <c r="EJ145" i="28"/>
  <c r="EJ140" i="28"/>
  <c r="EJ142" i="28"/>
  <c r="EJ141" i="28"/>
  <c r="EJ144" i="28"/>
  <c r="EJ146" i="28"/>
  <c r="EJ139" i="28"/>
  <c r="EJ143" i="28"/>
  <c r="EK447" i="3"/>
  <c r="EL161" i="3"/>
  <c r="EK445" i="3"/>
  <c r="EL159" i="3"/>
  <c r="EJ111" i="28"/>
  <c r="EJ104" i="28"/>
  <c r="EJ112" i="28"/>
  <c r="EJ108" i="28"/>
  <c r="EJ110" i="28"/>
  <c r="EJ107" i="28"/>
  <c r="EJ113" i="28"/>
  <c r="EJ105" i="28"/>
  <c r="EJ109" i="28"/>
  <c r="EJ106" i="28"/>
  <c r="EK448" i="3"/>
  <c r="EL162" i="3"/>
  <c r="EK133" i="3"/>
  <c r="EK207" i="3"/>
  <c r="EK206" i="3"/>
  <c r="EK205" i="3"/>
  <c r="EK208" i="3"/>
  <c r="EK402" i="3"/>
  <c r="EK415" i="3"/>
  <c r="EL324" i="3"/>
  <c r="EL173" i="3"/>
  <c r="EL186" i="3"/>
  <c r="EL159" i="28"/>
  <c r="EL134" i="28"/>
  <c r="EL136" i="28"/>
  <c r="EL161" i="28"/>
  <c r="EL326" i="3"/>
  <c r="EL175" i="3"/>
  <c r="EL188" i="3"/>
  <c r="EL158" i="28"/>
  <c r="EL172" i="3"/>
  <c r="EL185" i="3"/>
  <c r="EL133" i="28"/>
  <c r="EL323" i="3"/>
  <c r="EL171" i="3"/>
  <c r="EL184" i="3"/>
  <c r="EL157" i="28"/>
  <c r="EL132" i="28"/>
  <c r="EL322" i="3"/>
  <c r="EL325" i="3"/>
  <c r="EL174" i="3"/>
  <c r="EL187" i="3"/>
  <c r="EL135" i="28"/>
  <c r="EL160" i="28"/>
  <c r="EK211" i="3"/>
  <c r="EK210" i="3"/>
  <c r="EL137" i="28"/>
  <c r="EL327" i="3"/>
  <c r="EL162" i="28"/>
  <c r="EL176" i="3"/>
  <c r="EL189" i="3"/>
  <c r="EK135" i="3"/>
  <c r="EK218" i="3"/>
  <c r="EK330" i="3"/>
  <c r="EK239" i="3"/>
  <c r="EK331" i="3"/>
  <c r="EK240" i="3"/>
  <c r="EK458" i="3"/>
  <c r="EK457" i="3"/>
  <c r="EK462" i="3"/>
  <c r="EK459" i="3"/>
  <c r="EK460" i="3"/>
  <c r="EK461" i="3"/>
  <c r="EK469" i="3"/>
  <c r="EK84" i="28"/>
  <c r="EK481" i="3"/>
  <c r="EK72" i="28"/>
  <c r="EK485" i="3"/>
  <c r="EK76" i="28"/>
  <c r="EK473" i="3"/>
  <c r="EK88" i="28"/>
  <c r="EK241" i="3"/>
  <c r="EK361" i="3"/>
  <c r="EK362" i="3"/>
  <c r="EK358" i="3"/>
  <c r="EK482" i="3"/>
  <c r="EK73" i="28"/>
  <c r="EK470" i="3"/>
  <c r="EK85" i="28"/>
  <c r="EK347" i="3"/>
  <c r="EK335" i="3"/>
  <c r="EK336" i="3"/>
  <c r="EK344" i="3"/>
  <c r="EK340" i="3"/>
  <c r="EK341" i="3"/>
  <c r="EK342" i="3"/>
  <c r="EK370" i="3"/>
  <c r="EK365" i="3"/>
  <c r="EK369" i="3"/>
  <c r="EK366" i="3"/>
  <c r="EK339" i="3"/>
  <c r="EK364" i="3"/>
  <c r="EK359" i="3"/>
  <c r="EK368" i="3"/>
  <c r="EK350" i="3"/>
  <c r="EK472" i="3"/>
  <c r="EK87" i="28"/>
  <c r="EK484" i="3"/>
  <c r="EK75" i="28"/>
  <c r="EK471" i="3"/>
  <c r="EK86" i="28"/>
  <c r="EK483" i="3"/>
  <c r="EK74" i="28"/>
  <c r="EK486" i="3"/>
  <c r="EK77" i="28"/>
  <c r="EK474" i="3"/>
  <c r="EK89" i="28"/>
  <c r="EK220" i="3"/>
  <c r="EK219" i="3"/>
  <c r="EK221" i="3"/>
  <c r="EK222" i="3"/>
  <c r="FJ338" i="3"/>
  <c r="EK343" i="3"/>
  <c r="EK354" i="3"/>
  <c r="EK371" i="3"/>
  <c r="EK360" i="3"/>
  <c r="EK348" i="3"/>
  <c r="EK349" i="3"/>
  <c r="EK351" i="3"/>
  <c r="EK245" i="3"/>
  <c r="EK257" i="3"/>
  <c r="EK269" i="3"/>
  <c r="EK280" i="3"/>
  <c r="EK243" i="3"/>
  <c r="EK255" i="3"/>
  <c r="EK267" i="3"/>
  <c r="EK278" i="3"/>
  <c r="EK242" i="3"/>
  <c r="EK254" i="3"/>
  <c r="EK266" i="3"/>
  <c r="EK277" i="3"/>
  <c r="EK244" i="3"/>
  <c r="EK256" i="3"/>
  <c r="EK268" i="3"/>
  <c r="EK279" i="3"/>
  <c r="FJ228" i="3"/>
  <c r="FJ225" i="3"/>
  <c r="FJ226" i="3"/>
  <c r="FJ250" i="3"/>
  <c r="FJ251" i="3"/>
  <c r="FJ249" i="3"/>
  <c r="FJ248" i="3"/>
  <c r="EK373" i="3"/>
  <c r="EK374" i="3"/>
  <c r="EK377" i="3"/>
  <c r="EK289" i="3"/>
  <c r="EK302" i="3"/>
  <c r="EK403" i="3"/>
  <c r="EK416" i="3"/>
  <c r="EK290" i="3"/>
  <c r="EK303" i="3"/>
  <c r="EK404" i="3"/>
  <c r="EK417" i="3"/>
  <c r="EK305" i="3"/>
  <c r="EK406" i="3"/>
  <c r="EK419" i="3"/>
  <c r="EK292" i="3"/>
  <c r="EK291" i="3"/>
  <c r="EK304" i="3"/>
  <c r="EK405" i="3"/>
  <c r="EK418" i="3"/>
  <c r="FI227" i="3"/>
  <c r="FI262" i="3"/>
  <c r="FI274" i="3"/>
  <c r="FI285" i="3"/>
  <c r="FI223" i="3"/>
  <c r="FI224" i="3"/>
  <c r="FJ261" i="3"/>
  <c r="FJ273" i="3"/>
  <c r="FJ284" i="3"/>
  <c r="FJ296" i="3"/>
  <c r="FJ263" i="3"/>
  <c r="FJ275" i="3"/>
  <c r="FJ286" i="3"/>
  <c r="FJ311" i="3"/>
  <c r="FJ412" i="3"/>
  <c r="FJ260" i="3"/>
  <c r="FJ272" i="3"/>
  <c r="FJ283" i="3"/>
  <c r="FJ295" i="3"/>
  <c r="EK132" i="3"/>
  <c r="EK379" i="3"/>
  <c r="EK392" i="3"/>
  <c r="EK430" i="3"/>
  <c r="EK378" i="3"/>
  <c r="EK391" i="3"/>
  <c r="EK429" i="3"/>
  <c r="EK380" i="3"/>
  <c r="EK393" i="3"/>
  <c r="EK431" i="3"/>
  <c r="EK390" i="3"/>
  <c r="EK428" i="3"/>
  <c r="FI246" i="3"/>
  <c r="FI258" i="3"/>
  <c r="FI270" i="3"/>
  <c r="FI281" i="3"/>
  <c r="FI247" i="3"/>
  <c r="FI259" i="3"/>
  <c r="FI271" i="3"/>
  <c r="FI282" i="3"/>
  <c r="FI297" i="3"/>
  <c r="FI385" i="3"/>
  <c r="FI310" i="3"/>
  <c r="FI411" i="3"/>
  <c r="FJ309" i="3"/>
  <c r="FJ410" i="3"/>
  <c r="FJ298" i="3"/>
  <c r="FJ308" i="3"/>
  <c r="FJ409" i="3"/>
  <c r="FJ386" i="3"/>
  <c r="FJ383" i="3"/>
  <c r="FJ396" i="3"/>
  <c r="FJ384" i="3"/>
  <c r="FJ397" i="3"/>
  <c r="EK443" i="3"/>
  <c r="EK456" i="3"/>
  <c r="EL157" i="3"/>
  <c r="EL154" i="3"/>
  <c r="EK453" i="3"/>
  <c r="EK172" i="28"/>
  <c r="EK440" i="3"/>
  <c r="EK454" i="3"/>
  <c r="EK441" i="3"/>
  <c r="EL155" i="3"/>
  <c r="EK455" i="3"/>
  <c r="EK442" i="3"/>
  <c r="EL156" i="3"/>
  <c r="FI398" i="3"/>
  <c r="FI293" i="3"/>
  <c r="FI306" i="3"/>
  <c r="FI407" i="3"/>
  <c r="FI294" i="3"/>
  <c r="FI307" i="3"/>
  <c r="FI408" i="3"/>
  <c r="FI382" i="3"/>
  <c r="FJ399" i="3"/>
  <c r="EK466" i="3"/>
  <c r="EK81" i="28"/>
  <c r="EK478" i="3"/>
  <c r="EK69" i="28"/>
  <c r="EL320" i="3"/>
  <c r="EL130" i="28"/>
  <c r="EL169" i="3"/>
  <c r="EL182" i="3"/>
  <c r="EL155" i="28"/>
  <c r="EK465" i="3"/>
  <c r="EK80" i="28"/>
  <c r="EK477" i="3"/>
  <c r="EK68" i="28"/>
  <c r="EK467" i="3"/>
  <c r="EK82" i="28"/>
  <c r="EK479" i="3"/>
  <c r="EK70" i="28"/>
  <c r="EL170" i="3"/>
  <c r="EL183" i="3"/>
  <c r="EL321" i="3"/>
  <c r="EL156" i="28"/>
  <c r="EL131" i="28"/>
  <c r="EK174" i="28"/>
  <c r="EK450" i="3"/>
  <c r="EL129" i="28"/>
  <c r="EL168" i="3"/>
  <c r="EL181" i="3"/>
  <c r="EL154" i="28"/>
  <c r="EL319" i="3"/>
  <c r="EK480" i="3"/>
  <c r="EK71" i="28"/>
  <c r="EK468" i="3"/>
  <c r="EK83" i="28"/>
  <c r="EL164" i="3"/>
  <c r="EL166" i="28"/>
  <c r="EL128" i="28"/>
  <c r="EL318" i="3"/>
  <c r="EL153" i="28"/>
  <c r="EL167" i="3"/>
  <c r="EL180" i="3"/>
  <c r="FI381" i="3"/>
  <c r="FI394" i="3"/>
  <c r="FI395" i="3"/>
  <c r="EL164" i="28"/>
  <c r="EL328" i="3"/>
  <c r="EL177" i="3"/>
  <c r="EL190" i="3"/>
  <c r="EK175" i="28"/>
  <c r="EK173" i="28"/>
  <c r="EL143" i="3"/>
  <c r="EK176" i="28"/>
  <c r="EL62" i="28"/>
  <c r="EL145" i="3"/>
  <c r="EL165" i="28"/>
  <c r="EL167" i="28"/>
  <c r="EL168" i="28"/>
  <c r="EL421" i="3"/>
  <c r="EL433" i="3"/>
  <c r="EL420" i="3"/>
  <c r="EL432" i="3"/>
  <c r="EL148" i="3"/>
  <c r="EL423" i="3"/>
  <c r="EL435" i="3"/>
  <c r="EL424" i="3"/>
  <c r="EL436" i="3"/>
  <c r="EL425" i="3"/>
  <c r="EL437" i="3"/>
  <c r="EL151" i="3"/>
  <c r="EL131" i="3"/>
  <c r="EL64" i="28"/>
  <c r="EL65" i="28"/>
  <c r="EL422" i="3"/>
  <c r="EL434" i="3"/>
  <c r="EL146" i="3"/>
  <c r="EL198" i="3"/>
  <c r="EL98" i="28"/>
  <c r="EL200" i="3"/>
  <c r="EL100" i="28"/>
  <c r="EL197" i="3"/>
  <c r="EL97" i="28"/>
  <c r="EL202" i="3"/>
  <c r="EL102" i="28"/>
  <c r="EL201" i="3"/>
  <c r="EL199" i="3"/>
  <c r="EL99" i="28"/>
  <c r="EL196" i="3"/>
  <c r="EL96" i="28"/>
  <c r="EL194" i="3"/>
  <c r="EL94" i="28"/>
  <c r="EL193" i="3"/>
  <c r="EL93" i="28"/>
  <c r="EL195" i="3"/>
  <c r="EL95" i="28"/>
  <c r="EL92" i="28"/>
  <c r="EL127" i="28"/>
  <c r="EK109" i="28"/>
  <c r="EK106" i="28"/>
  <c r="EK108" i="28"/>
  <c r="EK112" i="28"/>
  <c r="EK111" i="28"/>
  <c r="EK110" i="28"/>
  <c r="EK107" i="28"/>
  <c r="EK105" i="28"/>
  <c r="EK113" i="28"/>
  <c r="EK104" i="28"/>
  <c r="EK148" i="28"/>
  <c r="EK140" i="28"/>
  <c r="EK145" i="28"/>
  <c r="EK147" i="28"/>
  <c r="EK141" i="28"/>
  <c r="EK144" i="28"/>
  <c r="EK142" i="28"/>
  <c r="EK139" i="28"/>
  <c r="EK146" i="28"/>
  <c r="EK143" i="28"/>
  <c r="EL133" i="3"/>
  <c r="EL205" i="3"/>
  <c r="EL206" i="3"/>
  <c r="EL207" i="3"/>
  <c r="EL448" i="3"/>
  <c r="EM162" i="3"/>
  <c r="EL446" i="3"/>
  <c r="EM160" i="3"/>
  <c r="EL444" i="3"/>
  <c r="EM158" i="3"/>
  <c r="EL449" i="3"/>
  <c r="EM163" i="3"/>
  <c r="EL447" i="3"/>
  <c r="EM161" i="3"/>
  <c r="EL101" i="28"/>
  <c r="EL134" i="3"/>
  <c r="EL445" i="3"/>
  <c r="EM159" i="3"/>
  <c r="EL208" i="3"/>
  <c r="EL210" i="3"/>
  <c r="EL211" i="3"/>
  <c r="EM159" i="28"/>
  <c r="EM173" i="3"/>
  <c r="EM186" i="3"/>
  <c r="EM324" i="3"/>
  <c r="EM134" i="28"/>
  <c r="EM176" i="3"/>
  <c r="EM189" i="3"/>
  <c r="EM137" i="28"/>
  <c r="EM162" i="28"/>
  <c r="EM327" i="3"/>
  <c r="EM326" i="3"/>
  <c r="EM175" i="3"/>
  <c r="EM188" i="3"/>
  <c r="EM161" i="28"/>
  <c r="EM136" i="28"/>
  <c r="EM325" i="3"/>
  <c r="EM174" i="3"/>
  <c r="EM187" i="3"/>
  <c r="EM135" i="28"/>
  <c r="EM160" i="28"/>
  <c r="EM158" i="28"/>
  <c r="EM323" i="3"/>
  <c r="EM133" i="28"/>
  <c r="EM172" i="3"/>
  <c r="EM185" i="3"/>
  <c r="EM132" i="28"/>
  <c r="EM157" i="28"/>
  <c r="EM322" i="3"/>
  <c r="EM171" i="3"/>
  <c r="EM184" i="3"/>
  <c r="FK227" i="3"/>
  <c r="FK228" i="3"/>
  <c r="FK338" i="3"/>
  <c r="FK226" i="3"/>
  <c r="FK225" i="3"/>
  <c r="EL240" i="3"/>
  <c r="EL331" i="3"/>
  <c r="EL218" i="3"/>
  <c r="EL239" i="3"/>
  <c r="EL330" i="3"/>
  <c r="EL135" i="3"/>
  <c r="EL402" i="3"/>
  <c r="EL415" i="3"/>
  <c r="FJ227" i="3"/>
  <c r="FJ262" i="3"/>
  <c r="FJ274" i="3"/>
  <c r="FJ285" i="3"/>
  <c r="FJ224" i="3"/>
  <c r="FJ223" i="3"/>
  <c r="FK250" i="3"/>
  <c r="FK262" i="3"/>
  <c r="FK274" i="3"/>
  <c r="FK285" i="3"/>
  <c r="FK251" i="3"/>
  <c r="FK263" i="3"/>
  <c r="FK275" i="3"/>
  <c r="FK286" i="3"/>
  <c r="FK249" i="3"/>
  <c r="FK261" i="3"/>
  <c r="FK273" i="3"/>
  <c r="FK284" i="3"/>
  <c r="FK248" i="3"/>
  <c r="FK260" i="3"/>
  <c r="FK272" i="3"/>
  <c r="FK283" i="3"/>
  <c r="EL241" i="3"/>
  <c r="EL242" i="3"/>
  <c r="EL222" i="3"/>
  <c r="EL221" i="3"/>
  <c r="EL219" i="3"/>
  <c r="EL220" i="3"/>
  <c r="EL462" i="3"/>
  <c r="EL458" i="3"/>
  <c r="EL460" i="3"/>
  <c r="EL461" i="3"/>
  <c r="EL459" i="3"/>
  <c r="EL457" i="3"/>
  <c r="EL361" i="3"/>
  <c r="EL362" i="3"/>
  <c r="EL358" i="3"/>
  <c r="EL350" i="3"/>
  <c r="EL369" i="3"/>
  <c r="EL364" i="3"/>
  <c r="EL368" i="3"/>
  <c r="EL335" i="3"/>
  <c r="EL336" i="3"/>
  <c r="EL344" i="3"/>
  <c r="EL341" i="3"/>
  <c r="EL342" i="3"/>
  <c r="EL339" i="3"/>
  <c r="EL359" i="3"/>
  <c r="EL340" i="3"/>
  <c r="EL347" i="3"/>
  <c r="EL370" i="3"/>
  <c r="EL366" i="3"/>
  <c r="EL365" i="3"/>
  <c r="FJ310" i="3"/>
  <c r="FJ411" i="3"/>
  <c r="FJ297" i="3"/>
  <c r="FJ385" i="3"/>
  <c r="FJ247" i="3"/>
  <c r="FJ259" i="3"/>
  <c r="FJ271" i="3"/>
  <c r="FJ282" i="3"/>
  <c r="FJ246" i="3"/>
  <c r="FJ258" i="3"/>
  <c r="FJ270" i="3"/>
  <c r="FJ281" i="3"/>
  <c r="FK311" i="3"/>
  <c r="FK412" i="3"/>
  <c r="FK298" i="3"/>
  <c r="FK310" i="3"/>
  <c r="FK411" i="3"/>
  <c r="FK297" i="3"/>
  <c r="FK295" i="3"/>
  <c r="FK308" i="3"/>
  <c r="FK409" i="3"/>
  <c r="FK296" i="3"/>
  <c r="FK309" i="3"/>
  <c r="FK410" i="3"/>
  <c r="EL360" i="3"/>
  <c r="EL243" i="3"/>
  <c r="EL255" i="3"/>
  <c r="EL267" i="3"/>
  <c r="EL278" i="3"/>
  <c r="EL290" i="3"/>
  <c r="EL245" i="3"/>
  <c r="EL257" i="3"/>
  <c r="EL269" i="3"/>
  <c r="EL280" i="3"/>
  <c r="EL244" i="3"/>
  <c r="EL256" i="3"/>
  <c r="EL268" i="3"/>
  <c r="EL279" i="3"/>
  <c r="EL343" i="3"/>
  <c r="EL354" i="3"/>
  <c r="EL371" i="3"/>
  <c r="EL351" i="3"/>
  <c r="EL348" i="3"/>
  <c r="EL349" i="3"/>
  <c r="EL471" i="3"/>
  <c r="EL86" i="28"/>
  <c r="EL483" i="3"/>
  <c r="EL74" i="28"/>
  <c r="EL482" i="3"/>
  <c r="EL73" i="28"/>
  <c r="EL470" i="3"/>
  <c r="EL85" i="28"/>
  <c r="EL481" i="3"/>
  <c r="EL72" i="28"/>
  <c r="EL469" i="3"/>
  <c r="EL84" i="28"/>
  <c r="EL474" i="3"/>
  <c r="EL89" i="28"/>
  <c r="EL486" i="3"/>
  <c r="EL77" i="28"/>
  <c r="EL485" i="3"/>
  <c r="EL76" i="28"/>
  <c r="EL473" i="3"/>
  <c r="EL88" i="28"/>
  <c r="EL472" i="3"/>
  <c r="EL87" i="28"/>
  <c r="EL484" i="3"/>
  <c r="EL75" i="28"/>
  <c r="EL254" i="3"/>
  <c r="EL266" i="3"/>
  <c r="EL277" i="3"/>
  <c r="FJ398" i="3"/>
  <c r="FJ293" i="3"/>
  <c r="FJ306" i="3"/>
  <c r="FJ407" i="3"/>
  <c r="FJ294" i="3"/>
  <c r="FJ307" i="3"/>
  <c r="FJ408" i="3"/>
  <c r="FK386" i="3"/>
  <c r="FK399" i="3"/>
  <c r="FK385" i="3"/>
  <c r="FK398" i="3"/>
  <c r="FK384" i="3"/>
  <c r="FK397" i="3"/>
  <c r="FK383" i="3"/>
  <c r="FK396" i="3"/>
  <c r="EL373" i="3"/>
  <c r="EL374" i="3"/>
  <c r="EL132" i="3"/>
  <c r="EL303" i="3"/>
  <c r="EL404" i="3"/>
  <c r="EL417" i="3"/>
  <c r="EL292" i="3"/>
  <c r="EL305" i="3"/>
  <c r="EL406" i="3"/>
  <c r="EL419" i="3"/>
  <c r="EL304" i="3"/>
  <c r="EL405" i="3"/>
  <c r="EL418" i="3"/>
  <c r="EL291" i="3"/>
  <c r="EL289" i="3"/>
  <c r="EL302" i="3"/>
  <c r="EL403" i="3"/>
  <c r="EL416" i="3"/>
  <c r="FJ382" i="3"/>
  <c r="FJ395" i="3"/>
  <c r="FJ381" i="3"/>
  <c r="FJ394" i="3"/>
  <c r="EL379" i="3"/>
  <c r="EL392" i="3"/>
  <c r="EL430" i="3"/>
  <c r="EL378" i="3"/>
  <c r="EL391" i="3"/>
  <c r="EL429" i="3"/>
  <c r="EL441" i="3"/>
  <c r="EL380" i="3"/>
  <c r="EL393" i="3"/>
  <c r="EL431" i="3"/>
  <c r="EL377" i="3"/>
  <c r="EL390" i="3"/>
  <c r="EL428" i="3"/>
  <c r="EM155" i="3"/>
  <c r="EM154" i="28"/>
  <c r="EL454" i="3"/>
  <c r="EL478" i="3"/>
  <c r="EL69" i="28"/>
  <c r="EL440" i="3"/>
  <c r="EL453" i="3"/>
  <c r="EL172" i="28"/>
  <c r="EM154" i="3"/>
  <c r="EL443" i="3"/>
  <c r="EL456" i="3"/>
  <c r="EM157" i="3"/>
  <c r="EL455" i="3"/>
  <c r="EL442" i="3"/>
  <c r="EM156" i="3"/>
  <c r="EL466" i="3"/>
  <c r="EL81" i="28"/>
  <c r="EM319" i="3"/>
  <c r="EM168" i="3"/>
  <c r="EM181" i="3"/>
  <c r="EM129" i="28"/>
  <c r="EL467" i="3"/>
  <c r="EL82" i="28"/>
  <c r="EL479" i="3"/>
  <c r="EL70" i="28"/>
  <c r="EL468" i="3"/>
  <c r="EL83" i="28"/>
  <c r="EL480" i="3"/>
  <c r="EL71" i="28"/>
  <c r="EM155" i="28"/>
  <c r="EM130" i="28"/>
  <c r="EM169" i="3"/>
  <c r="EM182" i="3"/>
  <c r="EM320" i="3"/>
  <c r="EL477" i="3"/>
  <c r="EL68" i="28"/>
  <c r="EL465" i="3"/>
  <c r="EL80" i="28"/>
  <c r="EM131" i="28"/>
  <c r="EM156" i="28"/>
  <c r="EM321" i="3"/>
  <c r="EM170" i="3"/>
  <c r="EM183" i="3"/>
  <c r="EM153" i="28"/>
  <c r="EM318" i="3"/>
  <c r="EM164" i="3"/>
  <c r="EM166" i="28"/>
  <c r="EM128" i="28"/>
  <c r="EM167" i="3"/>
  <c r="EM180" i="3"/>
  <c r="EL174" i="28"/>
  <c r="EL450" i="3"/>
  <c r="EM164" i="28"/>
  <c r="EM177" i="3"/>
  <c r="EM190" i="3"/>
  <c r="EM328" i="3"/>
  <c r="EM143" i="3"/>
  <c r="EL173" i="28"/>
  <c r="EL175" i="28"/>
  <c r="EL176" i="28"/>
  <c r="EM145" i="3"/>
  <c r="EM165" i="28"/>
  <c r="EM167" i="28"/>
  <c r="EM168" i="28"/>
  <c r="EM62" i="28"/>
  <c r="EM92" i="28"/>
  <c r="EM127" i="28"/>
  <c r="EM151" i="3"/>
  <c r="EM131" i="3"/>
  <c r="EM420" i="3"/>
  <c r="EM432" i="3"/>
  <c r="EM422" i="3"/>
  <c r="EM434" i="3"/>
  <c r="EM423" i="3"/>
  <c r="EM435" i="3"/>
  <c r="EM421" i="3"/>
  <c r="EM433" i="3"/>
  <c r="EM424" i="3"/>
  <c r="EM436" i="3"/>
  <c r="EM425" i="3"/>
  <c r="EM437" i="3"/>
  <c r="EM148" i="3"/>
  <c r="EM64" i="28"/>
  <c r="EM65" i="28"/>
  <c r="EM146" i="3"/>
  <c r="EM199" i="3"/>
  <c r="EM99" i="28"/>
  <c r="EM198" i="3"/>
  <c r="EM98" i="28"/>
  <c r="EM200" i="3"/>
  <c r="EM100" i="28"/>
  <c r="EM201" i="3"/>
  <c r="EM202" i="3"/>
  <c r="EM102" i="28"/>
  <c r="EM197" i="3"/>
  <c r="EM97" i="28"/>
  <c r="EM194" i="3"/>
  <c r="EM94" i="28"/>
  <c r="EM193" i="3"/>
  <c r="EM93" i="28"/>
  <c r="EM196" i="3"/>
  <c r="EM96" i="28"/>
  <c r="EM195" i="3"/>
  <c r="EM95" i="28"/>
  <c r="FK224" i="3"/>
  <c r="FK223" i="3"/>
  <c r="FL227" i="3"/>
  <c r="FL228" i="3"/>
  <c r="FL338" i="3"/>
  <c r="FL226" i="3"/>
  <c r="FL225" i="3"/>
  <c r="EM447" i="3"/>
  <c r="EN161" i="3"/>
  <c r="EM444" i="3"/>
  <c r="EN158" i="3"/>
  <c r="EM206" i="3"/>
  <c r="EM205" i="3"/>
  <c r="EM207" i="3"/>
  <c r="EM133" i="3"/>
  <c r="EM445" i="3"/>
  <c r="EN159" i="3"/>
  <c r="EL147" i="28"/>
  <c r="EL141" i="28"/>
  <c r="EL139" i="28"/>
  <c r="EL140" i="28"/>
  <c r="EL144" i="28"/>
  <c r="EL146" i="28"/>
  <c r="EL148" i="28"/>
  <c r="EL143" i="28"/>
  <c r="EL142" i="28"/>
  <c r="EL145" i="28"/>
  <c r="EM448" i="3"/>
  <c r="EN162" i="3"/>
  <c r="EM446" i="3"/>
  <c r="EN160" i="3"/>
  <c r="EM101" i="28"/>
  <c r="EM134" i="3"/>
  <c r="EM449" i="3"/>
  <c r="EN163" i="3"/>
  <c r="EL106" i="28"/>
  <c r="EL113" i="28"/>
  <c r="EL105" i="28"/>
  <c r="EL104" i="28"/>
  <c r="EL109" i="28"/>
  <c r="EL112" i="28"/>
  <c r="EL108" i="28"/>
  <c r="EL107" i="28"/>
  <c r="EL111" i="28"/>
  <c r="EL110" i="28"/>
  <c r="FK246" i="3"/>
  <c r="FK258" i="3"/>
  <c r="FK270" i="3"/>
  <c r="FK281" i="3"/>
  <c r="FK247" i="3"/>
  <c r="FK259" i="3"/>
  <c r="FK271" i="3"/>
  <c r="FK282" i="3"/>
  <c r="FL250" i="3"/>
  <c r="FL262" i="3"/>
  <c r="FL249" i="3"/>
  <c r="FL261" i="3"/>
  <c r="FL273" i="3"/>
  <c r="FL284" i="3"/>
  <c r="FL296" i="3"/>
  <c r="FL248" i="3"/>
  <c r="FL260" i="3"/>
  <c r="FL272" i="3"/>
  <c r="FL283" i="3"/>
  <c r="EM208" i="3"/>
  <c r="EM135" i="3"/>
  <c r="EM211" i="3"/>
  <c r="EM210" i="3"/>
  <c r="EN134" i="28"/>
  <c r="EN159" i="28"/>
  <c r="EN173" i="3"/>
  <c r="EN186" i="3"/>
  <c r="EN324" i="3"/>
  <c r="EN323" i="3"/>
  <c r="EN172" i="3"/>
  <c r="EN185" i="3"/>
  <c r="EN133" i="28"/>
  <c r="EN158" i="28"/>
  <c r="EN174" i="3"/>
  <c r="EN187" i="3"/>
  <c r="EN325" i="3"/>
  <c r="EN135" i="28"/>
  <c r="EN160" i="28"/>
  <c r="EN137" i="28"/>
  <c r="EN327" i="3"/>
  <c r="EN162" i="28"/>
  <c r="EN176" i="3"/>
  <c r="EN189" i="3"/>
  <c r="EN175" i="3"/>
  <c r="EN188" i="3"/>
  <c r="EN136" i="28"/>
  <c r="EN326" i="3"/>
  <c r="EN161" i="28"/>
  <c r="EN322" i="3"/>
  <c r="EN157" i="28"/>
  <c r="EN132" i="28"/>
  <c r="EN171" i="3"/>
  <c r="EN184" i="3"/>
  <c r="FK306" i="3"/>
  <c r="FK407" i="3"/>
  <c r="FK293" i="3"/>
  <c r="FK307" i="3"/>
  <c r="FK408" i="3"/>
  <c r="FK294" i="3"/>
  <c r="FL274" i="3"/>
  <c r="FL285" i="3"/>
  <c r="FL309" i="3"/>
  <c r="FL410" i="3"/>
  <c r="FL295" i="3"/>
  <c r="FL308" i="3"/>
  <c r="FL409" i="3"/>
  <c r="EM402" i="3"/>
  <c r="EM415" i="3"/>
  <c r="EM461" i="3"/>
  <c r="EM239" i="3"/>
  <c r="EM218" i="3"/>
  <c r="EM330" i="3"/>
  <c r="EM240" i="3"/>
  <c r="EM331" i="3"/>
  <c r="FK381" i="3"/>
  <c r="FK394" i="3"/>
  <c r="FK382" i="3"/>
  <c r="FK395" i="3"/>
  <c r="FL385" i="3"/>
  <c r="FL310" i="3"/>
  <c r="FL411" i="3"/>
  <c r="FL297" i="3"/>
  <c r="FL383" i="3"/>
  <c r="FL396" i="3"/>
  <c r="FL384" i="3"/>
  <c r="FL397" i="3"/>
  <c r="EM457" i="3"/>
  <c r="EM481" i="3"/>
  <c r="EM72" i="28"/>
  <c r="EM241" i="3"/>
  <c r="EM245" i="3"/>
  <c r="EM460" i="3"/>
  <c r="EM484" i="3"/>
  <c r="EM75" i="28"/>
  <c r="EM459" i="3"/>
  <c r="EM471" i="3"/>
  <c r="EM86" i="28"/>
  <c r="EM458" i="3"/>
  <c r="EM470" i="3"/>
  <c r="EM85" i="28"/>
  <c r="EM462" i="3"/>
  <c r="EM486" i="3"/>
  <c r="EM77" i="28"/>
  <c r="EM350" i="3"/>
  <c r="EM366" i="3"/>
  <c r="EM365" i="3"/>
  <c r="EM347" i="3"/>
  <c r="EM359" i="3"/>
  <c r="EM369" i="3"/>
  <c r="EM364" i="3"/>
  <c r="EM339" i="3"/>
  <c r="EM370" i="3"/>
  <c r="EM341" i="3"/>
  <c r="EM342" i="3"/>
  <c r="EM368" i="3"/>
  <c r="EM335" i="3"/>
  <c r="EM336" i="3"/>
  <c r="EM344" i="3"/>
  <c r="EM340" i="3"/>
  <c r="EM361" i="3"/>
  <c r="EM362" i="3"/>
  <c r="EM358" i="3"/>
  <c r="EM485" i="3"/>
  <c r="EM76" i="28"/>
  <c r="EM473" i="3"/>
  <c r="EM88" i="28"/>
  <c r="EM222" i="3"/>
  <c r="EM220" i="3"/>
  <c r="EM221" i="3"/>
  <c r="EM219" i="3"/>
  <c r="FL398" i="3"/>
  <c r="EM469" i="3"/>
  <c r="EM84" i="28"/>
  <c r="EM472" i="3"/>
  <c r="EM87" i="28"/>
  <c r="EM483" i="3"/>
  <c r="EM74" i="28"/>
  <c r="EM242" i="3"/>
  <c r="EM254" i="3"/>
  <c r="EM266" i="3"/>
  <c r="EM277" i="3"/>
  <c r="EM289" i="3"/>
  <c r="EM244" i="3"/>
  <c r="EM256" i="3"/>
  <c r="EM268" i="3"/>
  <c r="EM279" i="3"/>
  <c r="EM243" i="3"/>
  <c r="EM255" i="3"/>
  <c r="EM267" i="3"/>
  <c r="EM278" i="3"/>
  <c r="EM474" i="3"/>
  <c r="EM89" i="28"/>
  <c r="EM482" i="3"/>
  <c r="EM73" i="28"/>
  <c r="EM257" i="3"/>
  <c r="EM269" i="3"/>
  <c r="EM280" i="3"/>
  <c r="EM292" i="3"/>
  <c r="EM360" i="3"/>
  <c r="EM343" i="3"/>
  <c r="EM354" i="3"/>
  <c r="EM348" i="3"/>
  <c r="EM349" i="3"/>
  <c r="EM351" i="3"/>
  <c r="EM371" i="3"/>
  <c r="EM302" i="3"/>
  <c r="EM403" i="3"/>
  <c r="EM416" i="3"/>
  <c r="EM373" i="3"/>
  <c r="EM374" i="3"/>
  <c r="EM132" i="3"/>
  <c r="EM305" i="3"/>
  <c r="EM406" i="3"/>
  <c r="EM419" i="3"/>
  <c r="EM304" i="3"/>
  <c r="EM405" i="3"/>
  <c r="EM418" i="3"/>
  <c r="EM291" i="3"/>
  <c r="EM303" i="3"/>
  <c r="EM404" i="3"/>
  <c r="EM417" i="3"/>
  <c r="EM290" i="3"/>
  <c r="EM379" i="3"/>
  <c r="EM392" i="3"/>
  <c r="EM430" i="3"/>
  <c r="EM378" i="3"/>
  <c r="EM391" i="3"/>
  <c r="EM429" i="3"/>
  <c r="EM377" i="3"/>
  <c r="EM390" i="3"/>
  <c r="EM428" i="3"/>
  <c r="EM440" i="3"/>
  <c r="EM380" i="3"/>
  <c r="EM393" i="3"/>
  <c r="EM431" i="3"/>
  <c r="EN157" i="3"/>
  <c r="EN154" i="3"/>
  <c r="EN153" i="28"/>
  <c r="EM453" i="3"/>
  <c r="EM465" i="3"/>
  <c r="EM80" i="28"/>
  <c r="EM456" i="3"/>
  <c r="EM480" i="3"/>
  <c r="EM71" i="28"/>
  <c r="EM443" i="3"/>
  <c r="EM172" i="28"/>
  <c r="EM442" i="3"/>
  <c r="EM455" i="3"/>
  <c r="EN156" i="3"/>
  <c r="EN131" i="28"/>
  <c r="EN170" i="3"/>
  <c r="EN183" i="3"/>
  <c r="EN321" i="3"/>
  <c r="EN156" i="28"/>
  <c r="EM441" i="3"/>
  <c r="EM454" i="3"/>
  <c r="EN155" i="3"/>
  <c r="EM477" i="3"/>
  <c r="EM68" i="28"/>
  <c r="EN318" i="3"/>
  <c r="EN167" i="3"/>
  <c r="EN180" i="3"/>
  <c r="EN128" i="28"/>
  <c r="EM468" i="3"/>
  <c r="EM83" i="28"/>
  <c r="EM174" i="28"/>
  <c r="EN164" i="3"/>
  <c r="EN166" i="28"/>
  <c r="EN129" i="28"/>
  <c r="EN154" i="28"/>
  <c r="EN319" i="3"/>
  <c r="EN168" i="3"/>
  <c r="EN181" i="3"/>
  <c r="EM478" i="3"/>
  <c r="EM69" i="28"/>
  <c r="EM466" i="3"/>
  <c r="EM81" i="28"/>
  <c r="EM450" i="3"/>
  <c r="EN143" i="3"/>
  <c r="EN155" i="28"/>
  <c r="EN169" i="3"/>
  <c r="EN182" i="3"/>
  <c r="EN130" i="28"/>
  <c r="EN320" i="3"/>
  <c r="EM467" i="3"/>
  <c r="EM82" i="28"/>
  <c r="EM479" i="3"/>
  <c r="EM70" i="28"/>
  <c r="EN164" i="28"/>
  <c r="EN328" i="3"/>
  <c r="EN177" i="3"/>
  <c r="EN190" i="3"/>
  <c r="EM175" i="28"/>
  <c r="EM173" i="28"/>
  <c r="EN145" i="3"/>
  <c r="EN62" i="28"/>
  <c r="FL223" i="3"/>
  <c r="FL224" i="3"/>
  <c r="FM227" i="3"/>
  <c r="FM228" i="3"/>
  <c r="FM338" i="3"/>
  <c r="FM226" i="3"/>
  <c r="FM225" i="3"/>
  <c r="EM176" i="28"/>
  <c r="EN165" i="28"/>
  <c r="EN167" i="28"/>
  <c r="EN168" i="28"/>
  <c r="EN127" i="28"/>
  <c r="EN92" i="28"/>
  <c r="EN421" i="3"/>
  <c r="EN433" i="3"/>
  <c r="EN425" i="3"/>
  <c r="EN437" i="3"/>
  <c r="EN64" i="28"/>
  <c r="EN65" i="28"/>
  <c r="EN420" i="3"/>
  <c r="EN432" i="3"/>
  <c r="EN151" i="3"/>
  <c r="EN131" i="3"/>
  <c r="EN423" i="3"/>
  <c r="EN435" i="3"/>
  <c r="EN148" i="3"/>
  <c r="EN424" i="3"/>
  <c r="EN436" i="3"/>
  <c r="EN422" i="3"/>
  <c r="EN434" i="3"/>
  <c r="EN146" i="3"/>
  <c r="EN201" i="3"/>
  <c r="EN198" i="3"/>
  <c r="EN98" i="28"/>
  <c r="EN200" i="3"/>
  <c r="EN100" i="28"/>
  <c r="EN202" i="3"/>
  <c r="EN102" i="28"/>
  <c r="EN199" i="3"/>
  <c r="EN99" i="28"/>
  <c r="EN197" i="3"/>
  <c r="EN97" i="28"/>
  <c r="EN193" i="3"/>
  <c r="EN93" i="28"/>
  <c r="EN196" i="3"/>
  <c r="EN96" i="28"/>
  <c r="EN194" i="3"/>
  <c r="EN94" i="28"/>
  <c r="EN195" i="3"/>
  <c r="EN95" i="28"/>
  <c r="FL251" i="3"/>
  <c r="FL263" i="3"/>
  <c r="FL275" i="3"/>
  <c r="FL286" i="3"/>
  <c r="FL247" i="3"/>
  <c r="FL259" i="3"/>
  <c r="FL271" i="3"/>
  <c r="FL282" i="3"/>
  <c r="FL246" i="3"/>
  <c r="FL258" i="3"/>
  <c r="FL270" i="3"/>
  <c r="FL281" i="3"/>
  <c r="FM250" i="3"/>
  <c r="FM262" i="3"/>
  <c r="FM274" i="3"/>
  <c r="FM285" i="3"/>
  <c r="FM251" i="3"/>
  <c r="FM263" i="3"/>
  <c r="FM275" i="3"/>
  <c r="FM286" i="3"/>
  <c r="FM249" i="3"/>
  <c r="FM261" i="3"/>
  <c r="FM273" i="3"/>
  <c r="FM284" i="3"/>
  <c r="FM248" i="3"/>
  <c r="FM260" i="3"/>
  <c r="FM272" i="3"/>
  <c r="FM283" i="3"/>
  <c r="EN101" i="28"/>
  <c r="EN134" i="3"/>
  <c r="EN447" i="3"/>
  <c r="EO161" i="3"/>
  <c r="EN444" i="3"/>
  <c r="EO158" i="3"/>
  <c r="EN446" i="3"/>
  <c r="EO160" i="3"/>
  <c r="EN445" i="3"/>
  <c r="EO159" i="3"/>
  <c r="EN449" i="3"/>
  <c r="EO163" i="3"/>
  <c r="EN448" i="3"/>
  <c r="EO162" i="3"/>
  <c r="EM107" i="28"/>
  <c r="EM108" i="28"/>
  <c r="EM104" i="28"/>
  <c r="EM111" i="28"/>
  <c r="EM109" i="28"/>
  <c r="EM110" i="28"/>
  <c r="EM105" i="28"/>
  <c r="EM113" i="28"/>
  <c r="EM106" i="28"/>
  <c r="EM112" i="28"/>
  <c r="EN207" i="3"/>
  <c r="EN133" i="3"/>
  <c r="EN205" i="3"/>
  <c r="EN206" i="3"/>
  <c r="EM144" i="28"/>
  <c r="EM146" i="28"/>
  <c r="EM145" i="28"/>
  <c r="EM143" i="28"/>
  <c r="EM141" i="28"/>
  <c r="EM147" i="28"/>
  <c r="EM140" i="28"/>
  <c r="EM142" i="28"/>
  <c r="EM139" i="28"/>
  <c r="EM148" i="28"/>
  <c r="FL293" i="3"/>
  <c r="FL306" i="3"/>
  <c r="FL407" i="3"/>
  <c r="FL294" i="3"/>
  <c r="FL307" i="3"/>
  <c r="FL408" i="3"/>
  <c r="FL311" i="3"/>
  <c r="FL412" i="3"/>
  <c r="FL298" i="3"/>
  <c r="FL386" i="3"/>
  <c r="FM311" i="3"/>
  <c r="FM412" i="3"/>
  <c r="FM298" i="3"/>
  <c r="FM310" i="3"/>
  <c r="FM411" i="3"/>
  <c r="FM297" i="3"/>
  <c r="FM295" i="3"/>
  <c r="FM308" i="3"/>
  <c r="FM409" i="3"/>
  <c r="FM296" i="3"/>
  <c r="FM309" i="3"/>
  <c r="FM410" i="3"/>
  <c r="EO325" i="3"/>
  <c r="EO160" i="28"/>
  <c r="EO174" i="3"/>
  <c r="EO187" i="3"/>
  <c r="EO135" i="28"/>
  <c r="EO175" i="3"/>
  <c r="EO188" i="3"/>
  <c r="EO136" i="28"/>
  <c r="EO161" i="28"/>
  <c r="EO326" i="3"/>
  <c r="EO322" i="3"/>
  <c r="EO157" i="28"/>
  <c r="EO132" i="28"/>
  <c r="EO171" i="3"/>
  <c r="EO184" i="3"/>
  <c r="EO133" i="28"/>
  <c r="EO172" i="3"/>
  <c r="EO185" i="3"/>
  <c r="EO323" i="3"/>
  <c r="EO158" i="28"/>
  <c r="EO173" i="3"/>
  <c r="EO186" i="3"/>
  <c r="EO324" i="3"/>
  <c r="EO159" i="28"/>
  <c r="EO134" i="28"/>
  <c r="EN208" i="3"/>
  <c r="EN211" i="3"/>
  <c r="EN210" i="3"/>
  <c r="EO162" i="28"/>
  <c r="EO176" i="3"/>
  <c r="EO189" i="3"/>
  <c r="EO327" i="3"/>
  <c r="EO137" i="28"/>
  <c r="FL399" i="3"/>
  <c r="FL381" i="3"/>
  <c r="FL394" i="3"/>
  <c r="FL382" i="3"/>
  <c r="FL395" i="3"/>
  <c r="FM386" i="3"/>
  <c r="FM399" i="3"/>
  <c r="FM385" i="3"/>
  <c r="FM398" i="3"/>
  <c r="FM384" i="3"/>
  <c r="FM397" i="3"/>
  <c r="FM383" i="3"/>
  <c r="FM396" i="3"/>
  <c r="EN331" i="3"/>
  <c r="EN240" i="3"/>
  <c r="EN135" i="3"/>
  <c r="EN402" i="3"/>
  <c r="EN415" i="3"/>
  <c r="EN239" i="3"/>
  <c r="EN330" i="3"/>
  <c r="EN218" i="3"/>
  <c r="EN241" i="3"/>
  <c r="EN243" i="3"/>
  <c r="EN361" i="3"/>
  <c r="EN362" i="3"/>
  <c r="EN358" i="3"/>
  <c r="EN459" i="3"/>
  <c r="EN457" i="3"/>
  <c r="EN461" i="3"/>
  <c r="EN458" i="3"/>
  <c r="EN460" i="3"/>
  <c r="EN462" i="3"/>
  <c r="EN222" i="3"/>
  <c r="EN221" i="3"/>
  <c r="EN219" i="3"/>
  <c r="EN220" i="3"/>
  <c r="EN340" i="3"/>
  <c r="EN339" i="3"/>
  <c r="EN370" i="3"/>
  <c r="EN341" i="3"/>
  <c r="EN342" i="3"/>
  <c r="EN369" i="3"/>
  <c r="EN350" i="3"/>
  <c r="EN335" i="3"/>
  <c r="EN336" i="3"/>
  <c r="EN344" i="3"/>
  <c r="EN368" i="3"/>
  <c r="EN366" i="3"/>
  <c r="EN347" i="3"/>
  <c r="EN365" i="3"/>
  <c r="EN364" i="3"/>
  <c r="EN359" i="3"/>
  <c r="EN244" i="3"/>
  <c r="EN256" i="3"/>
  <c r="EN268" i="3"/>
  <c r="EN279" i="3"/>
  <c r="EN242" i="3"/>
  <c r="EN254" i="3"/>
  <c r="EN266" i="3"/>
  <c r="EN277" i="3"/>
  <c r="EN245" i="3"/>
  <c r="EN257" i="3"/>
  <c r="EN269" i="3"/>
  <c r="EN280" i="3"/>
  <c r="EN360" i="3"/>
  <c r="EN255" i="3"/>
  <c r="EN267" i="3"/>
  <c r="EN278" i="3"/>
  <c r="EN290" i="3"/>
  <c r="EN343" i="3"/>
  <c r="EN354" i="3"/>
  <c r="EN486" i="3"/>
  <c r="EN77" i="28"/>
  <c r="EN474" i="3"/>
  <c r="EN89" i="28"/>
  <c r="EN471" i="3"/>
  <c r="EN86" i="28"/>
  <c r="EN483" i="3"/>
  <c r="EN74" i="28"/>
  <c r="EN348" i="3"/>
  <c r="EN349" i="3"/>
  <c r="EN351" i="3"/>
  <c r="EN470" i="3"/>
  <c r="EN85" i="28"/>
  <c r="EN482" i="3"/>
  <c r="EN73" i="28"/>
  <c r="EN485" i="3"/>
  <c r="EN76" i="28"/>
  <c r="EN473" i="3"/>
  <c r="EN88" i="28"/>
  <c r="EN484" i="3"/>
  <c r="EN75" i="28"/>
  <c r="EN472" i="3"/>
  <c r="EN87" i="28"/>
  <c r="EN371" i="3"/>
  <c r="EN469" i="3"/>
  <c r="EN84" i="28"/>
  <c r="EN481" i="3"/>
  <c r="EN72" i="28"/>
  <c r="EN303" i="3"/>
  <c r="EN404" i="3"/>
  <c r="EN417" i="3"/>
  <c r="EN304" i="3"/>
  <c r="EN405" i="3"/>
  <c r="EN418" i="3"/>
  <c r="EN291" i="3"/>
  <c r="EN289" i="3"/>
  <c r="EN302" i="3"/>
  <c r="EN403" i="3"/>
  <c r="EN416" i="3"/>
  <c r="EN292" i="3"/>
  <c r="EN305" i="3"/>
  <c r="EN406" i="3"/>
  <c r="EN419" i="3"/>
  <c r="EN373" i="3"/>
  <c r="EN374" i="3"/>
  <c r="EN377" i="3"/>
  <c r="EN380" i="3"/>
  <c r="EN393" i="3"/>
  <c r="EN431" i="3"/>
  <c r="EN390" i="3"/>
  <c r="EN428" i="3"/>
  <c r="EN132" i="3"/>
  <c r="EN378" i="3"/>
  <c r="EN391" i="3"/>
  <c r="EN429" i="3"/>
  <c r="EN379" i="3"/>
  <c r="EN392" i="3"/>
  <c r="EN430" i="3"/>
  <c r="EN441" i="3"/>
  <c r="EN454" i="3"/>
  <c r="EO155" i="3"/>
  <c r="EN455" i="3"/>
  <c r="EN442" i="3"/>
  <c r="EO156" i="3"/>
  <c r="EN443" i="3"/>
  <c r="EN456" i="3"/>
  <c r="EO157" i="3"/>
  <c r="EN172" i="28"/>
  <c r="EN440" i="3"/>
  <c r="EN453" i="3"/>
  <c r="EO154" i="3"/>
  <c r="FN227" i="3"/>
  <c r="FN228" i="3"/>
  <c r="FN338" i="3"/>
  <c r="FN226" i="3"/>
  <c r="FN225" i="3"/>
  <c r="EN468" i="3"/>
  <c r="EN83" i="28"/>
  <c r="EN480" i="3"/>
  <c r="EN71" i="28"/>
  <c r="EO320" i="3"/>
  <c r="EO130" i="28"/>
  <c r="EO169" i="3"/>
  <c r="EO182" i="3"/>
  <c r="EO155" i="28"/>
  <c r="EN478" i="3"/>
  <c r="EN69" i="28"/>
  <c r="EN466" i="3"/>
  <c r="EN81" i="28"/>
  <c r="EO153" i="28"/>
  <c r="EO128" i="28"/>
  <c r="EO167" i="3"/>
  <c r="EO180" i="3"/>
  <c r="EO318" i="3"/>
  <c r="EO164" i="3"/>
  <c r="EO166" i="28"/>
  <c r="EN477" i="3"/>
  <c r="EN68" i="28"/>
  <c r="EN465" i="3"/>
  <c r="EN80" i="28"/>
  <c r="EN467" i="3"/>
  <c r="EN82" i="28"/>
  <c r="EN479" i="3"/>
  <c r="EN70" i="28"/>
  <c r="EN174" i="28"/>
  <c r="EN450" i="3"/>
  <c r="EO143" i="3"/>
  <c r="EO319" i="3"/>
  <c r="EO168" i="3"/>
  <c r="EO181" i="3"/>
  <c r="EO129" i="28"/>
  <c r="EO154" i="28"/>
  <c r="EO156" i="28"/>
  <c r="EO170" i="3"/>
  <c r="EO183" i="3"/>
  <c r="EO321" i="3"/>
  <c r="EO131" i="28"/>
  <c r="FM223" i="3"/>
  <c r="FM224" i="3"/>
  <c r="FN249" i="3"/>
  <c r="FN261" i="3"/>
  <c r="FN273" i="3"/>
  <c r="FN284" i="3"/>
  <c r="FN250" i="3"/>
  <c r="FN262" i="3"/>
  <c r="FN248" i="3"/>
  <c r="FN260" i="3"/>
  <c r="FN272" i="3"/>
  <c r="FN283" i="3"/>
  <c r="EO328" i="3"/>
  <c r="EO164" i="28"/>
  <c r="EO145" i="3"/>
  <c r="EO62" i="28"/>
  <c r="EO177" i="3"/>
  <c r="EO190" i="3"/>
  <c r="EN173" i="28"/>
  <c r="EN175" i="28"/>
  <c r="FM246" i="3"/>
  <c r="FM258" i="3"/>
  <c r="FM270" i="3"/>
  <c r="FM281" i="3"/>
  <c r="FM247" i="3"/>
  <c r="FM259" i="3"/>
  <c r="FM271" i="3"/>
  <c r="FM282" i="3"/>
  <c r="FN274" i="3"/>
  <c r="FN285" i="3"/>
  <c r="FN296" i="3"/>
  <c r="FN309" i="3"/>
  <c r="FN410" i="3"/>
  <c r="FN295" i="3"/>
  <c r="FN308" i="3"/>
  <c r="FN409" i="3"/>
  <c r="EO165" i="28"/>
  <c r="EO167" i="28"/>
  <c r="EO168" i="28"/>
  <c r="EN176" i="28"/>
  <c r="EO127" i="28"/>
  <c r="EO92" i="28"/>
  <c r="EO423" i="3"/>
  <c r="EO435" i="3"/>
  <c r="EO424" i="3"/>
  <c r="EO436" i="3"/>
  <c r="EO421" i="3"/>
  <c r="EO433" i="3"/>
  <c r="EO148" i="3"/>
  <c r="EO151" i="3"/>
  <c r="EO131" i="3"/>
  <c r="EO422" i="3"/>
  <c r="EO434" i="3"/>
  <c r="EO64" i="28"/>
  <c r="EO65" i="28"/>
  <c r="EO425" i="3"/>
  <c r="EO437" i="3"/>
  <c r="EO420" i="3"/>
  <c r="EO432" i="3"/>
  <c r="EO146" i="3"/>
  <c r="EO197" i="3"/>
  <c r="EO97" i="28"/>
  <c r="EO201" i="3"/>
  <c r="EO200" i="3"/>
  <c r="EO100" i="28"/>
  <c r="EO199" i="3"/>
  <c r="EO99" i="28"/>
  <c r="EO198" i="3"/>
  <c r="EO98" i="28"/>
  <c r="EO202" i="3"/>
  <c r="EO102" i="28"/>
  <c r="EO193" i="3"/>
  <c r="EO93" i="28"/>
  <c r="EO195" i="3"/>
  <c r="EO95" i="28"/>
  <c r="EO196" i="3"/>
  <c r="EO96" i="28"/>
  <c r="EO194" i="3"/>
  <c r="EO94" i="28"/>
  <c r="FM294" i="3"/>
  <c r="FM307" i="3"/>
  <c r="FM408" i="3"/>
  <c r="FM293" i="3"/>
  <c r="FM306" i="3"/>
  <c r="FM407" i="3"/>
  <c r="FN384" i="3"/>
  <c r="FN397" i="3"/>
  <c r="FN383" i="3"/>
  <c r="FN396" i="3"/>
  <c r="FN297" i="3"/>
  <c r="FN385" i="3"/>
  <c r="FN310" i="3"/>
  <c r="FN411" i="3"/>
  <c r="EO449" i="3"/>
  <c r="EP163" i="3"/>
  <c r="EO447" i="3"/>
  <c r="EP161" i="3"/>
  <c r="EN112" i="28"/>
  <c r="EN108" i="28"/>
  <c r="EN105" i="28"/>
  <c r="EN113" i="28"/>
  <c r="EN111" i="28"/>
  <c r="EN107" i="28"/>
  <c r="EN106" i="28"/>
  <c r="EN104" i="28"/>
  <c r="EN110" i="28"/>
  <c r="EN109" i="28"/>
  <c r="EO445" i="3"/>
  <c r="EP159" i="3"/>
  <c r="EO134" i="3"/>
  <c r="EO101" i="28"/>
  <c r="EO446" i="3"/>
  <c r="EP160" i="3"/>
  <c r="EN143" i="28"/>
  <c r="EN142" i="28"/>
  <c r="EN139" i="28"/>
  <c r="EN145" i="28"/>
  <c r="EN147" i="28"/>
  <c r="EN148" i="28"/>
  <c r="EN141" i="28"/>
  <c r="EN140" i="28"/>
  <c r="EN144" i="28"/>
  <c r="EN146" i="28"/>
  <c r="EO205" i="3"/>
  <c r="EO206" i="3"/>
  <c r="EO133" i="3"/>
  <c r="EO207" i="3"/>
  <c r="EO448" i="3"/>
  <c r="EP162" i="3"/>
  <c r="EO444" i="3"/>
  <c r="EP158" i="3"/>
  <c r="FM381" i="3"/>
  <c r="FM394" i="3"/>
  <c r="FM382" i="3"/>
  <c r="FM395" i="3"/>
  <c r="FN398" i="3"/>
  <c r="EO208" i="3"/>
  <c r="EO402" i="3"/>
  <c r="EO415" i="3"/>
  <c r="EP174" i="3"/>
  <c r="EP187" i="3"/>
  <c r="EP325" i="3"/>
  <c r="EP160" i="28"/>
  <c r="EP135" i="28"/>
  <c r="EP324" i="3"/>
  <c r="EP173" i="3"/>
  <c r="EP186" i="3"/>
  <c r="EP159" i="28"/>
  <c r="EP134" i="28"/>
  <c r="EP158" i="28"/>
  <c r="EP172" i="3"/>
  <c r="EP185" i="3"/>
  <c r="EP323" i="3"/>
  <c r="EP133" i="28"/>
  <c r="EP327" i="3"/>
  <c r="EP162" i="28"/>
  <c r="EP176" i="3"/>
  <c r="EP189" i="3"/>
  <c r="EP137" i="28"/>
  <c r="EP171" i="3"/>
  <c r="EP184" i="3"/>
  <c r="EP322" i="3"/>
  <c r="EP157" i="28"/>
  <c r="EP132" i="28"/>
  <c r="EO210" i="3"/>
  <c r="EO211" i="3"/>
  <c r="EP161" i="28"/>
  <c r="EP175" i="3"/>
  <c r="EP188" i="3"/>
  <c r="EP326" i="3"/>
  <c r="EP136" i="28"/>
  <c r="EO135" i="3"/>
  <c r="EO462" i="3"/>
  <c r="EO458" i="3"/>
  <c r="EO457" i="3"/>
  <c r="EO460" i="3"/>
  <c r="EO459" i="3"/>
  <c r="EO461" i="3"/>
  <c r="EO331" i="3"/>
  <c r="EO240" i="3"/>
  <c r="EO239" i="3"/>
  <c r="EO218" i="3"/>
  <c r="EO330" i="3"/>
  <c r="EO241" i="3"/>
  <c r="EO242" i="3"/>
  <c r="EO483" i="3"/>
  <c r="EO74" i="28"/>
  <c r="EO471" i="3"/>
  <c r="EO86" i="28"/>
  <c r="EO484" i="3"/>
  <c r="EO75" i="28"/>
  <c r="EO472" i="3"/>
  <c r="EO87" i="28"/>
  <c r="EO221" i="3"/>
  <c r="EO222" i="3"/>
  <c r="EO219" i="3"/>
  <c r="EO220" i="3"/>
  <c r="EO470" i="3"/>
  <c r="EO85" i="28"/>
  <c r="EO482" i="3"/>
  <c r="EO73" i="28"/>
  <c r="EO361" i="3"/>
  <c r="EO362" i="3"/>
  <c r="EO358" i="3"/>
  <c r="EO474" i="3"/>
  <c r="EO89" i="28"/>
  <c r="EO486" i="3"/>
  <c r="EO77" i="28"/>
  <c r="EO347" i="3"/>
  <c r="EO339" i="3"/>
  <c r="EO364" i="3"/>
  <c r="EO369" i="3"/>
  <c r="EO335" i="3"/>
  <c r="EO336" i="3"/>
  <c r="EO344" i="3"/>
  <c r="EO341" i="3"/>
  <c r="EO342" i="3"/>
  <c r="EO365" i="3"/>
  <c r="EO368" i="3"/>
  <c r="EO350" i="3"/>
  <c r="EO366" i="3"/>
  <c r="EO370" i="3"/>
  <c r="EO359" i="3"/>
  <c r="EO340" i="3"/>
  <c r="EO473" i="3"/>
  <c r="EO88" i="28"/>
  <c r="EO485" i="3"/>
  <c r="EO76" i="28"/>
  <c r="EO481" i="3"/>
  <c r="EO72" i="28"/>
  <c r="EO469" i="3"/>
  <c r="EO84" i="28"/>
  <c r="EO244" i="3"/>
  <c r="EO256" i="3"/>
  <c r="EO268" i="3"/>
  <c r="EO279" i="3"/>
  <c r="EO304" i="3"/>
  <c r="EO405" i="3"/>
  <c r="EO418" i="3"/>
  <c r="EO243" i="3"/>
  <c r="EO255" i="3"/>
  <c r="EO267" i="3"/>
  <c r="EO278" i="3"/>
  <c r="EO360" i="3"/>
  <c r="EO245" i="3"/>
  <c r="EO257" i="3"/>
  <c r="EO269" i="3"/>
  <c r="EO280" i="3"/>
  <c r="EO292" i="3"/>
  <c r="EO343" i="3"/>
  <c r="EO354" i="3"/>
  <c r="EO348" i="3"/>
  <c r="EO349" i="3"/>
  <c r="EO351" i="3"/>
  <c r="EO254" i="3"/>
  <c r="EO266" i="3"/>
  <c r="EO277" i="3"/>
  <c r="EO371" i="3"/>
  <c r="EO373" i="3"/>
  <c r="EO374" i="3"/>
  <c r="EO132" i="3"/>
  <c r="EO305" i="3"/>
  <c r="EO406" i="3"/>
  <c r="EO419" i="3"/>
  <c r="EO291" i="3"/>
  <c r="EO302" i="3"/>
  <c r="EO403" i="3"/>
  <c r="EO416" i="3"/>
  <c r="EO289" i="3"/>
  <c r="EO303" i="3"/>
  <c r="EO404" i="3"/>
  <c r="EO417" i="3"/>
  <c r="EO290" i="3"/>
  <c r="EO378" i="3"/>
  <c r="EO391" i="3"/>
  <c r="EO429" i="3"/>
  <c r="EO377" i="3"/>
  <c r="EO390" i="3"/>
  <c r="EO428" i="3"/>
  <c r="EO379" i="3"/>
  <c r="EO392" i="3"/>
  <c r="EO430" i="3"/>
  <c r="EO455" i="3"/>
  <c r="EO380" i="3"/>
  <c r="EO393" i="3"/>
  <c r="EO431" i="3"/>
  <c r="EO456" i="3"/>
  <c r="FN251" i="3"/>
  <c r="FN263" i="3"/>
  <c r="FN275" i="3"/>
  <c r="FN286" i="3"/>
  <c r="FN223" i="3"/>
  <c r="FN224" i="3"/>
  <c r="FO227" i="3"/>
  <c r="FO228" i="3"/>
  <c r="FO338" i="3"/>
  <c r="FO226" i="3"/>
  <c r="FO225" i="3"/>
  <c r="EP157" i="3"/>
  <c r="EP170" i="3"/>
  <c r="EP183" i="3"/>
  <c r="EP156" i="3"/>
  <c r="EP169" i="3"/>
  <c r="EP182" i="3"/>
  <c r="EO443" i="3"/>
  <c r="EO442" i="3"/>
  <c r="EO454" i="3"/>
  <c r="EO441" i="3"/>
  <c r="EP155" i="3"/>
  <c r="EO453" i="3"/>
  <c r="EO440" i="3"/>
  <c r="EO172" i="28"/>
  <c r="EP154" i="3"/>
  <c r="EO468" i="3"/>
  <c r="EO83" i="28"/>
  <c r="EO480" i="3"/>
  <c r="EO71" i="28"/>
  <c r="EO467" i="3"/>
  <c r="EO82" i="28"/>
  <c r="EO479" i="3"/>
  <c r="EO70" i="28"/>
  <c r="FN246" i="3"/>
  <c r="FN258" i="3"/>
  <c r="FN270" i="3"/>
  <c r="FN281" i="3"/>
  <c r="FN293" i="3"/>
  <c r="FN247" i="3"/>
  <c r="FN259" i="3"/>
  <c r="FN271" i="3"/>
  <c r="FN282" i="3"/>
  <c r="FN311" i="3"/>
  <c r="FN412" i="3"/>
  <c r="FN298" i="3"/>
  <c r="FN386" i="3"/>
  <c r="FO250" i="3"/>
  <c r="FO262" i="3"/>
  <c r="FO274" i="3"/>
  <c r="FO285" i="3"/>
  <c r="FO251" i="3"/>
  <c r="FO263" i="3"/>
  <c r="FO275" i="3"/>
  <c r="FO286" i="3"/>
  <c r="FO249" i="3"/>
  <c r="FO261" i="3"/>
  <c r="FO273" i="3"/>
  <c r="FO284" i="3"/>
  <c r="FO248" i="3"/>
  <c r="FO260" i="3"/>
  <c r="FO272" i="3"/>
  <c r="FO283" i="3"/>
  <c r="EP131" i="28"/>
  <c r="EP321" i="3"/>
  <c r="EP156" i="28"/>
  <c r="EP320" i="3"/>
  <c r="EP155" i="28"/>
  <c r="EP130" i="28"/>
  <c r="EO465" i="3"/>
  <c r="EO80" i="28"/>
  <c r="EO477" i="3"/>
  <c r="EO68" i="28"/>
  <c r="EP128" i="28"/>
  <c r="EP167" i="3"/>
  <c r="EP180" i="3"/>
  <c r="EP153" i="28"/>
  <c r="EP164" i="3"/>
  <c r="EP166" i="28"/>
  <c r="EP318" i="3"/>
  <c r="EP168" i="3"/>
  <c r="EP181" i="3"/>
  <c r="EP129" i="28"/>
  <c r="EP154" i="28"/>
  <c r="EP319" i="3"/>
  <c r="EO174" i="28"/>
  <c r="EO450" i="3"/>
  <c r="EP143" i="3"/>
  <c r="EO478" i="3"/>
  <c r="EO69" i="28"/>
  <c r="EO466" i="3"/>
  <c r="EO81" i="28"/>
  <c r="FN306" i="3"/>
  <c r="FN407" i="3"/>
  <c r="FN399" i="3"/>
  <c r="FN294" i="3"/>
  <c r="FN307" i="3"/>
  <c r="FN408" i="3"/>
  <c r="FO311" i="3"/>
  <c r="FO412" i="3"/>
  <c r="FO298" i="3"/>
  <c r="FO310" i="3"/>
  <c r="FO411" i="3"/>
  <c r="FO297" i="3"/>
  <c r="FO295" i="3"/>
  <c r="FO308" i="3"/>
  <c r="FO409" i="3"/>
  <c r="FO296" i="3"/>
  <c r="FO309" i="3"/>
  <c r="FO410" i="3"/>
  <c r="EP164" i="28"/>
  <c r="EP328" i="3"/>
  <c r="EO173" i="28"/>
  <c r="EO175" i="28"/>
  <c r="EP177" i="3"/>
  <c r="EP190" i="3"/>
  <c r="EP145" i="3"/>
  <c r="EP62" i="28"/>
  <c r="FN382" i="3"/>
  <c r="FN395" i="3"/>
  <c r="FN381" i="3"/>
  <c r="FN394" i="3"/>
  <c r="FO386" i="3"/>
  <c r="FO399" i="3"/>
  <c r="FO385" i="3"/>
  <c r="FO398" i="3"/>
  <c r="FO383" i="3"/>
  <c r="FO396" i="3"/>
  <c r="FO384" i="3"/>
  <c r="FO397" i="3"/>
  <c r="EP165" i="28"/>
  <c r="EP167" i="28"/>
  <c r="EP168" i="28"/>
  <c r="EP92" i="28"/>
  <c r="EP127" i="28"/>
  <c r="EP424" i="3"/>
  <c r="EP436" i="3"/>
  <c r="EP422" i="3"/>
  <c r="EP434" i="3"/>
  <c r="EP151" i="3"/>
  <c r="EP131" i="3"/>
  <c r="EP425" i="3"/>
  <c r="EP437" i="3"/>
  <c r="EP423" i="3"/>
  <c r="EP435" i="3"/>
  <c r="EP420" i="3"/>
  <c r="EP432" i="3"/>
  <c r="EP148" i="3"/>
  <c r="EP64" i="28"/>
  <c r="EP65" i="28"/>
  <c r="EP421" i="3"/>
  <c r="EP433" i="3"/>
  <c r="EP146" i="3"/>
  <c r="EP202" i="3"/>
  <c r="EP102" i="28"/>
  <c r="EP201" i="3"/>
  <c r="EP197" i="3"/>
  <c r="EP97" i="28"/>
  <c r="EP199" i="3"/>
  <c r="EP99" i="28"/>
  <c r="EP198" i="3"/>
  <c r="EP98" i="28"/>
  <c r="EP200" i="3"/>
  <c r="EP100" i="28"/>
  <c r="EP195" i="3"/>
  <c r="EP95" i="28"/>
  <c r="EP196" i="3"/>
  <c r="EP96" i="28"/>
  <c r="EP193" i="3"/>
  <c r="EP93" i="28"/>
  <c r="EP194" i="3"/>
  <c r="EP94" i="28"/>
  <c r="EO176" i="28"/>
  <c r="EP447" i="3"/>
  <c r="EQ161" i="3"/>
  <c r="EP449" i="3"/>
  <c r="EQ163" i="3"/>
  <c r="EP448" i="3"/>
  <c r="EQ162" i="3"/>
  <c r="EP101" i="28"/>
  <c r="EP134" i="3"/>
  <c r="EP207" i="3"/>
  <c r="EP205" i="3"/>
  <c r="EP133" i="3"/>
  <c r="EP206" i="3"/>
  <c r="EO139" i="28"/>
  <c r="EO147" i="28"/>
  <c r="EO143" i="28"/>
  <c r="EO146" i="28"/>
  <c r="EO140" i="28"/>
  <c r="EO144" i="28"/>
  <c r="EO142" i="28"/>
  <c r="EO145" i="28"/>
  <c r="EO148" i="28"/>
  <c r="EO141" i="28"/>
  <c r="EP445" i="3"/>
  <c r="EQ159" i="3"/>
  <c r="EP446" i="3"/>
  <c r="EQ160" i="3"/>
  <c r="EP444" i="3"/>
  <c r="EQ158" i="3"/>
  <c r="EO110" i="28"/>
  <c r="EO108" i="28"/>
  <c r="EO105" i="28"/>
  <c r="EO113" i="28"/>
  <c r="EO107" i="28"/>
  <c r="EO104" i="28"/>
  <c r="EO111" i="28"/>
  <c r="EO109" i="28"/>
  <c r="EO106" i="28"/>
  <c r="EO112" i="28"/>
  <c r="EP208" i="3"/>
  <c r="EP402" i="3"/>
  <c r="EP415" i="3"/>
  <c r="EQ327" i="3"/>
  <c r="EQ176" i="3"/>
  <c r="EQ189" i="3"/>
  <c r="EQ137" i="28"/>
  <c r="EQ162" i="28"/>
  <c r="EP210" i="3"/>
  <c r="EP211" i="3"/>
  <c r="EQ324" i="3"/>
  <c r="EQ173" i="3"/>
  <c r="EQ186" i="3"/>
  <c r="EQ134" i="28"/>
  <c r="EQ159" i="28"/>
  <c r="EQ135" i="28"/>
  <c r="EQ325" i="3"/>
  <c r="EQ174" i="3"/>
  <c r="EQ187" i="3"/>
  <c r="EQ160" i="28"/>
  <c r="EQ171" i="3"/>
  <c r="EQ184" i="3"/>
  <c r="EQ322" i="3"/>
  <c r="EQ132" i="28"/>
  <c r="EQ157" i="28"/>
  <c r="EQ133" i="28"/>
  <c r="EQ172" i="3"/>
  <c r="EQ185" i="3"/>
  <c r="EQ323" i="3"/>
  <c r="EQ158" i="28"/>
  <c r="EQ326" i="3"/>
  <c r="EQ175" i="3"/>
  <c r="EQ188" i="3"/>
  <c r="EQ136" i="28"/>
  <c r="EQ161" i="28"/>
  <c r="EP135" i="3"/>
  <c r="EP240" i="3"/>
  <c r="EP331" i="3"/>
  <c r="EP239" i="3"/>
  <c r="EP218" i="3"/>
  <c r="EP330" i="3"/>
  <c r="EP457" i="3"/>
  <c r="EP460" i="3"/>
  <c r="EP458" i="3"/>
  <c r="EP461" i="3"/>
  <c r="EP462" i="3"/>
  <c r="EP459" i="3"/>
  <c r="EP241" i="3"/>
  <c r="EP245" i="3"/>
  <c r="EP484" i="3"/>
  <c r="EP75" i="28"/>
  <c r="EP472" i="3"/>
  <c r="EP87" i="28"/>
  <c r="EP481" i="3"/>
  <c r="EP72" i="28"/>
  <c r="EP469" i="3"/>
  <c r="EP84" i="28"/>
  <c r="EP483" i="3"/>
  <c r="EP74" i="28"/>
  <c r="EP471" i="3"/>
  <c r="EP86" i="28"/>
  <c r="EP219" i="3"/>
  <c r="EP222" i="3"/>
  <c r="EP221" i="3"/>
  <c r="EP220" i="3"/>
  <c r="EP486" i="3"/>
  <c r="EP77" i="28"/>
  <c r="EP474" i="3"/>
  <c r="EP89" i="28"/>
  <c r="EP485" i="3"/>
  <c r="EP76" i="28"/>
  <c r="EP473" i="3"/>
  <c r="EP88" i="28"/>
  <c r="EP364" i="3"/>
  <c r="EP369" i="3"/>
  <c r="EP368" i="3"/>
  <c r="EP366" i="3"/>
  <c r="EP370" i="3"/>
  <c r="EP335" i="3"/>
  <c r="EP336" i="3"/>
  <c r="EP344" i="3"/>
  <c r="EP341" i="3"/>
  <c r="EP342" i="3"/>
  <c r="EP350" i="3"/>
  <c r="EP340" i="3"/>
  <c r="EP365" i="3"/>
  <c r="EP347" i="3"/>
  <c r="EP359" i="3"/>
  <c r="EP339" i="3"/>
  <c r="EP361" i="3"/>
  <c r="EP362" i="3"/>
  <c r="EP358" i="3"/>
  <c r="EP482" i="3"/>
  <c r="EP73" i="28"/>
  <c r="EP470" i="3"/>
  <c r="EP85" i="28"/>
  <c r="EP343" i="3"/>
  <c r="EP354" i="3"/>
  <c r="EP242" i="3"/>
  <c r="EP254" i="3"/>
  <c r="EP266" i="3"/>
  <c r="EP277" i="3"/>
  <c r="EP243" i="3"/>
  <c r="EP255" i="3"/>
  <c r="EP267" i="3"/>
  <c r="EP278" i="3"/>
  <c r="EP303" i="3"/>
  <c r="EP404" i="3"/>
  <c r="EP417" i="3"/>
  <c r="EP360" i="3"/>
  <c r="EP244" i="3"/>
  <c r="EP256" i="3"/>
  <c r="EP268" i="3"/>
  <c r="EP279" i="3"/>
  <c r="EP304" i="3"/>
  <c r="EP405" i="3"/>
  <c r="EP418" i="3"/>
  <c r="EP257" i="3"/>
  <c r="EP269" i="3"/>
  <c r="EP280" i="3"/>
  <c r="EP305" i="3"/>
  <c r="EP406" i="3"/>
  <c r="EP419" i="3"/>
  <c r="EP351" i="3"/>
  <c r="EP348" i="3"/>
  <c r="EP349" i="3"/>
  <c r="EP371" i="3"/>
  <c r="FO224" i="3"/>
  <c r="FO223" i="3"/>
  <c r="FP227" i="3"/>
  <c r="FP228" i="3"/>
  <c r="FP338" i="3"/>
  <c r="FP226" i="3"/>
  <c r="FP225" i="3"/>
  <c r="EP290" i="3"/>
  <c r="EP292" i="3"/>
  <c r="EP291" i="3"/>
  <c r="EP373" i="3"/>
  <c r="EP374" i="3"/>
  <c r="EP377" i="3"/>
  <c r="EP289" i="3"/>
  <c r="EP302" i="3"/>
  <c r="EP403" i="3"/>
  <c r="EP416" i="3"/>
  <c r="FO246" i="3"/>
  <c r="FO258" i="3"/>
  <c r="FO270" i="3"/>
  <c r="FO281" i="3"/>
  <c r="FO247" i="3"/>
  <c r="FO259" i="3"/>
  <c r="FO271" i="3"/>
  <c r="FO282" i="3"/>
  <c r="FO307" i="3"/>
  <c r="FO408" i="3"/>
  <c r="FP249" i="3"/>
  <c r="FP261" i="3"/>
  <c r="FP273" i="3"/>
  <c r="FP284" i="3"/>
  <c r="FP250" i="3"/>
  <c r="FP262" i="3"/>
  <c r="FP248" i="3"/>
  <c r="FP260" i="3"/>
  <c r="FP272" i="3"/>
  <c r="FP283" i="3"/>
  <c r="EP390" i="3"/>
  <c r="EP428" i="3"/>
  <c r="EP132" i="3"/>
  <c r="EP378" i="3"/>
  <c r="EP391" i="3"/>
  <c r="EP429" i="3"/>
  <c r="EP379" i="3"/>
  <c r="EP392" i="3"/>
  <c r="EP430" i="3"/>
  <c r="EP380" i="3"/>
  <c r="EP393" i="3"/>
  <c r="EP431" i="3"/>
  <c r="FO294" i="3"/>
  <c r="FO293" i="3"/>
  <c r="FO306" i="3"/>
  <c r="FO407" i="3"/>
  <c r="FP274" i="3"/>
  <c r="FP285" i="3"/>
  <c r="FP296" i="3"/>
  <c r="FP309" i="3"/>
  <c r="FP410" i="3"/>
  <c r="FP295" i="3"/>
  <c r="FP308" i="3"/>
  <c r="FP409" i="3"/>
  <c r="EP455" i="3"/>
  <c r="EP442" i="3"/>
  <c r="EQ156" i="3"/>
  <c r="EP443" i="3"/>
  <c r="EP456" i="3"/>
  <c r="EQ157" i="3"/>
  <c r="EP454" i="3"/>
  <c r="EP441" i="3"/>
  <c r="EQ155" i="3"/>
  <c r="EP440" i="3"/>
  <c r="EP453" i="3"/>
  <c r="EP172" i="28"/>
  <c r="EQ154" i="3"/>
  <c r="FO382" i="3"/>
  <c r="FO395" i="3"/>
  <c r="FP385" i="3"/>
  <c r="FP310" i="3"/>
  <c r="FP411" i="3"/>
  <c r="FP297" i="3"/>
  <c r="FP384" i="3"/>
  <c r="FP397" i="3"/>
  <c r="FP383" i="3"/>
  <c r="FP396" i="3"/>
  <c r="EP466" i="3"/>
  <c r="EP81" i="28"/>
  <c r="EP478" i="3"/>
  <c r="EP69" i="28"/>
  <c r="EQ131" i="28"/>
  <c r="EQ156" i="28"/>
  <c r="EQ170" i="3"/>
  <c r="EQ183" i="3"/>
  <c r="EQ321" i="3"/>
  <c r="EP477" i="3"/>
  <c r="EP68" i="28"/>
  <c r="EP465" i="3"/>
  <c r="EP80" i="28"/>
  <c r="EQ130" i="28"/>
  <c r="EQ169" i="3"/>
  <c r="EQ182" i="3"/>
  <c r="EQ320" i="3"/>
  <c r="EQ155" i="28"/>
  <c r="EP174" i="28"/>
  <c r="EP450" i="3"/>
  <c r="EQ153" i="28"/>
  <c r="EQ318" i="3"/>
  <c r="EQ167" i="3"/>
  <c r="EQ180" i="3"/>
  <c r="EQ164" i="3"/>
  <c r="EQ166" i="28"/>
  <c r="EQ128" i="28"/>
  <c r="EP480" i="3"/>
  <c r="EP71" i="28"/>
  <c r="EP468" i="3"/>
  <c r="EP83" i="28"/>
  <c r="EQ129" i="28"/>
  <c r="EQ168" i="3"/>
  <c r="EQ181" i="3"/>
  <c r="EQ319" i="3"/>
  <c r="EQ154" i="28"/>
  <c r="EP479" i="3"/>
  <c r="EP70" i="28"/>
  <c r="EP467" i="3"/>
  <c r="EP82" i="28"/>
  <c r="FP398" i="3"/>
  <c r="EQ164" i="28"/>
  <c r="EQ143" i="3"/>
  <c r="EP175" i="28"/>
  <c r="EP173" i="28"/>
  <c r="EQ177" i="3"/>
  <c r="EQ190" i="3"/>
  <c r="EQ328" i="3"/>
  <c r="EP176" i="28"/>
  <c r="EQ145" i="3"/>
  <c r="EQ165" i="28"/>
  <c r="EQ167" i="28"/>
  <c r="EQ168" i="28"/>
  <c r="EQ62" i="28"/>
  <c r="EQ92" i="28"/>
  <c r="EQ127" i="28"/>
  <c r="EQ420" i="3"/>
  <c r="EQ432" i="3"/>
  <c r="EQ148" i="3"/>
  <c r="EQ421" i="3"/>
  <c r="EQ433" i="3"/>
  <c r="EQ423" i="3"/>
  <c r="EQ435" i="3"/>
  <c r="EQ425" i="3"/>
  <c r="EQ437" i="3"/>
  <c r="EQ151" i="3"/>
  <c r="EQ131" i="3"/>
  <c r="EQ424" i="3"/>
  <c r="EQ436" i="3"/>
  <c r="EQ422" i="3"/>
  <c r="EQ434" i="3"/>
  <c r="EQ64" i="28"/>
  <c r="EQ65" i="28"/>
  <c r="EQ146" i="3"/>
  <c r="EQ198" i="3"/>
  <c r="EQ98" i="28"/>
  <c r="EQ197" i="3"/>
  <c r="EQ97" i="28"/>
  <c r="EQ201" i="3"/>
  <c r="EQ200" i="3"/>
  <c r="EQ100" i="28"/>
  <c r="EQ202" i="3"/>
  <c r="EQ102" i="28"/>
  <c r="EQ199" i="3"/>
  <c r="EQ99" i="28"/>
  <c r="EQ193" i="3"/>
  <c r="EQ93" i="28"/>
  <c r="EQ194" i="3"/>
  <c r="EQ94" i="28"/>
  <c r="EQ196" i="3"/>
  <c r="EQ96" i="28"/>
  <c r="EQ195" i="3"/>
  <c r="EQ95" i="28"/>
  <c r="EQ444" i="3"/>
  <c r="ER158" i="3"/>
  <c r="EQ447" i="3"/>
  <c r="ER161" i="3"/>
  <c r="EQ133" i="3"/>
  <c r="EQ207" i="3"/>
  <c r="EQ206" i="3"/>
  <c r="EQ205" i="3"/>
  <c r="EQ101" i="28"/>
  <c r="EQ134" i="3"/>
  <c r="EQ448" i="3"/>
  <c r="ER162" i="3"/>
  <c r="EP142" i="28"/>
  <c r="EP143" i="28"/>
  <c r="EP147" i="28"/>
  <c r="EP140" i="28"/>
  <c r="EP139" i="28"/>
  <c r="EP145" i="28"/>
  <c r="EP148" i="28"/>
  <c r="EP146" i="28"/>
  <c r="EP141" i="28"/>
  <c r="EP144" i="28"/>
  <c r="EQ449" i="3"/>
  <c r="ER163" i="3"/>
  <c r="EQ445" i="3"/>
  <c r="ER159" i="3"/>
  <c r="EQ446" i="3"/>
  <c r="ER160" i="3"/>
  <c r="EP109" i="28"/>
  <c r="EP110" i="28"/>
  <c r="EP113" i="28"/>
  <c r="EP112" i="28"/>
  <c r="EP106" i="28"/>
  <c r="EP104" i="28"/>
  <c r="EP111" i="28"/>
  <c r="EP107" i="28"/>
  <c r="EP108" i="28"/>
  <c r="EP105" i="28"/>
  <c r="FO381" i="3"/>
  <c r="FO394" i="3"/>
  <c r="ER174" i="3"/>
  <c r="ER187" i="3"/>
  <c r="ER135" i="28"/>
  <c r="ER325" i="3"/>
  <c r="ER160" i="28"/>
  <c r="ER172" i="3"/>
  <c r="ER185" i="3"/>
  <c r="ER133" i="28"/>
  <c r="ER158" i="28"/>
  <c r="ER323" i="3"/>
  <c r="ER132" i="28"/>
  <c r="ER171" i="3"/>
  <c r="ER184" i="3"/>
  <c r="ER157" i="28"/>
  <c r="ER322" i="3"/>
  <c r="ER324" i="3"/>
  <c r="ER159" i="28"/>
  <c r="ER134" i="28"/>
  <c r="ER173" i="3"/>
  <c r="ER186" i="3"/>
  <c r="EQ210" i="3"/>
  <c r="EQ211" i="3"/>
  <c r="ER175" i="3"/>
  <c r="ER188" i="3"/>
  <c r="ER136" i="28"/>
  <c r="ER326" i="3"/>
  <c r="ER161" i="28"/>
  <c r="ER327" i="3"/>
  <c r="ER137" i="28"/>
  <c r="ER176" i="3"/>
  <c r="ER189" i="3"/>
  <c r="ER162" i="28"/>
  <c r="EQ208" i="3"/>
  <c r="EQ402" i="3"/>
  <c r="EQ415" i="3"/>
  <c r="EQ135" i="3"/>
  <c r="EQ331" i="3"/>
  <c r="EQ240" i="3"/>
  <c r="EQ218" i="3"/>
  <c r="EQ239" i="3"/>
  <c r="EQ330" i="3"/>
  <c r="FP251" i="3"/>
  <c r="FP263" i="3"/>
  <c r="FP275" i="3"/>
  <c r="FP286" i="3"/>
  <c r="FP223" i="3"/>
  <c r="FP224" i="3"/>
  <c r="FQ227" i="3"/>
  <c r="FQ228" i="3"/>
  <c r="FQ338" i="3"/>
  <c r="FQ226" i="3"/>
  <c r="FQ225" i="3"/>
  <c r="EQ241" i="3"/>
  <c r="EQ361" i="3"/>
  <c r="EQ362" i="3"/>
  <c r="EQ358" i="3"/>
  <c r="EQ220" i="3"/>
  <c r="EQ222" i="3"/>
  <c r="EQ219" i="3"/>
  <c r="EQ221" i="3"/>
  <c r="EQ341" i="3"/>
  <c r="EQ342" i="3"/>
  <c r="EQ365" i="3"/>
  <c r="EQ364" i="3"/>
  <c r="EQ350" i="3"/>
  <c r="EQ359" i="3"/>
  <c r="EQ368" i="3"/>
  <c r="EQ340" i="3"/>
  <c r="EQ339" i="3"/>
  <c r="EQ335" i="3"/>
  <c r="EQ336" i="3"/>
  <c r="EQ344" i="3"/>
  <c r="EQ369" i="3"/>
  <c r="EQ370" i="3"/>
  <c r="EQ347" i="3"/>
  <c r="EQ366" i="3"/>
  <c r="EQ459" i="3"/>
  <c r="EQ458" i="3"/>
  <c r="EQ457" i="3"/>
  <c r="EQ462" i="3"/>
  <c r="EQ460" i="3"/>
  <c r="EQ461" i="3"/>
  <c r="FP247" i="3"/>
  <c r="FP259" i="3"/>
  <c r="FP271" i="3"/>
  <c r="FP282" i="3"/>
  <c r="FP246" i="3"/>
  <c r="FP258" i="3"/>
  <c r="FP270" i="3"/>
  <c r="FP281" i="3"/>
  <c r="FP306" i="3"/>
  <c r="FP407" i="3"/>
  <c r="FP298" i="3"/>
  <c r="FP311" i="3"/>
  <c r="FP412" i="3"/>
  <c r="FP386" i="3"/>
  <c r="FQ250" i="3"/>
  <c r="FQ262" i="3"/>
  <c r="FQ274" i="3"/>
  <c r="FQ285" i="3"/>
  <c r="FQ251" i="3"/>
  <c r="FQ263" i="3"/>
  <c r="FQ275" i="3"/>
  <c r="FQ286" i="3"/>
  <c r="FQ249" i="3"/>
  <c r="FQ261" i="3"/>
  <c r="FQ273" i="3"/>
  <c r="FQ284" i="3"/>
  <c r="FQ248" i="3"/>
  <c r="FQ260" i="3"/>
  <c r="FQ272" i="3"/>
  <c r="FQ283" i="3"/>
  <c r="EQ360" i="3"/>
  <c r="EQ371" i="3"/>
  <c r="EQ343" i="3"/>
  <c r="EQ354" i="3"/>
  <c r="EQ470" i="3"/>
  <c r="EQ85" i="28"/>
  <c r="EQ482" i="3"/>
  <c r="EQ73" i="28"/>
  <c r="EQ471" i="3"/>
  <c r="EQ86" i="28"/>
  <c r="EQ483" i="3"/>
  <c r="EQ74" i="28"/>
  <c r="EQ348" i="3"/>
  <c r="EQ349" i="3"/>
  <c r="EQ351" i="3"/>
  <c r="EQ472" i="3"/>
  <c r="EQ87" i="28"/>
  <c r="EQ484" i="3"/>
  <c r="EQ75" i="28"/>
  <c r="EQ473" i="3"/>
  <c r="EQ88" i="28"/>
  <c r="EQ485" i="3"/>
  <c r="EQ76" i="28"/>
  <c r="EQ474" i="3"/>
  <c r="EQ89" i="28"/>
  <c r="EQ486" i="3"/>
  <c r="EQ77" i="28"/>
  <c r="EQ481" i="3"/>
  <c r="EQ72" i="28"/>
  <c r="EQ469" i="3"/>
  <c r="EQ84" i="28"/>
  <c r="EQ244" i="3"/>
  <c r="EQ256" i="3"/>
  <c r="EQ268" i="3"/>
  <c r="EQ279" i="3"/>
  <c r="EQ242" i="3"/>
  <c r="EQ254" i="3"/>
  <c r="EQ266" i="3"/>
  <c r="EQ277" i="3"/>
  <c r="EQ245" i="3"/>
  <c r="EQ257" i="3"/>
  <c r="EQ269" i="3"/>
  <c r="EQ280" i="3"/>
  <c r="EQ243" i="3"/>
  <c r="EQ255" i="3"/>
  <c r="EQ267" i="3"/>
  <c r="EQ278" i="3"/>
  <c r="FP293" i="3"/>
  <c r="FP399" i="3"/>
  <c r="FP294" i="3"/>
  <c r="FP307" i="3"/>
  <c r="FP408" i="3"/>
  <c r="FQ311" i="3"/>
  <c r="FQ412" i="3"/>
  <c r="FQ298" i="3"/>
  <c r="FQ297" i="3"/>
  <c r="FQ310" i="3"/>
  <c r="FQ411" i="3"/>
  <c r="FQ295" i="3"/>
  <c r="FQ308" i="3"/>
  <c r="FQ409" i="3"/>
  <c r="FQ296" i="3"/>
  <c r="FQ309" i="3"/>
  <c r="FQ410" i="3"/>
  <c r="EQ373" i="3"/>
  <c r="EQ374" i="3"/>
  <c r="EQ132" i="3"/>
  <c r="EQ289" i="3"/>
  <c r="EQ302" i="3"/>
  <c r="EQ403" i="3"/>
  <c r="EQ416" i="3"/>
  <c r="EQ290" i="3"/>
  <c r="EQ303" i="3"/>
  <c r="EQ404" i="3"/>
  <c r="EQ417" i="3"/>
  <c r="EQ291" i="3"/>
  <c r="EQ304" i="3"/>
  <c r="EQ405" i="3"/>
  <c r="EQ418" i="3"/>
  <c r="EQ292" i="3"/>
  <c r="EQ305" i="3"/>
  <c r="EQ406" i="3"/>
  <c r="EQ419" i="3"/>
  <c r="FP381" i="3"/>
  <c r="FP394" i="3"/>
  <c r="FQ386" i="3"/>
  <c r="FQ399" i="3"/>
  <c r="FQ385" i="3"/>
  <c r="FQ398" i="3"/>
  <c r="FQ383" i="3"/>
  <c r="FQ396" i="3"/>
  <c r="FQ384" i="3"/>
  <c r="FQ397" i="3"/>
  <c r="EQ378" i="3"/>
  <c r="EQ391" i="3"/>
  <c r="EQ429" i="3"/>
  <c r="EQ454" i="3"/>
  <c r="EQ380" i="3"/>
  <c r="EQ393" i="3"/>
  <c r="EQ431" i="3"/>
  <c r="EQ377" i="3"/>
  <c r="EQ390" i="3"/>
  <c r="EQ428" i="3"/>
  <c r="EQ379" i="3"/>
  <c r="EQ392" i="3"/>
  <c r="EQ430" i="3"/>
  <c r="EQ442" i="3"/>
  <c r="ER155" i="3"/>
  <c r="ER154" i="28"/>
  <c r="EQ441" i="3"/>
  <c r="ER156" i="3"/>
  <c r="ER169" i="3"/>
  <c r="ER182" i="3"/>
  <c r="EQ455" i="3"/>
  <c r="EQ467" i="3"/>
  <c r="EQ82" i="28"/>
  <c r="EQ440" i="3"/>
  <c r="EQ172" i="28"/>
  <c r="EQ453" i="3"/>
  <c r="ER154" i="3"/>
  <c r="EQ478" i="3"/>
  <c r="EQ69" i="28"/>
  <c r="EQ466" i="3"/>
  <c r="EQ81" i="28"/>
  <c r="EQ456" i="3"/>
  <c r="EQ443" i="3"/>
  <c r="ER157" i="3"/>
  <c r="ER155" i="28"/>
  <c r="EQ479" i="3"/>
  <c r="EQ70" i="28"/>
  <c r="ER320" i="3"/>
  <c r="ER130" i="28"/>
  <c r="ER168" i="3"/>
  <c r="ER181" i="3"/>
  <c r="ER319" i="3"/>
  <c r="ER129" i="28"/>
  <c r="EQ480" i="3"/>
  <c r="EQ71" i="28"/>
  <c r="EQ468" i="3"/>
  <c r="EQ83" i="28"/>
  <c r="ER153" i="28"/>
  <c r="ER128" i="28"/>
  <c r="ER164" i="3"/>
  <c r="ER166" i="28"/>
  <c r="ER318" i="3"/>
  <c r="ER167" i="3"/>
  <c r="ER180" i="3"/>
  <c r="ER156" i="28"/>
  <c r="ER321" i="3"/>
  <c r="ER170" i="3"/>
  <c r="ER183" i="3"/>
  <c r="ER131" i="28"/>
  <c r="EQ477" i="3"/>
  <c r="EQ68" i="28"/>
  <c r="EQ465" i="3"/>
  <c r="EQ80" i="28"/>
  <c r="EQ174" i="28"/>
  <c r="EQ450" i="3"/>
  <c r="ER143" i="3"/>
  <c r="ER328" i="3"/>
  <c r="ER164" i="28"/>
  <c r="ER62" i="28"/>
  <c r="ER145" i="3"/>
  <c r="ER177" i="3"/>
  <c r="ER190" i="3"/>
  <c r="EQ175" i="28"/>
  <c r="EQ173" i="28"/>
  <c r="FP382" i="3"/>
  <c r="FP395" i="3"/>
  <c r="ER165" i="28"/>
  <c r="ER167" i="28"/>
  <c r="EQ176" i="28"/>
  <c r="ER64" i="28"/>
  <c r="ER65" i="28"/>
  <c r="ER424" i="3"/>
  <c r="ER436" i="3"/>
  <c r="ER151" i="3"/>
  <c r="ER131" i="3"/>
  <c r="ER423" i="3"/>
  <c r="ER435" i="3"/>
  <c r="ER425" i="3"/>
  <c r="ER437" i="3"/>
  <c r="ER422" i="3"/>
  <c r="ER434" i="3"/>
  <c r="ER420" i="3"/>
  <c r="ER432" i="3"/>
  <c r="ER148" i="3"/>
  <c r="ER421" i="3"/>
  <c r="ER433" i="3"/>
  <c r="ER146" i="3"/>
  <c r="ER197" i="3"/>
  <c r="ER97" i="28"/>
  <c r="ER202" i="3"/>
  <c r="ER102" i="28"/>
  <c r="ER200" i="3"/>
  <c r="ER100" i="28"/>
  <c r="ER198" i="3"/>
  <c r="ER98" i="28"/>
  <c r="ER199" i="3"/>
  <c r="ER99" i="28"/>
  <c r="ER201" i="3"/>
  <c r="ER195" i="3"/>
  <c r="ER95" i="28"/>
  <c r="ER194" i="3"/>
  <c r="ER94" i="28"/>
  <c r="ER196" i="3"/>
  <c r="ER96" i="28"/>
  <c r="ER193" i="3"/>
  <c r="ER93" i="28"/>
  <c r="ER127" i="28"/>
  <c r="ER92" i="28"/>
  <c r="ER168" i="28"/>
  <c r="ER447" i="3"/>
  <c r="ES161" i="3"/>
  <c r="ER101" i="28"/>
  <c r="ER134" i="3"/>
  <c r="ER448" i="3"/>
  <c r="ES162" i="3"/>
  <c r="ER449" i="3"/>
  <c r="ES163" i="3"/>
  <c r="ER445" i="3"/>
  <c r="ES159" i="3"/>
  <c r="ER446" i="3"/>
  <c r="ES160" i="3"/>
  <c r="EQ104" i="28"/>
  <c r="EQ109" i="28"/>
  <c r="EQ108" i="28"/>
  <c r="EQ113" i="28"/>
  <c r="EQ107" i="28"/>
  <c r="EQ110" i="28"/>
  <c r="EQ106" i="28"/>
  <c r="EQ112" i="28"/>
  <c r="EQ105" i="28"/>
  <c r="EQ111" i="28"/>
  <c r="ER133" i="3"/>
  <c r="ER205" i="3"/>
  <c r="ER206" i="3"/>
  <c r="ER207" i="3"/>
  <c r="EQ142" i="28"/>
  <c r="EQ145" i="28"/>
  <c r="EQ139" i="28"/>
  <c r="EQ141" i="28"/>
  <c r="EQ148" i="28"/>
  <c r="EQ140" i="28"/>
  <c r="EQ143" i="28"/>
  <c r="EQ147" i="28"/>
  <c r="EQ144" i="28"/>
  <c r="EQ146" i="28"/>
  <c r="ER444" i="3"/>
  <c r="ES158" i="3"/>
  <c r="FR227" i="3"/>
  <c r="FR228" i="3"/>
  <c r="FR338" i="3"/>
  <c r="FR226" i="3"/>
  <c r="FR225" i="3"/>
  <c r="ES158" i="28"/>
  <c r="ES172" i="3"/>
  <c r="ES185" i="3"/>
  <c r="ES323" i="3"/>
  <c r="ES133" i="28"/>
  <c r="ES326" i="3"/>
  <c r="ES161" i="28"/>
  <c r="ES175" i="3"/>
  <c r="ES188" i="3"/>
  <c r="ES136" i="28"/>
  <c r="ES137" i="28"/>
  <c r="ES327" i="3"/>
  <c r="ES162" i="28"/>
  <c r="ES176" i="3"/>
  <c r="ES189" i="3"/>
  <c r="ES174" i="3"/>
  <c r="ES187" i="3"/>
  <c r="ES135" i="28"/>
  <c r="ES325" i="3"/>
  <c r="ES160" i="28"/>
  <c r="ER210" i="3"/>
  <c r="ER211" i="3"/>
  <c r="ER208" i="3"/>
  <c r="ES157" i="28"/>
  <c r="ES132" i="28"/>
  <c r="ES322" i="3"/>
  <c r="ES171" i="3"/>
  <c r="ES184" i="3"/>
  <c r="ES159" i="28"/>
  <c r="ES173" i="3"/>
  <c r="ES186" i="3"/>
  <c r="ES134" i="28"/>
  <c r="ES324" i="3"/>
  <c r="FQ223" i="3"/>
  <c r="FQ224" i="3"/>
  <c r="FR251" i="3"/>
  <c r="FR263" i="3"/>
  <c r="FR275" i="3"/>
  <c r="FR286" i="3"/>
  <c r="FR249" i="3"/>
  <c r="FR261" i="3"/>
  <c r="FR273" i="3"/>
  <c r="FR284" i="3"/>
  <c r="FR250" i="3"/>
  <c r="FR262" i="3"/>
  <c r="FR248" i="3"/>
  <c r="FR260" i="3"/>
  <c r="FR272" i="3"/>
  <c r="FR283" i="3"/>
  <c r="FR295" i="3"/>
  <c r="ER240" i="3"/>
  <c r="ER331" i="3"/>
  <c r="ER402" i="3"/>
  <c r="ER415" i="3"/>
  <c r="ER135" i="3"/>
  <c r="ER239" i="3"/>
  <c r="ER218" i="3"/>
  <c r="ER330" i="3"/>
  <c r="FQ246" i="3"/>
  <c r="FQ258" i="3"/>
  <c r="FQ270" i="3"/>
  <c r="FQ281" i="3"/>
  <c r="FQ247" i="3"/>
  <c r="FQ259" i="3"/>
  <c r="FQ271" i="3"/>
  <c r="FQ282" i="3"/>
  <c r="FR311" i="3"/>
  <c r="FR412" i="3"/>
  <c r="FR298" i="3"/>
  <c r="FR274" i="3"/>
  <c r="FR285" i="3"/>
  <c r="FR296" i="3"/>
  <c r="FR309" i="3"/>
  <c r="FR410" i="3"/>
  <c r="FR308" i="3"/>
  <c r="FR409" i="3"/>
  <c r="ER241" i="3"/>
  <c r="ER245" i="3"/>
  <c r="ER458" i="3"/>
  <c r="ER459" i="3"/>
  <c r="ER460" i="3"/>
  <c r="ER462" i="3"/>
  <c r="ER457" i="3"/>
  <c r="ER461" i="3"/>
  <c r="ER339" i="3"/>
  <c r="ER340" i="3"/>
  <c r="ER347" i="3"/>
  <c r="ER364" i="3"/>
  <c r="ER350" i="3"/>
  <c r="ER335" i="3"/>
  <c r="ER336" i="3"/>
  <c r="ER344" i="3"/>
  <c r="ER366" i="3"/>
  <c r="ER370" i="3"/>
  <c r="ER365" i="3"/>
  <c r="ER341" i="3"/>
  <c r="ER342" i="3"/>
  <c r="ER359" i="3"/>
  <c r="ER368" i="3"/>
  <c r="ER369" i="3"/>
  <c r="ER361" i="3"/>
  <c r="ER362" i="3"/>
  <c r="ER358" i="3"/>
  <c r="ER221" i="3"/>
  <c r="ER219" i="3"/>
  <c r="ER220" i="3"/>
  <c r="ER222" i="3"/>
  <c r="FQ294" i="3"/>
  <c r="FQ307" i="3"/>
  <c r="FQ408" i="3"/>
  <c r="FQ293" i="3"/>
  <c r="FQ306" i="3"/>
  <c r="FQ407" i="3"/>
  <c r="FR297" i="3"/>
  <c r="FR386" i="3"/>
  <c r="FR399" i="3"/>
  <c r="FR310" i="3"/>
  <c r="FR411" i="3"/>
  <c r="FR385" i="3"/>
  <c r="FR384" i="3"/>
  <c r="FR397" i="3"/>
  <c r="FR383" i="3"/>
  <c r="FR396" i="3"/>
  <c r="ER343" i="3"/>
  <c r="ER354" i="3"/>
  <c r="ER243" i="3"/>
  <c r="ER255" i="3"/>
  <c r="ER267" i="3"/>
  <c r="ER278" i="3"/>
  <c r="ER244" i="3"/>
  <c r="ER256" i="3"/>
  <c r="ER268" i="3"/>
  <c r="ER279" i="3"/>
  <c r="ER242" i="3"/>
  <c r="ER254" i="3"/>
  <c r="ER266" i="3"/>
  <c r="ER277" i="3"/>
  <c r="ER360" i="3"/>
  <c r="ER371" i="3"/>
  <c r="ER484" i="3"/>
  <c r="ER75" i="28"/>
  <c r="ER472" i="3"/>
  <c r="ER87" i="28"/>
  <c r="ER471" i="3"/>
  <c r="ER86" i="28"/>
  <c r="ER483" i="3"/>
  <c r="ER74" i="28"/>
  <c r="ER482" i="3"/>
  <c r="ER73" i="28"/>
  <c r="ER470" i="3"/>
  <c r="ER85" i="28"/>
  <c r="ER473" i="3"/>
  <c r="ER88" i="28"/>
  <c r="ER485" i="3"/>
  <c r="ER76" i="28"/>
  <c r="ER351" i="3"/>
  <c r="ER348" i="3"/>
  <c r="ER349" i="3"/>
  <c r="ER469" i="3"/>
  <c r="ER84" i="28"/>
  <c r="ER481" i="3"/>
  <c r="ER72" i="28"/>
  <c r="ER474" i="3"/>
  <c r="ER89" i="28"/>
  <c r="ER486" i="3"/>
  <c r="ER77" i="28"/>
  <c r="ER257" i="3"/>
  <c r="ER269" i="3"/>
  <c r="ER280" i="3"/>
  <c r="FQ382" i="3"/>
  <c r="FQ395" i="3"/>
  <c r="FQ381" i="3"/>
  <c r="FQ394" i="3"/>
  <c r="FR398" i="3"/>
  <c r="ER373" i="3"/>
  <c r="ER374" i="3"/>
  <c r="ER379" i="3"/>
  <c r="ER289" i="3"/>
  <c r="ER302" i="3"/>
  <c r="ER403" i="3"/>
  <c r="ER416" i="3"/>
  <c r="ER304" i="3"/>
  <c r="ER405" i="3"/>
  <c r="ER418" i="3"/>
  <c r="ER291" i="3"/>
  <c r="ER292" i="3"/>
  <c r="ER305" i="3"/>
  <c r="ER406" i="3"/>
  <c r="ER419" i="3"/>
  <c r="ER290" i="3"/>
  <c r="ER303" i="3"/>
  <c r="ER404" i="3"/>
  <c r="ER417" i="3"/>
  <c r="ER380" i="3"/>
  <c r="ER393" i="3"/>
  <c r="ER431" i="3"/>
  <c r="ER377" i="3"/>
  <c r="ER390" i="3"/>
  <c r="ER428" i="3"/>
  <c r="ER132" i="3"/>
  <c r="ER378" i="3"/>
  <c r="ER391" i="3"/>
  <c r="ER429" i="3"/>
  <c r="ER454" i="3"/>
  <c r="ER392" i="3"/>
  <c r="ER430" i="3"/>
  <c r="ER456" i="3"/>
  <c r="ER468" i="3"/>
  <c r="ER83" i="28"/>
  <c r="ER443" i="3"/>
  <c r="ES157" i="3"/>
  <c r="ES170" i="3"/>
  <c r="ES183" i="3"/>
  <c r="ER441" i="3"/>
  <c r="ES155" i="3"/>
  <c r="ES319" i="3"/>
  <c r="ER455" i="3"/>
  <c r="ER442" i="3"/>
  <c r="ES156" i="3"/>
  <c r="ER466" i="3"/>
  <c r="ER81" i="28"/>
  <c r="ER478" i="3"/>
  <c r="ER69" i="28"/>
  <c r="ER440" i="3"/>
  <c r="ER453" i="3"/>
  <c r="ER172" i="28"/>
  <c r="ES154" i="3"/>
  <c r="ES156" i="28"/>
  <c r="ES321" i="3"/>
  <c r="ES168" i="3"/>
  <c r="ES181" i="3"/>
  <c r="ES154" i="28"/>
  <c r="ES129" i="28"/>
  <c r="ES131" i="28"/>
  <c r="ER480" i="3"/>
  <c r="ER71" i="28"/>
  <c r="ER174" i="28"/>
  <c r="ER465" i="3"/>
  <c r="ER80" i="28"/>
  <c r="ER477" i="3"/>
  <c r="ER68" i="28"/>
  <c r="ES167" i="3"/>
  <c r="ES180" i="3"/>
  <c r="ES128" i="28"/>
  <c r="ES318" i="3"/>
  <c r="ES153" i="28"/>
  <c r="ER467" i="3"/>
  <c r="ER82" i="28"/>
  <c r="ER479" i="3"/>
  <c r="ER70" i="28"/>
  <c r="ES164" i="3"/>
  <c r="ES166" i="28"/>
  <c r="ER450" i="3"/>
  <c r="ES143" i="3"/>
  <c r="ES169" i="3"/>
  <c r="ES182" i="3"/>
  <c r="ES130" i="28"/>
  <c r="ES155" i="28"/>
  <c r="ES320" i="3"/>
  <c r="ES164" i="28"/>
  <c r="ES328" i="3"/>
  <c r="ES145" i="3"/>
  <c r="ES62" i="28"/>
  <c r="ES177" i="3"/>
  <c r="ES190" i="3"/>
  <c r="ER173" i="28"/>
  <c r="ER175" i="28"/>
  <c r="FS338" i="3"/>
  <c r="ER176" i="28"/>
  <c r="ES165" i="28"/>
  <c r="ES167" i="28"/>
  <c r="ES168" i="28"/>
  <c r="ES127" i="28"/>
  <c r="ES92" i="28"/>
  <c r="ES148" i="3"/>
  <c r="ES420" i="3"/>
  <c r="ES432" i="3"/>
  <c r="ES151" i="3"/>
  <c r="ES131" i="3"/>
  <c r="ES422" i="3"/>
  <c r="ES434" i="3"/>
  <c r="ES64" i="28"/>
  <c r="ES65" i="28"/>
  <c r="ES424" i="3"/>
  <c r="ES436" i="3"/>
  <c r="ES423" i="3"/>
  <c r="ES435" i="3"/>
  <c r="ES421" i="3"/>
  <c r="ES433" i="3"/>
  <c r="ES425" i="3"/>
  <c r="ES437" i="3"/>
  <c r="ES146" i="3"/>
  <c r="ES202" i="3"/>
  <c r="ES102" i="28"/>
  <c r="ES198" i="3"/>
  <c r="ES98" i="28"/>
  <c r="ES199" i="3"/>
  <c r="ES99" i="28"/>
  <c r="ES201" i="3"/>
  <c r="ES197" i="3"/>
  <c r="ES97" i="28"/>
  <c r="ES200" i="3"/>
  <c r="ES100" i="28"/>
  <c r="ES196" i="3"/>
  <c r="ES96" i="28"/>
  <c r="ES194" i="3"/>
  <c r="ES94" i="28"/>
  <c r="ES195" i="3"/>
  <c r="ES95" i="28"/>
  <c r="ES193" i="3"/>
  <c r="ES93" i="28"/>
  <c r="FS250" i="3"/>
  <c r="FS251" i="3"/>
  <c r="FS227" i="3"/>
  <c r="FS228" i="3"/>
  <c r="FS225" i="3"/>
  <c r="FS226" i="3"/>
  <c r="FS249" i="3"/>
  <c r="FS248" i="3"/>
  <c r="ES448" i="3"/>
  <c r="ET162" i="3"/>
  <c r="ES207" i="3"/>
  <c r="ES133" i="3"/>
  <c r="ES206" i="3"/>
  <c r="ES205" i="3"/>
  <c r="ES446" i="3"/>
  <c r="ET160" i="3"/>
  <c r="ES449" i="3"/>
  <c r="ET163" i="3"/>
  <c r="ES445" i="3"/>
  <c r="ET159" i="3"/>
  <c r="ES447" i="3"/>
  <c r="ET161" i="3"/>
  <c r="ER104" i="28"/>
  <c r="ER105" i="28"/>
  <c r="ER106" i="28"/>
  <c r="ER109" i="28"/>
  <c r="ER112" i="28"/>
  <c r="ER113" i="28"/>
  <c r="ER110" i="28"/>
  <c r="ER107" i="28"/>
  <c r="ER108" i="28"/>
  <c r="ER111" i="28"/>
  <c r="ES444" i="3"/>
  <c r="ET158" i="3"/>
  <c r="ES134" i="3"/>
  <c r="ES101" i="28"/>
  <c r="ER141" i="28"/>
  <c r="ER146" i="28"/>
  <c r="ER143" i="28"/>
  <c r="ER147" i="28"/>
  <c r="ER148" i="28"/>
  <c r="ER140" i="28"/>
  <c r="ER145" i="28"/>
  <c r="ER139" i="28"/>
  <c r="ER142" i="28"/>
  <c r="ER144" i="28"/>
  <c r="FR224" i="3"/>
  <c r="FR247" i="3"/>
  <c r="FR246" i="3"/>
  <c r="FS262" i="3"/>
  <c r="FS274" i="3"/>
  <c r="FS285" i="3"/>
  <c r="FS263" i="3"/>
  <c r="FS275" i="3"/>
  <c r="FS286" i="3"/>
  <c r="FS260" i="3"/>
  <c r="FS272" i="3"/>
  <c r="FS283" i="3"/>
  <c r="FS295" i="3"/>
  <c r="FS261" i="3"/>
  <c r="FS273" i="3"/>
  <c r="FS284" i="3"/>
  <c r="ES211" i="3"/>
  <c r="ES210" i="3"/>
  <c r="ES208" i="3"/>
  <c r="ET162" i="28"/>
  <c r="ET137" i="28"/>
  <c r="ET327" i="3"/>
  <c r="ET176" i="3"/>
  <c r="ET189" i="3"/>
  <c r="ET325" i="3"/>
  <c r="ET174" i="3"/>
  <c r="ET187" i="3"/>
  <c r="ET160" i="28"/>
  <c r="ET135" i="28"/>
  <c r="ET326" i="3"/>
  <c r="ET175" i="3"/>
  <c r="ET188" i="3"/>
  <c r="ET161" i="28"/>
  <c r="ET136" i="28"/>
  <c r="ET324" i="3"/>
  <c r="ET173" i="3"/>
  <c r="ET186" i="3"/>
  <c r="ET159" i="28"/>
  <c r="ET134" i="28"/>
  <c r="ET132" i="28"/>
  <c r="ET322" i="3"/>
  <c r="ET171" i="3"/>
  <c r="ET184" i="3"/>
  <c r="ET157" i="28"/>
  <c r="ET172" i="3"/>
  <c r="ET185" i="3"/>
  <c r="ET133" i="28"/>
  <c r="ET158" i="28"/>
  <c r="ET323" i="3"/>
  <c r="FR259" i="3"/>
  <c r="FR271" i="3"/>
  <c r="FR282" i="3"/>
  <c r="FR307" i="3"/>
  <c r="FR408" i="3"/>
  <c r="FS310" i="3"/>
  <c r="FS411" i="3"/>
  <c r="FS297" i="3"/>
  <c r="FS308" i="3"/>
  <c r="FS409" i="3"/>
  <c r="FS296" i="3"/>
  <c r="FS386" i="3"/>
  <c r="FS311" i="3"/>
  <c r="FS412" i="3"/>
  <c r="FS298" i="3"/>
  <c r="FS309" i="3"/>
  <c r="FS410" i="3"/>
  <c r="FS385" i="3"/>
  <c r="FS384" i="3"/>
  <c r="FS383" i="3"/>
  <c r="FS396" i="3"/>
  <c r="ES402" i="3"/>
  <c r="ES415" i="3"/>
  <c r="ES135" i="3"/>
  <c r="ES239" i="3"/>
  <c r="ES218" i="3"/>
  <c r="ES330" i="3"/>
  <c r="ES240" i="3"/>
  <c r="ES331" i="3"/>
  <c r="FR294" i="3"/>
  <c r="FR382" i="3"/>
  <c r="FS397" i="3"/>
  <c r="FS398" i="3"/>
  <c r="FS399" i="3"/>
  <c r="ES241" i="3"/>
  <c r="ES244" i="3"/>
  <c r="ES359" i="3"/>
  <c r="ES366" i="3"/>
  <c r="ES364" i="3"/>
  <c r="ES369" i="3"/>
  <c r="ES347" i="3"/>
  <c r="ES350" i="3"/>
  <c r="ES370" i="3"/>
  <c r="ES339" i="3"/>
  <c r="ES335" i="3"/>
  <c r="ES336" i="3"/>
  <c r="ES344" i="3"/>
  <c r="ES341" i="3"/>
  <c r="ES342" i="3"/>
  <c r="ES340" i="3"/>
  <c r="ES368" i="3"/>
  <c r="ES365" i="3"/>
  <c r="ES361" i="3"/>
  <c r="ES362" i="3"/>
  <c r="ES358" i="3"/>
  <c r="ES220" i="3"/>
  <c r="ES221" i="3"/>
  <c r="ES219" i="3"/>
  <c r="ES222" i="3"/>
  <c r="ES459" i="3"/>
  <c r="ES461" i="3"/>
  <c r="ES460" i="3"/>
  <c r="ES462" i="3"/>
  <c r="ES458" i="3"/>
  <c r="ES457" i="3"/>
  <c r="FR223" i="3"/>
  <c r="FR258" i="3"/>
  <c r="FR270" i="3"/>
  <c r="FR281" i="3"/>
  <c r="FR395" i="3"/>
  <c r="ES343" i="3"/>
  <c r="ES354" i="3"/>
  <c r="ES245" i="3"/>
  <c r="ES257" i="3"/>
  <c r="ES269" i="3"/>
  <c r="ES280" i="3"/>
  <c r="ES243" i="3"/>
  <c r="ES255" i="3"/>
  <c r="ES267" i="3"/>
  <c r="ES278" i="3"/>
  <c r="ES242" i="3"/>
  <c r="ES254" i="3"/>
  <c r="ES266" i="3"/>
  <c r="ES277" i="3"/>
  <c r="ES289" i="3"/>
  <c r="ES351" i="3"/>
  <c r="ES348" i="3"/>
  <c r="ES349" i="3"/>
  <c r="ES481" i="3"/>
  <c r="ES72" i="28"/>
  <c r="ES469" i="3"/>
  <c r="ES84" i="28"/>
  <c r="ES482" i="3"/>
  <c r="ES73" i="28"/>
  <c r="ES470" i="3"/>
  <c r="ES85" i="28"/>
  <c r="ES473" i="3"/>
  <c r="ES88" i="28"/>
  <c r="ES485" i="3"/>
  <c r="ES76" i="28"/>
  <c r="ES371" i="3"/>
  <c r="ES484" i="3"/>
  <c r="ES75" i="28"/>
  <c r="ES472" i="3"/>
  <c r="ES87" i="28"/>
  <c r="ES471" i="3"/>
  <c r="ES86" i="28"/>
  <c r="ES483" i="3"/>
  <c r="ES74" i="28"/>
  <c r="ES474" i="3"/>
  <c r="ES89" i="28"/>
  <c r="ES486" i="3"/>
  <c r="ES77" i="28"/>
  <c r="ES256" i="3"/>
  <c r="ES268" i="3"/>
  <c r="ES279" i="3"/>
  <c r="ES360" i="3"/>
  <c r="FR306" i="3"/>
  <c r="FR407" i="3"/>
  <c r="FR293" i="3"/>
  <c r="FR381" i="3"/>
  <c r="ES373" i="3"/>
  <c r="ES374" i="3"/>
  <c r="ES132" i="3"/>
  <c r="ES302" i="3"/>
  <c r="ES403" i="3"/>
  <c r="ES416" i="3"/>
  <c r="ES304" i="3"/>
  <c r="ES405" i="3"/>
  <c r="ES418" i="3"/>
  <c r="ES291" i="3"/>
  <c r="ES303" i="3"/>
  <c r="ES404" i="3"/>
  <c r="ES417" i="3"/>
  <c r="ES290" i="3"/>
  <c r="ES292" i="3"/>
  <c r="ES305" i="3"/>
  <c r="ES406" i="3"/>
  <c r="ES419" i="3"/>
  <c r="FR394" i="3"/>
  <c r="ES377" i="3"/>
  <c r="ES390" i="3"/>
  <c r="ES428" i="3"/>
  <c r="ES453" i="3"/>
  <c r="ES378" i="3"/>
  <c r="ES391" i="3"/>
  <c r="ES429" i="3"/>
  <c r="ES379" i="3"/>
  <c r="ES392" i="3"/>
  <c r="ES430" i="3"/>
  <c r="ES380" i="3"/>
  <c r="ES393" i="3"/>
  <c r="ES431" i="3"/>
  <c r="ET154" i="3"/>
  <c r="ET128" i="28"/>
  <c r="ES440" i="3"/>
  <c r="ES455" i="3"/>
  <c r="ES442" i="3"/>
  <c r="ET156" i="3"/>
  <c r="ES443" i="3"/>
  <c r="ES456" i="3"/>
  <c r="ET157" i="3"/>
  <c r="ES441" i="3"/>
  <c r="ES454" i="3"/>
  <c r="ET155" i="3"/>
  <c r="ES477" i="3"/>
  <c r="ES68" i="28"/>
  <c r="ES465" i="3"/>
  <c r="ES80" i="28"/>
  <c r="ES172" i="28"/>
  <c r="FT227" i="3"/>
  <c r="FT228" i="3"/>
  <c r="FT338" i="3"/>
  <c r="FT226" i="3"/>
  <c r="FT225" i="3"/>
  <c r="ET164" i="3"/>
  <c r="ET166" i="28"/>
  <c r="ET167" i="3"/>
  <c r="ET180" i="3"/>
  <c r="ET153" i="28"/>
  <c r="ET318" i="3"/>
  <c r="ES174" i="28"/>
  <c r="ES450" i="3"/>
  <c r="ET143" i="3"/>
  <c r="ET62" i="28"/>
  <c r="ET131" i="28"/>
  <c r="ET156" i="28"/>
  <c r="ET321" i="3"/>
  <c r="ET170" i="3"/>
  <c r="ET183" i="3"/>
  <c r="ES466" i="3"/>
  <c r="ES81" i="28"/>
  <c r="ES478" i="3"/>
  <c r="ES69" i="28"/>
  <c r="ET130" i="28"/>
  <c r="ET320" i="3"/>
  <c r="ET169" i="3"/>
  <c r="ET182" i="3"/>
  <c r="ET155" i="28"/>
  <c r="ES480" i="3"/>
  <c r="ES71" i="28"/>
  <c r="ES468" i="3"/>
  <c r="ES83" i="28"/>
  <c r="ET129" i="28"/>
  <c r="ET168" i="3"/>
  <c r="ET181" i="3"/>
  <c r="ET319" i="3"/>
  <c r="ET154" i="28"/>
  <c r="ES467" i="3"/>
  <c r="ES82" i="28"/>
  <c r="ES479" i="3"/>
  <c r="ES70" i="28"/>
  <c r="FS224" i="3"/>
  <c r="FS223" i="3"/>
  <c r="FT250" i="3"/>
  <c r="FT262" i="3"/>
  <c r="FT249" i="3"/>
  <c r="FT261" i="3"/>
  <c r="FT273" i="3"/>
  <c r="FT284" i="3"/>
  <c r="FT248" i="3"/>
  <c r="FT260" i="3"/>
  <c r="FT272" i="3"/>
  <c r="FT283" i="3"/>
  <c r="FT295" i="3"/>
  <c r="ET177" i="3"/>
  <c r="ET190" i="3"/>
  <c r="ET164" i="28"/>
  <c r="ES175" i="28"/>
  <c r="ES173" i="28"/>
  <c r="ET145" i="3"/>
  <c r="ET425" i="3"/>
  <c r="ET437" i="3"/>
  <c r="ET328" i="3"/>
  <c r="ET92" i="28"/>
  <c r="ET127" i="28"/>
  <c r="FS246" i="3"/>
  <c r="FS258" i="3"/>
  <c r="FS270" i="3"/>
  <c r="FS281" i="3"/>
  <c r="FS247" i="3"/>
  <c r="FS259" i="3"/>
  <c r="FS271" i="3"/>
  <c r="FS282" i="3"/>
  <c r="FT274" i="3"/>
  <c r="FT285" i="3"/>
  <c r="FT309" i="3"/>
  <c r="FT410" i="3"/>
  <c r="FT296" i="3"/>
  <c r="FT308" i="3"/>
  <c r="FT409" i="3"/>
  <c r="ET195" i="3"/>
  <c r="ET95" i="28"/>
  <c r="ES176" i="28"/>
  <c r="ET194" i="3"/>
  <c r="ET94" i="28"/>
  <c r="ET421" i="3"/>
  <c r="ET433" i="3"/>
  <c r="EU159" i="3"/>
  <c r="ET193" i="3"/>
  <c r="ET93" i="28"/>
  <c r="ET200" i="3"/>
  <c r="ET100" i="28"/>
  <c r="ET199" i="3"/>
  <c r="ET99" i="28"/>
  <c r="ET422" i="3"/>
  <c r="ET434" i="3"/>
  <c r="EU160" i="3"/>
  <c r="ET196" i="3"/>
  <c r="ET96" i="28"/>
  <c r="ET64" i="28"/>
  <c r="ET65" i="28"/>
  <c r="ET198" i="3"/>
  <c r="ET98" i="28"/>
  <c r="ET420" i="3"/>
  <c r="ET432" i="3"/>
  <c r="EU158" i="3"/>
  <c r="ET197" i="3"/>
  <c r="ET97" i="28"/>
  <c r="ET148" i="3"/>
  <c r="ET205" i="3"/>
  <c r="ET201" i="3"/>
  <c r="ET101" i="28"/>
  <c r="ET424" i="3"/>
  <c r="ET436" i="3"/>
  <c r="EU162" i="3"/>
  <c r="ET165" i="28"/>
  <c r="ET167" i="28"/>
  <c r="ET168" i="28"/>
  <c r="ET202" i="3"/>
  <c r="ET102" i="28"/>
  <c r="ET423" i="3"/>
  <c r="ET435" i="3"/>
  <c r="EU161" i="3"/>
  <c r="ET146" i="3"/>
  <c r="ET151" i="3"/>
  <c r="ET131" i="3"/>
  <c r="ES112" i="28"/>
  <c r="ES110" i="28"/>
  <c r="ES113" i="28"/>
  <c r="ES104" i="28"/>
  <c r="ES108" i="28"/>
  <c r="ES105" i="28"/>
  <c r="ES107" i="28"/>
  <c r="ES109" i="28"/>
  <c r="ES106" i="28"/>
  <c r="ES111" i="28"/>
  <c r="ES139" i="28"/>
  <c r="ES140" i="28"/>
  <c r="ES148" i="28"/>
  <c r="ES146" i="28"/>
  <c r="ES144" i="28"/>
  <c r="ES147" i="28"/>
  <c r="ES142" i="28"/>
  <c r="ES143" i="28"/>
  <c r="ES145" i="28"/>
  <c r="ES141" i="28"/>
  <c r="ET449" i="3"/>
  <c r="EU163" i="3"/>
  <c r="FS293" i="3"/>
  <c r="FS306" i="3"/>
  <c r="FS407" i="3"/>
  <c r="FS294" i="3"/>
  <c r="FS307" i="3"/>
  <c r="FS408" i="3"/>
  <c r="FT310" i="3"/>
  <c r="FT411" i="3"/>
  <c r="FT297" i="3"/>
  <c r="FT385" i="3"/>
  <c r="FT383" i="3"/>
  <c r="FT396" i="3"/>
  <c r="FT384" i="3"/>
  <c r="FT397" i="3"/>
  <c r="ET445" i="3"/>
  <c r="ET207" i="3"/>
  <c r="ET134" i="3"/>
  <c r="ET446" i="3"/>
  <c r="ET447" i="3"/>
  <c r="ET444" i="3"/>
  <c r="ET206" i="3"/>
  <c r="ET133" i="3"/>
  <c r="ET448" i="3"/>
  <c r="ET211" i="3"/>
  <c r="ET210" i="3"/>
  <c r="EU157" i="28"/>
  <c r="EU171" i="3"/>
  <c r="EU184" i="3"/>
  <c r="EU132" i="28"/>
  <c r="EU322" i="3"/>
  <c r="EU174" i="3"/>
  <c r="EU187" i="3"/>
  <c r="EU325" i="3"/>
  <c r="EU160" i="28"/>
  <c r="EU135" i="28"/>
  <c r="EU175" i="3"/>
  <c r="EU188" i="3"/>
  <c r="EU136" i="28"/>
  <c r="EU326" i="3"/>
  <c r="EU161" i="28"/>
  <c r="EU323" i="3"/>
  <c r="EU172" i="3"/>
  <c r="EU185" i="3"/>
  <c r="EU158" i="28"/>
  <c r="EU133" i="28"/>
  <c r="EU176" i="3"/>
  <c r="EU189" i="3"/>
  <c r="EU327" i="3"/>
  <c r="EU137" i="28"/>
  <c r="EU162" i="28"/>
  <c r="EU159" i="28"/>
  <c r="EU173" i="3"/>
  <c r="EU186" i="3"/>
  <c r="EU324" i="3"/>
  <c r="EU134" i="28"/>
  <c r="FS381" i="3"/>
  <c r="FS394" i="3"/>
  <c r="FS382" i="3"/>
  <c r="FS395" i="3"/>
  <c r="FT398" i="3"/>
  <c r="ET208" i="3"/>
  <c r="ET135" i="3"/>
  <c r="ET240" i="3"/>
  <c r="ET331" i="3"/>
  <c r="ET330" i="3"/>
  <c r="ET239" i="3"/>
  <c r="ET218" i="3"/>
  <c r="ET402" i="3"/>
  <c r="ET415" i="3"/>
  <c r="ET458" i="3"/>
  <c r="ET482" i="3"/>
  <c r="ET73" i="28"/>
  <c r="ET241" i="3"/>
  <c r="ET245" i="3"/>
  <c r="ET222" i="3"/>
  <c r="ET221" i="3"/>
  <c r="ET219" i="3"/>
  <c r="ET220" i="3"/>
  <c r="ET340" i="3"/>
  <c r="ET339" i="3"/>
  <c r="ET350" i="3"/>
  <c r="ET341" i="3"/>
  <c r="ET342" i="3"/>
  <c r="ET365" i="3"/>
  <c r="ET370" i="3"/>
  <c r="ET359" i="3"/>
  <c r="ET368" i="3"/>
  <c r="ET366" i="3"/>
  <c r="ET364" i="3"/>
  <c r="ET335" i="3"/>
  <c r="ET336" i="3"/>
  <c r="ET344" i="3"/>
  <c r="ET347" i="3"/>
  <c r="ET369" i="3"/>
  <c r="ET361" i="3"/>
  <c r="ET362" i="3"/>
  <c r="ET358" i="3"/>
  <c r="ET459" i="3"/>
  <c r="ET483" i="3"/>
  <c r="ET74" i="28"/>
  <c r="ET457" i="3"/>
  <c r="ET481" i="3"/>
  <c r="ET72" i="28"/>
  <c r="ET460" i="3"/>
  <c r="ET470" i="3"/>
  <c r="ET85" i="28"/>
  <c r="ET461" i="3"/>
  <c r="ET473" i="3"/>
  <c r="ET88" i="28"/>
  <c r="ET462" i="3"/>
  <c r="ET486" i="3"/>
  <c r="ET77" i="28"/>
  <c r="ET360" i="3"/>
  <c r="ET343" i="3"/>
  <c r="ET354" i="3"/>
  <c r="ET244" i="3"/>
  <c r="ET256" i="3"/>
  <c r="ET268" i="3"/>
  <c r="ET279" i="3"/>
  <c r="ET242" i="3"/>
  <c r="ET254" i="3"/>
  <c r="ET266" i="3"/>
  <c r="ET277" i="3"/>
  <c r="ET371" i="3"/>
  <c r="ET243" i="3"/>
  <c r="ET255" i="3"/>
  <c r="ET267" i="3"/>
  <c r="ET278" i="3"/>
  <c r="ET351" i="3"/>
  <c r="ET348" i="3"/>
  <c r="ET349" i="3"/>
  <c r="ET257" i="3"/>
  <c r="ET269" i="3"/>
  <c r="ET280" i="3"/>
  <c r="ET469" i="3"/>
  <c r="ET84" i="28"/>
  <c r="ET474" i="3"/>
  <c r="ET89" i="28"/>
  <c r="ET471" i="3"/>
  <c r="ET86" i="28"/>
  <c r="ET485" i="3"/>
  <c r="ET76" i="28"/>
  <c r="ET472" i="3"/>
  <c r="ET87" i="28"/>
  <c r="ET484" i="3"/>
  <c r="ET75" i="28"/>
  <c r="ET373" i="3"/>
  <c r="ET374" i="3"/>
  <c r="ET132" i="3"/>
  <c r="ET304" i="3"/>
  <c r="ET405" i="3"/>
  <c r="ET418" i="3"/>
  <c r="ET291" i="3"/>
  <c r="ET303" i="3"/>
  <c r="ET404" i="3"/>
  <c r="ET417" i="3"/>
  <c r="ET290" i="3"/>
  <c r="ET289" i="3"/>
  <c r="ET302" i="3"/>
  <c r="ET403" i="3"/>
  <c r="ET416" i="3"/>
  <c r="ET305" i="3"/>
  <c r="ET406" i="3"/>
  <c r="ET419" i="3"/>
  <c r="ET292" i="3"/>
  <c r="ET378" i="3"/>
  <c r="ET391" i="3"/>
  <c r="ET429" i="3"/>
  <c r="ET380" i="3"/>
  <c r="ET393" i="3"/>
  <c r="ET431" i="3"/>
  <c r="ET377" i="3"/>
  <c r="ET390" i="3"/>
  <c r="ET428" i="3"/>
  <c r="ET379" i="3"/>
  <c r="ET392" i="3"/>
  <c r="ET430" i="3"/>
  <c r="EU156" i="3"/>
  <c r="ET442" i="3"/>
  <c r="ET455" i="3"/>
  <c r="ET479" i="3"/>
  <c r="ET70" i="28"/>
  <c r="ET454" i="3"/>
  <c r="ET441" i="3"/>
  <c r="EU155" i="3"/>
  <c r="EU320" i="3"/>
  <c r="EU155" i="28"/>
  <c r="EU169" i="3"/>
  <c r="EU182" i="3"/>
  <c r="EU130" i="28"/>
  <c r="ET440" i="3"/>
  <c r="ET453" i="3"/>
  <c r="ET172" i="28"/>
  <c r="EU154" i="3"/>
  <c r="ET456" i="3"/>
  <c r="ET443" i="3"/>
  <c r="EU157" i="3"/>
  <c r="FT224" i="3"/>
  <c r="FT223" i="3"/>
  <c r="FT251" i="3"/>
  <c r="FT263" i="3"/>
  <c r="FT275" i="3"/>
  <c r="FT286" i="3"/>
  <c r="FU227" i="3"/>
  <c r="FU228" i="3"/>
  <c r="FU338" i="3"/>
  <c r="FU226" i="3"/>
  <c r="FU225" i="3"/>
  <c r="ET467" i="3"/>
  <c r="ET82" i="28"/>
  <c r="EU131" i="28"/>
  <c r="EU321" i="3"/>
  <c r="EU170" i="3"/>
  <c r="EU183" i="3"/>
  <c r="EU156" i="28"/>
  <c r="ET468" i="3"/>
  <c r="ET83" i="28"/>
  <c r="ET480" i="3"/>
  <c r="ET71" i="28"/>
  <c r="EU153" i="28"/>
  <c r="EU167" i="3"/>
  <c r="EU180" i="3"/>
  <c r="EU164" i="3"/>
  <c r="EU166" i="28"/>
  <c r="EU128" i="28"/>
  <c r="EU318" i="3"/>
  <c r="ET465" i="3"/>
  <c r="ET80" i="28"/>
  <c r="ET477" i="3"/>
  <c r="ET68" i="28"/>
  <c r="EU319" i="3"/>
  <c r="EU154" i="28"/>
  <c r="EU168" i="3"/>
  <c r="EU181" i="3"/>
  <c r="EU129" i="28"/>
  <c r="ET174" i="28"/>
  <c r="ET450" i="3"/>
  <c r="ET478" i="3"/>
  <c r="ET69" i="28"/>
  <c r="ET466" i="3"/>
  <c r="ET81" i="28"/>
  <c r="FT246" i="3"/>
  <c r="FT258" i="3"/>
  <c r="FT270" i="3"/>
  <c r="FT281" i="3"/>
  <c r="FT293" i="3"/>
  <c r="FT247" i="3"/>
  <c r="FT259" i="3"/>
  <c r="FT271" i="3"/>
  <c r="FT282" i="3"/>
  <c r="FT298" i="3"/>
  <c r="FT311" i="3"/>
  <c r="FT412" i="3"/>
  <c r="FT386" i="3"/>
  <c r="FU250" i="3"/>
  <c r="FU262" i="3"/>
  <c r="FU249" i="3"/>
  <c r="FU261" i="3"/>
  <c r="FU273" i="3"/>
  <c r="FU284" i="3"/>
  <c r="FU248" i="3"/>
  <c r="FU260" i="3"/>
  <c r="FU272" i="3"/>
  <c r="FU283" i="3"/>
  <c r="EU164" i="28"/>
  <c r="EU328" i="3"/>
  <c r="ET173" i="28"/>
  <c r="ET175" i="28"/>
  <c r="EU177" i="3"/>
  <c r="EU190" i="3"/>
  <c r="EU143" i="3"/>
  <c r="FT306" i="3"/>
  <c r="FT407" i="3"/>
  <c r="FT399" i="3"/>
  <c r="FT307" i="3"/>
  <c r="FT408" i="3"/>
  <c r="FT294" i="3"/>
  <c r="FU309" i="3"/>
  <c r="FU410" i="3"/>
  <c r="FU274" i="3"/>
  <c r="FU285" i="3"/>
  <c r="FU296" i="3"/>
  <c r="FU308" i="3"/>
  <c r="FU409" i="3"/>
  <c r="FU295" i="3"/>
  <c r="EU145" i="3"/>
  <c r="EU165" i="28"/>
  <c r="EU167" i="28"/>
  <c r="EU168" i="28"/>
  <c r="EU62" i="28"/>
  <c r="ET176" i="28"/>
  <c r="FT382" i="3"/>
  <c r="FT395" i="3"/>
  <c r="FT381" i="3"/>
  <c r="FT394" i="3"/>
  <c r="FU310" i="3"/>
  <c r="FU411" i="3"/>
  <c r="FU297" i="3"/>
  <c r="FU385" i="3"/>
  <c r="FU383" i="3"/>
  <c r="FU396" i="3"/>
  <c r="FU384" i="3"/>
  <c r="FU397" i="3"/>
  <c r="EU92" i="28"/>
  <c r="EU127" i="28"/>
  <c r="EU64" i="28"/>
  <c r="EU65" i="28"/>
  <c r="EU423" i="3"/>
  <c r="EU435" i="3"/>
  <c r="EU421" i="3"/>
  <c r="EU433" i="3"/>
  <c r="EU420" i="3"/>
  <c r="EU432" i="3"/>
  <c r="EU424" i="3"/>
  <c r="EU436" i="3"/>
  <c r="EU151" i="3"/>
  <c r="EU131" i="3"/>
  <c r="EU148" i="3"/>
  <c r="EU425" i="3"/>
  <c r="EU437" i="3"/>
  <c r="EU422" i="3"/>
  <c r="EU434" i="3"/>
  <c r="EU146" i="3"/>
  <c r="EU197" i="3"/>
  <c r="EU97" i="28"/>
  <c r="EU202" i="3"/>
  <c r="EU102" i="28"/>
  <c r="EU198" i="3"/>
  <c r="EU98" i="28"/>
  <c r="EU201" i="3"/>
  <c r="EU200" i="3"/>
  <c r="EU100" i="28"/>
  <c r="EU199" i="3"/>
  <c r="EU99" i="28"/>
  <c r="EU195" i="3"/>
  <c r="EU95" i="28"/>
  <c r="EU196" i="3"/>
  <c r="EU96" i="28"/>
  <c r="EU193" i="3"/>
  <c r="EU93" i="28"/>
  <c r="EU194" i="3"/>
  <c r="EU94" i="28"/>
  <c r="FU398" i="3"/>
  <c r="EU448" i="3"/>
  <c r="EV162" i="3"/>
  <c r="EU444" i="3"/>
  <c r="EV158" i="3"/>
  <c r="EU445" i="3"/>
  <c r="EV159" i="3"/>
  <c r="EU446" i="3"/>
  <c r="EV160" i="3"/>
  <c r="EU449" i="3"/>
  <c r="EV163" i="3"/>
  <c r="ET139" i="28"/>
  <c r="ET141" i="28"/>
  <c r="ET145" i="28"/>
  <c r="ET144" i="28"/>
  <c r="ET147" i="28"/>
  <c r="ET142" i="28"/>
  <c r="ET148" i="28"/>
  <c r="ET146" i="28"/>
  <c r="ET140" i="28"/>
  <c r="ET143" i="28"/>
  <c r="EU447" i="3"/>
  <c r="EV161" i="3"/>
  <c r="EU101" i="28"/>
  <c r="EU134" i="3"/>
  <c r="EU206" i="3"/>
  <c r="EU133" i="3"/>
  <c r="EU205" i="3"/>
  <c r="EU207" i="3"/>
  <c r="ET112" i="28"/>
  <c r="ET106" i="28"/>
  <c r="ET107" i="28"/>
  <c r="ET104" i="28"/>
  <c r="ET109" i="28"/>
  <c r="ET113" i="28"/>
  <c r="ET110" i="28"/>
  <c r="ET108" i="28"/>
  <c r="ET105" i="28"/>
  <c r="ET111" i="28"/>
  <c r="EU208" i="3"/>
  <c r="EU402" i="3"/>
  <c r="EU415" i="3"/>
  <c r="EV171" i="3"/>
  <c r="EV184" i="3"/>
  <c r="EV132" i="28"/>
  <c r="EV322" i="3"/>
  <c r="EV157" i="28"/>
  <c r="EV160" i="28"/>
  <c r="EV135" i="28"/>
  <c r="EV174" i="3"/>
  <c r="EV187" i="3"/>
  <c r="EV325" i="3"/>
  <c r="EV173" i="3"/>
  <c r="EV186" i="3"/>
  <c r="EV159" i="28"/>
  <c r="EV134" i="28"/>
  <c r="EV324" i="3"/>
  <c r="EV161" i="28"/>
  <c r="EV326" i="3"/>
  <c r="EV175" i="3"/>
  <c r="EV188" i="3"/>
  <c r="EV136" i="28"/>
  <c r="EV162" i="28"/>
  <c r="EV327" i="3"/>
  <c r="EV176" i="3"/>
  <c r="EV189" i="3"/>
  <c r="EV137" i="28"/>
  <c r="EU210" i="3"/>
  <c r="EU211" i="3"/>
  <c r="EV172" i="3"/>
  <c r="EV185" i="3"/>
  <c r="EV323" i="3"/>
  <c r="EV133" i="28"/>
  <c r="EV158" i="28"/>
  <c r="EU135" i="3"/>
  <c r="EU461" i="3"/>
  <c r="EU458" i="3"/>
  <c r="EU459" i="3"/>
  <c r="EU460" i="3"/>
  <c r="EU457" i="3"/>
  <c r="EU462" i="3"/>
  <c r="EU331" i="3"/>
  <c r="EU240" i="3"/>
  <c r="EU218" i="3"/>
  <c r="EU330" i="3"/>
  <c r="EU239" i="3"/>
  <c r="EU241" i="3"/>
  <c r="EU242" i="3"/>
  <c r="EU471" i="3"/>
  <c r="EU86" i="28"/>
  <c r="EU483" i="3"/>
  <c r="EU74" i="28"/>
  <c r="EU358" i="3"/>
  <c r="EU361" i="3"/>
  <c r="EU362" i="3"/>
  <c r="EU482" i="3"/>
  <c r="EU73" i="28"/>
  <c r="EU470" i="3"/>
  <c r="EU85" i="28"/>
  <c r="EU486" i="3"/>
  <c r="EU77" i="28"/>
  <c r="EU474" i="3"/>
  <c r="EU89" i="28"/>
  <c r="EU469" i="3"/>
  <c r="EU84" i="28"/>
  <c r="EU481" i="3"/>
  <c r="EU72" i="28"/>
  <c r="EU222" i="3"/>
  <c r="EU220" i="3"/>
  <c r="EU221" i="3"/>
  <c r="EU219" i="3"/>
  <c r="EU473" i="3"/>
  <c r="EU88" i="28"/>
  <c r="EU485" i="3"/>
  <c r="EU76" i="28"/>
  <c r="EU350" i="3"/>
  <c r="EU359" i="3"/>
  <c r="EU335" i="3"/>
  <c r="EU336" i="3"/>
  <c r="EU344" i="3"/>
  <c r="EU341" i="3"/>
  <c r="EU342" i="3"/>
  <c r="EU364" i="3"/>
  <c r="EU370" i="3"/>
  <c r="EU368" i="3"/>
  <c r="EU366" i="3"/>
  <c r="EU340" i="3"/>
  <c r="EU365" i="3"/>
  <c r="EU347" i="3"/>
  <c r="EU369" i="3"/>
  <c r="EU339" i="3"/>
  <c r="EU472" i="3"/>
  <c r="EU87" i="28"/>
  <c r="EU484" i="3"/>
  <c r="EU75" i="28"/>
  <c r="EU245" i="3"/>
  <c r="EU257" i="3"/>
  <c r="EU269" i="3"/>
  <c r="EU280" i="3"/>
  <c r="EU243" i="3"/>
  <c r="EU255" i="3"/>
  <c r="EU267" i="3"/>
  <c r="EU278" i="3"/>
  <c r="EU244" i="3"/>
  <c r="EU256" i="3"/>
  <c r="EU268" i="3"/>
  <c r="EU279" i="3"/>
  <c r="EU360" i="3"/>
  <c r="EU343" i="3"/>
  <c r="EU354" i="3"/>
  <c r="EU371" i="3"/>
  <c r="EU351" i="3"/>
  <c r="EU348" i="3"/>
  <c r="EU349" i="3"/>
  <c r="EU254" i="3"/>
  <c r="EU266" i="3"/>
  <c r="EU277" i="3"/>
  <c r="FU224" i="3"/>
  <c r="FU223" i="3"/>
  <c r="FV227" i="3"/>
  <c r="FV228" i="3"/>
  <c r="FV338" i="3"/>
  <c r="FV226" i="3"/>
  <c r="FV225" i="3"/>
  <c r="EU373" i="3"/>
  <c r="EU374" i="3"/>
  <c r="EU378" i="3"/>
  <c r="EU303" i="3"/>
  <c r="EU404" i="3"/>
  <c r="EU417" i="3"/>
  <c r="EU290" i="3"/>
  <c r="EU304" i="3"/>
  <c r="EU405" i="3"/>
  <c r="EU418" i="3"/>
  <c r="EU291" i="3"/>
  <c r="EU292" i="3"/>
  <c r="EU305" i="3"/>
  <c r="EU406" i="3"/>
  <c r="EU419" i="3"/>
  <c r="EU302" i="3"/>
  <c r="EU403" i="3"/>
  <c r="EU416" i="3"/>
  <c r="EU289" i="3"/>
  <c r="FU251" i="3"/>
  <c r="FU263" i="3"/>
  <c r="FU275" i="3"/>
  <c r="FU286" i="3"/>
  <c r="FU246" i="3"/>
  <c r="FU258" i="3"/>
  <c r="FU270" i="3"/>
  <c r="FU281" i="3"/>
  <c r="FU247" i="3"/>
  <c r="FU259" i="3"/>
  <c r="FU271" i="3"/>
  <c r="FU282" i="3"/>
  <c r="FV250" i="3"/>
  <c r="FV262" i="3"/>
  <c r="FV274" i="3"/>
  <c r="FV285" i="3"/>
  <c r="FV251" i="3"/>
  <c r="FV263" i="3"/>
  <c r="FV275" i="3"/>
  <c r="FV286" i="3"/>
  <c r="FV249" i="3"/>
  <c r="FV261" i="3"/>
  <c r="FV273" i="3"/>
  <c r="FV284" i="3"/>
  <c r="FV248" i="3"/>
  <c r="FV260" i="3"/>
  <c r="FV272" i="3"/>
  <c r="FV283" i="3"/>
  <c r="EU379" i="3"/>
  <c r="EU392" i="3"/>
  <c r="EU430" i="3"/>
  <c r="EU377" i="3"/>
  <c r="EU390" i="3"/>
  <c r="EU428" i="3"/>
  <c r="EU440" i="3"/>
  <c r="EU380" i="3"/>
  <c r="EU393" i="3"/>
  <c r="EU431" i="3"/>
  <c r="EU132" i="3"/>
  <c r="EU391" i="3"/>
  <c r="EU429" i="3"/>
  <c r="FU298" i="3"/>
  <c r="FU311" i="3"/>
  <c r="FU412" i="3"/>
  <c r="FU386" i="3"/>
  <c r="FU294" i="3"/>
  <c r="FU307" i="3"/>
  <c r="FU408" i="3"/>
  <c r="FU293" i="3"/>
  <c r="FU306" i="3"/>
  <c r="FU407" i="3"/>
  <c r="FV311" i="3"/>
  <c r="FV412" i="3"/>
  <c r="FV298" i="3"/>
  <c r="FV297" i="3"/>
  <c r="FV310" i="3"/>
  <c r="FV411" i="3"/>
  <c r="FV295" i="3"/>
  <c r="FV308" i="3"/>
  <c r="FV409" i="3"/>
  <c r="FV296" i="3"/>
  <c r="FV309" i="3"/>
  <c r="FV410" i="3"/>
  <c r="EV154" i="3"/>
  <c r="EV167" i="3"/>
  <c r="EV180" i="3"/>
  <c r="EU442" i="3"/>
  <c r="EU455" i="3"/>
  <c r="EU479" i="3"/>
  <c r="EU70" i="28"/>
  <c r="EV156" i="3"/>
  <c r="EV169" i="3"/>
  <c r="EV182" i="3"/>
  <c r="EU453" i="3"/>
  <c r="EU477" i="3"/>
  <c r="EU68" i="28"/>
  <c r="EU456" i="3"/>
  <c r="EU443" i="3"/>
  <c r="EV157" i="3"/>
  <c r="EU172" i="28"/>
  <c r="EU454" i="3"/>
  <c r="EU441" i="3"/>
  <c r="EV155" i="3"/>
  <c r="FU381" i="3"/>
  <c r="FU394" i="3"/>
  <c r="FU382" i="3"/>
  <c r="FU395" i="3"/>
  <c r="FU399" i="3"/>
  <c r="FV386" i="3"/>
  <c r="FV399" i="3"/>
  <c r="FV385" i="3"/>
  <c r="FV398" i="3"/>
  <c r="FV383" i="3"/>
  <c r="FV396" i="3"/>
  <c r="FV384" i="3"/>
  <c r="FV397" i="3"/>
  <c r="EV130" i="28"/>
  <c r="EU467" i="3"/>
  <c r="EU82" i="28"/>
  <c r="EV318" i="3"/>
  <c r="EU465" i="3"/>
  <c r="EU80" i="28"/>
  <c r="EV153" i="28"/>
  <c r="EV128" i="28"/>
  <c r="EV320" i="3"/>
  <c r="EV155" i="28"/>
  <c r="EU174" i="28"/>
  <c r="EU478" i="3"/>
  <c r="EU69" i="28"/>
  <c r="EU466" i="3"/>
  <c r="EU81" i="28"/>
  <c r="EU468" i="3"/>
  <c r="EU83" i="28"/>
  <c r="EU480" i="3"/>
  <c r="EU71" i="28"/>
  <c r="EU450" i="3"/>
  <c r="EV170" i="3"/>
  <c r="EV183" i="3"/>
  <c r="EV131" i="28"/>
  <c r="EV156" i="28"/>
  <c r="EV321" i="3"/>
  <c r="EV164" i="3"/>
  <c r="EV166" i="28"/>
  <c r="EV129" i="28"/>
  <c r="EV154" i="28"/>
  <c r="EV319" i="3"/>
  <c r="EV168" i="3"/>
  <c r="EV181" i="3"/>
  <c r="EV164" i="28"/>
  <c r="EV328" i="3"/>
  <c r="EV177" i="3"/>
  <c r="EV190" i="3"/>
  <c r="EU173" i="28"/>
  <c r="EU175" i="28"/>
  <c r="EV143" i="3"/>
  <c r="EV62" i="28"/>
  <c r="EV145" i="3"/>
  <c r="EV165" i="28"/>
  <c r="EV167" i="28"/>
  <c r="EV168" i="28"/>
  <c r="EU176" i="28"/>
  <c r="EV425" i="3"/>
  <c r="EV437" i="3"/>
  <c r="EV148" i="3"/>
  <c r="EV151" i="3"/>
  <c r="EV131" i="3"/>
  <c r="EV423" i="3"/>
  <c r="EV435" i="3"/>
  <c r="EV64" i="28"/>
  <c r="EV65" i="28"/>
  <c r="EV424" i="3"/>
  <c r="EV436" i="3"/>
  <c r="EV420" i="3"/>
  <c r="EV432" i="3"/>
  <c r="EV422" i="3"/>
  <c r="EV434" i="3"/>
  <c r="EV421" i="3"/>
  <c r="EV433" i="3"/>
  <c r="EV146" i="3"/>
  <c r="EV199" i="3"/>
  <c r="EV99" i="28"/>
  <c r="EV198" i="3"/>
  <c r="EV98" i="28"/>
  <c r="EV200" i="3"/>
  <c r="EV100" i="28"/>
  <c r="EV197" i="3"/>
  <c r="EV97" i="28"/>
  <c r="EV202" i="3"/>
  <c r="EV102" i="28"/>
  <c r="EV201" i="3"/>
  <c r="EV193" i="3"/>
  <c r="EV93" i="28"/>
  <c r="EV195" i="3"/>
  <c r="EV95" i="28"/>
  <c r="EV194" i="3"/>
  <c r="EV94" i="28"/>
  <c r="EV196" i="3"/>
  <c r="EV96" i="28"/>
  <c r="EV92" i="28"/>
  <c r="EV127" i="28"/>
  <c r="EV448" i="3"/>
  <c r="EW162" i="3"/>
  <c r="EV444" i="3"/>
  <c r="EW158" i="3"/>
  <c r="EV447" i="3"/>
  <c r="EW161" i="3"/>
  <c r="EV101" i="28"/>
  <c r="EV134" i="3"/>
  <c r="EU106" i="28"/>
  <c r="EU104" i="28"/>
  <c r="EU113" i="28"/>
  <c r="EU109" i="28"/>
  <c r="EU108" i="28"/>
  <c r="EU110" i="28"/>
  <c r="EU111" i="28"/>
  <c r="EU105" i="28"/>
  <c r="EU112" i="28"/>
  <c r="EU107" i="28"/>
  <c r="EV133" i="3"/>
  <c r="EV207" i="3"/>
  <c r="EV206" i="3"/>
  <c r="EV205" i="3"/>
  <c r="EV445" i="3"/>
  <c r="EW159" i="3"/>
  <c r="EU142" i="28"/>
  <c r="EU145" i="28"/>
  <c r="EU146" i="28"/>
  <c r="EU148" i="28"/>
  <c r="EU143" i="28"/>
  <c r="EU140" i="28"/>
  <c r="EU144" i="28"/>
  <c r="EU147" i="28"/>
  <c r="EU141" i="28"/>
  <c r="EU139" i="28"/>
  <c r="EV446" i="3"/>
  <c r="EW160" i="3"/>
  <c r="EV449" i="3"/>
  <c r="EW163" i="3"/>
  <c r="EV208" i="3"/>
  <c r="EV402" i="3"/>
  <c r="EV415" i="3"/>
  <c r="EW132" i="28"/>
  <c r="EW171" i="3"/>
  <c r="EW184" i="3"/>
  <c r="EW157" i="28"/>
  <c r="EW322" i="3"/>
  <c r="EW323" i="3"/>
  <c r="EW172" i="3"/>
  <c r="EW185" i="3"/>
  <c r="EW158" i="28"/>
  <c r="EW133" i="28"/>
  <c r="EW175" i="3"/>
  <c r="EW188" i="3"/>
  <c r="EW161" i="28"/>
  <c r="EW136" i="28"/>
  <c r="EW326" i="3"/>
  <c r="EW137" i="28"/>
  <c r="EW176" i="3"/>
  <c r="EW189" i="3"/>
  <c r="EW327" i="3"/>
  <c r="EW162" i="28"/>
  <c r="EW134" i="28"/>
  <c r="EW159" i="28"/>
  <c r="EW173" i="3"/>
  <c r="EW186" i="3"/>
  <c r="EW324" i="3"/>
  <c r="EV211" i="3"/>
  <c r="EV210" i="3"/>
  <c r="EW325" i="3"/>
  <c r="EW160" i="28"/>
  <c r="EW174" i="3"/>
  <c r="EW187" i="3"/>
  <c r="EW135" i="28"/>
  <c r="FW227" i="3"/>
  <c r="FW228" i="3"/>
  <c r="FW338" i="3"/>
  <c r="FW226" i="3"/>
  <c r="FW225" i="3"/>
  <c r="EV135" i="3"/>
  <c r="EV462" i="3"/>
  <c r="EV457" i="3"/>
  <c r="EV461" i="3"/>
  <c r="EV460" i="3"/>
  <c r="EV458" i="3"/>
  <c r="EV459" i="3"/>
  <c r="EV239" i="3"/>
  <c r="EV218" i="3"/>
  <c r="EV330" i="3"/>
  <c r="EV331" i="3"/>
  <c r="EV240" i="3"/>
  <c r="FV224" i="3"/>
  <c r="FV223" i="3"/>
  <c r="FW250" i="3"/>
  <c r="FW262" i="3"/>
  <c r="FW274" i="3"/>
  <c r="FW285" i="3"/>
  <c r="FW251" i="3"/>
  <c r="FW263" i="3"/>
  <c r="FW275" i="3"/>
  <c r="FW286" i="3"/>
  <c r="FW249" i="3"/>
  <c r="FW261" i="3"/>
  <c r="FW273" i="3"/>
  <c r="FW284" i="3"/>
  <c r="FW248" i="3"/>
  <c r="FW260" i="3"/>
  <c r="FW272" i="3"/>
  <c r="FW283" i="3"/>
  <c r="EV241" i="3"/>
  <c r="EV242" i="3"/>
  <c r="EV471" i="3"/>
  <c r="EV86" i="28"/>
  <c r="EV483" i="3"/>
  <c r="EV74" i="28"/>
  <c r="EV470" i="3"/>
  <c r="EV85" i="28"/>
  <c r="EV482" i="3"/>
  <c r="EV73" i="28"/>
  <c r="EV472" i="3"/>
  <c r="EV87" i="28"/>
  <c r="EV484" i="3"/>
  <c r="EV75" i="28"/>
  <c r="EV359" i="3"/>
  <c r="EV350" i="3"/>
  <c r="EV368" i="3"/>
  <c r="EV369" i="3"/>
  <c r="EV347" i="3"/>
  <c r="EV341" i="3"/>
  <c r="EV342" i="3"/>
  <c r="EV370" i="3"/>
  <c r="EV366" i="3"/>
  <c r="EV335" i="3"/>
  <c r="EV336" i="3"/>
  <c r="EV344" i="3"/>
  <c r="EV339" i="3"/>
  <c r="EV365" i="3"/>
  <c r="EV340" i="3"/>
  <c r="EV364" i="3"/>
  <c r="EV481" i="3"/>
  <c r="EV72" i="28"/>
  <c r="EV469" i="3"/>
  <c r="EV84" i="28"/>
  <c r="EV361" i="3"/>
  <c r="EV362" i="3"/>
  <c r="EV358" i="3"/>
  <c r="EV486" i="3"/>
  <c r="EV77" i="28"/>
  <c r="EV474" i="3"/>
  <c r="EV89" i="28"/>
  <c r="EV473" i="3"/>
  <c r="EV88" i="28"/>
  <c r="EV485" i="3"/>
  <c r="EV76" i="28"/>
  <c r="EV219" i="3"/>
  <c r="EV220" i="3"/>
  <c r="EV222" i="3"/>
  <c r="EV221" i="3"/>
  <c r="FV246" i="3"/>
  <c r="FV258" i="3"/>
  <c r="FV270" i="3"/>
  <c r="FV281" i="3"/>
  <c r="FV247" i="3"/>
  <c r="FV259" i="3"/>
  <c r="FV271" i="3"/>
  <c r="FV282" i="3"/>
  <c r="FW311" i="3"/>
  <c r="FW412" i="3"/>
  <c r="FW298" i="3"/>
  <c r="FW310" i="3"/>
  <c r="FW411" i="3"/>
  <c r="FW297" i="3"/>
  <c r="FW295" i="3"/>
  <c r="FW308" i="3"/>
  <c r="FW409" i="3"/>
  <c r="FW296" i="3"/>
  <c r="FW309" i="3"/>
  <c r="FW410" i="3"/>
  <c r="EV243" i="3"/>
  <c r="EV255" i="3"/>
  <c r="EV267" i="3"/>
  <c r="EV278" i="3"/>
  <c r="EV290" i="3"/>
  <c r="EV245" i="3"/>
  <c r="EV257" i="3"/>
  <c r="EV269" i="3"/>
  <c r="EV280" i="3"/>
  <c r="EV244" i="3"/>
  <c r="EV256" i="3"/>
  <c r="EV268" i="3"/>
  <c r="EV279" i="3"/>
  <c r="EV343" i="3"/>
  <c r="EV354" i="3"/>
  <c r="EV371" i="3"/>
  <c r="EV348" i="3"/>
  <c r="EV349" i="3"/>
  <c r="EV351" i="3"/>
  <c r="EV360" i="3"/>
  <c r="EV254" i="3"/>
  <c r="EV266" i="3"/>
  <c r="EV277" i="3"/>
  <c r="FV294" i="3"/>
  <c r="FV307" i="3"/>
  <c r="FV408" i="3"/>
  <c r="FV293" i="3"/>
  <c r="FV306" i="3"/>
  <c r="FV407" i="3"/>
  <c r="FW386" i="3"/>
  <c r="FW399" i="3"/>
  <c r="FW385" i="3"/>
  <c r="FW398" i="3"/>
  <c r="FW384" i="3"/>
  <c r="FW397" i="3"/>
  <c r="FW383" i="3"/>
  <c r="FW396" i="3"/>
  <c r="EV303" i="3"/>
  <c r="EV404" i="3"/>
  <c r="EV417" i="3"/>
  <c r="EV373" i="3"/>
  <c r="EV374" i="3"/>
  <c r="EV291" i="3"/>
  <c r="EV304" i="3"/>
  <c r="EV405" i="3"/>
  <c r="EV418" i="3"/>
  <c r="EV292" i="3"/>
  <c r="EV305" i="3"/>
  <c r="EV406" i="3"/>
  <c r="EV419" i="3"/>
  <c r="EV302" i="3"/>
  <c r="EV403" i="3"/>
  <c r="EV416" i="3"/>
  <c r="EV289" i="3"/>
  <c r="FV381" i="3"/>
  <c r="FV394" i="3"/>
  <c r="FV382" i="3"/>
  <c r="FV395" i="3"/>
  <c r="EV132" i="3"/>
  <c r="EV378" i="3"/>
  <c r="EV391" i="3"/>
  <c r="EV429" i="3"/>
  <c r="EV441" i="3"/>
  <c r="EV379" i="3"/>
  <c r="EV392" i="3"/>
  <c r="EV430" i="3"/>
  <c r="EV380" i="3"/>
  <c r="EV393" i="3"/>
  <c r="EV431" i="3"/>
  <c r="EV456" i="3"/>
  <c r="EV377" i="3"/>
  <c r="EV390" i="3"/>
  <c r="EV428" i="3"/>
  <c r="EV454" i="3"/>
  <c r="EV478" i="3"/>
  <c r="EV69" i="28"/>
  <c r="EW155" i="3"/>
  <c r="EW168" i="3"/>
  <c r="EW181" i="3"/>
  <c r="EW157" i="3"/>
  <c r="EW131" i="28"/>
  <c r="EV443" i="3"/>
  <c r="EV480" i="3"/>
  <c r="EV71" i="28"/>
  <c r="EV468" i="3"/>
  <c r="EV83" i="28"/>
  <c r="EV453" i="3"/>
  <c r="EV440" i="3"/>
  <c r="EV172" i="28"/>
  <c r="EW154" i="3"/>
  <c r="EV442" i="3"/>
  <c r="EV455" i="3"/>
  <c r="EW156" i="3"/>
  <c r="EV466" i="3"/>
  <c r="EV81" i="28"/>
  <c r="EW129" i="28"/>
  <c r="EW154" i="28"/>
  <c r="EW319" i="3"/>
  <c r="EW170" i="3"/>
  <c r="EW183" i="3"/>
  <c r="EW156" i="28"/>
  <c r="EW321" i="3"/>
  <c r="EV479" i="3"/>
  <c r="EV70" i="28"/>
  <c r="EV467" i="3"/>
  <c r="EV82" i="28"/>
  <c r="EW318" i="3"/>
  <c r="EW164" i="3"/>
  <c r="EW166" i="28"/>
  <c r="EW167" i="3"/>
  <c r="EW180" i="3"/>
  <c r="EW153" i="28"/>
  <c r="EW128" i="28"/>
  <c r="EW169" i="3"/>
  <c r="EW182" i="3"/>
  <c r="EW320" i="3"/>
  <c r="EW155" i="28"/>
  <c r="EW130" i="28"/>
  <c r="EV174" i="28"/>
  <c r="EV450" i="3"/>
  <c r="EV465" i="3"/>
  <c r="EV80" i="28"/>
  <c r="EV477" i="3"/>
  <c r="EV68" i="28"/>
  <c r="EW164" i="28"/>
  <c r="EV175" i="28"/>
  <c r="EV173" i="28"/>
  <c r="EW328" i="3"/>
  <c r="EW143" i="3"/>
  <c r="EW177" i="3"/>
  <c r="EW190" i="3"/>
  <c r="EV176" i="28"/>
  <c r="EW145" i="3"/>
  <c r="EW165" i="28"/>
  <c r="EW167" i="28"/>
  <c r="EW168" i="28"/>
  <c r="EW62" i="28"/>
  <c r="FX227" i="3"/>
  <c r="FX228" i="3"/>
  <c r="FX338" i="3"/>
  <c r="FX226" i="3"/>
  <c r="FX225" i="3"/>
  <c r="EW127" i="28"/>
  <c r="EW92" i="28"/>
  <c r="EW421" i="3"/>
  <c r="EW433" i="3"/>
  <c r="EW423" i="3"/>
  <c r="EW435" i="3"/>
  <c r="EW425" i="3"/>
  <c r="EW437" i="3"/>
  <c r="EW151" i="3"/>
  <c r="EW131" i="3"/>
  <c r="EW148" i="3"/>
  <c r="EW424" i="3"/>
  <c r="EW436" i="3"/>
  <c r="EW422" i="3"/>
  <c r="EW434" i="3"/>
  <c r="EW64" i="28"/>
  <c r="EW65" i="28"/>
  <c r="EW420" i="3"/>
  <c r="EW432" i="3"/>
  <c r="EW146" i="3"/>
  <c r="EW201" i="3"/>
  <c r="EW202" i="3"/>
  <c r="EW102" i="28"/>
  <c r="EW198" i="3"/>
  <c r="EW98" i="28"/>
  <c r="EW197" i="3"/>
  <c r="EW97" i="28"/>
  <c r="EW199" i="3"/>
  <c r="EW99" i="28"/>
  <c r="EW200" i="3"/>
  <c r="EW100" i="28"/>
  <c r="EW196" i="3"/>
  <c r="EW96" i="28"/>
  <c r="EW194" i="3"/>
  <c r="EW94" i="28"/>
  <c r="EW195" i="3"/>
  <c r="EW95" i="28"/>
  <c r="EW193" i="3"/>
  <c r="EW93" i="28"/>
  <c r="FX250" i="3"/>
  <c r="FX262" i="3"/>
  <c r="FX249" i="3"/>
  <c r="FX261" i="3"/>
  <c r="FX273" i="3"/>
  <c r="FX284" i="3"/>
  <c r="FX296" i="3"/>
  <c r="FX248" i="3"/>
  <c r="FX260" i="3"/>
  <c r="FX272" i="3"/>
  <c r="FX283" i="3"/>
  <c r="FX295" i="3"/>
  <c r="EW134" i="3"/>
  <c r="EW101" i="28"/>
  <c r="EW444" i="3"/>
  <c r="EX158" i="3"/>
  <c r="EW445" i="3"/>
  <c r="EX159" i="3"/>
  <c r="EW447" i="3"/>
  <c r="EX161" i="3"/>
  <c r="EW446" i="3"/>
  <c r="EX160" i="3"/>
  <c r="EV109" i="28"/>
  <c r="EV108" i="28"/>
  <c r="EV105" i="28"/>
  <c r="EV111" i="28"/>
  <c r="EV112" i="28"/>
  <c r="EV106" i="28"/>
  <c r="EV110" i="28"/>
  <c r="EV113" i="28"/>
  <c r="EV104" i="28"/>
  <c r="EV107" i="28"/>
  <c r="EW205" i="3"/>
  <c r="EW206" i="3"/>
  <c r="EW207" i="3"/>
  <c r="EW133" i="3"/>
  <c r="EW449" i="3"/>
  <c r="EX163" i="3"/>
  <c r="EW448" i="3"/>
  <c r="EX162" i="3"/>
  <c r="EV148" i="28"/>
  <c r="EV142" i="28"/>
  <c r="EV143" i="28"/>
  <c r="EV140" i="28"/>
  <c r="EV147" i="28"/>
  <c r="EV144" i="28"/>
  <c r="EV139" i="28"/>
  <c r="EV146" i="28"/>
  <c r="EV145" i="28"/>
  <c r="EV141" i="28"/>
  <c r="FW223" i="3"/>
  <c r="FW224" i="3"/>
  <c r="FX274" i="3"/>
  <c r="FX285" i="3"/>
  <c r="FX309" i="3"/>
  <c r="FX410" i="3"/>
  <c r="FX308" i="3"/>
  <c r="FX409" i="3"/>
  <c r="EW208" i="3"/>
  <c r="EW135" i="3"/>
  <c r="EX159" i="28"/>
  <c r="EX134" i="28"/>
  <c r="EX324" i="3"/>
  <c r="EX173" i="3"/>
  <c r="EX186" i="3"/>
  <c r="EX172" i="3"/>
  <c r="EX185" i="3"/>
  <c r="EX158" i="28"/>
  <c r="EX133" i="28"/>
  <c r="EX323" i="3"/>
  <c r="EX157" i="28"/>
  <c r="EX171" i="3"/>
  <c r="EX184" i="3"/>
  <c r="EX322" i="3"/>
  <c r="EX132" i="28"/>
  <c r="EX176" i="3"/>
  <c r="EX189" i="3"/>
  <c r="EX137" i="28"/>
  <c r="EX162" i="28"/>
  <c r="EX327" i="3"/>
  <c r="EX160" i="28"/>
  <c r="EX325" i="3"/>
  <c r="EX174" i="3"/>
  <c r="EX187" i="3"/>
  <c r="EX135" i="28"/>
  <c r="EX326" i="3"/>
  <c r="EX161" i="28"/>
  <c r="EX136" i="28"/>
  <c r="EX175" i="3"/>
  <c r="EX188" i="3"/>
  <c r="EW211" i="3"/>
  <c r="EW210" i="3"/>
  <c r="FW246" i="3"/>
  <c r="FW258" i="3"/>
  <c r="FW270" i="3"/>
  <c r="FW281" i="3"/>
  <c r="FW293" i="3"/>
  <c r="FX297" i="3"/>
  <c r="FX310" i="3"/>
  <c r="FX411" i="3"/>
  <c r="FX385" i="3"/>
  <c r="FX384" i="3"/>
  <c r="FX397" i="3"/>
  <c r="FX383" i="3"/>
  <c r="FX396" i="3"/>
  <c r="EW402" i="3"/>
  <c r="EW415" i="3"/>
  <c r="EW459" i="3"/>
  <c r="EW331" i="3"/>
  <c r="EW240" i="3"/>
  <c r="EW218" i="3"/>
  <c r="EW239" i="3"/>
  <c r="EW330" i="3"/>
  <c r="FW306" i="3"/>
  <c r="FW407" i="3"/>
  <c r="FX398" i="3"/>
  <c r="EW241" i="3"/>
  <c r="EW245" i="3"/>
  <c r="EW458" i="3"/>
  <c r="EW482" i="3"/>
  <c r="EW73" i="28"/>
  <c r="EW462" i="3"/>
  <c r="EW486" i="3"/>
  <c r="EW77" i="28"/>
  <c r="EW461" i="3"/>
  <c r="EW473" i="3"/>
  <c r="EW88" i="28"/>
  <c r="EW460" i="3"/>
  <c r="EW472" i="3"/>
  <c r="EW87" i="28"/>
  <c r="EW457" i="3"/>
  <c r="EW469" i="3"/>
  <c r="EW84" i="28"/>
  <c r="EW361" i="3"/>
  <c r="EW362" i="3"/>
  <c r="EW358" i="3"/>
  <c r="EW483" i="3"/>
  <c r="EW74" i="28"/>
  <c r="EW471" i="3"/>
  <c r="EW86" i="28"/>
  <c r="EW221" i="3"/>
  <c r="EW222" i="3"/>
  <c r="EW219" i="3"/>
  <c r="EW220" i="3"/>
  <c r="EW368" i="3"/>
  <c r="EW335" i="3"/>
  <c r="EW336" i="3"/>
  <c r="EW344" i="3"/>
  <c r="EW341" i="3"/>
  <c r="EW342" i="3"/>
  <c r="EW347" i="3"/>
  <c r="EW365" i="3"/>
  <c r="EW370" i="3"/>
  <c r="EW364" i="3"/>
  <c r="EW359" i="3"/>
  <c r="EW369" i="3"/>
  <c r="EW350" i="3"/>
  <c r="EW340" i="3"/>
  <c r="EW366" i="3"/>
  <c r="EW339" i="3"/>
  <c r="FW381" i="3"/>
  <c r="FW394" i="3"/>
  <c r="EW243" i="3"/>
  <c r="EW255" i="3"/>
  <c r="EW267" i="3"/>
  <c r="EW278" i="3"/>
  <c r="EW303" i="3"/>
  <c r="EW404" i="3"/>
  <c r="EW417" i="3"/>
  <c r="EW244" i="3"/>
  <c r="EW256" i="3"/>
  <c r="EW268" i="3"/>
  <c r="EW279" i="3"/>
  <c r="EW242" i="3"/>
  <c r="EW254" i="3"/>
  <c r="EW266" i="3"/>
  <c r="EW277" i="3"/>
  <c r="EW289" i="3"/>
  <c r="EW484" i="3"/>
  <c r="EW75" i="28"/>
  <c r="EW474" i="3"/>
  <c r="EW89" i="28"/>
  <c r="EW360" i="3"/>
  <c r="EW481" i="3"/>
  <c r="EW72" i="28"/>
  <c r="EW485" i="3"/>
  <c r="EW76" i="28"/>
  <c r="EW371" i="3"/>
  <c r="EW470" i="3"/>
  <c r="EW85" i="28"/>
  <c r="EW348" i="3"/>
  <c r="EW349" i="3"/>
  <c r="EW351" i="3"/>
  <c r="EW257" i="3"/>
  <c r="EW269" i="3"/>
  <c r="EW280" i="3"/>
  <c r="EW343" i="3"/>
  <c r="EW354" i="3"/>
  <c r="FW247" i="3"/>
  <c r="FW259" i="3"/>
  <c r="FW271" i="3"/>
  <c r="FW282" i="3"/>
  <c r="EW373" i="3"/>
  <c r="EW374" i="3"/>
  <c r="EW132" i="3"/>
  <c r="EW290" i="3"/>
  <c r="EW302" i="3"/>
  <c r="EW403" i="3"/>
  <c r="EW416" i="3"/>
  <c r="EW291" i="3"/>
  <c r="EW304" i="3"/>
  <c r="EW405" i="3"/>
  <c r="EW418" i="3"/>
  <c r="EW305" i="3"/>
  <c r="EW406" i="3"/>
  <c r="EW419" i="3"/>
  <c r="EW292" i="3"/>
  <c r="FW294" i="3"/>
  <c r="FW307" i="3"/>
  <c r="FW408" i="3"/>
  <c r="FW382" i="3"/>
  <c r="EW380" i="3"/>
  <c r="EW393" i="3"/>
  <c r="EW431" i="3"/>
  <c r="EW379" i="3"/>
  <c r="EW392" i="3"/>
  <c r="EW430" i="3"/>
  <c r="EW377" i="3"/>
  <c r="EW390" i="3"/>
  <c r="EW428" i="3"/>
  <c r="EW453" i="3"/>
  <c r="EW378" i="3"/>
  <c r="EW391" i="3"/>
  <c r="EW429" i="3"/>
  <c r="EW454" i="3"/>
  <c r="FW395" i="3"/>
  <c r="EX155" i="3"/>
  <c r="EX319" i="3"/>
  <c r="EW441" i="3"/>
  <c r="EX154" i="3"/>
  <c r="EX153" i="28"/>
  <c r="EW440" i="3"/>
  <c r="EW172" i="28"/>
  <c r="EW442" i="3"/>
  <c r="EW455" i="3"/>
  <c r="EX156" i="3"/>
  <c r="EW477" i="3"/>
  <c r="EW68" i="28"/>
  <c r="EW465" i="3"/>
  <c r="EW80" i="28"/>
  <c r="EW456" i="3"/>
  <c r="EW443" i="3"/>
  <c r="EX157" i="3"/>
  <c r="EW466" i="3"/>
  <c r="EW81" i="28"/>
  <c r="EW478" i="3"/>
  <c r="EW69" i="28"/>
  <c r="FY227" i="3"/>
  <c r="FY228" i="3"/>
  <c r="FY338" i="3"/>
  <c r="FY226" i="3"/>
  <c r="FY225" i="3"/>
  <c r="EX129" i="28"/>
  <c r="EX154" i="28"/>
  <c r="EX168" i="3"/>
  <c r="EX181" i="3"/>
  <c r="EW174" i="28"/>
  <c r="EX128" i="28"/>
  <c r="EX167" i="3"/>
  <c r="EX180" i="3"/>
  <c r="EX318" i="3"/>
  <c r="EX164" i="3"/>
  <c r="EX166" i="28"/>
  <c r="EW450" i="3"/>
  <c r="EW175" i="28"/>
  <c r="EW480" i="3"/>
  <c r="EW71" i="28"/>
  <c r="EW468" i="3"/>
  <c r="EW83" i="28"/>
  <c r="EX156" i="28"/>
  <c r="EX131" i="28"/>
  <c r="EX321" i="3"/>
  <c r="EX170" i="3"/>
  <c r="EX183" i="3"/>
  <c r="EX320" i="3"/>
  <c r="EX130" i="28"/>
  <c r="EX155" i="28"/>
  <c r="EX169" i="3"/>
  <c r="EX182" i="3"/>
  <c r="EW479" i="3"/>
  <c r="EW70" i="28"/>
  <c r="EW467" i="3"/>
  <c r="EW82" i="28"/>
  <c r="FY250" i="3"/>
  <c r="FY262" i="3"/>
  <c r="FY274" i="3"/>
  <c r="FY285" i="3"/>
  <c r="FY251" i="3"/>
  <c r="FY263" i="3"/>
  <c r="FY275" i="3"/>
  <c r="FY286" i="3"/>
  <c r="FY249" i="3"/>
  <c r="FY261" i="3"/>
  <c r="FY273" i="3"/>
  <c r="FY284" i="3"/>
  <c r="FY248" i="3"/>
  <c r="FY260" i="3"/>
  <c r="FY272" i="3"/>
  <c r="FY283" i="3"/>
  <c r="EX177" i="3"/>
  <c r="EX190" i="3"/>
  <c r="EX143" i="3"/>
  <c r="EX62" i="28"/>
  <c r="EW173" i="28"/>
  <c r="EW176" i="28"/>
  <c r="EX328" i="3"/>
  <c r="EX164" i="28"/>
  <c r="FX251" i="3"/>
  <c r="FX263" i="3"/>
  <c r="FX275" i="3"/>
  <c r="FX286" i="3"/>
  <c r="FX223" i="3"/>
  <c r="FX224" i="3"/>
  <c r="FY311" i="3"/>
  <c r="FY412" i="3"/>
  <c r="FY298" i="3"/>
  <c r="FY310" i="3"/>
  <c r="FY411" i="3"/>
  <c r="FY297" i="3"/>
  <c r="FY295" i="3"/>
  <c r="FY308" i="3"/>
  <c r="FY409" i="3"/>
  <c r="FY296" i="3"/>
  <c r="FY309" i="3"/>
  <c r="FY410" i="3"/>
  <c r="EX145" i="3"/>
  <c r="EX165" i="28"/>
  <c r="EX167" i="28"/>
  <c r="EX92" i="28"/>
  <c r="EX127" i="28"/>
  <c r="FX246" i="3"/>
  <c r="FX258" i="3"/>
  <c r="FX270" i="3"/>
  <c r="FX281" i="3"/>
  <c r="FX306" i="3"/>
  <c r="FX407" i="3"/>
  <c r="FX298" i="3"/>
  <c r="FX311" i="3"/>
  <c r="FX412" i="3"/>
  <c r="FX386" i="3"/>
  <c r="FY386" i="3"/>
  <c r="FY399" i="3"/>
  <c r="FY385" i="3"/>
  <c r="FY398" i="3"/>
  <c r="FY383" i="3"/>
  <c r="FY396" i="3"/>
  <c r="FY384" i="3"/>
  <c r="FY397" i="3"/>
  <c r="EX168" i="28"/>
  <c r="EX200" i="3"/>
  <c r="EX100" i="28"/>
  <c r="EX199" i="3"/>
  <c r="EX99" i="28"/>
  <c r="EX424" i="3"/>
  <c r="EX436" i="3"/>
  <c r="EX448" i="3"/>
  <c r="EX196" i="3"/>
  <c r="EX96" i="28"/>
  <c r="EX198" i="3"/>
  <c r="EX98" i="28"/>
  <c r="EX422" i="3"/>
  <c r="EX434" i="3"/>
  <c r="EX446" i="3"/>
  <c r="EX423" i="3"/>
  <c r="EX435" i="3"/>
  <c r="EY161" i="3"/>
  <c r="EX201" i="3"/>
  <c r="EX101" i="28"/>
  <c r="EX197" i="3"/>
  <c r="EX97" i="28"/>
  <c r="EX64" i="28"/>
  <c r="EX65" i="28"/>
  <c r="EX193" i="3"/>
  <c r="EX93" i="28"/>
  <c r="EX146" i="3"/>
  <c r="EX148" i="3"/>
  <c r="EX133" i="3"/>
  <c r="EX194" i="3"/>
  <c r="EX94" i="28"/>
  <c r="EX421" i="3"/>
  <c r="EX433" i="3"/>
  <c r="EX445" i="3"/>
  <c r="EX151" i="3"/>
  <c r="EX131" i="3"/>
  <c r="EX195" i="3"/>
  <c r="EX95" i="28"/>
  <c r="EX202" i="3"/>
  <c r="EX102" i="28"/>
  <c r="EX425" i="3"/>
  <c r="EX437" i="3"/>
  <c r="EX449" i="3"/>
  <c r="EX420" i="3"/>
  <c r="EX432" i="3"/>
  <c r="EX444" i="3"/>
  <c r="EW111" i="28"/>
  <c r="EW107" i="28"/>
  <c r="EW104" i="28"/>
  <c r="EW113" i="28"/>
  <c r="EW109" i="28"/>
  <c r="EW110" i="28"/>
  <c r="EW106" i="28"/>
  <c r="EW108" i="28"/>
  <c r="EW112" i="28"/>
  <c r="EW105" i="28"/>
  <c r="EW140" i="28"/>
  <c r="EW148" i="28"/>
  <c r="EW143" i="28"/>
  <c r="EW146" i="28"/>
  <c r="EW142" i="28"/>
  <c r="EW141" i="28"/>
  <c r="EW144" i="28"/>
  <c r="EW145" i="28"/>
  <c r="EW147" i="28"/>
  <c r="EW139" i="28"/>
  <c r="FX293" i="3"/>
  <c r="FX399" i="3"/>
  <c r="FX381" i="3"/>
  <c r="EX134" i="3"/>
  <c r="EX447" i="3"/>
  <c r="EY162" i="3"/>
  <c r="EY326" i="3"/>
  <c r="EX206" i="3"/>
  <c r="EY158" i="3"/>
  <c r="EY157" i="28"/>
  <c r="EX205" i="3"/>
  <c r="EX211" i="3"/>
  <c r="EY160" i="3"/>
  <c r="EY134" i="28"/>
  <c r="EY163" i="3"/>
  <c r="EY327" i="3"/>
  <c r="EX207" i="3"/>
  <c r="EY159" i="3"/>
  <c r="EY172" i="3"/>
  <c r="EY185" i="3"/>
  <c r="EY325" i="3"/>
  <c r="EY174" i="3"/>
  <c r="EY187" i="3"/>
  <c r="EY135" i="28"/>
  <c r="EY160" i="28"/>
  <c r="FX394" i="3"/>
  <c r="EY136" i="28"/>
  <c r="EX208" i="3"/>
  <c r="EX135" i="3"/>
  <c r="EY161" i="28"/>
  <c r="EY175" i="3"/>
  <c r="EY188" i="3"/>
  <c r="EY171" i="3"/>
  <c r="EY184" i="3"/>
  <c r="EY137" i="28"/>
  <c r="EY162" i="28"/>
  <c r="EY132" i="28"/>
  <c r="EY322" i="3"/>
  <c r="EY133" i="28"/>
  <c r="EY176" i="3"/>
  <c r="EY189" i="3"/>
  <c r="EY324" i="3"/>
  <c r="EY173" i="3"/>
  <c r="EY186" i="3"/>
  <c r="EY159" i="28"/>
  <c r="EY323" i="3"/>
  <c r="EX210" i="3"/>
  <c r="EX218" i="3"/>
  <c r="EY158" i="28"/>
  <c r="EX331" i="3"/>
  <c r="EX240" i="3"/>
  <c r="EX402" i="3"/>
  <c r="EX415" i="3"/>
  <c r="EX460" i="3"/>
  <c r="EX484" i="3"/>
  <c r="EX75" i="28"/>
  <c r="EX239" i="3"/>
  <c r="EX241" i="3"/>
  <c r="EX330" i="3"/>
  <c r="EX340" i="3"/>
  <c r="EX339" i="3"/>
  <c r="EX350" i="3"/>
  <c r="EX366" i="3"/>
  <c r="EX364" i="3"/>
  <c r="EX341" i="3"/>
  <c r="EX365" i="3"/>
  <c r="EX359" i="3"/>
  <c r="EX370" i="3"/>
  <c r="EX347" i="3"/>
  <c r="EX368" i="3"/>
  <c r="EX335" i="3"/>
  <c r="EX336" i="3"/>
  <c r="EX369" i="3"/>
  <c r="EX222" i="3"/>
  <c r="EX219" i="3"/>
  <c r="EX220" i="3"/>
  <c r="EX221" i="3"/>
  <c r="FX247" i="3"/>
  <c r="FX259" i="3"/>
  <c r="FX271" i="3"/>
  <c r="FX282" i="3"/>
  <c r="EX457" i="3"/>
  <c r="EX459" i="3"/>
  <c r="EX471" i="3"/>
  <c r="EX86" i="28"/>
  <c r="EX462" i="3"/>
  <c r="EX458" i="3"/>
  <c r="EX470" i="3"/>
  <c r="EX85" i="28"/>
  <c r="EX472" i="3"/>
  <c r="EX87" i="28"/>
  <c r="EX461" i="3"/>
  <c r="EX473" i="3"/>
  <c r="EX88" i="28"/>
  <c r="EX361" i="3"/>
  <c r="EX362" i="3"/>
  <c r="EX344" i="3"/>
  <c r="EX358" i="3"/>
  <c r="EX360" i="3"/>
  <c r="EX342" i="3"/>
  <c r="EX343" i="3"/>
  <c r="EX371" i="3"/>
  <c r="EX351" i="3"/>
  <c r="EX348" i="3"/>
  <c r="EX349" i="3"/>
  <c r="EX244" i="3"/>
  <c r="EX256" i="3"/>
  <c r="EX268" i="3"/>
  <c r="EX279" i="3"/>
  <c r="EX242" i="3"/>
  <c r="EX254" i="3"/>
  <c r="EX266" i="3"/>
  <c r="EX277" i="3"/>
  <c r="EX245" i="3"/>
  <c r="EX257" i="3"/>
  <c r="EX269" i="3"/>
  <c r="EX280" i="3"/>
  <c r="EX243" i="3"/>
  <c r="EX255" i="3"/>
  <c r="EX267" i="3"/>
  <c r="EX278" i="3"/>
  <c r="FX307" i="3"/>
  <c r="FX408" i="3"/>
  <c r="FX294" i="3"/>
  <c r="FX382" i="3"/>
  <c r="EX485" i="3"/>
  <c r="EX76" i="28"/>
  <c r="EX483" i="3"/>
  <c r="EX74" i="28"/>
  <c r="EX486" i="3"/>
  <c r="EX77" i="28"/>
  <c r="EX474" i="3"/>
  <c r="EX89" i="28"/>
  <c r="EX482" i="3"/>
  <c r="EX73" i="28"/>
  <c r="EX481" i="3"/>
  <c r="EX72" i="28"/>
  <c r="EX469" i="3"/>
  <c r="EX84" i="28"/>
  <c r="EX354" i="3"/>
  <c r="EX373" i="3"/>
  <c r="EX374" i="3"/>
  <c r="EX132" i="3"/>
  <c r="EX303" i="3"/>
  <c r="EX404" i="3"/>
  <c r="EX417" i="3"/>
  <c r="EX290" i="3"/>
  <c r="EX304" i="3"/>
  <c r="EX405" i="3"/>
  <c r="EX418" i="3"/>
  <c r="EX291" i="3"/>
  <c r="EX289" i="3"/>
  <c r="EX302" i="3"/>
  <c r="EX403" i="3"/>
  <c r="EX416" i="3"/>
  <c r="EX305" i="3"/>
  <c r="EX406" i="3"/>
  <c r="EX419" i="3"/>
  <c r="EX292" i="3"/>
  <c r="FX395" i="3"/>
  <c r="FZ227" i="3"/>
  <c r="FZ228" i="3"/>
  <c r="FZ338" i="3"/>
  <c r="FZ226" i="3"/>
  <c r="FZ225" i="3"/>
  <c r="EX379" i="3"/>
  <c r="EX392" i="3"/>
  <c r="EX430" i="3"/>
  <c r="EX378" i="3"/>
  <c r="EX391" i="3"/>
  <c r="EX429" i="3"/>
  <c r="EX380" i="3"/>
  <c r="EX393" i="3"/>
  <c r="EX431" i="3"/>
  <c r="EX377" i="3"/>
  <c r="EX390" i="3"/>
  <c r="EX428" i="3"/>
  <c r="FZ250" i="3"/>
  <c r="FZ262" i="3"/>
  <c r="FZ274" i="3"/>
  <c r="FZ285" i="3"/>
  <c r="FZ251" i="3"/>
  <c r="FZ263" i="3"/>
  <c r="FZ275" i="3"/>
  <c r="FZ286" i="3"/>
  <c r="FZ249" i="3"/>
  <c r="FZ261" i="3"/>
  <c r="FZ273" i="3"/>
  <c r="FZ284" i="3"/>
  <c r="FZ248" i="3"/>
  <c r="FZ260" i="3"/>
  <c r="FZ272" i="3"/>
  <c r="FZ283" i="3"/>
  <c r="EX443" i="3"/>
  <c r="EX456" i="3"/>
  <c r="EY157" i="3"/>
  <c r="EX441" i="3"/>
  <c r="EX454" i="3"/>
  <c r="EY155" i="3"/>
  <c r="EX453" i="3"/>
  <c r="EX440" i="3"/>
  <c r="EX172" i="28"/>
  <c r="EY154" i="3"/>
  <c r="EX455" i="3"/>
  <c r="EX442" i="3"/>
  <c r="EY156" i="3"/>
  <c r="FZ311" i="3"/>
  <c r="FZ412" i="3"/>
  <c r="FZ298" i="3"/>
  <c r="FZ297" i="3"/>
  <c r="FZ310" i="3"/>
  <c r="FZ411" i="3"/>
  <c r="FZ295" i="3"/>
  <c r="FZ308" i="3"/>
  <c r="FZ409" i="3"/>
  <c r="FZ296" i="3"/>
  <c r="FZ309" i="3"/>
  <c r="FZ410" i="3"/>
  <c r="EX174" i="28"/>
  <c r="EX450" i="3"/>
  <c r="EY130" i="28"/>
  <c r="EY155" i="28"/>
  <c r="EY320" i="3"/>
  <c r="EY169" i="3"/>
  <c r="EY182" i="3"/>
  <c r="EX478" i="3"/>
  <c r="EX69" i="28"/>
  <c r="EX466" i="3"/>
  <c r="EX81" i="28"/>
  <c r="EX467" i="3"/>
  <c r="EX82" i="28"/>
  <c r="EX479" i="3"/>
  <c r="EX70" i="28"/>
  <c r="EY131" i="28"/>
  <c r="EY156" i="28"/>
  <c r="EY321" i="3"/>
  <c r="EY170" i="3"/>
  <c r="EY183" i="3"/>
  <c r="EY164" i="3"/>
  <c r="EY166" i="28"/>
  <c r="EY128" i="28"/>
  <c r="EY153" i="28"/>
  <c r="EY318" i="3"/>
  <c r="EY167" i="3"/>
  <c r="EY180" i="3"/>
  <c r="EX480" i="3"/>
  <c r="EX71" i="28"/>
  <c r="EX468" i="3"/>
  <c r="EX83" i="28"/>
  <c r="EX477" i="3"/>
  <c r="EX68" i="28"/>
  <c r="EX465" i="3"/>
  <c r="EX80" i="28"/>
  <c r="EY129" i="28"/>
  <c r="EY154" i="28"/>
  <c r="EY319" i="3"/>
  <c r="EY168" i="3"/>
  <c r="EY181" i="3"/>
  <c r="FY224" i="3"/>
  <c r="FY223" i="3"/>
  <c r="FZ386" i="3"/>
  <c r="FZ399" i="3"/>
  <c r="FZ383" i="3"/>
  <c r="FZ396" i="3"/>
  <c r="FZ385" i="3"/>
  <c r="FZ398" i="3"/>
  <c r="FZ384" i="3"/>
  <c r="FZ397" i="3"/>
  <c r="EY328" i="3"/>
  <c r="EY164" i="28"/>
  <c r="EY177" i="3"/>
  <c r="EY190" i="3"/>
  <c r="EX175" i="28"/>
  <c r="EX173" i="28"/>
  <c r="EY143" i="3"/>
  <c r="FY247" i="3"/>
  <c r="FY259" i="3"/>
  <c r="FY271" i="3"/>
  <c r="FY282" i="3"/>
  <c r="FY307" i="3"/>
  <c r="FY408" i="3"/>
  <c r="FY246" i="3"/>
  <c r="FY258" i="3"/>
  <c r="FY270" i="3"/>
  <c r="FY281" i="3"/>
  <c r="FY293" i="3"/>
  <c r="EX176" i="28"/>
  <c r="EY145" i="3"/>
  <c r="EY165" i="28"/>
  <c r="EY167" i="28"/>
  <c r="EY168" i="28"/>
  <c r="EY62" i="28"/>
  <c r="FY294" i="3"/>
  <c r="FY306" i="3"/>
  <c r="FY407" i="3"/>
  <c r="EY127" i="28"/>
  <c r="EY92" i="28"/>
  <c r="EY421" i="3"/>
  <c r="EY433" i="3"/>
  <c r="EY151" i="3"/>
  <c r="EY131" i="3"/>
  <c r="EY148" i="3"/>
  <c r="EY64" i="28"/>
  <c r="EY65" i="28"/>
  <c r="EY425" i="3"/>
  <c r="EY437" i="3"/>
  <c r="EY422" i="3"/>
  <c r="EY434" i="3"/>
  <c r="EY423" i="3"/>
  <c r="EY435" i="3"/>
  <c r="EY424" i="3"/>
  <c r="EY436" i="3"/>
  <c r="EY420" i="3"/>
  <c r="EY432" i="3"/>
  <c r="EY146" i="3"/>
  <c r="EY200" i="3"/>
  <c r="EY100" i="28"/>
  <c r="EY199" i="3"/>
  <c r="EY99" i="28"/>
  <c r="EY198" i="3"/>
  <c r="EY98" i="28"/>
  <c r="EY197" i="3"/>
  <c r="EY97" i="28"/>
  <c r="EY201" i="3"/>
  <c r="EY202" i="3"/>
  <c r="EY102" i="28"/>
  <c r="EY193" i="3"/>
  <c r="EY93" i="28"/>
  <c r="EY196" i="3"/>
  <c r="EY96" i="28"/>
  <c r="EY194" i="3"/>
  <c r="EY94" i="28"/>
  <c r="EY195" i="3"/>
  <c r="EY95" i="28"/>
  <c r="FY381" i="3"/>
  <c r="FY394" i="3"/>
  <c r="FY382" i="3"/>
  <c r="FY395" i="3"/>
  <c r="EY449" i="3"/>
  <c r="EZ163" i="3"/>
  <c r="EY446" i="3"/>
  <c r="EZ160" i="3"/>
  <c r="EY134" i="3"/>
  <c r="EY101" i="28"/>
  <c r="EY448" i="3"/>
  <c r="EZ162" i="3"/>
  <c r="EY445" i="3"/>
  <c r="EZ159" i="3"/>
  <c r="EY133" i="3"/>
  <c r="EY206" i="3"/>
  <c r="EY205" i="3"/>
  <c r="EY207" i="3"/>
  <c r="EY444" i="3"/>
  <c r="EZ158" i="3"/>
  <c r="EY447" i="3"/>
  <c r="EZ161" i="3"/>
  <c r="EX110" i="28"/>
  <c r="EX113" i="28"/>
  <c r="EX111" i="28"/>
  <c r="EX105" i="28"/>
  <c r="EX107" i="28"/>
  <c r="EX106" i="28"/>
  <c r="EX112" i="28"/>
  <c r="EX104" i="28"/>
  <c r="EX108" i="28"/>
  <c r="EX109" i="28"/>
  <c r="EX146" i="28"/>
  <c r="EX141" i="28"/>
  <c r="EX142" i="28"/>
  <c r="EX148" i="28"/>
  <c r="EX147" i="28"/>
  <c r="EX143" i="28"/>
  <c r="EX139" i="28"/>
  <c r="EX140" i="28"/>
  <c r="EX145" i="28"/>
  <c r="EX144" i="28"/>
  <c r="EY208" i="3"/>
  <c r="EY402" i="3"/>
  <c r="EY415" i="3"/>
  <c r="EZ133" i="28"/>
  <c r="EZ323" i="3"/>
  <c r="EZ172" i="3"/>
  <c r="EZ185" i="3"/>
  <c r="EZ158" i="28"/>
  <c r="EZ134" i="28"/>
  <c r="EZ324" i="3"/>
  <c r="EZ159" i="28"/>
  <c r="EZ173" i="3"/>
  <c r="EZ186" i="3"/>
  <c r="EZ325" i="3"/>
  <c r="EZ135" i="28"/>
  <c r="EZ174" i="3"/>
  <c r="EZ187" i="3"/>
  <c r="EZ160" i="28"/>
  <c r="EZ322" i="3"/>
  <c r="EZ132" i="28"/>
  <c r="EZ171" i="3"/>
  <c r="EZ184" i="3"/>
  <c r="EZ157" i="28"/>
  <c r="EZ161" i="28"/>
  <c r="EZ136" i="28"/>
  <c r="EZ175" i="3"/>
  <c r="EZ188" i="3"/>
  <c r="EZ326" i="3"/>
  <c r="EZ327" i="3"/>
  <c r="EZ137" i="28"/>
  <c r="EZ176" i="3"/>
  <c r="EZ189" i="3"/>
  <c r="EZ162" i="28"/>
  <c r="EY210" i="3"/>
  <c r="EY211" i="3"/>
  <c r="EY135" i="3"/>
  <c r="EY331" i="3"/>
  <c r="EY240" i="3"/>
  <c r="EY218" i="3"/>
  <c r="EY239" i="3"/>
  <c r="EY330" i="3"/>
  <c r="EY458" i="3"/>
  <c r="EY462" i="3"/>
  <c r="EY461" i="3"/>
  <c r="EY459" i="3"/>
  <c r="EY457" i="3"/>
  <c r="EY460" i="3"/>
  <c r="GA227" i="3"/>
  <c r="GA228" i="3"/>
  <c r="GA338" i="3"/>
  <c r="GA226" i="3"/>
  <c r="GA225" i="3"/>
  <c r="EY241" i="3"/>
  <c r="EY245" i="3"/>
  <c r="EY474" i="3"/>
  <c r="EY89" i="28"/>
  <c r="EY486" i="3"/>
  <c r="EY77" i="28"/>
  <c r="EY361" i="3"/>
  <c r="EY362" i="3"/>
  <c r="EY358" i="3"/>
  <c r="EY484" i="3"/>
  <c r="EY75" i="28"/>
  <c r="EY472" i="3"/>
  <c r="EY87" i="28"/>
  <c r="EY469" i="3"/>
  <c r="EY84" i="28"/>
  <c r="EY481" i="3"/>
  <c r="EY72" i="28"/>
  <c r="EY220" i="3"/>
  <c r="EY222" i="3"/>
  <c r="EY219" i="3"/>
  <c r="EY221" i="3"/>
  <c r="EY483" i="3"/>
  <c r="EY74" i="28"/>
  <c r="EY471" i="3"/>
  <c r="EY86" i="28"/>
  <c r="EY482" i="3"/>
  <c r="EY73" i="28"/>
  <c r="EY470" i="3"/>
  <c r="EY85" i="28"/>
  <c r="EY485" i="3"/>
  <c r="EY76" i="28"/>
  <c r="EY473" i="3"/>
  <c r="EY88" i="28"/>
  <c r="EY340" i="3"/>
  <c r="EY359" i="3"/>
  <c r="EY364" i="3"/>
  <c r="EY335" i="3"/>
  <c r="EY336" i="3"/>
  <c r="EY344" i="3"/>
  <c r="EY369" i="3"/>
  <c r="EY341" i="3"/>
  <c r="EY342" i="3"/>
  <c r="EY368" i="3"/>
  <c r="EY366" i="3"/>
  <c r="EY365" i="3"/>
  <c r="EY347" i="3"/>
  <c r="EY350" i="3"/>
  <c r="EY370" i="3"/>
  <c r="EY339" i="3"/>
  <c r="GA250" i="3"/>
  <c r="GA262" i="3"/>
  <c r="GA274" i="3"/>
  <c r="GA285" i="3"/>
  <c r="GA251" i="3"/>
  <c r="GA263" i="3"/>
  <c r="GA275" i="3"/>
  <c r="GA286" i="3"/>
  <c r="GA249" i="3"/>
  <c r="GA261" i="3"/>
  <c r="GA273" i="3"/>
  <c r="GA284" i="3"/>
  <c r="GA248" i="3"/>
  <c r="GA260" i="3"/>
  <c r="GA272" i="3"/>
  <c r="GA283" i="3"/>
  <c r="EY244" i="3"/>
  <c r="EY256" i="3"/>
  <c r="EY268" i="3"/>
  <c r="EY279" i="3"/>
  <c r="EY304" i="3"/>
  <c r="EY405" i="3"/>
  <c r="EY418" i="3"/>
  <c r="EY242" i="3"/>
  <c r="EY254" i="3"/>
  <c r="EY266" i="3"/>
  <c r="EY277" i="3"/>
  <c r="EY371" i="3"/>
  <c r="EY243" i="3"/>
  <c r="EY255" i="3"/>
  <c r="EY267" i="3"/>
  <c r="EY278" i="3"/>
  <c r="EY290" i="3"/>
  <c r="EY360" i="3"/>
  <c r="EY257" i="3"/>
  <c r="EY269" i="3"/>
  <c r="EY280" i="3"/>
  <c r="EY292" i="3"/>
  <c r="EY348" i="3"/>
  <c r="EY349" i="3"/>
  <c r="EY351" i="3"/>
  <c r="EY343" i="3"/>
  <c r="EY354" i="3"/>
  <c r="GA311" i="3"/>
  <c r="GA412" i="3"/>
  <c r="GA298" i="3"/>
  <c r="GA297" i="3"/>
  <c r="GA310" i="3"/>
  <c r="GA411" i="3"/>
  <c r="GA295" i="3"/>
  <c r="GA308" i="3"/>
  <c r="GA409" i="3"/>
  <c r="GA296" i="3"/>
  <c r="GA309" i="3"/>
  <c r="GA410" i="3"/>
  <c r="EY373" i="3"/>
  <c r="EY374" i="3"/>
  <c r="EY378" i="3"/>
  <c r="EY391" i="3"/>
  <c r="EY289" i="3"/>
  <c r="EY302" i="3"/>
  <c r="EY403" i="3"/>
  <c r="EY416" i="3"/>
  <c r="EY291" i="3"/>
  <c r="EY305" i="3"/>
  <c r="EY406" i="3"/>
  <c r="EY419" i="3"/>
  <c r="EY303" i="3"/>
  <c r="EY404" i="3"/>
  <c r="EY417" i="3"/>
  <c r="GA386" i="3"/>
  <c r="GA399" i="3"/>
  <c r="GA383" i="3"/>
  <c r="GA396" i="3"/>
  <c r="GA385" i="3"/>
  <c r="GA398" i="3"/>
  <c r="GA384" i="3"/>
  <c r="GA397" i="3"/>
  <c r="EY379" i="3"/>
  <c r="EY392" i="3"/>
  <c r="EY430" i="3"/>
  <c r="EY442" i="3"/>
  <c r="EY132" i="3"/>
  <c r="EY377" i="3"/>
  <c r="EY390" i="3"/>
  <c r="EY428" i="3"/>
  <c r="EY453" i="3"/>
  <c r="EY380" i="3"/>
  <c r="EY393" i="3"/>
  <c r="EY431" i="3"/>
  <c r="EY443" i="3"/>
  <c r="EY429" i="3"/>
  <c r="EY441" i="3"/>
  <c r="FZ223" i="3"/>
  <c r="FZ224" i="3"/>
  <c r="EY440" i="3"/>
  <c r="EY174" i="28"/>
  <c r="EZ154" i="3"/>
  <c r="EZ318" i="3"/>
  <c r="EZ156" i="3"/>
  <c r="EZ320" i="3"/>
  <c r="EY455" i="3"/>
  <c r="EY479" i="3"/>
  <c r="EY70" i="28"/>
  <c r="EZ157" i="3"/>
  <c r="EZ321" i="3"/>
  <c r="EY456" i="3"/>
  <c r="EY468" i="3"/>
  <c r="EY83" i="28"/>
  <c r="EY172" i="28"/>
  <c r="EZ155" i="3"/>
  <c r="EZ129" i="28"/>
  <c r="EY454" i="3"/>
  <c r="EY466" i="3"/>
  <c r="EY81" i="28"/>
  <c r="EZ167" i="3"/>
  <c r="EZ180" i="3"/>
  <c r="EY465" i="3"/>
  <c r="EY80" i="28"/>
  <c r="EY477" i="3"/>
  <c r="EY68" i="28"/>
  <c r="FZ246" i="3"/>
  <c r="FZ258" i="3"/>
  <c r="FZ270" i="3"/>
  <c r="FZ281" i="3"/>
  <c r="FZ247" i="3"/>
  <c r="FZ259" i="3"/>
  <c r="FZ271" i="3"/>
  <c r="FZ282" i="3"/>
  <c r="EZ153" i="28"/>
  <c r="EZ128" i="28"/>
  <c r="EY480" i="3"/>
  <c r="EY71" i="28"/>
  <c r="EY467" i="3"/>
  <c r="EY82" i="28"/>
  <c r="EY450" i="3"/>
  <c r="EY173" i="28"/>
  <c r="EZ154" i="28"/>
  <c r="EZ130" i="28"/>
  <c r="EZ169" i="3"/>
  <c r="EZ182" i="3"/>
  <c r="EZ155" i="28"/>
  <c r="EZ168" i="3"/>
  <c r="EZ181" i="3"/>
  <c r="EY478" i="3"/>
  <c r="EY69" i="28"/>
  <c r="EZ156" i="28"/>
  <c r="EZ319" i="3"/>
  <c r="EZ328" i="3"/>
  <c r="EZ164" i="3"/>
  <c r="EZ166" i="28"/>
  <c r="EZ131" i="28"/>
  <c r="EZ170" i="3"/>
  <c r="EZ183" i="3"/>
  <c r="FZ307" i="3"/>
  <c r="FZ408" i="3"/>
  <c r="FZ294" i="3"/>
  <c r="FZ293" i="3"/>
  <c r="FZ306" i="3"/>
  <c r="FZ407" i="3"/>
  <c r="EZ164" i="28"/>
  <c r="EZ143" i="3"/>
  <c r="EZ62" i="28"/>
  <c r="EY175" i="28"/>
  <c r="EY176" i="28"/>
  <c r="EZ177" i="3"/>
  <c r="EZ190" i="3"/>
  <c r="FZ382" i="3"/>
  <c r="FZ395" i="3"/>
  <c r="FZ381" i="3"/>
  <c r="FZ394" i="3"/>
  <c r="EZ145" i="3"/>
  <c r="EZ165" i="28"/>
  <c r="EZ167" i="28"/>
  <c r="EZ168" i="28"/>
  <c r="EZ127" i="28"/>
  <c r="EZ92" i="28"/>
  <c r="EZ200" i="3"/>
  <c r="EZ100" i="28"/>
  <c r="EZ421" i="3"/>
  <c r="EZ433" i="3"/>
  <c r="EZ445" i="3"/>
  <c r="EZ151" i="3"/>
  <c r="EZ131" i="3"/>
  <c r="EZ202" i="3"/>
  <c r="EZ102" i="28"/>
  <c r="EZ199" i="3"/>
  <c r="EZ99" i="28"/>
  <c r="EZ194" i="3"/>
  <c r="EZ94" i="28"/>
  <c r="EZ196" i="3"/>
  <c r="EZ96" i="28"/>
  <c r="EZ146" i="3"/>
  <c r="EZ197" i="3"/>
  <c r="EZ97" i="28"/>
  <c r="EZ420" i="3"/>
  <c r="EZ432" i="3"/>
  <c r="EZ444" i="3"/>
  <c r="EZ425" i="3"/>
  <c r="EZ437" i="3"/>
  <c r="EZ449" i="3"/>
  <c r="EZ422" i="3"/>
  <c r="EZ434" i="3"/>
  <c r="FA160" i="3"/>
  <c r="EZ201" i="3"/>
  <c r="EZ101" i="28"/>
  <c r="EZ195" i="3"/>
  <c r="EZ95" i="28"/>
  <c r="EZ423" i="3"/>
  <c r="EZ435" i="3"/>
  <c r="EZ447" i="3"/>
  <c r="EZ193" i="3"/>
  <c r="EZ93" i="28"/>
  <c r="EZ148" i="3"/>
  <c r="EZ205" i="3"/>
  <c r="EZ424" i="3"/>
  <c r="EZ436" i="3"/>
  <c r="EZ448" i="3"/>
  <c r="EZ198" i="3"/>
  <c r="EZ98" i="28"/>
  <c r="EZ64" i="28"/>
  <c r="EZ65" i="28"/>
  <c r="EY106" i="28"/>
  <c r="EY110" i="28"/>
  <c r="EY111" i="28"/>
  <c r="EY105" i="28"/>
  <c r="EY104" i="28"/>
  <c r="EY113" i="28"/>
  <c r="EY108" i="28"/>
  <c r="EY107" i="28"/>
  <c r="EY112" i="28"/>
  <c r="EY109" i="28"/>
  <c r="EY148" i="28"/>
  <c r="EY144" i="28"/>
  <c r="EY143" i="28"/>
  <c r="EY139" i="28"/>
  <c r="EY140" i="28"/>
  <c r="EY142" i="28"/>
  <c r="EY147" i="28"/>
  <c r="EY146" i="28"/>
  <c r="EY145" i="28"/>
  <c r="EY141" i="28"/>
  <c r="GB227" i="3"/>
  <c r="GB228" i="3"/>
  <c r="GB338" i="3"/>
  <c r="GB226" i="3"/>
  <c r="GB225" i="3"/>
  <c r="FA158" i="3"/>
  <c r="FA322" i="3"/>
  <c r="FA162" i="3"/>
  <c r="FA136" i="28"/>
  <c r="FA159" i="3"/>
  <c r="FA158" i="28"/>
  <c r="FA163" i="3"/>
  <c r="FA137" i="28"/>
  <c r="EZ134" i="3"/>
  <c r="EZ446" i="3"/>
  <c r="FA161" i="3"/>
  <c r="FA160" i="28"/>
  <c r="EZ206" i="3"/>
  <c r="EZ207" i="3"/>
  <c r="EZ133" i="3"/>
  <c r="EZ211" i="3"/>
  <c r="EZ210" i="3"/>
  <c r="FA324" i="3"/>
  <c r="FA159" i="28"/>
  <c r="FA173" i="3"/>
  <c r="FA186" i="3"/>
  <c r="FA134" i="28"/>
  <c r="GB250" i="3"/>
  <c r="GB262" i="3"/>
  <c r="GB249" i="3"/>
  <c r="GB261" i="3"/>
  <c r="GB273" i="3"/>
  <c r="GB284" i="3"/>
  <c r="GB296" i="3"/>
  <c r="GB248" i="3"/>
  <c r="GB260" i="3"/>
  <c r="GB272" i="3"/>
  <c r="GB283" i="3"/>
  <c r="FA171" i="3"/>
  <c r="FA184" i="3"/>
  <c r="FA157" i="28"/>
  <c r="FA132" i="28"/>
  <c r="FA161" i="28"/>
  <c r="FA326" i="3"/>
  <c r="FA175" i="3"/>
  <c r="FA188" i="3"/>
  <c r="FA172" i="3"/>
  <c r="FA185" i="3"/>
  <c r="FA133" i="28"/>
  <c r="FA323" i="3"/>
  <c r="FA176" i="3"/>
  <c r="FA189" i="3"/>
  <c r="FA327" i="3"/>
  <c r="FA162" i="28"/>
  <c r="EZ208" i="3"/>
  <c r="EZ135" i="3"/>
  <c r="FA135" i="28"/>
  <c r="FA325" i="3"/>
  <c r="FA174" i="3"/>
  <c r="FA187" i="3"/>
  <c r="EZ330" i="3"/>
  <c r="EZ239" i="3"/>
  <c r="EZ218" i="3"/>
  <c r="EZ331" i="3"/>
  <c r="EZ240" i="3"/>
  <c r="GB274" i="3"/>
  <c r="GB285" i="3"/>
  <c r="GB309" i="3"/>
  <c r="GB410" i="3"/>
  <c r="GB295" i="3"/>
  <c r="GB308" i="3"/>
  <c r="GB409" i="3"/>
  <c r="EZ402" i="3"/>
  <c r="EZ415" i="3"/>
  <c r="EZ462" i="3"/>
  <c r="EZ474" i="3"/>
  <c r="EZ89" i="28"/>
  <c r="EZ359" i="3"/>
  <c r="EZ335" i="3"/>
  <c r="EZ336" i="3"/>
  <c r="EZ344" i="3"/>
  <c r="EZ350" i="3"/>
  <c r="EZ369" i="3"/>
  <c r="EZ368" i="3"/>
  <c r="EZ341" i="3"/>
  <c r="EZ342" i="3"/>
  <c r="EZ365" i="3"/>
  <c r="EZ340" i="3"/>
  <c r="EZ370" i="3"/>
  <c r="EZ366" i="3"/>
  <c r="EZ347" i="3"/>
  <c r="EZ364" i="3"/>
  <c r="EZ339" i="3"/>
  <c r="EZ219" i="3"/>
  <c r="EZ222" i="3"/>
  <c r="EZ220" i="3"/>
  <c r="EZ221" i="3"/>
  <c r="EZ241" i="3"/>
  <c r="EZ361" i="3"/>
  <c r="EZ362" i="3"/>
  <c r="EZ358" i="3"/>
  <c r="GB310" i="3"/>
  <c r="GB411" i="3"/>
  <c r="GB385" i="3"/>
  <c r="GB297" i="3"/>
  <c r="GB383" i="3"/>
  <c r="GB396" i="3"/>
  <c r="GB384" i="3"/>
  <c r="GB397" i="3"/>
  <c r="EZ486" i="3"/>
  <c r="EZ77" i="28"/>
  <c r="EZ459" i="3"/>
  <c r="EZ471" i="3"/>
  <c r="EZ86" i="28"/>
  <c r="EZ457" i="3"/>
  <c r="EZ481" i="3"/>
  <c r="EZ72" i="28"/>
  <c r="EZ460" i="3"/>
  <c r="EZ484" i="3"/>
  <c r="EZ75" i="28"/>
  <c r="EZ458" i="3"/>
  <c r="EZ470" i="3"/>
  <c r="EZ85" i="28"/>
  <c r="EZ461" i="3"/>
  <c r="EZ473" i="3"/>
  <c r="EZ88" i="28"/>
  <c r="EZ343" i="3"/>
  <c r="EZ354" i="3"/>
  <c r="EZ371" i="3"/>
  <c r="EZ245" i="3"/>
  <c r="EZ257" i="3"/>
  <c r="EZ269" i="3"/>
  <c r="EZ280" i="3"/>
  <c r="EZ244" i="3"/>
  <c r="EZ256" i="3"/>
  <c r="EZ268" i="3"/>
  <c r="EZ279" i="3"/>
  <c r="EZ242" i="3"/>
  <c r="EZ254" i="3"/>
  <c r="EZ266" i="3"/>
  <c r="EZ277" i="3"/>
  <c r="EZ243" i="3"/>
  <c r="EZ255" i="3"/>
  <c r="EZ267" i="3"/>
  <c r="EZ278" i="3"/>
  <c r="EZ351" i="3"/>
  <c r="EZ348" i="3"/>
  <c r="EZ349" i="3"/>
  <c r="EZ360" i="3"/>
  <c r="GB398" i="3"/>
  <c r="EZ472" i="3"/>
  <c r="EZ87" i="28"/>
  <c r="EZ482" i="3"/>
  <c r="EZ73" i="28"/>
  <c r="EZ469" i="3"/>
  <c r="EZ84" i="28"/>
  <c r="EZ485" i="3"/>
  <c r="EZ76" i="28"/>
  <c r="EZ483" i="3"/>
  <c r="EZ74" i="28"/>
  <c r="EZ373" i="3"/>
  <c r="EZ374" i="3"/>
  <c r="EZ380" i="3"/>
  <c r="EZ290" i="3"/>
  <c r="EZ303" i="3"/>
  <c r="EZ404" i="3"/>
  <c r="EZ417" i="3"/>
  <c r="EZ304" i="3"/>
  <c r="EZ405" i="3"/>
  <c r="EZ418" i="3"/>
  <c r="EZ291" i="3"/>
  <c r="EZ292" i="3"/>
  <c r="EZ305" i="3"/>
  <c r="EZ406" i="3"/>
  <c r="EZ419" i="3"/>
  <c r="EZ289" i="3"/>
  <c r="EZ302" i="3"/>
  <c r="EZ403" i="3"/>
  <c r="EZ416" i="3"/>
  <c r="GA224" i="3"/>
  <c r="GA246" i="3"/>
  <c r="GA247" i="3"/>
  <c r="EZ379" i="3"/>
  <c r="EZ392" i="3"/>
  <c r="EZ430" i="3"/>
  <c r="EZ378" i="3"/>
  <c r="EZ391" i="3"/>
  <c r="EZ429" i="3"/>
  <c r="EZ454" i="3"/>
  <c r="EZ377" i="3"/>
  <c r="EZ390" i="3"/>
  <c r="EZ428" i="3"/>
  <c r="EZ132" i="3"/>
  <c r="EZ393" i="3"/>
  <c r="EZ431" i="3"/>
  <c r="GA259" i="3"/>
  <c r="GA271" i="3"/>
  <c r="GA282" i="3"/>
  <c r="GA294" i="3"/>
  <c r="FA155" i="3"/>
  <c r="FA154" i="28"/>
  <c r="EZ441" i="3"/>
  <c r="EZ443" i="3"/>
  <c r="EZ456" i="3"/>
  <c r="FA157" i="3"/>
  <c r="EZ172" i="28"/>
  <c r="EZ440" i="3"/>
  <c r="EZ453" i="3"/>
  <c r="FA154" i="3"/>
  <c r="EZ455" i="3"/>
  <c r="EZ442" i="3"/>
  <c r="FA156" i="3"/>
  <c r="EZ478" i="3"/>
  <c r="EZ69" i="28"/>
  <c r="EZ466" i="3"/>
  <c r="EZ81" i="28"/>
  <c r="GA307" i="3"/>
  <c r="GA408" i="3"/>
  <c r="GA382" i="3"/>
  <c r="GA395" i="3"/>
  <c r="FA129" i="28"/>
  <c r="FA319" i="3"/>
  <c r="FA168" i="3"/>
  <c r="FA181" i="3"/>
  <c r="FA153" i="28"/>
  <c r="FA167" i="3"/>
  <c r="FA180" i="3"/>
  <c r="FA318" i="3"/>
  <c r="FA128" i="28"/>
  <c r="FA164" i="3"/>
  <c r="FA166" i="28"/>
  <c r="FA155" i="28"/>
  <c r="FA130" i="28"/>
  <c r="FA169" i="3"/>
  <c r="FA182" i="3"/>
  <c r="FA320" i="3"/>
  <c r="EZ479" i="3"/>
  <c r="EZ70" i="28"/>
  <c r="EZ467" i="3"/>
  <c r="EZ82" i="28"/>
  <c r="EZ477" i="3"/>
  <c r="EZ68" i="28"/>
  <c r="EZ465" i="3"/>
  <c r="EZ80" i="28"/>
  <c r="FA321" i="3"/>
  <c r="FA131" i="28"/>
  <c r="FA170" i="3"/>
  <c r="FA183" i="3"/>
  <c r="FA156" i="28"/>
  <c r="EZ468" i="3"/>
  <c r="EZ83" i="28"/>
  <c r="EZ480" i="3"/>
  <c r="EZ71" i="28"/>
  <c r="EZ174" i="28"/>
  <c r="EZ450" i="3"/>
  <c r="FA143" i="3"/>
  <c r="FA164" i="28"/>
  <c r="EZ175" i="28"/>
  <c r="EZ173" i="28"/>
  <c r="FA177" i="3"/>
  <c r="FA190" i="3"/>
  <c r="FA328" i="3"/>
  <c r="FA145" i="3"/>
  <c r="FA62" i="28"/>
  <c r="EZ176" i="28"/>
  <c r="FA165" i="28"/>
  <c r="FA167" i="28"/>
  <c r="FA168" i="28"/>
  <c r="FA424" i="3"/>
  <c r="FA436" i="3"/>
  <c r="FA151" i="3"/>
  <c r="FA131" i="3"/>
  <c r="FA425" i="3"/>
  <c r="FA437" i="3"/>
  <c r="FA421" i="3"/>
  <c r="FA433" i="3"/>
  <c r="FA423" i="3"/>
  <c r="FA435" i="3"/>
  <c r="FA64" i="28"/>
  <c r="FA65" i="28"/>
  <c r="FA420" i="3"/>
  <c r="FA432" i="3"/>
  <c r="FA148" i="3"/>
  <c r="FA422" i="3"/>
  <c r="FA434" i="3"/>
  <c r="FA146" i="3"/>
  <c r="FA197" i="3"/>
  <c r="FA97" i="28"/>
  <c r="FA198" i="3"/>
  <c r="FA98" i="28"/>
  <c r="FA202" i="3"/>
  <c r="FA102" i="28"/>
  <c r="FA200" i="3"/>
  <c r="FA100" i="28"/>
  <c r="FA201" i="3"/>
  <c r="FA199" i="3"/>
  <c r="FA99" i="28"/>
  <c r="FA194" i="3"/>
  <c r="FA94" i="28"/>
  <c r="FA195" i="3"/>
  <c r="FA95" i="28"/>
  <c r="FA193" i="3"/>
  <c r="FA93" i="28"/>
  <c r="FA196" i="3"/>
  <c r="FA96" i="28"/>
  <c r="FA127" i="28"/>
  <c r="FA92" i="28"/>
  <c r="GC227" i="3"/>
  <c r="GC228" i="3"/>
  <c r="GC338" i="3"/>
  <c r="GC226" i="3"/>
  <c r="GC225" i="3"/>
  <c r="FA447" i="3"/>
  <c r="FB161" i="3"/>
  <c r="FA449" i="3"/>
  <c r="FB163" i="3"/>
  <c r="EZ142" i="28"/>
  <c r="EZ144" i="28"/>
  <c r="EZ145" i="28"/>
  <c r="EZ147" i="28"/>
  <c r="EZ148" i="28"/>
  <c r="EZ141" i="28"/>
  <c r="EZ146" i="28"/>
  <c r="EZ140" i="28"/>
  <c r="EZ139" i="28"/>
  <c r="EZ143" i="28"/>
  <c r="FA445" i="3"/>
  <c r="FB159" i="3"/>
  <c r="FA101" i="28"/>
  <c r="FA134" i="3"/>
  <c r="FA446" i="3"/>
  <c r="FB160" i="3"/>
  <c r="FA444" i="3"/>
  <c r="FB158" i="3"/>
  <c r="EZ106" i="28"/>
  <c r="EZ111" i="28"/>
  <c r="EZ109" i="28"/>
  <c r="EZ107" i="28"/>
  <c r="EZ108" i="28"/>
  <c r="EZ104" i="28"/>
  <c r="EZ110" i="28"/>
  <c r="EZ105" i="28"/>
  <c r="EZ113" i="28"/>
  <c r="EZ112" i="28"/>
  <c r="FA206" i="3"/>
  <c r="FA205" i="3"/>
  <c r="FA133" i="3"/>
  <c r="FA207" i="3"/>
  <c r="FA448" i="3"/>
  <c r="FB162" i="3"/>
  <c r="GC250" i="3"/>
  <c r="GC262" i="3"/>
  <c r="GC274" i="3"/>
  <c r="GC285" i="3"/>
  <c r="GC251" i="3"/>
  <c r="GC263" i="3"/>
  <c r="GC275" i="3"/>
  <c r="GC286" i="3"/>
  <c r="GC249" i="3"/>
  <c r="GC261" i="3"/>
  <c r="GC273" i="3"/>
  <c r="GC284" i="3"/>
  <c r="GC248" i="3"/>
  <c r="GC260" i="3"/>
  <c r="GC272" i="3"/>
  <c r="GC283" i="3"/>
  <c r="FA208" i="3"/>
  <c r="FA402" i="3"/>
  <c r="FA415" i="3"/>
  <c r="FB134" i="28"/>
  <c r="FB324" i="3"/>
  <c r="FB173" i="3"/>
  <c r="FB186" i="3"/>
  <c r="FB159" i="28"/>
  <c r="FB327" i="3"/>
  <c r="FB137" i="28"/>
  <c r="FB162" i="28"/>
  <c r="FB176" i="3"/>
  <c r="FB189" i="3"/>
  <c r="FB132" i="28"/>
  <c r="FB322" i="3"/>
  <c r="FB157" i="28"/>
  <c r="FB171" i="3"/>
  <c r="FB184" i="3"/>
  <c r="FB323" i="3"/>
  <c r="FB172" i="3"/>
  <c r="FB185" i="3"/>
  <c r="FB133" i="28"/>
  <c r="FB158" i="28"/>
  <c r="FB135" i="28"/>
  <c r="FB160" i="28"/>
  <c r="FB174" i="3"/>
  <c r="FB187" i="3"/>
  <c r="FB325" i="3"/>
  <c r="FA210" i="3"/>
  <c r="FA211" i="3"/>
  <c r="FB326" i="3"/>
  <c r="FB161" i="28"/>
  <c r="FB175" i="3"/>
  <c r="FB188" i="3"/>
  <c r="FB136" i="28"/>
  <c r="GC311" i="3"/>
  <c r="GC412" i="3"/>
  <c r="GC298" i="3"/>
  <c r="GC310" i="3"/>
  <c r="GC411" i="3"/>
  <c r="GC297" i="3"/>
  <c r="GC295" i="3"/>
  <c r="GC308" i="3"/>
  <c r="GC409" i="3"/>
  <c r="GC296" i="3"/>
  <c r="GC309" i="3"/>
  <c r="GC410" i="3"/>
  <c r="FA135" i="3"/>
  <c r="FA459" i="3"/>
  <c r="FA460" i="3"/>
  <c r="FA458" i="3"/>
  <c r="FA457" i="3"/>
  <c r="FA461" i="3"/>
  <c r="FA462" i="3"/>
  <c r="FA331" i="3"/>
  <c r="FA240" i="3"/>
  <c r="FA239" i="3"/>
  <c r="FA330" i="3"/>
  <c r="FA218" i="3"/>
  <c r="GB224" i="3"/>
  <c r="GB223" i="3"/>
  <c r="GC386" i="3"/>
  <c r="GC399" i="3"/>
  <c r="GC385" i="3"/>
  <c r="GC398" i="3"/>
  <c r="GC384" i="3"/>
  <c r="GC397" i="3"/>
  <c r="GC383" i="3"/>
  <c r="GC396" i="3"/>
  <c r="FA241" i="3"/>
  <c r="FA242" i="3"/>
  <c r="FA473" i="3"/>
  <c r="FA88" i="28"/>
  <c r="FA485" i="3"/>
  <c r="FA76" i="28"/>
  <c r="FA366" i="3"/>
  <c r="FA365" i="3"/>
  <c r="FA370" i="3"/>
  <c r="FA347" i="3"/>
  <c r="FA340" i="3"/>
  <c r="FA341" i="3"/>
  <c r="FA342" i="3"/>
  <c r="FA369" i="3"/>
  <c r="FA359" i="3"/>
  <c r="FA368" i="3"/>
  <c r="FA339" i="3"/>
  <c r="FA364" i="3"/>
  <c r="FA335" i="3"/>
  <c r="FA336" i="3"/>
  <c r="FA344" i="3"/>
  <c r="FA350" i="3"/>
  <c r="FA474" i="3"/>
  <c r="FA89" i="28"/>
  <c r="FA486" i="3"/>
  <c r="FA77" i="28"/>
  <c r="FA469" i="3"/>
  <c r="FA84" i="28"/>
  <c r="FA481" i="3"/>
  <c r="FA72" i="28"/>
  <c r="FA361" i="3"/>
  <c r="FA362" i="3"/>
  <c r="FA358" i="3"/>
  <c r="FA472" i="3"/>
  <c r="FA87" i="28"/>
  <c r="FA484" i="3"/>
  <c r="FA75" i="28"/>
  <c r="FA470" i="3"/>
  <c r="FA85" i="28"/>
  <c r="FA482" i="3"/>
  <c r="FA73" i="28"/>
  <c r="FA471" i="3"/>
  <c r="FA86" i="28"/>
  <c r="FA483" i="3"/>
  <c r="FA74" i="28"/>
  <c r="FA220" i="3"/>
  <c r="FA219" i="3"/>
  <c r="FA221" i="3"/>
  <c r="FA222" i="3"/>
  <c r="GA223" i="3"/>
  <c r="GA258" i="3"/>
  <c r="GA270" i="3"/>
  <c r="GA281" i="3"/>
  <c r="GB251" i="3"/>
  <c r="GB263" i="3"/>
  <c r="GB275" i="3"/>
  <c r="GB286" i="3"/>
  <c r="GB246" i="3"/>
  <c r="GB258" i="3"/>
  <c r="GB270" i="3"/>
  <c r="GB281" i="3"/>
  <c r="GB247" i="3"/>
  <c r="GB259" i="3"/>
  <c r="GB271" i="3"/>
  <c r="GB282" i="3"/>
  <c r="FA254" i="3"/>
  <c r="FA266" i="3"/>
  <c r="FA277" i="3"/>
  <c r="FA302" i="3"/>
  <c r="FA403" i="3"/>
  <c r="FA416" i="3"/>
  <c r="FA244" i="3"/>
  <c r="FA256" i="3"/>
  <c r="FA268" i="3"/>
  <c r="FA279" i="3"/>
  <c r="FA291" i="3"/>
  <c r="FA245" i="3"/>
  <c r="FA257" i="3"/>
  <c r="FA269" i="3"/>
  <c r="FA280" i="3"/>
  <c r="FA243" i="3"/>
  <c r="FA255" i="3"/>
  <c r="FA267" i="3"/>
  <c r="FA278" i="3"/>
  <c r="FA371" i="3"/>
  <c r="FA343" i="3"/>
  <c r="FA354" i="3"/>
  <c r="FA351" i="3"/>
  <c r="FA348" i="3"/>
  <c r="FA349" i="3"/>
  <c r="FA360" i="3"/>
  <c r="GA293" i="3"/>
  <c r="GA306" i="3"/>
  <c r="GA407" i="3"/>
  <c r="GA381" i="3"/>
  <c r="GB293" i="3"/>
  <c r="GB306" i="3"/>
  <c r="GB407" i="3"/>
  <c r="GB381" i="3"/>
  <c r="GB311" i="3"/>
  <c r="GB412" i="3"/>
  <c r="GB298" i="3"/>
  <c r="GB386" i="3"/>
  <c r="GB307" i="3"/>
  <c r="GB408" i="3"/>
  <c r="GB294" i="3"/>
  <c r="GB382" i="3"/>
  <c r="FA289" i="3"/>
  <c r="FA373" i="3"/>
  <c r="FA374" i="3"/>
  <c r="FA132" i="3"/>
  <c r="FA304" i="3"/>
  <c r="FA405" i="3"/>
  <c r="FA418" i="3"/>
  <c r="FA305" i="3"/>
  <c r="FA406" i="3"/>
  <c r="FA419" i="3"/>
  <c r="FA292" i="3"/>
  <c r="FA290" i="3"/>
  <c r="FA303" i="3"/>
  <c r="FA404" i="3"/>
  <c r="FA417" i="3"/>
  <c r="GA394" i="3"/>
  <c r="GB395" i="3"/>
  <c r="GB399" i="3"/>
  <c r="GB394" i="3"/>
  <c r="FA377" i="3"/>
  <c r="FA390" i="3"/>
  <c r="FA428" i="3"/>
  <c r="FA453" i="3"/>
  <c r="FA378" i="3"/>
  <c r="FA391" i="3"/>
  <c r="FA429" i="3"/>
  <c r="FA380" i="3"/>
  <c r="FA393" i="3"/>
  <c r="FA431" i="3"/>
  <c r="FA379" i="3"/>
  <c r="FA392" i="3"/>
  <c r="FA430" i="3"/>
  <c r="FA440" i="3"/>
  <c r="FB154" i="3"/>
  <c r="FB167" i="3"/>
  <c r="FB180" i="3"/>
  <c r="FA455" i="3"/>
  <c r="FA479" i="3"/>
  <c r="FA70" i="28"/>
  <c r="FA442" i="3"/>
  <c r="FB156" i="3"/>
  <c r="FB169" i="3"/>
  <c r="FB182" i="3"/>
  <c r="FA172" i="28"/>
  <c r="FA465" i="3"/>
  <c r="FA80" i="28"/>
  <c r="FA477" i="3"/>
  <c r="FA68" i="28"/>
  <c r="FA454" i="3"/>
  <c r="FA441" i="3"/>
  <c r="FB155" i="3"/>
  <c r="FA456" i="3"/>
  <c r="FA443" i="3"/>
  <c r="FB157" i="3"/>
  <c r="FB128" i="28"/>
  <c r="FB318" i="3"/>
  <c r="FB153" i="28"/>
  <c r="FA174" i="28"/>
  <c r="FB155" i="28"/>
  <c r="FA467" i="3"/>
  <c r="FA82" i="28"/>
  <c r="FB130" i="28"/>
  <c r="FB320" i="3"/>
  <c r="FB168" i="3"/>
  <c r="FB181" i="3"/>
  <c r="FB129" i="28"/>
  <c r="FB319" i="3"/>
  <c r="FB154" i="28"/>
  <c r="FB164" i="3"/>
  <c r="FB166" i="28"/>
  <c r="FA478" i="3"/>
  <c r="FA69" i="28"/>
  <c r="FA466" i="3"/>
  <c r="FA81" i="28"/>
  <c r="FA450" i="3"/>
  <c r="FB143" i="3"/>
  <c r="FA468" i="3"/>
  <c r="FA83" i="28"/>
  <c r="FA480" i="3"/>
  <c r="FA71" i="28"/>
  <c r="FB156" i="28"/>
  <c r="FB131" i="28"/>
  <c r="FB170" i="3"/>
  <c r="FB183" i="3"/>
  <c r="FB321" i="3"/>
  <c r="GD227" i="3"/>
  <c r="GD228" i="3"/>
  <c r="GD338" i="3"/>
  <c r="GD226" i="3"/>
  <c r="GD225" i="3"/>
  <c r="FB164" i="28"/>
  <c r="FB328" i="3"/>
  <c r="FB62" i="28"/>
  <c r="FB145" i="3"/>
  <c r="FA175" i="28"/>
  <c r="FA173" i="28"/>
  <c r="FB177" i="3"/>
  <c r="FB190" i="3"/>
  <c r="GD249" i="3"/>
  <c r="GD261" i="3"/>
  <c r="GD273" i="3"/>
  <c r="GD284" i="3"/>
  <c r="GD250" i="3"/>
  <c r="GD262" i="3"/>
  <c r="GD248" i="3"/>
  <c r="GD260" i="3"/>
  <c r="GD272" i="3"/>
  <c r="GD283" i="3"/>
  <c r="FA176" i="28"/>
  <c r="FB165" i="28"/>
  <c r="FB167" i="28"/>
  <c r="FB168" i="28"/>
  <c r="FB148" i="3"/>
  <c r="FB421" i="3"/>
  <c r="FB433" i="3"/>
  <c r="FB422" i="3"/>
  <c r="FB434" i="3"/>
  <c r="FB423" i="3"/>
  <c r="FB435" i="3"/>
  <c r="FB64" i="28"/>
  <c r="FB65" i="28"/>
  <c r="FB420" i="3"/>
  <c r="FB432" i="3"/>
  <c r="FB424" i="3"/>
  <c r="FB436" i="3"/>
  <c r="FB425" i="3"/>
  <c r="FB437" i="3"/>
  <c r="FB151" i="3"/>
  <c r="FB131" i="3"/>
  <c r="FB146" i="3"/>
  <c r="FB198" i="3"/>
  <c r="FB98" i="28"/>
  <c r="FB199" i="3"/>
  <c r="FB99" i="28"/>
  <c r="FB200" i="3"/>
  <c r="FB100" i="28"/>
  <c r="FB197" i="3"/>
  <c r="FB97" i="28"/>
  <c r="FB202" i="3"/>
  <c r="FB102" i="28"/>
  <c r="FB201" i="3"/>
  <c r="FB195" i="3"/>
  <c r="FB95" i="28"/>
  <c r="FB193" i="3"/>
  <c r="FB93" i="28"/>
  <c r="FB196" i="3"/>
  <c r="FB96" i="28"/>
  <c r="FB194" i="3"/>
  <c r="FB94" i="28"/>
  <c r="FB127" i="28"/>
  <c r="FB92" i="28"/>
  <c r="GD274" i="3"/>
  <c r="GD285" i="3"/>
  <c r="GD296" i="3"/>
  <c r="GD309" i="3"/>
  <c r="GD410" i="3"/>
  <c r="GD295" i="3"/>
  <c r="GD308" i="3"/>
  <c r="GD409" i="3"/>
  <c r="FA147" i="28"/>
  <c r="FA140" i="28"/>
  <c r="FA148" i="28"/>
  <c r="FA143" i="28"/>
  <c r="FA144" i="28"/>
  <c r="FA139" i="28"/>
  <c r="FA146" i="28"/>
  <c r="FA141" i="28"/>
  <c r="FA142" i="28"/>
  <c r="FA145" i="28"/>
  <c r="FB448" i="3"/>
  <c r="FC162" i="3"/>
  <c r="FB101" i="28"/>
  <c r="FB134" i="3"/>
  <c r="FB446" i="3"/>
  <c r="FC160" i="3"/>
  <c r="FB447" i="3"/>
  <c r="FC161" i="3"/>
  <c r="FB445" i="3"/>
  <c r="FC159" i="3"/>
  <c r="FB444" i="3"/>
  <c r="FC158" i="3"/>
  <c r="FA107" i="28"/>
  <c r="FA109" i="28"/>
  <c r="FA105" i="28"/>
  <c r="FA111" i="28"/>
  <c r="FA106" i="28"/>
  <c r="FA110" i="28"/>
  <c r="FA112" i="28"/>
  <c r="FA104" i="28"/>
  <c r="FA113" i="28"/>
  <c r="FA108" i="28"/>
  <c r="FB449" i="3"/>
  <c r="FC163" i="3"/>
  <c r="FB205" i="3"/>
  <c r="FB206" i="3"/>
  <c r="FB133" i="3"/>
  <c r="FB207" i="3"/>
  <c r="GD310" i="3"/>
  <c r="GD411" i="3"/>
  <c r="GD385" i="3"/>
  <c r="GD297" i="3"/>
  <c r="GD384" i="3"/>
  <c r="GD397" i="3"/>
  <c r="GD383" i="3"/>
  <c r="GD396" i="3"/>
  <c r="FC323" i="3"/>
  <c r="FC172" i="3"/>
  <c r="FC185" i="3"/>
  <c r="FC158" i="28"/>
  <c r="FC133" i="28"/>
  <c r="FC135" i="28"/>
  <c r="FC160" i="28"/>
  <c r="FC325" i="3"/>
  <c r="FC174" i="3"/>
  <c r="FC187" i="3"/>
  <c r="FC162" i="28"/>
  <c r="FC176" i="3"/>
  <c r="FC189" i="3"/>
  <c r="FC327" i="3"/>
  <c r="FC137" i="28"/>
  <c r="FC132" i="28"/>
  <c r="FC322" i="3"/>
  <c r="FC171" i="3"/>
  <c r="FC184" i="3"/>
  <c r="FC157" i="28"/>
  <c r="FB208" i="3"/>
  <c r="FC173" i="3"/>
  <c r="FC186" i="3"/>
  <c r="FC134" i="28"/>
  <c r="FC159" i="28"/>
  <c r="FC324" i="3"/>
  <c r="FC326" i="3"/>
  <c r="FC175" i="3"/>
  <c r="FC188" i="3"/>
  <c r="FC136" i="28"/>
  <c r="FC161" i="28"/>
  <c r="FB210" i="3"/>
  <c r="FB211" i="3"/>
  <c r="GD398" i="3"/>
  <c r="GC224" i="3"/>
  <c r="GC223" i="3"/>
  <c r="FB330" i="3"/>
  <c r="FB239" i="3"/>
  <c r="FB218" i="3"/>
  <c r="FB240" i="3"/>
  <c r="FB331" i="3"/>
  <c r="FB135" i="3"/>
  <c r="FB402" i="3"/>
  <c r="FB415" i="3"/>
  <c r="GC246" i="3"/>
  <c r="GC258" i="3"/>
  <c r="GC270" i="3"/>
  <c r="GC281" i="3"/>
  <c r="GC247" i="3"/>
  <c r="GC259" i="3"/>
  <c r="GC271" i="3"/>
  <c r="GC282" i="3"/>
  <c r="FB369" i="3"/>
  <c r="FB347" i="3"/>
  <c r="FB366" i="3"/>
  <c r="FB365" i="3"/>
  <c r="FB340" i="3"/>
  <c r="FB359" i="3"/>
  <c r="FB339" i="3"/>
  <c r="FB350" i="3"/>
  <c r="FB341" i="3"/>
  <c r="FB342" i="3"/>
  <c r="FB368" i="3"/>
  <c r="FB370" i="3"/>
  <c r="FB335" i="3"/>
  <c r="FB336" i="3"/>
  <c r="FB344" i="3"/>
  <c r="FB364" i="3"/>
  <c r="FB219" i="3"/>
  <c r="FB220" i="3"/>
  <c r="FB222" i="3"/>
  <c r="FB221" i="3"/>
  <c r="FB459" i="3"/>
  <c r="FB461" i="3"/>
  <c r="FB457" i="3"/>
  <c r="FB460" i="3"/>
  <c r="FB458" i="3"/>
  <c r="FB462" i="3"/>
  <c r="FB241" i="3"/>
  <c r="FB361" i="3"/>
  <c r="FB362" i="3"/>
  <c r="FB358" i="3"/>
  <c r="GC293" i="3"/>
  <c r="GC306" i="3"/>
  <c r="GC407" i="3"/>
  <c r="GC307" i="3"/>
  <c r="GC408" i="3"/>
  <c r="GC294" i="3"/>
  <c r="FB343" i="3"/>
  <c r="FB354" i="3"/>
  <c r="FB481" i="3"/>
  <c r="FB72" i="28"/>
  <c r="FB469" i="3"/>
  <c r="FB84" i="28"/>
  <c r="FB360" i="3"/>
  <c r="FB484" i="3"/>
  <c r="FB75" i="28"/>
  <c r="FB472" i="3"/>
  <c r="FB87" i="28"/>
  <c r="FB483" i="3"/>
  <c r="FB74" i="28"/>
  <c r="FB471" i="3"/>
  <c r="FB86" i="28"/>
  <c r="FB482" i="3"/>
  <c r="FB73" i="28"/>
  <c r="FB470" i="3"/>
  <c r="FB85" i="28"/>
  <c r="FB242" i="3"/>
  <c r="FB254" i="3"/>
  <c r="FB266" i="3"/>
  <c r="FB277" i="3"/>
  <c r="FB245" i="3"/>
  <c r="FB257" i="3"/>
  <c r="FB269" i="3"/>
  <c r="FB280" i="3"/>
  <c r="FB243" i="3"/>
  <c r="FB255" i="3"/>
  <c r="FB267" i="3"/>
  <c r="FB278" i="3"/>
  <c r="FB244" i="3"/>
  <c r="FB256" i="3"/>
  <c r="FB268" i="3"/>
  <c r="FB279" i="3"/>
  <c r="FB371" i="3"/>
  <c r="FB351" i="3"/>
  <c r="FB348" i="3"/>
  <c r="FB349" i="3"/>
  <c r="FB473" i="3"/>
  <c r="FB88" i="28"/>
  <c r="FB485" i="3"/>
  <c r="FB76" i="28"/>
  <c r="FB474" i="3"/>
  <c r="FB89" i="28"/>
  <c r="FB486" i="3"/>
  <c r="FB77" i="28"/>
  <c r="GC381" i="3"/>
  <c r="GC394" i="3"/>
  <c r="GC382" i="3"/>
  <c r="GC395" i="3"/>
  <c r="FB304" i="3"/>
  <c r="FB405" i="3"/>
  <c r="FB418" i="3"/>
  <c r="FB291" i="3"/>
  <c r="FB292" i="3"/>
  <c r="FB305" i="3"/>
  <c r="FB406" i="3"/>
  <c r="FB419" i="3"/>
  <c r="FB302" i="3"/>
  <c r="FB403" i="3"/>
  <c r="FB416" i="3"/>
  <c r="FB289" i="3"/>
  <c r="FB373" i="3"/>
  <c r="FB374" i="3"/>
  <c r="FB132" i="3"/>
  <c r="FB303" i="3"/>
  <c r="FB404" i="3"/>
  <c r="FB417" i="3"/>
  <c r="FB290" i="3"/>
  <c r="FB380" i="3"/>
  <c r="FB393" i="3"/>
  <c r="FB431" i="3"/>
  <c r="FB378" i="3"/>
  <c r="FB391" i="3"/>
  <c r="FB429" i="3"/>
  <c r="FB441" i="3"/>
  <c r="FB379" i="3"/>
  <c r="FB392" i="3"/>
  <c r="FB430" i="3"/>
  <c r="FB377" i="3"/>
  <c r="FB390" i="3"/>
  <c r="FB428" i="3"/>
  <c r="GE227" i="3"/>
  <c r="GE228" i="3"/>
  <c r="GE338" i="3"/>
  <c r="GE226" i="3"/>
  <c r="GE225" i="3"/>
  <c r="FC155" i="3"/>
  <c r="FC168" i="3"/>
  <c r="FC181" i="3"/>
  <c r="FB454" i="3"/>
  <c r="FB478" i="3"/>
  <c r="FB69" i="28"/>
  <c r="FB453" i="3"/>
  <c r="FB172" i="28"/>
  <c r="FB440" i="3"/>
  <c r="FC154" i="3"/>
  <c r="FB455" i="3"/>
  <c r="FB442" i="3"/>
  <c r="FC156" i="3"/>
  <c r="FB456" i="3"/>
  <c r="FB443" i="3"/>
  <c r="FC157" i="3"/>
  <c r="GE250" i="3"/>
  <c r="GE262" i="3"/>
  <c r="GE274" i="3"/>
  <c r="GE285" i="3"/>
  <c r="GE251" i="3"/>
  <c r="GE263" i="3"/>
  <c r="GE275" i="3"/>
  <c r="GE286" i="3"/>
  <c r="GE249" i="3"/>
  <c r="GE261" i="3"/>
  <c r="GE273" i="3"/>
  <c r="GE284" i="3"/>
  <c r="GE248" i="3"/>
  <c r="GE260" i="3"/>
  <c r="GE272" i="3"/>
  <c r="GE283" i="3"/>
  <c r="FB466" i="3"/>
  <c r="FB81" i="28"/>
  <c r="FC319" i="3"/>
  <c r="FC129" i="28"/>
  <c r="FC154" i="28"/>
  <c r="FB174" i="28"/>
  <c r="FB450" i="3"/>
  <c r="FB480" i="3"/>
  <c r="FB71" i="28"/>
  <c r="FB468" i="3"/>
  <c r="FB83" i="28"/>
  <c r="FB479" i="3"/>
  <c r="FB70" i="28"/>
  <c r="FB467" i="3"/>
  <c r="FB82" i="28"/>
  <c r="FB477" i="3"/>
  <c r="FB68" i="28"/>
  <c r="FB465" i="3"/>
  <c r="FB80" i="28"/>
  <c r="FC318" i="3"/>
  <c r="FC153" i="28"/>
  <c r="FC128" i="28"/>
  <c r="FC164" i="3"/>
  <c r="FC166" i="28"/>
  <c r="FC167" i="3"/>
  <c r="FC180" i="3"/>
  <c r="FC321" i="3"/>
  <c r="FC170" i="3"/>
  <c r="FC183" i="3"/>
  <c r="FC131" i="28"/>
  <c r="FC156" i="28"/>
  <c r="FC130" i="28"/>
  <c r="FC320" i="3"/>
  <c r="FC155" i="28"/>
  <c r="FC169" i="3"/>
  <c r="FC182" i="3"/>
  <c r="GE311" i="3"/>
  <c r="GE412" i="3"/>
  <c r="GE298" i="3"/>
  <c r="GE310" i="3"/>
  <c r="GE411" i="3"/>
  <c r="GE297" i="3"/>
  <c r="GE295" i="3"/>
  <c r="GE308" i="3"/>
  <c r="GE409" i="3"/>
  <c r="GE296" i="3"/>
  <c r="GE309" i="3"/>
  <c r="GE410" i="3"/>
  <c r="FC164" i="28"/>
  <c r="FB173" i="28"/>
  <c r="FB175" i="28"/>
  <c r="FC328" i="3"/>
  <c r="FC143" i="3"/>
  <c r="FC177" i="3"/>
  <c r="FC190" i="3"/>
  <c r="GE386" i="3"/>
  <c r="GE399" i="3"/>
  <c r="GE383" i="3"/>
  <c r="GE396" i="3"/>
  <c r="GE385" i="3"/>
  <c r="GE398" i="3"/>
  <c r="GE384" i="3"/>
  <c r="GE397" i="3"/>
  <c r="FC62" i="28"/>
  <c r="FC145" i="3"/>
  <c r="FC165" i="28"/>
  <c r="FC167" i="28"/>
  <c r="FC168" i="28"/>
  <c r="FB176" i="28"/>
  <c r="GD223" i="3"/>
  <c r="GD224" i="3"/>
  <c r="FC148" i="3"/>
  <c r="FC423" i="3"/>
  <c r="FC435" i="3"/>
  <c r="FC425" i="3"/>
  <c r="FC437" i="3"/>
  <c r="FC422" i="3"/>
  <c r="FC434" i="3"/>
  <c r="FC421" i="3"/>
  <c r="FC433" i="3"/>
  <c r="FC64" i="28"/>
  <c r="FC65" i="28"/>
  <c r="FC151" i="3"/>
  <c r="FC131" i="3"/>
  <c r="FC424" i="3"/>
  <c r="FC436" i="3"/>
  <c r="FC420" i="3"/>
  <c r="FC432" i="3"/>
  <c r="FC146" i="3"/>
  <c r="FC202" i="3"/>
  <c r="FC102" i="28"/>
  <c r="FC200" i="3"/>
  <c r="FC100" i="28"/>
  <c r="FC201" i="3"/>
  <c r="FC199" i="3"/>
  <c r="FC99" i="28"/>
  <c r="FC198" i="3"/>
  <c r="FC98" i="28"/>
  <c r="FC197" i="3"/>
  <c r="FC97" i="28"/>
  <c r="FC194" i="3"/>
  <c r="FC94" i="28"/>
  <c r="FC196" i="3"/>
  <c r="FC96" i="28"/>
  <c r="FC195" i="3"/>
  <c r="FC95" i="28"/>
  <c r="FC193" i="3"/>
  <c r="FC93" i="28"/>
  <c r="FC92" i="28"/>
  <c r="FC127" i="28"/>
  <c r="GD251" i="3"/>
  <c r="GD263" i="3"/>
  <c r="GD275" i="3"/>
  <c r="GD286" i="3"/>
  <c r="GD247" i="3"/>
  <c r="GD259" i="3"/>
  <c r="GD271" i="3"/>
  <c r="GD282" i="3"/>
  <c r="GD246" i="3"/>
  <c r="GD258" i="3"/>
  <c r="GD270" i="3"/>
  <c r="GD281" i="3"/>
  <c r="FC446" i="3"/>
  <c r="FD160" i="3"/>
  <c r="FB104" i="28"/>
  <c r="FB113" i="28"/>
  <c r="FB106" i="28"/>
  <c r="FB109" i="28"/>
  <c r="FB105" i="28"/>
  <c r="FB110" i="28"/>
  <c r="FB112" i="28"/>
  <c r="FB108" i="28"/>
  <c r="FB107" i="28"/>
  <c r="FB111" i="28"/>
  <c r="FC449" i="3"/>
  <c r="FD163" i="3"/>
  <c r="FC134" i="3"/>
  <c r="FC101" i="28"/>
  <c r="FC445" i="3"/>
  <c r="FD159" i="3"/>
  <c r="FC444" i="3"/>
  <c r="FD158" i="3"/>
  <c r="FC447" i="3"/>
  <c r="FD161" i="3"/>
  <c r="FB141" i="28"/>
  <c r="FB148" i="28"/>
  <c r="FB146" i="28"/>
  <c r="FB140" i="28"/>
  <c r="FB144" i="28"/>
  <c r="FB145" i="28"/>
  <c r="FB143" i="28"/>
  <c r="FB142" i="28"/>
  <c r="FB139" i="28"/>
  <c r="FB147" i="28"/>
  <c r="FC448" i="3"/>
  <c r="FD162" i="3"/>
  <c r="FC133" i="3"/>
  <c r="FC207" i="3"/>
  <c r="FC206" i="3"/>
  <c r="FC205" i="3"/>
  <c r="GD306" i="3"/>
  <c r="GD407" i="3"/>
  <c r="GD293" i="3"/>
  <c r="GD294" i="3"/>
  <c r="GD307" i="3"/>
  <c r="GD408" i="3"/>
  <c r="GD311" i="3"/>
  <c r="GD298" i="3"/>
  <c r="GD412" i="3"/>
  <c r="GD386" i="3"/>
  <c r="FC208" i="3"/>
  <c r="FC135" i="3"/>
  <c r="FD326" i="3"/>
  <c r="FD175" i="3"/>
  <c r="FD188" i="3"/>
  <c r="FD136" i="28"/>
  <c r="FD161" i="28"/>
  <c r="FD162" i="28"/>
  <c r="FD176" i="3"/>
  <c r="FD189" i="3"/>
  <c r="FD327" i="3"/>
  <c r="FD137" i="28"/>
  <c r="FD160" i="28"/>
  <c r="FD135" i="28"/>
  <c r="FD174" i="3"/>
  <c r="FD187" i="3"/>
  <c r="FD325" i="3"/>
  <c r="FD324" i="3"/>
  <c r="FD173" i="3"/>
  <c r="FD186" i="3"/>
  <c r="FD134" i="28"/>
  <c r="FD159" i="28"/>
  <c r="FD322" i="3"/>
  <c r="FD132" i="28"/>
  <c r="FD157" i="28"/>
  <c r="FD171" i="3"/>
  <c r="FD184" i="3"/>
  <c r="FD158" i="28"/>
  <c r="FD133" i="28"/>
  <c r="FD172" i="3"/>
  <c r="FD185" i="3"/>
  <c r="FD323" i="3"/>
  <c r="FC210" i="3"/>
  <c r="FC211" i="3"/>
  <c r="GD381" i="3"/>
  <c r="GD394" i="3"/>
  <c r="GD382" i="3"/>
  <c r="GD395" i="3"/>
  <c r="GD399" i="3"/>
  <c r="FC402" i="3"/>
  <c r="FC415" i="3"/>
  <c r="FC459" i="3"/>
  <c r="FC218" i="3"/>
  <c r="FC330" i="3"/>
  <c r="FC239" i="3"/>
  <c r="FC331" i="3"/>
  <c r="FC240" i="3"/>
  <c r="FC462" i="3"/>
  <c r="FC474" i="3"/>
  <c r="FC89" i="28"/>
  <c r="FC461" i="3"/>
  <c r="FC473" i="3"/>
  <c r="FC88" i="28"/>
  <c r="FC457" i="3"/>
  <c r="FC481" i="3"/>
  <c r="FC72" i="28"/>
  <c r="FC458" i="3"/>
  <c r="FC482" i="3"/>
  <c r="FC73" i="28"/>
  <c r="FC460" i="3"/>
  <c r="FC484" i="3"/>
  <c r="FC75" i="28"/>
  <c r="FC221" i="3"/>
  <c r="FC219" i="3"/>
  <c r="FC222" i="3"/>
  <c r="FC220" i="3"/>
  <c r="FC365" i="3"/>
  <c r="FC369" i="3"/>
  <c r="FC366" i="3"/>
  <c r="FC370" i="3"/>
  <c r="FC335" i="3"/>
  <c r="FC336" i="3"/>
  <c r="FC344" i="3"/>
  <c r="FC340" i="3"/>
  <c r="FC350" i="3"/>
  <c r="FC364" i="3"/>
  <c r="FC347" i="3"/>
  <c r="FC359" i="3"/>
  <c r="FC368" i="3"/>
  <c r="FC339" i="3"/>
  <c r="FC341" i="3"/>
  <c r="FC342" i="3"/>
  <c r="FC241" i="3"/>
  <c r="FC471" i="3"/>
  <c r="FC86" i="28"/>
  <c r="FC483" i="3"/>
  <c r="FC74" i="28"/>
  <c r="FC358" i="3"/>
  <c r="FC361" i="3"/>
  <c r="FC362" i="3"/>
  <c r="GF227" i="3"/>
  <c r="GF228" i="3"/>
  <c r="GF338" i="3"/>
  <c r="GF226" i="3"/>
  <c r="GF225" i="3"/>
  <c r="FC485" i="3"/>
  <c r="FC76" i="28"/>
  <c r="FC472" i="3"/>
  <c r="FC87" i="28"/>
  <c r="FC469" i="3"/>
  <c r="FC84" i="28"/>
  <c r="FC470" i="3"/>
  <c r="FC85" i="28"/>
  <c r="FC486" i="3"/>
  <c r="FC77" i="28"/>
  <c r="FC360" i="3"/>
  <c r="FC343" i="3"/>
  <c r="FC354" i="3"/>
  <c r="FC371" i="3"/>
  <c r="FC348" i="3"/>
  <c r="FC349" i="3"/>
  <c r="FC351" i="3"/>
  <c r="FC242" i="3"/>
  <c r="FC254" i="3"/>
  <c r="FC266" i="3"/>
  <c r="FC277" i="3"/>
  <c r="FC243" i="3"/>
  <c r="FC255" i="3"/>
  <c r="FC267" i="3"/>
  <c r="FC278" i="3"/>
  <c r="FC244" i="3"/>
  <c r="FC256" i="3"/>
  <c r="FC268" i="3"/>
  <c r="FC279" i="3"/>
  <c r="FC245" i="3"/>
  <c r="FC257" i="3"/>
  <c r="FC269" i="3"/>
  <c r="FC280" i="3"/>
  <c r="GF250" i="3"/>
  <c r="GF262" i="3"/>
  <c r="GF249" i="3"/>
  <c r="GF261" i="3"/>
  <c r="GF273" i="3"/>
  <c r="GF284" i="3"/>
  <c r="GF248" i="3"/>
  <c r="GF260" i="3"/>
  <c r="GF272" i="3"/>
  <c r="GF283" i="3"/>
  <c r="FC373" i="3"/>
  <c r="FC374" i="3"/>
  <c r="FC132" i="3"/>
  <c r="FC303" i="3"/>
  <c r="FC404" i="3"/>
  <c r="FC417" i="3"/>
  <c r="FC290" i="3"/>
  <c r="FC289" i="3"/>
  <c r="FC302" i="3"/>
  <c r="FC403" i="3"/>
  <c r="FC416" i="3"/>
  <c r="FC292" i="3"/>
  <c r="FC305" i="3"/>
  <c r="FC406" i="3"/>
  <c r="FC419" i="3"/>
  <c r="FC304" i="3"/>
  <c r="FC405" i="3"/>
  <c r="FC418" i="3"/>
  <c r="FC291" i="3"/>
  <c r="GF274" i="3"/>
  <c r="GF285" i="3"/>
  <c r="GF296" i="3"/>
  <c r="GF309" i="3"/>
  <c r="GF410" i="3"/>
  <c r="GF295" i="3"/>
  <c r="GF308" i="3"/>
  <c r="GF409" i="3"/>
  <c r="FC378" i="3"/>
  <c r="FC391" i="3"/>
  <c r="FC429" i="3"/>
  <c r="FC377" i="3"/>
  <c r="FC390" i="3"/>
  <c r="FC428" i="3"/>
  <c r="FC379" i="3"/>
  <c r="FC392" i="3"/>
  <c r="FC430" i="3"/>
  <c r="FC455" i="3"/>
  <c r="FC380" i="3"/>
  <c r="FC393" i="3"/>
  <c r="FC431" i="3"/>
  <c r="GF383" i="3"/>
  <c r="GF396" i="3"/>
  <c r="GF310" i="3"/>
  <c r="GF411" i="3"/>
  <c r="GF297" i="3"/>
  <c r="GF385" i="3"/>
  <c r="GF384" i="3"/>
  <c r="GF397" i="3"/>
  <c r="FD156" i="3"/>
  <c r="FD320" i="3"/>
  <c r="FC442" i="3"/>
  <c r="FC456" i="3"/>
  <c r="FC443" i="3"/>
  <c r="FD157" i="3"/>
  <c r="FC479" i="3"/>
  <c r="FC70" i="28"/>
  <c r="FC467" i="3"/>
  <c r="FC82" i="28"/>
  <c r="FC454" i="3"/>
  <c r="FC441" i="3"/>
  <c r="FD155" i="3"/>
  <c r="FC172" i="28"/>
  <c r="FC440" i="3"/>
  <c r="FC453" i="3"/>
  <c r="FD154" i="3"/>
  <c r="GE223" i="3"/>
  <c r="GE224" i="3"/>
  <c r="GF398" i="3"/>
  <c r="FD130" i="28"/>
  <c r="FD155" i="28"/>
  <c r="FD169" i="3"/>
  <c r="FD182" i="3"/>
  <c r="FC174" i="28"/>
  <c r="FC450" i="3"/>
  <c r="FD129" i="28"/>
  <c r="FD154" i="28"/>
  <c r="FD319" i="3"/>
  <c r="FD168" i="3"/>
  <c r="FD181" i="3"/>
  <c r="FD170" i="3"/>
  <c r="FD183" i="3"/>
  <c r="FD321" i="3"/>
  <c r="FD131" i="28"/>
  <c r="FD156" i="28"/>
  <c r="FD318" i="3"/>
  <c r="FD164" i="3"/>
  <c r="FD166" i="28"/>
  <c r="FD167" i="3"/>
  <c r="FD180" i="3"/>
  <c r="FD128" i="28"/>
  <c r="FD153" i="28"/>
  <c r="FC466" i="3"/>
  <c r="FC81" i="28"/>
  <c r="FC478" i="3"/>
  <c r="FC69" i="28"/>
  <c r="FC477" i="3"/>
  <c r="FC68" i="28"/>
  <c r="FC465" i="3"/>
  <c r="FC80" i="28"/>
  <c r="FC468" i="3"/>
  <c r="FC83" i="28"/>
  <c r="FC480" i="3"/>
  <c r="FC71" i="28"/>
  <c r="GE246" i="3"/>
  <c r="GE258" i="3"/>
  <c r="GE270" i="3"/>
  <c r="GE281" i="3"/>
  <c r="GE247" i="3"/>
  <c r="GE259" i="3"/>
  <c r="GE271" i="3"/>
  <c r="GE282" i="3"/>
  <c r="FD164" i="28"/>
  <c r="FC175" i="28"/>
  <c r="FC173" i="28"/>
  <c r="FD177" i="3"/>
  <c r="FD190" i="3"/>
  <c r="FD143" i="3"/>
  <c r="FD328" i="3"/>
  <c r="GE306" i="3"/>
  <c r="GE407" i="3"/>
  <c r="GE293" i="3"/>
  <c r="GE294" i="3"/>
  <c r="GE307" i="3"/>
  <c r="GE408" i="3"/>
  <c r="FC176" i="28"/>
  <c r="FD145" i="3"/>
  <c r="FD165" i="28"/>
  <c r="FD167" i="28"/>
  <c r="FD168" i="28"/>
  <c r="FD62" i="28"/>
  <c r="GE381" i="3"/>
  <c r="GE394" i="3"/>
  <c r="GE382" i="3"/>
  <c r="GE395" i="3"/>
  <c r="FD127" i="28"/>
  <c r="FD92" i="28"/>
  <c r="FD425" i="3"/>
  <c r="FD437" i="3"/>
  <c r="FD151" i="3"/>
  <c r="FD131" i="3"/>
  <c r="FD148" i="3"/>
  <c r="FD423" i="3"/>
  <c r="FD435" i="3"/>
  <c r="FD420" i="3"/>
  <c r="FD432" i="3"/>
  <c r="FD421" i="3"/>
  <c r="FD433" i="3"/>
  <c r="FD424" i="3"/>
  <c r="FD436" i="3"/>
  <c r="FD422" i="3"/>
  <c r="FD434" i="3"/>
  <c r="FD64" i="28"/>
  <c r="FD65" i="28"/>
  <c r="FD146" i="3"/>
  <c r="FD199" i="3"/>
  <c r="FD99" i="28"/>
  <c r="FD197" i="3"/>
  <c r="FD97" i="28"/>
  <c r="FD202" i="3"/>
  <c r="FD102" i="28"/>
  <c r="FD200" i="3"/>
  <c r="FD100" i="28"/>
  <c r="FD201" i="3"/>
  <c r="FD198" i="3"/>
  <c r="FD98" i="28"/>
  <c r="FD195" i="3"/>
  <c r="FD95" i="28"/>
  <c r="FD194" i="3"/>
  <c r="FD94" i="28"/>
  <c r="FD196" i="3"/>
  <c r="FD96" i="28"/>
  <c r="FD193" i="3"/>
  <c r="FD93" i="28"/>
  <c r="FD444" i="3"/>
  <c r="FE158" i="3"/>
  <c r="FD447" i="3"/>
  <c r="FE161" i="3"/>
  <c r="FD206" i="3"/>
  <c r="FD207" i="3"/>
  <c r="FD205" i="3"/>
  <c r="FD133" i="3"/>
  <c r="FD101" i="28"/>
  <c r="FD134" i="3"/>
  <c r="FD446" i="3"/>
  <c r="FE160" i="3"/>
  <c r="FD448" i="3"/>
  <c r="FE162" i="3"/>
  <c r="FC112" i="28"/>
  <c r="FC105" i="28"/>
  <c r="FC110" i="28"/>
  <c r="FC106" i="28"/>
  <c r="FC108" i="28"/>
  <c r="FC111" i="28"/>
  <c r="FC109" i="28"/>
  <c r="FC113" i="28"/>
  <c r="FC107" i="28"/>
  <c r="FC104" i="28"/>
  <c r="FD449" i="3"/>
  <c r="FE163" i="3"/>
  <c r="FD445" i="3"/>
  <c r="FE159" i="3"/>
  <c r="FC140" i="28"/>
  <c r="FC141" i="28"/>
  <c r="FC144" i="28"/>
  <c r="FC139" i="28"/>
  <c r="FC145" i="28"/>
  <c r="FC148" i="28"/>
  <c r="FC147" i="28"/>
  <c r="FC143" i="28"/>
  <c r="FC142" i="28"/>
  <c r="FC146" i="28"/>
  <c r="GG338" i="3"/>
  <c r="FE325" i="3"/>
  <c r="FE135" i="28"/>
  <c r="FE160" i="28"/>
  <c r="FE174" i="3"/>
  <c r="FE187" i="3"/>
  <c r="FD208" i="3"/>
  <c r="FE171" i="3"/>
  <c r="FE184" i="3"/>
  <c r="FE132" i="28"/>
  <c r="FE322" i="3"/>
  <c r="FE157" i="28"/>
  <c r="FE323" i="3"/>
  <c r="FE172" i="3"/>
  <c r="FE185" i="3"/>
  <c r="FE133" i="28"/>
  <c r="FE158" i="28"/>
  <c r="FE136" i="28"/>
  <c r="FE161" i="28"/>
  <c r="FE175" i="3"/>
  <c r="FE188" i="3"/>
  <c r="FE326" i="3"/>
  <c r="FE327" i="3"/>
  <c r="FE176" i="3"/>
  <c r="FE189" i="3"/>
  <c r="FE137" i="28"/>
  <c r="FE162" i="28"/>
  <c r="FE159" i="28"/>
  <c r="FE134" i="28"/>
  <c r="FE173" i="3"/>
  <c r="FE186" i="3"/>
  <c r="FE324" i="3"/>
  <c r="FD210" i="3"/>
  <c r="FD211" i="3"/>
  <c r="FD331" i="3"/>
  <c r="FD240" i="3"/>
  <c r="FD135" i="3"/>
  <c r="FD402" i="3"/>
  <c r="FD415" i="3"/>
  <c r="FD239" i="3"/>
  <c r="FD330" i="3"/>
  <c r="FD218" i="3"/>
  <c r="GG248" i="3"/>
  <c r="GG249" i="3"/>
  <c r="GG250" i="3"/>
  <c r="GG225" i="3"/>
  <c r="GG227" i="3"/>
  <c r="GG228" i="3"/>
  <c r="GG226" i="3"/>
  <c r="FD241" i="3"/>
  <c r="FD245" i="3"/>
  <c r="FD220" i="3"/>
  <c r="FD219" i="3"/>
  <c r="FD221" i="3"/>
  <c r="FD222" i="3"/>
  <c r="FD361" i="3"/>
  <c r="FD362" i="3"/>
  <c r="FD358" i="3"/>
  <c r="FD461" i="3"/>
  <c r="FD458" i="3"/>
  <c r="FD457" i="3"/>
  <c r="FD460" i="3"/>
  <c r="FD459" i="3"/>
  <c r="FD462" i="3"/>
  <c r="FD350" i="3"/>
  <c r="FD339" i="3"/>
  <c r="FD359" i="3"/>
  <c r="FD366" i="3"/>
  <c r="FD368" i="3"/>
  <c r="FD340" i="3"/>
  <c r="FD347" i="3"/>
  <c r="FD364" i="3"/>
  <c r="FD370" i="3"/>
  <c r="FD335" i="3"/>
  <c r="FD336" i="3"/>
  <c r="FD344" i="3"/>
  <c r="FD365" i="3"/>
  <c r="FD369" i="3"/>
  <c r="FD341" i="3"/>
  <c r="FD342" i="3"/>
  <c r="GG260" i="3"/>
  <c r="GG272" i="3"/>
  <c r="GG283" i="3"/>
  <c r="GG295" i="3"/>
  <c r="GG262" i="3"/>
  <c r="GG274" i="3"/>
  <c r="GG285" i="3"/>
  <c r="GG261" i="3"/>
  <c r="GG273" i="3"/>
  <c r="GG284" i="3"/>
  <c r="GG309" i="3"/>
  <c r="GG410" i="3"/>
  <c r="FD244" i="3"/>
  <c r="FD256" i="3"/>
  <c r="FD268" i="3"/>
  <c r="FD279" i="3"/>
  <c r="FD242" i="3"/>
  <c r="FD254" i="3"/>
  <c r="FD266" i="3"/>
  <c r="FD277" i="3"/>
  <c r="FD289" i="3"/>
  <c r="FD243" i="3"/>
  <c r="FD255" i="3"/>
  <c r="FD267" i="3"/>
  <c r="FD278" i="3"/>
  <c r="FD303" i="3"/>
  <c r="FD404" i="3"/>
  <c r="FD417" i="3"/>
  <c r="FD257" i="3"/>
  <c r="FD269" i="3"/>
  <c r="FD280" i="3"/>
  <c r="FD292" i="3"/>
  <c r="FD343" i="3"/>
  <c r="FD354" i="3"/>
  <c r="FD371" i="3"/>
  <c r="FD360" i="3"/>
  <c r="FD485" i="3"/>
  <c r="FD76" i="28"/>
  <c r="FD473" i="3"/>
  <c r="FD88" i="28"/>
  <c r="FD483" i="3"/>
  <c r="FD74" i="28"/>
  <c r="FD471" i="3"/>
  <c r="FD86" i="28"/>
  <c r="FD348" i="3"/>
  <c r="FD349" i="3"/>
  <c r="FD351" i="3"/>
  <c r="FD484" i="3"/>
  <c r="FD75" i="28"/>
  <c r="FD472" i="3"/>
  <c r="FD87" i="28"/>
  <c r="FD481" i="3"/>
  <c r="FD72" i="28"/>
  <c r="FD469" i="3"/>
  <c r="FD84" i="28"/>
  <c r="FD474" i="3"/>
  <c r="FD89" i="28"/>
  <c r="FD486" i="3"/>
  <c r="FD77" i="28"/>
  <c r="FD470" i="3"/>
  <c r="FD85" i="28"/>
  <c r="FD482" i="3"/>
  <c r="FD73" i="28"/>
  <c r="GG310" i="3"/>
  <c r="GG411" i="3"/>
  <c r="GG308" i="3"/>
  <c r="GG409" i="3"/>
  <c r="GG297" i="3"/>
  <c r="GG296" i="3"/>
  <c r="FD373" i="3"/>
  <c r="FD374" i="3"/>
  <c r="FD379" i="3"/>
  <c r="FD290" i="3"/>
  <c r="FD305" i="3"/>
  <c r="FD406" i="3"/>
  <c r="FD419" i="3"/>
  <c r="FD302" i="3"/>
  <c r="FD403" i="3"/>
  <c r="FD416" i="3"/>
  <c r="FD291" i="3"/>
  <c r="FD304" i="3"/>
  <c r="FD405" i="3"/>
  <c r="FD418" i="3"/>
  <c r="GF224" i="3"/>
  <c r="GF223" i="3"/>
  <c r="GF251" i="3"/>
  <c r="GF263" i="3"/>
  <c r="GF275" i="3"/>
  <c r="GF286" i="3"/>
  <c r="GF246" i="3"/>
  <c r="GF247" i="3"/>
  <c r="GG383" i="3"/>
  <c r="GG396" i="3"/>
  <c r="GG384" i="3"/>
  <c r="GG397" i="3"/>
  <c r="GG385" i="3"/>
  <c r="GG398" i="3"/>
  <c r="FD378" i="3"/>
  <c r="FD391" i="3"/>
  <c r="FD429" i="3"/>
  <c r="FD454" i="3"/>
  <c r="FD377" i="3"/>
  <c r="FD390" i="3"/>
  <c r="FD428" i="3"/>
  <c r="FD453" i="3"/>
  <c r="FD132" i="3"/>
  <c r="FD380" i="3"/>
  <c r="FD393" i="3"/>
  <c r="FD431" i="3"/>
  <c r="FD456" i="3"/>
  <c r="FD480" i="3"/>
  <c r="FD71" i="28"/>
  <c r="FD392" i="3"/>
  <c r="FD430" i="3"/>
  <c r="GF259" i="3"/>
  <c r="GF271" i="3"/>
  <c r="GF282" i="3"/>
  <c r="GF307" i="3"/>
  <c r="GF408" i="3"/>
  <c r="GF258" i="3"/>
  <c r="GF270" i="3"/>
  <c r="GF281" i="3"/>
  <c r="GF306" i="3"/>
  <c r="GF407" i="3"/>
  <c r="GF311" i="3"/>
  <c r="GF412" i="3"/>
  <c r="GF298" i="3"/>
  <c r="GF386" i="3"/>
  <c r="FD468" i="3"/>
  <c r="FD83" i="28"/>
  <c r="FE154" i="3"/>
  <c r="FE153" i="28"/>
  <c r="FD440" i="3"/>
  <c r="FE157" i="3"/>
  <c r="FE170" i="3"/>
  <c r="FE183" i="3"/>
  <c r="FD443" i="3"/>
  <c r="FD441" i="3"/>
  <c r="FE155" i="3"/>
  <c r="FE168" i="3"/>
  <c r="FE181" i="3"/>
  <c r="FD466" i="3"/>
  <c r="FD81" i="28"/>
  <c r="FD478" i="3"/>
  <c r="FD69" i="28"/>
  <c r="FD455" i="3"/>
  <c r="FD442" i="3"/>
  <c r="FE156" i="3"/>
  <c r="FD477" i="3"/>
  <c r="FD68" i="28"/>
  <c r="FD465" i="3"/>
  <c r="FD80" i="28"/>
  <c r="FD172" i="28"/>
  <c r="GF294" i="3"/>
  <c r="GF293" i="3"/>
  <c r="GF382" i="3"/>
  <c r="GF381" i="3"/>
  <c r="GF399" i="3"/>
  <c r="FE321" i="3"/>
  <c r="FE319" i="3"/>
  <c r="FE129" i="28"/>
  <c r="FE154" i="28"/>
  <c r="FE156" i="28"/>
  <c r="FE131" i="28"/>
  <c r="FE128" i="28"/>
  <c r="FE318" i="3"/>
  <c r="FE167" i="3"/>
  <c r="FE180" i="3"/>
  <c r="FD174" i="28"/>
  <c r="FE164" i="3"/>
  <c r="FE166" i="28"/>
  <c r="FD450" i="3"/>
  <c r="FE143" i="3"/>
  <c r="FE145" i="3"/>
  <c r="FE195" i="3"/>
  <c r="FE95" i="28"/>
  <c r="FD479" i="3"/>
  <c r="FD70" i="28"/>
  <c r="FD467" i="3"/>
  <c r="FD82" i="28"/>
  <c r="FE320" i="3"/>
  <c r="FE130" i="28"/>
  <c r="FE155" i="28"/>
  <c r="FE169" i="3"/>
  <c r="FE182" i="3"/>
  <c r="GF395" i="3"/>
  <c r="GF394" i="3"/>
  <c r="FE164" i="28"/>
  <c r="FE165" i="28"/>
  <c r="FE167" i="28"/>
  <c r="FE168" i="28"/>
  <c r="FE328" i="3"/>
  <c r="FE177" i="3"/>
  <c r="FE190" i="3"/>
  <c r="FD173" i="28"/>
  <c r="FE62" i="28"/>
  <c r="FE92" i="28"/>
  <c r="FD175" i="28"/>
  <c r="FE420" i="3"/>
  <c r="FE432" i="3"/>
  <c r="FE421" i="3"/>
  <c r="FE433" i="3"/>
  <c r="FE423" i="3"/>
  <c r="FE435" i="3"/>
  <c r="FE148" i="3"/>
  <c r="FE64" i="28"/>
  <c r="FE65" i="28"/>
  <c r="FE422" i="3"/>
  <c r="FE434" i="3"/>
  <c r="FE425" i="3"/>
  <c r="FE437" i="3"/>
  <c r="FE151" i="3"/>
  <c r="FE131" i="3"/>
  <c r="FE424" i="3"/>
  <c r="FE436" i="3"/>
  <c r="FE146" i="3"/>
  <c r="FE200" i="3"/>
  <c r="FE100" i="28"/>
  <c r="FE198" i="3"/>
  <c r="FE98" i="28"/>
  <c r="FE199" i="3"/>
  <c r="FE99" i="28"/>
  <c r="FE197" i="3"/>
  <c r="FE97" i="28"/>
  <c r="FE202" i="3"/>
  <c r="FE102" i="28"/>
  <c r="FE201" i="3"/>
  <c r="FE196" i="3"/>
  <c r="FE96" i="28"/>
  <c r="FE194" i="3"/>
  <c r="FE94" i="28"/>
  <c r="FE193" i="3"/>
  <c r="FE93" i="28"/>
  <c r="FE127" i="28"/>
  <c r="FD140" i="28"/>
  <c r="FD176" i="28"/>
  <c r="FD109" i="28"/>
  <c r="FD107" i="28"/>
  <c r="FD111" i="28"/>
  <c r="FD106" i="28"/>
  <c r="FD112" i="28"/>
  <c r="FD110" i="28"/>
  <c r="FD105" i="28"/>
  <c r="FD104" i="28"/>
  <c r="FD108" i="28"/>
  <c r="FD113" i="28"/>
  <c r="FE447" i="3"/>
  <c r="FF161" i="3"/>
  <c r="FE446" i="3"/>
  <c r="FF160" i="3"/>
  <c r="FE101" i="28"/>
  <c r="FE134" i="3"/>
  <c r="FE448" i="3"/>
  <c r="FF162" i="3"/>
  <c r="FE445" i="3"/>
  <c r="FF159" i="3"/>
  <c r="FE449" i="3"/>
  <c r="FF163" i="3"/>
  <c r="FE206" i="3"/>
  <c r="FE133" i="3"/>
  <c r="FE207" i="3"/>
  <c r="FE205" i="3"/>
  <c r="FE444" i="3"/>
  <c r="FF158" i="3"/>
  <c r="GH338" i="3"/>
  <c r="GH225" i="3"/>
  <c r="GH228" i="3"/>
  <c r="GH226" i="3"/>
  <c r="GH250" i="3"/>
  <c r="GH249" i="3"/>
  <c r="GH248" i="3"/>
  <c r="FD144" i="28"/>
  <c r="FD143" i="28"/>
  <c r="FD145" i="28"/>
  <c r="FD142" i="28"/>
  <c r="FD139" i="28"/>
  <c r="FD147" i="28"/>
  <c r="FD146" i="28"/>
  <c r="FD148" i="28"/>
  <c r="FD141" i="28"/>
  <c r="FF325" i="3"/>
  <c r="FF174" i="3"/>
  <c r="FF187" i="3"/>
  <c r="FF135" i="28"/>
  <c r="FF160" i="28"/>
  <c r="FE208" i="3"/>
  <c r="FF158" i="28"/>
  <c r="FF172" i="3"/>
  <c r="FF185" i="3"/>
  <c r="FF323" i="3"/>
  <c r="FF133" i="28"/>
  <c r="FF159" i="28"/>
  <c r="FF173" i="3"/>
  <c r="FF186" i="3"/>
  <c r="FF134" i="28"/>
  <c r="FF324" i="3"/>
  <c r="FF326" i="3"/>
  <c r="FF136" i="28"/>
  <c r="FF175" i="3"/>
  <c r="FF188" i="3"/>
  <c r="FF161" i="28"/>
  <c r="FF176" i="3"/>
  <c r="FF189" i="3"/>
  <c r="FF137" i="28"/>
  <c r="FF162" i="28"/>
  <c r="FF327" i="3"/>
  <c r="FF157" i="28"/>
  <c r="FF171" i="3"/>
  <c r="FF184" i="3"/>
  <c r="FF322" i="3"/>
  <c r="FF132" i="28"/>
  <c r="FE211" i="3"/>
  <c r="FE210" i="3"/>
  <c r="GH261" i="3"/>
  <c r="GH273" i="3"/>
  <c r="GH284" i="3"/>
  <c r="GH296" i="3"/>
  <c r="GH260" i="3"/>
  <c r="GH272" i="3"/>
  <c r="GH283" i="3"/>
  <c r="GH308" i="3"/>
  <c r="GH409" i="3"/>
  <c r="FE330" i="3"/>
  <c r="FE218" i="3"/>
  <c r="FE239" i="3"/>
  <c r="FE331" i="3"/>
  <c r="FE240" i="3"/>
  <c r="FE135" i="3"/>
  <c r="FE402" i="3"/>
  <c r="FE415" i="3"/>
  <c r="GH295" i="3"/>
  <c r="GH309" i="3"/>
  <c r="GH410" i="3"/>
  <c r="GH383" i="3"/>
  <c r="GH384" i="3"/>
  <c r="GH397" i="3"/>
  <c r="FE459" i="3"/>
  <c r="FE458" i="3"/>
  <c r="FE462" i="3"/>
  <c r="FE457" i="3"/>
  <c r="FE460" i="3"/>
  <c r="FE461" i="3"/>
  <c r="FE339" i="3"/>
  <c r="FE347" i="3"/>
  <c r="FE340" i="3"/>
  <c r="FE341" i="3"/>
  <c r="FE342" i="3"/>
  <c r="FE350" i="3"/>
  <c r="FE366" i="3"/>
  <c r="FE370" i="3"/>
  <c r="FE364" i="3"/>
  <c r="FE335" i="3"/>
  <c r="FE336" i="3"/>
  <c r="FE344" i="3"/>
  <c r="FE359" i="3"/>
  <c r="FE368" i="3"/>
  <c r="FE369" i="3"/>
  <c r="FE365" i="3"/>
  <c r="FE241" i="3"/>
  <c r="FE219" i="3"/>
  <c r="FE221" i="3"/>
  <c r="FE222" i="3"/>
  <c r="FE220" i="3"/>
  <c r="FE358" i="3"/>
  <c r="FE361" i="3"/>
  <c r="FE362" i="3"/>
  <c r="GH396" i="3"/>
  <c r="FE343" i="3"/>
  <c r="FE354" i="3"/>
  <c r="FE348" i="3"/>
  <c r="FE349" i="3"/>
  <c r="FE351" i="3"/>
  <c r="FE473" i="3"/>
  <c r="FE88" i="28"/>
  <c r="FE485" i="3"/>
  <c r="FE76" i="28"/>
  <c r="FE243" i="3"/>
  <c r="FE255" i="3"/>
  <c r="FE267" i="3"/>
  <c r="FE278" i="3"/>
  <c r="FE244" i="3"/>
  <c r="FE256" i="3"/>
  <c r="FE268" i="3"/>
  <c r="FE279" i="3"/>
  <c r="FE245" i="3"/>
  <c r="FE257" i="3"/>
  <c r="FE269" i="3"/>
  <c r="FE280" i="3"/>
  <c r="FE242" i="3"/>
  <c r="FE254" i="3"/>
  <c r="FE266" i="3"/>
  <c r="FE277" i="3"/>
  <c r="FE484" i="3"/>
  <c r="FE75" i="28"/>
  <c r="FE472" i="3"/>
  <c r="FE87" i="28"/>
  <c r="FE482" i="3"/>
  <c r="FE73" i="28"/>
  <c r="FE470" i="3"/>
  <c r="FE85" i="28"/>
  <c r="FE469" i="3"/>
  <c r="FE84" i="28"/>
  <c r="FE481" i="3"/>
  <c r="FE72" i="28"/>
  <c r="FE474" i="3"/>
  <c r="FE89" i="28"/>
  <c r="FE486" i="3"/>
  <c r="FE77" i="28"/>
  <c r="FE371" i="3"/>
  <c r="FE471" i="3"/>
  <c r="FE86" i="28"/>
  <c r="FE483" i="3"/>
  <c r="FE74" i="28"/>
  <c r="FE360" i="3"/>
  <c r="GG251" i="3"/>
  <c r="GG263" i="3"/>
  <c r="GG275" i="3"/>
  <c r="GG286" i="3"/>
  <c r="GG223" i="3"/>
  <c r="GG224" i="3"/>
  <c r="FE373" i="3"/>
  <c r="FE374" i="3"/>
  <c r="FE132" i="3"/>
  <c r="FE289" i="3"/>
  <c r="FE302" i="3"/>
  <c r="FE403" i="3"/>
  <c r="FE416" i="3"/>
  <c r="FE291" i="3"/>
  <c r="FE304" i="3"/>
  <c r="FE405" i="3"/>
  <c r="FE418" i="3"/>
  <c r="FE305" i="3"/>
  <c r="FE406" i="3"/>
  <c r="FE419" i="3"/>
  <c r="FE292" i="3"/>
  <c r="FE290" i="3"/>
  <c r="FE303" i="3"/>
  <c r="FE404" i="3"/>
  <c r="FE417" i="3"/>
  <c r="GG247" i="3"/>
  <c r="GG259" i="3"/>
  <c r="GG271" i="3"/>
  <c r="GG282" i="3"/>
  <c r="GG311" i="3"/>
  <c r="GG412" i="3"/>
  <c r="GG298" i="3"/>
  <c r="GG386" i="3"/>
  <c r="FE380" i="3"/>
  <c r="FE393" i="3"/>
  <c r="FE431" i="3"/>
  <c r="FE378" i="3"/>
  <c r="FE391" i="3"/>
  <c r="FE429" i="3"/>
  <c r="FE454" i="3"/>
  <c r="FE379" i="3"/>
  <c r="FE392" i="3"/>
  <c r="FE430" i="3"/>
  <c r="FE377" i="3"/>
  <c r="FE390" i="3"/>
  <c r="FE428" i="3"/>
  <c r="GG307" i="3"/>
  <c r="GG408" i="3"/>
  <c r="GG294" i="3"/>
  <c r="GG399" i="3"/>
  <c r="FE441" i="3"/>
  <c r="FE443" i="3"/>
  <c r="FE456" i="3"/>
  <c r="FE480" i="3"/>
  <c r="FE71" i="28"/>
  <c r="FF157" i="3"/>
  <c r="FF131" i="28"/>
  <c r="FF155" i="3"/>
  <c r="FF129" i="28"/>
  <c r="FE172" i="28"/>
  <c r="FE440" i="3"/>
  <c r="FE453" i="3"/>
  <c r="FF154" i="3"/>
  <c r="FE466" i="3"/>
  <c r="FE81" i="28"/>
  <c r="FE478" i="3"/>
  <c r="FE69" i="28"/>
  <c r="FE442" i="3"/>
  <c r="FE455" i="3"/>
  <c r="FF156" i="3"/>
  <c r="GG382" i="3"/>
  <c r="GG395" i="3"/>
  <c r="FE468" i="3"/>
  <c r="FE83" i="28"/>
  <c r="FF319" i="3"/>
  <c r="FF154" i="28"/>
  <c r="FF168" i="3"/>
  <c r="FF181" i="3"/>
  <c r="FF170" i="3"/>
  <c r="FF183" i="3"/>
  <c r="FF321" i="3"/>
  <c r="FF156" i="28"/>
  <c r="FF130" i="28"/>
  <c r="FF320" i="3"/>
  <c r="FF169" i="3"/>
  <c r="FF182" i="3"/>
  <c r="FF155" i="28"/>
  <c r="FE467" i="3"/>
  <c r="FE82" i="28"/>
  <c r="FE479" i="3"/>
  <c r="FE70" i="28"/>
  <c r="FE477" i="3"/>
  <c r="FE68" i="28"/>
  <c r="FE465" i="3"/>
  <c r="FE80" i="28"/>
  <c r="FF318" i="3"/>
  <c r="FF167" i="3"/>
  <c r="FF180" i="3"/>
  <c r="FF164" i="3"/>
  <c r="FF166" i="28"/>
  <c r="FF128" i="28"/>
  <c r="FF153" i="28"/>
  <c r="FE174" i="28"/>
  <c r="FE450" i="3"/>
  <c r="GI227" i="3"/>
  <c r="GI228" i="3"/>
  <c r="GI226" i="3"/>
  <c r="GI225" i="3"/>
  <c r="FF164" i="28"/>
  <c r="FF328" i="3"/>
  <c r="FF143" i="3"/>
  <c r="FE173" i="28"/>
  <c r="FE175" i="28"/>
  <c r="FF177" i="3"/>
  <c r="FF190" i="3"/>
  <c r="GI250" i="3"/>
  <c r="GI262" i="3"/>
  <c r="GI274" i="3"/>
  <c r="GI285" i="3"/>
  <c r="GI251" i="3"/>
  <c r="GI263" i="3"/>
  <c r="GI275" i="3"/>
  <c r="GI286" i="3"/>
  <c r="GI338" i="3"/>
  <c r="GI249" i="3"/>
  <c r="GI261" i="3"/>
  <c r="GI273" i="3"/>
  <c r="GI284" i="3"/>
  <c r="GI248" i="3"/>
  <c r="GI260" i="3"/>
  <c r="GI272" i="3"/>
  <c r="GI283" i="3"/>
  <c r="FE176" i="28"/>
  <c r="FF145" i="3"/>
  <c r="FF165" i="28"/>
  <c r="FF167" i="28"/>
  <c r="FF168" i="28"/>
  <c r="FF62" i="28"/>
  <c r="GI311" i="3"/>
  <c r="GI412" i="3"/>
  <c r="GI298" i="3"/>
  <c r="GI310" i="3"/>
  <c r="GI411" i="3"/>
  <c r="GI297" i="3"/>
  <c r="GI295" i="3"/>
  <c r="GI308" i="3"/>
  <c r="GI409" i="3"/>
  <c r="GI296" i="3"/>
  <c r="GI309" i="3"/>
  <c r="GI410" i="3"/>
  <c r="FF92" i="28"/>
  <c r="FF127" i="28"/>
  <c r="FF423" i="3"/>
  <c r="FF435" i="3"/>
  <c r="FF64" i="28"/>
  <c r="FF65" i="28"/>
  <c r="FF424" i="3"/>
  <c r="FF436" i="3"/>
  <c r="FF425" i="3"/>
  <c r="FF437" i="3"/>
  <c r="FF422" i="3"/>
  <c r="FF434" i="3"/>
  <c r="FF421" i="3"/>
  <c r="FF433" i="3"/>
  <c r="FF151" i="3"/>
  <c r="FF131" i="3"/>
  <c r="FF148" i="3"/>
  <c r="FF420" i="3"/>
  <c r="FF432" i="3"/>
  <c r="FF146" i="3"/>
  <c r="FF199" i="3"/>
  <c r="FF99" i="28"/>
  <c r="FF201" i="3"/>
  <c r="FF198" i="3"/>
  <c r="FF98" i="28"/>
  <c r="FF197" i="3"/>
  <c r="FF97" i="28"/>
  <c r="FF200" i="3"/>
  <c r="FF100" i="28"/>
  <c r="FF202" i="3"/>
  <c r="FF102" i="28"/>
  <c r="FF196" i="3"/>
  <c r="FF96" i="28"/>
  <c r="FF194" i="3"/>
  <c r="FF94" i="28"/>
  <c r="FF195" i="3"/>
  <c r="FF95" i="28"/>
  <c r="FF193" i="3"/>
  <c r="FF93" i="28"/>
  <c r="FF445" i="3"/>
  <c r="FG159" i="3"/>
  <c r="FF449" i="3"/>
  <c r="FG163" i="3"/>
  <c r="FF446" i="3"/>
  <c r="FG160" i="3"/>
  <c r="FF133" i="3"/>
  <c r="FF205" i="3"/>
  <c r="FF207" i="3"/>
  <c r="FF206" i="3"/>
  <c r="FF447" i="3"/>
  <c r="FG161" i="3"/>
  <c r="FF448" i="3"/>
  <c r="FG162" i="3"/>
  <c r="FF444" i="3"/>
  <c r="FG158" i="3"/>
  <c r="FE140" i="28"/>
  <c r="FE139" i="28"/>
  <c r="FE143" i="28"/>
  <c r="FE142" i="28"/>
  <c r="FE146" i="28"/>
  <c r="FE145" i="28"/>
  <c r="FE148" i="28"/>
  <c r="FE147" i="28"/>
  <c r="FE141" i="28"/>
  <c r="FE144" i="28"/>
  <c r="FF101" i="28"/>
  <c r="FF134" i="3"/>
  <c r="FE109" i="28"/>
  <c r="FE106" i="28"/>
  <c r="FE111" i="28"/>
  <c r="FE105" i="28"/>
  <c r="FE112" i="28"/>
  <c r="FE110" i="28"/>
  <c r="FE104" i="28"/>
  <c r="FE113" i="28"/>
  <c r="FE108" i="28"/>
  <c r="FE107" i="28"/>
  <c r="GI386" i="3"/>
  <c r="GI399" i="3"/>
  <c r="GI385" i="3"/>
  <c r="GI398" i="3"/>
  <c r="GI383" i="3"/>
  <c r="GI396" i="3"/>
  <c r="GI384" i="3"/>
  <c r="GI397" i="3"/>
  <c r="FF208" i="3"/>
  <c r="FF402" i="3"/>
  <c r="FF415" i="3"/>
  <c r="FG174" i="3"/>
  <c r="FG187" i="3"/>
  <c r="FG325" i="3"/>
  <c r="FG160" i="28"/>
  <c r="FG135" i="28"/>
  <c r="FG132" i="28"/>
  <c r="FG322" i="3"/>
  <c r="FG157" i="28"/>
  <c r="FG171" i="3"/>
  <c r="FG184" i="3"/>
  <c r="FG162" i="28"/>
  <c r="FG176" i="3"/>
  <c r="FG189" i="3"/>
  <c r="FG327" i="3"/>
  <c r="FG137" i="28"/>
  <c r="FG136" i="28"/>
  <c r="FG326" i="3"/>
  <c r="FG175" i="3"/>
  <c r="FG188" i="3"/>
  <c r="FG161" i="28"/>
  <c r="FF211" i="3"/>
  <c r="FF210" i="3"/>
  <c r="FG172" i="3"/>
  <c r="FG185" i="3"/>
  <c r="FG323" i="3"/>
  <c r="FG133" i="28"/>
  <c r="FG158" i="28"/>
  <c r="FG159" i="28"/>
  <c r="FG324" i="3"/>
  <c r="FG134" i="28"/>
  <c r="FG173" i="3"/>
  <c r="FG186" i="3"/>
  <c r="GG246" i="3"/>
  <c r="GG258" i="3"/>
  <c r="GG270" i="3"/>
  <c r="GG281" i="3"/>
  <c r="FF135" i="3"/>
  <c r="FF462" i="3"/>
  <c r="FF460" i="3"/>
  <c r="FF458" i="3"/>
  <c r="FF461" i="3"/>
  <c r="FF457" i="3"/>
  <c r="FF459" i="3"/>
  <c r="FF218" i="3"/>
  <c r="FF330" i="3"/>
  <c r="FF239" i="3"/>
  <c r="FF331" i="3"/>
  <c r="FF240" i="3"/>
  <c r="GG293" i="3"/>
  <c r="GG306" i="3"/>
  <c r="GG407" i="3"/>
  <c r="GG381" i="3"/>
  <c r="GH227" i="3"/>
  <c r="GH262" i="3"/>
  <c r="GH274" i="3"/>
  <c r="GH285" i="3"/>
  <c r="GH223" i="3"/>
  <c r="GH224" i="3"/>
  <c r="FF483" i="3"/>
  <c r="FF74" i="28"/>
  <c r="FF471" i="3"/>
  <c r="FF86" i="28"/>
  <c r="FF481" i="3"/>
  <c r="FF72" i="28"/>
  <c r="FF469" i="3"/>
  <c r="FF84" i="28"/>
  <c r="FF470" i="3"/>
  <c r="FF85" i="28"/>
  <c r="FF482" i="3"/>
  <c r="FF73" i="28"/>
  <c r="FF341" i="3"/>
  <c r="FF342" i="3"/>
  <c r="FF350" i="3"/>
  <c r="FF366" i="3"/>
  <c r="FF368" i="3"/>
  <c r="FF370" i="3"/>
  <c r="FF364" i="3"/>
  <c r="FF339" i="3"/>
  <c r="FF335" i="3"/>
  <c r="FF336" i="3"/>
  <c r="FF344" i="3"/>
  <c r="FF369" i="3"/>
  <c r="FF347" i="3"/>
  <c r="FF365" i="3"/>
  <c r="FF359" i="3"/>
  <c r="FF340" i="3"/>
  <c r="FF484" i="3"/>
  <c r="FF75" i="28"/>
  <c r="FF472" i="3"/>
  <c r="FF87" i="28"/>
  <c r="FF222" i="3"/>
  <c r="FF220" i="3"/>
  <c r="FF219" i="3"/>
  <c r="FF221" i="3"/>
  <c r="FF473" i="3"/>
  <c r="FF88" i="28"/>
  <c r="FF485" i="3"/>
  <c r="FF76" i="28"/>
  <c r="FF241" i="3"/>
  <c r="FF474" i="3"/>
  <c r="FF89" i="28"/>
  <c r="FF486" i="3"/>
  <c r="FF77" i="28"/>
  <c r="FF358" i="3"/>
  <c r="FF361" i="3"/>
  <c r="FF362" i="3"/>
  <c r="GG394" i="3"/>
  <c r="GH385" i="3"/>
  <c r="GH297" i="3"/>
  <c r="GH310" i="3"/>
  <c r="GH411" i="3"/>
  <c r="GH251" i="3"/>
  <c r="GH263" i="3"/>
  <c r="GH275" i="3"/>
  <c r="GH286" i="3"/>
  <c r="GH247" i="3"/>
  <c r="GH259" i="3"/>
  <c r="GH271" i="3"/>
  <c r="GH282" i="3"/>
  <c r="GH246" i="3"/>
  <c r="GH258" i="3"/>
  <c r="GH270" i="3"/>
  <c r="GH281" i="3"/>
  <c r="FF242" i="3"/>
  <c r="FF254" i="3"/>
  <c r="FF266" i="3"/>
  <c r="FF277" i="3"/>
  <c r="FF245" i="3"/>
  <c r="FF257" i="3"/>
  <c r="FF269" i="3"/>
  <c r="FF280" i="3"/>
  <c r="FF243" i="3"/>
  <c r="FF255" i="3"/>
  <c r="FF267" i="3"/>
  <c r="FF278" i="3"/>
  <c r="FF244" i="3"/>
  <c r="FF256" i="3"/>
  <c r="FF268" i="3"/>
  <c r="FF279" i="3"/>
  <c r="FF351" i="3"/>
  <c r="FF348" i="3"/>
  <c r="FF349" i="3"/>
  <c r="FF343" i="3"/>
  <c r="FF354" i="3"/>
  <c r="FF360" i="3"/>
  <c r="FF371" i="3"/>
  <c r="GH306" i="3"/>
  <c r="GH407" i="3"/>
  <c r="GH293" i="3"/>
  <c r="GH398" i="3"/>
  <c r="GH307" i="3"/>
  <c r="GH408" i="3"/>
  <c r="GH294" i="3"/>
  <c r="GH298" i="3"/>
  <c r="GH386" i="3"/>
  <c r="GH311" i="3"/>
  <c r="GH412" i="3"/>
  <c r="FF373" i="3"/>
  <c r="FF374" i="3"/>
  <c r="FF132" i="3"/>
  <c r="FF304" i="3"/>
  <c r="FF405" i="3"/>
  <c r="FF418" i="3"/>
  <c r="FF291" i="3"/>
  <c r="FF303" i="3"/>
  <c r="FF404" i="3"/>
  <c r="FF417" i="3"/>
  <c r="FF290" i="3"/>
  <c r="FF305" i="3"/>
  <c r="FF406" i="3"/>
  <c r="FF419" i="3"/>
  <c r="FF292" i="3"/>
  <c r="FF302" i="3"/>
  <c r="FF403" i="3"/>
  <c r="FF416" i="3"/>
  <c r="FF289" i="3"/>
  <c r="GH381" i="3"/>
  <c r="GH394" i="3"/>
  <c r="GH382" i="3"/>
  <c r="GH395" i="3"/>
  <c r="GH399" i="3"/>
  <c r="GJ227" i="3"/>
  <c r="GJ228" i="3"/>
  <c r="GJ338" i="3"/>
  <c r="GJ226" i="3"/>
  <c r="GJ225" i="3"/>
  <c r="FF378" i="3"/>
  <c r="FF391" i="3"/>
  <c r="FF429" i="3"/>
  <c r="FF377" i="3"/>
  <c r="FF390" i="3"/>
  <c r="FF428" i="3"/>
  <c r="FF379" i="3"/>
  <c r="FF392" i="3"/>
  <c r="FF430" i="3"/>
  <c r="FF380" i="3"/>
  <c r="FF393" i="3"/>
  <c r="FF431" i="3"/>
  <c r="GJ251" i="3"/>
  <c r="GJ263" i="3"/>
  <c r="GJ275" i="3"/>
  <c r="GJ286" i="3"/>
  <c r="GJ250" i="3"/>
  <c r="GJ262" i="3"/>
  <c r="GJ249" i="3"/>
  <c r="GJ261" i="3"/>
  <c r="GJ273" i="3"/>
  <c r="GJ284" i="3"/>
  <c r="GJ296" i="3"/>
  <c r="GJ248" i="3"/>
  <c r="GJ260" i="3"/>
  <c r="GJ272" i="3"/>
  <c r="GJ283" i="3"/>
  <c r="GJ295" i="3"/>
  <c r="FF456" i="3"/>
  <c r="FF443" i="3"/>
  <c r="FG157" i="3"/>
  <c r="FF442" i="3"/>
  <c r="FF455" i="3"/>
  <c r="FG156" i="3"/>
  <c r="FF440" i="3"/>
  <c r="FF172" i="28"/>
  <c r="FF453" i="3"/>
  <c r="FG154" i="3"/>
  <c r="FF441" i="3"/>
  <c r="FF454" i="3"/>
  <c r="FG155" i="3"/>
  <c r="GJ311" i="3"/>
  <c r="GJ412" i="3"/>
  <c r="GJ298" i="3"/>
  <c r="GJ274" i="3"/>
  <c r="GJ285" i="3"/>
  <c r="GJ309" i="3"/>
  <c r="GJ410" i="3"/>
  <c r="GJ308" i="3"/>
  <c r="GJ409" i="3"/>
  <c r="FF466" i="3"/>
  <c r="FF81" i="28"/>
  <c r="FF478" i="3"/>
  <c r="FF69" i="28"/>
  <c r="FG170" i="3"/>
  <c r="FG183" i="3"/>
  <c r="FG156" i="28"/>
  <c r="FG321" i="3"/>
  <c r="FG131" i="28"/>
  <c r="FF174" i="28"/>
  <c r="FF450" i="3"/>
  <c r="FF479" i="3"/>
  <c r="FF70" i="28"/>
  <c r="FF467" i="3"/>
  <c r="FF82" i="28"/>
  <c r="FG128" i="28"/>
  <c r="FG318" i="3"/>
  <c r="FG167" i="3"/>
  <c r="FG180" i="3"/>
  <c r="FG153" i="28"/>
  <c r="FG164" i="3"/>
  <c r="FG166" i="28"/>
  <c r="FG320" i="3"/>
  <c r="FG130" i="28"/>
  <c r="FG169" i="3"/>
  <c r="FG182" i="3"/>
  <c r="FG155" i="28"/>
  <c r="FG154" i="28"/>
  <c r="FG129" i="28"/>
  <c r="FG168" i="3"/>
  <c r="FG181" i="3"/>
  <c r="FG319" i="3"/>
  <c r="FF465" i="3"/>
  <c r="FF80" i="28"/>
  <c r="FF477" i="3"/>
  <c r="FF68" i="28"/>
  <c r="FF480" i="3"/>
  <c r="FF71" i="28"/>
  <c r="FF468" i="3"/>
  <c r="FF83" i="28"/>
  <c r="GJ297" i="3"/>
  <c r="GJ310" i="3"/>
  <c r="GJ411" i="3"/>
  <c r="GJ386" i="3"/>
  <c r="GJ399" i="3"/>
  <c r="GJ385" i="3"/>
  <c r="GJ383" i="3"/>
  <c r="GJ396" i="3"/>
  <c r="GJ384" i="3"/>
  <c r="GJ397" i="3"/>
  <c r="FG164" i="28"/>
  <c r="FG328" i="3"/>
  <c r="FF175" i="28"/>
  <c r="FF173" i="28"/>
  <c r="FG177" i="3"/>
  <c r="FG190" i="3"/>
  <c r="FG143" i="3"/>
  <c r="GJ398" i="3"/>
  <c r="FF176" i="28"/>
  <c r="FG62" i="28"/>
  <c r="FG145" i="3"/>
  <c r="FG165" i="28"/>
  <c r="FG167" i="28"/>
  <c r="FG168" i="28"/>
  <c r="FG151" i="3"/>
  <c r="FG131" i="3"/>
  <c r="FG420" i="3"/>
  <c r="FG432" i="3"/>
  <c r="FG148" i="3"/>
  <c r="FG423" i="3"/>
  <c r="FG435" i="3"/>
  <c r="FG425" i="3"/>
  <c r="FG437" i="3"/>
  <c r="FG64" i="28"/>
  <c r="FG65" i="28"/>
  <c r="FG421" i="3"/>
  <c r="FG433" i="3"/>
  <c r="FG424" i="3"/>
  <c r="FG436" i="3"/>
  <c r="FG422" i="3"/>
  <c r="FG434" i="3"/>
  <c r="FG146" i="3"/>
  <c r="FG202" i="3"/>
  <c r="FG102" i="28"/>
  <c r="FG198" i="3"/>
  <c r="FG98" i="28"/>
  <c r="FG200" i="3"/>
  <c r="FG100" i="28"/>
  <c r="FG197" i="3"/>
  <c r="FG97" i="28"/>
  <c r="FG201" i="3"/>
  <c r="FG199" i="3"/>
  <c r="FG99" i="28"/>
  <c r="FG195" i="3"/>
  <c r="FG95" i="28"/>
  <c r="FG193" i="3"/>
  <c r="FG93" i="28"/>
  <c r="FG196" i="3"/>
  <c r="FG96" i="28"/>
  <c r="FG194" i="3"/>
  <c r="FG94" i="28"/>
  <c r="FG92" i="28"/>
  <c r="FG127" i="28"/>
  <c r="GI224" i="3"/>
  <c r="GI223" i="3"/>
  <c r="FG449" i="3"/>
  <c r="FH163" i="3"/>
  <c r="FF147" i="28"/>
  <c r="FF139" i="28"/>
  <c r="FF140" i="28"/>
  <c r="FF144" i="28"/>
  <c r="FF148" i="28"/>
  <c r="FF146" i="28"/>
  <c r="FF141" i="28"/>
  <c r="FF145" i="28"/>
  <c r="FF142" i="28"/>
  <c r="FF143" i="28"/>
  <c r="FF105" i="28"/>
  <c r="FF104" i="28"/>
  <c r="FF107" i="28"/>
  <c r="FF110" i="28"/>
  <c r="FF111" i="28"/>
  <c r="FF106" i="28"/>
  <c r="FF113" i="28"/>
  <c r="FF108" i="28"/>
  <c r="FF109" i="28"/>
  <c r="FF112" i="28"/>
  <c r="FG447" i="3"/>
  <c r="FH161" i="3"/>
  <c r="FG444" i="3"/>
  <c r="FH158" i="3"/>
  <c r="FG205" i="3"/>
  <c r="FG207" i="3"/>
  <c r="FG206" i="3"/>
  <c r="FG133" i="3"/>
  <c r="FG446" i="3"/>
  <c r="FH160" i="3"/>
  <c r="FG445" i="3"/>
  <c r="FH159" i="3"/>
  <c r="FG101" i="28"/>
  <c r="FG134" i="3"/>
  <c r="FG448" i="3"/>
  <c r="FH162" i="3"/>
  <c r="GI247" i="3"/>
  <c r="GI259" i="3"/>
  <c r="GI271" i="3"/>
  <c r="GI282" i="3"/>
  <c r="GI246" i="3"/>
  <c r="GI258" i="3"/>
  <c r="GI270" i="3"/>
  <c r="GI281" i="3"/>
  <c r="FG208" i="3"/>
  <c r="FG402" i="3"/>
  <c r="FG415" i="3"/>
  <c r="FH133" i="28"/>
  <c r="FH323" i="3"/>
  <c r="FH158" i="28"/>
  <c r="FH172" i="3"/>
  <c r="FH185" i="3"/>
  <c r="FG211" i="3"/>
  <c r="FG210" i="3"/>
  <c r="FH326" i="3"/>
  <c r="FH175" i="3"/>
  <c r="FH188" i="3"/>
  <c r="FH161" i="28"/>
  <c r="FH136" i="28"/>
  <c r="FH173" i="3"/>
  <c r="FH186" i="3"/>
  <c r="FH324" i="3"/>
  <c r="FH159" i="28"/>
  <c r="FH134" i="28"/>
  <c r="FH327" i="3"/>
  <c r="FH137" i="28"/>
  <c r="FH162" i="28"/>
  <c r="FH176" i="3"/>
  <c r="FH189" i="3"/>
  <c r="FH322" i="3"/>
  <c r="FH171" i="3"/>
  <c r="FH184" i="3"/>
  <c r="FH157" i="28"/>
  <c r="FH132" i="28"/>
  <c r="FH174" i="3"/>
  <c r="FH187" i="3"/>
  <c r="FH325" i="3"/>
  <c r="FH160" i="28"/>
  <c r="FH135" i="28"/>
  <c r="GI293" i="3"/>
  <c r="GI306" i="3"/>
  <c r="GI407" i="3"/>
  <c r="GI294" i="3"/>
  <c r="GI307" i="3"/>
  <c r="GI408" i="3"/>
  <c r="FG135" i="3"/>
  <c r="FG239" i="3"/>
  <c r="FG330" i="3"/>
  <c r="FG218" i="3"/>
  <c r="FG460" i="3"/>
  <c r="FG462" i="3"/>
  <c r="FG459" i="3"/>
  <c r="FG461" i="3"/>
  <c r="FG457" i="3"/>
  <c r="FG458" i="3"/>
  <c r="FG331" i="3"/>
  <c r="FG240" i="3"/>
  <c r="GI382" i="3"/>
  <c r="GI395" i="3"/>
  <c r="GI381" i="3"/>
  <c r="GI394" i="3"/>
  <c r="GK227" i="3"/>
  <c r="GK228" i="3"/>
  <c r="GK338" i="3"/>
  <c r="GK226" i="3"/>
  <c r="GK225" i="3"/>
  <c r="FG485" i="3"/>
  <c r="FG76" i="28"/>
  <c r="FG473" i="3"/>
  <c r="FG88" i="28"/>
  <c r="FG483" i="3"/>
  <c r="FG74" i="28"/>
  <c r="FG471" i="3"/>
  <c r="FG86" i="28"/>
  <c r="FG486" i="3"/>
  <c r="FG77" i="28"/>
  <c r="FG474" i="3"/>
  <c r="FG89" i="28"/>
  <c r="FG472" i="3"/>
  <c r="FG87" i="28"/>
  <c r="FG484" i="3"/>
  <c r="FG75" i="28"/>
  <c r="FG368" i="3"/>
  <c r="FG339" i="3"/>
  <c r="FG370" i="3"/>
  <c r="FG350" i="3"/>
  <c r="FG364" i="3"/>
  <c r="FG359" i="3"/>
  <c r="FG335" i="3"/>
  <c r="FG336" i="3"/>
  <c r="FG344" i="3"/>
  <c r="FG341" i="3"/>
  <c r="FG342" i="3"/>
  <c r="FG366" i="3"/>
  <c r="FG365" i="3"/>
  <c r="FG347" i="3"/>
  <c r="FG369" i="3"/>
  <c r="FG340" i="3"/>
  <c r="FG221" i="3"/>
  <c r="FG222" i="3"/>
  <c r="FG219" i="3"/>
  <c r="FG220" i="3"/>
  <c r="FG482" i="3"/>
  <c r="FG73" i="28"/>
  <c r="FG470" i="3"/>
  <c r="FG85" i="28"/>
  <c r="FG361" i="3"/>
  <c r="FG362" i="3"/>
  <c r="FG358" i="3"/>
  <c r="FG469" i="3"/>
  <c r="FG84" i="28"/>
  <c r="FG481" i="3"/>
  <c r="FG72" i="28"/>
  <c r="FG241" i="3"/>
  <c r="GK251" i="3"/>
  <c r="GK263" i="3"/>
  <c r="GK275" i="3"/>
  <c r="GK286" i="3"/>
  <c r="GK248" i="3"/>
  <c r="GK260" i="3"/>
  <c r="GK272" i="3"/>
  <c r="GK283" i="3"/>
  <c r="GK295" i="3"/>
  <c r="GK250" i="3"/>
  <c r="GK262" i="3"/>
  <c r="GK249" i="3"/>
  <c r="GK261" i="3"/>
  <c r="GK273" i="3"/>
  <c r="GK284" i="3"/>
  <c r="FG343" i="3"/>
  <c r="FG354" i="3"/>
  <c r="FG360" i="3"/>
  <c r="FG348" i="3"/>
  <c r="FG349" i="3"/>
  <c r="FG351" i="3"/>
  <c r="FG244" i="3"/>
  <c r="FG256" i="3"/>
  <c r="FG268" i="3"/>
  <c r="FG279" i="3"/>
  <c r="FG245" i="3"/>
  <c r="FG257" i="3"/>
  <c r="FG269" i="3"/>
  <c r="FG280" i="3"/>
  <c r="FG243" i="3"/>
  <c r="FG255" i="3"/>
  <c r="FG267" i="3"/>
  <c r="FG278" i="3"/>
  <c r="FG242" i="3"/>
  <c r="FG254" i="3"/>
  <c r="FG266" i="3"/>
  <c r="FG277" i="3"/>
  <c r="FG371" i="3"/>
  <c r="GK311" i="3"/>
  <c r="GK412" i="3"/>
  <c r="GK298" i="3"/>
  <c r="GK274" i="3"/>
  <c r="GK285" i="3"/>
  <c r="GK296" i="3"/>
  <c r="GK308" i="3"/>
  <c r="GK409" i="3"/>
  <c r="GK309" i="3"/>
  <c r="GK410" i="3"/>
  <c r="FG373" i="3"/>
  <c r="FG374" i="3"/>
  <c r="FG132" i="3"/>
  <c r="FG303" i="3"/>
  <c r="FG404" i="3"/>
  <c r="FG417" i="3"/>
  <c r="FG290" i="3"/>
  <c r="FG292" i="3"/>
  <c r="FG305" i="3"/>
  <c r="FG406" i="3"/>
  <c r="FG419" i="3"/>
  <c r="FG302" i="3"/>
  <c r="FG403" i="3"/>
  <c r="FG416" i="3"/>
  <c r="FG289" i="3"/>
  <c r="FG304" i="3"/>
  <c r="FG405" i="3"/>
  <c r="FG418" i="3"/>
  <c r="FG291" i="3"/>
  <c r="GK386" i="3"/>
  <c r="GK399" i="3"/>
  <c r="GK310" i="3"/>
  <c r="GK411" i="3"/>
  <c r="GK297" i="3"/>
  <c r="GK385" i="3"/>
  <c r="GK384" i="3"/>
  <c r="GK397" i="3"/>
  <c r="GK383" i="3"/>
  <c r="GK396" i="3"/>
  <c r="FG380" i="3"/>
  <c r="FG393" i="3"/>
  <c r="FG431" i="3"/>
  <c r="FG378" i="3"/>
  <c r="FG391" i="3"/>
  <c r="FG429" i="3"/>
  <c r="FG379" i="3"/>
  <c r="FG392" i="3"/>
  <c r="FG430" i="3"/>
  <c r="FG377" i="3"/>
  <c r="FG390" i="3"/>
  <c r="FG428" i="3"/>
  <c r="GK398" i="3"/>
  <c r="FG455" i="3"/>
  <c r="FG442" i="3"/>
  <c r="FH156" i="3"/>
  <c r="FG454" i="3"/>
  <c r="FG441" i="3"/>
  <c r="FH155" i="3"/>
  <c r="FG440" i="3"/>
  <c r="FG172" i="28"/>
  <c r="FG453" i="3"/>
  <c r="FH154" i="3"/>
  <c r="FG456" i="3"/>
  <c r="FG443" i="3"/>
  <c r="FH157" i="3"/>
  <c r="FH129" i="28"/>
  <c r="FH154" i="28"/>
  <c r="FH168" i="3"/>
  <c r="FH181" i="3"/>
  <c r="FH319" i="3"/>
  <c r="FG478" i="3"/>
  <c r="FG69" i="28"/>
  <c r="FG466" i="3"/>
  <c r="FG81" i="28"/>
  <c r="FG174" i="28"/>
  <c r="FG450" i="3"/>
  <c r="FG480" i="3"/>
  <c r="FG71" i="28"/>
  <c r="FG468" i="3"/>
  <c r="FG83" i="28"/>
  <c r="FH169" i="3"/>
  <c r="FH182" i="3"/>
  <c r="FH320" i="3"/>
  <c r="FH155" i="28"/>
  <c r="FH130" i="28"/>
  <c r="FH321" i="3"/>
  <c r="FH156" i="28"/>
  <c r="FH131" i="28"/>
  <c r="FH170" i="3"/>
  <c r="FH183" i="3"/>
  <c r="FH153" i="28"/>
  <c r="FH164" i="3"/>
  <c r="FH166" i="28"/>
  <c r="FH167" i="3"/>
  <c r="FH180" i="3"/>
  <c r="FH318" i="3"/>
  <c r="FH128" i="28"/>
  <c r="FG477" i="3"/>
  <c r="FG68" i="28"/>
  <c r="FG465" i="3"/>
  <c r="FG80" i="28"/>
  <c r="FG467" i="3"/>
  <c r="FG82" i="28"/>
  <c r="FG479" i="3"/>
  <c r="FG70" i="28"/>
  <c r="FH328" i="3"/>
  <c r="FH164" i="28"/>
  <c r="FH143" i="3"/>
  <c r="FG175" i="28"/>
  <c r="FG173" i="28"/>
  <c r="FH177" i="3"/>
  <c r="FH190" i="3"/>
  <c r="GJ223" i="3"/>
  <c r="GJ224" i="3"/>
  <c r="FG176" i="28"/>
  <c r="FH145" i="3"/>
  <c r="FH165" i="28"/>
  <c r="FH167" i="28"/>
  <c r="FH168" i="28"/>
  <c r="FH62" i="28"/>
  <c r="GJ247" i="3"/>
  <c r="GJ259" i="3"/>
  <c r="GJ271" i="3"/>
  <c r="GJ282" i="3"/>
  <c r="GJ246" i="3"/>
  <c r="GJ258" i="3"/>
  <c r="GJ270" i="3"/>
  <c r="GJ281" i="3"/>
  <c r="FH127" i="28"/>
  <c r="FH92" i="28"/>
  <c r="FH151" i="3"/>
  <c r="FH131" i="3"/>
  <c r="FH423" i="3"/>
  <c r="FH435" i="3"/>
  <c r="FH64" i="28"/>
  <c r="FH65" i="28"/>
  <c r="FH421" i="3"/>
  <c r="FH433" i="3"/>
  <c r="FH420" i="3"/>
  <c r="FH432" i="3"/>
  <c r="FH425" i="3"/>
  <c r="FH437" i="3"/>
  <c r="FH422" i="3"/>
  <c r="FH434" i="3"/>
  <c r="FH424" i="3"/>
  <c r="FH436" i="3"/>
  <c r="FH148" i="3"/>
  <c r="FH146" i="3"/>
  <c r="FH197" i="3"/>
  <c r="FH97" i="28"/>
  <c r="FH198" i="3"/>
  <c r="FH98" i="28"/>
  <c r="FH200" i="3"/>
  <c r="FH100" i="28"/>
  <c r="FH201" i="3"/>
  <c r="FH202" i="3"/>
  <c r="FH102" i="28"/>
  <c r="FH199" i="3"/>
  <c r="FH99" i="28"/>
  <c r="FH195" i="3"/>
  <c r="FH95" i="28"/>
  <c r="FH194" i="3"/>
  <c r="FH94" i="28"/>
  <c r="FH193" i="3"/>
  <c r="FH93" i="28"/>
  <c r="FH196" i="3"/>
  <c r="FH96" i="28"/>
  <c r="GJ294" i="3"/>
  <c r="GJ307" i="3"/>
  <c r="GJ408" i="3"/>
  <c r="GJ293" i="3"/>
  <c r="GJ306" i="3"/>
  <c r="GJ407" i="3"/>
  <c r="GL227" i="3"/>
  <c r="GL228" i="3"/>
  <c r="GL338" i="3"/>
  <c r="GL226" i="3"/>
  <c r="GL225" i="3"/>
  <c r="FH445" i="3"/>
  <c r="FI159" i="3"/>
  <c r="FH444" i="3"/>
  <c r="FI158" i="3"/>
  <c r="FH101" i="28"/>
  <c r="FH134" i="3"/>
  <c r="FH448" i="3"/>
  <c r="FI162" i="3"/>
  <c r="FH206" i="3"/>
  <c r="FH207" i="3"/>
  <c r="FH133" i="3"/>
  <c r="FH205" i="3"/>
  <c r="FH446" i="3"/>
  <c r="FI160" i="3"/>
  <c r="FG111" i="28"/>
  <c r="FG106" i="28"/>
  <c r="FG105" i="28"/>
  <c r="FG113" i="28"/>
  <c r="FG112" i="28"/>
  <c r="FG107" i="28"/>
  <c r="FG104" i="28"/>
  <c r="FG110" i="28"/>
  <c r="FG109" i="28"/>
  <c r="FG108" i="28"/>
  <c r="FH447" i="3"/>
  <c r="FI161" i="3"/>
  <c r="FH449" i="3"/>
  <c r="FI163" i="3"/>
  <c r="FG140" i="28"/>
  <c r="FG145" i="28"/>
  <c r="FG142" i="28"/>
  <c r="FG139" i="28"/>
  <c r="FG146" i="28"/>
  <c r="FG141" i="28"/>
  <c r="FG143" i="28"/>
  <c r="FG147" i="28"/>
  <c r="FG144" i="28"/>
  <c r="FG148" i="28"/>
  <c r="GJ381" i="3"/>
  <c r="GJ394" i="3"/>
  <c r="GJ382" i="3"/>
  <c r="GJ395" i="3"/>
  <c r="GL251" i="3"/>
  <c r="GL263" i="3"/>
  <c r="GL275" i="3"/>
  <c r="GL286" i="3"/>
  <c r="GL250" i="3"/>
  <c r="GL262" i="3"/>
  <c r="GL249" i="3"/>
  <c r="GL261" i="3"/>
  <c r="GL273" i="3"/>
  <c r="GL284" i="3"/>
  <c r="GL248" i="3"/>
  <c r="GL260" i="3"/>
  <c r="GL272" i="3"/>
  <c r="GL283" i="3"/>
  <c r="FH208" i="3"/>
  <c r="FH402" i="3"/>
  <c r="FH415" i="3"/>
  <c r="FI157" i="28"/>
  <c r="FI132" i="28"/>
  <c r="FI171" i="3"/>
  <c r="FI184" i="3"/>
  <c r="FI322" i="3"/>
  <c r="FH211" i="3"/>
  <c r="FH210" i="3"/>
  <c r="FI161" i="28"/>
  <c r="FI326" i="3"/>
  <c r="FI136" i="28"/>
  <c r="FI175" i="3"/>
  <c r="FI188" i="3"/>
  <c r="FI133" i="28"/>
  <c r="FI158" i="28"/>
  <c r="FI172" i="3"/>
  <c r="FI185" i="3"/>
  <c r="FI323" i="3"/>
  <c r="FI325" i="3"/>
  <c r="FI135" i="28"/>
  <c r="FI174" i="3"/>
  <c r="FI187" i="3"/>
  <c r="FI160" i="28"/>
  <c r="FI176" i="3"/>
  <c r="FI189" i="3"/>
  <c r="FI137" i="28"/>
  <c r="FI162" i="28"/>
  <c r="FI327" i="3"/>
  <c r="FI173" i="3"/>
  <c r="FI186" i="3"/>
  <c r="FI324" i="3"/>
  <c r="FI159" i="28"/>
  <c r="FI134" i="28"/>
  <c r="GL311" i="3"/>
  <c r="GL412" i="3"/>
  <c r="GL298" i="3"/>
  <c r="GL274" i="3"/>
  <c r="GL285" i="3"/>
  <c r="GL296" i="3"/>
  <c r="GL309" i="3"/>
  <c r="GL410" i="3"/>
  <c r="GL295" i="3"/>
  <c r="GL308" i="3"/>
  <c r="GL409" i="3"/>
  <c r="FH135" i="3"/>
  <c r="FH459" i="3"/>
  <c r="FH462" i="3"/>
  <c r="FH458" i="3"/>
  <c r="FH461" i="3"/>
  <c r="FH457" i="3"/>
  <c r="FH460" i="3"/>
  <c r="FH331" i="3"/>
  <c r="FH240" i="3"/>
  <c r="FH330" i="3"/>
  <c r="FH239" i="3"/>
  <c r="FH218" i="3"/>
  <c r="GL386" i="3"/>
  <c r="GL399" i="3"/>
  <c r="GL310" i="3"/>
  <c r="GL411" i="3"/>
  <c r="GL297" i="3"/>
  <c r="GL385" i="3"/>
  <c r="GL384" i="3"/>
  <c r="GL397" i="3"/>
  <c r="GL383" i="3"/>
  <c r="GL396" i="3"/>
  <c r="FH241" i="3"/>
  <c r="FH243" i="3"/>
  <c r="FH472" i="3"/>
  <c r="FH87" i="28"/>
  <c r="FH484" i="3"/>
  <c r="FH75" i="28"/>
  <c r="FH481" i="3"/>
  <c r="FH72" i="28"/>
  <c r="FH469" i="3"/>
  <c r="FH84" i="28"/>
  <c r="FH473" i="3"/>
  <c r="FH88" i="28"/>
  <c r="FH485" i="3"/>
  <c r="FH76" i="28"/>
  <c r="FH470" i="3"/>
  <c r="FH85" i="28"/>
  <c r="FH482" i="3"/>
  <c r="FH73" i="28"/>
  <c r="FH474" i="3"/>
  <c r="FH89" i="28"/>
  <c r="FH486" i="3"/>
  <c r="FH77" i="28"/>
  <c r="FH370" i="3"/>
  <c r="FH368" i="3"/>
  <c r="FH335" i="3"/>
  <c r="FH336" i="3"/>
  <c r="FH344" i="3"/>
  <c r="FH347" i="3"/>
  <c r="FH350" i="3"/>
  <c r="FH340" i="3"/>
  <c r="FH369" i="3"/>
  <c r="FH359" i="3"/>
  <c r="FH365" i="3"/>
  <c r="FH366" i="3"/>
  <c r="FH364" i="3"/>
  <c r="FH339" i="3"/>
  <c r="FH341" i="3"/>
  <c r="FH342" i="3"/>
  <c r="FH220" i="3"/>
  <c r="FH222" i="3"/>
  <c r="FH219" i="3"/>
  <c r="FH221" i="3"/>
  <c r="FH358" i="3"/>
  <c r="FH361" i="3"/>
  <c r="FH362" i="3"/>
  <c r="FH483" i="3"/>
  <c r="FH74" i="28"/>
  <c r="FH471" i="3"/>
  <c r="FH86" i="28"/>
  <c r="GL398" i="3"/>
  <c r="FH242" i="3"/>
  <c r="FH254" i="3"/>
  <c r="FH266" i="3"/>
  <c r="FH277" i="3"/>
  <c r="FH245" i="3"/>
  <c r="FH257" i="3"/>
  <c r="FH269" i="3"/>
  <c r="FH280" i="3"/>
  <c r="FH244" i="3"/>
  <c r="FH256" i="3"/>
  <c r="FH268" i="3"/>
  <c r="FH279" i="3"/>
  <c r="FH343" i="3"/>
  <c r="FH354" i="3"/>
  <c r="FH371" i="3"/>
  <c r="FH360" i="3"/>
  <c r="FH351" i="3"/>
  <c r="FH348" i="3"/>
  <c r="FH349" i="3"/>
  <c r="FH255" i="3"/>
  <c r="FH267" i="3"/>
  <c r="FH278" i="3"/>
  <c r="FH373" i="3"/>
  <c r="FH374" i="3"/>
  <c r="FH132" i="3"/>
  <c r="FH289" i="3"/>
  <c r="FH302" i="3"/>
  <c r="FH403" i="3"/>
  <c r="FH416" i="3"/>
  <c r="FH305" i="3"/>
  <c r="FH406" i="3"/>
  <c r="FH419" i="3"/>
  <c r="FH292" i="3"/>
  <c r="FH290" i="3"/>
  <c r="FH303" i="3"/>
  <c r="FH404" i="3"/>
  <c r="FH417" i="3"/>
  <c r="FH304" i="3"/>
  <c r="FH405" i="3"/>
  <c r="FH418" i="3"/>
  <c r="FH291" i="3"/>
  <c r="FH380" i="3"/>
  <c r="FH393" i="3"/>
  <c r="FH431" i="3"/>
  <c r="FH379" i="3"/>
  <c r="FH392" i="3"/>
  <c r="FH430" i="3"/>
  <c r="FH377" i="3"/>
  <c r="FH390" i="3"/>
  <c r="FH428" i="3"/>
  <c r="FH453" i="3"/>
  <c r="FH378" i="3"/>
  <c r="FH391" i="3"/>
  <c r="FH429" i="3"/>
  <c r="GK223" i="3"/>
  <c r="GK224" i="3"/>
  <c r="FI154" i="3"/>
  <c r="FI153" i="28"/>
  <c r="FH440" i="3"/>
  <c r="FH172" i="28"/>
  <c r="FH477" i="3"/>
  <c r="FH68" i="28"/>
  <c r="FH465" i="3"/>
  <c r="FH80" i="28"/>
  <c r="FH442" i="3"/>
  <c r="FH455" i="3"/>
  <c r="FI156" i="3"/>
  <c r="FH443" i="3"/>
  <c r="FH456" i="3"/>
  <c r="FI157" i="3"/>
  <c r="FH454" i="3"/>
  <c r="FH441" i="3"/>
  <c r="FI155" i="3"/>
  <c r="GK247" i="3"/>
  <c r="GK259" i="3"/>
  <c r="GK271" i="3"/>
  <c r="GK282" i="3"/>
  <c r="GK294" i="3"/>
  <c r="GK246" i="3"/>
  <c r="GK258" i="3"/>
  <c r="GK270" i="3"/>
  <c r="GK281" i="3"/>
  <c r="GK293" i="3"/>
  <c r="FI128" i="28"/>
  <c r="FI167" i="3"/>
  <c r="FI180" i="3"/>
  <c r="FI318" i="3"/>
  <c r="FH174" i="28"/>
  <c r="FH450" i="3"/>
  <c r="FH173" i="28"/>
  <c r="FI319" i="3"/>
  <c r="FI168" i="3"/>
  <c r="FI181" i="3"/>
  <c r="FI129" i="28"/>
  <c r="FI154" i="28"/>
  <c r="FH479" i="3"/>
  <c r="FH70" i="28"/>
  <c r="FH467" i="3"/>
  <c r="FH82" i="28"/>
  <c r="FH466" i="3"/>
  <c r="FH81" i="28"/>
  <c r="FH478" i="3"/>
  <c r="FH69" i="28"/>
  <c r="FI321" i="3"/>
  <c r="FI170" i="3"/>
  <c r="FI183" i="3"/>
  <c r="FI156" i="28"/>
  <c r="FI131" i="28"/>
  <c r="FI169" i="3"/>
  <c r="FI182" i="3"/>
  <c r="FI320" i="3"/>
  <c r="FI130" i="28"/>
  <c r="FI155" i="28"/>
  <c r="FH468" i="3"/>
  <c r="FH83" i="28"/>
  <c r="FH480" i="3"/>
  <c r="FH71" i="28"/>
  <c r="FI164" i="3"/>
  <c r="FI166" i="28"/>
  <c r="GK307" i="3"/>
  <c r="GK408" i="3"/>
  <c r="GK306" i="3"/>
  <c r="GK407" i="3"/>
  <c r="GM227" i="3"/>
  <c r="GM228" i="3"/>
  <c r="GM226" i="3"/>
  <c r="GM225" i="3"/>
  <c r="FI164" i="28"/>
  <c r="FH175" i="28"/>
  <c r="FH176" i="28"/>
  <c r="FI143" i="3"/>
  <c r="FI145" i="3"/>
  <c r="FI328" i="3"/>
  <c r="FI177" i="3"/>
  <c r="FI190" i="3"/>
  <c r="GK382" i="3"/>
  <c r="GK395" i="3"/>
  <c r="GK381" i="3"/>
  <c r="GK394" i="3"/>
  <c r="GM338" i="3"/>
  <c r="FI165" i="28"/>
  <c r="FI167" i="28"/>
  <c r="FI168" i="28"/>
  <c r="FI62" i="28"/>
  <c r="FI127" i="28"/>
  <c r="FI424" i="3"/>
  <c r="FI436" i="3"/>
  <c r="FI148" i="3"/>
  <c r="FI421" i="3"/>
  <c r="FI433" i="3"/>
  <c r="FI422" i="3"/>
  <c r="FI434" i="3"/>
  <c r="FI64" i="28"/>
  <c r="FI65" i="28"/>
  <c r="FI423" i="3"/>
  <c r="FI435" i="3"/>
  <c r="FI151" i="3"/>
  <c r="FI131" i="3"/>
  <c r="FI420" i="3"/>
  <c r="FI432" i="3"/>
  <c r="FI425" i="3"/>
  <c r="FI437" i="3"/>
  <c r="FI146" i="3"/>
  <c r="FI200" i="3"/>
  <c r="FI100" i="28"/>
  <c r="FI197" i="3"/>
  <c r="FI97" i="28"/>
  <c r="FI201" i="3"/>
  <c r="FI199" i="3"/>
  <c r="FI99" i="28"/>
  <c r="FI202" i="3"/>
  <c r="FI102" i="28"/>
  <c r="FI198" i="3"/>
  <c r="FI98" i="28"/>
  <c r="FI193" i="3"/>
  <c r="FI93" i="28"/>
  <c r="FI195" i="3"/>
  <c r="FI95" i="28"/>
  <c r="FI196" i="3"/>
  <c r="FI96" i="28"/>
  <c r="FI194" i="3"/>
  <c r="FI94" i="28"/>
  <c r="GM249" i="3"/>
  <c r="GM261" i="3"/>
  <c r="GM273" i="3"/>
  <c r="GM284" i="3"/>
  <c r="GM296" i="3"/>
  <c r="GM248" i="3"/>
  <c r="GM260" i="3"/>
  <c r="GM272" i="3"/>
  <c r="GM283" i="3"/>
  <c r="GM295" i="3"/>
  <c r="GM250" i="3"/>
  <c r="GM262" i="3"/>
  <c r="GM274" i="3"/>
  <c r="GM285" i="3"/>
  <c r="FI92" i="28"/>
  <c r="FH110" i="28"/>
  <c r="FI445" i="3"/>
  <c r="FJ159" i="3"/>
  <c r="FI446" i="3"/>
  <c r="FJ160" i="3"/>
  <c r="FI449" i="3"/>
  <c r="FJ163" i="3"/>
  <c r="FI448" i="3"/>
  <c r="FJ162" i="3"/>
  <c r="FI444" i="3"/>
  <c r="FJ158" i="3"/>
  <c r="FI134" i="3"/>
  <c r="FI101" i="28"/>
  <c r="FI206" i="3"/>
  <c r="FI207" i="3"/>
  <c r="FI205" i="3"/>
  <c r="FI133" i="3"/>
  <c r="FI447" i="3"/>
  <c r="FJ161" i="3"/>
  <c r="FH143" i="28"/>
  <c r="FH147" i="28"/>
  <c r="FH144" i="28"/>
  <c r="FH140" i="28"/>
  <c r="FH148" i="28"/>
  <c r="FH139" i="28"/>
  <c r="FH146" i="28"/>
  <c r="FH141" i="28"/>
  <c r="FH145" i="28"/>
  <c r="FH142" i="28"/>
  <c r="GM308" i="3"/>
  <c r="GM409" i="3"/>
  <c r="GM310" i="3"/>
  <c r="GM411" i="3"/>
  <c r="GM297" i="3"/>
  <c r="GM309" i="3"/>
  <c r="GM410" i="3"/>
  <c r="GM383" i="3"/>
  <c r="GM396" i="3"/>
  <c r="GM385" i="3"/>
  <c r="GM384" i="3"/>
  <c r="GM397" i="3"/>
  <c r="FH107" i="28"/>
  <c r="FH113" i="28"/>
  <c r="FH111" i="28"/>
  <c r="FH105" i="28"/>
  <c r="FH109" i="28"/>
  <c r="FH108" i="28"/>
  <c r="FH112" i="28"/>
  <c r="FH106" i="28"/>
  <c r="FH104" i="28"/>
  <c r="FI208" i="3"/>
  <c r="FJ136" i="28"/>
  <c r="FJ175" i="3"/>
  <c r="FJ188" i="3"/>
  <c r="FJ326" i="3"/>
  <c r="FJ161" i="28"/>
  <c r="FJ323" i="3"/>
  <c r="FJ158" i="28"/>
  <c r="FJ133" i="28"/>
  <c r="FJ172" i="3"/>
  <c r="FJ185" i="3"/>
  <c r="FJ322" i="3"/>
  <c r="FJ132" i="28"/>
  <c r="FJ171" i="3"/>
  <c r="FJ184" i="3"/>
  <c r="FJ157" i="28"/>
  <c r="FI210" i="3"/>
  <c r="FI211" i="3"/>
  <c r="FJ174" i="3"/>
  <c r="FJ187" i="3"/>
  <c r="FJ135" i="28"/>
  <c r="FJ160" i="28"/>
  <c r="FJ325" i="3"/>
  <c r="FJ134" i="28"/>
  <c r="FJ324" i="3"/>
  <c r="FJ159" i="28"/>
  <c r="FJ173" i="3"/>
  <c r="FJ186" i="3"/>
  <c r="FJ137" i="28"/>
  <c r="FJ176" i="3"/>
  <c r="FJ189" i="3"/>
  <c r="FJ327" i="3"/>
  <c r="FJ162" i="28"/>
  <c r="GM398" i="3"/>
  <c r="FI239" i="3"/>
  <c r="FI330" i="3"/>
  <c r="FI218" i="3"/>
  <c r="FI240" i="3"/>
  <c r="FI331" i="3"/>
  <c r="FI135" i="3"/>
  <c r="FI402" i="3"/>
  <c r="FI415" i="3"/>
  <c r="FI460" i="3"/>
  <c r="FI458" i="3"/>
  <c r="FI461" i="3"/>
  <c r="FI459" i="3"/>
  <c r="FI457" i="3"/>
  <c r="FI462" i="3"/>
  <c r="FI221" i="3"/>
  <c r="FI219" i="3"/>
  <c r="FI220" i="3"/>
  <c r="FI222" i="3"/>
  <c r="FI361" i="3"/>
  <c r="FI362" i="3"/>
  <c r="FI358" i="3"/>
  <c r="FI370" i="3"/>
  <c r="FI368" i="3"/>
  <c r="FI335" i="3"/>
  <c r="FI336" i="3"/>
  <c r="FI344" i="3"/>
  <c r="FI341" i="3"/>
  <c r="FI342" i="3"/>
  <c r="FI347" i="3"/>
  <c r="FI369" i="3"/>
  <c r="FI350" i="3"/>
  <c r="FI340" i="3"/>
  <c r="FI339" i="3"/>
  <c r="FI359" i="3"/>
  <c r="FI366" i="3"/>
  <c r="FI364" i="3"/>
  <c r="FI365" i="3"/>
  <c r="FI241" i="3"/>
  <c r="FI360" i="3"/>
  <c r="FI371" i="3"/>
  <c r="FI351" i="3"/>
  <c r="FI348" i="3"/>
  <c r="FI349" i="3"/>
  <c r="FI343" i="3"/>
  <c r="FI354" i="3"/>
  <c r="FI469" i="3"/>
  <c r="FI84" i="28"/>
  <c r="FI481" i="3"/>
  <c r="FI72" i="28"/>
  <c r="FI483" i="3"/>
  <c r="FI74" i="28"/>
  <c r="FI471" i="3"/>
  <c r="FI86" i="28"/>
  <c r="FI470" i="3"/>
  <c r="FI85" i="28"/>
  <c r="FI482" i="3"/>
  <c r="FI73" i="28"/>
  <c r="FI244" i="3"/>
  <c r="FI256" i="3"/>
  <c r="FI268" i="3"/>
  <c r="FI279" i="3"/>
  <c r="FI243" i="3"/>
  <c r="FI255" i="3"/>
  <c r="FI267" i="3"/>
  <c r="FI278" i="3"/>
  <c r="FI242" i="3"/>
  <c r="FI254" i="3"/>
  <c r="FI266" i="3"/>
  <c r="FI277" i="3"/>
  <c r="FI245" i="3"/>
  <c r="FI257" i="3"/>
  <c r="FI269" i="3"/>
  <c r="FI280" i="3"/>
  <c r="FI473" i="3"/>
  <c r="FI88" i="28"/>
  <c r="FI485" i="3"/>
  <c r="FI76" i="28"/>
  <c r="FI484" i="3"/>
  <c r="FI75" i="28"/>
  <c r="FI472" i="3"/>
  <c r="FI87" i="28"/>
  <c r="FI474" i="3"/>
  <c r="FI89" i="28"/>
  <c r="FI486" i="3"/>
  <c r="FI77" i="28"/>
  <c r="GL223" i="3"/>
  <c r="GL224" i="3"/>
  <c r="FI373" i="3"/>
  <c r="FI374" i="3"/>
  <c r="FI132" i="3"/>
  <c r="FI292" i="3"/>
  <c r="FI305" i="3"/>
  <c r="FI406" i="3"/>
  <c r="FI419" i="3"/>
  <c r="FI290" i="3"/>
  <c r="FI303" i="3"/>
  <c r="FI404" i="3"/>
  <c r="FI417" i="3"/>
  <c r="FI291" i="3"/>
  <c r="FI304" i="3"/>
  <c r="FI405" i="3"/>
  <c r="FI418" i="3"/>
  <c r="FI302" i="3"/>
  <c r="FI403" i="3"/>
  <c r="FI416" i="3"/>
  <c r="FI289" i="3"/>
  <c r="GL247" i="3"/>
  <c r="GL259" i="3"/>
  <c r="GL271" i="3"/>
  <c r="GL282" i="3"/>
  <c r="GL246" i="3"/>
  <c r="GL258" i="3"/>
  <c r="GL270" i="3"/>
  <c r="GL281" i="3"/>
  <c r="FI379" i="3"/>
  <c r="FI392" i="3"/>
  <c r="FI430" i="3"/>
  <c r="FI378" i="3"/>
  <c r="FI391" i="3"/>
  <c r="FI429" i="3"/>
  <c r="FI454" i="3"/>
  <c r="FI377" i="3"/>
  <c r="FI390" i="3"/>
  <c r="FI428" i="3"/>
  <c r="FI380" i="3"/>
  <c r="FI393" i="3"/>
  <c r="FI431" i="3"/>
  <c r="GL306" i="3"/>
  <c r="GL407" i="3"/>
  <c r="GL293" i="3"/>
  <c r="GL294" i="3"/>
  <c r="GL307" i="3"/>
  <c r="GL408" i="3"/>
  <c r="FJ155" i="3"/>
  <c r="FJ154" i="28"/>
  <c r="FI441" i="3"/>
  <c r="FI443" i="3"/>
  <c r="FI456" i="3"/>
  <c r="FJ157" i="3"/>
  <c r="FI478" i="3"/>
  <c r="FI69" i="28"/>
  <c r="FI466" i="3"/>
  <c r="FI81" i="28"/>
  <c r="FI455" i="3"/>
  <c r="FI442" i="3"/>
  <c r="FJ156" i="3"/>
  <c r="FI172" i="28"/>
  <c r="FI453" i="3"/>
  <c r="FI440" i="3"/>
  <c r="FJ154" i="3"/>
  <c r="GL382" i="3"/>
  <c r="GL395" i="3"/>
  <c r="GL381" i="3"/>
  <c r="GL394" i="3"/>
  <c r="GN227" i="3"/>
  <c r="GN228" i="3"/>
  <c r="GN338" i="3"/>
  <c r="GN226" i="3"/>
  <c r="GN225" i="3"/>
  <c r="FJ168" i="3"/>
  <c r="FJ181" i="3"/>
  <c r="FJ129" i="28"/>
  <c r="FJ319" i="3"/>
  <c r="FJ155" i="28"/>
  <c r="FJ130" i="28"/>
  <c r="FJ169" i="3"/>
  <c r="FJ182" i="3"/>
  <c r="FJ320" i="3"/>
  <c r="FI479" i="3"/>
  <c r="FI70" i="28"/>
  <c r="FI467" i="3"/>
  <c r="FI82" i="28"/>
  <c r="FJ170" i="3"/>
  <c r="FJ183" i="3"/>
  <c r="FJ321" i="3"/>
  <c r="FJ131" i="28"/>
  <c r="FJ156" i="28"/>
  <c r="FI465" i="3"/>
  <c r="FI80" i="28"/>
  <c r="FI477" i="3"/>
  <c r="FI68" i="28"/>
  <c r="FJ164" i="3"/>
  <c r="FJ166" i="28"/>
  <c r="FJ318" i="3"/>
  <c r="FJ153" i="28"/>
  <c r="FJ128" i="28"/>
  <c r="FJ167" i="3"/>
  <c r="FJ180" i="3"/>
  <c r="FI480" i="3"/>
  <c r="FI71" i="28"/>
  <c r="FI468" i="3"/>
  <c r="FI83" i="28"/>
  <c r="FI174" i="28"/>
  <c r="FI450" i="3"/>
  <c r="FJ143" i="3"/>
  <c r="GN250" i="3"/>
  <c r="GN262" i="3"/>
  <c r="GN249" i="3"/>
  <c r="GN261" i="3"/>
  <c r="GN273" i="3"/>
  <c r="GN284" i="3"/>
  <c r="GN248" i="3"/>
  <c r="GN260" i="3"/>
  <c r="GN272" i="3"/>
  <c r="GN283" i="3"/>
  <c r="FJ164" i="28"/>
  <c r="FJ328" i="3"/>
  <c r="FI175" i="28"/>
  <c r="FI173" i="28"/>
  <c r="FJ62" i="28"/>
  <c r="FJ145" i="3"/>
  <c r="FJ177" i="3"/>
  <c r="FJ190" i="3"/>
  <c r="GN274" i="3"/>
  <c r="GN285" i="3"/>
  <c r="GN309" i="3"/>
  <c r="GN410" i="3"/>
  <c r="GN296" i="3"/>
  <c r="GN295" i="3"/>
  <c r="GN308" i="3"/>
  <c r="GN409" i="3"/>
  <c r="FI176" i="28"/>
  <c r="FJ165" i="28"/>
  <c r="FJ167" i="28"/>
  <c r="FJ168" i="28"/>
  <c r="FJ92" i="28"/>
  <c r="FJ127" i="28"/>
  <c r="FJ421" i="3"/>
  <c r="FJ433" i="3"/>
  <c r="FJ425" i="3"/>
  <c r="FJ437" i="3"/>
  <c r="FJ148" i="3"/>
  <c r="FJ423" i="3"/>
  <c r="FJ435" i="3"/>
  <c r="FJ151" i="3"/>
  <c r="FJ131" i="3"/>
  <c r="FJ424" i="3"/>
  <c r="FJ436" i="3"/>
  <c r="FJ420" i="3"/>
  <c r="FJ432" i="3"/>
  <c r="FJ422" i="3"/>
  <c r="FJ434" i="3"/>
  <c r="FJ64" i="28"/>
  <c r="FJ65" i="28"/>
  <c r="FJ146" i="3"/>
  <c r="FJ202" i="3"/>
  <c r="FJ102" i="28"/>
  <c r="FJ197" i="3"/>
  <c r="FJ97" i="28"/>
  <c r="FJ200" i="3"/>
  <c r="FJ100" i="28"/>
  <c r="FJ198" i="3"/>
  <c r="FJ98" i="28"/>
  <c r="FJ201" i="3"/>
  <c r="FJ199" i="3"/>
  <c r="FJ99" i="28"/>
  <c r="FJ194" i="3"/>
  <c r="FJ94" i="28"/>
  <c r="FJ195" i="3"/>
  <c r="FJ95" i="28"/>
  <c r="FJ196" i="3"/>
  <c r="FJ96" i="28"/>
  <c r="FJ193" i="3"/>
  <c r="FJ93" i="28"/>
  <c r="GN310" i="3"/>
  <c r="GN411" i="3"/>
  <c r="GN383" i="3"/>
  <c r="GN396" i="3"/>
  <c r="GN297" i="3"/>
  <c r="GN385" i="3"/>
  <c r="GN384" i="3"/>
  <c r="GN397" i="3"/>
  <c r="FJ207" i="3"/>
  <c r="FJ206" i="3"/>
  <c r="FJ205" i="3"/>
  <c r="FJ133" i="3"/>
  <c r="FJ446" i="3"/>
  <c r="FK160" i="3"/>
  <c r="FJ447" i="3"/>
  <c r="FK161" i="3"/>
  <c r="FJ449" i="3"/>
  <c r="FK163" i="3"/>
  <c r="FJ101" i="28"/>
  <c r="FJ134" i="3"/>
  <c r="FJ445" i="3"/>
  <c r="FK159" i="3"/>
  <c r="FJ444" i="3"/>
  <c r="FK158" i="3"/>
  <c r="FI144" i="28"/>
  <c r="FI143" i="28"/>
  <c r="FI146" i="28"/>
  <c r="FI145" i="28"/>
  <c r="FI141" i="28"/>
  <c r="FI142" i="28"/>
  <c r="FI139" i="28"/>
  <c r="FI140" i="28"/>
  <c r="FI147" i="28"/>
  <c r="FI148" i="28"/>
  <c r="FJ448" i="3"/>
  <c r="FK162" i="3"/>
  <c r="FI109" i="28"/>
  <c r="FI113" i="28"/>
  <c r="FI111" i="28"/>
  <c r="FI106" i="28"/>
  <c r="FI107" i="28"/>
  <c r="FI110" i="28"/>
  <c r="FI105" i="28"/>
  <c r="FI104" i="28"/>
  <c r="FI108" i="28"/>
  <c r="FI112" i="28"/>
  <c r="GN398" i="3"/>
  <c r="FJ208" i="3"/>
  <c r="FJ135" i="3"/>
  <c r="FK157" i="28"/>
  <c r="FK132" i="28"/>
  <c r="FK322" i="3"/>
  <c r="FK171" i="3"/>
  <c r="FK184" i="3"/>
  <c r="FK162" i="28"/>
  <c r="FK137" i="28"/>
  <c r="FK176" i="3"/>
  <c r="FK189" i="3"/>
  <c r="FK327" i="3"/>
  <c r="FK134" i="28"/>
  <c r="FK159" i="28"/>
  <c r="FK173" i="3"/>
  <c r="FK186" i="3"/>
  <c r="FK324" i="3"/>
  <c r="FJ211" i="3"/>
  <c r="FJ210" i="3"/>
  <c r="FK175" i="3"/>
  <c r="FK188" i="3"/>
  <c r="FK136" i="28"/>
  <c r="FK326" i="3"/>
  <c r="FK161" i="28"/>
  <c r="FK158" i="28"/>
  <c r="FK133" i="28"/>
  <c r="FK172" i="3"/>
  <c r="FK185" i="3"/>
  <c r="FK323" i="3"/>
  <c r="FK325" i="3"/>
  <c r="FK160" i="28"/>
  <c r="FK174" i="3"/>
  <c r="FK187" i="3"/>
  <c r="FK135" i="28"/>
  <c r="FJ402" i="3"/>
  <c r="FJ415" i="3"/>
  <c r="FJ460" i="3"/>
  <c r="FJ331" i="3"/>
  <c r="FJ240" i="3"/>
  <c r="FJ330" i="3"/>
  <c r="FJ239" i="3"/>
  <c r="FJ218" i="3"/>
  <c r="FJ459" i="3"/>
  <c r="FJ483" i="3"/>
  <c r="FJ74" i="28"/>
  <c r="FJ457" i="3"/>
  <c r="FJ469" i="3"/>
  <c r="FJ84" i="28"/>
  <c r="FJ461" i="3"/>
  <c r="FJ485" i="3"/>
  <c r="FJ76" i="28"/>
  <c r="FJ458" i="3"/>
  <c r="FJ482" i="3"/>
  <c r="FJ73" i="28"/>
  <c r="FJ462" i="3"/>
  <c r="FJ474" i="3"/>
  <c r="FJ89" i="28"/>
  <c r="FJ241" i="3"/>
  <c r="FJ244" i="3"/>
  <c r="FJ335" i="3"/>
  <c r="FJ336" i="3"/>
  <c r="FJ344" i="3"/>
  <c r="FJ341" i="3"/>
  <c r="FJ342" i="3"/>
  <c r="FJ370" i="3"/>
  <c r="FJ350" i="3"/>
  <c r="FJ347" i="3"/>
  <c r="FJ368" i="3"/>
  <c r="FJ340" i="3"/>
  <c r="FJ365" i="3"/>
  <c r="FJ359" i="3"/>
  <c r="FJ364" i="3"/>
  <c r="FJ369" i="3"/>
  <c r="FJ366" i="3"/>
  <c r="FJ339" i="3"/>
  <c r="FJ361" i="3"/>
  <c r="FJ362" i="3"/>
  <c r="FJ358" i="3"/>
  <c r="FJ472" i="3"/>
  <c r="FJ87" i="28"/>
  <c r="FJ484" i="3"/>
  <c r="FJ75" i="28"/>
  <c r="FJ221" i="3"/>
  <c r="FJ219" i="3"/>
  <c r="FJ220" i="3"/>
  <c r="FJ222" i="3"/>
  <c r="GM224" i="3"/>
  <c r="GM223" i="3"/>
  <c r="FJ473" i="3"/>
  <c r="FJ88" i="28"/>
  <c r="FJ471" i="3"/>
  <c r="FJ86" i="28"/>
  <c r="FJ481" i="3"/>
  <c r="FJ72" i="28"/>
  <c r="FJ470" i="3"/>
  <c r="FJ85" i="28"/>
  <c r="FJ486" i="3"/>
  <c r="FJ77" i="28"/>
  <c r="FJ360" i="3"/>
  <c r="FJ242" i="3"/>
  <c r="FJ254" i="3"/>
  <c r="FJ266" i="3"/>
  <c r="FJ277" i="3"/>
  <c r="FJ371" i="3"/>
  <c r="FJ245" i="3"/>
  <c r="FJ257" i="3"/>
  <c r="FJ269" i="3"/>
  <c r="FJ280" i="3"/>
  <c r="FJ292" i="3"/>
  <c r="FJ243" i="3"/>
  <c r="FJ255" i="3"/>
  <c r="FJ267" i="3"/>
  <c r="FJ278" i="3"/>
  <c r="FJ290" i="3"/>
  <c r="FJ256" i="3"/>
  <c r="FJ268" i="3"/>
  <c r="FJ279" i="3"/>
  <c r="FJ351" i="3"/>
  <c r="FJ348" i="3"/>
  <c r="FJ349" i="3"/>
  <c r="FJ343" i="3"/>
  <c r="FJ354" i="3"/>
  <c r="GM251" i="3"/>
  <c r="GM263" i="3"/>
  <c r="GM275" i="3"/>
  <c r="GM286" i="3"/>
  <c r="GM247" i="3"/>
  <c r="GM259" i="3"/>
  <c r="GM271" i="3"/>
  <c r="GM282" i="3"/>
  <c r="GM246" i="3"/>
  <c r="GM258" i="3"/>
  <c r="GM270" i="3"/>
  <c r="GM281" i="3"/>
  <c r="FJ373" i="3"/>
  <c r="FJ374" i="3"/>
  <c r="FJ132" i="3"/>
  <c r="FJ303" i="3"/>
  <c r="FJ404" i="3"/>
  <c r="FJ417" i="3"/>
  <c r="FJ305" i="3"/>
  <c r="FJ406" i="3"/>
  <c r="FJ419" i="3"/>
  <c r="FJ304" i="3"/>
  <c r="FJ405" i="3"/>
  <c r="FJ418" i="3"/>
  <c r="FJ291" i="3"/>
  <c r="FJ289" i="3"/>
  <c r="FJ302" i="3"/>
  <c r="FJ403" i="3"/>
  <c r="FJ416" i="3"/>
  <c r="GM293" i="3"/>
  <c r="GM306" i="3"/>
  <c r="GM407" i="3"/>
  <c r="GM298" i="3"/>
  <c r="GM311" i="3"/>
  <c r="GM412" i="3"/>
  <c r="GM386" i="3"/>
  <c r="GM307" i="3"/>
  <c r="GM408" i="3"/>
  <c r="GM294" i="3"/>
  <c r="GO227" i="3"/>
  <c r="GO228" i="3"/>
  <c r="GO338" i="3"/>
  <c r="GO226" i="3"/>
  <c r="GO225" i="3"/>
  <c r="FJ380" i="3"/>
  <c r="FJ393" i="3"/>
  <c r="FJ431" i="3"/>
  <c r="FJ443" i="3"/>
  <c r="FJ379" i="3"/>
  <c r="FJ392" i="3"/>
  <c r="FJ430" i="3"/>
  <c r="FJ378" i="3"/>
  <c r="FJ391" i="3"/>
  <c r="FJ429" i="3"/>
  <c r="FJ454" i="3"/>
  <c r="FJ377" i="3"/>
  <c r="FJ390" i="3"/>
  <c r="FJ428" i="3"/>
  <c r="GM382" i="3"/>
  <c r="GM395" i="3"/>
  <c r="GM381" i="3"/>
  <c r="GM394" i="3"/>
  <c r="GM399" i="3"/>
  <c r="GO250" i="3"/>
  <c r="GO262" i="3"/>
  <c r="GO274" i="3"/>
  <c r="GO285" i="3"/>
  <c r="GO251" i="3"/>
  <c r="GO263" i="3"/>
  <c r="GO275" i="3"/>
  <c r="GO286" i="3"/>
  <c r="GO249" i="3"/>
  <c r="GO261" i="3"/>
  <c r="GO273" i="3"/>
  <c r="GO284" i="3"/>
  <c r="GO248" i="3"/>
  <c r="GO260" i="3"/>
  <c r="GO272" i="3"/>
  <c r="GO283" i="3"/>
  <c r="FJ441" i="3"/>
  <c r="FK155" i="3"/>
  <c r="FK168" i="3"/>
  <c r="FK181" i="3"/>
  <c r="FJ456" i="3"/>
  <c r="FJ480" i="3"/>
  <c r="FJ71" i="28"/>
  <c r="FK157" i="3"/>
  <c r="FK321" i="3"/>
  <c r="FJ455" i="3"/>
  <c r="FJ442" i="3"/>
  <c r="FK156" i="3"/>
  <c r="FJ466" i="3"/>
  <c r="FJ81" i="28"/>
  <c r="FJ478" i="3"/>
  <c r="FJ69" i="28"/>
  <c r="FJ172" i="28"/>
  <c r="FJ453" i="3"/>
  <c r="FJ440" i="3"/>
  <c r="FK154" i="3"/>
  <c r="GO311" i="3"/>
  <c r="GO412" i="3"/>
  <c r="GO298" i="3"/>
  <c r="GO310" i="3"/>
  <c r="GO411" i="3"/>
  <c r="GO297" i="3"/>
  <c r="GO296" i="3"/>
  <c r="GO309" i="3"/>
  <c r="GO410" i="3"/>
  <c r="GO295" i="3"/>
  <c r="GO308" i="3"/>
  <c r="GO409" i="3"/>
  <c r="FJ468" i="3"/>
  <c r="FJ83" i="28"/>
  <c r="FK131" i="28"/>
  <c r="FK129" i="28"/>
  <c r="FK154" i="28"/>
  <c r="FK319" i="3"/>
  <c r="FK156" i="28"/>
  <c r="FK170" i="3"/>
  <c r="FK183" i="3"/>
  <c r="FJ174" i="28"/>
  <c r="FJ450" i="3"/>
  <c r="FJ467" i="3"/>
  <c r="FJ82" i="28"/>
  <c r="FJ479" i="3"/>
  <c r="FJ70" i="28"/>
  <c r="FJ465" i="3"/>
  <c r="FJ80" i="28"/>
  <c r="FJ477" i="3"/>
  <c r="FJ68" i="28"/>
  <c r="FK164" i="3"/>
  <c r="FK166" i="28"/>
  <c r="FK153" i="28"/>
  <c r="FK318" i="3"/>
  <c r="FK128" i="28"/>
  <c r="FK167" i="3"/>
  <c r="FK180" i="3"/>
  <c r="FK130" i="28"/>
  <c r="FK320" i="3"/>
  <c r="FK169" i="3"/>
  <c r="FK182" i="3"/>
  <c r="FK155" i="28"/>
  <c r="GO386" i="3"/>
  <c r="GO399" i="3"/>
  <c r="GO385" i="3"/>
  <c r="GO398" i="3"/>
  <c r="GO383" i="3"/>
  <c r="GO396" i="3"/>
  <c r="GO384" i="3"/>
  <c r="GO397" i="3"/>
  <c r="FK164" i="28"/>
  <c r="FK328" i="3"/>
  <c r="FJ175" i="28"/>
  <c r="FJ173" i="28"/>
  <c r="FK143" i="3"/>
  <c r="FK177" i="3"/>
  <c r="FK190" i="3"/>
  <c r="FJ176" i="28"/>
  <c r="FK62" i="28"/>
  <c r="FK145" i="3"/>
  <c r="FK165" i="28"/>
  <c r="FK167" i="28"/>
  <c r="FK168" i="28"/>
  <c r="FK64" i="28"/>
  <c r="FK65" i="28"/>
  <c r="FK151" i="3"/>
  <c r="FK131" i="3"/>
  <c r="FK425" i="3"/>
  <c r="FK437" i="3"/>
  <c r="FK424" i="3"/>
  <c r="FK436" i="3"/>
  <c r="FK423" i="3"/>
  <c r="FK435" i="3"/>
  <c r="FK420" i="3"/>
  <c r="FK432" i="3"/>
  <c r="FK421" i="3"/>
  <c r="FK433" i="3"/>
  <c r="FK422" i="3"/>
  <c r="FK434" i="3"/>
  <c r="FK148" i="3"/>
  <c r="FK146" i="3"/>
  <c r="FK199" i="3"/>
  <c r="FK99" i="28"/>
  <c r="FK201" i="3"/>
  <c r="FK202" i="3"/>
  <c r="FK102" i="28"/>
  <c r="FK197" i="3"/>
  <c r="FK97" i="28"/>
  <c r="FK200" i="3"/>
  <c r="FK100" i="28"/>
  <c r="FK198" i="3"/>
  <c r="FK98" i="28"/>
  <c r="FK196" i="3"/>
  <c r="FK96" i="28"/>
  <c r="FK194" i="3"/>
  <c r="FK94" i="28"/>
  <c r="FK195" i="3"/>
  <c r="FK95" i="28"/>
  <c r="FK193" i="3"/>
  <c r="FK93" i="28"/>
  <c r="FK92" i="28"/>
  <c r="FK127" i="28"/>
  <c r="FJ106" i="28"/>
  <c r="FJ110" i="28"/>
  <c r="FJ112" i="28"/>
  <c r="FJ104" i="28"/>
  <c r="FJ111" i="28"/>
  <c r="FJ113" i="28"/>
  <c r="FJ105" i="28"/>
  <c r="FJ107" i="28"/>
  <c r="FJ108" i="28"/>
  <c r="FJ109" i="28"/>
  <c r="FK445" i="3"/>
  <c r="FL159" i="3"/>
  <c r="FK101" i="28"/>
  <c r="FK134" i="3"/>
  <c r="FK444" i="3"/>
  <c r="FL158" i="3"/>
  <c r="FK447" i="3"/>
  <c r="FL161" i="3"/>
  <c r="FK449" i="3"/>
  <c r="FL163" i="3"/>
  <c r="FK205" i="3"/>
  <c r="FK207" i="3"/>
  <c r="FK206" i="3"/>
  <c r="FK133" i="3"/>
  <c r="FK448" i="3"/>
  <c r="FL162" i="3"/>
  <c r="FJ141" i="28"/>
  <c r="FJ142" i="28"/>
  <c r="FJ145" i="28"/>
  <c r="FJ143" i="28"/>
  <c r="FJ140" i="28"/>
  <c r="FJ144" i="28"/>
  <c r="FJ147" i="28"/>
  <c r="FJ139" i="28"/>
  <c r="FJ148" i="28"/>
  <c r="FJ146" i="28"/>
  <c r="FK446" i="3"/>
  <c r="FL160" i="3"/>
  <c r="GN223" i="3"/>
  <c r="GN224" i="3"/>
  <c r="GN251" i="3"/>
  <c r="GN263" i="3"/>
  <c r="GN275" i="3"/>
  <c r="GN286" i="3"/>
  <c r="FK208" i="3"/>
  <c r="FK402" i="3"/>
  <c r="FK415" i="3"/>
  <c r="FL162" i="28"/>
  <c r="FL176" i="3"/>
  <c r="FL189" i="3"/>
  <c r="FL137" i="28"/>
  <c r="FL327" i="3"/>
  <c r="FL174" i="3"/>
  <c r="FL187" i="3"/>
  <c r="FL135" i="28"/>
  <c r="FL325" i="3"/>
  <c r="FL160" i="28"/>
  <c r="FL159" i="28"/>
  <c r="FL173" i="3"/>
  <c r="FL186" i="3"/>
  <c r="FL324" i="3"/>
  <c r="FL134" i="28"/>
  <c r="FL172" i="3"/>
  <c r="FL185" i="3"/>
  <c r="FL133" i="28"/>
  <c r="FL158" i="28"/>
  <c r="FL323" i="3"/>
  <c r="FL171" i="3"/>
  <c r="FL184" i="3"/>
  <c r="FL322" i="3"/>
  <c r="FL157" i="28"/>
  <c r="FL132" i="28"/>
  <c r="FL136" i="28"/>
  <c r="FL161" i="28"/>
  <c r="FL326" i="3"/>
  <c r="FL175" i="3"/>
  <c r="FL188" i="3"/>
  <c r="FK210" i="3"/>
  <c r="FK211" i="3"/>
  <c r="GN247" i="3"/>
  <c r="GN259" i="3"/>
  <c r="GN271" i="3"/>
  <c r="GN282" i="3"/>
  <c r="GN246" i="3"/>
  <c r="GN258" i="3"/>
  <c r="GN270" i="3"/>
  <c r="GN281" i="3"/>
  <c r="GN293" i="3"/>
  <c r="GN311" i="3"/>
  <c r="GN412" i="3"/>
  <c r="GN298" i="3"/>
  <c r="GN386" i="3"/>
  <c r="GP338" i="3"/>
  <c r="GP226" i="3"/>
  <c r="FK135" i="3"/>
  <c r="FK240" i="3"/>
  <c r="FK331" i="3"/>
  <c r="FK239" i="3"/>
  <c r="FK330" i="3"/>
  <c r="FK218" i="3"/>
  <c r="FK457" i="3"/>
  <c r="FK461" i="3"/>
  <c r="FK460" i="3"/>
  <c r="FK459" i="3"/>
  <c r="FK458" i="3"/>
  <c r="FK462" i="3"/>
  <c r="GN306" i="3"/>
  <c r="GN407" i="3"/>
  <c r="GN399" i="3"/>
  <c r="GN294" i="3"/>
  <c r="GN307" i="3"/>
  <c r="GN408" i="3"/>
  <c r="GP227" i="3"/>
  <c r="GP228" i="3"/>
  <c r="GP225" i="3"/>
  <c r="GP250" i="3"/>
  <c r="GP248" i="3"/>
  <c r="GP249" i="3"/>
  <c r="GP261" i="3"/>
  <c r="GP273" i="3"/>
  <c r="GP284" i="3"/>
  <c r="FK241" i="3"/>
  <c r="FK242" i="3"/>
  <c r="FK485" i="3"/>
  <c r="FK76" i="28"/>
  <c r="FK473" i="3"/>
  <c r="FK88" i="28"/>
  <c r="FK469" i="3"/>
  <c r="FK84" i="28"/>
  <c r="FK481" i="3"/>
  <c r="FK72" i="28"/>
  <c r="FK221" i="3"/>
  <c r="FK222" i="3"/>
  <c r="FK220" i="3"/>
  <c r="FK219" i="3"/>
  <c r="FK472" i="3"/>
  <c r="FK87" i="28"/>
  <c r="FK484" i="3"/>
  <c r="FK75" i="28"/>
  <c r="FK361" i="3"/>
  <c r="FK362" i="3"/>
  <c r="FK358" i="3"/>
  <c r="FK474" i="3"/>
  <c r="FK89" i="28"/>
  <c r="FK486" i="3"/>
  <c r="FK77" i="28"/>
  <c r="FK470" i="3"/>
  <c r="FK85" i="28"/>
  <c r="FK482" i="3"/>
  <c r="FK73" i="28"/>
  <c r="FK340" i="3"/>
  <c r="FK366" i="3"/>
  <c r="FK364" i="3"/>
  <c r="FK370" i="3"/>
  <c r="FK359" i="3"/>
  <c r="FK339" i="3"/>
  <c r="FK347" i="3"/>
  <c r="FK350" i="3"/>
  <c r="FK368" i="3"/>
  <c r="FK365" i="3"/>
  <c r="FK341" i="3"/>
  <c r="FK342" i="3"/>
  <c r="FK369" i="3"/>
  <c r="FK335" i="3"/>
  <c r="FK336" i="3"/>
  <c r="FK344" i="3"/>
  <c r="FK471" i="3"/>
  <c r="FK86" i="28"/>
  <c r="FK483" i="3"/>
  <c r="FK74" i="28"/>
  <c r="GN381" i="3"/>
  <c r="GN394" i="3"/>
  <c r="GN382" i="3"/>
  <c r="GN395" i="3"/>
  <c r="GP262" i="3"/>
  <c r="GP274" i="3"/>
  <c r="GP285" i="3"/>
  <c r="GP260" i="3"/>
  <c r="GP272" i="3"/>
  <c r="GP283" i="3"/>
  <c r="GP295" i="3"/>
  <c r="GP296" i="3"/>
  <c r="GP309" i="3"/>
  <c r="GP410" i="3"/>
  <c r="FK245" i="3"/>
  <c r="FK257" i="3"/>
  <c r="FK269" i="3"/>
  <c r="FK280" i="3"/>
  <c r="FK243" i="3"/>
  <c r="FK255" i="3"/>
  <c r="FK267" i="3"/>
  <c r="FK278" i="3"/>
  <c r="FK303" i="3"/>
  <c r="FK404" i="3"/>
  <c r="FK417" i="3"/>
  <c r="FK343" i="3"/>
  <c r="FK354" i="3"/>
  <c r="FK244" i="3"/>
  <c r="FK256" i="3"/>
  <c r="FK268" i="3"/>
  <c r="FK279" i="3"/>
  <c r="FK254" i="3"/>
  <c r="FK266" i="3"/>
  <c r="FK277" i="3"/>
  <c r="FK289" i="3"/>
  <c r="FK371" i="3"/>
  <c r="FK348" i="3"/>
  <c r="FK349" i="3"/>
  <c r="FK351" i="3"/>
  <c r="FK360" i="3"/>
  <c r="GP308" i="3"/>
  <c r="GP409" i="3"/>
  <c r="GP385" i="3"/>
  <c r="GP310" i="3"/>
  <c r="GP411" i="3"/>
  <c r="GP297" i="3"/>
  <c r="GP383" i="3"/>
  <c r="GP396" i="3"/>
  <c r="GP384" i="3"/>
  <c r="GP397" i="3"/>
  <c r="FK302" i="3"/>
  <c r="FK403" i="3"/>
  <c r="FK416" i="3"/>
  <c r="FK373" i="3"/>
  <c r="FK374" i="3"/>
  <c r="FK132" i="3"/>
  <c r="FK290" i="3"/>
  <c r="FK291" i="3"/>
  <c r="FK304" i="3"/>
  <c r="FK405" i="3"/>
  <c r="FK418" i="3"/>
  <c r="FK292" i="3"/>
  <c r="FK305" i="3"/>
  <c r="FK406" i="3"/>
  <c r="FK419" i="3"/>
  <c r="GP398" i="3"/>
  <c r="FK380" i="3"/>
  <c r="FK393" i="3"/>
  <c r="FK431" i="3"/>
  <c r="FK456" i="3"/>
  <c r="FK378" i="3"/>
  <c r="FK391" i="3"/>
  <c r="FK429" i="3"/>
  <c r="FK454" i="3"/>
  <c r="FK379" i="3"/>
  <c r="FK392" i="3"/>
  <c r="FK430" i="3"/>
  <c r="FK455" i="3"/>
  <c r="FK377" i="3"/>
  <c r="FK390" i="3"/>
  <c r="FK428" i="3"/>
  <c r="FL154" i="3"/>
  <c r="FK440" i="3"/>
  <c r="FK453" i="3"/>
  <c r="FL155" i="3"/>
  <c r="FL319" i="3"/>
  <c r="FK441" i="3"/>
  <c r="FK443" i="3"/>
  <c r="FL157" i="3"/>
  <c r="FL156" i="28"/>
  <c r="FL156" i="3"/>
  <c r="FL320" i="3"/>
  <c r="FK172" i="28"/>
  <c r="FK442" i="3"/>
  <c r="FK466" i="3"/>
  <c r="FK81" i="28"/>
  <c r="FK478" i="3"/>
  <c r="FK69" i="28"/>
  <c r="FK468" i="3"/>
  <c r="FK83" i="28"/>
  <c r="FK480" i="3"/>
  <c r="FK71" i="28"/>
  <c r="FK467" i="3"/>
  <c r="FK82" i="28"/>
  <c r="FK479" i="3"/>
  <c r="FK70" i="28"/>
  <c r="FL129" i="28"/>
  <c r="FL168" i="3"/>
  <c r="FL181" i="3"/>
  <c r="FL154" i="28"/>
  <c r="FL321" i="3"/>
  <c r="FL128" i="28"/>
  <c r="FL167" i="3"/>
  <c r="FL180" i="3"/>
  <c r="FL318" i="3"/>
  <c r="FL153" i="28"/>
  <c r="FK477" i="3"/>
  <c r="FK68" i="28"/>
  <c r="FK465" i="3"/>
  <c r="FK80" i="28"/>
  <c r="FL130" i="28"/>
  <c r="FL169" i="3"/>
  <c r="FL182" i="3"/>
  <c r="FK174" i="28"/>
  <c r="FK450" i="3"/>
  <c r="FL143" i="3"/>
  <c r="FL62" i="28"/>
  <c r="FL155" i="28"/>
  <c r="FL164" i="3"/>
  <c r="FL166" i="28"/>
  <c r="FL131" i="28"/>
  <c r="FL170" i="3"/>
  <c r="FL183" i="3"/>
  <c r="FL164" i="28"/>
  <c r="FL328" i="3"/>
  <c r="FK173" i="28"/>
  <c r="FK175" i="28"/>
  <c r="FL145" i="3"/>
  <c r="FL420" i="3"/>
  <c r="FL432" i="3"/>
  <c r="FL177" i="3"/>
  <c r="FL190" i="3"/>
  <c r="FL92" i="28"/>
  <c r="FL127" i="28"/>
  <c r="GO224" i="3"/>
  <c r="GO223" i="3"/>
  <c r="FL425" i="3"/>
  <c r="FL437" i="3"/>
  <c r="FM163" i="3"/>
  <c r="FL151" i="3"/>
  <c r="FL131" i="3"/>
  <c r="FL165" i="28"/>
  <c r="FL167" i="28"/>
  <c r="FL168" i="28"/>
  <c r="FL194" i="3"/>
  <c r="FL94" i="28"/>
  <c r="FL202" i="3"/>
  <c r="FL102" i="28"/>
  <c r="FL200" i="3"/>
  <c r="FL100" i="28"/>
  <c r="FL198" i="3"/>
  <c r="FL98" i="28"/>
  <c r="FL193" i="3"/>
  <c r="FL93" i="28"/>
  <c r="FL424" i="3"/>
  <c r="FL436" i="3"/>
  <c r="FL448" i="3"/>
  <c r="FL146" i="3"/>
  <c r="FL199" i="3"/>
  <c r="FL99" i="28"/>
  <c r="FL196" i="3"/>
  <c r="FL96" i="28"/>
  <c r="FL195" i="3"/>
  <c r="FL95" i="28"/>
  <c r="FL423" i="3"/>
  <c r="FL435" i="3"/>
  <c r="FM161" i="3"/>
  <c r="FL148" i="3"/>
  <c r="FL207" i="3"/>
  <c r="FL201" i="3"/>
  <c r="FL134" i="3"/>
  <c r="FL421" i="3"/>
  <c r="FL433" i="3"/>
  <c r="FM159" i="3"/>
  <c r="FK176" i="28"/>
  <c r="FL197" i="3"/>
  <c r="FL97" i="28"/>
  <c r="FL64" i="28"/>
  <c r="FL65" i="28"/>
  <c r="FL422" i="3"/>
  <c r="FL434" i="3"/>
  <c r="FL446" i="3"/>
  <c r="FK107" i="28"/>
  <c r="FK105" i="28"/>
  <c r="FK112" i="28"/>
  <c r="FK109" i="28"/>
  <c r="FK106" i="28"/>
  <c r="FK110" i="28"/>
  <c r="FK108" i="28"/>
  <c r="FK104" i="28"/>
  <c r="FK111" i="28"/>
  <c r="FK113" i="28"/>
  <c r="FL444" i="3"/>
  <c r="FM158" i="3"/>
  <c r="FK139" i="28"/>
  <c r="FK144" i="28"/>
  <c r="FK146" i="28"/>
  <c r="FK141" i="28"/>
  <c r="FK140" i="28"/>
  <c r="FK147" i="28"/>
  <c r="FK148" i="28"/>
  <c r="FK142" i="28"/>
  <c r="FK145" i="28"/>
  <c r="FK143" i="28"/>
  <c r="GO247" i="3"/>
  <c r="GO259" i="3"/>
  <c r="GO271" i="3"/>
  <c r="GO282" i="3"/>
  <c r="GO246" i="3"/>
  <c r="GO258" i="3"/>
  <c r="GO270" i="3"/>
  <c r="GO281" i="3"/>
  <c r="FL449" i="3"/>
  <c r="FL447" i="3"/>
  <c r="FM162" i="3"/>
  <c r="FM161" i="28"/>
  <c r="FL445" i="3"/>
  <c r="FL205" i="3"/>
  <c r="FL210" i="3"/>
  <c r="FL101" i="28"/>
  <c r="FL133" i="3"/>
  <c r="FM160" i="3"/>
  <c r="FM134" i="28"/>
  <c r="FL206" i="3"/>
  <c r="FL208" i="3"/>
  <c r="FM322" i="3"/>
  <c r="FM157" i="28"/>
  <c r="FM171" i="3"/>
  <c r="FM184" i="3"/>
  <c r="FM132" i="28"/>
  <c r="FM158" i="28"/>
  <c r="FM133" i="28"/>
  <c r="FM172" i="3"/>
  <c r="FM185" i="3"/>
  <c r="FM323" i="3"/>
  <c r="FM135" i="28"/>
  <c r="FM160" i="28"/>
  <c r="FM325" i="3"/>
  <c r="FM174" i="3"/>
  <c r="FM187" i="3"/>
  <c r="FM162" i="28"/>
  <c r="FM176" i="3"/>
  <c r="FM189" i="3"/>
  <c r="FM137" i="28"/>
  <c r="FM327" i="3"/>
  <c r="GO306" i="3"/>
  <c r="GO407" i="3"/>
  <c r="GO293" i="3"/>
  <c r="GO294" i="3"/>
  <c r="GO307" i="3"/>
  <c r="GO408" i="3"/>
  <c r="GQ227" i="3"/>
  <c r="GQ228" i="3"/>
  <c r="GQ338" i="3"/>
  <c r="GQ226" i="3"/>
  <c r="GQ225" i="3"/>
  <c r="FM136" i="28"/>
  <c r="FL211" i="3"/>
  <c r="FL331" i="3"/>
  <c r="FM175" i="3"/>
  <c r="FM188" i="3"/>
  <c r="FM326" i="3"/>
  <c r="FM173" i="3"/>
  <c r="FM186" i="3"/>
  <c r="FM324" i="3"/>
  <c r="FM159" i="28"/>
  <c r="FL218" i="3"/>
  <c r="FL330" i="3"/>
  <c r="FL239" i="3"/>
  <c r="FL402" i="3"/>
  <c r="FL415" i="3"/>
  <c r="FL135" i="3"/>
  <c r="GO382" i="3"/>
  <c r="GO395" i="3"/>
  <c r="GO381" i="3"/>
  <c r="GO394" i="3"/>
  <c r="GQ250" i="3"/>
  <c r="GQ262" i="3"/>
  <c r="GQ249" i="3"/>
  <c r="GQ261" i="3"/>
  <c r="GQ273" i="3"/>
  <c r="GQ284" i="3"/>
  <c r="GQ248" i="3"/>
  <c r="GQ260" i="3"/>
  <c r="GQ272" i="3"/>
  <c r="GQ283" i="3"/>
  <c r="GQ295" i="3"/>
  <c r="FL240" i="3"/>
  <c r="FL241" i="3"/>
  <c r="FL243" i="3"/>
  <c r="FL458" i="3"/>
  <c r="FL459" i="3"/>
  <c r="FL460" i="3"/>
  <c r="FL457" i="3"/>
  <c r="FL461" i="3"/>
  <c r="FL462" i="3"/>
  <c r="FL221" i="3"/>
  <c r="FL220" i="3"/>
  <c r="FL222" i="3"/>
  <c r="FL219" i="3"/>
  <c r="FL369" i="3"/>
  <c r="FL335" i="3"/>
  <c r="FL336" i="3"/>
  <c r="FL344" i="3"/>
  <c r="FL350" i="3"/>
  <c r="FL341" i="3"/>
  <c r="FL342" i="3"/>
  <c r="FL359" i="3"/>
  <c r="FL368" i="3"/>
  <c r="FL365" i="3"/>
  <c r="FL364" i="3"/>
  <c r="FL370" i="3"/>
  <c r="FL347" i="3"/>
  <c r="FL340" i="3"/>
  <c r="FL366" i="3"/>
  <c r="FL339" i="3"/>
  <c r="FL361" i="3"/>
  <c r="FL362" i="3"/>
  <c r="FL358" i="3"/>
  <c r="GQ274" i="3"/>
  <c r="GQ285" i="3"/>
  <c r="GQ309" i="3"/>
  <c r="GQ410" i="3"/>
  <c r="GQ296" i="3"/>
  <c r="GQ308" i="3"/>
  <c r="GQ409" i="3"/>
  <c r="FL242" i="3"/>
  <c r="FL254" i="3"/>
  <c r="FL266" i="3"/>
  <c r="FL277" i="3"/>
  <c r="FL302" i="3"/>
  <c r="FL403" i="3"/>
  <c r="FL416" i="3"/>
  <c r="FL245" i="3"/>
  <c r="FL257" i="3"/>
  <c r="FL269" i="3"/>
  <c r="FL280" i="3"/>
  <c r="FL305" i="3"/>
  <c r="FL406" i="3"/>
  <c r="FL419" i="3"/>
  <c r="FL244" i="3"/>
  <c r="FL256" i="3"/>
  <c r="FL268" i="3"/>
  <c r="FL279" i="3"/>
  <c r="FL255" i="3"/>
  <c r="FL267" i="3"/>
  <c r="FL278" i="3"/>
  <c r="FL290" i="3"/>
  <c r="FL343" i="3"/>
  <c r="FL354" i="3"/>
  <c r="FL485" i="3"/>
  <c r="FL76" i="28"/>
  <c r="FL473" i="3"/>
  <c r="FL88" i="28"/>
  <c r="FL484" i="3"/>
  <c r="FL75" i="28"/>
  <c r="FL472" i="3"/>
  <c r="FL87" i="28"/>
  <c r="FL481" i="3"/>
  <c r="FL72" i="28"/>
  <c r="FL469" i="3"/>
  <c r="FL84" i="28"/>
  <c r="FL471" i="3"/>
  <c r="FL86" i="28"/>
  <c r="FL483" i="3"/>
  <c r="FL74" i="28"/>
  <c r="FL474" i="3"/>
  <c r="FL89" i="28"/>
  <c r="FL486" i="3"/>
  <c r="FL77" i="28"/>
  <c r="FL348" i="3"/>
  <c r="FL349" i="3"/>
  <c r="FL351" i="3"/>
  <c r="FL360" i="3"/>
  <c r="FL482" i="3"/>
  <c r="FL73" i="28"/>
  <c r="FL470" i="3"/>
  <c r="FL85" i="28"/>
  <c r="FL371" i="3"/>
  <c r="GQ297" i="3"/>
  <c r="GQ310" i="3"/>
  <c r="GQ411" i="3"/>
  <c r="GQ385" i="3"/>
  <c r="GQ383" i="3"/>
  <c r="GQ396" i="3"/>
  <c r="GQ384" i="3"/>
  <c r="GQ397" i="3"/>
  <c r="FL292" i="3"/>
  <c r="FL303" i="3"/>
  <c r="FL404" i="3"/>
  <c r="FL417" i="3"/>
  <c r="FL289" i="3"/>
  <c r="FL373" i="3"/>
  <c r="FL374" i="3"/>
  <c r="FL132" i="3"/>
  <c r="FL291" i="3"/>
  <c r="FL304" i="3"/>
  <c r="FL405" i="3"/>
  <c r="FL418" i="3"/>
  <c r="GQ398" i="3"/>
  <c r="FL379" i="3"/>
  <c r="FL392" i="3"/>
  <c r="FL430" i="3"/>
  <c r="FL377" i="3"/>
  <c r="FL390" i="3"/>
  <c r="FL428" i="3"/>
  <c r="FL440" i="3"/>
  <c r="FL380" i="3"/>
  <c r="FL393" i="3"/>
  <c r="FL431" i="3"/>
  <c r="FL443" i="3"/>
  <c r="FL378" i="3"/>
  <c r="FL391" i="3"/>
  <c r="FL429" i="3"/>
  <c r="FL454" i="3"/>
  <c r="FM157" i="3"/>
  <c r="FM170" i="3"/>
  <c r="FM183" i="3"/>
  <c r="FL453" i="3"/>
  <c r="FL465" i="3"/>
  <c r="FL80" i="28"/>
  <c r="FL441" i="3"/>
  <c r="FL456" i="3"/>
  <c r="FL468" i="3"/>
  <c r="FL83" i="28"/>
  <c r="FM154" i="3"/>
  <c r="FM167" i="3"/>
  <c r="FM180" i="3"/>
  <c r="FM155" i="3"/>
  <c r="FM129" i="28"/>
  <c r="FL455" i="3"/>
  <c r="FL442" i="3"/>
  <c r="FM156" i="3"/>
  <c r="FL172" i="28"/>
  <c r="FL466" i="3"/>
  <c r="FL81" i="28"/>
  <c r="FL478" i="3"/>
  <c r="FL69" i="28"/>
  <c r="FL477" i="3"/>
  <c r="FL68" i="28"/>
  <c r="FL450" i="3"/>
  <c r="FL173" i="28"/>
  <c r="FM128" i="28"/>
  <c r="FM321" i="3"/>
  <c r="FM318" i="3"/>
  <c r="FM156" i="28"/>
  <c r="FM131" i="28"/>
  <c r="FL480" i="3"/>
  <c r="FL71" i="28"/>
  <c r="FM153" i="28"/>
  <c r="FM319" i="3"/>
  <c r="FL174" i="28"/>
  <c r="FM168" i="3"/>
  <c r="FM181" i="3"/>
  <c r="FM164" i="3"/>
  <c r="FM166" i="28"/>
  <c r="FM154" i="28"/>
  <c r="FM320" i="3"/>
  <c r="FM155" i="28"/>
  <c r="FM169" i="3"/>
  <c r="FM182" i="3"/>
  <c r="FM130" i="28"/>
  <c r="FL479" i="3"/>
  <c r="FL70" i="28"/>
  <c r="FL467" i="3"/>
  <c r="FL82" i="28"/>
  <c r="FM143" i="3"/>
  <c r="FM62" i="28"/>
  <c r="FL175" i="28"/>
  <c r="FL176" i="28"/>
  <c r="FM177" i="3"/>
  <c r="FM190" i="3"/>
  <c r="FM328" i="3"/>
  <c r="FM164" i="28"/>
  <c r="GP223" i="3"/>
  <c r="GP224" i="3"/>
  <c r="FM145" i="3"/>
  <c r="FM165" i="28"/>
  <c r="FM167" i="28"/>
  <c r="FM168" i="28"/>
  <c r="FM92" i="28"/>
  <c r="FM127" i="28"/>
  <c r="GP251" i="3"/>
  <c r="GP263" i="3"/>
  <c r="GP275" i="3"/>
  <c r="GP286" i="3"/>
  <c r="GP246" i="3"/>
  <c r="GP258" i="3"/>
  <c r="GP270" i="3"/>
  <c r="GP281" i="3"/>
  <c r="GP247" i="3"/>
  <c r="GP259" i="3"/>
  <c r="GP271" i="3"/>
  <c r="GP282" i="3"/>
  <c r="GR227" i="3"/>
  <c r="GR228" i="3"/>
  <c r="GR338" i="3"/>
  <c r="GR226" i="3"/>
  <c r="GR225" i="3"/>
  <c r="FM420" i="3"/>
  <c r="FM432" i="3"/>
  <c r="FN158" i="3"/>
  <c r="FM195" i="3"/>
  <c r="FM95" i="28"/>
  <c r="FM193" i="3"/>
  <c r="FM93" i="28"/>
  <c r="FM197" i="3"/>
  <c r="FM97" i="28"/>
  <c r="FM151" i="3"/>
  <c r="FM131" i="3"/>
  <c r="FM199" i="3"/>
  <c r="FM99" i="28"/>
  <c r="FM202" i="3"/>
  <c r="FM102" i="28"/>
  <c r="FM424" i="3"/>
  <c r="FM436" i="3"/>
  <c r="FM448" i="3"/>
  <c r="FM200" i="3"/>
  <c r="FM100" i="28"/>
  <c r="FM146" i="3"/>
  <c r="FM425" i="3"/>
  <c r="FM437" i="3"/>
  <c r="FN163" i="3"/>
  <c r="FM422" i="3"/>
  <c r="FM434" i="3"/>
  <c r="FM446" i="3"/>
  <c r="FM64" i="28"/>
  <c r="FM65" i="28"/>
  <c r="FM201" i="3"/>
  <c r="FM101" i="28"/>
  <c r="FM198" i="3"/>
  <c r="FM98" i="28"/>
  <c r="FM421" i="3"/>
  <c r="FM433" i="3"/>
  <c r="FM445" i="3"/>
  <c r="FM196" i="3"/>
  <c r="FM96" i="28"/>
  <c r="FM194" i="3"/>
  <c r="FM94" i="28"/>
  <c r="FM148" i="3"/>
  <c r="FM207" i="3"/>
  <c r="FM423" i="3"/>
  <c r="FM435" i="3"/>
  <c r="FN161" i="3"/>
  <c r="FL108" i="28"/>
  <c r="FL104" i="28"/>
  <c r="FL106" i="28"/>
  <c r="FL111" i="28"/>
  <c r="FL109" i="28"/>
  <c r="FL113" i="28"/>
  <c r="FL112" i="28"/>
  <c r="FL107" i="28"/>
  <c r="FL105" i="28"/>
  <c r="FL110" i="28"/>
  <c r="FL148" i="28"/>
  <c r="FL140" i="28"/>
  <c r="FL139" i="28"/>
  <c r="FL145" i="28"/>
  <c r="FL144" i="28"/>
  <c r="FL146" i="28"/>
  <c r="FL142" i="28"/>
  <c r="FL143" i="28"/>
  <c r="FL147" i="28"/>
  <c r="FL141" i="28"/>
  <c r="GP294" i="3"/>
  <c r="GP307" i="3"/>
  <c r="GP408" i="3"/>
  <c r="GP293" i="3"/>
  <c r="GP306" i="3"/>
  <c r="GP407" i="3"/>
  <c r="GP311" i="3"/>
  <c r="GP412" i="3"/>
  <c r="GP298" i="3"/>
  <c r="GP386" i="3"/>
  <c r="GR250" i="3"/>
  <c r="GR262" i="3"/>
  <c r="GR249" i="3"/>
  <c r="GR261" i="3"/>
  <c r="GR273" i="3"/>
  <c r="GR284" i="3"/>
  <c r="GR296" i="3"/>
  <c r="GR248" i="3"/>
  <c r="GR260" i="3"/>
  <c r="GR272" i="3"/>
  <c r="GR283" i="3"/>
  <c r="FM444" i="3"/>
  <c r="FM134" i="3"/>
  <c r="FM447" i="3"/>
  <c r="FN160" i="3"/>
  <c r="FN173" i="3"/>
  <c r="FN186" i="3"/>
  <c r="FM449" i="3"/>
  <c r="FM205" i="3"/>
  <c r="FM210" i="3"/>
  <c r="FM133" i="3"/>
  <c r="FM206" i="3"/>
  <c r="FM208" i="3"/>
  <c r="FM135" i="3"/>
  <c r="FN162" i="3"/>
  <c r="FN161" i="28"/>
  <c r="FN159" i="3"/>
  <c r="FN323" i="3"/>
  <c r="FN160" i="28"/>
  <c r="FN174" i="3"/>
  <c r="FN187" i="3"/>
  <c r="FN325" i="3"/>
  <c r="FN135" i="28"/>
  <c r="FN176" i="3"/>
  <c r="FN189" i="3"/>
  <c r="FN137" i="28"/>
  <c r="FN162" i="28"/>
  <c r="FN327" i="3"/>
  <c r="FN157" i="28"/>
  <c r="FN132" i="28"/>
  <c r="FN171" i="3"/>
  <c r="FN184" i="3"/>
  <c r="FN322" i="3"/>
  <c r="GP381" i="3"/>
  <c r="GP394" i="3"/>
  <c r="GP382" i="3"/>
  <c r="GP395" i="3"/>
  <c r="GP399" i="3"/>
  <c r="GR274" i="3"/>
  <c r="GR285" i="3"/>
  <c r="GR309" i="3"/>
  <c r="GR410" i="3"/>
  <c r="GR295" i="3"/>
  <c r="GR308" i="3"/>
  <c r="GR409" i="3"/>
  <c r="FN159" i="28"/>
  <c r="FM211" i="3"/>
  <c r="FM331" i="3"/>
  <c r="FN134" i="28"/>
  <c r="FN324" i="3"/>
  <c r="FN326" i="3"/>
  <c r="FN133" i="28"/>
  <c r="FN172" i="3"/>
  <c r="FN185" i="3"/>
  <c r="FN158" i="28"/>
  <c r="FN175" i="3"/>
  <c r="FN188" i="3"/>
  <c r="FN136" i="28"/>
  <c r="FM402" i="3"/>
  <c r="FM415" i="3"/>
  <c r="FM458" i="3"/>
  <c r="FM330" i="3"/>
  <c r="FM218" i="3"/>
  <c r="FM239" i="3"/>
  <c r="GR310" i="3"/>
  <c r="GR411" i="3"/>
  <c r="GR385" i="3"/>
  <c r="GR297" i="3"/>
  <c r="GR383" i="3"/>
  <c r="GR396" i="3"/>
  <c r="GR384" i="3"/>
  <c r="GR397" i="3"/>
  <c r="FM240" i="3"/>
  <c r="FM241" i="3"/>
  <c r="FM461" i="3"/>
  <c r="FM473" i="3"/>
  <c r="FM88" i="28"/>
  <c r="FM460" i="3"/>
  <c r="FM472" i="3"/>
  <c r="FM87" i="28"/>
  <c r="FM462" i="3"/>
  <c r="FM486" i="3"/>
  <c r="FM77" i="28"/>
  <c r="FM457" i="3"/>
  <c r="FM481" i="3"/>
  <c r="FM72" i="28"/>
  <c r="FM459" i="3"/>
  <c r="FM471" i="3"/>
  <c r="FM86" i="28"/>
  <c r="FM364" i="3"/>
  <c r="FM368" i="3"/>
  <c r="FM341" i="3"/>
  <c r="FM342" i="3"/>
  <c r="FM350" i="3"/>
  <c r="FM335" i="3"/>
  <c r="FM336" i="3"/>
  <c r="FM344" i="3"/>
  <c r="FM370" i="3"/>
  <c r="FM369" i="3"/>
  <c r="FM340" i="3"/>
  <c r="FM347" i="3"/>
  <c r="FM359" i="3"/>
  <c r="FM339" i="3"/>
  <c r="FM366" i="3"/>
  <c r="FM365" i="3"/>
  <c r="FM470" i="3"/>
  <c r="FM85" i="28"/>
  <c r="FM482" i="3"/>
  <c r="FM73" i="28"/>
  <c r="FM222" i="3"/>
  <c r="FM221" i="3"/>
  <c r="FM219" i="3"/>
  <c r="FM220" i="3"/>
  <c r="FM361" i="3"/>
  <c r="FM362" i="3"/>
  <c r="FM358" i="3"/>
  <c r="GR398" i="3"/>
  <c r="FM484" i="3"/>
  <c r="FM75" i="28"/>
  <c r="FM469" i="3"/>
  <c r="FM84" i="28"/>
  <c r="FM474" i="3"/>
  <c r="FM89" i="28"/>
  <c r="FM483" i="3"/>
  <c r="FM74" i="28"/>
  <c r="FM485" i="3"/>
  <c r="FM76" i="28"/>
  <c r="FM371" i="3"/>
  <c r="FM360" i="3"/>
  <c r="FM351" i="3"/>
  <c r="FM348" i="3"/>
  <c r="FM349" i="3"/>
  <c r="FM343" i="3"/>
  <c r="FM354" i="3"/>
  <c r="FM245" i="3"/>
  <c r="FM257" i="3"/>
  <c r="FM269" i="3"/>
  <c r="FM280" i="3"/>
  <c r="FM242" i="3"/>
  <c r="FM254" i="3"/>
  <c r="FM266" i="3"/>
  <c r="FM277" i="3"/>
  <c r="FM243" i="3"/>
  <c r="FM255" i="3"/>
  <c r="FM267" i="3"/>
  <c r="FM278" i="3"/>
  <c r="FM244" i="3"/>
  <c r="FM256" i="3"/>
  <c r="FM268" i="3"/>
  <c r="FM279" i="3"/>
  <c r="FM373" i="3"/>
  <c r="FM374" i="3"/>
  <c r="FM132" i="3"/>
  <c r="FM305" i="3"/>
  <c r="FM406" i="3"/>
  <c r="FM419" i="3"/>
  <c r="FM292" i="3"/>
  <c r="FM303" i="3"/>
  <c r="FM404" i="3"/>
  <c r="FM417" i="3"/>
  <c r="FM290" i="3"/>
  <c r="FM302" i="3"/>
  <c r="FM403" i="3"/>
  <c r="FM416" i="3"/>
  <c r="FM289" i="3"/>
  <c r="FM291" i="3"/>
  <c r="FM304" i="3"/>
  <c r="FM405" i="3"/>
  <c r="FM418" i="3"/>
  <c r="FM378" i="3"/>
  <c r="FM391" i="3"/>
  <c r="FM429" i="3"/>
  <c r="FM379" i="3"/>
  <c r="FM392" i="3"/>
  <c r="FM430" i="3"/>
  <c r="FM380" i="3"/>
  <c r="FM393" i="3"/>
  <c r="FM431" i="3"/>
  <c r="FM377" i="3"/>
  <c r="FM390" i="3"/>
  <c r="FM428" i="3"/>
  <c r="FM442" i="3"/>
  <c r="FM455" i="3"/>
  <c r="FN156" i="3"/>
  <c r="FM456" i="3"/>
  <c r="FM443" i="3"/>
  <c r="FN157" i="3"/>
  <c r="FM453" i="3"/>
  <c r="FM440" i="3"/>
  <c r="FM172" i="28"/>
  <c r="FN154" i="3"/>
  <c r="FM441" i="3"/>
  <c r="FM454" i="3"/>
  <c r="FN155" i="3"/>
  <c r="GQ224" i="3"/>
  <c r="GQ223" i="3"/>
  <c r="FM466" i="3"/>
  <c r="FM81" i="28"/>
  <c r="FM478" i="3"/>
  <c r="FM69" i="28"/>
  <c r="FM480" i="3"/>
  <c r="FM71" i="28"/>
  <c r="FM468" i="3"/>
  <c r="FM83" i="28"/>
  <c r="FM477" i="3"/>
  <c r="FM68" i="28"/>
  <c r="FM465" i="3"/>
  <c r="FM80" i="28"/>
  <c r="FN131" i="28"/>
  <c r="FN170" i="3"/>
  <c r="FN183" i="3"/>
  <c r="FN321" i="3"/>
  <c r="FN156" i="28"/>
  <c r="FN129" i="28"/>
  <c r="FN168" i="3"/>
  <c r="FN181" i="3"/>
  <c r="FN154" i="28"/>
  <c r="FN319" i="3"/>
  <c r="FN155" i="28"/>
  <c r="FN320" i="3"/>
  <c r="FN130" i="28"/>
  <c r="FN169" i="3"/>
  <c r="FN182" i="3"/>
  <c r="FM450" i="3"/>
  <c r="FM174" i="28"/>
  <c r="FN128" i="28"/>
  <c r="FN153" i="28"/>
  <c r="FN318" i="3"/>
  <c r="FN167" i="3"/>
  <c r="FN180" i="3"/>
  <c r="FN164" i="3"/>
  <c r="FN166" i="28"/>
  <c r="FM467" i="3"/>
  <c r="FM82" i="28"/>
  <c r="FM479" i="3"/>
  <c r="FM70" i="28"/>
  <c r="GQ251" i="3"/>
  <c r="GQ263" i="3"/>
  <c r="GQ275" i="3"/>
  <c r="GQ286" i="3"/>
  <c r="GQ246" i="3"/>
  <c r="GQ258" i="3"/>
  <c r="GQ270" i="3"/>
  <c r="GQ281" i="3"/>
  <c r="GQ247" i="3"/>
  <c r="GQ259" i="3"/>
  <c r="GQ271" i="3"/>
  <c r="GQ282" i="3"/>
  <c r="FN164" i="28"/>
  <c r="FN328" i="3"/>
  <c r="FN177" i="3"/>
  <c r="FN190" i="3"/>
  <c r="FM173" i="28"/>
  <c r="FM175" i="28"/>
  <c r="FN143" i="3"/>
  <c r="GQ293" i="3"/>
  <c r="GQ306" i="3"/>
  <c r="GQ407" i="3"/>
  <c r="GQ294" i="3"/>
  <c r="GQ307" i="3"/>
  <c r="GQ408" i="3"/>
  <c r="GQ311" i="3"/>
  <c r="GQ412" i="3"/>
  <c r="GQ298" i="3"/>
  <c r="GQ386" i="3"/>
  <c r="GS227" i="3"/>
  <c r="GS228" i="3"/>
  <c r="GS338" i="3"/>
  <c r="GS226" i="3"/>
  <c r="GS225" i="3"/>
  <c r="FN145" i="3"/>
  <c r="FN165" i="28"/>
  <c r="FN167" i="28"/>
  <c r="FN168" i="28"/>
  <c r="FN62" i="28"/>
  <c r="FM176" i="28"/>
  <c r="GQ382" i="3"/>
  <c r="GQ395" i="3"/>
  <c r="GQ381" i="3"/>
  <c r="GQ394" i="3"/>
  <c r="GQ399" i="3"/>
  <c r="GS250" i="3"/>
  <c r="GS262" i="3"/>
  <c r="GS274" i="3"/>
  <c r="GS285" i="3"/>
  <c r="GS251" i="3"/>
  <c r="GS263" i="3"/>
  <c r="GS275" i="3"/>
  <c r="GS286" i="3"/>
  <c r="GS249" i="3"/>
  <c r="GS261" i="3"/>
  <c r="GS273" i="3"/>
  <c r="GS284" i="3"/>
  <c r="GS248" i="3"/>
  <c r="GS260" i="3"/>
  <c r="GS272" i="3"/>
  <c r="GS283" i="3"/>
  <c r="FN92" i="28"/>
  <c r="FN127" i="28"/>
  <c r="FN425" i="3"/>
  <c r="FN437" i="3"/>
  <c r="FN148" i="3"/>
  <c r="FN420" i="3"/>
  <c r="FN432" i="3"/>
  <c r="FN64" i="28"/>
  <c r="FN65" i="28"/>
  <c r="FN424" i="3"/>
  <c r="FN436" i="3"/>
  <c r="FN423" i="3"/>
  <c r="FN435" i="3"/>
  <c r="FN422" i="3"/>
  <c r="FN434" i="3"/>
  <c r="FN421" i="3"/>
  <c r="FN433" i="3"/>
  <c r="FN151" i="3"/>
  <c r="FN131" i="3"/>
  <c r="FN146" i="3"/>
  <c r="FN198" i="3"/>
  <c r="FN98" i="28"/>
  <c r="FN200" i="3"/>
  <c r="FN100" i="28"/>
  <c r="FN199" i="3"/>
  <c r="FN99" i="28"/>
  <c r="FN202" i="3"/>
  <c r="FN102" i="28"/>
  <c r="FN197" i="3"/>
  <c r="FN97" i="28"/>
  <c r="FN201" i="3"/>
  <c r="FN194" i="3"/>
  <c r="FN94" i="28"/>
  <c r="FN193" i="3"/>
  <c r="FN93" i="28"/>
  <c r="FN196" i="3"/>
  <c r="FN96" i="28"/>
  <c r="FN195" i="3"/>
  <c r="FN95" i="28"/>
  <c r="GS311" i="3"/>
  <c r="GS412" i="3"/>
  <c r="GS298" i="3"/>
  <c r="GS310" i="3"/>
  <c r="GS411" i="3"/>
  <c r="GS297" i="3"/>
  <c r="GS295" i="3"/>
  <c r="GS308" i="3"/>
  <c r="GS409" i="3"/>
  <c r="GS296" i="3"/>
  <c r="GS309" i="3"/>
  <c r="GS410" i="3"/>
  <c r="FN448" i="3"/>
  <c r="FO162" i="3"/>
  <c r="FN447" i="3"/>
  <c r="FO161" i="3"/>
  <c r="FN207" i="3"/>
  <c r="FN133" i="3"/>
  <c r="FN206" i="3"/>
  <c r="FN205" i="3"/>
  <c r="FN449" i="3"/>
  <c r="FO163" i="3"/>
  <c r="FN445" i="3"/>
  <c r="FO159" i="3"/>
  <c r="FM140" i="28"/>
  <c r="FM139" i="28"/>
  <c r="FM142" i="28"/>
  <c r="FM145" i="28"/>
  <c r="FM148" i="28"/>
  <c r="FM144" i="28"/>
  <c r="FM147" i="28"/>
  <c r="FM141" i="28"/>
  <c r="FM143" i="28"/>
  <c r="FM146" i="28"/>
  <c r="FN134" i="3"/>
  <c r="FN101" i="28"/>
  <c r="FN444" i="3"/>
  <c r="FO158" i="3"/>
  <c r="FN446" i="3"/>
  <c r="FO160" i="3"/>
  <c r="FM109" i="28"/>
  <c r="FM110" i="28"/>
  <c r="FM113" i="28"/>
  <c r="FM111" i="28"/>
  <c r="FM112" i="28"/>
  <c r="FM108" i="28"/>
  <c r="FM104" i="28"/>
  <c r="FM105" i="28"/>
  <c r="FM107" i="28"/>
  <c r="FM106" i="28"/>
  <c r="GS386" i="3"/>
  <c r="GS399" i="3"/>
  <c r="GS385" i="3"/>
  <c r="GS398" i="3"/>
  <c r="GS383" i="3"/>
  <c r="GS396" i="3"/>
  <c r="GS384" i="3"/>
  <c r="GS397" i="3"/>
  <c r="FN208" i="3"/>
  <c r="FN135" i="3"/>
  <c r="FO171" i="3"/>
  <c r="FO184" i="3"/>
  <c r="FO322" i="3"/>
  <c r="FO132" i="28"/>
  <c r="FO157" i="28"/>
  <c r="FO325" i="3"/>
  <c r="FO135" i="28"/>
  <c r="FO160" i="28"/>
  <c r="FO174" i="3"/>
  <c r="FO187" i="3"/>
  <c r="FO137" i="28"/>
  <c r="FO176" i="3"/>
  <c r="FO189" i="3"/>
  <c r="FO162" i="28"/>
  <c r="FO327" i="3"/>
  <c r="FO133" i="28"/>
  <c r="FO323" i="3"/>
  <c r="FO158" i="28"/>
  <c r="FO172" i="3"/>
  <c r="FO185" i="3"/>
  <c r="FO136" i="28"/>
  <c r="FO161" i="28"/>
  <c r="FO326" i="3"/>
  <c r="FO175" i="3"/>
  <c r="FO188" i="3"/>
  <c r="FO134" i="28"/>
  <c r="FO173" i="3"/>
  <c r="FO186" i="3"/>
  <c r="FO159" i="28"/>
  <c r="FO324" i="3"/>
  <c r="FN211" i="3"/>
  <c r="FN210" i="3"/>
  <c r="FN402" i="3"/>
  <c r="FN415" i="3"/>
  <c r="FN457" i="3"/>
  <c r="FN330" i="3"/>
  <c r="FN239" i="3"/>
  <c r="FN218" i="3"/>
  <c r="FN331" i="3"/>
  <c r="FN240" i="3"/>
  <c r="FN460" i="3"/>
  <c r="FN472" i="3"/>
  <c r="FN87" i="28"/>
  <c r="FN462" i="3"/>
  <c r="FN486" i="3"/>
  <c r="FN77" i="28"/>
  <c r="FN461" i="3"/>
  <c r="FN485" i="3"/>
  <c r="FN76" i="28"/>
  <c r="FN458" i="3"/>
  <c r="FN470" i="3"/>
  <c r="FN85" i="28"/>
  <c r="FN459" i="3"/>
  <c r="FN483" i="3"/>
  <c r="FN74" i="28"/>
  <c r="FN365" i="3"/>
  <c r="FN359" i="3"/>
  <c r="FN364" i="3"/>
  <c r="FN339" i="3"/>
  <c r="FN369" i="3"/>
  <c r="FN368" i="3"/>
  <c r="FN366" i="3"/>
  <c r="FN347" i="3"/>
  <c r="FN350" i="3"/>
  <c r="FN335" i="3"/>
  <c r="FN336" i="3"/>
  <c r="FN344" i="3"/>
  <c r="FN341" i="3"/>
  <c r="FN342" i="3"/>
  <c r="FN340" i="3"/>
  <c r="FN370" i="3"/>
  <c r="FN221" i="3"/>
  <c r="FN220" i="3"/>
  <c r="FN222" i="3"/>
  <c r="FN219" i="3"/>
  <c r="FN469" i="3"/>
  <c r="FN84" i="28"/>
  <c r="FN481" i="3"/>
  <c r="FN72" i="28"/>
  <c r="FN241" i="3"/>
  <c r="FN361" i="3"/>
  <c r="FN362" i="3"/>
  <c r="FN358" i="3"/>
  <c r="FN474" i="3"/>
  <c r="FN89" i="28"/>
  <c r="FN471" i="3"/>
  <c r="FN86" i="28"/>
  <c r="FN473" i="3"/>
  <c r="FN88" i="28"/>
  <c r="FN482" i="3"/>
  <c r="FN73" i="28"/>
  <c r="FN484" i="3"/>
  <c r="FN75" i="28"/>
  <c r="FN351" i="3"/>
  <c r="FN348" i="3"/>
  <c r="FN349" i="3"/>
  <c r="FN360" i="3"/>
  <c r="FN343" i="3"/>
  <c r="FN354" i="3"/>
  <c r="FN371" i="3"/>
  <c r="FN243" i="3"/>
  <c r="FN255" i="3"/>
  <c r="FN267" i="3"/>
  <c r="FN278" i="3"/>
  <c r="FN242" i="3"/>
  <c r="FN254" i="3"/>
  <c r="FN266" i="3"/>
  <c r="FN277" i="3"/>
  <c r="FN245" i="3"/>
  <c r="FN257" i="3"/>
  <c r="FN269" i="3"/>
  <c r="FN280" i="3"/>
  <c r="FN244" i="3"/>
  <c r="FN256" i="3"/>
  <c r="FN268" i="3"/>
  <c r="FN279" i="3"/>
  <c r="FN373" i="3"/>
  <c r="FN374" i="3"/>
  <c r="FN132" i="3"/>
  <c r="FN290" i="3"/>
  <c r="FN303" i="3"/>
  <c r="FN404" i="3"/>
  <c r="FN417" i="3"/>
  <c r="FN302" i="3"/>
  <c r="FN403" i="3"/>
  <c r="FN416" i="3"/>
  <c r="FN289" i="3"/>
  <c r="FN292" i="3"/>
  <c r="FN305" i="3"/>
  <c r="FN406" i="3"/>
  <c r="FN419" i="3"/>
  <c r="FN304" i="3"/>
  <c r="FN405" i="3"/>
  <c r="FN418" i="3"/>
  <c r="FN291" i="3"/>
  <c r="GR251" i="3"/>
  <c r="GR263" i="3"/>
  <c r="GR275" i="3"/>
  <c r="GR286" i="3"/>
  <c r="GR247" i="3"/>
  <c r="GR223" i="3"/>
  <c r="GR224" i="3"/>
  <c r="FN379" i="3"/>
  <c r="FN392" i="3"/>
  <c r="FN430" i="3"/>
  <c r="FN377" i="3"/>
  <c r="FN390" i="3"/>
  <c r="FN428" i="3"/>
  <c r="FN378" i="3"/>
  <c r="FN391" i="3"/>
  <c r="FN429" i="3"/>
  <c r="FN380" i="3"/>
  <c r="FN393" i="3"/>
  <c r="FN431" i="3"/>
  <c r="GR246" i="3"/>
  <c r="GR258" i="3"/>
  <c r="GR270" i="3"/>
  <c r="GR281" i="3"/>
  <c r="GR259" i="3"/>
  <c r="GR271" i="3"/>
  <c r="GR282" i="3"/>
  <c r="GR294" i="3"/>
  <c r="GR311" i="3"/>
  <c r="GR412" i="3"/>
  <c r="GR298" i="3"/>
  <c r="GR386" i="3"/>
  <c r="GT227" i="3"/>
  <c r="GT228" i="3"/>
  <c r="GT338" i="3"/>
  <c r="GT226" i="3"/>
  <c r="GT225" i="3"/>
  <c r="FN443" i="3"/>
  <c r="FN456" i="3"/>
  <c r="FO157" i="3"/>
  <c r="FN441" i="3"/>
  <c r="FN454" i="3"/>
  <c r="FO155" i="3"/>
  <c r="FN172" i="28"/>
  <c r="FN453" i="3"/>
  <c r="FN440" i="3"/>
  <c r="FO154" i="3"/>
  <c r="FN455" i="3"/>
  <c r="FN442" i="3"/>
  <c r="FO156" i="3"/>
  <c r="GR307" i="3"/>
  <c r="GR408" i="3"/>
  <c r="GR382" i="3"/>
  <c r="GR395" i="3"/>
  <c r="GR399" i="3"/>
  <c r="GR306" i="3"/>
  <c r="GR407" i="3"/>
  <c r="GR293" i="3"/>
  <c r="GR381" i="3"/>
  <c r="GT250" i="3"/>
  <c r="GT262" i="3"/>
  <c r="GT274" i="3"/>
  <c r="GT285" i="3"/>
  <c r="GT251" i="3"/>
  <c r="GT263" i="3"/>
  <c r="GT275" i="3"/>
  <c r="GT286" i="3"/>
  <c r="GT249" i="3"/>
  <c r="GT261" i="3"/>
  <c r="GT273" i="3"/>
  <c r="GT284" i="3"/>
  <c r="GT248" i="3"/>
  <c r="GT260" i="3"/>
  <c r="GT272" i="3"/>
  <c r="GT283" i="3"/>
  <c r="FO129" i="28"/>
  <c r="FO168" i="3"/>
  <c r="FO181" i="3"/>
  <c r="FO154" i="28"/>
  <c r="FO319" i="3"/>
  <c r="FO155" i="28"/>
  <c r="FO130" i="28"/>
  <c r="FO320" i="3"/>
  <c r="FO169" i="3"/>
  <c r="FO182" i="3"/>
  <c r="FN478" i="3"/>
  <c r="FN69" i="28"/>
  <c r="FN466" i="3"/>
  <c r="FN81" i="28"/>
  <c r="FN479" i="3"/>
  <c r="FN70" i="28"/>
  <c r="FN467" i="3"/>
  <c r="FN82" i="28"/>
  <c r="FO321" i="3"/>
  <c r="FO170" i="3"/>
  <c r="FO183" i="3"/>
  <c r="FO131" i="28"/>
  <c r="FO156" i="28"/>
  <c r="FN465" i="3"/>
  <c r="FN80" i="28"/>
  <c r="FN477" i="3"/>
  <c r="FN68" i="28"/>
  <c r="FO164" i="3"/>
  <c r="FO166" i="28"/>
  <c r="FO128" i="28"/>
  <c r="FO153" i="28"/>
  <c r="FO167" i="3"/>
  <c r="FO180" i="3"/>
  <c r="FO318" i="3"/>
  <c r="FN468" i="3"/>
  <c r="FN83" i="28"/>
  <c r="FN480" i="3"/>
  <c r="FN71" i="28"/>
  <c r="FN174" i="28"/>
  <c r="FN450" i="3"/>
  <c r="GR394" i="3"/>
  <c r="GT311" i="3"/>
  <c r="GT412" i="3"/>
  <c r="GT298" i="3"/>
  <c r="GT297" i="3"/>
  <c r="GT310" i="3"/>
  <c r="GT411" i="3"/>
  <c r="GT296" i="3"/>
  <c r="GT309" i="3"/>
  <c r="GT410" i="3"/>
  <c r="GT295" i="3"/>
  <c r="GT308" i="3"/>
  <c r="GT409" i="3"/>
  <c r="FO328" i="3"/>
  <c r="FO164" i="28"/>
  <c r="FO177" i="3"/>
  <c r="FO190" i="3"/>
  <c r="FN173" i="28"/>
  <c r="FN175" i="28"/>
  <c r="FO143" i="3"/>
  <c r="GT386" i="3"/>
  <c r="GT399" i="3"/>
  <c r="GT385" i="3"/>
  <c r="GT398" i="3"/>
  <c r="GT383" i="3"/>
  <c r="GT396" i="3"/>
  <c r="GT384" i="3"/>
  <c r="GT397" i="3"/>
  <c r="FO145" i="3"/>
  <c r="FO165" i="28"/>
  <c r="FO167" i="28"/>
  <c r="FO168" i="28"/>
  <c r="FO62" i="28"/>
  <c r="FN176" i="28"/>
  <c r="FO127" i="28"/>
  <c r="FO92" i="28"/>
  <c r="FO424" i="3"/>
  <c r="FO436" i="3"/>
  <c r="FO422" i="3"/>
  <c r="FO434" i="3"/>
  <c r="FO425" i="3"/>
  <c r="FO437" i="3"/>
  <c r="FO421" i="3"/>
  <c r="FO433" i="3"/>
  <c r="FO423" i="3"/>
  <c r="FO435" i="3"/>
  <c r="FO151" i="3"/>
  <c r="FO131" i="3"/>
  <c r="FO64" i="28"/>
  <c r="FO65" i="28"/>
  <c r="FO148" i="3"/>
  <c r="FO420" i="3"/>
  <c r="FO432" i="3"/>
  <c r="FO146" i="3"/>
  <c r="FO202" i="3"/>
  <c r="FO102" i="28"/>
  <c r="FO200" i="3"/>
  <c r="FO100" i="28"/>
  <c r="FO198" i="3"/>
  <c r="FO98" i="28"/>
  <c r="FO197" i="3"/>
  <c r="FO97" i="28"/>
  <c r="FO201" i="3"/>
  <c r="FO199" i="3"/>
  <c r="FO99" i="28"/>
  <c r="FO194" i="3"/>
  <c r="FO94" i="28"/>
  <c r="FO195" i="3"/>
  <c r="FO95" i="28"/>
  <c r="FO196" i="3"/>
  <c r="FO96" i="28"/>
  <c r="FO193" i="3"/>
  <c r="FO93" i="28"/>
  <c r="FO449" i="3"/>
  <c r="FP163" i="3"/>
  <c r="FO447" i="3"/>
  <c r="FP161" i="3"/>
  <c r="FO445" i="3"/>
  <c r="FP159" i="3"/>
  <c r="FO446" i="3"/>
  <c r="FP160" i="3"/>
  <c r="FO448" i="3"/>
  <c r="FP162" i="3"/>
  <c r="FO101" i="28"/>
  <c r="FO134" i="3"/>
  <c r="FO133" i="3"/>
  <c r="FO207" i="3"/>
  <c r="FO205" i="3"/>
  <c r="FO206" i="3"/>
  <c r="FN107" i="28"/>
  <c r="FN111" i="28"/>
  <c r="FN110" i="28"/>
  <c r="FN104" i="28"/>
  <c r="FN105" i="28"/>
  <c r="FN113" i="28"/>
  <c r="FN106" i="28"/>
  <c r="FN109" i="28"/>
  <c r="FN108" i="28"/>
  <c r="FN112" i="28"/>
  <c r="FO444" i="3"/>
  <c r="FP158" i="3"/>
  <c r="FN142" i="28"/>
  <c r="FN146" i="28"/>
  <c r="FN147" i="28"/>
  <c r="FN143" i="28"/>
  <c r="FN141" i="28"/>
  <c r="FN144" i="28"/>
  <c r="FN145" i="28"/>
  <c r="FN148" i="28"/>
  <c r="FN140" i="28"/>
  <c r="FN139" i="28"/>
  <c r="FO208" i="3"/>
  <c r="FO135" i="3"/>
  <c r="FP175" i="3"/>
  <c r="FP188" i="3"/>
  <c r="FP161" i="28"/>
  <c r="FP136" i="28"/>
  <c r="FP326" i="3"/>
  <c r="FP325" i="3"/>
  <c r="FP160" i="28"/>
  <c r="FP135" i="28"/>
  <c r="FP174" i="3"/>
  <c r="FP187" i="3"/>
  <c r="FO210" i="3"/>
  <c r="FO211" i="3"/>
  <c r="FP162" i="28"/>
  <c r="FP327" i="3"/>
  <c r="FP137" i="28"/>
  <c r="FP176" i="3"/>
  <c r="FP189" i="3"/>
  <c r="FP134" i="28"/>
  <c r="FP173" i="3"/>
  <c r="FP186" i="3"/>
  <c r="FP159" i="28"/>
  <c r="FP324" i="3"/>
  <c r="FP171" i="3"/>
  <c r="FP184" i="3"/>
  <c r="FP132" i="28"/>
  <c r="FP157" i="28"/>
  <c r="FP322" i="3"/>
  <c r="FP172" i="3"/>
  <c r="FP185" i="3"/>
  <c r="FP323" i="3"/>
  <c r="FP133" i="28"/>
  <c r="FP158" i="28"/>
  <c r="FO402" i="3"/>
  <c r="FO415" i="3"/>
  <c r="FO457" i="3"/>
  <c r="FO240" i="3"/>
  <c r="FO331" i="3"/>
  <c r="FO218" i="3"/>
  <c r="FO239" i="3"/>
  <c r="FO330" i="3"/>
  <c r="FO458" i="3"/>
  <c r="FO482" i="3"/>
  <c r="FO73" i="28"/>
  <c r="FO461" i="3"/>
  <c r="FO473" i="3"/>
  <c r="FO88" i="28"/>
  <c r="FO460" i="3"/>
  <c r="FO472" i="3"/>
  <c r="FO87" i="28"/>
  <c r="FO462" i="3"/>
  <c r="FO486" i="3"/>
  <c r="FO77" i="28"/>
  <c r="FO459" i="3"/>
  <c r="FO483" i="3"/>
  <c r="FO74" i="28"/>
  <c r="FO241" i="3"/>
  <c r="FO242" i="3"/>
  <c r="FO358" i="3"/>
  <c r="FO361" i="3"/>
  <c r="FO362" i="3"/>
  <c r="FO469" i="3"/>
  <c r="FO84" i="28"/>
  <c r="FO481" i="3"/>
  <c r="FO72" i="28"/>
  <c r="FO364" i="3"/>
  <c r="FO350" i="3"/>
  <c r="FO370" i="3"/>
  <c r="FO359" i="3"/>
  <c r="FO347" i="3"/>
  <c r="FO368" i="3"/>
  <c r="FO340" i="3"/>
  <c r="FO341" i="3"/>
  <c r="FO342" i="3"/>
  <c r="FO339" i="3"/>
  <c r="FO366" i="3"/>
  <c r="FO335" i="3"/>
  <c r="FO336" i="3"/>
  <c r="FO344" i="3"/>
  <c r="FO369" i="3"/>
  <c r="FO365" i="3"/>
  <c r="FO221" i="3"/>
  <c r="FO219" i="3"/>
  <c r="FO220" i="3"/>
  <c r="FO222" i="3"/>
  <c r="GS247" i="3"/>
  <c r="GS223" i="3"/>
  <c r="GS246" i="3"/>
  <c r="GU227" i="3"/>
  <c r="GU228" i="3"/>
  <c r="GU338" i="3"/>
  <c r="GU226" i="3"/>
  <c r="GU225" i="3"/>
  <c r="FO485" i="3"/>
  <c r="FO76" i="28"/>
  <c r="FO474" i="3"/>
  <c r="FO89" i="28"/>
  <c r="FO484" i="3"/>
  <c r="FO75" i="28"/>
  <c r="FO471" i="3"/>
  <c r="FO86" i="28"/>
  <c r="FO470" i="3"/>
  <c r="FO85" i="28"/>
  <c r="FO243" i="3"/>
  <c r="FO255" i="3"/>
  <c r="FO267" i="3"/>
  <c r="FO278" i="3"/>
  <c r="FO303" i="3"/>
  <c r="FO404" i="3"/>
  <c r="FO417" i="3"/>
  <c r="FO244" i="3"/>
  <c r="FO256" i="3"/>
  <c r="FO268" i="3"/>
  <c r="FO279" i="3"/>
  <c r="FO291" i="3"/>
  <c r="FO360" i="3"/>
  <c r="FO245" i="3"/>
  <c r="FO257" i="3"/>
  <c r="FO269" i="3"/>
  <c r="FO280" i="3"/>
  <c r="FO254" i="3"/>
  <c r="FO266" i="3"/>
  <c r="FO277" i="3"/>
  <c r="FO348" i="3"/>
  <c r="FO349" i="3"/>
  <c r="FO351" i="3"/>
  <c r="FO343" i="3"/>
  <c r="FO354" i="3"/>
  <c r="FO371" i="3"/>
  <c r="GS258" i="3"/>
  <c r="GS270" i="3"/>
  <c r="GS281" i="3"/>
  <c r="GS306" i="3"/>
  <c r="GS407" i="3"/>
  <c r="GU250" i="3"/>
  <c r="GU262" i="3"/>
  <c r="GU274" i="3"/>
  <c r="GU285" i="3"/>
  <c r="GU251" i="3"/>
  <c r="GU263" i="3"/>
  <c r="GU275" i="3"/>
  <c r="GU286" i="3"/>
  <c r="GU249" i="3"/>
  <c r="GU261" i="3"/>
  <c r="GU273" i="3"/>
  <c r="GU284" i="3"/>
  <c r="GU248" i="3"/>
  <c r="GU260" i="3"/>
  <c r="GU272" i="3"/>
  <c r="GU283" i="3"/>
  <c r="FO290" i="3"/>
  <c r="FO304" i="3"/>
  <c r="FO405" i="3"/>
  <c r="FO418" i="3"/>
  <c r="FO373" i="3"/>
  <c r="FO374" i="3"/>
  <c r="FO132" i="3"/>
  <c r="FO289" i="3"/>
  <c r="FO302" i="3"/>
  <c r="FO403" i="3"/>
  <c r="FO416" i="3"/>
  <c r="FO305" i="3"/>
  <c r="FO406" i="3"/>
  <c r="FO419" i="3"/>
  <c r="FO292" i="3"/>
  <c r="GS293" i="3"/>
  <c r="GS381" i="3"/>
  <c r="GU311" i="3"/>
  <c r="GU412" i="3"/>
  <c r="GU298" i="3"/>
  <c r="GU310" i="3"/>
  <c r="GU411" i="3"/>
  <c r="GU297" i="3"/>
  <c r="GU295" i="3"/>
  <c r="GU308" i="3"/>
  <c r="GU409" i="3"/>
  <c r="GU296" i="3"/>
  <c r="GU309" i="3"/>
  <c r="GU410" i="3"/>
  <c r="FO378" i="3"/>
  <c r="FO391" i="3"/>
  <c r="FO429" i="3"/>
  <c r="FO441" i="3"/>
  <c r="FO379" i="3"/>
  <c r="FO392" i="3"/>
  <c r="FO430" i="3"/>
  <c r="FP156" i="3"/>
  <c r="FO377" i="3"/>
  <c r="FO390" i="3"/>
  <c r="FO428" i="3"/>
  <c r="FO380" i="3"/>
  <c r="FO393" i="3"/>
  <c r="FO431" i="3"/>
  <c r="GS394" i="3"/>
  <c r="GU386" i="3"/>
  <c r="GU399" i="3"/>
  <c r="GU383" i="3"/>
  <c r="GU396" i="3"/>
  <c r="GU385" i="3"/>
  <c r="GU398" i="3"/>
  <c r="GU384" i="3"/>
  <c r="GU397" i="3"/>
  <c r="FO454" i="3"/>
  <c r="FO478" i="3"/>
  <c r="FO69" i="28"/>
  <c r="FP155" i="3"/>
  <c r="FP129" i="28"/>
  <c r="FO442" i="3"/>
  <c r="FO455" i="3"/>
  <c r="FO479" i="3"/>
  <c r="FO70" i="28"/>
  <c r="FP157" i="3"/>
  <c r="FO443" i="3"/>
  <c r="FO456" i="3"/>
  <c r="FP155" i="28"/>
  <c r="FP169" i="3"/>
  <c r="FP182" i="3"/>
  <c r="FP320" i="3"/>
  <c r="FP130" i="28"/>
  <c r="FO440" i="3"/>
  <c r="FO453" i="3"/>
  <c r="FP154" i="3"/>
  <c r="FO172" i="28"/>
  <c r="FP154" i="28"/>
  <c r="FP319" i="3"/>
  <c r="FP168" i="3"/>
  <c r="FP181" i="3"/>
  <c r="FO467" i="3"/>
  <c r="FO82" i="28"/>
  <c r="FO466" i="3"/>
  <c r="FO81" i="28"/>
  <c r="FP164" i="3"/>
  <c r="FP166" i="28"/>
  <c r="FO465" i="3"/>
  <c r="FO80" i="28"/>
  <c r="FO477" i="3"/>
  <c r="FO68" i="28"/>
  <c r="FO174" i="28"/>
  <c r="FO450" i="3"/>
  <c r="FP143" i="3"/>
  <c r="FO480" i="3"/>
  <c r="FO71" i="28"/>
  <c r="FO468" i="3"/>
  <c r="FO83" i="28"/>
  <c r="FP167" i="3"/>
  <c r="FP180" i="3"/>
  <c r="FP153" i="28"/>
  <c r="FP128" i="28"/>
  <c r="FP318" i="3"/>
  <c r="FP170" i="3"/>
  <c r="FP183" i="3"/>
  <c r="FP156" i="28"/>
  <c r="FP131" i="28"/>
  <c r="FP321" i="3"/>
  <c r="FP177" i="3"/>
  <c r="FP190" i="3"/>
  <c r="FP328" i="3"/>
  <c r="FP164" i="28"/>
  <c r="FP62" i="28"/>
  <c r="FP145" i="3"/>
  <c r="FO173" i="28"/>
  <c r="FO175" i="28"/>
  <c r="FP165" i="28"/>
  <c r="FP167" i="28"/>
  <c r="FO176" i="28"/>
  <c r="FP424" i="3"/>
  <c r="FP436" i="3"/>
  <c r="FP425" i="3"/>
  <c r="FP437" i="3"/>
  <c r="FP151" i="3"/>
  <c r="FP131" i="3"/>
  <c r="FP148" i="3"/>
  <c r="FP422" i="3"/>
  <c r="FP434" i="3"/>
  <c r="FP423" i="3"/>
  <c r="FP435" i="3"/>
  <c r="FP421" i="3"/>
  <c r="FP433" i="3"/>
  <c r="FP420" i="3"/>
  <c r="FP432" i="3"/>
  <c r="FP64" i="28"/>
  <c r="FP65" i="28"/>
  <c r="FP146" i="3"/>
  <c r="FP197" i="3"/>
  <c r="FP97" i="28"/>
  <c r="FP201" i="3"/>
  <c r="FP202" i="3"/>
  <c r="FP102" i="28"/>
  <c r="FP200" i="3"/>
  <c r="FP100" i="28"/>
  <c r="FP199" i="3"/>
  <c r="FP99" i="28"/>
  <c r="FP198" i="3"/>
  <c r="FP98" i="28"/>
  <c r="FP195" i="3"/>
  <c r="FP95" i="28"/>
  <c r="FP194" i="3"/>
  <c r="FP94" i="28"/>
  <c r="FP196" i="3"/>
  <c r="FP96" i="28"/>
  <c r="FP193" i="3"/>
  <c r="FP93" i="28"/>
  <c r="FP92" i="28"/>
  <c r="FP127" i="28"/>
  <c r="FP168" i="28"/>
  <c r="FP207" i="3"/>
  <c r="FP133" i="3"/>
  <c r="FP205" i="3"/>
  <c r="FP206" i="3"/>
  <c r="FP134" i="3"/>
  <c r="FP101" i="28"/>
  <c r="FP446" i="3"/>
  <c r="FQ160" i="3"/>
  <c r="FP449" i="3"/>
  <c r="FQ163" i="3"/>
  <c r="FO148" i="28"/>
  <c r="FO146" i="28"/>
  <c r="FO142" i="28"/>
  <c r="FO147" i="28"/>
  <c r="FO145" i="28"/>
  <c r="FO141" i="28"/>
  <c r="FO139" i="28"/>
  <c r="FO140" i="28"/>
  <c r="FO143" i="28"/>
  <c r="FO144" i="28"/>
  <c r="FP444" i="3"/>
  <c r="FQ158" i="3"/>
  <c r="FP448" i="3"/>
  <c r="FQ162" i="3"/>
  <c r="FP447" i="3"/>
  <c r="FQ161" i="3"/>
  <c r="FO111" i="28"/>
  <c r="FO104" i="28"/>
  <c r="FO109" i="28"/>
  <c r="FO107" i="28"/>
  <c r="FO110" i="28"/>
  <c r="FO108" i="28"/>
  <c r="FO105" i="28"/>
  <c r="FO112" i="28"/>
  <c r="FO113" i="28"/>
  <c r="FO106" i="28"/>
  <c r="FP445" i="3"/>
  <c r="FQ159" i="3"/>
  <c r="GS224" i="3"/>
  <c r="GS259" i="3"/>
  <c r="GS271" i="3"/>
  <c r="GS282" i="3"/>
  <c r="FP208" i="3"/>
  <c r="FP402" i="3"/>
  <c r="FP415" i="3"/>
  <c r="FQ325" i="3"/>
  <c r="FQ135" i="28"/>
  <c r="FQ174" i="3"/>
  <c r="FQ187" i="3"/>
  <c r="FQ160" i="28"/>
  <c r="FQ323" i="3"/>
  <c r="FQ133" i="28"/>
  <c r="FQ158" i="28"/>
  <c r="FQ172" i="3"/>
  <c r="FQ185" i="3"/>
  <c r="FP210" i="3"/>
  <c r="FP211" i="3"/>
  <c r="FQ176" i="3"/>
  <c r="FQ189" i="3"/>
  <c r="FQ327" i="3"/>
  <c r="FQ137" i="28"/>
  <c r="FQ162" i="28"/>
  <c r="FQ175" i="3"/>
  <c r="FQ188" i="3"/>
  <c r="FQ136" i="28"/>
  <c r="FQ326" i="3"/>
  <c r="FQ161" i="28"/>
  <c r="FQ171" i="3"/>
  <c r="FQ184" i="3"/>
  <c r="FQ157" i="28"/>
  <c r="FQ132" i="28"/>
  <c r="FQ322" i="3"/>
  <c r="FQ173" i="3"/>
  <c r="FQ186" i="3"/>
  <c r="FQ134" i="28"/>
  <c r="FQ324" i="3"/>
  <c r="FQ159" i="28"/>
  <c r="GS307" i="3"/>
  <c r="GS408" i="3"/>
  <c r="GS294" i="3"/>
  <c r="GS382" i="3"/>
  <c r="GT223" i="3"/>
  <c r="GT224" i="3"/>
  <c r="GV227" i="3"/>
  <c r="GV228" i="3"/>
  <c r="GV338" i="3"/>
  <c r="GV226" i="3"/>
  <c r="GV225" i="3"/>
  <c r="FP135" i="3"/>
  <c r="FP240" i="3"/>
  <c r="FP331" i="3"/>
  <c r="FP458" i="3"/>
  <c r="FP457" i="3"/>
  <c r="FP462" i="3"/>
  <c r="FP461" i="3"/>
  <c r="FP459" i="3"/>
  <c r="FP460" i="3"/>
  <c r="FP239" i="3"/>
  <c r="FP218" i="3"/>
  <c r="FP330" i="3"/>
  <c r="GS395" i="3"/>
  <c r="GT246" i="3"/>
  <c r="GT258" i="3"/>
  <c r="GT270" i="3"/>
  <c r="GT281" i="3"/>
  <c r="GT306" i="3"/>
  <c r="GT407" i="3"/>
  <c r="GT247" i="3"/>
  <c r="GT259" i="3"/>
  <c r="GT271" i="3"/>
  <c r="GT282" i="3"/>
  <c r="GV250" i="3"/>
  <c r="GV262" i="3"/>
  <c r="GV248" i="3"/>
  <c r="GV260" i="3"/>
  <c r="GV272" i="3"/>
  <c r="GV283" i="3"/>
  <c r="GV249" i="3"/>
  <c r="GV261" i="3"/>
  <c r="GV273" i="3"/>
  <c r="GV284" i="3"/>
  <c r="FP241" i="3"/>
  <c r="FP244" i="3"/>
  <c r="FP471" i="3"/>
  <c r="FP86" i="28"/>
  <c r="FP483" i="3"/>
  <c r="FP74" i="28"/>
  <c r="FP473" i="3"/>
  <c r="FP88" i="28"/>
  <c r="FP485" i="3"/>
  <c r="FP76" i="28"/>
  <c r="FP486" i="3"/>
  <c r="FP77" i="28"/>
  <c r="FP474" i="3"/>
  <c r="FP89" i="28"/>
  <c r="FP469" i="3"/>
  <c r="FP84" i="28"/>
  <c r="FP481" i="3"/>
  <c r="FP72" i="28"/>
  <c r="FP221" i="3"/>
  <c r="FP220" i="3"/>
  <c r="FP222" i="3"/>
  <c r="FP219" i="3"/>
  <c r="FP364" i="3"/>
  <c r="FP369" i="3"/>
  <c r="FP359" i="3"/>
  <c r="FP365" i="3"/>
  <c r="FP366" i="3"/>
  <c r="FP368" i="3"/>
  <c r="FP341" i="3"/>
  <c r="FP342" i="3"/>
  <c r="FP339" i="3"/>
  <c r="FP370" i="3"/>
  <c r="FP335" i="3"/>
  <c r="FP336" i="3"/>
  <c r="FP344" i="3"/>
  <c r="FP350" i="3"/>
  <c r="FP340" i="3"/>
  <c r="FP347" i="3"/>
  <c r="FP361" i="3"/>
  <c r="FP362" i="3"/>
  <c r="FP358" i="3"/>
  <c r="FP360" i="3"/>
  <c r="FP470" i="3"/>
  <c r="FP85" i="28"/>
  <c r="FP482" i="3"/>
  <c r="FP73" i="28"/>
  <c r="FP484" i="3"/>
  <c r="FP75" i="28"/>
  <c r="FP472" i="3"/>
  <c r="FP87" i="28"/>
  <c r="GT293" i="3"/>
  <c r="GT294" i="3"/>
  <c r="GT307" i="3"/>
  <c r="GT408" i="3"/>
  <c r="GV274" i="3"/>
  <c r="GV285" i="3"/>
  <c r="GV295" i="3"/>
  <c r="GV308" i="3"/>
  <c r="GV409" i="3"/>
  <c r="GV296" i="3"/>
  <c r="GV309" i="3"/>
  <c r="GV410" i="3"/>
  <c r="FP242" i="3"/>
  <c r="FP245" i="3"/>
  <c r="FP257" i="3"/>
  <c r="FP269" i="3"/>
  <c r="FP280" i="3"/>
  <c r="FP305" i="3"/>
  <c r="FP406" i="3"/>
  <c r="FP419" i="3"/>
  <c r="FP243" i="3"/>
  <c r="FP255" i="3"/>
  <c r="FP267" i="3"/>
  <c r="FP278" i="3"/>
  <c r="FP303" i="3"/>
  <c r="FP404" i="3"/>
  <c r="FP417" i="3"/>
  <c r="FP343" i="3"/>
  <c r="FP354" i="3"/>
  <c r="FP371" i="3"/>
  <c r="FP256" i="3"/>
  <c r="FP268" i="3"/>
  <c r="FP279" i="3"/>
  <c r="FP348" i="3"/>
  <c r="FP349" i="3"/>
  <c r="FP351" i="3"/>
  <c r="FP254" i="3"/>
  <c r="FP266" i="3"/>
  <c r="FP277" i="3"/>
  <c r="GT381" i="3"/>
  <c r="GT394" i="3"/>
  <c r="GV310" i="3"/>
  <c r="GV411" i="3"/>
  <c r="GV297" i="3"/>
  <c r="GV385" i="3"/>
  <c r="GV384" i="3"/>
  <c r="GV397" i="3"/>
  <c r="GV383" i="3"/>
  <c r="GV396" i="3"/>
  <c r="FP292" i="3"/>
  <c r="FP290" i="3"/>
  <c r="FP373" i="3"/>
  <c r="FP374" i="3"/>
  <c r="FP132" i="3"/>
  <c r="FP304" i="3"/>
  <c r="FP405" i="3"/>
  <c r="FP418" i="3"/>
  <c r="FP291" i="3"/>
  <c r="FP289" i="3"/>
  <c r="FP302" i="3"/>
  <c r="FP403" i="3"/>
  <c r="FP416" i="3"/>
  <c r="GV398" i="3"/>
  <c r="FP380" i="3"/>
  <c r="FP393" i="3"/>
  <c r="FP431" i="3"/>
  <c r="FQ157" i="3"/>
  <c r="FP377" i="3"/>
  <c r="FP390" i="3"/>
  <c r="FP428" i="3"/>
  <c r="FP379" i="3"/>
  <c r="FP392" i="3"/>
  <c r="FP430" i="3"/>
  <c r="FP378" i="3"/>
  <c r="FP391" i="3"/>
  <c r="FP429" i="3"/>
  <c r="FP454" i="3"/>
  <c r="FP441" i="3"/>
  <c r="FQ156" i="3"/>
  <c r="FP455" i="3"/>
  <c r="FP442" i="3"/>
  <c r="FP443" i="3"/>
  <c r="FP456" i="3"/>
  <c r="FP480" i="3"/>
  <c r="FP71" i="28"/>
  <c r="FQ155" i="3"/>
  <c r="FQ129" i="28"/>
  <c r="FP440" i="3"/>
  <c r="FP453" i="3"/>
  <c r="FP172" i="28"/>
  <c r="FQ154" i="3"/>
  <c r="FQ131" i="28"/>
  <c r="FQ170" i="3"/>
  <c r="FQ183" i="3"/>
  <c r="FQ156" i="28"/>
  <c r="FQ321" i="3"/>
  <c r="FP466" i="3"/>
  <c r="FP81" i="28"/>
  <c r="FP478" i="3"/>
  <c r="FP69" i="28"/>
  <c r="FP468" i="3"/>
  <c r="FP83" i="28"/>
  <c r="FQ154" i="28"/>
  <c r="FQ168" i="3"/>
  <c r="FQ181" i="3"/>
  <c r="FQ169" i="3"/>
  <c r="FQ182" i="3"/>
  <c r="FQ155" i="28"/>
  <c r="FQ130" i="28"/>
  <c r="FQ320" i="3"/>
  <c r="FQ319" i="3"/>
  <c r="FP479" i="3"/>
  <c r="FP70" i="28"/>
  <c r="FP467" i="3"/>
  <c r="FP82" i="28"/>
  <c r="FQ128" i="28"/>
  <c r="FQ318" i="3"/>
  <c r="FQ164" i="3"/>
  <c r="FQ166" i="28"/>
  <c r="FQ167" i="3"/>
  <c r="FQ180" i="3"/>
  <c r="FQ153" i="28"/>
  <c r="FP465" i="3"/>
  <c r="FP80" i="28"/>
  <c r="FP477" i="3"/>
  <c r="FP68" i="28"/>
  <c r="FP174" i="28"/>
  <c r="FP450" i="3"/>
  <c r="FQ143" i="3"/>
  <c r="FQ164" i="28"/>
  <c r="FQ328" i="3"/>
  <c r="FQ62" i="28"/>
  <c r="FQ145" i="3"/>
  <c r="FQ177" i="3"/>
  <c r="FQ190" i="3"/>
  <c r="FP175" i="28"/>
  <c r="FP173" i="28"/>
  <c r="FQ165" i="28"/>
  <c r="FQ167" i="28"/>
  <c r="FQ168" i="28"/>
  <c r="FP176" i="28"/>
  <c r="FQ420" i="3"/>
  <c r="FQ432" i="3"/>
  <c r="FQ422" i="3"/>
  <c r="FQ434" i="3"/>
  <c r="FQ424" i="3"/>
  <c r="FQ436" i="3"/>
  <c r="FQ148" i="3"/>
  <c r="FQ421" i="3"/>
  <c r="FQ433" i="3"/>
  <c r="FQ423" i="3"/>
  <c r="FQ435" i="3"/>
  <c r="FQ151" i="3"/>
  <c r="FQ131" i="3"/>
  <c r="FQ64" i="28"/>
  <c r="FQ65" i="28"/>
  <c r="FQ425" i="3"/>
  <c r="FQ437" i="3"/>
  <c r="FQ146" i="3"/>
  <c r="FQ201" i="3"/>
  <c r="FQ197" i="3"/>
  <c r="FQ97" i="28"/>
  <c r="FQ200" i="3"/>
  <c r="FQ100" i="28"/>
  <c r="FQ198" i="3"/>
  <c r="FQ98" i="28"/>
  <c r="FQ202" i="3"/>
  <c r="FQ102" i="28"/>
  <c r="FQ199" i="3"/>
  <c r="FQ99" i="28"/>
  <c r="FQ195" i="3"/>
  <c r="FQ95" i="28"/>
  <c r="FQ196" i="3"/>
  <c r="FQ96" i="28"/>
  <c r="FQ194" i="3"/>
  <c r="FQ94" i="28"/>
  <c r="FQ193" i="3"/>
  <c r="FQ93" i="28"/>
  <c r="FQ127" i="28"/>
  <c r="FQ92" i="28"/>
  <c r="GU223" i="3"/>
  <c r="GU224" i="3"/>
  <c r="FP141" i="28"/>
  <c r="FP147" i="28"/>
  <c r="FP143" i="28"/>
  <c r="FP146" i="28"/>
  <c r="FP142" i="28"/>
  <c r="FP148" i="28"/>
  <c r="FP144" i="28"/>
  <c r="FP145" i="28"/>
  <c r="FP140" i="28"/>
  <c r="FP139" i="28"/>
  <c r="FQ448" i="3"/>
  <c r="FR162" i="3"/>
  <c r="FQ134" i="3"/>
  <c r="FQ101" i="28"/>
  <c r="FQ207" i="3"/>
  <c r="FQ206" i="3"/>
  <c r="FQ205" i="3"/>
  <c r="FQ133" i="3"/>
  <c r="FQ449" i="3"/>
  <c r="FR163" i="3"/>
  <c r="FQ446" i="3"/>
  <c r="FR160" i="3"/>
  <c r="FQ447" i="3"/>
  <c r="FR161" i="3"/>
  <c r="FQ445" i="3"/>
  <c r="FR159" i="3"/>
  <c r="FP112" i="28"/>
  <c r="FP105" i="28"/>
  <c r="FP104" i="28"/>
  <c r="FP108" i="28"/>
  <c r="FP110" i="28"/>
  <c r="FP109" i="28"/>
  <c r="FP113" i="28"/>
  <c r="FP106" i="28"/>
  <c r="FP111" i="28"/>
  <c r="FP107" i="28"/>
  <c r="FQ444" i="3"/>
  <c r="FR158" i="3"/>
  <c r="GU247" i="3"/>
  <c r="GU259" i="3"/>
  <c r="GU271" i="3"/>
  <c r="GU282" i="3"/>
  <c r="GW227" i="3"/>
  <c r="GW228" i="3"/>
  <c r="GW338" i="3"/>
  <c r="GW226" i="3"/>
  <c r="GW225" i="3"/>
  <c r="FR137" i="28"/>
  <c r="FR162" i="28"/>
  <c r="FR327" i="3"/>
  <c r="FR176" i="3"/>
  <c r="FR189" i="3"/>
  <c r="FR175" i="3"/>
  <c r="FR188" i="3"/>
  <c r="FR136" i="28"/>
  <c r="FR161" i="28"/>
  <c r="FR326" i="3"/>
  <c r="FR157" i="28"/>
  <c r="FR171" i="3"/>
  <c r="FR184" i="3"/>
  <c r="FR132" i="28"/>
  <c r="FR322" i="3"/>
  <c r="FR172" i="3"/>
  <c r="FR185" i="3"/>
  <c r="FR323" i="3"/>
  <c r="FR158" i="28"/>
  <c r="FR133" i="28"/>
  <c r="FQ210" i="3"/>
  <c r="FQ211" i="3"/>
  <c r="FR135" i="28"/>
  <c r="FR160" i="28"/>
  <c r="FR325" i="3"/>
  <c r="FR174" i="3"/>
  <c r="FR187" i="3"/>
  <c r="FR159" i="28"/>
  <c r="FR324" i="3"/>
  <c r="FR134" i="28"/>
  <c r="FR173" i="3"/>
  <c r="FR186" i="3"/>
  <c r="FQ208" i="3"/>
  <c r="GT382" i="3"/>
  <c r="GT395" i="3"/>
  <c r="GU307" i="3"/>
  <c r="GU408" i="3"/>
  <c r="GU294" i="3"/>
  <c r="GW250" i="3"/>
  <c r="GW262" i="3"/>
  <c r="GW274" i="3"/>
  <c r="GW285" i="3"/>
  <c r="GW251" i="3"/>
  <c r="GW263" i="3"/>
  <c r="GW275" i="3"/>
  <c r="GW286" i="3"/>
  <c r="GW249" i="3"/>
  <c r="GW261" i="3"/>
  <c r="GW273" i="3"/>
  <c r="GW284" i="3"/>
  <c r="GW248" i="3"/>
  <c r="GW260" i="3"/>
  <c r="GW272" i="3"/>
  <c r="GW283" i="3"/>
  <c r="FQ135" i="3"/>
  <c r="FQ402" i="3"/>
  <c r="FQ415" i="3"/>
  <c r="FQ331" i="3"/>
  <c r="FQ240" i="3"/>
  <c r="FQ330" i="3"/>
  <c r="FQ218" i="3"/>
  <c r="FQ239" i="3"/>
  <c r="GU382" i="3"/>
  <c r="GU395" i="3"/>
  <c r="GW311" i="3"/>
  <c r="GW412" i="3"/>
  <c r="GW298" i="3"/>
  <c r="GW310" i="3"/>
  <c r="GW411" i="3"/>
  <c r="GW297" i="3"/>
  <c r="GW295" i="3"/>
  <c r="GW308" i="3"/>
  <c r="GW409" i="3"/>
  <c r="GW296" i="3"/>
  <c r="GW309" i="3"/>
  <c r="GW410" i="3"/>
  <c r="FQ241" i="3"/>
  <c r="FQ242" i="3"/>
  <c r="FQ361" i="3"/>
  <c r="FQ362" i="3"/>
  <c r="FQ358" i="3"/>
  <c r="FQ370" i="3"/>
  <c r="FQ365" i="3"/>
  <c r="FQ347" i="3"/>
  <c r="FQ339" i="3"/>
  <c r="FQ335" i="3"/>
  <c r="FQ336" i="3"/>
  <c r="FQ344" i="3"/>
  <c r="FQ350" i="3"/>
  <c r="FQ359" i="3"/>
  <c r="FQ340" i="3"/>
  <c r="FQ341" i="3"/>
  <c r="FQ342" i="3"/>
  <c r="FQ369" i="3"/>
  <c r="FQ368" i="3"/>
  <c r="FQ366" i="3"/>
  <c r="FQ364" i="3"/>
  <c r="FQ219" i="3"/>
  <c r="FQ221" i="3"/>
  <c r="FQ220" i="3"/>
  <c r="FQ222" i="3"/>
  <c r="FQ462" i="3"/>
  <c r="FQ458" i="3"/>
  <c r="FQ460" i="3"/>
  <c r="FQ457" i="3"/>
  <c r="FQ461" i="3"/>
  <c r="FQ459" i="3"/>
  <c r="GW386" i="3"/>
  <c r="GW399" i="3"/>
  <c r="GW385" i="3"/>
  <c r="GW398" i="3"/>
  <c r="GW383" i="3"/>
  <c r="GW396" i="3"/>
  <c r="GW384" i="3"/>
  <c r="GW397" i="3"/>
  <c r="FQ343" i="3"/>
  <c r="FQ354" i="3"/>
  <c r="FQ243" i="3"/>
  <c r="FQ255" i="3"/>
  <c r="FQ267" i="3"/>
  <c r="FQ278" i="3"/>
  <c r="FQ244" i="3"/>
  <c r="FQ256" i="3"/>
  <c r="FQ268" i="3"/>
  <c r="FQ279" i="3"/>
  <c r="FQ245" i="3"/>
  <c r="FQ257" i="3"/>
  <c r="FQ269" i="3"/>
  <c r="FQ280" i="3"/>
  <c r="FQ471" i="3"/>
  <c r="FQ86" i="28"/>
  <c r="FQ483" i="3"/>
  <c r="FQ74" i="28"/>
  <c r="FQ360" i="3"/>
  <c r="FQ482" i="3"/>
  <c r="FQ73" i="28"/>
  <c r="FQ470" i="3"/>
  <c r="FQ85" i="28"/>
  <c r="FQ348" i="3"/>
  <c r="FQ349" i="3"/>
  <c r="FQ351" i="3"/>
  <c r="FQ473" i="3"/>
  <c r="FQ88" i="28"/>
  <c r="FQ485" i="3"/>
  <c r="FQ76" i="28"/>
  <c r="FQ481" i="3"/>
  <c r="FQ72" i="28"/>
  <c r="FQ469" i="3"/>
  <c r="FQ84" i="28"/>
  <c r="FQ472" i="3"/>
  <c r="FQ87" i="28"/>
  <c r="FQ484" i="3"/>
  <c r="FQ75" i="28"/>
  <c r="FQ474" i="3"/>
  <c r="FQ89" i="28"/>
  <c r="FQ486" i="3"/>
  <c r="FQ77" i="28"/>
  <c r="FQ371" i="3"/>
  <c r="FQ254" i="3"/>
  <c r="FQ266" i="3"/>
  <c r="FQ277" i="3"/>
  <c r="FQ303" i="3"/>
  <c r="FQ404" i="3"/>
  <c r="FQ417" i="3"/>
  <c r="FQ290" i="3"/>
  <c r="FQ373" i="3"/>
  <c r="FQ374" i="3"/>
  <c r="FQ132" i="3"/>
  <c r="FQ305" i="3"/>
  <c r="FQ406" i="3"/>
  <c r="FQ419" i="3"/>
  <c r="FQ292" i="3"/>
  <c r="FQ302" i="3"/>
  <c r="FQ403" i="3"/>
  <c r="FQ416" i="3"/>
  <c r="FQ289" i="3"/>
  <c r="FQ291" i="3"/>
  <c r="FQ304" i="3"/>
  <c r="FQ405" i="3"/>
  <c r="FQ418" i="3"/>
  <c r="FQ379" i="3"/>
  <c r="FQ392" i="3"/>
  <c r="FQ430" i="3"/>
  <c r="FQ380" i="3"/>
  <c r="FQ393" i="3"/>
  <c r="FQ431" i="3"/>
  <c r="FQ377" i="3"/>
  <c r="FQ390" i="3"/>
  <c r="FQ428" i="3"/>
  <c r="FQ378" i="3"/>
  <c r="FQ391" i="3"/>
  <c r="FQ429" i="3"/>
  <c r="FQ442" i="3"/>
  <c r="FQ455" i="3"/>
  <c r="FQ479" i="3"/>
  <c r="FQ70" i="28"/>
  <c r="FR156" i="3"/>
  <c r="FR155" i="28"/>
  <c r="FQ172" i="28"/>
  <c r="FQ441" i="3"/>
  <c r="FQ454" i="3"/>
  <c r="FR155" i="3"/>
  <c r="FQ453" i="3"/>
  <c r="FQ440" i="3"/>
  <c r="FR154" i="3"/>
  <c r="FQ443" i="3"/>
  <c r="FQ456" i="3"/>
  <c r="FR157" i="3"/>
  <c r="FR169" i="3"/>
  <c r="FR182" i="3"/>
  <c r="FR320" i="3"/>
  <c r="FQ467" i="3"/>
  <c r="FQ82" i="28"/>
  <c r="FR130" i="28"/>
  <c r="FQ477" i="3"/>
  <c r="FQ68" i="28"/>
  <c r="FQ465" i="3"/>
  <c r="FQ80" i="28"/>
  <c r="FQ466" i="3"/>
  <c r="FQ81" i="28"/>
  <c r="FQ478" i="3"/>
  <c r="FQ69" i="28"/>
  <c r="FQ174" i="28"/>
  <c r="FR131" i="28"/>
  <c r="FR170" i="3"/>
  <c r="FR183" i="3"/>
  <c r="FR156" i="28"/>
  <c r="FR321" i="3"/>
  <c r="FQ450" i="3"/>
  <c r="FR143" i="3"/>
  <c r="FR164" i="3"/>
  <c r="FR166" i="28"/>
  <c r="FR154" i="28"/>
  <c r="FR168" i="3"/>
  <c r="FR181" i="3"/>
  <c r="FR319" i="3"/>
  <c r="FR129" i="28"/>
  <c r="FQ468" i="3"/>
  <c r="FQ83" i="28"/>
  <c r="FQ480" i="3"/>
  <c r="FQ71" i="28"/>
  <c r="FR128" i="28"/>
  <c r="FR167" i="3"/>
  <c r="FR180" i="3"/>
  <c r="FR318" i="3"/>
  <c r="FR153" i="28"/>
  <c r="FR164" i="28"/>
  <c r="FR145" i="3"/>
  <c r="FR62" i="28"/>
  <c r="FQ173" i="28"/>
  <c r="FQ175" i="28"/>
  <c r="FR177" i="3"/>
  <c r="FR190" i="3"/>
  <c r="FR328" i="3"/>
  <c r="GU246" i="3"/>
  <c r="GU258" i="3"/>
  <c r="GU270" i="3"/>
  <c r="GU281" i="3"/>
  <c r="GV223" i="3"/>
  <c r="GV251" i="3"/>
  <c r="GV263" i="3"/>
  <c r="GV275" i="3"/>
  <c r="GV286" i="3"/>
  <c r="GV247" i="3"/>
  <c r="GV246" i="3"/>
  <c r="GX227" i="3"/>
  <c r="GX228" i="3"/>
  <c r="GX338" i="3"/>
  <c r="GX226" i="3"/>
  <c r="GX225" i="3"/>
  <c r="FR165" i="28"/>
  <c r="FR167" i="28"/>
  <c r="FR168" i="28"/>
  <c r="FQ176" i="28"/>
  <c r="FR127" i="28"/>
  <c r="FR92" i="28"/>
  <c r="FR151" i="3"/>
  <c r="FR131" i="3"/>
  <c r="FR425" i="3"/>
  <c r="FR437" i="3"/>
  <c r="FR423" i="3"/>
  <c r="FR435" i="3"/>
  <c r="FR422" i="3"/>
  <c r="FR434" i="3"/>
  <c r="FR421" i="3"/>
  <c r="FR433" i="3"/>
  <c r="FR420" i="3"/>
  <c r="FR432" i="3"/>
  <c r="FR64" i="28"/>
  <c r="FR65" i="28"/>
  <c r="FR148" i="3"/>
  <c r="FR424" i="3"/>
  <c r="FR436" i="3"/>
  <c r="FR146" i="3"/>
  <c r="FR197" i="3"/>
  <c r="FR97" i="28"/>
  <c r="FR202" i="3"/>
  <c r="FR102" i="28"/>
  <c r="FR199" i="3"/>
  <c r="FR99" i="28"/>
  <c r="FR201" i="3"/>
  <c r="FR198" i="3"/>
  <c r="FR98" i="28"/>
  <c r="FR200" i="3"/>
  <c r="FR100" i="28"/>
  <c r="FR195" i="3"/>
  <c r="FR95" i="28"/>
  <c r="FR193" i="3"/>
  <c r="FR93" i="28"/>
  <c r="FR196" i="3"/>
  <c r="FR96" i="28"/>
  <c r="FR194" i="3"/>
  <c r="FR94" i="28"/>
  <c r="GU306" i="3"/>
  <c r="GU407" i="3"/>
  <c r="GU293" i="3"/>
  <c r="GU381" i="3"/>
  <c r="GV258" i="3"/>
  <c r="GV270" i="3"/>
  <c r="GV281" i="3"/>
  <c r="GV293" i="3"/>
  <c r="GV298" i="3"/>
  <c r="GV311" i="3"/>
  <c r="GV412" i="3"/>
  <c r="GV386" i="3"/>
  <c r="GX250" i="3"/>
  <c r="GX262" i="3"/>
  <c r="GX274" i="3"/>
  <c r="GX285" i="3"/>
  <c r="GX251" i="3"/>
  <c r="GX263" i="3"/>
  <c r="GX275" i="3"/>
  <c r="GX286" i="3"/>
  <c r="GX249" i="3"/>
  <c r="GX261" i="3"/>
  <c r="GX273" i="3"/>
  <c r="GX284" i="3"/>
  <c r="GX248" i="3"/>
  <c r="GX260" i="3"/>
  <c r="GX272" i="3"/>
  <c r="GX283" i="3"/>
  <c r="FR445" i="3"/>
  <c r="FS159" i="3"/>
  <c r="FR446" i="3"/>
  <c r="FS160" i="3"/>
  <c r="FR447" i="3"/>
  <c r="FS161" i="3"/>
  <c r="FR449" i="3"/>
  <c r="FS163" i="3"/>
  <c r="FQ108" i="28"/>
  <c r="FQ112" i="28"/>
  <c r="FQ104" i="28"/>
  <c r="FQ113" i="28"/>
  <c r="FQ110" i="28"/>
  <c r="FQ109" i="28"/>
  <c r="FQ106" i="28"/>
  <c r="FQ105" i="28"/>
  <c r="FQ107" i="28"/>
  <c r="FQ111" i="28"/>
  <c r="FR448" i="3"/>
  <c r="FS162" i="3"/>
  <c r="FR101" i="28"/>
  <c r="FR134" i="3"/>
  <c r="FQ148" i="28"/>
  <c r="FQ144" i="28"/>
  <c r="FQ141" i="28"/>
  <c r="FQ147" i="28"/>
  <c r="FQ140" i="28"/>
  <c r="FQ145" i="28"/>
  <c r="FQ142" i="28"/>
  <c r="FQ143" i="28"/>
  <c r="FQ139" i="28"/>
  <c r="FQ146" i="28"/>
  <c r="FR207" i="3"/>
  <c r="FR205" i="3"/>
  <c r="FR206" i="3"/>
  <c r="FR133" i="3"/>
  <c r="FR444" i="3"/>
  <c r="FS158" i="3"/>
  <c r="GU394" i="3"/>
  <c r="GV306" i="3"/>
  <c r="GV407" i="3"/>
  <c r="GV381" i="3"/>
  <c r="GV394" i="3"/>
  <c r="GV399" i="3"/>
  <c r="GX311" i="3"/>
  <c r="GX412" i="3"/>
  <c r="GX298" i="3"/>
  <c r="GX310" i="3"/>
  <c r="GX411" i="3"/>
  <c r="GX297" i="3"/>
  <c r="GX296" i="3"/>
  <c r="GX309" i="3"/>
  <c r="GX410" i="3"/>
  <c r="GX295" i="3"/>
  <c r="GX308" i="3"/>
  <c r="GX409" i="3"/>
  <c r="FR208" i="3"/>
  <c r="FR135" i="3"/>
  <c r="FR210" i="3"/>
  <c r="FR211" i="3"/>
  <c r="FS173" i="3"/>
  <c r="FS186" i="3"/>
  <c r="FS134" i="28"/>
  <c r="FS159" i="28"/>
  <c r="FS324" i="3"/>
  <c r="FS132" i="28"/>
  <c r="FS322" i="3"/>
  <c r="FS171" i="3"/>
  <c r="FS184" i="3"/>
  <c r="FS157" i="28"/>
  <c r="FS162" i="28"/>
  <c r="FS176" i="3"/>
  <c r="FS189" i="3"/>
  <c r="FS137" i="28"/>
  <c r="FS327" i="3"/>
  <c r="FS172" i="3"/>
  <c r="FS185" i="3"/>
  <c r="FS323" i="3"/>
  <c r="FS158" i="28"/>
  <c r="FS133" i="28"/>
  <c r="FS175" i="3"/>
  <c r="FS188" i="3"/>
  <c r="FS136" i="28"/>
  <c r="FS326" i="3"/>
  <c r="FS161" i="28"/>
  <c r="FS160" i="28"/>
  <c r="FS135" i="28"/>
  <c r="FS174" i="3"/>
  <c r="FS187" i="3"/>
  <c r="FS325" i="3"/>
  <c r="GX386" i="3"/>
  <c r="GX399" i="3"/>
  <c r="GX385" i="3"/>
  <c r="GX398" i="3"/>
  <c r="GX383" i="3"/>
  <c r="GX396" i="3"/>
  <c r="GX384" i="3"/>
  <c r="GX397" i="3"/>
  <c r="FR402" i="3"/>
  <c r="FR415" i="3"/>
  <c r="FR460" i="3"/>
  <c r="FR240" i="3"/>
  <c r="FR331" i="3"/>
  <c r="FR239" i="3"/>
  <c r="FR330" i="3"/>
  <c r="FR218" i="3"/>
  <c r="FR459" i="3"/>
  <c r="FR471" i="3"/>
  <c r="FR86" i="28"/>
  <c r="FR462" i="3"/>
  <c r="FR474" i="3"/>
  <c r="FR89" i="28"/>
  <c r="FR458" i="3"/>
  <c r="FR470" i="3"/>
  <c r="FR85" i="28"/>
  <c r="FR461" i="3"/>
  <c r="FR485" i="3"/>
  <c r="FR76" i="28"/>
  <c r="FR457" i="3"/>
  <c r="FR481" i="3"/>
  <c r="FR72" i="28"/>
  <c r="FR358" i="3"/>
  <c r="FR361" i="3"/>
  <c r="FR362" i="3"/>
  <c r="FR241" i="3"/>
  <c r="FR472" i="3"/>
  <c r="FR87" i="28"/>
  <c r="FR484" i="3"/>
  <c r="FR75" i="28"/>
  <c r="FR221" i="3"/>
  <c r="FR219" i="3"/>
  <c r="FR220" i="3"/>
  <c r="FR222" i="3"/>
  <c r="FR340" i="3"/>
  <c r="FR341" i="3"/>
  <c r="FR342" i="3"/>
  <c r="FR370" i="3"/>
  <c r="FR366" i="3"/>
  <c r="FR359" i="3"/>
  <c r="FR365" i="3"/>
  <c r="FR350" i="3"/>
  <c r="FR339" i="3"/>
  <c r="FR368" i="3"/>
  <c r="FR347" i="3"/>
  <c r="FR369" i="3"/>
  <c r="FR335" i="3"/>
  <c r="FR336" i="3"/>
  <c r="FR344" i="3"/>
  <c r="FR364" i="3"/>
  <c r="FR486" i="3"/>
  <c r="FR77" i="28"/>
  <c r="FR473" i="3"/>
  <c r="FR88" i="28"/>
  <c r="FR360" i="3"/>
  <c r="FR483" i="3"/>
  <c r="FR74" i="28"/>
  <c r="FR482" i="3"/>
  <c r="FR73" i="28"/>
  <c r="FR469" i="3"/>
  <c r="FR84" i="28"/>
  <c r="FR371" i="3"/>
  <c r="FR343" i="3"/>
  <c r="FR354" i="3"/>
  <c r="FR348" i="3"/>
  <c r="FR349" i="3"/>
  <c r="FR351" i="3"/>
  <c r="FR243" i="3"/>
  <c r="FR255" i="3"/>
  <c r="FR267" i="3"/>
  <c r="FR278" i="3"/>
  <c r="FR245" i="3"/>
  <c r="FR257" i="3"/>
  <c r="FR269" i="3"/>
  <c r="FR280" i="3"/>
  <c r="FR244" i="3"/>
  <c r="FR256" i="3"/>
  <c r="FR268" i="3"/>
  <c r="FR279" i="3"/>
  <c r="FR242" i="3"/>
  <c r="FR254" i="3"/>
  <c r="FR266" i="3"/>
  <c r="FR277" i="3"/>
  <c r="FR373" i="3"/>
  <c r="FR374" i="3"/>
  <c r="FR132" i="3"/>
  <c r="FR290" i="3"/>
  <c r="FR303" i="3"/>
  <c r="FR404" i="3"/>
  <c r="FR417" i="3"/>
  <c r="FR292" i="3"/>
  <c r="FR305" i="3"/>
  <c r="FR406" i="3"/>
  <c r="FR419" i="3"/>
  <c r="FR304" i="3"/>
  <c r="FR405" i="3"/>
  <c r="FR418" i="3"/>
  <c r="FR291" i="3"/>
  <c r="FR302" i="3"/>
  <c r="FR403" i="3"/>
  <c r="FR416" i="3"/>
  <c r="FR289" i="3"/>
  <c r="FR378" i="3"/>
  <c r="FR391" i="3"/>
  <c r="FR429" i="3"/>
  <c r="FR377" i="3"/>
  <c r="FR390" i="3"/>
  <c r="FR428" i="3"/>
  <c r="FR380" i="3"/>
  <c r="FR393" i="3"/>
  <c r="FR431" i="3"/>
  <c r="FR379" i="3"/>
  <c r="FR392" i="3"/>
  <c r="FR430" i="3"/>
  <c r="GW223" i="3"/>
  <c r="GW224" i="3"/>
  <c r="FR440" i="3"/>
  <c r="FR453" i="3"/>
  <c r="FR172" i="28"/>
  <c r="FS154" i="3"/>
  <c r="FR454" i="3"/>
  <c r="FR441" i="3"/>
  <c r="FS155" i="3"/>
  <c r="FR455" i="3"/>
  <c r="FR442" i="3"/>
  <c r="FS156" i="3"/>
  <c r="FR456" i="3"/>
  <c r="FR443" i="3"/>
  <c r="FS157" i="3"/>
  <c r="GV224" i="3"/>
  <c r="GV259" i="3"/>
  <c r="GV271" i="3"/>
  <c r="GV282" i="3"/>
  <c r="GW246" i="3"/>
  <c r="GW258" i="3"/>
  <c r="GW270" i="3"/>
  <c r="GW281" i="3"/>
  <c r="GW247" i="3"/>
  <c r="GW259" i="3"/>
  <c r="GW271" i="3"/>
  <c r="GW282" i="3"/>
  <c r="GY227" i="3"/>
  <c r="GY228" i="3"/>
  <c r="GY338" i="3"/>
  <c r="GY226" i="3"/>
  <c r="GY225" i="3"/>
  <c r="FR174" i="28"/>
  <c r="FS164" i="3"/>
  <c r="FS166" i="28"/>
  <c r="FS319" i="3"/>
  <c r="FS129" i="28"/>
  <c r="FS168" i="3"/>
  <c r="FS181" i="3"/>
  <c r="FS154" i="28"/>
  <c r="FR466" i="3"/>
  <c r="FR81" i="28"/>
  <c r="FR478" i="3"/>
  <c r="FR69" i="28"/>
  <c r="FS167" i="3"/>
  <c r="FS180" i="3"/>
  <c r="FS153" i="28"/>
  <c r="FS128" i="28"/>
  <c r="FS318" i="3"/>
  <c r="FS155" i="28"/>
  <c r="FS320" i="3"/>
  <c r="FS169" i="3"/>
  <c r="FS182" i="3"/>
  <c r="FS130" i="28"/>
  <c r="FR465" i="3"/>
  <c r="FR80" i="28"/>
  <c r="FR477" i="3"/>
  <c r="FR68" i="28"/>
  <c r="FR479" i="3"/>
  <c r="FR70" i="28"/>
  <c r="FR467" i="3"/>
  <c r="FR82" i="28"/>
  <c r="FS156" i="28"/>
  <c r="FS131" i="28"/>
  <c r="FS321" i="3"/>
  <c r="FS170" i="3"/>
  <c r="FS183" i="3"/>
  <c r="FR480" i="3"/>
  <c r="FR71" i="28"/>
  <c r="FR468" i="3"/>
  <c r="FR83" i="28"/>
  <c r="FR450" i="3"/>
  <c r="FS143" i="3"/>
  <c r="GV294" i="3"/>
  <c r="GV307" i="3"/>
  <c r="GV408" i="3"/>
  <c r="GV382" i="3"/>
  <c r="GW294" i="3"/>
  <c r="GW307" i="3"/>
  <c r="GW408" i="3"/>
  <c r="GW293" i="3"/>
  <c r="GW306" i="3"/>
  <c r="GW407" i="3"/>
  <c r="GY250" i="3"/>
  <c r="GY262" i="3"/>
  <c r="GY274" i="3"/>
  <c r="GY285" i="3"/>
  <c r="GY251" i="3"/>
  <c r="GY263" i="3"/>
  <c r="GY275" i="3"/>
  <c r="GY286" i="3"/>
  <c r="GY249" i="3"/>
  <c r="GY261" i="3"/>
  <c r="GY273" i="3"/>
  <c r="GY284" i="3"/>
  <c r="GY248" i="3"/>
  <c r="GY260" i="3"/>
  <c r="GY272" i="3"/>
  <c r="GY283" i="3"/>
  <c r="FS164" i="28"/>
  <c r="FS62" i="28"/>
  <c r="FS145" i="3"/>
  <c r="FS328" i="3"/>
  <c r="FR173" i="28"/>
  <c r="FR175" i="28"/>
  <c r="FS177" i="3"/>
  <c r="FS190" i="3"/>
  <c r="GV395" i="3"/>
  <c r="GW381" i="3"/>
  <c r="GW394" i="3"/>
  <c r="GW382" i="3"/>
  <c r="GW395" i="3"/>
  <c r="GY311" i="3"/>
  <c r="GY412" i="3"/>
  <c r="GY298" i="3"/>
  <c r="GY310" i="3"/>
  <c r="GY411" i="3"/>
  <c r="GY297" i="3"/>
  <c r="GY295" i="3"/>
  <c r="GY308" i="3"/>
  <c r="GY409" i="3"/>
  <c r="GY296" i="3"/>
  <c r="GY309" i="3"/>
  <c r="GY410" i="3"/>
  <c r="FR176" i="28"/>
  <c r="FS165" i="28"/>
  <c r="FS167" i="28"/>
  <c r="FS420" i="3"/>
  <c r="FS432" i="3"/>
  <c r="FS64" i="28"/>
  <c r="FS65" i="28"/>
  <c r="FS421" i="3"/>
  <c r="FS433" i="3"/>
  <c r="FS425" i="3"/>
  <c r="FS437" i="3"/>
  <c r="FS148" i="3"/>
  <c r="FS151" i="3"/>
  <c r="FS131" i="3"/>
  <c r="FS424" i="3"/>
  <c r="FS436" i="3"/>
  <c r="FS422" i="3"/>
  <c r="FS434" i="3"/>
  <c r="FS423" i="3"/>
  <c r="FS435" i="3"/>
  <c r="FS146" i="3"/>
  <c r="FS201" i="3"/>
  <c r="FS198" i="3"/>
  <c r="FS98" i="28"/>
  <c r="FS202" i="3"/>
  <c r="FS102" i="28"/>
  <c r="FS199" i="3"/>
  <c r="FS99" i="28"/>
  <c r="FS197" i="3"/>
  <c r="FS97" i="28"/>
  <c r="FS200" i="3"/>
  <c r="FS100" i="28"/>
  <c r="FS195" i="3"/>
  <c r="FS95" i="28"/>
  <c r="FS194" i="3"/>
  <c r="FS94" i="28"/>
  <c r="FS193" i="3"/>
  <c r="FS93" i="28"/>
  <c r="FS196" i="3"/>
  <c r="FS96" i="28"/>
  <c r="FS92" i="28"/>
  <c r="FS127" i="28"/>
  <c r="GY386" i="3"/>
  <c r="GY399" i="3"/>
  <c r="GY383" i="3"/>
  <c r="GY396" i="3"/>
  <c r="GY385" i="3"/>
  <c r="GY398" i="3"/>
  <c r="GY384" i="3"/>
  <c r="GY397" i="3"/>
  <c r="FS168" i="28"/>
  <c r="FR112" i="28"/>
  <c r="FR106" i="28"/>
  <c r="FR110" i="28"/>
  <c r="FR105" i="28"/>
  <c r="FR107" i="28"/>
  <c r="FR113" i="28"/>
  <c r="FR111" i="28"/>
  <c r="FR109" i="28"/>
  <c r="FR108" i="28"/>
  <c r="FR104" i="28"/>
  <c r="FS448" i="3"/>
  <c r="FT162" i="3"/>
  <c r="FS101" i="28"/>
  <c r="FS134" i="3"/>
  <c r="FS205" i="3"/>
  <c r="FS207" i="3"/>
  <c r="FS206" i="3"/>
  <c r="FS133" i="3"/>
  <c r="FS449" i="3"/>
  <c r="FT163" i="3"/>
  <c r="FS445" i="3"/>
  <c r="FT159" i="3"/>
  <c r="FS447" i="3"/>
  <c r="FT161" i="3"/>
  <c r="FS444" i="3"/>
  <c r="FT158" i="3"/>
  <c r="FR147" i="28"/>
  <c r="FR141" i="28"/>
  <c r="FR146" i="28"/>
  <c r="FR143" i="28"/>
  <c r="FR140" i="28"/>
  <c r="FR139" i="28"/>
  <c r="FR145" i="28"/>
  <c r="FR148" i="28"/>
  <c r="FR142" i="28"/>
  <c r="FR144" i="28"/>
  <c r="FS446" i="3"/>
  <c r="FT160" i="3"/>
  <c r="FS208" i="3"/>
  <c r="FS135" i="3"/>
  <c r="FT157" i="28"/>
  <c r="FT171" i="3"/>
  <c r="FT184" i="3"/>
  <c r="FT322" i="3"/>
  <c r="FT132" i="28"/>
  <c r="FT176" i="3"/>
  <c r="FT189" i="3"/>
  <c r="FT327" i="3"/>
  <c r="FT137" i="28"/>
  <c r="FT162" i="28"/>
  <c r="FT136" i="28"/>
  <c r="FT175" i="3"/>
  <c r="FT188" i="3"/>
  <c r="FT326" i="3"/>
  <c r="FT161" i="28"/>
  <c r="FT159" i="28"/>
  <c r="FT134" i="28"/>
  <c r="FT173" i="3"/>
  <c r="FT186" i="3"/>
  <c r="FT324" i="3"/>
  <c r="FS210" i="3"/>
  <c r="FS211" i="3"/>
  <c r="FT325" i="3"/>
  <c r="FT160" i="28"/>
  <c r="FT135" i="28"/>
  <c r="FT174" i="3"/>
  <c r="FT187" i="3"/>
  <c r="FT323" i="3"/>
  <c r="FT172" i="3"/>
  <c r="FT185" i="3"/>
  <c r="FT133" i="28"/>
  <c r="FT158" i="28"/>
  <c r="FS402" i="3"/>
  <c r="FS415" i="3"/>
  <c r="FS460" i="3"/>
  <c r="FS240" i="3"/>
  <c r="FS331" i="3"/>
  <c r="FS218" i="3"/>
  <c r="FS239" i="3"/>
  <c r="FS330" i="3"/>
  <c r="FS458" i="3"/>
  <c r="FS482" i="3"/>
  <c r="FS73" i="28"/>
  <c r="FS457" i="3"/>
  <c r="FS481" i="3"/>
  <c r="FS72" i="28"/>
  <c r="FS462" i="3"/>
  <c r="FS474" i="3"/>
  <c r="FS89" i="28"/>
  <c r="FS459" i="3"/>
  <c r="FS483" i="3"/>
  <c r="FS74" i="28"/>
  <c r="FS461" i="3"/>
  <c r="FS485" i="3"/>
  <c r="FS76" i="28"/>
  <c r="FS241" i="3"/>
  <c r="FS358" i="3"/>
  <c r="FS361" i="3"/>
  <c r="FS362" i="3"/>
  <c r="FS220" i="3"/>
  <c r="FS221" i="3"/>
  <c r="FS222" i="3"/>
  <c r="FS219" i="3"/>
  <c r="FS472" i="3"/>
  <c r="FS87" i="28"/>
  <c r="FS484" i="3"/>
  <c r="FS75" i="28"/>
  <c r="FS369" i="3"/>
  <c r="FS366" i="3"/>
  <c r="FS364" i="3"/>
  <c r="FS359" i="3"/>
  <c r="FS340" i="3"/>
  <c r="FS341" i="3"/>
  <c r="FS342" i="3"/>
  <c r="FS370" i="3"/>
  <c r="FS368" i="3"/>
  <c r="FS335" i="3"/>
  <c r="FS336" i="3"/>
  <c r="FS344" i="3"/>
  <c r="FS347" i="3"/>
  <c r="FS365" i="3"/>
  <c r="FS350" i="3"/>
  <c r="FS339" i="3"/>
  <c r="FS471" i="3"/>
  <c r="FS86" i="28"/>
  <c r="FS470" i="3"/>
  <c r="FS85" i="28"/>
  <c r="FS486" i="3"/>
  <c r="FS77" i="28"/>
  <c r="FS469" i="3"/>
  <c r="FS84" i="28"/>
  <c r="FS473" i="3"/>
  <c r="FS88" i="28"/>
  <c r="FS360" i="3"/>
  <c r="FS348" i="3"/>
  <c r="FS349" i="3"/>
  <c r="FS351" i="3"/>
  <c r="FS371" i="3"/>
  <c r="FS343" i="3"/>
  <c r="FS354" i="3"/>
  <c r="FS244" i="3"/>
  <c r="FS256" i="3"/>
  <c r="FS268" i="3"/>
  <c r="FS279" i="3"/>
  <c r="FS243" i="3"/>
  <c r="FS255" i="3"/>
  <c r="FS267" i="3"/>
  <c r="FS278" i="3"/>
  <c r="FS245" i="3"/>
  <c r="FS257" i="3"/>
  <c r="FS269" i="3"/>
  <c r="FS280" i="3"/>
  <c r="FS242" i="3"/>
  <c r="FS254" i="3"/>
  <c r="FS266" i="3"/>
  <c r="FS277" i="3"/>
  <c r="GX224" i="3"/>
  <c r="GX223" i="3"/>
  <c r="FS373" i="3"/>
  <c r="FS374" i="3"/>
  <c r="FS132" i="3"/>
  <c r="FS305" i="3"/>
  <c r="FS406" i="3"/>
  <c r="FS419" i="3"/>
  <c r="FS292" i="3"/>
  <c r="FS304" i="3"/>
  <c r="FS405" i="3"/>
  <c r="FS418" i="3"/>
  <c r="FS291" i="3"/>
  <c r="FS290" i="3"/>
  <c r="FS303" i="3"/>
  <c r="FS404" i="3"/>
  <c r="FS417" i="3"/>
  <c r="FS289" i="3"/>
  <c r="FS302" i="3"/>
  <c r="FS403" i="3"/>
  <c r="FS416" i="3"/>
  <c r="GX246" i="3"/>
  <c r="GX258" i="3"/>
  <c r="GX270" i="3"/>
  <c r="GX281" i="3"/>
  <c r="GX247" i="3"/>
  <c r="GX259" i="3"/>
  <c r="GX271" i="3"/>
  <c r="GX282" i="3"/>
  <c r="GZ227" i="3"/>
  <c r="GZ228" i="3"/>
  <c r="GZ338" i="3"/>
  <c r="GZ226" i="3"/>
  <c r="GZ225" i="3"/>
  <c r="FS379" i="3"/>
  <c r="FS392" i="3"/>
  <c r="FS430" i="3"/>
  <c r="FS378" i="3"/>
  <c r="FS391" i="3"/>
  <c r="FS429" i="3"/>
  <c r="FS377" i="3"/>
  <c r="FS390" i="3"/>
  <c r="FS428" i="3"/>
  <c r="FS380" i="3"/>
  <c r="FS393" i="3"/>
  <c r="FS431" i="3"/>
  <c r="GX294" i="3"/>
  <c r="GX307" i="3"/>
  <c r="GX408" i="3"/>
  <c r="GX293" i="3"/>
  <c r="GX306" i="3"/>
  <c r="GX407" i="3"/>
  <c r="GZ250" i="3"/>
  <c r="GZ262" i="3"/>
  <c r="GZ249" i="3"/>
  <c r="GZ261" i="3"/>
  <c r="GZ273" i="3"/>
  <c r="GZ284" i="3"/>
  <c r="GZ296" i="3"/>
  <c r="GZ248" i="3"/>
  <c r="GZ260" i="3"/>
  <c r="GZ272" i="3"/>
  <c r="GZ283" i="3"/>
  <c r="GZ295" i="3"/>
  <c r="FS440" i="3"/>
  <c r="FS172" i="28"/>
  <c r="FS453" i="3"/>
  <c r="FT154" i="3"/>
  <c r="FS456" i="3"/>
  <c r="FS443" i="3"/>
  <c r="FT157" i="3"/>
  <c r="FS441" i="3"/>
  <c r="FS454" i="3"/>
  <c r="FT155" i="3"/>
  <c r="FS442" i="3"/>
  <c r="FS455" i="3"/>
  <c r="FT156" i="3"/>
  <c r="GX382" i="3"/>
  <c r="GX395" i="3"/>
  <c r="GX381" i="3"/>
  <c r="GX394" i="3"/>
  <c r="GZ274" i="3"/>
  <c r="GZ285" i="3"/>
  <c r="GZ308" i="3"/>
  <c r="GZ409" i="3"/>
  <c r="GZ309" i="3"/>
  <c r="GZ410" i="3"/>
  <c r="FS465" i="3"/>
  <c r="FS80" i="28"/>
  <c r="FS477" i="3"/>
  <c r="FS68" i="28"/>
  <c r="FT170" i="3"/>
  <c r="FT183" i="3"/>
  <c r="FT156" i="28"/>
  <c r="FT321" i="3"/>
  <c r="FT131" i="28"/>
  <c r="FT320" i="3"/>
  <c r="FT155" i="28"/>
  <c r="FT130" i="28"/>
  <c r="FT169" i="3"/>
  <c r="FT182" i="3"/>
  <c r="FS468" i="3"/>
  <c r="FS83" i="28"/>
  <c r="FS480" i="3"/>
  <c r="FS71" i="28"/>
  <c r="FS479" i="3"/>
  <c r="FS70" i="28"/>
  <c r="FS467" i="3"/>
  <c r="FS82" i="28"/>
  <c r="FT168" i="3"/>
  <c r="FT181" i="3"/>
  <c r="FT319" i="3"/>
  <c r="FT129" i="28"/>
  <c r="FT154" i="28"/>
  <c r="FT167" i="3"/>
  <c r="FT180" i="3"/>
  <c r="FT318" i="3"/>
  <c r="FT128" i="28"/>
  <c r="FT164" i="3"/>
  <c r="FT166" i="28"/>
  <c r="FT153" i="28"/>
  <c r="FS478" i="3"/>
  <c r="FS69" i="28"/>
  <c r="FS466" i="3"/>
  <c r="FS81" i="28"/>
  <c r="FS174" i="28"/>
  <c r="FS450" i="3"/>
  <c r="FT143" i="3"/>
  <c r="GZ385" i="3"/>
  <c r="GZ310" i="3"/>
  <c r="GZ411" i="3"/>
  <c r="GZ297" i="3"/>
  <c r="GZ383" i="3"/>
  <c r="GZ396" i="3"/>
  <c r="GZ384" i="3"/>
  <c r="GZ397" i="3"/>
  <c r="FT164" i="28"/>
  <c r="FS173" i="28"/>
  <c r="FS175" i="28"/>
  <c r="FT177" i="3"/>
  <c r="FT190" i="3"/>
  <c r="FT328" i="3"/>
  <c r="FT145" i="3"/>
  <c r="FT62" i="28"/>
  <c r="GZ398" i="3"/>
  <c r="FT165" i="28"/>
  <c r="FT167" i="28"/>
  <c r="FT168" i="28"/>
  <c r="FT127" i="28"/>
  <c r="FT92" i="28"/>
  <c r="FT422" i="3"/>
  <c r="FT434" i="3"/>
  <c r="FT420" i="3"/>
  <c r="FT432" i="3"/>
  <c r="FT425" i="3"/>
  <c r="FT437" i="3"/>
  <c r="FT151" i="3"/>
  <c r="FT131" i="3"/>
  <c r="FT421" i="3"/>
  <c r="FT433" i="3"/>
  <c r="FT64" i="28"/>
  <c r="FT65" i="28"/>
  <c r="FT423" i="3"/>
  <c r="FT435" i="3"/>
  <c r="FT148" i="3"/>
  <c r="FT424" i="3"/>
  <c r="FT436" i="3"/>
  <c r="FT146" i="3"/>
  <c r="FT201" i="3"/>
  <c r="FT200" i="3"/>
  <c r="FT100" i="28"/>
  <c r="FT197" i="3"/>
  <c r="FT97" i="28"/>
  <c r="FT202" i="3"/>
  <c r="FT102" i="28"/>
  <c r="FT199" i="3"/>
  <c r="FT99" i="28"/>
  <c r="FT198" i="3"/>
  <c r="FT98" i="28"/>
  <c r="FT195" i="3"/>
  <c r="FT95" i="28"/>
  <c r="FT196" i="3"/>
  <c r="FT96" i="28"/>
  <c r="FT194" i="3"/>
  <c r="FT94" i="28"/>
  <c r="FT193" i="3"/>
  <c r="FT93" i="28"/>
  <c r="FS176" i="28"/>
  <c r="FT445" i="3"/>
  <c r="FU159" i="3"/>
  <c r="FT207" i="3"/>
  <c r="FT133" i="3"/>
  <c r="FT206" i="3"/>
  <c r="FT205" i="3"/>
  <c r="FT446" i="3"/>
  <c r="FU160" i="3"/>
  <c r="FT448" i="3"/>
  <c r="FU162" i="3"/>
  <c r="FS109" i="28"/>
  <c r="FS105" i="28"/>
  <c r="FS106" i="28"/>
  <c r="FS107" i="28"/>
  <c r="FS113" i="28"/>
  <c r="FS112" i="28"/>
  <c r="FS104" i="28"/>
  <c r="FS108" i="28"/>
  <c r="FS110" i="28"/>
  <c r="FS111" i="28"/>
  <c r="FT134" i="3"/>
  <c r="FT101" i="28"/>
  <c r="FT449" i="3"/>
  <c r="FU163" i="3"/>
  <c r="FT444" i="3"/>
  <c r="FU158" i="3"/>
  <c r="FT447" i="3"/>
  <c r="FU161" i="3"/>
  <c r="FS148" i="28"/>
  <c r="FS147" i="28"/>
  <c r="FS141" i="28"/>
  <c r="FS140" i="28"/>
  <c r="FS139" i="28"/>
  <c r="FS145" i="28"/>
  <c r="FS143" i="28"/>
  <c r="FS142" i="28"/>
  <c r="FS146" i="28"/>
  <c r="FS144" i="28"/>
  <c r="FT208" i="3"/>
  <c r="FT135" i="3"/>
  <c r="FT210" i="3"/>
  <c r="FT211" i="3"/>
  <c r="FU137" i="28"/>
  <c r="FU327" i="3"/>
  <c r="FU162" i="28"/>
  <c r="FU176" i="3"/>
  <c r="FU189" i="3"/>
  <c r="FU172" i="3"/>
  <c r="FU185" i="3"/>
  <c r="FU323" i="3"/>
  <c r="FU133" i="28"/>
  <c r="FU158" i="28"/>
  <c r="FU325" i="3"/>
  <c r="FU174" i="3"/>
  <c r="FU187" i="3"/>
  <c r="FU160" i="28"/>
  <c r="FU135" i="28"/>
  <c r="FU159" i="28"/>
  <c r="FU134" i="28"/>
  <c r="FU173" i="3"/>
  <c r="FU186" i="3"/>
  <c r="FU324" i="3"/>
  <c r="FU157" i="28"/>
  <c r="FU132" i="28"/>
  <c r="FU322" i="3"/>
  <c r="FU171" i="3"/>
  <c r="FU184" i="3"/>
  <c r="FU161" i="28"/>
  <c r="FU326" i="3"/>
  <c r="FU136" i="28"/>
  <c r="FU175" i="3"/>
  <c r="FU188" i="3"/>
  <c r="FT402" i="3"/>
  <c r="FT415" i="3"/>
  <c r="FT459" i="3"/>
  <c r="FT331" i="3"/>
  <c r="FT240" i="3"/>
  <c r="FT239" i="3"/>
  <c r="FT330" i="3"/>
  <c r="FT218" i="3"/>
  <c r="GY224" i="3"/>
  <c r="GY223" i="3"/>
  <c r="FT461" i="3"/>
  <c r="FT473" i="3"/>
  <c r="FT88" i="28"/>
  <c r="FT457" i="3"/>
  <c r="FT481" i="3"/>
  <c r="FT72" i="28"/>
  <c r="FT462" i="3"/>
  <c r="FT474" i="3"/>
  <c r="FT89" i="28"/>
  <c r="FT458" i="3"/>
  <c r="FT470" i="3"/>
  <c r="FT85" i="28"/>
  <c r="FT460" i="3"/>
  <c r="FT484" i="3"/>
  <c r="FT75" i="28"/>
  <c r="FT241" i="3"/>
  <c r="FT243" i="3"/>
  <c r="FT358" i="3"/>
  <c r="FT361" i="3"/>
  <c r="FT362" i="3"/>
  <c r="FT471" i="3"/>
  <c r="FT86" i="28"/>
  <c r="FT483" i="3"/>
  <c r="FT74" i="28"/>
  <c r="FT222" i="3"/>
  <c r="FT221" i="3"/>
  <c r="FT219" i="3"/>
  <c r="FT220" i="3"/>
  <c r="FT364" i="3"/>
  <c r="FT347" i="3"/>
  <c r="FT350" i="3"/>
  <c r="FT335" i="3"/>
  <c r="FT336" i="3"/>
  <c r="FT344" i="3"/>
  <c r="FT341" i="3"/>
  <c r="FT342" i="3"/>
  <c r="FT368" i="3"/>
  <c r="FT359" i="3"/>
  <c r="FT365" i="3"/>
  <c r="FT370" i="3"/>
  <c r="FT366" i="3"/>
  <c r="FT369" i="3"/>
  <c r="FT339" i="3"/>
  <c r="FT340" i="3"/>
  <c r="GY246" i="3"/>
  <c r="GY258" i="3"/>
  <c r="GY270" i="3"/>
  <c r="GY281" i="3"/>
  <c r="GY247" i="3"/>
  <c r="GY259" i="3"/>
  <c r="GY271" i="3"/>
  <c r="GY282" i="3"/>
  <c r="FT469" i="3"/>
  <c r="FT84" i="28"/>
  <c r="FT486" i="3"/>
  <c r="FT77" i="28"/>
  <c r="FT472" i="3"/>
  <c r="FT87" i="28"/>
  <c r="FT482" i="3"/>
  <c r="FT73" i="28"/>
  <c r="FT485" i="3"/>
  <c r="FT76" i="28"/>
  <c r="FT360" i="3"/>
  <c r="FT242" i="3"/>
  <c r="FT254" i="3"/>
  <c r="FT266" i="3"/>
  <c r="FT277" i="3"/>
  <c r="FT245" i="3"/>
  <c r="FT257" i="3"/>
  <c r="FT269" i="3"/>
  <c r="FT280" i="3"/>
  <c r="FT244" i="3"/>
  <c r="FT256" i="3"/>
  <c r="FT268" i="3"/>
  <c r="FT279" i="3"/>
  <c r="FT304" i="3"/>
  <c r="FT405" i="3"/>
  <c r="FT418" i="3"/>
  <c r="FT371" i="3"/>
  <c r="FT343" i="3"/>
  <c r="FT354" i="3"/>
  <c r="FT348" i="3"/>
  <c r="FT349" i="3"/>
  <c r="FT351" i="3"/>
  <c r="FT255" i="3"/>
  <c r="FT267" i="3"/>
  <c r="FT278" i="3"/>
  <c r="GY293" i="3"/>
  <c r="GY306" i="3"/>
  <c r="GY407" i="3"/>
  <c r="GY294" i="3"/>
  <c r="GY307" i="3"/>
  <c r="GY408" i="3"/>
  <c r="HA227" i="3"/>
  <c r="HA228" i="3"/>
  <c r="HA338" i="3"/>
  <c r="HA226" i="3"/>
  <c r="HA225" i="3"/>
  <c r="FT373" i="3"/>
  <c r="FT374" i="3"/>
  <c r="FT132" i="3"/>
  <c r="FT291" i="3"/>
  <c r="FT305" i="3"/>
  <c r="FT406" i="3"/>
  <c r="FT419" i="3"/>
  <c r="FT292" i="3"/>
  <c r="FT302" i="3"/>
  <c r="FT403" i="3"/>
  <c r="FT416" i="3"/>
  <c r="FT289" i="3"/>
  <c r="FT303" i="3"/>
  <c r="FT404" i="3"/>
  <c r="FT417" i="3"/>
  <c r="FT290" i="3"/>
  <c r="GY381" i="3"/>
  <c r="GY394" i="3"/>
  <c r="GY382" i="3"/>
  <c r="GY395" i="3"/>
  <c r="HA250" i="3"/>
  <c r="HA262" i="3"/>
  <c r="HA274" i="3"/>
  <c r="HA285" i="3"/>
  <c r="HA251" i="3"/>
  <c r="HA263" i="3"/>
  <c r="HA275" i="3"/>
  <c r="HA286" i="3"/>
  <c r="HA249" i="3"/>
  <c r="HA261" i="3"/>
  <c r="HA273" i="3"/>
  <c r="HA284" i="3"/>
  <c r="HA248" i="3"/>
  <c r="HA260" i="3"/>
  <c r="HA272" i="3"/>
  <c r="HA283" i="3"/>
  <c r="FT378" i="3"/>
  <c r="FT391" i="3"/>
  <c r="FT429" i="3"/>
  <c r="FT377" i="3"/>
  <c r="FT390" i="3"/>
  <c r="FT428" i="3"/>
  <c r="FT379" i="3"/>
  <c r="FT392" i="3"/>
  <c r="FT430" i="3"/>
  <c r="FT442" i="3"/>
  <c r="FT380" i="3"/>
  <c r="FT393" i="3"/>
  <c r="FT431" i="3"/>
  <c r="FT443" i="3"/>
  <c r="HA311" i="3"/>
  <c r="HA412" i="3"/>
  <c r="HA298" i="3"/>
  <c r="HA310" i="3"/>
  <c r="HA411" i="3"/>
  <c r="HA297" i="3"/>
  <c r="HA295" i="3"/>
  <c r="HA308" i="3"/>
  <c r="HA409" i="3"/>
  <c r="HA296" i="3"/>
  <c r="HA309" i="3"/>
  <c r="HA410" i="3"/>
  <c r="FT455" i="3"/>
  <c r="FT479" i="3"/>
  <c r="FT70" i="28"/>
  <c r="FU156" i="3"/>
  <c r="FU169" i="3"/>
  <c r="FU182" i="3"/>
  <c r="FU157" i="3"/>
  <c r="FU156" i="28"/>
  <c r="FT456" i="3"/>
  <c r="FT480" i="3"/>
  <c r="FT71" i="28"/>
  <c r="FT453" i="3"/>
  <c r="FT440" i="3"/>
  <c r="FT172" i="28"/>
  <c r="FU154" i="3"/>
  <c r="FT454" i="3"/>
  <c r="FT441" i="3"/>
  <c r="FU155" i="3"/>
  <c r="HA386" i="3"/>
  <c r="HA399" i="3"/>
  <c r="HA383" i="3"/>
  <c r="HA396" i="3"/>
  <c r="HA385" i="3"/>
  <c r="HA398" i="3"/>
  <c r="HA384" i="3"/>
  <c r="HA397" i="3"/>
  <c r="FT467" i="3"/>
  <c r="FT82" i="28"/>
  <c r="FU155" i="28"/>
  <c r="FU320" i="3"/>
  <c r="FU130" i="28"/>
  <c r="FT468" i="3"/>
  <c r="FT83" i="28"/>
  <c r="FU131" i="28"/>
  <c r="FU170" i="3"/>
  <c r="FU183" i="3"/>
  <c r="FU321" i="3"/>
  <c r="FU164" i="3"/>
  <c r="FU166" i="28"/>
  <c r="FT478" i="3"/>
  <c r="FT69" i="28"/>
  <c r="FT466" i="3"/>
  <c r="FT81" i="28"/>
  <c r="FU168" i="3"/>
  <c r="FU181" i="3"/>
  <c r="FU129" i="28"/>
  <c r="FU154" i="28"/>
  <c r="FU319" i="3"/>
  <c r="FU167" i="3"/>
  <c r="FU180" i="3"/>
  <c r="FU318" i="3"/>
  <c r="FU153" i="28"/>
  <c r="FU128" i="28"/>
  <c r="FT174" i="28"/>
  <c r="FT450" i="3"/>
  <c r="FT465" i="3"/>
  <c r="FT80" i="28"/>
  <c r="FT477" i="3"/>
  <c r="FT68" i="28"/>
  <c r="FU328" i="3"/>
  <c r="FU177" i="3"/>
  <c r="FU190" i="3"/>
  <c r="FU164" i="28"/>
  <c r="FT173" i="28"/>
  <c r="FT175" i="28"/>
  <c r="FU143" i="3"/>
  <c r="FU145" i="3"/>
  <c r="FU165" i="28"/>
  <c r="FU167" i="28"/>
  <c r="FU168" i="28"/>
  <c r="FU62" i="28"/>
  <c r="FT176" i="28"/>
  <c r="FU92" i="28"/>
  <c r="FU127" i="28"/>
  <c r="FU420" i="3"/>
  <c r="FU432" i="3"/>
  <c r="FU425" i="3"/>
  <c r="FU437" i="3"/>
  <c r="FU423" i="3"/>
  <c r="FU435" i="3"/>
  <c r="FU148" i="3"/>
  <c r="FU151" i="3"/>
  <c r="FU131" i="3"/>
  <c r="FU421" i="3"/>
  <c r="FU433" i="3"/>
  <c r="FU422" i="3"/>
  <c r="FU434" i="3"/>
  <c r="FU424" i="3"/>
  <c r="FU436" i="3"/>
  <c r="FU64" i="28"/>
  <c r="FU65" i="28"/>
  <c r="FU146" i="3"/>
  <c r="FU202" i="3"/>
  <c r="FU102" i="28"/>
  <c r="FU197" i="3"/>
  <c r="FU97" i="28"/>
  <c r="FU199" i="3"/>
  <c r="FU99" i="28"/>
  <c r="FU198" i="3"/>
  <c r="FU98" i="28"/>
  <c r="FU200" i="3"/>
  <c r="FU100" i="28"/>
  <c r="FU201" i="3"/>
  <c r="FU195" i="3"/>
  <c r="FU95" i="28"/>
  <c r="FU196" i="3"/>
  <c r="FU96" i="28"/>
  <c r="FU194" i="3"/>
  <c r="FU94" i="28"/>
  <c r="FU193" i="3"/>
  <c r="FU93" i="28"/>
  <c r="GZ224" i="3"/>
  <c r="GZ223" i="3"/>
  <c r="GZ251" i="3"/>
  <c r="GZ263" i="3"/>
  <c r="GZ275" i="3"/>
  <c r="GZ286" i="3"/>
  <c r="FU449" i="3"/>
  <c r="FV163" i="3"/>
  <c r="FU447" i="3"/>
  <c r="FV161" i="3"/>
  <c r="FU448" i="3"/>
  <c r="FV162" i="3"/>
  <c r="FU444" i="3"/>
  <c r="FV158" i="3"/>
  <c r="FU207" i="3"/>
  <c r="FU205" i="3"/>
  <c r="FU133" i="3"/>
  <c r="FU206" i="3"/>
  <c r="FU446" i="3"/>
  <c r="FV160" i="3"/>
  <c r="FT143" i="28"/>
  <c r="FT140" i="28"/>
  <c r="FT145" i="28"/>
  <c r="FT141" i="28"/>
  <c r="FT146" i="28"/>
  <c r="FT148" i="28"/>
  <c r="FT147" i="28"/>
  <c r="FT139" i="28"/>
  <c r="FT142" i="28"/>
  <c r="FT144" i="28"/>
  <c r="FU101" i="28"/>
  <c r="FU134" i="3"/>
  <c r="FU445" i="3"/>
  <c r="FV159" i="3"/>
  <c r="FT110" i="28"/>
  <c r="FT112" i="28"/>
  <c r="FT113" i="28"/>
  <c r="FT104" i="28"/>
  <c r="FT111" i="28"/>
  <c r="FT106" i="28"/>
  <c r="FT108" i="28"/>
  <c r="FT107" i="28"/>
  <c r="FT105" i="28"/>
  <c r="FT109" i="28"/>
  <c r="GZ246" i="3"/>
  <c r="GZ258" i="3"/>
  <c r="GZ270" i="3"/>
  <c r="GZ281" i="3"/>
  <c r="GZ293" i="3"/>
  <c r="GZ247" i="3"/>
  <c r="GZ259" i="3"/>
  <c r="GZ271" i="3"/>
  <c r="GZ282" i="3"/>
  <c r="GZ294" i="3"/>
  <c r="GZ298" i="3"/>
  <c r="GZ311" i="3"/>
  <c r="GZ412" i="3"/>
  <c r="GZ386" i="3"/>
  <c r="FU208" i="3"/>
  <c r="FU211" i="3"/>
  <c r="FU210" i="3"/>
  <c r="FV174" i="3"/>
  <c r="FV187" i="3"/>
  <c r="FV325" i="3"/>
  <c r="FV135" i="28"/>
  <c r="FV160" i="28"/>
  <c r="FV159" i="28"/>
  <c r="FV173" i="3"/>
  <c r="FV186" i="3"/>
  <c r="FV324" i="3"/>
  <c r="FV134" i="28"/>
  <c r="FV162" i="28"/>
  <c r="FV327" i="3"/>
  <c r="FV176" i="3"/>
  <c r="FV189" i="3"/>
  <c r="FV137" i="28"/>
  <c r="FV323" i="3"/>
  <c r="FV133" i="28"/>
  <c r="FV172" i="3"/>
  <c r="FV185" i="3"/>
  <c r="FV158" i="28"/>
  <c r="FV171" i="3"/>
  <c r="FV184" i="3"/>
  <c r="FV322" i="3"/>
  <c r="FV132" i="28"/>
  <c r="FV157" i="28"/>
  <c r="FV136" i="28"/>
  <c r="FV161" i="28"/>
  <c r="FV326" i="3"/>
  <c r="FV175" i="3"/>
  <c r="FV188" i="3"/>
  <c r="GZ307" i="3"/>
  <c r="GZ408" i="3"/>
  <c r="GZ306" i="3"/>
  <c r="GZ407" i="3"/>
  <c r="GZ399" i="3"/>
  <c r="HB227" i="3"/>
  <c r="HB228" i="3"/>
  <c r="HB338" i="3"/>
  <c r="HB226" i="3"/>
  <c r="HB225" i="3"/>
  <c r="FU239" i="3"/>
  <c r="FU330" i="3"/>
  <c r="FU218" i="3"/>
  <c r="FU240" i="3"/>
  <c r="FU331" i="3"/>
  <c r="FU402" i="3"/>
  <c r="FU415" i="3"/>
  <c r="FU135" i="3"/>
  <c r="GZ382" i="3"/>
  <c r="GZ395" i="3"/>
  <c r="HB250" i="3"/>
  <c r="HB262" i="3"/>
  <c r="HB274" i="3"/>
  <c r="HB285" i="3"/>
  <c r="HB251" i="3"/>
  <c r="HB263" i="3"/>
  <c r="HB275" i="3"/>
  <c r="HB286" i="3"/>
  <c r="HB249" i="3"/>
  <c r="HB261" i="3"/>
  <c r="HB273" i="3"/>
  <c r="HB284" i="3"/>
  <c r="HB248" i="3"/>
  <c r="HB260" i="3"/>
  <c r="HB272" i="3"/>
  <c r="HB283" i="3"/>
  <c r="FU458" i="3"/>
  <c r="FU460" i="3"/>
  <c r="FU462" i="3"/>
  <c r="FU459" i="3"/>
  <c r="FU457" i="3"/>
  <c r="FU461" i="3"/>
  <c r="FU222" i="3"/>
  <c r="FU221" i="3"/>
  <c r="FU220" i="3"/>
  <c r="FU219" i="3"/>
  <c r="FU358" i="3"/>
  <c r="FU361" i="3"/>
  <c r="FU362" i="3"/>
  <c r="FU335" i="3"/>
  <c r="FU336" i="3"/>
  <c r="FU344" i="3"/>
  <c r="FU369" i="3"/>
  <c r="FU365" i="3"/>
  <c r="FU366" i="3"/>
  <c r="FU347" i="3"/>
  <c r="FU350" i="3"/>
  <c r="FU340" i="3"/>
  <c r="FU359" i="3"/>
  <c r="FU339" i="3"/>
  <c r="FU341" i="3"/>
  <c r="FU342" i="3"/>
  <c r="FU370" i="3"/>
  <c r="FU368" i="3"/>
  <c r="FU364" i="3"/>
  <c r="FU241" i="3"/>
  <c r="HB311" i="3"/>
  <c r="HB412" i="3"/>
  <c r="HB298" i="3"/>
  <c r="HB297" i="3"/>
  <c r="HB310" i="3"/>
  <c r="HB411" i="3"/>
  <c r="HB296" i="3"/>
  <c r="HB309" i="3"/>
  <c r="HB410" i="3"/>
  <c r="HB295" i="3"/>
  <c r="HB308" i="3"/>
  <c r="HB409" i="3"/>
  <c r="FU360" i="3"/>
  <c r="FU473" i="3"/>
  <c r="FU88" i="28"/>
  <c r="FU485" i="3"/>
  <c r="FU76" i="28"/>
  <c r="FU343" i="3"/>
  <c r="FU354" i="3"/>
  <c r="FU472" i="3"/>
  <c r="FU87" i="28"/>
  <c r="FU484" i="3"/>
  <c r="FU75" i="28"/>
  <c r="FU469" i="3"/>
  <c r="FU84" i="28"/>
  <c r="FU481" i="3"/>
  <c r="FU72" i="28"/>
  <c r="FU483" i="3"/>
  <c r="FU74" i="28"/>
  <c r="FU471" i="3"/>
  <c r="FU86" i="28"/>
  <c r="FU244" i="3"/>
  <c r="FU256" i="3"/>
  <c r="FU268" i="3"/>
  <c r="FU279" i="3"/>
  <c r="FU242" i="3"/>
  <c r="FU254" i="3"/>
  <c r="FU266" i="3"/>
  <c r="FU277" i="3"/>
  <c r="FU245" i="3"/>
  <c r="FU257" i="3"/>
  <c r="FU269" i="3"/>
  <c r="FU280" i="3"/>
  <c r="FU243" i="3"/>
  <c r="FU255" i="3"/>
  <c r="FU267" i="3"/>
  <c r="FU278" i="3"/>
  <c r="FU482" i="3"/>
  <c r="FU73" i="28"/>
  <c r="FU470" i="3"/>
  <c r="FU85" i="28"/>
  <c r="FU348" i="3"/>
  <c r="FU349" i="3"/>
  <c r="FU351" i="3"/>
  <c r="FU474" i="3"/>
  <c r="FU89" i="28"/>
  <c r="FU486" i="3"/>
  <c r="FU77" i="28"/>
  <c r="FU371" i="3"/>
  <c r="HB386" i="3"/>
  <c r="HB399" i="3"/>
  <c r="HB385" i="3"/>
  <c r="HB398" i="3"/>
  <c r="HB384" i="3"/>
  <c r="HB397" i="3"/>
  <c r="HB383" i="3"/>
  <c r="HB396" i="3"/>
  <c r="FU373" i="3"/>
  <c r="FU374" i="3"/>
  <c r="FU132" i="3"/>
  <c r="FU302" i="3"/>
  <c r="FU403" i="3"/>
  <c r="FU416" i="3"/>
  <c r="FU289" i="3"/>
  <c r="FU305" i="3"/>
  <c r="FU406" i="3"/>
  <c r="FU419" i="3"/>
  <c r="FU292" i="3"/>
  <c r="FU291" i="3"/>
  <c r="FU304" i="3"/>
  <c r="FU405" i="3"/>
  <c r="FU418" i="3"/>
  <c r="FU290" i="3"/>
  <c r="FU303" i="3"/>
  <c r="FU404" i="3"/>
  <c r="FU417" i="3"/>
  <c r="FU379" i="3"/>
  <c r="FU392" i="3"/>
  <c r="FU430" i="3"/>
  <c r="FU380" i="3"/>
  <c r="FU393" i="3"/>
  <c r="FU431" i="3"/>
  <c r="FU456" i="3"/>
  <c r="FU378" i="3"/>
  <c r="FU391" i="3"/>
  <c r="FU429" i="3"/>
  <c r="FU377" i="3"/>
  <c r="FU390" i="3"/>
  <c r="FU428" i="3"/>
  <c r="FU442" i="3"/>
  <c r="FU455" i="3"/>
  <c r="FU479" i="3"/>
  <c r="FU70" i="28"/>
  <c r="FV157" i="3"/>
  <c r="FV131" i="28"/>
  <c r="FV156" i="3"/>
  <c r="FV169" i="3"/>
  <c r="FV182" i="3"/>
  <c r="FU443" i="3"/>
  <c r="FU468" i="3"/>
  <c r="FU83" i="28"/>
  <c r="FU480" i="3"/>
  <c r="FU71" i="28"/>
  <c r="FU440" i="3"/>
  <c r="FU453" i="3"/>
  <c r="FU172" i="28"/>
  <c r="FV154" i="3"/>
  <c r="FU441" i="3"/>
  <c r="FU454" i="3"/>
  <c r="FV155" i="3"/>
  <c r="FV155" i="28"/>
  <c r="FU467" i="3"/>
  <c r="FU82" i="28"/>
  <c r="FV320" i="3"/>
  <c r="FV130" i="28"/>
  <c r="FV321" i="3"/>
  <c r="FV156" i="28"/>
  <c r="FV170" i="3"/>
  <c r="FV183" i="3"/>
  <c r="FV168" i="3"/>
  <c r="FV181" i="3"/>
  <c r="FV319" i="3"/>
  <c r="FV154" i="28"/>
  <c r="FV129" i="28"/>
  <c r="FU466" i="3"/>
  <c r="FU81" i="28"/>
  <c r="FU478" i="3"/>
  <c r="FU69" i="28"/>
  <c r="FV318" i="3"/>
  <c r="FV153" i="28"/>
  <c r="FV128" i="28"/>
  <c r="FV164" i="3"/>
  <c r="FV166" i="28"/>
  <c r="FV167" i="3"/>
  <c r="FV180" i="3"/>
  <c r="FU477" i="3"/>
  <c r="FU68" i="28"/>
  <c r="FU465" i="3"/>
  <c r="FU80" i="28"/>
  <c r="FU174" i="28"/>
  <c r="FU450" i="3"/>
  <c r="HA224" i="3"/>
  <c r="HA223" i="3"/>
  <c r="FV164" i="28"/>
  <c r="FV328" i="3"/>
  <c r="FU173" i="28"/>
  <c r="FU175" i="28"/>
  <c r="FV143" i="3"/>
  <c r="FV177" i="3"/>
  <c r="FV190" i="3"/>
  <c r="HA246" i="3"/>
  <c r="HA258" i="3"/>
  <c r="HA270" i="3"/>
  <c r="HA281" i="3"/>
  <c r="HA247" i="3"/>
  <c r="HA259" i="3"/>
  <c r="HA271" i="3"/>
  <c r="HA282" i="3"/>
  <c r="FV145" i="3"/>
  <c r="FV165" i="28"/>
  <c r="FV167" i="28"/>
  <c r="FV168" i="28"/>
  <c r="FV62" i="28"/>
  <c r="FU176" i="28"/>
  <c r="GZ381" i="3"/>
  <c r="GZ394" i="3"/>
  <c r="HA293" i="3"/>
  <c r="HA306" i="3"/>
  <c r="HA407" i="3"/>
  <c r="HA294" i="3"/>
  <c r="HA307" i="3"/>
  <c r="HA408" i="3"/>
  <c r="HC227" i="3"/>
  <c r="HC228" i="3"/>
  <c r="HC338" i="3"/>
  <c r="HC226" i="3"/>
  <c r="HC225" i="3"/>
  <c r="FV127" i="28"/>
  <c r="FV92" i="28"/>
  <c r="FV421" i="3"/>
  <c r="FV433" i="3"/>
  <c r="FV148" i="3"/>
  <c r="FV425" i="3"/>
  <c r="FV437" i="3"/>
  <c r="FV424" i="3"/>
  <c r="FV436" i="3"/>
  <c r="FV422" i="3"/>
  <c r="FV434" i="3"/>
  <c r="FV423" i="3"/>
  <c r="FV435" i="3"/>
  <c r="FV151" i="3"/>
  <c r="FV131" i="3"/>
  <c r="FV64" i="28"/>
  <c r="FV65" i="28"/>
  <c r="FV420" i="3"/>
  <c r="FV432" i="3"/>
  <c r="FV146" i="3"/>
  <c r="FV202" i="3"/>
  <c r="FV102" i="28"/>
  <c r="FV198" i="3"/>
  <c r="FV98" i="28"/>
  <c r="FV200" i="3"/>
  <c r="FV100" i="28"/>
  <c r="FV197" i="3"/>
  <c r="FV97" i="28"/>
  <c r="FV199" i="3"/>
  <c r="FV99" i="28"/>
  <c r="FV201" i="3"/>
  <c r="FV195" i="3"/>
  <c r="FV95" i="28"/>
  <c r="FV196" i="3"/>
  <c r="FV96" i="28"/>
  <c r="FV193" i="3"/>
  <c r="FV93" i="28"/>
  <c r="FV194" i="3"/>
  <c r="FV94" i="28"/>
  <c r="HA381" i="3"/>
  <c r="HA394" i="3"/>
  <c r="HA382" i="3"/>
  <c r="HA395" i="3"/>
  <c r="HC250" i="3"/>
  <c r="HC262" i="3"/>
  <c r="HC274" i="3"/>
  <c r="HC285" i="3"/>
  <c r="HC251" i="3"/>
  <c r="HC263" i="3"/>
  <c r="HC275" i="3"/>
  <c r="HC286" i="3"/>
  <c r="HC249" i="3"/>
  <c r="HC261" i="3"/>
  <c r="HC273" i="3"/>
  <c r="HC284" i="3"/>
  <c r="HC248" i="3"/>
  <c r="HC260" i="3"/>
  <c r="HC272" i="3"/>
  <c r="HC283" i="3"/>
  <c r="FV449" i="3"/>
  <c r="FW163" i="3"/>
  <c r="FV446" i="3"/>
  <c r="FW160" i="3"/>
  <c r="FV448" i="3"/>
  <c r="FW162" i="3"/>
  <c r="FV445" i="3"/>
  <c r="FW159" i="3"/>
  <c r="FV444" i="3"/>
  <c r="FW158" i="3"/>
  <c r="FU105" i="28"/>
  <c r="FU111" i="28"/>
  <c r="FU107" i="28"/>
  <c r="FU112" i="28"/>
  <c r="FU104" i="28"/>
  <c r="FU108" i="28"/>
  <c r="FU113" i="28"/>
  <c r="FU106" i="28"/>
  <c r="FU110" i="28"/>
  <c r="FU109" i="28"/>
  <c r="FV101" i="28"/>
  <c r="FV134" i="3"/>
  <c r="FV207" i="3"/>
  <c r="FV205" i="3"/>
  <c r="FV206" i="3"/>
  <c r="FV133" i="3"/>
  <c r="FV447" i="3"/>
  <c r="FW161" i="3"/>
  <c r="FU139" i="28"/>
  <c r="FU143" i="28"/>
  <c r="FU141" i="28"/>
  <c r="FU140" i="28"/>
  <c r="FU147" i="28"/>
  <c r="FU146" i="28"/>
  <c r="FU145" i="28"/>
  <c r="FU142" i="28"/>
  <c r="FU144" i="28"/>
  <c r="FU148" i="28"/>
  <c r="HC311" i="3"/>
  <c r="HC412" i="3"/>
  <c r="HC298" i="3"/>
  <c r="HC310" i="3"/>
  <c r="HC411" i="3"/>
  <c r="HC297" i="3"/>
  <c r="HC296" i="3"/>
  <c r="HC309" i="3"/>
  <c r="HC410" i="3"/>
  <c r="HC295" i="3"/>
  <c r="HC308" i="3"/>
  <c r="HC409" i="3"/>
  <c r="FW132" i="28"/>
  <c r="FW322" i="3"/>
  <c r="FW171" i="3"/>
  <c r="FW184" i="3"/>
  <c r="FW157" i="28"/>
  <c r="FV208" i="3"/>
  <c r="FW173" i="3"/>
  <c r="FW186" i="3"/>
  <c r="FW134" i="28"/>
  <c r="FW324" i="3"/>
  <c r="FW159" i="28"/>
  <c r="FW137" i="28"/>
  <c r="FW176" i="3"/>
  <c r="FW189" i="3"/>
  <c r="FW162" i="28"/>
  <c r="FW327" i="3"/>
  <c r="FV211" i="3"/>
  <c r="FV210" i="3"/>
  <c r="FW323" i="3"/>
  <c r="FW158" i="28"/>
  <c r="FW172" i="3"/>
  <c r="FW185" i="3"/>
  <c r="FW133" i="28"/>
  <c r="FW135" i="28"/>
  <c r="FW160" i="28"/>
  <c r="FW325" i="3"/>
  <c r="FW174" i="3"/>
  <c r="FW187" i="3"/>
  <c r="FW161" i="28"/>
  <c r="FW175" i="3"/>
  <c r="FW188" i="3"/>
  <c r="FW326" i="3"/>
  <c r="FW136" i="28"/>
  <c r="HC386" i="3"/>
  <c r="HC399" i="3"/>
  <c r="HC385" i="3"/>
  <c r="HC398" i="3"/>
  <c r="HC383" i="3"/>
  <c r="HC396" i="3"/>
  <c r="HC384" i="3"/>
  <c r="HC397" i="3"/>
  <c r="FV218" i="3"/>
  <c r="FV330" i="3"/>
  <c r="FV239" i="3"/>
  <c r="FV135" i="3"/>
  <c r="FV402" i="3"/>
  <c r="FV415" i="3"/>
  <c r="FV331" i="3"/>
  <c r="FV240" i="3"/>
  <c r="FV460" i="3"/>
  <c r="FV462" i="3"/>
  <c r="FV459" i="3"/>
  <c r="FV458" i="3"/>
  <c r="FV461" i="3"/>
  <c r="FV457" i="3"/>
  <c r="FV241" i="3"/>
  <c r="FV361" i="3"/>
  <c r="FV362" i="3"/>
  <c r="FV358" i="3"/>
  <c r="FV369" i="3"/>
  <c r="FV335" i="3"/>
  <c r="FV336" i="3"/>
  <c r="FV344" i="3"/>
  <c r="FV347" i="3"/>
  <c r="FV339" i="3"/>
  <c r="FV366" i="3"/>
  <c r="FV364" i="3"/>
  <c r="FV350" i="3"/>
  <c r="FV340" i="3"/>
  <c r="FV359" i="3"/>
  <c r="FV365" i="3"/>
  <c r="FV368" i="3"/>
  <c r="FV341" i="3"/>
  <c r="FV342" i="3"/>
  <c r="FV370" i="3"/>
  <c r="FV343" i="3"/>
  <c r="FV219" i="3"/>
  <c r="FV222" i="3"/>
  <c r="FV221" i="3"/>
  <c r="FV220" i="3"/>
  <c r="FV360" i="3"/>
  <c r="FV354" i="3"/>
  <c r="FV485" i="3"/>
  <c r="FV76" i="28"/>
  <c r="FV473" i="3"/>
  <c r="FV88" i="28"/>
  <c r="FV471" i="3"/>
  <c r="FV86" i="28"/>
  <c r="FV483" i="3"/>
  <c r="FV74" i="28"/>
  <c r="FV481" i="3"/>
  <c r="FV72" i="28"/>
  <c r="FV469" i="3"/>
  <c r="FV84" i="28"/>
  <c r="FV351" i="3"/>
  <c r="FV348" i="3"/>
  <c r="FV349" i="3"/>
  <c r="FV474" i="3"/>
  <c r="FV89" i="28"/>
  <c r="FV486" i="3"/>
  <c r="FV77" i="28"/>
  <c r="FV245" i="3"/>
  <c r="FV257" i="3"/>
  <c r="FV269" i="3"/>
  <c r="FV280" i="3"/>
  <c r="FV244" i="3"/>
  <c r="FV256" i="3"/>
  <c r="FV268" i="3"/>
  <c r="FV279" i="3"/>
  <c r="FV243" i="3"/>
  <c r="FV255" i="3"/>
  <c r="FV267" i="3"/>
  <c r="FV278" i="3"/>
  <c r="FV242" i="3"/>
  <c r="FV254" i="3"/>
  <c r="FV266" i="3"/>
  <c r="FV277" i="3"/>
  <c r="FV371" i="3"/>
  <c r="FV470" i="3"/>
  <c r="FV85" i="28"/>
  <c r="FV482" i="3"/>
  <c r="FV73" i="28"/>
  <c r="FV484" i="3"/>
  <c r="FV75" i="28"/>
  <c r="FV472" i="3"/>
  <c r="FV87" i="28"/>
  <c r="FV373" i="3"/>
  <c r="FV374" i="3"/>
  <c r="FV379" i="3"/>
  <c r="FV289" i="3"/>
  <c r="FV302" i="3"/>
  <c r="FV403" i="3"/>
  <c r="FV416" i="3"/>
  <c r="FV303" i="3"/>
  <c r="FV404" i="3"/>
  <c r="FV417" i="3"/>
  <c r="FV290" i="3"/>
  <c r="FV305" i="3"/>
  <c r="FV406" i="3"/>
  <c r="FV419" i="3"/>
  <c r="FV292" i="3"/>
  <c r="FV291" i="3"/>
  <c r="FV304" i="3"/>
  <c r="FV405" i="3"/>
  <c r="FV418" i="3"/>
  <c r="HB223" i="3"/>
  <c r="HB224" i="3"/>
  <c r="HB246" i="3"/>
  <c r="HB247" i="3"/>
  <c r="FV377" i="3"/>
  <c r="FV390" i="3"/>
  <c r="FV428" i="3"/>
  <c r="FV378" i="3"/>
  <c r="FV391" i="3"/>
  <c r="FV429" i="3"/>
  <c r="FV380" i="3"/>
  <c r="FV393" i="3"/>
  <c r="FV431" i="3"/>
  <c r="FV443" i="3"/>
  <c r="FV132" i="3"/>
  <c r="FV392" i="3"/>
  <c r="FV430" i="3"/>
  <c r="HB258" i="3"/>
  <c r="HB270" i="3"/>
  <c r="HB281" i="3"/>
  <c r="HB306" i="3"/>
  <c r="HB407" i="3"/>
  <c r="HB259" i="3"/>
  <c r="HB271" i="3"/>
  <c r="HB282" i="3"/>
  <c r="FV456" i="3"/>
  <c r="FV468" i="3"/>
  <c r="FV83" i="28"/>
  <c r="FW157" i="3"/>
  <c r="FW131" i="28"/>
  <c r="FV172" i="28"/>
  <c r="FV455" i="3"/>
  <c r="FV442" i="3"/>
  <c r="FW156" i="3"/>
  <c r="FV440" i="3"/>
  <c r="FV453" i="3"/>
  <c r="FW154" i="3"/>
  <c r="FV441" i="3"/>
  <c r="FV454" i="3"/>
  <c r="FW155" i="3"/>
  <c r="HB293" i="3"/>
  <c r="HB294" i="3"/>
  <c r="HB307" i="3"/>
  <c r="HB408" i="3"/>
  <c r="HD227" i="3"/>
  <c r="HD228" i="3"/>
  <c r="HD338" i="3"/>
  <c r="HD226" i="3"/>
  <c r="HD225" i="3"/>
  <c r="FW170" i="3"/>
  <c r="FW183" i="3"/>
  <c r="FW321" i="3"/>
  <c r="FW156" i="28"/>
  <c r="FV480" i="3"/>
  <c r="FV71" i="28"/>
  <c r="FV465" i="3"/>
  <c r="FV80" i="28"/>
  <c r="FV477" i="3"/>
  <c r="FV68" i="28"/>
  <c r="FV450" i="3"/>
  <c r="FW143" i="3"/>
  <c r="FV174" i="28"/>
  <c r="FW154" i="28"/>
  <c r="FW129" i="28"/>
  <c r="FW168" i="3"/>
  <c r="FW181" i="3"/>
  <c r="FW319" i="3"/>
  <c r="FV479" i="3"/>
  <c r="FV70" i="28"/>
  <c r="FV467" i="3"/>
  <c r="FV82" i="28"/>
  <c r="FW128" i="28"/>
  <c r="FW153" i="28"/>
  <c r="FW318" i="3"/>
  <c r="FW167" i="3"/>
  <c r="FW180" i="3"/>
  <c r="FW164" i="3"/>
  <c r="FW166" i="28"/>
  <c r="FW169" i="3"/>
  <c r="FW182" i="3"/>
  <c r="FW320" i="3"/>
  <c r="FW155" i="28"/>
  <c r="FW130" i="28"/>
  <c r="FV478" i="3"/>
  <c r="FV69" i="28"/>
  <c r="FV466" i="3"/>
  <c r="FV81" i="28"/>
  <c r="HB382" i="3"/>
  <c r="HB395" i="3"/>
  <c r="HB381" i="3"/>
  <c r="HB394" i="3"/>
  <c r="HD248" i="3"/>
  <c r="HD260" i="3"/>
  <c r="HD272" i="3"/>
  <c r="HD283" i="3"/>
  <c r="HD295" i="3"/>
  <c r="HD250" i="3"/>
  <c r="HD262" i="3"/>
  <c r="HD249" i="3"/>
  <c r="HD261" i="3"/>
  <c r="HD273" i="3"/>
  <c r="HD284" i="3"/>
  <c r="FW164" i="28"/>
  <c r="FW328" i="3"/>
  <c r="FV173" i="28"/>
  <c r="FV175" i="28"/>
  <c r="FW145" i="3"/>
  <c r="FW62" i="28"/>
  <c r="FW177" i="3"/>
  <c r="FW190" i="3"/>
  <c r="HD274" i="3"/>
  <c r="HD285" i="3"/>
  <c r="HD308" i="3"/>
  <c r="HD409" i="3"/>
  <c r="HD296" i="3"/>
  <c r="HD309" i="3"/>
  <c r="HD410" i="3"/>
  <c r="FW165" i="28"/>
  <c r="FW167" i="28"/>
  <c r="FW168" i="28"/>
  <c r="FW424" i="3"/>
  <c r="FW436" i="3"/>
  <c r="FW420" i="3"/>
  <c r="FW432" i="3"/>
  <c r="FW151" i="3"/>
  <c r="FW131" i="3"/>
  <c r="FW64" i="28"/>
  <c r="FW65" i="28"/>
  <c r="FW422" i="3"/>
  <c r="FW434" i="3"/>
  <c r="FW148" i="3"/>
  <c r="FW425" i="3"/>
  <c r="FW437" i="3"/>
  <c r="FW423" i="3"/>
  <c r="FW435" i="3"/>
  <c r="FW421" i="3"/>
  <c r="FW433" i="3"/>
  <c r="FW146" i="3"/>
  <c r="FW200" i="3"/>
  <c r="FW100" i="28"/>
  <c r="FW202" i="3"/>
  <c r="FW102" i="28"/>
  <c r="FW198" i="3"/>
  <c r="FW98" i="28"/>
  <c r="FW199" i="3"/>
  <c r="FW99" i="28"/>
  <c r="FW197" i="3"/>
  <c r="FW97" i="28"/>
  <c r="FW201" i="3"/>
  <c r="FW196" i="3"/>
  <c r="FW96" i="28"/>
  <c r="FW195" i="3"/>
  <c r="FW95" i="28"/>
  <c r="FW194" i="3"/>
  <c r="FW94" i="28"/>
  <c r="FW193" i="3"/>
  <c r="FW93" i="28"/>
  <c r="FW92" i="28"/>
  <c r="FW127" i="28"/>
  <c r="FV176" i="28"/>
  <c r="HD310" i="3"/>
  <c r="HD383" i="3"/>
  <c r="HD396" i="3"/>
  <c r="HD411" i="3"/>
  <c r="HD297" i="3"/>
  <c r="HD385" i="3"/>
  <c r="HD384" i="3"/>
  <c r="HD397" i="3"/>
  <c r="FV104" i="28"/>
  <c r="FV106" i="28"/>
  <c r="FV113" i="28"/>
  <c r="FV110" i="28"/>
  <c r="FV108" i="28"/>
  <c r="FV109" i="28"/>
  <c r="FV107" i="28"/>
  <c r="FV105" i="28"/>
  <c r="FV112" i="28"/>
  <c r="FV111" i="28"/>
  <c r="FW449" i="3"/>
  <c r="FX163" i="3"/>
  <c r="FW133" i="3"/>
  <c r="FW206" i="3"/>
  <c r="FW207" i="3"/>
  <c r="FW205" i="3"/>
  <c r="FW446" i="3"/>
  <c r="FX160" i="3"/>
  <c r="FW134" i="3"/>
  <c r="FW101" i="28"/>
  <c r="FW444" i="3"/>
  <c r="FX158" i="3"/>
  <c r="FW445" i="3"/>
  <c r="FX159" i="3"/>
  <c r="FW448" i="3"/>
  <c r="FX162" i="3"/>
  <c r="FV147" i="28"/>
  <c r="FV143" i="28"/>
  <c r="FV142" i="28"/>
  <c r="FV146" i="28"/>
  <c r="FV144" i="28"/>
  <c r="FV139" i="28"/>
  <c r="FV140" i="28"/>
  <c r="FV145" i="28"/>
  <c r="FV141" i="28"/>
  <c r="FV148" i="28"/>
  <c r="FW447" i="3"/>
  <c r="FX161" i="3"/>
  <c r="HD398" i="3"/>
  <c r="FX137" i="28"/>
  <c r="FX162" i="28"/>
  <c r="FX327" i="3"/>
  <c r="FX176" i="3"/>
  <c r="FX189" i="3"/>
  <c r="FX161" i="28"/>
  <c r="FX175" i="3"/>
  <c r="FX188" i="3"/>
  <c r="FX136" i="28"/>
  <c r="FX326" i="3"/>
  <c r="FW208" i="3"/>
  <c r="FX135" i="28"/>
  <c r="FX160" i="28"/>
  <c r="FX325" i="3"/>
  <c r="FX174" i="3"/>
  <c r="FX187" i="3"/>
  <c r="FX172" i="3"/>
  <c r="FX185" i="3"/>
  <c r="FX133" i="28"/>
  <c r="FX323" i="3"/>
  <c r="FX158" i="28"/>
  <c r="FX324" i="3"/>
  <c r="FX159" i="28"/>
  <c r="FX173" i="3"/>
  <c r="FX186" i="3"/>
  <c r="FX134" i="28"/>
  <c r="FX322" i="3"/>
  <c r="FX132" i="28"/>
  <c r="FX171" i="3"/>
  <c r="FX184" i="3"/>
  <c r="FX157" i="28"/>
  <c r="FW210" i="3"/>
  <c r="FW211" i="3"/>
  <c r="FW218" i="3"/>
  <c r="FW239" i="3"/>
  <c r="FW330" i="3"/>
  <c r="FW135" i="3"/>
  <c r="FW402" i="3"/>
  <c r="FW415" i="3"/>
  <c r="FW240" i="3"/>
  <c r="FW331" i="3"/>
  <c r="FW462" i="3"/>
  <c r="FW459" i="3"/>
  <c r="FW458" i="3"/>
  <c r="FW460" i="3"/>
  <c r="FW461" i="3"/>
  <c r="FW457" i="3"/>
  <c r="FW361" i="3"/>
  <c r="FW362" i="3"/>
  <c r="FW358" i="3"/>
  <c r="FW241" i="3"/>
  <c r="FW359" i="3"/>
  <c r="FW369" i="3"/>
  <c r="FW365" i="3"/>
  <c r="FW368" i="3"/>
  <c r="FW364" i="3"/>
  <c r="FW347" i="3"/>
  <c r="FW350" i="3"/>
  <c r="FW366" i="3"/>
  <c r="FW370" i="3"/>
  <c r="FW341" i="3"/>
  <c r="FW342" i="3"/>
  <c r="FW340" i="3"/>
  <c r="FW339" i="3"/>
  <c r="FW335" i="3"/>
  <c r="FW336" i="3"/>
  <c r="FW344" i="3"/>
  <c r="FW222" i="3"/>
  <c r="FW219" i="3"/>
  <c r="FW220" i="3"/>
  <c r="FW221" i="3"/>
  <c r="HC224" i="3"/>
  <c r="HC223" i="3"/>
  <c r="FW360" i="3"/>
  <c r="FW343" i="3"/>
  <c r="FW354" i="3"/>
  <c r="FW351" i="3"/>
  <c r="FW348" i="3"/>
  <c r="FW349" i="3"/>
  <c r="FW481" i="3"/>
  <c r="FW72" i="28"/>
  <c r="FW469" i="3"/>
  <c r="FW84" i="28"/>
  <c r="FW371" i="3"/>
  <c r="FW485" i="3"/>
  <c r="FW76" i="28"/>
  <c r="FW473" i="3"/>
  <c r="FW88" i="28"/>
  <c r="FW483" i="3"/>
  <c r="FW74" i="28"/>
  <c r="FW471" i="3"/>
  <c r="FW86" i="28"/>
  <c r="FW472" i="3"/>
  <c r="FW87" i="28"/>
  <c r="FW484" i="3"/>
  <c r="FW75" i="28"/>
  <c r="FW470" i="3"/>
  <c r="FW85" i="28"/>
  <c r="FW482" i="3"/>
  <c r="FW73" i="28"/>
  <c r="FW244" i="3"/>
  <c r="FW256" i="3"/>
  <c r="FW268" i="3"/>
  <c r="FW279" i="3"/>
  <c r="FW243" i="3"/>
  <c r="FW255" i="3"/>
  <c r="FW267" i="3"/>
  <c r="FW278" i="3"/>
  <c r="FW242" i="3"/>
  <c r="FW254" i="3"/>
  <c r="FW266" i="3"/>
  <c r="FW277" i="3"/>
  <c r="FW245" i="3"/>
  <c r="FW257" i="3"/>
  <c r="FW269" i="3"/>
  <c r="FW280" i="3"/>
  <c r="FW486" i="3"/>
  <c r="FW77" i="28"/>
  <c r="FW474" i="3"/>
  <c r="FW89" i="28"/>
  <c r="HC247" i="3"/>
  <c r="HC259" i="3"/>
  <c r="HC271" i="3"/>
  <c r="HC282" i="3"/>
  <c r="HC307" i="3"/>
  <c r="HC408" i="3"/>
  <c r="FW303" i="3"/>
  <c r="FW404" i="3"/>
  <c r="FW417" i="3"/>
  <c r="FW290" i="3"/>
  <c r="FW305" i="3"/>
  <c r="FW406" i="3"/>
  <c r="FW419" i="3"/>
  <c r="FW292" i="3"/>
  <c r="FW373" i="3"/>
  <c r="FW374" i="3"/>
  <c r="FW132" i="3"/>
  <c r="FW291" i="3"/>
  <c r="FW304" i="3"/>
  <c r="FW405" i="3"/>
  <c r="FW418" i="3"/>
  <c r="FW302" i="3"/>
  <c r="FW403" i="3"/>
  <c r="FW416" i="3"/>
  <c r="FW289" i="3"/>
  <c r="HC294" i="3"/>
  <c r="HE338" i="3"/>
  <c r="FW380" i="3"/>
  <c r="FW393" i="3"/>
  <c r="FW431" i="3"/>
  <c r="FW377" i="3"/>
  <c r="FW390" i="3"/>
  <c r="FW428" i="3"/>
  <c r="FW379" i="3"/>
  <c r="FW392" i="3"/>
  <c r="FW430" i="3"/>
  <c r="FW378" i="3"/>
  <c r="FW391" i="3"/>
  <c r="FW429" i="3"/>
  <c r="HC382" i="3"/>
  <c r="HC395" i="3"/>
  <c r="FW455" i="3"/>
  <c r="FW442" i="3"/>
  <c r="FX156" i="3"/>
  <c r="FW172" i="28"/>
  <c r="FW440" i="3"/>
  <c r="FW453" i="3"/>
  <c r="FX154" i="3"/>
  <c r="FW441" i="3"/>
  <c r="FW454" i="3"/>
  <c r="FX155" i="3"/>
  <c r="FW456" i="3"/>
  <c r="FW443" i="3"/>
  <c r="FX157" i="3"/>
  <c r="HE249" i="3"/>
  <c r="HE248" i="3"/>
  <c r="HE226" i="3"/>
  <c r="HE228" i="3"/>
  <c r="HE227" i="3"/>
  <c r="HE225" i="3"/>
  <c r="HE250" i="3"/>
  <c r="FX321" i="3"/>
  <c r="FX170" i="3"/>
  <c r="FX183" i="3"/>
  <c r="FX131" i="28"/>
  <c r="FX156" i="28"/>
  <c r="FW174" i="28"/>
  <c r="FW450" i="3"/>
  <c r="FX143" i="3"/>
  <c r="FX128" i="28"/>
  <c r="FX153" i="28"/>
  <c r="FX318" i="3"/>
  <c r="FX167" i="3"/>
  <c r="FX180" i="3"/>
  <c r="FX164" i="3"/>
  <c r="FX166" i="28"/>
  <c r="FW468" i="3"/>
  <c r="FW83" i="28"/>
  <c r="FW480" i="3"/>
  <c r="FW71" i="28"/>
  <c r="FX155" i="28"/>
  <c r="FX130" i="28"/>
  <c r="FX320" i="3"/>
  <c r="FX169" i="3"/>
  <c r="FX182" i="3"/>
  <c r="FW477" i="3"/>
  <c r="FW68" i="28"/>
  <c r="FW465" i="3"/>
  <c r="FW80" i="28"/>
  <c r="FX168" i="3"/>
  <c r="FX181" i="3"/>
  <c r="FX154" i="28"/>
  <c r="FX319" i="3"/>
  <c r="FX129" i="28"/>
  <c r="FW466" i="3"/>
  <c r="FW81" i="28"/>
  <c r="FW478" i="3"/>
  <c r="FW69" i="28"/>
  <c r="FW479" i="3"/>
  <c r="FW70" i="28"/>
  <c r="FW467" i="3"/>
  <c r="FW82" i="28"/>
  <c r="HE262" i="3"/>
  <c r="HE274" i="3"/>
  <c r="HE285" i="3"/>
  <c r="HE297" i="3"/>
  <c r="HE261" i="3"/>
  <c r="HE273" i="3"/>
  <c r="HE284" i="3"/>
  <c r="HE296" i="3"/>
  <c r="HE260" i="3"/>
  <c r="HE272" i="3"/>
  <c r="HE283" i="3"/>
  <c r="HE295" i="3"/>
  <c r="FX164" i="28"/>
  <c r="FX145" i="3"/>
  <c r="FX62" i="28"/>
  <c r="FX328" i="3"/>
  <c r="FX177" i="3"/>
  <c r="FX190" i="3"/>
  <c r="FW173" i="28"/>
  <c r="FW175" i="28"/>
  <c r="HE310" i="3"/>
  <c r="HE411" i="3"/>
  <c r="HE308" i="3"/>
  <c r="HE409" i="3"/>
  <c r="HE385" i="3"/>
  <c r="HE398" i="3"/>
  <c r="HE384" i="3"/>
  <c r="HE397" i="3"/>
  <c r="HE383" i="3"/>
  <c r="HE396" i="3"/>
  <c r="HE309" i="3"/>
  <c r="HE410" i="3"/>
  <c r="FX165" i="28"/>
  <c r="FX167" i="28"/>
  <c r="FW176" i="28"/>
  <c r="FX92" i="28"/>
  <c r="FX127" i="28"/>
  <c r="FX421" i="3"/>
  <c r="FX433" i="3"/>
  <c r="FX423" i="3"/>
  <c r="FX435" i="3"/>
  <c r="FX64" i="28"/>
  <c r="FX65" i="28"/>
  <c r="FX422" i="3"/>
  <c r="FX434" i="3"/>
  <c r="FX420" i="3"/>
  <c r="FX432" i="3"/>
  <c r="FX425" i="3"/>
  <c r="FX437" i="3"/>
  <c r="FX151" i="3"/>
  <c r="FX131" i="3"/>
  <c r="FX148" i="3"/>
  <c r="FX424" i="3"/>
  <c r="FX436" i="3"/>
  <c r="FX146" i="3"/>
  <c r="FX200" i="3"/>
  <c r="FX100" i="28"/>
  <c r="FX201" i="3"/>
  <c r="FX197" i="3"/>
  <c r="FX97" i="28"/>
  <c r="FX202" i="3"/>
  <c r="FX102" i="28"/>
  <c r="FX199" i="3"/>
  <c r="FX99" i="28"/>
  <c r="FX198" i="3"/>
  <c r="FX98" i="28"/>
  <c r="FX193" i="3"/>
  <c r="FX93" i="28"/>
  <c r="FX195" i="3"/>
  <c r="FX95" i="28"/>
  <c r="FX194" i="3"/>
  <c r="FX94" i="28"/>
  <c r="FX196" i="3"/>
  <c r="FX96" i="28"/>
  <c r="FX168" i="28"/>
  <c r="FX448" i="3"/>
  <c r="FY162" i="3"/>
  <c r="FX445" i="3"/>
  <c r="FY159" i="3"/>
  <c r="FX206" i="3"/>
  <c r="FX207" i="3"/>
  <c r="FX133" i="3"/>
  <c r="FX205" i="3"/>
  <c r="FW146" i="28"/>
  <c r="FW145" i="28"/>
  <c r="FW142" i="28"/>
  <c r="FW140" i="28"/>
  <c r="FW141" i="28"/>
  <c r="FW143" i="28"/>
  <c r="FW144" i="28"/>
  <c r="FW139" i="28"/>
  <c r="FW147" i="28"/>
  <c r="FW148" i="28"/>
  <c r="FX444" i="3"/>
  <c r="FY158" i="3"/>
  <c r="FX101" i="28"/>
  <c r="FX134" i="3"/>
  <c r="FW108" i="28"/>
  <c r="FW113" i="28"/>
  <c r="FW107" i="28"/>
  <c r="FW110" i="28"/>
  <c r="FW104" i="28"/>
  <c r="FW106" i="28"/>
  <c r="FW112" i="28"/>
  <c r="FW111" i="28"/>
  <c r="FW109" i="28"/>
  <c r="FW105" i="28"/>
  <c r="FX446" i="3"/>
  <c r="FY160" i="3"/>
  <c r="FX447" i="3"/>
  <c r="FY161" i="3"/>
  <c r="FX449" i="3"/>
  <c r="FY163" i="3"/>
  <c r="FY134" i="28"/>
  <c r="FY173" i="3"/>
  <c r="FY186" i="3"/>
  <c r="FY159" i="28"/>
  <c r="FY324" i="3"/>
  <c r="FY172" i="3"/>
  <c r="FY185" i="3"/>
  <c r="FY133" i="28"/>
  <c r="FY158" i="28"/>
  <c r="FY323" i="3"/>
  <c r="FX208" i="3"/>
  <c r="FY161" i="28"/>
  <c r="FY175" i="3"/>
  <c r="FY188" i="3"/>
  <c r="FY136" i="28"/>
  <c r="FY326" i="3"/>
  <c r="FY162" i="28"/>
  <c r="FY176" i="3"/>
  <c r="FY189" i="3"/>
  <c r="FY327" i="3"/>
  <c r="FY137" i="28"/>
  <c r="FX210" i="3"/>
  <c r="FX211" i="3"/>
  <c r="FY157" i="28"/>
  <c r="FY171" i="3"/>
  <c r="FY184" i="3"/>
  <c r="FY322" i="3"/>
  <c r="FY132" i="28"/>
  <c r="FY174" i="3"/>
  <c r="FY187" i="3"/>
  <c r="FY135" i="28"/>
  <c r="FY325" i="3"/>
  <c r="FY160" i="28"/>
  <c r="HD223" i="3"/>
  <c r="HD224" i="3"/>
  <c r="FX402" i="3"/>
  <c r="FX415" i="3"/>
  <c r="FX135" i="3"/>
  <c r="FX331" i="3"/>
  <c r="FX240" i="3"/>
  <c r="FX239" i="3"/>
  <c r="FX330" i="3"/>
  <c r="FX218" i="3"/>
  <c r="HD251" i="3"/>
  <c r="HD263" i="3"/>
  <c r="HD275" i="3"/>
  <c r="HD286" i="3"/>
  <c r="HD246" i="3"/>
  <c r="HD258" i="3"/>
  <c r="HD270" i="3"/>
  <c r="HD281" i="3"/>
  <c r="HD247" i="3"/>
  <c r="HD259" i="3"/>
  <c r="HD271" i="3"/>
  <c r="HD282" i="3"/>
  <c r="FX241" i="3"/>
  <c r="FX244" i="3"/>
  <c r="FX361" i="3"/>
  <c r="FX362" i="3"/>
  <c r="FX358" i="3"/>
  <c r="FX221" i="3"/>
  <c r="FX220" i="3"/>
  <c r="FX222" i="3"/>
  <c r="FX219" i="3"/>
  <c r="FX364" i="3"/>
  <c r="FX366" i="3"/>
  <c r="FX341" i="3"/>
  <c r="FX342" i="3"/>
  <c r="FX368" i="3"/>
  <c r="FX339" i="3"/>
  <c r="FX335" i="3"/>
  <c r="FX336" i="3"/>
  <c r="FX344" i="3"/>
  <c r="FX370" i="3"/>
  <c r="FX365" i="3"/>
  <c r="FX347" i="3"/>
  <c r="FX340" i="3"/>
  <c r="FX350" i="3"/>
  <c r="FX369" i="3"/>
  <c r="FX359" i="3"/>
  <c r="FX460" i="3"/>
  <c r="FX461" i="3"/>
  <c r="FX462" i="3"/>
  <c r="FX458" i="3"/>
  <c r="FX459" i="3"/>
  <c r="FX457" i="3"/>
  <c r="HC246" i="3"/>
  <c r="HC258" i="3"/>
  <c r="HC270" i="3"/>
  <c r="HC281" i="3"/>
  <c r="HD294" i="3"/>
  <c r="HD307" i="3"/>
  <c r="HD408" i="3"/>
  <c r="HD306" i="3"/>
  <c r="HD407" i="3"/>
  <c r="HD293" i="3"/>
  <c r="HD311" i="3"/>
  <c r="HD412" i="3"/>
  <c r="HD298" i="3"/>
  <c r="HD386" i="3"/>
  <c r="FX243" i="3"/>
  <c r="FX255" i="3"/>
  <c r="FX267" i="3"/>
  <c r="FX278" i="3"/>
  <c r="FX360" i="3"/>
  <c r="FX242" i="3"/>
  <c r="FX254" i="3"/>
  <c r="FX266" i="3"/>
  <c r="FX277" i="3"/>
  <c r="FX302" i="3"/>
  <c r="FX403" i="3"/>
  <c r="FX416" i="3"/>
  <c r="FX245" i="3"/>
  <c r="FX257" i="3"/>
  <c r="FX269" i="3"/>
  <c r="FX280" i="3"/>
  <c r="FX343" i="3"/>
  <c r="FX354" i="3"/>
  <c r="FX371" i="3"/>
  <c r="FX351" i="3"/>
  <c r="FX348" i="3"/>
  <c r="FX349" i="3"/>
  <c r="FX471" i="3"/>
  <c r="FX86" i="28"/>
  <c r="FX483" i="3"/>
  <c r="FX74" i="28"/>
  <c r="FX470" i="3"/>
  <c r="FX85" i="28"/>
  <c r="FX482" i="3"/>
  <c r="FX73" i="28"/>
  <c r="FX486" i="3"/>
  <c r="FX77" i="28"/>
  <c r="FX474" i="3"/>
  <c r="FX89" i="28"/>
  <c r="FX473" i="3"/>
  <c r="FX88" i="28"/>
  <c r="FX485" i="3"/>
  <c r="FX76" i="28"/>
  <c r="FX481" i="3"/>
  <c r="FX72" i="28"/>
  <c r="FX469" i="3"/>
  <c r="FX84" i="28"/>
  <c r="FX484" i="3"/>
  <c r="FX75" i="28"/>
  <c r="FX472" i="3"/>
  <c r="FX87" i="28"/>
  <c r="FX256" i="3"/>
  <c r="FX268" i="3"/>
  <c r="FX279" i="3"/>
  <c r="HC306" i="3"/>
  <c r="HC407" i="3"/>
  <c r="HC293" i="3"/>
  <c r="HC381" i="3"/>
  <c r="HD381" i="3"/>
  <c r="HD394" i="3"/>
  <c r="HD382" i="3"/>
  <c r="HD395" i="3"/>
  <c r="HD399" i="3"/>
  <c r="HF338" i="3"/>
  <c r="HF226" i="3"/>
  <c r="HF225" i="3"/>
  <c r="FX289" i="3"/>
  <c r="FX373" i="3"/>
  <c r="FX374" i="3"/>
  <c r="FX377" i="3"/>
  <c r="FX304" i="3"/>
  <c r="FX405" i="3"/>
  <c r="FX418" i="3"/>
  <c r="FX291" i="3"/>
  <c r="FX303" i="3"/>
  <c r="FX404" i="3"/>
  <c r="FX417" i="3"/>
  <c r="FX290" i="3"/>
  <c r="FX305" i="3"/>
  <c r="FX406" i="3"/>
  <c r="FX419" i="3"/>
  <c r="FX292" i="3"/>
  <c r="HC394" i="3"/>
  <c r="HF228" i="3"/>
  <c r="HF250" i="3"/>
  <c r="HF251" i="3"/>
  <c r="HF249" i="3"/>
  <c r="HF261" i="3"/>
  <c r="HF273" i="3"/>
  <c r="HF284" i="3"/>
  <c r="HF248" i="3"/>
  <c r="HF260" i="3"/>
  <c r="HF272" i="3"/>
  <c r="HF283" i="3"/>
  <c r="FX380" i="3"/>
  <c r="FX393" i="3"/>
  <c r="FX431" i="3"/>
  <c r="FX379" i="3"/>
  <c r="FX392" i="3"/>
  <c r="FX430" i="3"/>
  <c r="FX378" i="3"/>
  <c r="FX391" i="3"/>
  <c r="FX429" i="3"/>
  <c r="FX132" i="3"/>
  <c r="FX390" i="3"/>
  <c r="FX428" i="3"/>
  <c r="FX453" i="3"/>
  <c r="FX465" i="3"/>
  <c r="FX80" i="28"/>
  <c r="HF263" i="3"/>
  <c r="HF275" i="3"/>
  <c r="HF286" i="3"/>
  <c r="HF311" i="3"/>
  <c r="HF412" i="3"/>
  <c r="HF296" i="3"/>
  <c r="HF309" i="3"/>
  <c r="HF410" i="3"/>
  <c r="HF295" i="3"/>
  <c r="HF308" i="3"/>
  <c r="HF409" i="3"/>
  <c r="FX477" i="3"/>
  <c r="FX68" i="28"/>
  <c r="FY154" i="3"/>
  <c r="FX440" i="3"/>
  <c r="FX456" i="3"/>
  <c r="FX443" i="3"/>
  <c r="FY157" i="3"/>
  <c r="FX441" i="3"/>
  <c r="FX454" i="3"/>
  <c r="FY155" i="3"/>
  <c r="FX172" i="28"/>
  <c r="FX455" i="3"/>
  <c r="FX442" i="3"/>
  <c r="FY156" i="3"/>
  <c r="HF298" i="3"/>
  <c r="HF386" i="3"/>
  <c r="HF383" i="3"/>
  <c r="HF396" i="3"/>
  <c r="HF384" i="3"/>
  <c r="HF397" i="3"/>
  <c r="FY318" i="3"/>
  <c r="FY167" i="3"/>
  <c r="FY180" i="3"/>
  <c r="FY128" i="28"/>
  <c r="FY153" i="28"/>
  <c r="FY319" i="3"/>
  <c r="FY154" i="28"/>
  <c r="FY129" i="28"/>
  <c r="FY168" i="3"/>
  <c r="FY181" i="3"/>
  <c r="FY164" i="3"/>
  <c r="FY166" i="28"/>
  <c r="FX466" i="3"/>
  <c r="FX81" i="28"/>
  <c r="FX478" i="3"/>
  <c r="FX69" i="28"/>
  <c r="FY156" i="28"/>
  <c r="FY321" i="3"/>
  <c r="FY170" i="3"/>
  <c r="FY183" i="3"/>
  <c r="FY131" i="28"/>
  <c r="FX174" i="28"/>
  <c r="FX450" i="3"/>
  <c r="FY143" i="3"/>
  <c r="FY320" i="3"/>
  <c r="FY130" i="28"/>
  <c r="FY169" i="3"/>
  <c r="FY182" i="3"/>
  <c r="FY155" i="28"/>
  <c r="FX467" i="3"/>
  <c r="FX82" i="28"/>
  <c r="FX479" i="3"/>
  <c r="FX70" i="28"/>
  <c r="FX468" i="3"/>
  <c r="FX83" i="28"/>
  <c r="FX480" i="3"/>
  <c r="FX71" i="28"/>
  <c r="HF399" i="3"/>
  <c r="FY164" i="28"/>
  <c r="FY177" i="3"/>
  <c r="FY190" i="3"/>
  <c r="FX173" i="28"/>
  <c r="FX175" i="28"/>
  <c r="FY145" i="3"/>
  <c r="FY62" i="28"/>
  <c r="FY328" i="3"/>
  <c r="FY165" i="28"/>
  <c r="FY167" i="28"/>
  <c r="FY168" i="28"/>
  <c r="FY127" i="28"/>
  <c r="FY92" i="28"/>
  <c r="FY151" i="3"/>
  <c r="FY131" i="3"/>
  <c r="FY148" i="3"/>
  <c r="FY425" i="3"/>
  <c r="FY437" i="3"/>
  <c r="FY420" i="3"/>
  <c r="FY432" i="3"/>
  <c r="FY422" i="3"/>
  <c r="FY434" i="3"/>
  <c r="FY64" i="28"/>
  <c r="FY65" i="28"/>
  <c r="FY423" i="3"/>
  <c r="FY435" i="3"/>
  <c r="FY424" i="3"/>
  <c r="FY436" i="3"/>
  <c r="FY421" i="3"/>
  <c r="FY433" i="3"/>
  <c r="FY146" i="3"/>
  <c r="FY202" i="3"/>
  <c r="FY102" i="28"/>
  <c r="FY201" i="3"/>
  <c r="FY198" i="3"/>
  <c r="FY98" i="28"/>
  <c r="FY197" i="3"/>
  <c r="FY97" i="28"/>
  <c r="FY199" i="3"/>
  <c r="FY99" i="28"/>
  <c r="FY200" i="3"/>
  <c r="FY100" i="28"/>
  <c r="FY193" i="3"/>
  <c r="FY93" i="28"/>
  <c r="FY196" i="3"/>
  <c r="FY96" i="28"/>
  <c r="FY194" i="3"/>
  <c r="FY94" i="28"/>
  <c r="FY195" i="3"/>
  <c r="FY95" i="28"/>
  <c r="FX176" i="28"/>
  <c r="FY207" i="3"/>
  <c r="FY133" i="3"/>
  <c r="FY206" i="3"/>
  <c r="FY205" i="3"/>
  <c r="FY446" i="3"/>
  <c r="FZ160" i="3"/>
  <c r="FY449" i="3"/>
  <c r="FZ163" i="3"/>
  <c r="FY448" i="3"/>
  <c r="FZ162" i="3"/>
  <c r="FX104" i="28"/>
  <c r="FX113" i="28"/>
  <c r="FX108" i="28"/>
  <c r="FX107" i="28"/>
  <c r="FX111" i="28"/>
  <c r="FX110" i="28"/>
  <c r="FX105" i="28"/>
  <c r="FX112" i="28"/>
  <c r="FX109" i="28"/>
  <c r="FX106" i="28"/>
  <c r="FY444" i="3"/>
  <c r="FZ158" i="3"/>
  <c r="FY445" i="3"/>
  <c r="FZ159" i="3"/>
  <c r="FY101" i="28"/>
  <c r="FY134" i="3"/>
  <c r="FY447" i="3"/>
  <c r="FZ161" i="3"/>
  <c r="FX139" i="28"/>
  <c r="FX140" i="28"/>
  <c r="FX141" i="28"/>
  <c r="FX147" i="28"/>
  <c r="FX144" i="28"/>
  <c r="FX148" i="28"/>
  <c r="FX145" i="28"/>
  <c r="FX143" i="28"/>
  <c r="FX142" i="28"/>
  <c r="FX146" i="28"/>
  <c r="HE251" i="3"/>
  <c r="HE263" i="3"/>
  <c r="HE275" i="3"/>
  <c r="HE286" i="3"/>
  <c r="HE224" i="3"/>
  <c r="HE223" i="3"/>
  <c r="FY208" i="3"/>
  <c r="FY402" i="3"/>
  <c r="FY415" i="3"/>
  <c r="FZ134" i="28"/>
  <c r="FZ324" i="3"/>
  <c r="FZ173" i="3"/>
  <c r="FZ186" i="3"/>
  <c r="FZ159" i="28"/>
  <c r="FZ158" i="28"/>
  <c r="FZ133" i="28"/>
  <c r="FZ323" i="3"/>
  <c r="FZ172" i="3"/>
  <c r="FZ185" i="3"/>
  <c r="FZ326" i="3"/>
  <c r="FZ175" i="3"/>
  <c r="FZ188" i="3"/>
  <c r="FZ136" i="28"/>
  <c r="FZ161" i="28"/>
  <c r="FY210" i="3"/>
  <c r="FY211" i="3"/>
  <c r="FZ325" i="3"/>
  <c r="FZ174" i="3"/>
  <c r="FZ187" i="3"/>
  <c r="FZ135" i="28"/>
  <c r="FZ160" i="28"/>
  <c r="FZ157" i="28"/>
  <c r="FZ171" i="3"/>
  <c r="FZ184" i="3"/>
  <c r="FZ322" i="3"/>
  <c r="FZ132" i="28"/>
  <c r="FZ162" i="28"/>
  <c r="FZ137" i="28"/>
  <c r="FZ176" i="3"/>
  <c r="FZ189" i="3"/>
  <c r="FZ327" i="3"/>
  <c r="HE246" i="3"/>
  <c r="HE258" i="3"/>
  <c r="HE270" i="3"/>
  <c r="HE281" i="3"/>
  <c r="HE306" i="3"/>
  <c r="HE407" i="3"/>
  <c r="HE247" i="3"/>
  <c r="HE259" i="3"/>
  <c r="HE271" i="3"/>
  <c r="HE282" i="3"/>
  <c r="HE311" i="3"/>
  <c r="HE412" i="3"/>
  <c r="HE386" i="3"/>
  <c r="HE298" i="3"/>
  <c r="FY135" i="3"/>
  <c r="FY462" i="3"/>
  <c r="FY457" i="3"/>
  <c r="FY460" i="3"/>
  <c r="FY459" i="3"/>
  <c r="FY461" i="3"/>
  <c r="FY458" i="3"/>
  <c r="FY331" i="3"/>
  <c r="FY240" i="3"/>
  <c r="FY239" i="3"/>
  <c r="FY218" i="3"/>
  <c r="FY330" i="3"/>
  <c r="HE293" i="3"/>
  <c r="HE399" i="3"/>
  <c r="HE294" i="3"/>
  <c r="HE307" i="3"/>
  <c r="HE408" i="3"/>
  <c r="HG227" i="3"/>
  <c r="HG228" i="3"/>
  <c r="HG338" i="3"/>
  <c r="HG226" i="3"/>
  <c r="HG225" i="3"/>
  <c r="FY350" i="3"/>
  <c r="FY341" i="3"/>
  <c r="FY342" i="3"/>
  <c r="FY365" i="3"/>
  <c r="FY369" i="3"/>
  <c r="FY359" i="3"/>
  <c r="FY370" i="3"/>
  <c r="FY340" i="3"/>
  <c r="FY347" i="3"/>
  <c r="FY366" i="3"/>
  <c r="FY364" i="3"/>
  <c r="FY368" i="3"/>
  <c r="FY339" i="3"/>
  <c r="FY335" i="3"/>
  <c r="FY336" i="3"/>
  <c r="FY344" i="3"/>
  <c r="FY482" i="3"/>
  <c r="FY73" i="28"/>
  <c r="FY470" i="3"/>
  <c r="FY85" i="28"/>
  <c r="FY485" i="3"/>
  <c r="FY76" i="28"/>
  <c r="FY473" i="3"/>
  <c r="FY88" i="28"/>
  <c r="FY471" i="3"/>
  <c r="FY86" i="28"/>
  <c r="FY483" i="3"/>
  <c r="FY74" i="28"/>
  <c r="FY358" i="3"/>
  <c r="FY361" i="3"/>
  <c r="FY362" i="3"/>
  <c r="FY484" i="3"/>
  <c r="FY75" i="28"/>
  <c r="FY472" i="3"/>
  <c r="FY87" i="28"/>
  <c r="FY474" i="3"/>
  <c r="FY89" i="28"/>
  <c r="FY486" i="3"/>
  <c r="FY77" i="28"/>
  <c r="FY219" i="3"/>
  <c r="FY222" i="3"/>
  <c r="FY221" i="3"/>
  <c r="FY220" i="3"/>
  <c r="FY469" i="3"/>
  <c r="FY84" i="28"/>
  <c r="FY481" i="3"/>
  <c r="FY72" i="28"/>
  <c r="FY241" i="3"/>
  <c r="HE381" i="3"/>
  <c r="HE394" i="3"/>
  <c r="HG250" i="3"/>
  <c r="HG262" i="3"/>
  <c r="HG274" i="3"/>
  <c r="HG285" i="3"/>
  <c r="HG251" i="3"/>
  <c r="HG263" i="3"/>
  <c r="HG275" i="3"/>
  <c r="HG286" i="3"/>
  <c r="HG249" i="3"/>
  <c r="HG261" i="3"/>
  <c r="HG273" i="3"/>
  <c r="HG284" i="3"/>
  <c r="HG248" i="3"/>
  <c r="HG260" i="3"/>
  <c r="HG272" i="3"/>
  <c r="HG283" i="3"/>
  <c r="FY343" i="3"/>
  <c r="FY354" i="3"/>
  <c r="FY351" i="3"/>
  <c r="FY348" i="3"/>
  <c r="FY349" i="3"/>
  <c r="FY371" i="3"/>
  <c r="FY360" i="3"/>
  <c r="FY245" i="3"/>
  <c r="FY257" i="3"/>
  <c r="FY269" i="3"/>
  <c r="FY280" i="3"/>
  <c r="FY242" i="3"/>
  <c r="FY254" i="3"/>
  <c r="FY266" i="3"/>
  <c r="FY277" i="3"/>
  <c r="FY244" i="3"/>
  <c r="FY256" i="3"/>
  <c r="FY268" i="3"/>
  <c r="FY279" i="3"/>
  <c r="FY243" i="3"/>
  <c r="FY255" i="3"/>
  <c r="FY267" i="3"/>
  <c r="FY278" i="3"/>
  <c r="HG311" i="3"/>
  <c r="HG412" i="3"/>
  <c r="HG298" i="3"/>
  <c r="HG310" i="3"/>
  <c r="HG411" i="3"/>
  <c r="HG297" i="3"/>
  <c r="HG295" i="3"/>
  <c r="HG308" i="3"/>
  <c r="HG409" i="3"/>
  <c r="HG296" i="3"/>
  <c r="HG309" i="3"/>
  <c r="HG410" i="3"/>
  <c r="FY304" i="3"/>
  <c r="FY405" i="3"/>
  <c r="FY418" i="3"/>
  <c r="FY291" i="3"/>
  <c r="FY292" i="3"/>
  <c r="FY305" i="3"/>
  <c r="FY406" i="3"/>
  <c r="FY419" i="3"/>
  <c r="FY373" i="3"/>
  <c r="FY374" i="3"/>
  <c r="FY132" i="3"/>
  <c r="FY302" i="3"/>
  <c r="FY403" i="3"/>
  <c r="FY416" i="3"/>
  <c r="FY289" i="3"/>
  <c r="FY303" i="3"/>
  <c r="FY404" i="3"/>
  <c r="FY417" i="3"/>
  <c r="FY290" i="3"/>
  <c r="HG386" i="3"/>
  <c r="HG399" i="3"/>
  <c r="HG385" i="3"/>
  <c r="HG398" i="3"/>
  <c r="HG383" i="3"/>
  <c r="HG396" i="3"/>
  <c r="HG384" i="3"/>
  <c r="HG397" i="3"/>
  <c r="FY380" i="3"/>
  <c r="FY393" i="3"/>
  <c r="FY431" i="3"/>
  <c r="FY379" i="3"/>
  <c r="FY392" i="3"/>
  <c r="FY430" i="3"/>
  <c r="FY378" i="3"/>
  <c r="FY391" i="3"/>
  <c r="FY429" i="3"/>
  <c r="FY377" i="3"/>
  <c r="FY390" i="3"/>
  <c r="FY428" i="3"/>
  <c r="FY455" i="3"/>
  <c r="FY442" i="3"/>
  <c r="FZ156" i="3"/>
  <c r="FY453" i="3"/>
  <c r="FY440" i="3"/>
  <c r="FY172" i="28"/>
  <c r="FZ154" i="3"/>
  <c r="FY441" i="3"/>
  <c r="FY454" i="3"/>
  <c r="FZ155" i="3"/>
  <c r="FY456" i="3"/>
  <c r="FY443" i="3"/>
  <c r="FZ157" i="3"/>
  <c r="FZ169" i="3"/>
  <c r="FZ182" i="3"/>
  <c r="FZ320" i="3"/>
  <c r="FZ130" i="28"/>
  <c r="FZ155" i="28"/>
  <c r="FZ156" i="28"/>
  <c r="FZ170" i="3"/>
  <c r="FZ183" i="3"/>
  <c r="FZ321" i="3"/>
  <c r="FZ131" i="28"/>
  <c r="FZ129" i="28"/>
  <c r="FZ168" i="3"/>
  <c r="FZ181" i="3"/>
  <c r="FZ154" i="28"/>
  <c r="FZ319" i="3"/>
  <c r="FZ128" i="28"/>
  <c r="FZ167" i="3"/>
  <c r="FZ180" i="3"/>
  <c r="FZ318" i="3"/>
  <c r="FZ153" i="28"/>
  <c r="FZ164" i="3"/>
  <c r="FZ166" i="28"/>
  <c r="FY174" i="28"/>
  <c r="FY450" i="3"/>
  <c r="FZ143" i="3"/>
  <c r="FY465" i="3"/>
  <c r="FY80" i="28"/>
  <c r="FY477" i="3"/>
  <c r="FY68" i="28"/>
  <c r="FY468" i="3"/>
  <c r="FY83" i="28"/>
  <c r="FY480" i="3"/>
  <c r="FY71" i="28"/>
  <c r="FY478" i="3"/>
  <c r="FY69" i="28"/>
  <c r="FY466" i="3"/>
  <c r="FY81" i="28"/>
  <c r="FY467" i="3"/>
  <c r="FY82" i="28"/>
  <c r="FY479" i="3"/>
  <c r="FY70" i="28"/>
  <c r="FZ328" i="3"/>
  <c r="FZ164" i="28"/>
  <c r="FZ145" i="3"/>
  <c r="FZ62" i="28"/>
  <c r="FZ177" i="3"/>
  <c r="FZ190" i="3"/>
  <c r="FY175" i="28"/>
  <c r="FY173" i="28"/>
  <c r="FY176" i="28"/>
  <c r="FZ165" i="28"/>
  <c r="FZ167" i="28"/>
  <c r="FZ168" i="28"/>
  <c r="FZ92" i="28"/>
  <c r="FZ127" i="28"/>
  <c r="FZ420" i="3"/>
  <c r="FZ432" i="3"/>
  <c r="FZ422" i="3"/>
  <c r="FZ434" i="3"/>
  <c r="FZ64" i="28"/>
  <c r="FZ65" i="28"/>
  <c r="FZ425" i="3"/>
  <c r="FZ437" i="3"/>
  <c r="FZ423" i="3"/>
  <c r="FZ435" i="3"/>
  <c r="FZ424" i="3"/>
  <c r="FZ436" i="3"/>
  <c r="FZ421" i="3"/>
  <c r="FZ433" i="3"/>
  <c r="FZ148" i="3"/>
  <c r="FZ151" i="3"/>
  <c r="FZ131" i="3"/>
  <c r="FZ146" i="3"/>
  <c r="FZ201" i="3"/>
  <c r="FZ200" i="3"/>
  <c r="FZ100" i="28"/>
  <c r="FZ199" i="3"/>
  <c r="FZ99" i="28"/>
  <c r="FZ202" i="3"/>
  <c r="FZ102" i="28"/>
  <c r="FZ197" i="3"/>
  <c r="FZ97" i="28"/>
  <c r="FZ198" i="3"/>
  <c r="FZ98" i="28"/>
  <c r="FZ193" i="3"/>
  <c r="FZ93" i="28"/>
  <c r="FZ196" i="3"/>
  <c r="FZ96" i="28"/>
  <c r="FZ194" i="3"/>
  <c r="FZ94" i="28"/>
  <c r="FZ195" i="3"/>
  <c r="FZ95" i="28"/>
  <c r="HF227" i="3"/>
  <c r="HF262" i="3"/>
  <c r="HF274" i="3"/>
  <c r="HF285" i="3"/>
  <c r="HF223" i="3"/>
  <c r="HF224" i="3"/>
  <c r="FZ449" i="3"/>
  <c r="GA163" i="3"/>
  <c r="FZ207" i="3"/>
  <c r="FZ206" i="3"/>
  <c r="FZ205" i="3"/>
  <c r="FZ133" i="3"/>
  <c r="FZ101" i="28"/>
  <c r="FZ134" i="3"/>
  <c r="FZ444" i="3"/>
  <c r="GA158" i="3"/>
  <c r="FZ445" i="3"/>
  <c r="GA159" i="3"/>
  <c r="FY141" i="28"/>
  <c r="FY148" i="28"/>
  <c r="FY144" i="28"/>
  <c r="FY146" i="28"/>
  <c r="FY140" i="28"/>
  <c r="FY139" i="28"/>
  <c r="FY147" i="28"/>
  <c r="FY143" i="28"/>
  <c r="FY142" i="28"/>
  <c r="FY145" i="28"/>
  <c r="FZ447" i="3"/>
  <c r="GA161" i="3"/>
  <c r="FZ446" i="3"/>
  <c r="GA160" i="3"/>
  <c r="FZ448" i="3"/>
  <c r="GA162" i="3"/>
  <c r="FY104" i="28"/>
  <c r="FY105" i="28"/>
  <c r="FY110" i="28"/>
  <c r="FY106" i="28"/>
  <c r="FY111" i="28"/>
  <c r="FY112" i="28"/>
  <c r="FY113" i="28"/>
  <c r="FY108" i="28"/>
  <c r="FY109" i="28"/>
  <c r="FY107" i="28"/>
  <c r="HF310" i="3"/>
  <c r="HF411" i="3"/>
  <c r="HF297" i="3"/>
  <c r="HF385" i="3"/>
  <c r="HF246" i="3"/>
  <c r="HF258" i="3"/>
  <c r="HF270" i="3"/>
  <c r="HF281" i="3"/>
  <c r="HF247" i="3"/>
  <c r="HF259" i="3"/>
  <c r="HF271" i="3"/>
  <c r="HF282" i="3"/>
  <c r="HH227" i="3"/>
  <c r="HH228" i="3"/>
  <c r="HH338" i="3"/>
  <c r="HH226" i="3"/>
  <c r="HH225" i="3"/>
  <c r="FZ208" i="3"/>
  <c r="FZ135" i="3"/>
  <c r="GA173" i="3"/>
  <c r="GA186" i="3"/>
  <c r="GA324" i="3"/>
  <c r="GA134" i="28"/>
  <c r="GA159" i="28"/>
  <c r="GA323" i="3"/>
  <c r="GA158" i="28"/>
  <c r="GA172" i="3"/>
  <c r="GA185" i="3"/>
  <c r="GA133" i="28"/>
  <c r="FZ211" i="3"/>
  <c r="FZ210" i="3"/>
  <c r="GA160" i="28"/>
  <c r="GA325" i="3"/>
  <c r="GA135" i="28"/>
  <c r="GA174" i="3"/>
  <c r="GA187" i="3"/>
  <c r="GA171" i="3"/>
  <c r="GA184" i="3"/>
  <c r="GA157" i="28"/>
  <c r="GA132" i="28"/>
  <c r="GA322" i="3"/>
  <c r="GA176" i="3"/>
  <c r="GA189" i="3"/>
  <c r="GA162" i="28"/>
  <c r="GA327" i="3"/>
  <c r="GA137" i="28"/>
  <c r="GA326" i="3"/>
  <c r="GA136" i="28"/>
  <c r="GA161" i="28"/>
  <c r="GA175" i="3"/>
  <c r="GA188" i="3"/>
  <c r="HE382" i="3"/>
  <c r="HE395" i="3"/>
  <c r="HF398" i="3"/>
  <c r="HF307" i="3"/>
  <c r="HF408" i="3"/>
  <c r="HF294" i="3"/>
  <c r="HF293" i="3"/>
  <c r="HF306" i="3"/>
  <c r="HF407" i="3"/>
  <c r="HH250" i="3"/>
  <c r="HH262" i="3"/>
  <c r="HH248" i="3"/>
  <c r="HH260" i="3"/>
  <c r="HH272" i="3"/>
  <c r="HH283" i="3"/>
  <c r="HH249" i="3"/>
  <c r="HH261" i="3"/>
  <c r="HH273" i="3"/>
  <c r="HH284" i="3"/>
  <c r="FZ402" i="3"/>
  <c r="FZ415" i="3"/>
  <c r="FZ461" i="3"/>
  <c r="FZ218" i="3"/>
  <c r="FZ330" i="3"/>
  <c r="FZ239" i="3"/>
  <c r="FZ331" i="3"/>
  <c r="FZ240" i="3"/>
  <c r="HF381" i="3"/>
  <c r="HF394" i="3"/>
  <c r="HF382" i="3"/>
  <c r="HF395" i="3"/>
  <c r="HH274" i="3"/>
  <c r="HH285" i="3"/>
  <c r="HH296" i="3"/>
  <c r="HH309" i="3"/>
  <c r="HH410" i="3"/>
  <c r="HH295" i="3"/>
  <c r="HH308" i="3"/>
  <c r="HH409" i="3"/>
  <c r="FZ458" i="3"/>
  <c r="FZ482" i="3"/>
  <c r="FZ73" i="28"/>
  <c r="FZ460" i="3"/>
  <c r="FZ472" i="3"/>
  <c r="FZ87" i="28"/>
  <c r="FZ457" i="3"/>
  <c r="FZ469" i="3"/>
  <c r="FZ84" i="28"/>
  <c r="FZ462" i="3"/>
  <c r="FZ474" i="3"/>
  <c r="FZ89" i="28"/>
  <c r="FZ459" i="3"/>
  <c r="FZ471" i="3"/>
  <c r="FZ86" i="28"/>
  <c r="FZ221" i="3"/>
  <c r="FZ220" i="3"/>
  <c r="FZ222" i="3"/>
  <c r="FZ219" i="3"/>
  <c r="FZ370" i="3"/>
  <c r="FZ368" i="3"/>
  <c r="FZ364" i="3"/>
  <c r="FZ339" i="3"/>
  <c r="FZ369" i="3"/>
  <c r="FZ365" i="3"/>
  <c r="FZ347" i="3"/>
  <c r="FZ335" i="3"/>
  <c r="FZ336" i="3"/>
  <c r="FZ344" i="3"/>
  <c r="FZ340" i="3"/>
  <c r="FZ341" i="3"/>
  <c r="FZ342" i="3"/>
  <c r="FZ366" i="3"/>
  <c r="FZ359" i="3"/>
  <c r="FZ350" i="3"/>
  <c r="FZ241" i="3"/>
  <c r="FZ485" i="3"/>
  <c r="FZ76" i="28"/>
  <c r="FZ473" i="3"/>
  <c r="FZ88" i="28"/>
  <c r="FZ361" i="3"/>
  <c r="FZ362" i="3"/>
  <c r="FZ358" i="3"/>
  <c r="HH385" i="3"/>
  <c r="HH310" i="3"/>
  <c r="HH411" i="3"/>
  <c r="HH297" i="3"/>
  <c r="HH383" i="3"/>
  <c r="HH396" i="3"/>
  <c r="HH384" i="3"/>
  <c r="HH397" i="3"/>
  <c r="FZ486" i="3"/>
  <c r="FZ77" i="28"/>
  <c r="FZ481" i="3"/>
  <c r="FZ72" i="28"/>
  <c r="FZ470" i="3"/>
  <c r="FZ85" i="28"/>
  <c r="FZ483" i="3"/>
  <c r="FZ74" i="28"/>
  <c r="FZ484" i="3"/>
  <c r="FZ75" i="28"/>
  <c r="FZ360" i="3"/>
  <c r="FZ371" i="3"/>
  <c r="FZ348" i="3"/>
  <c r="FZ349" i="3"/>
  <c r="FZ351" i="3"/>
  <c r="FZ242" i="3"/>
  <c r="FZ254" i="3"/>
  <c r="FZ266" i="3"/>
  <c r="FZ277" i="3"/>
  <c r="FZ243" i="3"/>
  <c r="FZ255" i="3"/>
  <c r="FZ267" i="3"/>
  <c r="FZ278" i="3"/>
  <c r="FZ245" i="3"/>
  <c r="FZ257" i="3"/>
  <c r="FZ269" i="3"/>
  <c r="FZ280" i="3"/>
  <c r="FZ244" i="3"/>
  <c r="FZ256" i="3"/>
  <c r="FZ268" i="3"/>
  <c r="FZ279" i="3"/>
  <c r="FZ343" i="3"/>
  <c r="FZ354" i="3"/>
  <c r="HH398" i="3"/>
  <c r="FZ373" i="3"/>
  <c r="FZ374" i="3"/>
  <c r="FZ132" i="3"/>
  <c r="FZ290" i="3"/>
  <c r="FZ303" i="3"/>
  <c r="FZ404" i="3"/>
  <c r="FZ417" i="3"/>
  <c r="FZ291" i="3"/>
  <c r="FZ304" i="3"/>
  <c r="FZ405" i="3"/>
  <c r="FZ418" i="3"/>
  <c r="FZ289" i="3"/>
  <c r="FZ302" i="3"/>
  <c r="FZ403" i="3"/>
  <c r="FZ416" i="3"/>
  <c r="FZ305" i="3"/>
  <c r="FZ406" i="3"/>
  <c r="FZ419" i="3"/>
  <c r="FZ292" i="3"/>
  <c r="FZ379" i="3"/>
  <c r="FZ392" i="3"/>
  <c r="FZ430" i="3"/>
  <c r="FZ380" i="3"/>
  <c r="FZ393" i="3"/>
  <c r="FZ431" i="3"/>
  <c r="FZ377" i="3"/>
  <c r="FZ390" i="3"/>
  <c r="FZ428" i="3"/>
  <c r="FZ378" i="3"/>
  <c r="FZ391" i="3"/>
  <c r="FZ429" i="3"/>
  <c r="FZ442" i="3"/>
  <c r="FZ455" i="3"/>
  <c r="GA156" i="3"/>
  <c r="FZ440" i="3"/>
  <c r="FZ453" i="3"/>
  <c r="FZ172" i="28"/>
  <c r="GA154" i="3"/>
  <c r="FZ443" i="3"/>
  <c r="FZ456" i="3"/>
  <c r="GA157" i="3"/>
  <c r="FZ441" i="3"/>
  <c r="FZ454" i="3"/>
  <c r="GA155" i="3"/>
  <c r="GA153" i="28"/>
  <c r="GA318" i="3"/>
  <c r="GA167" i="3"/>
  <c r="GA180" i="3"/>
  <c r="GA164" i="3"/>
  <c r="GA166" i="28"/>
  <c r="GA128" i="28"/>
  <c r="GA130" i="28"/>
  <c r="GA320" i="3"/>
  <c r="GA169" i="3"/>
  <c r="GA182" i="3"/>
  <c r="GA155" i="28"/>
  <c r="FZ465" i="3"/>
  <c r="FZ80" i="28"/>
  <c r="FZ477" i="3"/>
  <c r="FZ68" i="28"/>
  <c r="FZ478" i="3"/>
  <c r="FZ69" i="28"/>
  <c r="FZ466" i="3"/>
  <c r="FZ81" i="28"/>
  <c r="GA170" i="3"/>
  <c r="GA183" i="3"/>
  <c r="GA131" i="28"/>
  <c r="GA321" i="3"/>
  <c r="GA156" i="28"/>
  <c r="FZ479" i="3"/>
  <c r="FZ70" i="28"/>
  <c r="FZ467" i="3"/>
  <c r="FZ82" i="28"/>
  <c r="GA129" i="28"/>
  <c r="GA319" i="3"/>
  <c r="GA168" i="3"/>
  <c r="GA181" i="3"/>
  <c r="GA154" i="28"/>
  <c r="FZ174" i="28"/>
  <c r="FZ450" i="3"/>
  <c r="FZ480" i="3"/>
  <c r="FZ71" i="28"/>
  <c r="FZ468" i="3"/>
  <c r="FZ83" i="28"/>
  <c r="HG223" i="3"/>
  <c r="HG224" i="3"/>
  <c r="GA164" i="28"/>
  <c r="FZ173" i="28"/>
  <c r="FZ175" i="28"/>
  <c r="GA177" i="3"/>
  <c r="GA190" i="3"/>
  <c r="GA143" i="3"/>
  <c r="GA328" i="3"/>
  <c r="HG246" i="3"/>
  <c r="HG258" i="3"/>
  <c r="HG270" i="3"/>
  <c r="HG281" i="3"/>
  <c r="HG247" i="3"/>
  <c r="HG259" i="3"/>
  <c r="HG271" i="3"/>
  <c r="HG282" i="3"/>
  <c r="GA62" i="28"/>
  <c r="GA145" i="3"/>
  <c r="GA165" i="28"/>
  <c r="GA167" i="28"/>
  <c r="GA168" i="28"/>
  <c r="FZ176" i="28"/>
  <c r="HG293" i="3"/>
  <c r="HG306" i="3"/>
  <c r="HG407" i="3"/>
  <c r="HG294" i="3"/>
  <c r="HG307" i="3"/>
  <c r="HG408" i="3"/>
  <c r="HI227" i="3"/>
  <c r="HI228" i="3"/>
  <c r="HI338" i="3"/>
  <c r="HI226" i="3"/>
  <c r="HI225" i="3"/>
  <c r="GA151" i="3"/>
  <c r="GA131" i="3"/>
  <c r="GA420" i="3"/>
  <c r="GA432" i="3"/>
  <c r="GA423" i="3"/>
  <c r="GA435" i="3"/>
  <c r="GA148" i="3"/>
  <c r="GA421" i="3"/>
  <c r="GA433" i="3"/>
  <c r="GA424" i="3"/>
  <c r="GA436" i="3"/>
  <c r="GA64" i="28"/>
  <c r="GA65" i="28"/>
  <c r="GA425" i="3"/>
  <c r="GA437" i="3"/>
  <c r="GA422" i="3"/>
  <c r="GA434" i="3"/>
  <c r="GA146" i="3"/>
  <c r="GA197" i="3"/>
  <c r="GA97" i="28"/>
  <c r="GA199" i="3"/>
  <c r="GA99" i="28"/>
  <c r="GA198" i="3"/>
  <c r="GA98" i="28"/>
  <c r="GA200" i="3"/>
  <c r="GA100" i="28"/>
  <c r="GA201" i="3"/>
  <c r="GA202" i="3"/>
  <c r="GA102" i="28"/>
  <c r="GA193" i="3"/>
  <c r="GA93" i="28"/>
  <c r="GA196" i="3"/>
  <c r="GA96" i="28"/>
  <c r="GA195" i="3"/>
  <c r="GA95" i="28"/>
  <c r="GA194" i="3"/>
  <c r="GA94" i="28"/>
  <c r="GA92" i="28"/>
  <c r="GA127" i="28"/>
  <c r="HG381" i="3"/>
  <c r="HG394" i="3"/>
  <c r="HG382" i="3"/>
  <c r="HG395" i="3"/>
  <c r="HI250" i="3"/>
  <c r="HI262" i="3"/>
  <c r="HI274" i="3"/>
  <c r="HI285" i="3"/>
  <c r="HI251" i="3"/>
  <c r="HI263" i="3"/>
  <c r="HI275" i="3"/>
  <c r="HI286" i="3"/>
  <c r="HI249" i="3"/>
  <c r="HI261" i="3"/>
  <c r="HI273" i="3"/>
  <c r="HI284" i="3"/>
  <c r="HI248" i="3"/>
  <c r="HI260" i="3"/>
  <c r="HI272" i="3"/>
  <c r="HI283" i="3"/>
  <c r="GA448" i="3"/>
  <c r="GB162" i="3"/>
  <c r="GA447" i="3"/>
  <c r="GB161" i="3"/>
  <c r="GA444" i="3"/>
  <c r="GB158" i="3"/>
  <c r="GA445" i="3"/>
  <c r="GB159" i="3"/>
  <c r="GA134" i="3"/>
  <c r="GA101" i="28"/>
  <c r="GA446" i="3"/>
  <c r="GB160" i="3"/>
  <c r="FZ113" i="28"/>
  <c r="FZ105" i="28"/>
  <c r="FZ106" i="28"/>
  <c r="FZ104" i="28"/>
  <c r="FZ110" i="28"/>
  <c r="FZ112" i="28"/>
  <c r="FZ107" i="28"/>
  <c r="FZ108" i="28"/>
  <c r="FZ111" i="28"/>
  <c r="FZ109" i="28"/>
  <c r="GA207" i="3"/>
  <c r="GA133" i="3"/>
  <c r="GA206" i="3"/>
  <c r="GA205" i="3"/>
  <c r="FZ139" i="28"/>
  <c r="FZ144" i="28"/>
  <c r="FZ146" i="28"/>
  <c r="FZ148" i="28"/>
  <c r="FZ140" i="28"/>
  <c r="FZ142" i="28"/>
  <c r="FZ141" i="28"/>
  <c r="FZ143" i="28"/>
  <c r="FZ145" i="28"/>
  <c r="FZ147" i="28"/>
  <c r="GA449" i="3"/>
  <c r="GB163" i="3"/>
  <c r="HI311" i="3"/>
  <c r="HI412" i="3"/>
  <c r="HI298" i="3"/>
  <c r="HI310" i="3"/>
  <c r="HI411" i="3"/>
  <c r="HI297" i="3"/>
  <c r="HI295" i="3"/>
  <c r="HI308" i="3"/>
  <c r="HI409" i="3"/>
  <c r="HI296" i="3"/>
  <c r="HI309" i="3"/>
  <c r="HI410" i="3"/>
  <c r="GA208" i="3"/>
  <c r="GA135" i="3"/>
  <c r="GB162" i="28"/>
  <c r="GB327" i="3"/>
  <c r="GB176" i="3"/>
  <c r="GB189" i="3"/>
  <c r="GB137" i="28"/>
  <c r="GB323" i="3"/>
  <c r="GB133" i="28"/>
  <c r="GB172" i="3"/>
  <c r="GB185" i="3"/>
  <c r="GB158" i="28"/>
  <c r="GB326" i="3"/>
  <c r="GB161" i="28"/>
  <c r="GB136" i="28"/>
  <c r="GB175" i="3"/>
  <c r="GB188" i="3"/>
  <c r="GA211" i="3"/>
  <c r="GA210" i="3"/>
  <c r="GB135" i="28"/>
  <c r="GB160" i="28"/>
  <c r="GB174" i="3"/>
  <c r="GB187" i="3"/>
  <c r="GB325" i="3"/>
  <c r="GB134" i="28"/>
  <c r="GB173" i="3"/>
  <c r="GB186" i="3"/>
  <c r="GB324" i="3"/>
  <c r="GB159" i="28"/>
  <c r="GB322" i="3"/>
  <c r="GB171" i="3"/>
  <c r="GB184" i="3"/>
  <c r="GB132" i="28"/>
  <c r="GB157" i="28"/>
  <c r="HI386" i="3"/>
  <c r="HI399" i="3"/>
  <c r="HI385" i="3"/>
  <c r="HI398" i="3"/>
  <c r="HI383" i="3"/>
  <c r="HI396" i="3"/>
  <c r="HI384" i="3"/>
  <c r="HI397" i="3"/>
  <c r="GA402" i="3"/>
  <c r="GA415" i="3"/>
  <c r="GA461" i="3"/>
  <c r="GA240" i="3"/>
  <c r="GA331" i="3"/>
  <c r="GA218" i="3"/>
  <c r="GA330" i="3"/>
  <c r="GA239" i="3"/>
  <c r="GA457" i="3"/>
  <c r="GA469" i="3"/>
  <c r="GA84" i="28"/>
  <c r="GA459" i="3"/>
  <c r="GA483" i="3"/>
  <c r="GA74" i="28"/>
  <c r="GA462" i="3"/>
  <c r="GA474" i="3"/>
  <c r="GA89" i="28"/>
  <c r="GA458" i="3"/>
  <c r="GA470" i="3"/>
  <c r="GA85" i="28"/>
  <c r="GA460" i="3"/>
  <c r="GA484" i="3"/>
  <c r="GA75" i="28"/>
  <c r="GA369" i="3"/>
  <c r="GA350" i="3"/>
  <c r="GA339" i="3"/>
  <c r="GA335" i="3"/>
  <c r="GA336" i="3"/>
  <c r="GA344" i="3"/>
  <c r="GA368" i="3"/>
  <c r="GA365" i="3"/>
  <c r="GA364" i="3"/>
  <c r="GA347" i="3"/>
  <c r="GA341" i="3"/>
  <c r="GA342" i="3"/>
  <c r="GA359" i="3"/>
  <c r="GA370" i="3"/>
  <c r="GA366" i="3"/>
  <c r="GA340" i="3"/>
  <c r="GA241" i="3"/>
  <c r="GA358" i="3"/>
  <c r="GA361" i="3"/>
  <c r="GA362" i="3"/>
  <c r="GA222" i="3"/>
  <c r="GA221" i="3"/>
  <c r="GA219" i="3"/>
  <c r="GA220" i="3"/>
  <c r="GA473" i="3"/>
  <c r="GA88" i="28"/>
  <c r="GA485" i="3"/>
  <c r="GA76" i="28"/>
  <c r="GA486" i="3"/>
  <c r="GA77" i="28"/>
  <c r="GA471" i="3"/>
  <c r="GA86" i="28"/>
  <c r="GA482" i="3"/>
  <c r="GA73" i="28"/>
  <c r="GA481" i="3"/>
  <c r="GA72" i="28"/>
  <c r="GA472" i="3"/>
  <c r="GA87" i="28"/>
  <c r="GA371" i="3"/>
  <c r="GA343" i="3"/>
  <c r="GA354" i="3"/>
  <c r="GA360" i="3"/>
  <c r="GA351" i="3"/>
  <c r="GA348" i="3"/>
  <c r="GA349" i="3"/>
  <c r="GA242" i="3"/>
  <c r="GA254" i="3"/>
  <c r="GA266" i="3"/>
  <c r="GA277" i="3"/>
  <c r="GA244" i="3"/>
  <c r="GA256" i="3"/>
  <c r="GA268" i="3"/>
  <c r="GA279" i="3"/>
  <c r="GA243" i="3"/>
  <c r="GA255" i="3"/>
  <c r="GA267" i="3"/>
  <c r="GA278" i="3"/>
  <c r="GA245" i="3"/>
  <c r="GA257" i="3"/>
  <c r="GA269" i="3"/>
  <c r="GA280" i="3"/>
  <c r="GA373" i="3"/>
  <c r="GA374" i="3"/>
  <c r="GA132" i="3"/>
  <c r="GA289" i="3"/>
  <c r="GA302" i="3"/>
  <c r="GA403" i="3"/>
  <c r="GA416" i="3"/>
  <c r="GA304" i="3"/>
  <c r="GA405" i="3"/>
  <c r="GA418" i="3"/>
  <c r="GA291" i="3"/>
  <c r="GA290" i="3"/>
  <c r="GA303" i="3"/>
  <c r="GA404" i="3"/>
  <c r="GA417" i="3"/>
  <c r="GA305" i="3"/>
  <c r="GA406" i="3"/>
  <c r="GA419" i="3"/>
  <c r="GA292" i="3"/>
  <c r="HH224" i="3"/>
  <c r="HH223" i="3"/>
  <c r="GA377" i="3"/>
  <c r="GA390" i="3"/>
  <c r="GA428" i="3"/>
  <c r="GA379" i="3"/>
  <c r="GA392" i="3"/>
  <c r="GA430" i="3"/>
  <c r="GA455" i="3"/>
  <c r="GA380" i="3"/>
  <c r="GA393" i="3"/>
  <c r="GA431" i="3"/>
  <c r="GB157" i="3"/>
  <c r="GA378" i="3"/>
  <c r="GA391" i="3"/>
  <c r="GA429" i="3"/>
  <c r="HH251" i="3"/>
  <c r="HH263" i="3"/>
  <c r="HH275" i="3"/>
  <c r="HH286" i="3"/>
  <c r="HH246" i="3"/>
  <c r="HH258" i="3"/>
  <c r="HH270" i="3"/>
  <c r="HH281" i="3"/>
  <c r="HH247" i="3"/>
  <c r="HH259" i="3"/>
  <c r="HH271" i="3"/>
  <c r="HH282" i="3"/>
  <c r="GA456" i="3"/>
  <c r="GA468" i="3"/>
  <c r="GA83" i="28"/>
  <c r="GA443" i="3"/>
  <c r="GB156" i="3"/>
  <c r="GB130" i="28"/>
  <c r="GA442" i="3"/>
  <c r="GB170" i="3"/>
  <c r="GB183" i="3"/>
  <c r="GB131" i="28"/>
  <c r="GB321" i="3"/>
  <c r="GB156" i="28"/>
  <c r="GA454" i="3"/>
  <c r="GA441" i="3"/>
  <c r="GB155" i="3"/>
  <c r="GA440" i="3"/>
  <c r="GA453" i="3"/>
  <c r="GA172" i="28"/>
  <c r="GB154" i="3"/>
  <c r="GA479" i="3"/>
  <c r="GA70" i="28"/>
  <c r="GA467" i="3"/>
  <c r="GA82" i="28"/>
  <c r="HH311" i="3"/>
  <c r="HH412" i="3"/>
  <c r="HH298" i="3"/>
  <c r="HH386" i="3"/>
  <c r="HH294" i="3"/>
  <c r="HH307" i="3"/>
  <c r="HH408" i="3"/>
  <c r="HH306" i="3"/>
  <c r="HH407" i="3"/>
  <c r="HH293" i="3"/>
  <c r="HJ227" i="3"/>
  <c r="HJ228" i="3"/>
  <c r="HJ338" i="3"/>
  <c r="HJ226" i="3"/>
  <c r="HJ225" i="3"/>
  <c r="GA480" i="3"/>
  <c r="GA71" i="28"/>
  <c r="GB169" i="3"/>
  <c r="GB182" i="3"/>
  <c r="GB155" i="28"/>
  <c r="GB320" i="3"/>
  <c r="GA174" i="28"/>
  <c r="GA465" i="3"/>
  <c r="GA80" i="28"/>
  <c r="GA477" i="3"/>
  <c r="GA68" i="28"/>
  <c r="GB129" i="28"/>
  <c r="GB154" i="28"/>
  <c r="GB168" i="3"/>
  <c r="GB181" i="3"/>
  <c r="GB319" i="3"/>
  <c r="GA466" i="3"/>
  <c r="GA81" i="28"/>
  <c r="GA478" i="3"/>
  <c r="GA69" i="28"/>
  <c r="GB167" i="3"/>
  <c r="GB180" i="3"/>
  <c r="GB153" i="28"/>
  <c r="GB318" i="3"/>
  <c r="GB128" i="28"/>
  <c r="GB164" i="3"/>
  <c r="GB166" i="28"/>
  <c r="GA450" i="3"/>
  <c r="HH382" i="3"/>
  <c r="HH395" i="3"/>
  <c r="HH381" i="3"/>
  <c r="HH394" i="3"/>
  <c r="HH399" i="3"/>
  <c r="HJ250" i="3"/>
  <c r="HJ262" i="3"/>
  <c r="HJ249" i="3"/>
  <c r="HJ261" i="3"/>
  <c r="HJ273" i="3"/>
  <c r="HJ284" i="3"/>
  <c r="HJ248" i="3"/>
  <c r="HJ260" i="3"/>
  <c r="HJ272" i="3"/>
  <c r="HJ283" i="3"/>
  <c r="GB328" i="3"/>
  <c r="GB164" i="28"/>
  <c r="GA175" i="28"/>
  <c r="GA173" i="28"/>
  <c r="GB143" i="3"/>
  <c r="GB177" i="3"/>
  <c r="GB190" i="3"/>
  <c r="HJ274" i="3"/>
  <c r="HJ285" i="3"/>
  <c r="HJ296" i="3"/>
  <c r="HJ309" i="3"/>
  <c r="HJ410" i="3"/>
  <c r="HJ295" i="3"/>
  <c r="HJ308" i="3"/>
  <c r="HJ409" i="3"/>
  <c r="GA176" i="28"/>
  <c r="GB62" i="28"/>
  <c r="GB145" i="3"/>
  <c r="GB165" i="28"/>
  <c r="GB167" i="28"/>
  <c r="GB168" i="28"/>
  <c r="HJ297" i="3"/>
  <c r="HJ310" i="3"/>
  <c r="HJ411" i="3"/>
  <c r="HJ385" i="3"/>
  <c r="HJ383" i="3"/>
  <c r="HJ396" i="3"/>
  <c r="HJ384" i="3"/>
  <c r="HJ397" i="3"/>
  <c r="GB64" i="28"/>
  <c r="GB65" i="28"/>
  <c r="GB421" i="3"/>
  <c r="GB433" i="3"/>
  <c r="GB151" i="3"/>
  <c r="GB131" i="3"/>
  <c r="GB424" i="3"/>
  <c r="GB436" i="3"/>
  <c r="GB422" i="3"/>
  <c r="GB434" i="3"/>
  <c r="GB420" i="3"/>
  <c r="GB432" i="3"/>
  <c r="GB148" i="3"/>
  <c r="GB423" i="3"/>
  <c r="GB435" i="3"/>
  <c r="GB425" i="3"/>
  <c r="GB437" i="3"/>
  <c r="GB146" i="3"/>
  <c r="GB201" i="3"/>
  <c r="GB199" i="3"/>
  <c r="GB99" i="28"/>
  <c r="GB198" i="3"/>
  <c r="GB98" i="28"/>
  <c r="GB200" i="3"/>
  <c r="GB100" i="28"/>
  <c r="GB202" i="3"/>
  <c r="GB102" i="28"/>
  <c r="GB197" i="3"/>
  <c r="GB97" i="28"/>
  <c r="GB195" i="3"/>
  <c r="GB95" i="28"/>
  <c r="GB196" i="3"/>
  <c r="GB96" i="28"/>
  <c r="GB194" i="3"/>
  <c r="GB94" i="28"/>
  <c r="GB193" i="3"/>
  <c r="GB93" i="28"/>
  <c r="GB127" i="28"/>
  <c r="GB92" i="28"/>
  <c r="HJ398" i="3"/>
  <c r="GB133" i="3"/>
  <c r="GB206" i="3"/>
  <c r="GB207" i="3"/>
  <c r="GB205" i="3"/>
  <c r="GB444" i="3"/>
  <c r="GC158" i="3"/>
  <c r="GB101" i="28"/>
  <c r="GB134" i="3"/>
  <c r="GB446" i="3"/>
  <c r="GC160" i="3"/>
  <c r="GB448" i="3"/>
  <c r="GC162" i="3"/>
  <c r="GB449" i="3"/>
  <c r="GC163" i="3"/>
  <c r="GB445" i="3"/>
  <c r="GC159" i="3"/>
  <c r="GA139" i="28"/>
  <c r="GA148" i="28"/>
  <c r="GA145" i="28"/>
  <c r="GA141" i="28"/>
  <c r="GA144" i="28"/>
  <c r="GA146" i="28"/>
  <c r="GA142" i="28"/>
  <c r="GA143" i="28"/>
  <c r="GA140" i="28"/>
  <c r="GA147" i="28"/>
  <c r="GA110" i="28"/>
  <c r="GA108" i="28"/>
  <c r="GA113" i="28"/>
  <c r="GA109" i="28"/>
  <c r="GA106" i="28"/>
  <c r="GA105" i="28"/>
  <c r="GA112" i="28"/>
  <c r="GA107" i="28"/>
  <c r="GA111" i="28"/>
  <c r="GA104" i="28"/>
  <c r="GB447" i="3"/>
  <c r="GC161" i="3"/>
  <c r="GC132" i="28"/>
  <c r="GC157" i="28"/>
  <c r="GC171" i="3"/>
  <c r="GC184" i="3"/>
  <c r="GC322" i="3"/>
  <c r="GC323" i="3"/>
  <c r="GC172" i="3"/>
  <c r="GC185" i="3"/>
  <c r="GC158" i="28"/>
  <c r="GC133" i="28"/>
  <c r="GC173" i="3"/>
  <c r="GC186" i="3"/>
  <c r="GC159" i="28"/>
  <c r="GC324" i="3"/>
  <c r="GC134" i="28"/>
  <c r="GC162" i="28"/>
  <c r="GC137" i="28"/>
  <c r="GC176" i="3"/>
  <c r="GC189" i="3"/>
  <c r="GC327" i="3"/>
  <c r="GB208" i="3"/>
  <c r="GC136" i="28"/>
  <c r="GC161" i="28"/>
  <c r="GC175" i="3"/>
  <c r="GC188" i="3"/>
  <c r="GC326" i="3"/>
  <c r="GC174" i="3"/>
  <c r="GC187" i="3"/>
  <c r="GC160" i="28"/>
  <c r="GC325" i="3"/>
  <c r="GC135" i="28"/>
  <c r="GB210" i="3"/>
  <c r="GB211" i="3"/>
  <c r="GB331" i="3"/>
  <c r="GB240" i="3"/>
  <c r="GB239" i="3"/>
  <c r="GB218" i="3"/>
  <c r="GB330" i="3"/>
  <c r="GB135" i="3"/>
  <c r="GB402" i="3"/>
  <c r="GB415" i="3"/>
  <c r="GB241" i="3"/>
  <c r="GB245" i="3"/>
  <c r="GB358" i="3"/>
  <c r="GB361" i="3"/>
  <c r="GB362" i="3"/>
  <c r="GB462" i="3"/>
  <c r="GB460" i="3"/>
  <c r="GB458" i="3"/>
  <c r="GB459" i="3"/>
  <c r="GB457" i="3"/>
  <c r="GB461" i="3"/>
  <c r="GB219" i="3"/>
  <c r="GB221" i="3"/>
  <c r="GB222" i="3"/>
  <c r="GB220" i="3"/>
  <c r="GB364" i="3"/>
  <c r="GB359" i="3"/>
  <c r="GB340" i="3"/>
  <c r="GB370" i="3"/>
  <c r="GB335" i="3"/>
  <c r="GB336" i="3"/>
  <c r="GB344" i="3"/>
  <c r="GB368" i="3"/>
  <c r="GB350" i="3"/>
  <c r="GB347" i="3"/>
  <c r="GB339" i="3"/>
  <c r="GB365" i="3"/>
  <c r="GB366" i="3"/>
  <c r="GB369" i="3"/>
  <c r="GB341" i="3"/>
  <c r="GB342" i="3"/>
  <c r="HI223" i="3"/>
  <c r="HI224" i="3"/>
  <c r="GB343" i="3"/>
  <c r="GB354" i="3"/>
  <c r="GB371" i="3"/>
  <c r="GB244" i="3"/>
  <c r="GB256" i="3"/>
  <c r="GB268" i="3"/>
  <c r="GB279" i="3"/>
  <c r="GB243" i="3"/>
  <c r="GB255" i="3"/>
  <c r="GB267" i="3"/>
  <c r="GB278" i="3"/>
  <c r="GB290" i="3"/>
  <c r="GB242" i="3"/>
  <c r="GB254" i="3"/>
  <c r="GB266" i="3"/>
  <c r="GB277" i="3"/>
  <c r="GB360" i="3"/>
  <c r="GB469" i="3"/>
  <c r="GB84" i="28"/>
  <c r="GB481" i="3"/>
  <c r="GB72" i="28"/>
  <c r="GB474" i="3"/>
  <c r="GB89" i="28"/>
  <c r="GB486" i="3"/>
  <c r="GB77" i="28"/>
  <c r="GB348" i="3"/>
  <c r="GB349" i="3"/>
  <c r="GB351" i="3"/>
  <c r="GB257" i="3"/>
  <c r="GB269" i="3"/>
  <c r="GB280" i="3"/>
  <c r="GB471" i="3"/>
  <c r="GB86" i="28"/>
  <c r="GB483" i="3"/>
  <c r="GB74" i="28"/>
  <c r="GB470" i="3"/>
  <c r="GB85" i="28"/>
  <c r="GB482" i="3"/>
  <c r="GB73" i="28"/>
  <c r="GB472" i="3"/>
  <c r="GB87" i="28"/>
  <c r="GB484" i="3"/>
  <c r="GB75" i="28"/>
  <c r="GB485" i="3"/>
  <c r="GB76" i="28"/>
  <c r="GB473" i="3"/>
  <c r="GB88" i="28"/>
  <c r="HI247" i="3"/>
  <c r="HI259" i="3"/>
  <c r="HI271" i="3"/>
  <c r="HI282" i="3"/>
  <c r="HI294" i="3"/>
  <c r="HI246" i="3"/>
  <c r="HI258" i="3"/>
  <c r="HI270" i="3"/>
  <c r="HI281" i="3"/>
  <c r="HK227" i="3"/>
  <c r="HK228" i="3"/>
  <c r="HK338" i="3"/>
  <c r="HK226" i="3"/>
  <c r="HK225" i="3"/>
  <c r="GB373" i="3"/>
  <c r="GB374" i="3"/>
  <c r="GB132" i="3"/>
  <c r="GB303" i="3"/>
  <c r="GB404" i="3"/>
  <c r="GB417" i="3"/>
  <c r="GB302" i="3"/>
  <c r="GB403" i="3"/>
  <c r="GB416" i="3"/>
  <c r="GB289" i="3"/>
  <c r="GB305" i="3"/>
  <c r="GB406" i="3"/>
  <c r="GB419" i="3"/>
  <c r="GB292" i="3"/>
  <c r="GB291" i="3"/>
  <c r="GB304" i="3"/>
  <c r="GB405" i="3"/>
  <c r="GB418" i="3"/>
  <c r="HI307" i="3"/>
  <c r="HI408" i="3"/>
  <c r="HI293" i="3"/>
  <c r="HI306" i="3"/>
  <c r="HI407" i="3"/>
  <c r="HK250" i="3"/>
  <c r="HK262" i="3"/>
  <c r="HK274" i="3"/>
  <c r="HK285" i="3"/>
  <c r="HK251" i="3"/>
  <c r="HK263" i="3"/>
  <c r="HK275" i="3"/>
  <c r="HK286" i="3"/>
  <c r="HK249" i="3"/>
  <c r="HK261" i="3"/>
  <c r="HK273" i="3"/>
  <c r="HK284" i="3"/>
  <c r="HK248" i="3"/>
  <c r="HK260" i="3"/>
  <c r="HK272" i="3"/>
  <c r="HK283" i="3"/>
  <c r="GB380" i="3"/>
  <c r="GB393" i="3"/>
  <c r="GB431" i="3"/>
  <c r="GB456" i="3"/>
  <c r="GB377" i="3"/>
  <c r="GB390" i="3"/>
  <c r="GB428" i="3"/>
  <c r="GB379" i="3"/>
  <c r="GB392" i="3"/>
  <c r="GB430" i="3"/>
  <c r="GB378" i="3"/>
  <c r="GB391" i="3"/>
  <c r="GB429" i="3"/>
  <c r="GB454" i="3"/>
  <c r="HI382" i="3"/>
  <c r="HI395" i="3"/>
  <c r="HI381" i="3"/>
  <c r="HI394" i="3"/>
  <c r="HK311" i="3"/>
  <c r="HK412" i="3"/>
  <c r="HK298" i="3"/>
  <c r="HK310" i="3"/>
  <c r="HK411" i="3"/>
  <c r="HK297" i="3"/>
  <c r="HK296" i="3"/>
  <c r="HK309" i="3"/>
  <c r="HK410" i="3"/>
  <c r="HK295" i="3"/>
  <c r="HK308" i="3"/>
  <c r="HK409" i="3"/>
  <c r="GC155" i="3"/>
  <c r="GC154" i="28"/>
  <c r="GB441" i="3"/>
  <c r="GC157" i="3"/>
  <c r="GC170" i="3"/>
  <c r="GC183" i="3"/>
  <c r="GB443" i="3"/>
  <c r="GB455" i="3"/>
  <c r="GB442" i="3"/>
  <c r="GC156" i="3"/>
  <c r="GB440" i="3"/>
  <c r="GB453" i="3"/>
  <c r="GB172" i="28"/>
  <c r="GC154" i="3"/>
  <c r="GB466" i="3"/>
  <c r="GB81" i="28"/>
  <c r="GB478" i="3"/>
  <c r="GB69" i="28"/>
  <c r="GB468" i="3"/>
  <c r="GB83" i="28"/>
  <c r="GB480" i="3"/>
  <c r="GB71" i="28"/>
  <c r="HK386" i="3"/>
  <c r="HK399" i="3"/>
  <c r="HK385" i="3"/>
  <c r="HK398" i="3"/>
  <c r="HK383" i="3"/>
  <c r="HK396" i="3"/>
  <c r="HK384" i="3"/>
  <c r="HK397" i="3"/>
  <c r="GC168" i="3"/>
  <c r="GC181" i="3"/>
  <c r="GC319" i="3"/>
  <c r="GC129" i="28"/>
  <c r="GC156" i="28"/>
  <c r="GC131" i="28"/>
  <c r="GC321" i="3"/>
  <c r="GB174" i="28"/>
  <c r="GB450" i="3"/>
  <c r="GC153" i="28"/>
  <c r="GC164" i="3"/>
  <c r="GC166" i="28"/>
  <c r="GC128" i="28"/>
  <c r="GC318" i="3"/>
  <c r="GC167" i="3"/>
  <c r="GC180" i="3"/>
  <c r="GC155" i="28"/>
  <c r="GC320" i="3"/>
  <c r="GC169" i="3"/>
  <c r="GC182" i="3"/>
  <c r="GC130" i="28"/>
  <c r="GB477" i="3"/>
  <c r="GB68" i="28"/>
  <c r="GB465" i="3"/>
  <c r="GB80" i="28"/>
  <c r="GB479" i="3"/>
  <c r="GB70" i="28"/>
  <c r="GB467" i="3"/>
  <c r="GB82" i="28"/>
  <c r="GC164" i="28"/>
  <c r="GC328" i="3"/>
  <c r="GC177" i="3"/>
  <c r="GC190" i="3"/>
  <c r="GB173" i="28"/>
  <c r="GB175" i="28"/>
  <c r="GC143" i="3"/>
  <c r="GC145" i="3"/>
  <c r="GC165" i="28"/>
  <c r="GC167" i="28"/>
  <c r="GC168" i="28"/>
  <c r="GC62" i="28"/>
  <c r="GB176" i="28"/>
  <c r="GC92" i="28"/>
  <c r="GC127" i="28"/>
  <c r="GC424" i="3"/>
  <c r="GC436" i="3"/>
  <c r="GC422" i="3"/>
  <c r="GC434" i="3"/>
  <c r="GC420" i="3"/>
  <c r="GC432" i="3"/>
  <c r="GC64" i="28"/>
  <c r="GC65" i="28"/>
  <c r="GC151" i="3"/>
  <c r="GC131" i="3"/>
  <c r="GC148" i="3"/>
  <c r="GC423" i="3"/>
  <c r="GC435" i="3"/>
  <c r="GC421" i="3"/>
  <c r="GC433" i="3"/>
  <c r="GC425" i="3"/>
  <c r="GC437" i="3"/>
  <c r="GC146" i="3"/>
  <c r="GC199" i="3"/>
  <c r="GC99" i="28"/>
  <c r="GC197" i="3"/>
  <c r="GC97" i="28"/>
  <c r="GC200" i="3"/>
  <c r="GC100" i="28"/>
  <c r="GC201" i="3"/>
  <c r="GC202" i="3"/>
  <c r="GC102" i="28"/>
  <c r="GC198" i="3"/>
  <c r="GC98" i="28"/>
  <c r="GC196" i="3"/>
  <c r="GC96" i="28"/>
  <c r="GC194" i="3"/>
  <c r="GC94" i="28"/>
  <c r="GC193" i="3"/>
  <c r="GC93" i="28"/>
  <c r="GC195" i="3"/>
  <c r="GC95" i="28"/>
  <c r="GC446" i="3"/>
  <c r="GD160" i="3"/>
  <c r="GC101" i="28"/>
  <c r="GC134" i="3"/>
  <c r="GC445" i="3"/>
  <c r="GD159" i="3"/>
  <c r="GC448" i="3"/>
  <c r="GD162" i="3"/>
  <c r="GC449" i="3"/>
  <c r="GD163" i="3"/>
  <c r="GC447" i="3"/>
  <c r="GD161" i="3"/>
  <c r="GB143" i="28"/>
  <c r="GB145" i="28"/>
  <c r="GB142" i="28"/>
  <c r="GB140" i="28"/>
  <c r="GB148" i="28"/>
  <c r="GB139" i="28"/>
  <c r="GB147" i="28"/>
  <c r="GB146" i="28"/>
  <c r="GB141" i="28"/>
  <c r="GB144" i="28"/>
  <c r="GC444" i="3"/>
  <c r="GD158" i="3"/>
  <c r="GC207" i="3"/>
  <c r="GC206" i="3"/>
  <c r="GC133" i="3"/>
  <c r="GC205" i="3"/>
  <c r="GB112" i="28"/>
  <c r="GB110" i="28"/>
  <c r="GB111" i="28"/>
  <c r="GB113" i="28"/>
  <c r="GB106" i="28"/>
  <c r="GB109" i="28"/>
  <c r="GB107" i="28"/>
  <c r="GB104" i="28"/>
  <c r="GB108" i="28"/>
  <c r="GB105" i="28"/>
  <c r="HJ251" i="3"/>
  <c r="HJ263" i="3"/>
  <c r="HJ275" i="3"/>
  <c r="HJ286" i="3"/>
  <c r="HJ224" i="3"/>
  <c r="HJ223" i="3"/>
  <c r="HL227" i="3"/>
  <c r="HL228" i="3"/>
  <c r="HL338" i="3"/>
  <c r="HL226" i="3"/>
  <c r="HL225" i="3"/>
  <c r="GC208" i="3"/>
  <c r="GD158" i="28"/>
  <c r="GD133" i="28"/>
  <c r="GD172" i="3"/>
  <c r="GD185" i="3"/>
  <c r="GD323" i="3"/>
  <c r="GD137" i="28"/>
  <c r="GD176" i="3"/>
  <c r="GD189" i="3"/>
  <c r="GD162" i="28"/>
  <c r="GD327" i="3"/>
  <c r="GD326" i="3"/>
  <c r="GD161" i="28"/>
  <c r="GD136" i="28"/>
  <c r="GD175" i="3"/>
  <c r="GD188" i="3"/>
  <c r="GD134" i="28"/>
  <c r="GD159" i="28"/>
  <c r="GD324" i="3"/>
  <c r="GD173" i="3"/>
  <c r="GD186" i="3"/>
  <c r="GC210" i="3"/>
  <c r="GC211" i="3"/>
  <c r="GD132" i="28"/>
  <c r="GD171" i="3"/>
  <c r="GD184" i="3"/>
  <c r="GD157" i="28"/>
  <c r="GD322" i="3"/>
  <c r="GD160" i="28"/>
  <c r="GD325" i="3"/>
  <c r="GD135" i="28"/>
  <c r="GD174" i="3"/>
  <c r="GD187" i="3"/>
  <c r="HJ247" i="3"/>
  <c r="HJ259" i="3"/>
  <c r="HJ271" i="3"/>
  <c r="HJ282" i="3"/>
  <c r="HJ246" i="3"/>
  <c r="HJ258" i="3"/>
  <c r="HJ270" i="3"/>
  <c r="HJ281" i="3"/>
  <c r="HJ311" i="3"/>
  <c r="HJ412" i="3"/>
  <c r="HJ298" i="3"/>
  <c r="HJ386" i="3"/>
  <c r="HL250" i="3"/>
  <c r="HL262" i="3"/>
  <c r="HL249" i="3"/>
  <c r="HL261" i="3"/>
  <c r="HL273" i="3"/>
  <c r="HL284" i="3"/>
  <c r="HL248" i="3"/>
  <c r="HL260" i="3"/>
  <c r="HL272" i="3"/>
  <c r="HL283" i="3"/>
  <c r="GC240" i="3"/>
  <c r="GC331" i="3"/>
  <c r="GC330" i="3"/>
  <c r="GC218" i="3"/>
  <c r="GC239" i="3"/>
  <c r="GC402" i="3"/>
  <c r="GC415" i="3"/>
  <c r="GC135" i="3"/>
  <c r="HJ399" i="3"/>
  <c r="HJ306" i="3"/>
  <c r="HJ407" i="3"/>
  <c r="HJ293" i="3"/>
  <c r="HJ294" i="3"/>
  <c r="HJ307" i="3"/>
  <c r="HJ408" i="3"/>
  <c r="HL274" i="3"/>
  <c r="HL285" i="3"/>
  <c r="HL309" i="3"/>
  <c r="HL410" i="3"/>
  <c r="HL296" i="3"/>
  <c r="HL295" i="3"/>
  <c r="HL308" i="3"/>
  <c r="HL409" i="3"/>
  <c r="GC241" i="3"/>
  <c r="GC244" i="3"/>
  <c r="GC459" i="3"/>
  <c r="GC461" i="3"/>
  <c r="GC458" i="3"/>
  <c r="GC462" i="3"/>
  <c r="GC457" i="3"/>
  <c r="GC460" i="3"/>
  <c r="GC221" i="3"/>
  <c r="GC219" i="3"/>
  <c r="GC222" i="3"/>
  <c r="GC220" i="3"/>
  <c r="GC361" i="3"/>
  <c r="GC362" i="3"/>
  <c r="GC358" i="3"/>
  <c r="GC340" i="3"/>
  <c r="GC370" i="3"/>
  <c r="GC364" i="3"/>
  <c r="GC359" i="3"/>
  <c r="GC341" i="3"/>
  <c r="GC342" i="3"/>
  <c r="GC366" i="3"/>
  <c r="GC347" i="3"/>
  <c r="GC368" i="3"/>
  <c r="GC339" i="3"/>
  <c r="GC335" i="3"/>
  <c r="GC336" i="3"/>
  <c r="GC344" i="3"/>
  <c r="GC365" i="3"/>
  <c r="GC369" i="3"/>
  <c r="GC350" i="3"/>
  <c r="HJ382" i="3"/>
  <c r="HJ395" i="3"/>
  <c r="HJ381" i="3"/>
  <c r="HJ394" i="3"/>
  <c r="HL310" i="3"/>
  <c r="HL411" i="3"/>
  <c r="HL297" i="3"/>
  <c r="HL383" i="3"/>
  <c r="HL396" i="3"/>
  <c r="HL385" i="3"/>
  <c r="HL384" i="3"/>
  <c r="HL397" i="3"/>
  <c r="GC245" i="3"/>
  <c r="GC257" i="3"/>
  <c r="GC269" i="3"/>
  <c r="GC280" i="3"/>
  <c r="GC292" i="3"/>
  <c r="GC243" i="3"/>
  <c r="GC255" i="3"/>
  <c r="GC267" i="3"/>
  <c r="GC278" i="3"/>
  <c r="GC303" i="3"/>
  <c r="GC404" i="3"/>
  <c r="GC417" i="3"/>
  <c r="GC360" i="3"/>
  <c r="GC242" i="3"/>
  <c r="GC254" i="3"/>
  <c r="GC266" i="3"/>
  <c r="GC277" i="3"/>
  <c r="GC302" i="3"/>
  <c r="GC403" i="3"/>
  <c r="GC416" i="3"/>
  <c r="GC484" i="3"/>
  <c r="GC75" i="28"/>
  <c r="GC472" i="3"/>
  <c r="GC87" i="28"/>
  <c r="GC256" i="3"/>
  <c r="GC268" i="3"/>
  <c r="GC279" i="3"/>
  <c r="GC469" i="3"/>
  <c r="GC84" i="28"/>
  <c r="GC481" i="3"/>
  <c r="GC72" i="28"/>
  <c r="GC486" i="3"/>
  <c r="GC77" i="28"/>
  <c r="GC474" i="3"/>
  <c r="GC89" i="28"/>
  <c r="GC343" i="3"/>
  <c r="GC354" i="3"/>
  <c r="GC485" i="3"/>
  <c r="GC76" i="28"/>
  <c r="GC473" i="3"/>
  <c r="GC88" i="28"/>
  <c r="GC470" i="3"/>
  <c r="GC85" i="28"/>
  <c r="GC482" i="3"/>
  <c r="GC73" i="28"/>
  <c r="GC351" i="3"/>
  <c r="GC348" i="3"/>
  <c r="GC349" i="3"/>
  <c r="GC471" i="3"/>
  <c r="GC86" i="28"/>
  <c r="GC483" i="3"/>
  <c r="GC74" i="28"/>
  <c r="GC371" i="3"/>
  <c r="HL398" i="3"/>
  <c r="GC305" i="3"/>
  <c r="GC406" i="3"/>
  <c r="GC419" i="3"/>
  <c r="GC290" i="3"/>
  <c r="GC289" i="3"/>
  <c r="GC291" i="3"/>
  <c r="GC304" i="3"/>
  <c r="GC405" i="3"/>
  <c r="GC418" i="3"/>
  <c r="GC373" i="3"/>
  <c r="GC374" i="3"/>
  <c r="GC132" i="3"/>
  <c r="GC380" i="3"/>
  <c r="GC393" i="3"/>
  <c r="GC431" i="3"/>
  <c r="GC378" i="3"/>
  <c r="GC391" i="3"/>
  <c r="GC429" i="3"/>
  <c r="GC377" i="3"/>
  <c r="GC390" i="3"/>
  <c r="GC428" i="3"/>
  <c r="GC379" i="3"/>
  <c r="GC392" i="3"/>
  <c r="GC430" i="3"/>
  <c r="GC455" i="3"/>
  <c r="GC442" i="3"/>
  <c r="GD156" i="3"/>
  <c r="GC441" i="3"/>
  <c r="GC454" i="3"/>
  <c r="GD155" i="3"/>
  <c r="GC443" i="3"/>
  <c r="GC456" i="3"/>
  <c r="GD157" i="3"/>
  <c r="GC440" i="3"/>
  <c r="GC453" i="3"/>
  <c r="GC172" i="28"/>
  <c r="GD154" i="3"/>
  <c r="GD129" i="28"/>
  <c r="GD319" i="3"/>
  <c r="GD168" i="3"/>
  <c r="GD181" i="3"/>
  <c r="GD154" i="28"/>
  <c r="GC478" i="3"/>
  <c r="GC69" i="28"/>
  <c r="GC466" i="3"/>
  <c r="GC81" i="28"/>
  <c r="GC480" i="3"/>
  <c r="GC71" i="28"/>
  <c r="GC468" i="3"/>
  <c r="GC83" i="28"/>
  <c r="GD318" i="3"/>
  <c r="GD164" i="3"/>
  <c r="GD166" i="28"/>
  <c r="GD128" i="28"/>
  <c r="GD167" i="3"/>
  <c r="GD180" i="3"/>
  <c r="GD153" i="28"/>
  <c r="GD130" i="28"/>
  <c r="GD320" i="3"/>
  <c r="GD169" i="3"/>
  <c r="GD182" i="3"/>
  <c r="GD155" i="28"/>
  <c r="GC174" i="28"/>
  <c r="GC450" i="3"/>
  <c r="GC477" i="3"/>
  <c r="GC68" i="28"/>
  <c r="GC465" i="3"/>
  <c r="GC80" i="28"/>
  <c r="GD170" i="3"/>
  <c r="GD183" i="3"/>
  <c r="GD321" i="3"/>
  <c r="GD131" i="28"/>
  <c r="GD156" i="28"/>
  <c r="GC479" i="3"/>
  <c r="GC70" i="28"/>
  <c r="GC467" i="3"/>
  <c r="GC82" i="28"/>
  <c r="GD164" i="28"/>
  <c r="GD177" i="3"/>
  <c r="GD190" i="3"/>
  <c r="GD328" i="3"/>
  <c r="GC173" i="28"/>
  <c r="GC175" i="28"/>
  <c r="GD143" i="3"/>
  <c r="HK223" i="3"/>
  <c r="HK224" i="3"/>
  <c r="HM227" i="3"/>
  <c r="HM228" i="3"/>
  <c r="HM338" i="3"/>
  <c r="HM226" i="3"/>
  <c r="HM225" i="3"/>
  <c r="GC176" i="28"/>
  <c r="GD62" i="28"/>
  <c r="GD145" i="3"/>
  <c r="GD165" i="28"/>
  <c r="GD167" i="28"/>
  <c r="GD168" i="28"/>
  <c r="HK247" i="3"/>
  <c r="HK259" i="3"/>
  <c r="HK271" i="3"/>
  <c r="HK282" i="3"/>
  <c r="HK246" i="3"/>
  <c r="HK258" i="3"/>
  <c r="HK270" i="3"/>
  <c r="HK281" i="3"/>
  <c r="HM250" i="3"/>
  <c r="HM262" i="3"/>
  <c r="HM274" i="3"/>
  <c r="HM285" i="3"/>
  <c r="HM251" i="3"/>
  <c r="HM263" i="3"/>
  <c r="HM275" i="3"/>
  <c r="HM286" i="3"/>
  <c r="HM249" i="3"/>
  <c r="HM261" i="3"/>
  <c r="HM273" i="3"/>
  <c r="HM284" i="3"/>
  <c r="HM248" i="3"/>
  <c r="HM260" i="3"/>
  <c r="HM272" i="3"/>
  <c r="HM283" i="3"/>
  <c r="GD148" i="3"/>
  <c r="GD420" i="3"/>
  <c r="GD432" i="3"/>
  <c r="GD421" i="3"/>
  <c r="GD433" i="3"/>
  <c r="GD64" i="28"/>
  <c r="GD65" i="28"/>
  <c r="GD423" i="3"/>
  <c r="GD435" i="3"/>
  <c r="GD422" i="3"/>
  <c r="GD434" i="3"/>
  <c r="GD151" i="3"/>
  <c r="GD131" i="3"/>
  <c r="GD425" i="3"/>
  <c r="GD437" i="3"/>
  <c r="GD424" i="3"/>
  <c r="GD436" i="3"/>
  <c r="GD146" i="3"/>
  <c r="GD202" i="3"/>
  <c r="GD102" i="28"/>
  <c r="GD201" i="3"/>
  <c r="GD198" i="3"/>
  <c r="GD98" i="28"/>
  <c r="GD199" i="3"/>
  <c r="GD99" i="28"/>
  <c r="GD197" i="3"/>
  <c r="GD97" i="28"/>
  <c r="GD200" i="3"/>
  <c r="GD100" i="28"/>
  <c r="GD196" i="3"/>
  <c r="GD96" i="28"/>
  <c r="GD193" i="3"/>
  <c r="GD93" i="28"/>
  <c r="GD194" i="3"/>
  <c r="GD94" i="28"/>
  <c r="GD195" i="3"/>
  <c r="GD95" i="28"/>
  <c r="GD92" i="28"/>
  <c r="GD127" i="28"/>
  <c r="HK294" i="3"/>
  <c r="HK307" i="3"/>
  <c r="HK408" i="3"/>
  <c r="HK306" i="3"/>
  <c r="HK407" i="3"/>
  <c r="HK293" i="3"/>
  <c r="HM311" i="3"/>
  <c r="HM412" i="3"/>
  <c r="HM298" i="3"/>
  <c r="HM310" i="3"/>
  <c r="HM411" i="3"/>
  <c r="HM297" i="3"/>
  <c r="HM296" i="3"/>
  <c r="HM309" i="3"/>
  <c r="HM410" i="3"/>
  <c r="HM295" i="3"/>
  <c r="HM308" i="3"/>
  <c r="HM409" i="3"/>
  <c r="GD134" i="3"/>
  <c r="GD101" i="28"/>
  <c r="GD447" i="3"/>
  <c r="GE161" i="3"/>
  <c r="GD445" i="3"/>
  <c r="GE159" i="3"/>
  <c r="GD444" i="3"/>
  <c r="GE158" i="3"/>
  <c r="GD448" i="3"/>
  <c r="GE162" i="3"/>
  <c r="GC111" i="28"/>
  <c r="GC108" i="28"/>
  <c r="GC110" i="28"/>
  <c r="GC105" i="28"/>
  <c r="GC106" i="28"/>
  <c r="GC113" i="28"/>
  <c r="GC104" i="28"/>
  <c r="GC112" i="28"/>
  <c r="GC109" i="28"/>
  <c r="GC107" i="28"/>
  <c r="GD446" i="3"/>
  <c r="GE160" i="3"/>
  <c r="GC142" i="28"/>
  <c r="GC145" i="28"/>
  <c r="GC147" i="28"/>
  <c r="GC143" i="28"/>
  <c r="GC141" i="28"/>
  <c r="GC139" i="28"/>
  <c r="GC146" i="28"/>
  <c r="GC148" i="28"/>
  <c r="GC144" i="28"/>
  <c r="GC140" i="28"/>
  <c r="GD449" i="3"/>
  <c r="GE163" i="3"/>
  <c r="GD133" i="3"/>
  <c r="GD206" i="3"/>
  <c r="GD205" i="3"/>
  <c r="GD207" i="3"/>
  <c r="HK382" i="3"/>
  <c r="HK395" i="3"/>
  <c r="HK381" i="3"/>
  <c r="HK394" i="3"/>
  <c r="HM386" i="3"/>
  <c r="HM399" i="3"/>
  <c r="HM385" i="3"/>
  <c r="HM398" i="3"/>
  <c r="HM384" i="3"/>
  <c r="HM397" i="3"/>
  <c r="HM383" i="3"/>
  <c r="HM396" i="3"/>
  <c r="GE327" i="3"/>
  <c r="GE137" i="28"/>
  <c r="GE176" i="3"/>
  <c r="GE189" i="3"/>
  <c r="GE162" i="28"/>
  <c r="GE161" i="28"/>
  <c r="GE175" i="3"/>
  <c r="GE188" i="3"/>
  <c r="GE136" i="28"/>
  <c r="GE326" i="3"/>
  <c r="GE135" i="28"/>
  <c r="GE174" i="3"/>
  <c r="GE187" i="3"/>
  <c r="GE160" i="28"/>
  <c r="GE325" i="3"/>
  <c r="GD211" i="3"/>
  <c r="GD210" i="3"/>
  <c r="GE173" i="3"/>
  <c r="GE186" i="3"/>
  <c r="GE324" i="3"/>
  <c r="GE134" i="28"/>
  <c r="GE159" i="28"/>
  <c r="GE157" i="28"/>
  <c r="GE322" i="3"/>
  <c r="GE171" i="3"/>
  <c r="GE184" i="3"/>
  <c r="GE132" i="28"/>
  <c r="GD208" i="3"/>
  <c r="GE133" i="28"/>
  <c r="GE158" i="28"/>
  <c r="GE323" i="3"/>
  <c r="GE172" i="3"/>
  <c r="GE185" i="3"/>
  <c r="GD218" i="3"/>
  <c r="GD330" i="3"/>
  <c r="GD239" i="3"/>
  <c r="GD331" i="3"/>
  <c r="GD240" i="3"/>
  <c r="GD135" i="3"/>
  <c r="GD402" i="3"/>
  <c r="GD415" i="3"/>
  <c r="GD241" i="3"/>
  <c r="GD243" i="3"/>
  <c r="GD370" i="3"/>
  <c r="GD340" i="3"/>
  <c r="GD347" i="3"/>
  <c r="GD359" i="3"/>
  <c r="GD364" i="3"/>
  <c r="GD335" i="3"/>
  <c r="GD336" i="3"/>
  <c r="GD344" i="3"/>
  <c r="GD341" i="3"/>
  <c r="GD342" i="3"/>
  <c r="GD339" i="3"/>
  <c r="GD350" i="3"/>
  <c r="GD365" i="3"/>
  <c r="GD368" i="3"/>
  <c r="GD369" i="3"/>
  <c r="GD366" i="3"/>
  <c r="GD460" i="3"/>
  <c r="GD462" i="3"/>
  <c r="GD457" i="3"/>
  <c r="GD459" i="3"/>
  <c r="GD461" i="3"/>
  <c r="GD458" i="3"/>
  <c r="GD361" i="3"/>
  <c r="GD362" i="3"/>
  <c r="GD358" i="3"/>
  <c r="GD221" i="3"/>
  <c r="GD220" i="3"/>
  <c r="GD222" i="3"/>
  <c r="GD219" i="3"/>
  <c r="GD343" i="3"/>
  <c r="GD354" i="3"/>
  <c r="GD245" i="3"/>
  <c r="GD257" i="3"/>
  <c r="GD269" i="3"/>
  <c r="GD280" i="3"/>
  <c r="GD360" i="3"/>
  <c r="GD242" i="3"/>
  <c r="GD254" i="3"/>
  <c r="GD266" i="3"/>
  <c r="GD277" i="3"/>
  <c r="GD244" i="3"/>
  <c r="GD256" i="3"/>
  <c r="GD268" i="3"/>
  <c r="GD279" i="3"/>
  <c r="GD483" i="3"/>
  <c r="GD74" i="28"/>
  <c r="GD471" i="3"/>
  <c r="GD86" i="28"/>
  <c r="GD484" i="3"/>
  <c r="GD75" i="28"/>
  <c r="GD472" i="3"/>
  <c r="GD87" i="28"/>
  <c r="GD473" i="3"/>
  <c r="GD88" i="28"/>
  <c r="GD485" i="3"/>
  <c r="GD76" i="28"/>
  <c r="GD348" i="3"/>
  <c r="GD349" i="3"/>
  <c r="GD351" i="3"/>
  <c r="GD481" i="3"/>
  <c r="GD72" i="28"/>
  <c r="GD469" i="3"/>
  <c r="GD84" i="28"/>
  <c r="GD486" i="3"/>
  <c r="GD77" i="28"/>
  <c r="GD474" i="3"/>
  <c r="GD89" i="28"/>
  <c r="GD371" i="3"/>
  <c r="GD470" i="3"/>
  <c r="GD85" i="28"/>
  <c r="GD482" i="3"/>
  <c r="GD73" i="28"/>
  <c r="GD255" i="3"/>
  <c r="GD267" i="3"/>
  <c r="GD278" i="3"/>
  <c r="GD373" i="3"/>
  <c r="GD374" i="3"/>
  <c r="GD132" i="3"/>
  <c r="GD305" i="3"/>
  <c r="GD406" i="3"/>
  <c r="GD419" i="3"/>
  <c r="GD292" i="3"/>
  <c r="GD303" i="3"/>
  <c r="GD404" i="3"/>
  <c r="GD417" i="3"/>
  <c r="GD290" i="3"/>
  <c r="GD289" i="3"/>
  <c r="GD302" i="3"/>
  <c r="GD403" i="3"/>
  <c r="GD416" i="3"/>
  <c r="GD291" i="3"/>
  <c r="GD304" i="3"/>
  <c r="GD405" i="3"/>
  <c r="GD418" i="3"/>
  <c r="HN227" i="3"/>
  <c r="HN228" i="3"/>
  <c r="HN338" i="3"/>
  <c r="HN226" i="3"/>
  <c r="HN225" i="3"/>
  <c r="GD377" i="3"/>
  <c r="GD390" i="3"/>
  <c r="GD428" i="3"/>
  <c r="GD379" i="3"/>
  <c r="GD392" i="3"/>
  <c r="GD430" i="3"/>
  <c r="GD378" i="3"/>
  <c r="GD391" i="3"/>
  <c r="GD429" i="3"/>
  <c r="GD441" i="3"/>
  <c r="GD380" i="3"/>
  <c r="GD393" i="3"/>
  <c r="GD431" i="3"/>
  <c r="GD443" i="3"/>
  <c r="HN250" i="3"/>
  <c r="HN262" i="3"/>
  <c r="HN274" i="3"/>
  <c r="HN285" i="3"/>
  <c r="HN251" i="3"/>
  <c r="HN263" i="3"/>
  <c r="HN275" i="3"/>
  <c r="HN286" i="3"/>
  <c r="HN249" i="3"/>
  <c r="HN261" i="3"/>
  <c r="HN273" i="3"/>
  <c r="HN284" i="3"/>
  <c r="HN248" i="3"/>
  <c r="HN260" i="3"/>
  <c r="HN272" i="3"/>
  <c r="HN283" i="3"/>
  <c r="GE157" i="3"/>
  <c r="GE321" i="3"/>
  <c r="GD456" i="3"/>
  <c r="GD468" i="3"/>
  <c r="GD83" i="28"/>
  <c r="GE155" i="3"/>
  <c r="GE168" i="3"/>
  <c r="GE181" i="3"/>
  <c r="GD454" i="3"/>
  <c r="GD466" i="3"/>
  <c r="GD81" i="28"/>
  <c r="GD440" i="3"/>
  <c r="GD172" i="28"/>
  <c r="GD453" i="3"/>
  <c r="GE154" i="3"/>
  <c r="GD442" i="3"/>
  <c r="GD455" i="3"/>
  <c r="GE156" i="3"/>
  <c r="HL224" i="3"/>
  <c r="HL223" i="3"/>
  <c r="HL251" i="3"/>
  <c r="HL263" i="3"/>
  <c r="HL275" i="3"/>
  <c r="HL286" i="3"/>
  <c r="HL247" i="3"/>
  <c r="HL246" i="3"/>
  <c r="HN311" i="3"/>
  <c r="HN412" i="3"/>
  <c r="HN298" i="3"/>
  <c r="HN310" i="3"/>
  <c r="HN411" i="3"/>
  <c r="HN297" i="3"/>
  <c r="HN296" i="3"/>
  <c r="HN309" i="3"/>
  <c r="HN410" i="3"/>
  <c r="HN295" i="3"/>
  <c r="HN308" i="3"/>
  <c r="HN409" i="3"/>
  <c r="GD480" i="3"/>
  <c r="GD71" i="28"/>
  <c r="GE154" i="28"/>
  <c r="GE156" i="28"/>
  <c r="GE170" i="3"/>
  <c r="GE183" i="3"/>
  <c r="GE131" i="28"/>
  <c r="GD478" i="3"/>
  <c r="GD69" i="28"/>
  <c r="GE129" i="28"/>
  <c r="GE319" i="3"/>
  <c r="GD477" i="3"/>
  <c r="GD68" i="28"/>
  <c r="GD465" i="3"/>
  <c r="GD80" i="28"/>
  <c r="GE169" i="3"/>
  <c r="GE182" i="3"/>
  <c r="GE320" i="3"/>
  <c r="GE130" i="28"/>
  <c r="GE155" i="28"/>
  <c r="GD479" i="3"/>
  <c r="GD70" i="28"/>
  <c r="GD467" i="3"/>
  <c r="GD82" i="28"/>
  <c r="GE128" i="28"/>
  <c r="GE318" i="3"/>
  <c r="GE164" i="3"/>
  <c r="GE166" i="28"/>
  <c r="GE167" i="3"/>
  <c r="GE180" i="3"/>
  <c r="GE153" i="28"/>
  <c r="GD174" i="28"/>
  <c r="GD450" i="3"/>
  <c r="GE143" i="3"/>
  <c r="HL258" i="3"/>
  <c r="HL270" i="3"/>
  <c r="HL281" i="3"/>
  <c r="HL293" i="3"/>
  <c r="HL259" i="3"/>
  <c r="HL271" i="3"/>
  <c r="HL282" i="3"/>
  <c r="HL307" i="3"/>
  <c r="HL408" i="3"/>
  <c r="HL311" i="3"/>
  <c r="HL412" i="3"/>
  <c r="HL298" i="3"/>
  <c r="HL386" i="3"/>
  <c r="HN386" i="3"/>
  <c r="HN399" i="3"/>
  <c r="HN385" i="3"/>
  <c r="HN398" i="3"/>
  <c r="HN383" i="3"/>
  <c r="HN396" i="3"/>
  <c r="HN384" i="3"/>
  <c r="HN397" i="3"/>
  <c r="GE164" i="28"/>
  <c r="GE328" i="3"/>
  <c r="GE145" i="3"/>
  <c r="GE62" i="28"/>
  <c r="GE177" i="3"/>
  <c r="GE190" i="3"/>
  <c r="GD175" i="28"/>
  <c r="GD173" i="28"/>
  <c r="HL294" i="3"/>
  <c r="HL306" i="3"/>
  <c r="HL407" i="3"/>
  <c r="HL382" i="3"/>
  <c r="HL381" i="3"/>
  <c r="HL394" i="3"/>
  <c r="HL399" i="3"/>
  <c r="GD176" i="28"/>
  <c r="GE165" i="28"/>
  <c r="GE167" i="28"/>
  <c r="GE168" i="28"/>
  <c r="GE92" i="28"/>
  <c r="GE127" i="28"/>
  <c r="GE423" i="3"/>
  <c r="GE435" i="3"/>
  <c r="GE420" i="3"/>
  <c r="GE432" i="3"/>
  <c r="GE422" i="3"/>
  <c r="GE434" i="3"/>
  <c r="GE425" i="3"/>
  <c r="GE437" i="3"/>
  <c r="GE148" i="3"/>
  <c r="GE421" i="3"/>
  <c r="GE433" i="3"/>
  <c r="GE424" i="3"/>
  <c r="GE436" i="3"/>
  <c r="GE151" i="3"/>
  <c r="GE131" i="3"/>
  <c r="GE64" i="28"/>
  <c r="GE65" i="28"/>
  <c r="GE146" i="3"/>
  <c r="GE200" i="3"/>
  <c r="GE100" i="28"/>
  <c r="GE199" i="3"/>
  <c r="GE99" i="28"/>
  <c r="GE202" i="3"/>
  <c r="GE102" i="28"/>
  <c r="GE201" i="3"/>
  <c r="GE198" i="3"/>
  <c r="GE98" i="28"/>
  <c r="GE197" i="3"/>
  <c r="GE97" i="28"/>
  <c r="GE194" i="3"/>
  <c r="GE94" i="28"/>
  <c r="GE196" i="3"/>
  <c r="GE96" i="28"/>
  <c r="GE193" i="3"/>
  <c r="GE93" i="28"/>
  <c r="GE195" i="3"/>
  <c r="GE95" i="28"/>
  <c r="HL395" i="3"/>
  <c r="GE445" i="3"/>
  <c r="GF159" i="3"/>
  <c r="GE133" i="3"/>
  <c r="GE207" i="3"/>
  <c r="GE205" i="3"/>
  <c r="GE206" i="3"/>
  <c r="GE449" i="3"/>
  <c r="GF163" i="3"/>
  <c r="GE446" i="3"/>
  <c r="GF160" i="3"/>
  <c r="GE101" i="28"/>
  <c r="GE134" i="3"/>
  <c r="GE444" i="3"/>
  <c r="GF158" i="3"/>
  <c r="GD146" i="28"/>
  <c r="GD142" i="28"/>
  <c r="GD147" i="28"/>
  <c r="GD140" i="28"/>
  <c r="GD141" i="28"/>
  <c r="GD148" i="28"/>
  <c r="GD144" i="28"/>
  <c r="GD145" i="28"/>
  <c r="GD143" i="28"/>
  <c r="GD139" i="28"/>
  <c r="GE447" i="3"/>
  <c r="GF161" i="3"/>
  <c r="GE448" i="3"/>
  <c r="GF162" i="3"/>
  <c r="GD112" i="28"/>
  <c r="GD108" i="28"/>
  <c r="GD104" i="28"/>
  <c r="GD106" i="28"/>
  <c r="GD113" i="28"/>
  <c r="GD109" i="28"/>
  <c r="GD105" i="28"/>
  <c r="GD107" i="28"/>
  <c r="GD110" i="28"/>
  <c r="GD111" i="28"/>
  <c r="GE208" i="3"/>
  <c r="GE210" i="3"/>
  <c r="GE211" i="3"/>
  <c r="GF324" i="3"/>
  <c r="GF134" i="28"/>
  <c r="GF159" i="28"/>
  <c r="GF173" i="3"/>
  <c r="GF186" i="3"/>
  <c r="GF158" i="28"/>
  <c r="GF323" i="3"/>
  <c r="GF172" i="3"/>
  <c r="GF185" i="3"/>
  <c r="GF133" i="28"/>
  <c r="GF326" i="3"/>
  <c r="GF136" i="28"/>
  <c r="GF175" i="3"/>
  <c r="GF188" i="3"/>
  <c r="GF161" i="28"/>
  <c r="GF132" i="28"/>
  <c r="GF157" i="28"/>
  <c r="GF171" i="3"/>
  <c r="GF184" i="3"/>
  <c r="GF322" i="3"/>
  <c r="GF137" i="28"/>
  <c r="GF327" i="3"/>
  <c r="GF176" i="3"/>
  <c r="GF189" i="3"/>
  <c r="GF162" i="28"/>
  <c r="GF135" i="28"/>
  <c r="GF325" i="3"/>
  <c r="GF174" i="3"/>
  <c r="GF187" i="3"/>
  <c r="GF160" i="28"/>
  <c r="GE240" i="3"/>
  <c r="GE331" i="3"/>
  <c r="GE218" i="3"/>
  <c r="GE330" i="3"/>
  <c r="GE239" i="3"/>
  <c r="GE402" i="3"/>
  <c r="GE415" i="3"/>
  <c r="GE135" i="3"/>
  <c r="GE241" i="3"/>
  <c r="GE245" i="3"/>
  <c r="GE462" i="3"/>
  <c r="GE457" i="3"/>
  <c r="GE461" i="3"/>
  <c r="GE459" i="3"/>
  <c r="GE458" i="3"/>
  <c r="GE460" i="3"/>
  <c r="GE220" i="3"/>
  <c r="GE222" i="3"/>
  <c r="GE219" i="3"/>
  <c r="GE221" i="3"/>
  <c r="GE358" i="3"/>
  <c r="GE361" i="3"/>
  <c r="GE362" i="3"/>
  <c r="GE364" i="3"/>
  <c r="GE350" i="3"/>
  <c r="GE341" i="3"/>
  <c r="GE342" i="3"/>
  <c r="GE335" i="3"/>
  <c r="GE336" i="3"/>
  <c r="GE344" i="3"/>
  <c r="GE339" i="3"/>
  <c r="GE368" i="3"/>
  <c r="GE365" i="3"/>
  <c r="GE347" i="3"/>
  <c r="GE366" i="3"/>
  <c r="GE370" i="3"/>
  <c r="GE369" i="3"/>
  <c r="GE340" i="3"/>
  <c r="GE359" i="3"/>
  <c r="HO227" i="3"/>
  <c r="HO228" i="3"/>
  <c r="HO338" i="3"/>
  <c r="HO226" i="3"/>
  <c r="HO225" i="3"/>
  <c r="GE343" i="3"/>
  <c r="GE354" i="3"/>
  <c r="GE371" i="3"/>
  <c r="GE243" i="3"/>
  <c r="GE255" i="3"/>
  <c r="GE267" i="3"/>
  <c r="GE278" i="3"/>
  <c r="GE244" i="3"/>
  <c r="GE256" i="3"/>
  <c r="GE268" i="3"/>
  <c r="GE279" i="3"/>
  <c r="GE242" i="3"/>
  <c r="GE254" i="3"/>
  <c r="GE266" i="3"/>
  <c r="GE277" i="3"/>
  <c r="GE302" i="3"/>
  <c r="GE403" i="3"/>
  <c r="GE416" i="3"/>
  <c r="GE484" i="3"/>
  <c r="GE75" i="28"/>
  <c r="GE472" i="3"/>
  <c r="GE87" i="28"/>
  <c r="GE360" i="3"/>
  <c r="GE348" i="3"/>
  <c r="GE349" i="3"/>
  <c r="GE351" i="3"/>
  <c r="GE470" i="3"/>
  <c r="GE85" i="28"/>
  <c r="GE482" i="3"/>
  <c r="GE73" i="28"/>
  <c r="GE483" i="3"/>
  <c r="GE74" i="28"/>
  <c r="GE471" i="3"/>
  <c r="GE86" i="28"/>
  <c r="GE469" i="3"/>
  <c r="GE84" i="28"/>
  <c r="GE481" i="3"/>
  <c r="GE72" i="28"/>
  <c r="GE485" i="3"/>
  <c r="GE76" i="28"/>
  <c r="GE473" i="3"/>
  <c r="GE88" i="28"/>
  <c r="GE257" i="3"/>
  <c r="GE269" i="3"/>
  <c r="GE280" i="3"/>
  <c r="GE474" i="3"/>
  <c r="GE89" i="28"/>
  <c r="GE486" i="3"/>
  <c r="GE77" i="28"/>
  <c r="HM223" i="3"/>
  <c r="HM224" i="3"/>
  <c r="HO250" i="3"/>
  <c r="HO262" i="3"/>
  <c r="HO274" i="3"/>
  <c r="HO285" i="3"/>
  <c r="HO251" i="3"/>
  <c r="HO263" i="3"/>
  <c r="HO275" i="3"/>
  <c r="HO286" i="3"/>
  <c r="HO249" i="3"/>
  <c r="HO261" i="3"/>
  <c r="HO273" i="3"/>
  <c r="HO284" i="3"/>
  <c r="HO248" i="3"/>
  <c r="HO260" i="3"/>
  <c r="HO272" i="3"/>
  <c r="HO283" i="3"/>
  <c r="GE373" i="3"/>
  <c r="GE374" i="3"/>
  <c r="GE132" i="3"/>
  <c r="GE289" i="3"/>
  <c r="GE290" i="3"/>
  <c r="GE303" i="3"/>
  <c r="GE404" i="3"/>
  <c r="GE417" i="3"/>
  <c r="GE292" i="3"/>
  <c r="GE305" i="3"/>
  <c r="GE406" i="3"/>
  <c r="GE419" i="3"/>
  <c r="GE304" i="3"/>
  <c r="GE405" i="3"/>
  <c r="GE418" i="3"/>
  <c r="GE291" i="3"/>
  <c r="HM246" i="3"/>
  <c r="HM258" i="3"/>
  <c r="HM270" i="3"/>
  <c r="HM281" i="3"/>
  <c r="HM247" i="3"/>
  <c r="HM259" i="3"/>
  <c r="HM271" i="3"/>
  <c r="HM282" i="3"/>
  <c r="HO311" i="3"/>
  <c r="HO412" i="3"/>
  <c r="HO298" i="3"/>
  <c r="HO310" i="3"/>
  <c r="HO411" i="3"/>
  <c r="HO297" i="3"/>
  <c r="HO296" i="3"/>
  <c r="HO309" i="3"/>
  <c r="HO410" i="3"/>
  <c r="HO295" i="3"/>
  <c r="HO308" i="3"/>
  <c r="HO409" i="3"/>
  <c r="GE380" i="3"/>
  <c r="GE393" i="3"/>
  <c r="GE431" i="3"/>
  <c r="GE378" i="3"/>
  <c r="GE391" i="3"/>
  <c r="GE429" i="3"/>
  <c r="GE379" i="3"/>
  <c r="GE392" i="3"/>
  <c r="GE430" i="3"/>
  <c r="GE455" i="3"/>
  <c r="GE377" i="3"/>
  <c r="GE390" i="3"/>
  <c r="GE428" i="3"/>
  <c r="GE453" i="3"/>
  <c r="GE465" i="3"/>
  <c r="GE80" i="28"/>
  <c r="HM294" i="3"/>
  <c r="HM307" i="3"/>
  <c r="HM408" i="3"/>
  <c r="HM293" i="3"/>
  <c r="HM306" i="3"/>
  <c r="HM407" i="3"/>
  <c r="HO386" i="3"/>
  <c r="HO399" i="3"/>
  <c r="HO385" i="3"/>
  <c r="HO398" i="3"/>
  <c r="HO383" i="3"/>
  <c r="HO396" i="3"/>
  <c r="HO384" i="3"/>
  <c r="HO397" i="3"/>
  <c r="GF154" i="3"/>
  <c r="GE440" i="3"/>
  <c r="GE477" i="3"/>
  <c r="GE68" i="28"/>
  <c r="GF156" i="3"/>
  <c r="GF155" i="28"/>
  <c r="GE442" i="3"/>
  <c r="GE456" i="3"/>
  <c r="GE443" i="3"/>
  <c r="GF157" i="3"/>
  <c r="GE441" i="3"/>
  <c r="GE454" i="3"/>
  <c r="GF155" i="3"/>
  <c r="GE172" i="28"/>
  <c r="GE479" i="3"/>
  <c r="GE70" i="28"/>
  <c r="GE467" i="3"/>
  <c r="GE82" i="28"/>
  <c r="HM382" i="3"/>
  <c r="HM395" i="3"/>
  <c r="HM381" i="3"/>
  <c r="HM394" i="3"/>
  <c r="GF128" i="28"/>
  <c r="GF167" i="3"/>
  <c r="GF180" i="3"/>
  <c r="GF153" i="28"/>
  <c r="GF318" i="3"/>
  <c r="GF130" i="28"/>
  <c r="GF320" i="3"/>
  <c r="GF169" i="3"/>
  <c r="GF182" i="3"/>
  <c r="GF319" i="3"/>
  <c r="GF168" i="3"/>
  <c r="GF181" i="3"/>
  <c r="GF129" i="28"/>
  <c r="GF154" i="28"/>
  <c r="GF164" i="3"/>
  <c r="GF166" i="28"/>
  <c r="GE466" i="3"/>
  <c r="GE81" i="28"/>
  <c r="GE478" i="3"/>
  <c r="GE69" i="28"/>
  <c r="GF156" i="28"/>
  <c r="GF170" i="3"/>
  <c r="GF183" i="3"/>
  <c r="GF321" i="3"/>
  <c r="GF131" i="28"/>
  <c r="GE480" i="3"/>
  <c r="GE71" i="28"/>
  <c r="GE468" i="3"/>
  <c r="GE83" i="28"/>
  <c r="GE174" i="28"/>
  <c r="GE450" i="3"/>
  <c r="GF164" i="28"/>
  <c r="GF177" i="3"/>
  <c r="GF190" i="3"/>
  <c r="GE175" i="28"/>
  <c r="GE173" i="28"/>
  <c r="GF143" i="3"/>
  <c r="GF328" i="3"/>
  <c r="GE176" i="28"/>
  <c r="GF145" i="3"/>
  <c r="GF165" i="28"/>
  <c r="GF167" i="28"/>
  <c r="GF168" i="28"/>
  <c r="GF62" i="28"/>
  <c r="GF92" i="28"/>
  <c r="GF127" i="28"/>
  <c r="GF424" i="3"/>
  <c r="GF436" i="3"/>
  <c r="GF422" i="3"/>
  <c r="GF434" i="3"/>
  <c r="GF148" i="3"/>
  <c r="GF421" i="3"/>
  <c r="GF433" i="3"/>
  <c r="GF151" i="3"/>
  <c r="GF131" i="3"/>
  <c r="GF425" i="3"/>
  <c r="GF437" i="3"/>
  <c r="GF423" i="3"/>
  <c r="GF435" i="3"/>
  <c r="GF420" i="3"/>
  <c r="GF432" i="3"/>
  <c r="GF64" i="28"/>
  <c r="GF65" i="28"/>
  <c r="GF146" i="3"/>
  <c r="GF199" i="3"/>
  <c r="GF99" i="28"/>
  <c r="GF197" i="3"/>
  <c r="GF97" i="28"/>
  <c r="GF201" i="3"/>
  <c r="GF202" i="3"/>
  <c r="GF102" i="28"/>
  <c r="GF198" i="3"/>
  <c r="GF98" i="28"/>
  <c r="GF200" i="3"/>
  <c r="GF100" i="28"/>
  <c r="GF193" i="3"/>
  <c r="GF93" i="28"/>
  <c r="GF195" i="3"/>
  <c r="GF95" i="28"/>
  <c r="GF194" i="3"/>
  <c r="GF94" i="28"/>
  <c r="GF196" i="3"/>
  <c r="GF96" i="28"/>
  <c r="HP338" i="3"/>
  <c r="GF449" i="3"/>
  <c r="GG163" i="3"/>
  <c r="GF445" i="3"/>
  <c r="GG159" i="3"/>
  <c r="GF448" i="3"/>
  <c r="GG162" i="3"/>
  <c r="GF446" i="3"/>
  <c r="GG160" i="3"/>
  <c r="GF134" i="3"/>
  <c r="GF101" i="28"/>
  <c r="GF444" i="3"/>
  <c r="GG158" i="3"/>
  <c r="GE142" i="28"/>
  <c r="GE145" i="28"/>
  <c r="GE140" i="28"/>
  <c r="GE147" i="28"/>
  <c r="GE143" i="28"/>
  <c r="GE144" i="28"/>
  <c r="GE146" i="28"/>
  <c r="GE141" i="28"/>
  <c r="GE148" i="28"/>
  <c r="GE139" i="28"/>
  <c r="GF205" i="3"/>
  <c r="GF207" i="3"/>
  <c r="GF133" i="3"/>
  <c r="GF206" i="3"/>
  <c r="GF447" i="3"/>
  <c r="GG161" i="3"/>
  <c r="GE111" i="28"/>
  <c r="GE104" i="28"/>
  <c r="GE112" i="28"/>
  <c r="GE107" i="28"/>
  <c r="GE105" i="28"/>
  <c r="GE106" i="28"/>
  <c r="GE110" i="28"/>
  <c r="GE109" i="28"/>
  <c r="GE113" i="28"/>
  <c r="GE108" i="28"/>
  <c r="HP250" i="3"/>
  <c r="HP251" i="3"/>
  <c r="HP228" i="3"/>
  <c r="HP225" i="3"/>
  <c r="HP227" i="3"/>
  <c r="HP249" i="3"/>
  <c r="HP248" i="3"/>
  <c r="GF208" i="3"/>
  <c r="GF135" i="3"/>
  <c r="GG172" i="3"/>
  <c r="GG185" i="3"/>
  <c r="GG133" i="28"/>
  <c r="GG323" i="3"/>
  <c r="GG158" i="28"/>
  <c r="GG327" i="3"/>
  <c r="GG176" i="3"/>
  <c r="GG189" i="3"/>
  <c r="GG137" i="28"/>
  <c r="GG162" i="28"/>
  <c r="GG173" i="3"/>
  <c r="GG186" i="3"/>
  <c r="GG159" i="28"/>
  <c r="GG324" i="3"/>
  <c r="GG134" i="28"/>
  <c r="GG325" i="3"/>
  <c r="GG160" i="28"/>
  <c r="GG135" i="28"/>
  <c r="GG174" i="3"/>
  <c r="GG187" i="3"/>
  <c r="GF211" i="3"/>
  <c r="GF210" i="3"/>
  <c r="GG171" i="3"/>
  <c r="GG184" i="3"/>
  <c r="GG322" i="3"/>
  <c r="GG157" i="28"/>
  <c r="GG132" i="28"/>
  <c r="GG161" i="28"/>
  <c r="GG136" i="28"/>
  <c r="GG175" i="3"/>
  <c r="GG188" i="3"/>
  <c r="GG326" i="3"/>
  <c r="HN223" i="3"/>
  <c r="HN224" i="3"/>
  <c r="HP262" i="3"/>
  <c r="HP274" i="3"/>
  <c r="HP285" i="3"/>
  <c r="HP263" i="3"/>
  <c r="HP275" i="3"/>
  <c r="HP286" i="3"/>
  <c r="HP260" i="3"/>
  <c r="HP272" i="3"/>
  <c r="HP283" i="3"/>
  <c r="GF402" i="3"/>
  <c r="GF415" i="3"/>
  <c r="GF457" i="3"/>
  <c r="GF239" i="3"/>
  <c r="GF218" i="3"/>
  <c r="GF330" i="3"/>
  <c r="GF331" i="3"/>
  <c r="GF240" i="3"/>
  <c r="HN247" i="3"/>
  <c r="HN259" i="3"/>
  <c r="HN271" i="3"/>
  <c r="HN282" i="3"/>
  <c r="HN246" i="3"/>
  <c r="HN258" i="3"/>
  <c r="HN270" i="3"/>
  <c r="HN281" i="3"/>
  <c r="HP386" i="3"/>
  <c r="HP311" i="3"/>
  <c r="HP412" i="3"/>
  <c r="HP298" i="3"/>
  <c r="HP385" i="3"/>
  <c r="HP297" i="3"/>
  <c r="HP310" i="3"/>
  <c r="HP411" i="3"/>
  <c r="HP308" i="3"/>
  <c r="HP409" i="3"/>
  <c r="HP295" i="3"/>
  <c r="HP383" i="3"/>
  <c r="GF459" i="3"/>
  <c r="GF483" i="3"/>
  <c r="GF74" i="28"/>
  <c r="GF460" i="3"/>
  <c r="GF484" i="3"/>
  <c r="GF75" i="28"/>
  <c r="GF461" i="3"/>
  <c r="GF473" i="3"/>
  <c r="GF88" i="28"/>
  <c r="GF462" i="3"/>
  <c r="GF486" i="3"/>
  <c r="GF77" i="28"/>
  <c r="GF458" i="3"/>
  <c r="GF470" i="3"/>
  <c r="GF85" i="28"/>
  <c r="GF358" i="3"/>
  <c r="GF361" i="3"/>
  <c r="GF362" i="3"/>
  <c r="GF339" i="3"/>
  <c r="GF370" i="3"/>
  <c r="GF359" i="3"/>
  <c r="GF341" i="3"/>
  <c r="GF342" i="3"/>
  <c r="GF350" i="3"/>
  <c r="GF365" i="3"/>
  <c r="GF340" i="3"/>
  <c r="GF369" i="3"/>
  <c r="GF368" i="3"/>
  <c r="GF335" i="3"/>
  <c r="GF336" i="3"/>
  <c r="GF344" i="3"/>
  <c r="GF347" i="3"/>
  <c r="GF366" i="3"/>
  <c r="GF364" i="3"/>
  <c r="GF469" i="3"/>
  <c r="GF84" i="28"/>
  <c r="GF481" i="3"/>
  <c r="GF72" i="28"/>
  <c r="GF220" i="3"/>
  <c r="GF222" i="3"/>
  <c r="GF221" i="3"/>
  <c r="GF219" i="3"/>
  <c r="GF241" i="3"/>
  <c r="HN294" i="3"/>
  <c r="HN307" i="3"/>
  <c r="HN408" i="3"/>
  <c r="HN306" i="3"/>
  <c r="HN407" i="3"/>
  <c r="HN293" i="3"/>
  <c r="HP399" i="3"/>
  <c r="HP398" i="3"/>
  <c r="HP396" i="3"/>
  <c r="GF471" i="3"/>
  <c r="GF86" i="28"/>
  <c r="GF472" i="3"/>
  <c r="GF87" i="28"/>
  <c r="GF482" i="3"/>
  <c r="GF73" i="28"/>
  <c r="GF485" i="3"/>
  <c r="GF76" i="28"/>
  <c r="GF360" i="3"/>
  <c r="GF474" i="3"/>
  <c r="GF89" i="28"/>
  <c r="GF343" i="3"/>
  <c r="GF354" i="3"/>
  <c r="GF351" i="3"/>
  <c r="GF371" i="3"/>
  <c r="GF348" i="3"/>
  <c r="GF349" i="3"/>
  <c r="GF245" i="3"/>
  <c r="GF257" i="3"/>
  <c r="GF269" i="3"/>
  <c r="GF280" i="3"/>
  <c r="GF243" i="3"/>
  <c r="GF255" i="3"/>
  <c r="GF267" i="3"/>
  <c r="GF278" i="3"/>
  <c r="GF242" i="3"/>
  <c r="GF254" i="3"/>
  <c r="GF266" i="3"/>
  <c r="GF277" i="3"/>
  <c r="GF244" i="3"/>
  <c r="GF256" i="3"/>
  <c r="GF268" i="3"/>
  <c r="GF279" i="3"/>
  <c r="HN382" i="3"/>
  <c r="HN395" i="3"/>
  <c r="HN381" i="3"/>
  <c r="HN394" i="3"/>
  <c r="GF373" i="3"/>
  <c r="GF374" i="3"/>
  <c r="GF377" i="3"/>
  <c r="GF291" i="3"/>
  <c r="GF304" i="3"/>
  <c r="GF405" i="3"/>
  <c r="GF418" i="3"/>
  <c r="GF289" i="3"/>
  <c r="GF302" i="3"/>
  <c r="GF403" i="3"/>
  <c r="GF416" i="3"/>
  <c r="GF305" i="3"/>
  <c r="GF406" i="3"/>
  <c r="GF419" i="3"/>
  <c r="GF292" i="3"/>
  <c r="GF290" i="3"/>
  <c r="GF303" i="3"/>
  <c r="GF404" i="3"/>
  <c r="GF417" i="3"/>
  <c r="GF379" i="3"/>
  <c r="GF392" i="3"/>
  <c r="GF430" i="3"/>
  <c r="GF132" i="3"/>
  <c r="GF380" i="3"/>
  <c r="GF393" i="3"/>
  <c r="GF431" i="3"/>
  <c r="GF443" i="3"/>
  <c r="GF378" i="3"/>
  <c r="GF391" i="3"/>
  <c r="GF429" i="3"/>
  <c r="GG155" i="3"/>
  <c r="GF390" i="3"/>
  <c r="GF428" i="3"/>
  <c r="GF441" i="3"/>
  <c r="GF454" i="3"/>
  <c r="GF466" i="3"/>
  <c r="GF81" i="28"/>
  <c r="GG157" i="3"/>
  <c r="GG131" i="28"/>
  <c r="GF456" i="3"/>
  <c r="GF480" i="3"/>
  <c r="GF71" i="28"/>
  <c r="GF455" i="3"/>
  <c r="GF442" i="3"/>
  <c r="GG156" i="3"/>
  <c r="GF440" i="3"/>
  <c r="GF453" i="3"/>
  <c r="GF172" i="28"/>
  <c r="GG154" i="3"/>
  <c r="GG168" i="3"/>
  <c r="GG181" i="3"/>
  <c r="GG129" i="28"/>
  <c r="GG154" i="28"/>
  <c r="GG319" i="3"/>
  <c r="GF468" i="3"/>
  <c r="GF83" i="28"/>
  <c r="GF478" i="3"/>
  <c r="GF69" i="28"/>
  <c r="GG156" i="28"/>
  <c r="GG321" i="3"/>
  <c r="GG170" i="3"/>
  <c r="GG183" i="3"/>
  <c r="GG164" i="3"/>
  <c r="GG166" i="28"/>
  <c r="GG128" i="28"/>
  <c r="GG167" i="3"/>
  <c r="GG180" i="3"/>
  <c r="GG318" i="3"/>
  <c r="GG153" i="28"/>
  <c r="GF479" i="3"/>
  <c r="GF70" i="28"/>
  <c r="GF467" i="3"/>
  <c r="GF82" i="28"/>
  <c r="GF174" i="28"/>
  <c r="GF450" i="3"/>
  <c r="GG143" i="3"/>
  <c r="GF465" i="3"/>
  <c r="GF80" i="28"/>
  <c r="GF477" i="3"/>
  <c r="GF68" i="28"/>
  <c r="GG130" i="28"/>
  <c r="GG155" i="28"/>
  <c r="GG169" i="3"/>
  <c r="GG182" i="3"/>
  <c r="GG320" i="3"/>
  <c r="GG328" i="3"/>
  <c r="GG164" i="28"/>
  <c r="GF175" i="28"/>
  <c r="GF173" i="28"/>
  <c r="GG62" i="28"/>
  <c r="GG145" i="3"/>
  <c r="GG177" i="3"/>
  <c r="GG190" i="3"/>
  <c r="HQ227" i="3"/>
  <c r="HQ228" i="3"/>
  <c r="HQ338" i="3"/>
  <c r="HQ226" i="3"/>
  <c r="HQ225" i="3"/>
  <c r="GG165" i="28"/>
  <c r="GG167" i="28"/>
  <c r="GG168" i="28"/>
  <c r="GF176" i="28"/>
  <c r="GG127" i="28"/>
  <c r="GG92" i="28"/>
  <c r="GG421" i="3"/>
  <c r="GG433" i="3"/>
  <c r="GG148" i="3"/>
  <c r="GG422" i="3"/>
  <c r="GG434" i="3"/>
  <c r="GG151" i="3"/>
  <c r="GG131" i="3"/>
  <c r="GG64" i="28"/>
  <c r="GG65" i="28"/>
  <c r="GG420" i="3"/>
  <c r="GG432" i="3"/>
  <c r="GG425" i="3"/>
  <c r="GG437" i="3"/>
  <c r="GG424" i="3"/>
  <c r="GG436" i="3"/>
  <c r="GG423" i="3"/>
  <c r="GG435" i="3"/>
  <c r="GG146" i="3"/>
  <c r="GG199" i="3"/>
  <c r="GG99" i="28"/>
  <c r="GG197" i="3"/>
  <c r="GG97" i="28"/>
  <c r="GG198" i="3"/>
  <c r="GG98" i="28"/>
  <c r="GG202" i="3"/>
  <c r="GG102" i="28"/>
  <c r="GG200" i="3"/>
  <c r="GG100" i="28"/>
  <c r="GG201" i="3"/>
  <c r="GG196" i="3"/>
  <c r="GG96" i="28"/>
  <c r="GG194" i="3"/>
  <c r="GG94" i="28"/>
  <c r="GG195" i="3"/>
  <c r="GG95" i="28"/>
  <c r="GG193" i="3"/>
  <c r="GG93" i="28"/>
  <c r="HO223" i="3"/>
  <c r="HO224" i="3"/>
  <c r="HQ250" i="3"/>
  <c r="HQ262" i="3"/>
  <c r="HQ274" i="3"/>
  <c r="HQ285" i="3"/>
  <c r="HQ251" i="3"/>
  <c r="HQ263" i="3"/>
  <c r="HQ275" i="3"/>
  <c r="HQ286" i="3"/>
  <c r="HQ249" i="3"/>
  <c r="HQ261" i="3"/>
  <c r="HQ273" i="3"/>
  <c r="HQ284" i="3"/>
  <c r="HQ248" i="3"/>
  <c r="HQ260" i="3"/>
  <c r="HQ272" i="3"/>
  <c r="HQ283" i="3"/>
  <c r="GG207" i="3"/>
  <c r="GG133" i="3"/>
  <c r="GG205" i="3"/>
  <c r="GG206" i="3"/>
  <c r="GG134" i="3"/>
  <c r="GG101" i="28"/>
  <c r="GG448" i="3"/>
  <c r="GH162" i="3"/>
  <c r="GG445" i="3"/>
  <c r="GH159" i="3"/>
  <c r="GG446" i="3"/>
  <c r="GH160" i="3"/>
  <c r="GG449" i="3"/>
  <c r="GH163" i="3"/>
  <c r="GF108" i="28"/>
  <c r="GF106" i="28"/>
  <c r="GF111" i="28"/>
  <c r="GF112" i="28"/>
  <c r="GF110" i="28"/>
  <c r="GF107" i="28"/>
  <c r="GF109" i="28"/>
  <c r="GF105" i="28"/>
  <c r="GF104" i="28"/>
  <c r="GF113" i="28"/>
  <c r="GG447" i="3"/>
  <c r="GH161" i="3"/>
  <c r="GG444" i="3"/>
  <c r="GH158" i="3"/>
  <c r="GF148" i="28"/>
  <c r="GF142" i="28"/>
  <c r="GF143" i="28"/>
  <c r="GF147" i="28"/>
  <c r="GF139" i="28"/>
  <c r="GF146" i="28"/>
  <c r="GF140" i="28"/>
  <c r="GF141" i="28"/>
  <c r="GF145" i="28"/>
  <c r="GF144" i="28"/>
  <c r="HO247" i="3"/>
  <c r="HO259" i="3"/>
  <c r="HO271" i="3"/>
  <c r="HO282" i="3"/>
  <c r="HQ311" i="3"/>
  <c r="HQ412" i="3"/>
  <c r="HQ298" i="3"/>
  <c r="HQ297" i="3"/>
  <c r="HQ310" i="3"/>
  <c r="HQ411" i="3"/>
  <c r="HQ295" i="3"/>
  <c r="HQ308" i="3"/>
  <c r="HQ409" i="3"/>
  <c r="HQ296" i="3"/>
  <c r="HQ309" i="3"/>
  <c r="HQ410" i="3"/>
  <c r="GG208" i="3"/>
  <c r="GG135" i="3"/>
  <c r="GH325" i="3"/>
  <c r="GH160" i="28"/>
  <c r="GH135" i="28"/>
  <c r="GH174" i="3"/>
  <c r="GH187" i="3"/>
  <c r="GH159" i="28"/>
  <c r="GH324" i="3"/>
  <c r="GH173" i="3"/>
  <c r="GH186" i="3"/>
  <c r="GH134" i="28"/>
  <c r="GG210" i="3"/>
  <c r="GG211" i="3"/>
  <c r="GH171" i="3"/>
  <c r="GH184" i="3"/>
  <c r="GH157" i="28"/>
  <c r="GH322" i="3"/>
  <c r="GH132" i="28"/>
  <c r="GH327" i="3"/>
  <c r="GH162" i="28"/>
  <c r="GH137" i="28"/>
  <c r="GH176" i="3"/>
  <c r="GH189" i="3"/>
  <c r="GH323" i="3"/>
  <c r="GH133" i="28"/>
  <c r="GH172" i="3"/>
  <c r="GH185" i="3"/>
  <c r="GH158" i="28"/>
  <c r="GH326" i="3"/>
  <c r="GH161" i="28"/>
  <c r="GH136" i="28"/>
  <c r="GH175" i="3"/>
  <c r="GH188" i="3"/>
  <c r="HO294" i="3"/>
  <c r="HO307" i="3"/>
  <c r="HO408" i="3"/>
  <c r="HQ386" i="3"/>
  <c r="HQ399" i="3"/>
  <c r="HQ383" i="3"/>
  <c r="HQ396" i="3"/>
  <c r="HQ385" i="3"/>
  <c r="HQ398" i="3"/>
  <c r="HQ384" i="3"/>
  <c r="HQ397" i="3"/>
  <c r="GG402" i="3"/>
  <c r="GG415" i="3"/>
  <c r="GG462" i="3"/>
  <c r="GG240" i="3"/>
  <c r="GG331" i="3"/>
  <c r="GG330" i="3"/>
  <c r="GG239" i="3"/>
  <c r="GG218" i="3"/>
  <c r="HO382" i="3"/>
  <c r="HO395" i="3"/>
  <c r="GG461" i="3"/>
  <c r="GG473" i="3"/>
  <c r="GG88" i="28"/>
  <c r="GG457" i="3"/>
  <c r="GG469" i="3"/>
  <c r="GG84" i="28"/>
  <c r="GG460" i="3"/>
  <c r="GG484" i="3"/>
  <c r="GG75" i="28"/>
  <c r="GG459" i="3"/>
  <c r="GG483" i="3"/>
  <c r="GG74" i="28"/>
  <c r="GG458" i="3"/>
  <c r="GG470" i="3"/>
  <c r="GG85" i="28"/>
  <c r="GG219" i="3"/>
  <c r="GG222" i="3"/>
  <c r="GG221" i="3"/>
  <c r="GG220" i="3"/>
  <c r="GG366" i="3"/>
  <c r="GG347" i="3"/>
  <c r="GG365" i="3"/>
  <c r="GG369" i="3"/>
  <c r="GG335" i="3"/>
  <c r="GG336" i="3"/>
  <c r="GG344" i="3"/>
  <c r="GG339" i="3"/>
  <c r="GG370" i="3"/>
  <c r="GG368" i="3"/>
  <c r="GG340" i="3"/>
  <c r="GG364" i="3"/>
  <c r="GG341" i="3"/>
  <c r="GG342" i="3"/>
  <c r="GG350" i="3"/>
  <c r="GG359" i="3"/>
  <c r="GG241" i="3"/>
  <c r="GG358" i="3"/>
  <c r="GG361" i="3"/>
  <c r="GG362" i="3"/>
  <c r="GG486" i="3"/>
  <c r="GG77" i="28"/>
  <c r="GG474" i="3"/>
  <c r="GG89" i="28"/>
  <c r="GG481" i="3"/>
  <c r="GG72" i="28"/>
  <c r="GG472" i="3"/>
  <c r="GG87" i="28"/>
  <c r="GG471" i="3"/>
  <c r="GG86" i="28"/>
  <c r="GG482" i="3"/>
  <c r="GG73" i="28"/>
  <c r="GG343" i="3"/>
  <c r="GG354" i="3"/>
  <c r="GG485" i="3"/>
  <c r="GG76" i="28"/>
  <c r="GG245" i="3"/>
  <c r="GG257" i="3"/>
  <c r="GG269" i="3"/>
  <c r="GG280" i="3"/>
  <c r="GG242" i="3"/>
  <c r="GG254" i="3"/>
  <c r="GG266" i="3"/>
  <c r="GG277" i="3"/>
  <c r="GG243" i="3"/>
  <c r="GG255" i="3"/>
  <c r="GG267" i="3"/>
  <c r="GG278" i="3"/>
  <c r="GG244" i="3"/>
  <c r="GG256" i="3"/>
  <c r="GG268" i="3"/>
  <c r="GG279" i="3"/>
  <c r="GG371" i="3"/>
  <c r="GG351" i="3"/>
  <c r="GG348" i="3"/>
  <c r="GG349" i="3"/>
  <c r="GG360" i="3"/>
  <c r="GG373" i="3"/>
  <c r="GG374" i="3"/>
  <c r="GG132" i="3"/>
  <c r="GG304" i="3"/>
  <c r="GG405" i="3"/>
  <c r="GG418" i="3"/>
  <c r="GG291" i="3"/>
  <c r="GG303" i="3"/>
  <c r="GG404" i="3"/>
  <c r="GG417" i="3"/>
  <c r="GG290" i="3"/>
  <c r="GG302" i="3"/>
  <c r="GG403" i="3"/>
  <c r="GG416" i="3"/>
  <c r="GG289" i="3"/>
  <c r="GG292" i="3"/>
  <c r="GG305" i="3"/>
  <c r="GG406" i="3"/>
  <c r="GG419" i="3"/>
  <c r="GG378" i="3"/>
  <c r="GG391" i="3"/>
  <c r="GG429" i="3"/>
  <c r="GG380" i="3"/>
  <c r="GG393" i="3"/>
  <c r="GG431" i="3"/>
  <c r="GH157" i="3"/>
  <c r="GG379" i="3"/>
  <c r="GG392" i="3"/>
  <c r="GG430" i="3"/>
  <c r="GG377" i="3"/>
  <c r="GG390" i="3"/>
  <c r="GG428" i="3"/>
  <c r="GG456" i="3"/>
  <c r="GG468" i="3"/>
  <c r="GG83" i="28"/>
  <c r="GG443" i="3"/>
  <c r="GG453" i="3"/>
  <c r="GG440" i="3"/>
  <c r="GG172" i="28"/>
  <c r="GH154" i="3"/>
  <c r="GG455" i="3"/>
  <c r="GG442" i="3"/>
  <c r="GH156" i="3"/>
  <c r="GH156" i="28"/>
  <c r="GH170" i="3"/>
  <c r="GH183" i="3"/>
  <c r="GH321" i="3"/>
  <c r="GH131" i="28"/>
  <c r="GG454" i="3"/>
  <c r="GG441" i="3"/>
  <c r="GH155" i="3"/>
  <c r="HR227" i="3"/>
  <c r="HR228" i="3"/>
  <c r="HR338" i="3"/>
  <c r="HR226" i="3"/>
  <c r="HR225" i="3"/>
  <c r="GG480" i="3"/>
  <c r="GG71" i="28"/>
  <c r="GG467" i="3"/>
  <c r="GG82" i="28"/>
  <c r="GG479" i="3"/>
  <c r="GG70" i="28"/>
  <c r="GH167" i="3"/>
  <c r="GH180" i="3"/>
  <c r="GH153" i="28"/>
  <c r="GH318" i="3"/>
  <c r="GH128" i="28"/>
  <c r="GH164" i="3"/>
  <c r="GH166" i="28"/>
  <c r="GH129" i="28"/>
  <c r="GH168" i="3"/>
  <c r="GH181" i="3"/>
  <c r="GH319" i="3"/>
  <c r="GH154" i="28"/>
  <c r="GG174" i="28"/>
  <c r="GG466" i="3"/>
  <c r="GG81" i="28"/>
  <c r="GG478" i="3"/>
  <c r="GG69" i="28"/>
  <c r="GG450" i="3"/>
  <c r="GH169" i="3"/>
  <c r="GH182" i="3"/>
  <c r="GH155" i="28"/>
  <c r="GH130" i="28"/>
  <c r="GH320" i="3"/>
  <c r="GG477" i="3"/>
  <c r="GG68" i="28"/>
  <c r="GG465" i="3"/>
  <c r="GG80" i="28"/>
  <c r="HR250" i="3"/>
  <c r="HR262" i="3"/>
  <c r="HR249" i="3"/>
  <c r="HR261" i="3"/>
  <c r="HR273" i="3"/>
  <c r="HR284" i="3"/>
  <c r="HR296" i="3"/>
  <c r="HR248" i="3"/>
  <c r="HR260" i="3"/>
  <c r="HR272" i="3"/>
  <c r="HR283" i="3"/>
  <c r="GH164" i="28"/>
  <c r="GG175" i="28"/>
  <c r="GG173" i="28"/>
  <c r="GH177" i="3"/>
  <c r="GH190" i="3"/>
  <c r="GH328" i="3"/>
  <c r="GH143" i="3"/>
  <c r="HP226" i="3"/>
  <c r="HP261" i="3"/>
  <c r="HP273" i="3"/>
  <c r="HP284" i="3"/>
  <c r="HP223" i="3"/>
  <c r="HP224" i="3"/>
  <c r="HR274" i="3"/>
  <c r="HR285" i="3"/>
  <c r="HR309" i="3"/>
  <c r="HR410" i="3"/>
  <c r="HR295" i="3"/>
  <c r="HR308" i="3"/>
  <c r="HR409" i="3"/>
  <c r="GG176" i="28"/>
  <c r="GH145" i="3"/>
  <c r="GH165" i="28"/>
  <c r="GH167" i="28"/>
  <c r="GH168" i="28"/>
  <c r="GH62" i="28"/>
  <c r="HP247" i="3"/>
  <c r="HP259" i="3"/>
  <c r="HP271" i="3"/>
  <c r="HP282" i="3"/>
  <c r="HP296" i="3"/>
  <c r="HP309" i="3"/>
  <c r="HP410" i="3"/>
  <c r="HP384" i="3"/>
  <c r="HR383" i="3"/>
  <c r="HR396" i="3"/>
  <c r="HR297" i="3"/>
  <c r="HR310" i="3"/>
  <c r="HR411" i="3"/>
  <c r="HR385" i="3"/>
  <c r="HR384" i="3"/>
  <c r="HR397" i="3"/>
  <c r="GH92" i="28"/>
  <c r="GH127" i="28"/>
  <c r="GH420" i="3"/>
  <c r="GH432" i="3"/>
  <c r="GH64" i="28"/>
  <c r="GH65" i="28"/>
  <c r="GH421" i="3"/>
  <c r="GH433" i="3"/>
  <c r="GH422" i="3"/>
  <c r="GH434" i="3"/>
  <c r="GH425" i="3"/>
  <c r="GH437" i="3"/>
  <c r="GH423" i="3"/>
  <c r="GH435" i="3"/>
  <c r="GH148" i="3"/>
  <c r="GH424" i="3"/>
  <c r="GH436" i="3"/>
  <c r="GH151" i="3"/>
  <c r="GH131" i="3"/>
  <c r="GH146" i="3"/>
  <c r="GH198" i="3"/>
  <c r="GH98" i="28"/>
  <c r="GH201" i="3"/>
  <c r="GH199" i="3"/>
  <c r="GH99" i="28"/>
  <c r="GH202" i="3"/>
  <c r="GH102" i="28"/>
  <c r="GH200" i="3"/>
  <c r="GH100" i="28"/>
  <c r="GH197" i="3"/>
  <c r="GH97" i="28"/>
  <c r="GH196" i="3"/>
  <c r="GH96" i="28"/>
  <c r="GH193" i="3"/>
  <c r="GH93" i="28"/>
  <c r="GH195" i="3"/>
  <c r="GH95" i="28"/>
  <c r="GH194" i="3"/>
  <c r="GH94" i="28"/>
  <c r="HP294" i="3"/>
  <c r="HP307" i="3"/>
  <c r="HP408" i="3"/>
  <c r="HP397" i="3"/>
  <c r="HR398" i="3"/>
  <c r="GH449" i="3"/>
  <c r="GI163" i="3"/>
  <c r="GH446" i="3"/>
  <c r="GI160" i="3"/>
  <c r="GH445" i="3"/>
  <c r="GI159" i="3"/>
  <c r="GH448" i="3"/>
  <c r="GI162" i="3"/>
  <c r="GH444" i="3"/>
  <c r="GI158" i="3"/>
  <c r="GH206" i="3"/>
  <c r="GH133" i="3"/>
  <c r="GH207" i="3"/>
  <c r="GH205" i="3"/>
  <c r="GG139" i="28"/>
  <c r="GG144" i="28"/>
  <c r="GG148" i="28"/>
  <c r="GG142" i="28"/>
  <c r="GG145" i="28"/>
  <c r="GG147" i="28"/>
  <c r="GG140" i="28"/>
  <c r="GG143" i="28"/>
  <c r="GG141" i="28"/>
  <c r="GG146" i="28"/>
  <c r="GH134" i="3"/>
  <c r="GH101" i="28"/>
  <c r="GH447" i="3"/>
  <c r="GI161" i="3"/>
  <c r="GG107" i="28"/>
  <c r="GG106" i="28"/>
  <c r="GG112" i="28"/>
  <c r="GG113" i="28"/>
  <c r="GG110" i="28"/>
  <c r="GG111" i="28"/>
  <c r="GG109" i="28"/>
  <c r="GG104" i="28"/>
  <c r="GG108" i="28"/>
  <c r="GG105" i="28"/>
  <c r="HO246" i="3"/>
  <c r="HO258" i="3"/>
  <c r="HO270" i="3"/>
  <c r="HO281" i="3"/>
  <c r="HP382" i="3"/>
  <c r="HP395" i="3"/>
  <c r="GH208" i="3"/>
  <c r="GH402" i="3"/>
  <c r="GH415" i="3"/>
  <c r="GI171" i="3"/>
  <c r="GI184" i="3"/>
  <c r="GI132" i="28"/>
  <c r="GI157" i="28"/>
  <c r="GI322" i="3"/>
  <c r="GI324" i="3"/>
  <c r="GI159" i="28"/>
  <c r="GI134" i="28"/>
  <c r="GI173" i="3"/>
  <c r="GI186" i="3"/>
  <c r="GI136" i="28"/>
  <c r="GI326" i="3"/>
  <c r="GI175" i="3"/>
  <c r="GI188" i="3"/>
  <c r="GI161" i="28"/>
  <c r="GH210" i="3"/>
  <c r="GH211" i="3"/>
  <c r="GI327" i="3"/>
  <c r="GI137" i="28"/>
  <c r="GI162" i="28"/>
  <c r="GI176" i="3"/>
  <c r="GI189" i="3"/>
  <c r="GI160" i="28"/>
  <c r="GI135" i="28"/>
  <c r="GI174" i="3"/>
  <c r="GI187" i="3"/>
  <c r="GI325" i="3"/>
  <c r="GI133" i="28"/>
  <c r="GI323" i="3"/>
  <c r="GI158" i="28"/>
  <c r="GI172" i="3"/>
  <c r="GI185" i="3"/>
  <c r="HO306" i="3"/>
  <c r="HO407" i="3"/>
  <c r="HO293" i="3"/>
  <c r="HO381" i="3"/>
  <c r="GH135" i="3"/>
  <c r="GH330" i="3"/>
  <c r="GH239" i="3"/>
  <c r="GH218" i="3"/>
  <c r="GH240" i="3"/>
  <c r="GH331" i="3"/>
  <c r="GH460" i="3"/>
  <c r="GH458" i="3"/>
  <c r="GH462" i="3"/>
  <c r="GH461" i="3"/>
  <c r="GH457" i="3"/>
  <c r="GH459" i="3"/>
  <c r="HO394" i="3"/>
  <c r="GH470" i="3"/>
  <c r="GH85" i="28"/>
  <c r="GH482" i="3"/>
  <c r="GH73" i="28"/>
  <c r="GH483" i="3"/>
  <c r="GH74" i="28"/>
  <c r="GH471" i="3"/>
  <c r="GH86" i="28"/>
  <c r="GH481" i="3"/>
  <c r="GH72" i="28"/>
  <c r="GH469" i="3"/>
  <c r="GH84" i="28"/>
  <c r="GH221" i="3"/>
  <c r="GH220" i="3"/>
  <c r="GH219" i="3"/>
  <c r="GH222" i="3"/>
  <c r="GH472" i="3"/>
  <c r="GH87" i="28"/>
  <c r="GH484" i="3"/>
  <c r="GH75" i="28"/>
  <c r="GH473" i="3"/>
  <c r="GH88" i="28"/>
  <c r="GH485" i="3"/>
  <c r="GH76" i="28"/>
  <c r="GH241" i="3"/>
  <c r="GH339" i="3"/>
  <c r="GH365" i="3"/>
  <c r="GH347" i="3"/>
  <c r="GH368" i="3"/>
  <c r="GH341" i="3"/>
  <c r="GH342" i="3"/>
  <c r="GH335" i="3"/>
  <c r="GH336" i="3"/>
  <c r="GH344" i="3"/>
  <c r="GH340" i="3"/>
  <c r="GH369" i="3"/>
  <c r="GH359" i="3"/>
  <c r="GH370" i="3"/>
  <c r="GH364" i="3"/>
  <c r="GH366" i="3"/>
  <c r="GH350" i="3"/>
  <c r="GH474" i="3"/>
  <c r="GH89" i="28"/>
  <c r="GH486" i="3"/>
  <c r="GH77" i="28"/>
  <c r="GH361" i="3"/>
  <c r="GH362" i="3"/>
  <c r="GH358" i="3"/>
  <c r="GH343" i="3"/>
  <c r="GH354" i="3"/>
  <c r="GH360" i="3"/>
  <c r="GH348" i="3"/>
  <c r="GH349" i="3"/>
  <c r="GH351" i="3"/>
  <c r="GH371" i="3"/>
  <c r="GH245" i="3"/>
  <c r="GH257" i="3"/>
  <c r="GH269" i="3"/>
  <c r="GH280" i="3"/>
  <c r="GH243" i="3"/>
  <c r="GH255" i="3"/>
  <c r="GH267" i="3"/>
  <c r="GH278" i="3"/>
  <c r="GH242" i="3"/>
  <c r="GH254" i="3"/>
  <c r="GH266" i="3"/>
  <c r="GH277" i="3"/>
  <c r="GH244" i="3"/>
  <c r="GH256" i="3"/>
  <c r="GH268" i="3"/>
  <c r="GH279" i="3"/>
  <c r="HS338" i="3"/>
  <c r="GH304" i="3"/>
  <c r="GH405" i="3"/>
  <c r="GH418" i="3"/>
  <c r="GH291" i="3"/>
  <c r="GH290" i="3"/>
  <c r="GH303" i="3"/>
  <c r="GH404" i="3"/>
  <c r="GH417" i="3"/>
  <c r="GH289" i="3"/>
  <c r="GH302" i="3"/>
  <c r="GH403" i="3"/>
  <c r="GH416" i="3"/>
  <c r="GH373" i="3"/>
  <c r="GH374" i="3"/>
  <c r="GH132" i="3"/>
  <c r="GH292" i="3"/>
  <c r="GH305" i="3"/>
  <c r="GH406" i="3"/>
  <c r="GH419" i="3"/>
  <c r="HS225" i="3"/>
  <c r="HS226" i="3"/>
  <c r="HS228" i="3"/>
  <c r="GH380" i="3"/>
  <c r="GH393" i="3"/>
  <c r="GH431" i="3"/>
  <c r="GI157" i="3"/>
  <c r="GH378" i="3"/>
  <c r="GH391" i="3"/>
  <c r="GH429" i="3"/>
  <c r="GH379" i="3"/>
  <c r="GH392" i="3"/>
  <c r="GH430" i="3"/>
  <c r="GH377" i="3"/>
  <c r="GH390" i="3"/>
  <c r="GH428" i="3"/>
  <c r="HQ223" i="3"/>
  <c r="HQ224" i="3"/>
  <c r="HS251" i="3"/>
  <c r="HS263" i="3"/>
  <c r="HS275" i="3"/>
  <c r="HS286" i="3"/>
  <c r="HS311" i="3"/>
  <c r="HS412" i="3"/>
  <c r="HS250" i="3"/>
  <c r="HS248" i="3"/>
  <c r="HS260" i="3"/>
  <c r="HS272" i="3"/>
  <c r="HS283" i="3"/>
  <c r="HS308" i="3"/>
  <c r="HS409" i="3"/>
  <c r="HS249" i="3"/>
  <c r="HS261" i="3"/>
  <c r="HS273" i="3"/>
  <c r="HS284" i="3"/>
  <c r="HS296" i="3"/>
  <c r="GH443" i="3"/>
  <c r="GH456" i="3"/>
  <c r="GH480" i="3"/>
  <c r="GH71" i="28"/>
  <c r="GH172" i="28"/>
  <c r="GH453" i="3"/>
  <c r="GH440" i="3"/>
  <c r="GI154" i="3"/>
  <c r="GI156" i="3"/>
  <c r="GH442" i="3"/>
  <c r="GH455" i="3"/>
  <c r="GI321" i="3"/>
  <c r="GI131" i="28"/>
  <c r="GI156" i="28"/>
  <c r="GI170" i="3"/>
  <c r="GI183" i="3"/>
  <c r="GH454" i="3"/>
  <c r="GH441" i="3"/>
  <c r="GI155" i="3"/>
  <c r="HQ247" i="3"/>
  <c r="HQ259" i="3"/>
  <c r="HQ271" i="3"/>
  <c r="HQ282" i="3"/>
  <c r="HQ294" i="3"/>
  <c r="HQ246" i="3"/>
  <c r="HQ258" i="3"/>
  <c r="HQ270" i="3"/>
  <c r="HQ281" i="3"/>
  <c r="HS298" i="3"/>
  <c r="HS309" i="3"/>
  <c r="HS410" i="3"/>
  <c r="HS295" i="3"/>
  <c r="HS386" i="3"/>
  <c r="HS383" i="3"/>
  <c r="HS384" i="3"/>
  <c r="HS397" i="3"/>
  <c r="GH468" i="3"/>
  <c r="GH83" i="28"/>
  <c r="GH466" i="3"/>
  <c r="GH81" i="28"/>
  <c r="GH478" i="3"/>
  <c r="GH69" i="28"/>
  <c r="GI130" i="28"/>
  <c r="GI320" i="3"/>
  <c r="GI155" i="28"/>
  <c r="GI169" i="3"/>
  <c r="GI182" i="3"/>
  <c r="GH174" i="28"/>
  <c r="GH450" i="3"/>
  <c r="GH477" i="3"/>
  <c r="GH68" i="28"/>
  <c r="GH465" i="3"/>
  <c r="GH80" i="28"/>
  <c r="GI128" i="28"/>
  <c r="GI167" i="3"/>
  <c r="GI180" i="3"/>
  <c r="GI318" i="3"/>
  <c r="GI153" i="28"/>
  <c r="GI164" i="3"/>
  <c r="GI166" i="28"/>
  <c r="GI129" i="28"/>
  <c r="GI154" i="28"/>
  <c r="GI168" i="3"/>
  <c r="GI181" i="3"/>
  <c r="GI319" i="3"/>
  <c r="GH467" i="3"/>
  <c r="GH82" i="28"/>
  <c r="GH479" i="3"/>
  <c r="GH70" i="28"/>
  <c r="HQ307" i="3"/>
  <c r="HQ408" i="3"/>
  <c r="HQ293" i="3"/>
  <c r="HQ306" i="3"/>
  <c r="HQ407" i="3"/>
  <c r="HS399" i="3"/>
  <c r="HS396" i="3"/>
  <c r="GI164" i="28"/>
  <c r="GI177" i="3"/>
  <c r="GI190" i="3"/>
  <c r="GH175" i="28"/>
  <c r="GH173" i="28"/>
  <c r="GI143" i="3"/>
  <c r="GI328" i="3"/>
  <c r="HP246" i="3"/>
  <c r="HP258" i="3"/>
  <c r="HP270" i="3"/>
  <c r="HP281" i="3"/>
  <c r="HQ381" i="3"/>
  <c r="HQ394" i="3"/>
  <c r="HQ382" i="3"/>
  <c r="HQ395" i="3"/>
  <c r="GH176" i="28"/>
  <c r="GI62" i="28"/>
  <c r="GI145" i="3"/>
  <c r="GI165" i="28"/>
  <c r="GI167" i="28"/>
  <c r="GI168" i="28"/>
  <c r="HP293" i="3"/>
  <c r="HP306" i="3"/>
  <c r="HP407" i="3"/>
  <c r="HP381" i="3"/>
  <c r="GI151" i="3"/>
  <c r="GI131" i="3"/>
  <c r="GI420" i="3"/>
  <c r="GI432" i="3"/>
  <c r="GI421" i="3"/>
  <c r="GI433" i="3"/>
  <c r="GI424" i="3"/>
  <c r="GI436" i="3"/>
  <c r="GI425" i="3"/>
  <c r="GI437" i="3"/>
  <c r="GI148" i="3"/>
  <c r="GI422" i="3"/>
  <c r="GI434" i="3"/>
  <c r="GI64" i="28"/>
  <c r="GI65" i="28"/>
  <c r="GI423" i="3"/>
  <c r="GI435" i="3"/>
  <c r="GI146" i="3"/>
  <c r="GI200" i="3"/>
  <c r="GI100" i="28"/>
  <c r="GI199" i="3"/>
  <c r="GI99" i="28"/>
  <c r="GI201" i="3"/>
  <c r="GI202" i="3"/>
  <c r="GI102" i="28"/>
  <c r="GI197" i="3"/>
  <c r="GI97" i="28"/>
  <c r="GI198" i="3"/>
  <c r="GI98" i="28"/>
  <c r="GI196" i="3"/>
  <c r="GI96" i="28"/>
  <c r="GI193" i="3"/>
  <c r="GI93" i="28"/>
  <c r="GI194" i="3"/>
  <c r="GI94" i="28"/>
  <c r="GI195" i="3"/>
  <c r="GI95" i="28"/>
  <c r="GI127" i="28"/>
  <c r="GI92" i="28"/>
  <c r="HP394" i="3"/>
  <c r="GI205" i="3"/>
  <c r="GI133" i="3"/>
  <c r="GI207" i="3"/>
  <c r="GI206" i="3"/>
  <c r="GI449" i="3"/>
  <c r="GJ163" i="3"/>
  <c r="GI134" i="3"/>
  <c r="GI101" i="28"/>
  <c r="GI448" i="3"/>
  <c r="GJ162" i="3"/>
  <c r="GI445" i="3"/>
  <c r="GJ159" i="3"/>
  <c r="GH106" i="28"/>
  <c r="GH110" i="28"/>
  <c r="GH105" i="28"/>
  <c r="GH108" i="28"/>
  <c r="GH113" i="28"/>
  <c r="GH109" i="28"/>
  <c r="GH112" i="28"/>
  <c r="GH111" i="28"/>
  <c r="GH104" i="28"/>
  <c r="GH107" i="28"/>
  <c r="GH141" i="28"/>
  <c r="GH139" i="28"/>
  <c r="GH140" i="28"/>
  <c r="GH147" i="28"/>
  <c r="GH145" i="28"/>
  <c r="GH146" i="28"/>
  <c r="GH142" i="28"/>
  <c r="GH143" i="28"/>
  <c r="GH148" i="28"/>
  <c r="GH144" i="28"/>
  <c r="GI447" i="3"/>
  <c r="GJ161" i="3"/>
  <c r="GI444" i="3"/>
  <c r="GJ158" i="3"/>
  <c r="GI446" i="3"/>
  <c r="GJ160" i="3"/>
  <c r="GI208" i="3"/>
  <c r="GI402" i="3"/>
  <c r="GI415" i="3"/>
  <c r="GJ326" i="3"/>
  <c r="GJ161" i="28"/>
  <c r="GJ136" i="28"/>
  <c r="GJ175" i="3"/>
  <c r="GJ188" i="3"/>
  <c r="GJ158" i="28"/>
  <c r="GJ133" i="28"/>
  <c r="GJ323" i="3"/>
  <c r="GJ172" i="3"/>
  <c r="GJ185" i="3"/>
  <c r="GJ173" i="3"/>
  <c r="GJ186" i="3"/>
  <c r="GJ324" i="3"/>
  <c r="GJ134" i="28"/>
  <c r="GJ159" i="28"/>
  <c r="GJ176" i="3"/>
  <c r="GJ189" i="3"/>
  <c r="GJ162" i="28"/>
  <c r="GJ327" i="3"/>
  <c r="GJ137" i="28"/>
  <c r="GJ160" i="28"/>
  <c r="GJ325" i="3"/>
  <c r="GJ174" i="3"/>
  <c r="GJ187" i="3"/>
  <c r="GJ135" i="28"/>
  <c r="GJ322" i="3"/>
  <c r="GJ171" i="3"/>
  <c r="GJ184" i="3"/>
  <c r="GJ132" i="28"/>
  <c r="GJ157" i="28"/>
  <c r="GI210" i="3"/>
  <c r="GI211" i="3"/>
  <c r="GI135" i="3"/>
  <c r="GI218" i="3"/>
  <c r="GI330" i="3"/>
  <c r="GI239" i="3"/>
  <c r="GI460" i="3"/>
  <c r="GI458" i="3"/>
  <c r="GI461" i="3"/>
  <c r="GI459" i="3"/>
  <c r="GI457" i="3"/>
  <c r="GI462" i="3"/>
  <c r="GI240" i="3"/>
  <c r="GI331" i="3"/>
  <c r="HT227" i="3"/>
  <c r="HT228" i="3"/>
  <c r="HT338" i="3"/>
  <c r="HT226" i="3"/>
  <c r="HT225" i="3"/>
  <c r="GI471" i="3"/>
  <c r="GI86" i="28"/>
  <c r="GI483" i="3"/>
  <c r="GI74" i="28"/>
  <c r="GI485" i="3"/>
  <c r="GI76" i="28"/>
  <c r="GI473" i="3"/>
  <c r="GI88" i="28"/>
  <c r="GI470" i="3"/>
  <c r="GI85" i="28"/>
  <c r="GI482" i="3"/>
  <c r="GI73" i="28"/>
  <c r="GI365" i="3"/>
  <c r="GI350" i="3"/>
  <c r="GI359" i="3"/>
  <c r="GI335" i="3"/>
  <c r="GI336" i="3"/>
  <c r="GI344" i="3"/>
  <c r="GI341" i="3"/>
  <c r="GI342" i="3"/>
  <c r="GI339" i="3"/>
  <c r="GI370" i="3"/>
  <c r="GI366" i="3"/>
  <c r="GI340" i="3"/>
  <c r="GI364" i="3"/>
  <c r="GI368" i="3"/>
  <c r="GI369" i="3"/>
  <c r="GI347" i="3"/>
  <c r="GI241" i="3"/>
  <c r="GI472" i="3"/>
  <c r="GI87" i="28"/>
  <c r="GI484" i="3"/>
  <c r="GI75" i="28"/>
  <c r="GI474" i="3"/>
  <c r="GI89" i="28"/>
  <c r="GI486" i="3"/>
  <c r="GI77" i="28"/>
  <c r="GI361" i="3"/>
  <c r="GI362" i="3"/>
  <c r="GI358" i="3"/>
  <c r="GI481" i="3"/>
  <c r="GI72" i="28"/>
  <c r="GI469" i="3"/>
  <c r="GI84" i="28"/>
  <c r="GI221" i="3"/>
  <c r="GI220" i="3"/>
  <c r="GI222" i="3"/>
  <c r="GI219" i="3"/>
  <c r="HR224" i="3"/>
  <c r="HR223" i="3"/>
  <c r="HT250" i="3"/>
  <c r="HT262" i="3"/>
  <c r="HT249" i="3"/>
  <c r="HT261" i="3"/>
  <c r="HT273" i="3"/>
  <c r="HT284" i="3"/>
  <c r="HT248" i="3"/>
  <c r="HT260" i="3"/>
  <c r="HT272" i="3"/>
  <c r="HT283" i="3"/>
  <c r="GI343" i="3"/>
  <c r="GI354" i="3"/>
  <c r="GI244" i="3"/>
  <c r="GI256" i="3"/>
  <c r="GI268" i="3"/>
  <c r="GI279" i="3"/>
  <c r="GI245" i="3"/>
  <c r="GI257" i="3"/>
  <c r="GI269" i="3"/>
  <c r="GI280" i="3"/>
  <c r="GI242" i="3"/>
  <c r="GI254" i="3"/>
  <c r="GI266" i="3"/>
  <c r="GI277" i="3"/>
  <c r="GI243" i="3"/>
  <c r="GI255" i="3"/>
  <c r="GI267" i="3"/>
  <c r="GI278" i="3"/>
  <c r="GI351" i="3"/>
  <c r="GI348" i="3"/>
  <c r="GI349" i="3"/>
  <c r="GI371" i="3"/>
  <c r="GI360" i="3"/>
  <c r="HR251" i="3"/>
  <c r="HR263" i="3"/>
  <c r="HR275" i="3"/>
  <c r="HR286" i="3"/>
  <c r="HR247" i="3"/>
  <c r="HR259" i="3"/>
  <c r="HR271" i="3"/>
  <c r="HR282" i="3"/>
  <c r="HR246" i="3"/>
  <c r="HR258" i="3"/>
  <c r="HR270" i="3"/>
  <c r="HR281" i="3"/>
  <c r="HT274" i="3"/>
  <c r="HT285" i="3"/>
  <c r="HT296" i="3"/>
  <c r="HT309" i="3"/>
  <c r="HT410" i="3"/>
  <c r="HT295" i="3"/>
  <c r="HT308" i="3"/>
  <c r="HT409" i="3"/>
  <c r="GI373" i="3"/>
  <c r="GI374" i="3"/>
  <c r="GI132" i="3"/>
  <c r="GI289" i="3"/>
  <c r="GI302" i="3"/>
  <c r="GI403" i="3"/>
  <c r="GI416" i="3"/>
  <c r="GI292" i="3"/>
  <c r="GI305" i="3"/>
  <c r="GI406" i="3"/>
  <c r="GI419" i="3"/>
  <c r="GI303" i="3"/>
  <c r="GI404" i="3"/>
  <c r="GI417" i="3"/>
  <c r="GI290" i="3"/>
  <c r="GI304" i="3"/>
  <c r="GI405" i="3"/>
  <c r="GI418" i="3"/>
  <c r="GI291" i="3"/>
  <c r="HR307" i="3"/>
  <c r="HR408" i="3"/>
  <c r="HR294" i="3"/>
  <c r="HR311" i="3"/>
  <c r="HR412" i="3"/>
  <c r="HR298" i="3"/>
  <c r="HR386" i="3"/>
  <c r="HR293" i="3"/>
  <c r="HR306" i="3"/>
  <c r="HR407" i="3"/>
  <c r="HT383" i="3"/>
  <c r="HT396" i="3"/>
  <c r="HT297" i="3"/>
  <c r="HT310" i="3"/>
  <c r="HT411" i="3"/>
  <c r="HT385" i="3"/>
  <c r="HT384" i="3"/>
  <c r="HT397" i="3"/>
  <c r="GI378" i="3"/>
  <c r="GI391" i="3"/>
  <c r="GI429" i="3"/>
  <c r="GI454" i="3"/>
  <c r="GI377" i="3"/>
  <c r="GI390" i="3"/>
  <c r="GI428" i="3"/>
  <c r="GI379" i="3"/>
  <c r="GI392" i="3"/>
  <c r="GI430" i="3"/>
  <c r="GI380" i="3"/>
  <c r="GI393" i="3"/>
  <c r="GI431" i="3"/>
  <c r="GJ157" i="3"/>
  <c r="HR382" i="3"/>
  <c r="HR395" i="3"/>
  <c r="HR381" i="3"/>
  <c r="HR394" i="3"/>
  <c r="HR399" i="3"/>
  <c r="HT398" i="3"/>
  <c r="GI441" i="3"/>
  <c r="GJ155" i="3"/>
  <c r="GJ154" i="28"/>
  <c r="GI453" i="3"/>
  <c r="GI465" i="3"/>
  <c r="GI80" i="28"/>
  <c r="GI440" i="3"/>
  <c r="GJ154" i="3"/>
  <c r="GJ128" i="28"/>
  <c r="GI443" i="3"/>
  <c r="GI456" i="3"/>
  <c r="GI468" i="3"/>
  <c r="GI83" i="28"/>
  <c r="GI455" i="3"/>
  <c r="GI442" i="3"/>
  <c r="GJ156" i="3"/>
  <c r="GJ131" i="28"/>
  <c r="GJ170" i="3"/>
  <c r="GJ183" i="3"/>
  <c r="GJ321" i="3"/>
  <c r="GJ156" i="28"/>
  <c r="GI172" i="28"/>
  <c r="GI478" i="3"/>
  <c r="GI69" i="28"/>
  <c r="GI466" i="3"/>
  <c r="GI81" i="28"/>
  <c r="GJ168" i="3"/>
  <c r="GJ181" i="3"/>
  <c r="GJ319" i="3"/>
  <c r="GI477" i="3"/>
  <c r="GI68" i="28"/>
  <c r="GJ129" i="28"/>
  <c r="GJ318" i="3"/>
  <c r="GI480" i="3"/>
  <c r="GI71" i="28"/>
  <c r="GJ167" i="3"/>
  <c r="GJ180" i="3"/>
  <c r="GJ164" i="3"/>
  <c r="GJ166" i="28"/>
  <c r="GJ153" i="28"/>
  <c r="GI174" i="28"/>
  <c r="GI450" i="3"/>
  <c r="GI173" i="28"/>
  <c r="GJ169" i="3"/>
  <c r="GJ182" i="3"/>
  <c r="GJ155" i="28"/>
  <c r="GJ320" i="3"/>
  <c r="GJ130" i="28"/>
  <c r="GI479" i="3"/>
  <c r="GI70" i="28"/>
  <c r="GI467" i="3"/>
  <c r="GI82" i="28"/>
  <c r="GJ328" i="3"/>
  <c r="GJ177" i="3"/>
  <c r="GJ190" i="3"/>
  <c r="GJ164" i="28"/>
  <c r="GI175" i="28"/>
  <c r="GI176" i="28"/>
  <c r="GJ143" i="3"/>
  <c r="GJ62" i="28"/>
  <c r="GJ145" i="3"/>
  <c r="GJ165" i="28"/>
  <c r="GJ167" i="28"/>
  <c r="GJ168" i="28"/>
  <c r="GJ92" i="28"/>
  <c r="GJ127" i="28"/>
  <c r="GJ197" i="3"/>
  <c r="GJ97" i="28"/>
  <c r="GJ200" i="3"/>
  <c r="GJ100" i="28"/>
  <c r="GJ201" i="3"/>
  <c r="GJ134" i="3"/>
  <c r="GJ193" i="3"/>
  <c r="GJ93" i="28"/>
  <c r="GJ420" i="3"/>
  <c r="GJ432" i="3"/>
  <c r="GK158" i="3"/>
  <c r="GJ198" i="3"/>
  <c r="GJ98" i="28"/>
  <c r="GJ424" i="3"/>
  <c r="GJ436" i="3"/>
  <c r="GJ448" i="3"/>
  <c r="GJ422" i="3"/>
  <c r="GJ434" i="3"/>
  <c r="GJ446" i="3"/>
  <c r="GJ195" i="3"/>
  <c r="GJ95" i="28"/>
  <c r="GJ425" i="3"/>
  <c r="GJ437" i="3"/>
  <c r="GJ449" i="3"/>
  <c r="GJ196" i="3"/>
  <c r="GJ96" i="28"/>
  <c r="GJ148" i="3"/>
  <c r="GJ206" i="3"/>
  <c r="GJ151" i="3"/>
  <c r="GJ131" i="3"/>
  <c r="GJ423" i="3"/>
  <c r="GJ435" i="3"/>
  <c r="GK161" i="3"/>
  <c r="GJ199" i="3"/>
  <c r="GJ99" i="28"/>
  <c r="GJ194" i="3"/>
  <c r="GJ94" i="28"/>
  <c r="GJ146" i="3"/>
  <c r="GJ202" i="3"/>
  <c r="GJ102" i="28"/>
  <c r="GJ421" i="3"/>
  <c r="GJ433" i="3"/>
  <c r="GJ445" i="3"/>
  <c r="GJ64" i="28"/>
  <c r="GJ65" i="28"/>
  <c r="GI112" i="28"/>
  <c r="GI105" i="28"/>
  <c r="GI113" i="28"/>
  <c r="GI106" i="28"/>
  <c r="GI111" i="28"/>
  <c r="GI108" i="28"/>
  <c r="GI104" i="28"/>
  <c r="GI109" i="28"/>
  <c r="GI110" i="28"/>
  <c r="GI107" i="28"/>
  <c r="GI140" i="28"/>
  <c r="GI145" i="28"/>
  <c r="GI139" i="28"/>
  <c r="GI143" i="28"/>
  <c r="GI144" i="28"/>
  <c r="GI146" i="28"/>
  <c r="GI148" i="28"/>
  <c r="GI147" i="28"/>
  <c r="GI141" i="28"/>
  <c r="GI142" i="28"/>
  <c r="HU227" i="3"/>
  <c r="HU228" i="3"/>
  <c r="HU338" i="3"/>
  <c r="HU226" i="3"/>
  <c r="HU225" i="3"/>
  <c r="GK163" i="3"/>
  <c r="GK137" i="28"/>
  <c r="GJ101" i="28"/>
  <c r="GJ447" i="3"/>
  <c r="GK160" i="3"/>
  <c r="GK173" i="3"/>
  <c r="GK186" i="3"/>
  <c r="GK159" i="3"/>
  <c r="GK172" i="3"/>
  <c r="GK185" i="3"/>
  <c r="GJ444" i="3"/>
  <c r="GK162" i="3"/>
  <c r="GK326" i="3"/>
  <c r="GJ133" i="3"/>
  <c r="GJ207" i="3"/>
  <c r="GJ208" i="3"/>
  <c r="GJ205" i="3"/>
  <c r="GJ210" i="3"/>
  <c r="GK135" i="28"/>
  <c r="GK174" i="3"/>
  <c r="GK187" i="3"/>
  <c r="GK160" i="28"/>
  <c r="GK325" i="3"/>
  <c r="GK157" i="28"/>
  <c r="GK171" i="3"/>
  <c r="GK184" i="3"/>
  <c r="GK132" i="28"/>
  <c r="GK322" i="3"/>
  <c r="HS227" i="3"/>
  <c r="HS262" i="3"/>
  <c r="HS274" i="3"/>
  <c r="HS285" i="3"/>
  <c r="HU250" i="3"/>
  <c r="HU262" i="3"/>
  <c r="HU274" i="3"/>
  <c r="HU285" i="3"/>
  <c r="HU251" i="3"/>
  <c r="HU263" i="3"/>
  <c r="HU275" i="3"/>
  <c r="HU286" i="3"/>
  <c r="HU249" i="3"/>
  <c r="HU261" i="3"/>
  <c r="HU273" i="3"/>
  <c r="HU284" i="3"/>
  <c r="HU248" i="3"/>
  <c r="HU260" i="3"/>
  <c r="HU272" i="3"/>
  <c r="HU283" i="3"/>
  <c r="GK327" i="3"/>
  <c r="GK162" i="28"/>
  <c r="GK176" i="3"/>
  <c r="GK189" i="3"/>
  <c r="GK324" i="3"/>
  <c r="GK159" i="28"/>
  <c r="GK134" i="28"/>
  <c r="GK323" i="3"/>
  <c r="GK158" i="28"/>
  <c r="GJ211" i="3"/>
  <c r="GJ240" i="3"/>
  <c r="GK133" i="28"/>
  <c r="GK175" i="3"/>
  <c r="GK188" i="3"/>
  <c r="GK161" i="28"/>
  <c r="GK136" i="28"/>
  <c r="GJ402" i="3"/>
  <c r="GJ415" i="3"/>
  <c r="GJ135" i="3"/>
  <c r="GJ239" i="3"/>
  <c r="GJ218" i="3"/>
  <c r="GJ330" i="3"/>
  <c r="HS224" i="3"/>
  <c r="HS223" i="3"/>
  <c r="HS246" i="3"/>
  <c r="HS247" i="3"/>
  <c r="HS297" i="3"/>
  <c r="HS310" i="3"/>
  <c r="HS411" i="3"/>
  <c r="HS385" i="3"/>
  <c r="HU297" i="3"/>
  <c r="HU311" i="3"/>
  <c r="HU412" i="3"/>
  <c r="HU298" i="3"/>
  <c r="HU310" i="3"/>
  <c r="HU411" i="3"/>
  <c r="HU295" i="3"/>
  <c r="HU308" i="3"/>
  <c r="HU409" i="3"/>
  <c r="HU296" i="3"/>
  <c r="HU309" i="3"/>
  <c r="HU410" i="3"/>
  <c r="GJ331" i="3"/>
  <c r="GJ365" i="3"/>
  <c r="GJ241" i="3"/>
  <c r="GJ242" i="3"/>
  <c r="GJ460" i="3"/>
  <c r="GJ462" i="3"/>
  <c r="GJ459" i="3"/>
  <c r="GJ457" i="3"/>
  <c r="GJ458" i="3"/>
  <c r="GJ461" i="3"/>
  <c r="GJ220" i="3"/>
  <c r="GJ222" i="3"/>
  <c r="GJ219" i="3"/>
  <c r="GJ221" i="3"/>
  <c r="GJ358" i="3"/>
  <c r="GJ361" i="3"/>
  <c r="GJ362" i="3"/>
  <c r="HS258" i="3"/>
  <c r="HS270" i="3"/>
  <c r="HS281" i="3"/>
  <c r="HS293" i="3"/>
  <c r="HS259" i="3"/>
  <c r="HS271" i="3"/>
  <c r="HS282" i="3"/>
  <c r="HS307" i="3"/>
  <c r="HS408" i="3"/>
  <c r="HS398" i="3"/>
  <c r="HU386" i="3"/>
  <c r="HU399" i="3"/>
  <c r="HU383" i="3"/>
  <c r="HU396" i="3"/>
  <c r="HU385" i="3"/>
  <c r="HU398" i="3"/>
  <c r="HU384" i="3"/>
  <c r="HU397" i="3"/>
  <c r="GJ368" i="3"/>
  <c r="GJ370" i="3"/>
  <c r="GJ335" i="3"/>
  <c r="GJ336" i="3"/>
  <c r="GJ344" i="3"/>
  <c r="GJ364" i="3"/>
  <c r="GJ347" i="3"/>
  <c r="GJ350" i="3"/>
  <c r="GJ359" i="3"/>
  <c r="GJ360" i="3"/>
  <c r="GJ341" i="3"/>
  <c r="GJ342" i="3"/>
  <c r="GJ339" i="3"/>
  <c r="GJ348" i="3"/>
  <c r="GJ349" i="3"/>
  <c r="GJ369" i="3"/>
  <c r="GJ366" i="3"/>
  <c r="GJ340" i="3"/>
  <c r="GJ245" i="3"/>
  <c r="GJ257" i="3"/>
  <c r="GJ269" i="3"/>
  <c r="GJ280" i="3"/>
  <c r="GJ244" i="3"/>
  <c r="GJ256" i="3"/>
  <c r="GJ268" i="3"/>
  <c r="GJ279" i="3"/>
  <c r="GJ243" i="3"/>
  <c r="GJ255" i="3"/>
  <c r="GJ267" i="3"/>
  <c r="GJ278" i="3"/>
  <c r="GJ485" i="3"/>
  <c r="GJ76" i="28"/>
  <c r="GJ473" i="3"/>
  <c r="GJ88" i="28"/>
  <c r="GJ474" i="3"/>
  <c r="GJ89" i="28"/>
  <c r="GJ486" i="3"/>
  <c r="GJ77" i="28"/>
  <c r="GJ484" i="3"/>
  <c r="GJ75" i="28"/>
  <c r="GJ472" i="3"/>
  <c r="GJ87" i="28"/>
  <c r="GJ482" i="3"/>
  <c r="GJ73" i="28"/>
  <c r="GJ470" i="3"/>
  <c r="GJ85" i="28"/>
  <c r="GJ471" i="3"/>
  <c r="GJ86" i="28"/>
  <c r="GJ483" i="3"/>
  <c r="GJ74" i="28"/>
  <c r="GJ481" i="3"/>
  <c r="GJ72" i="28"/>
  <c r="GJ469" i="3"/>
  <c r="GJ84" i="28"/>
  <c r="GJ254" i="3"/>
  <c r="GJ266" i="3"/>
  <c r="GJ277" i="3"/>
  <c r="HS306" i="3"/>
  <c r="HS407" i="3"/>
  <c r="HS294" i="3"/>
  <c r="HS381" i="3"/>
  <c r="HS394" i="3"/>
  <c r="HS382" i="3"/>
  <c r="GJ343" i="3"/>
  <c r="GJ354" i="3"/>
  <c r="GJ371" i="3"/>
  <c r="GJ351" i="3"/>
  <c r="GJ292" i="3"/>
  <c r="GJ305" i="3"/>
  <c r="GJ406" i="3"/>
  <c r="GJ419" i="3"/>
  <c r="GJ304" i="3"/>
  <c r="GJ405" i="3"/>
  <c r="GJ418" i="3"/>
  <c r="GJ291" i="3"/>
  <c r="GJ289" i="3"/>
  <c r="GJ302" i="3"/>
  <c r="GJ403" i="3"/>
  <c r="GJ416" i="3"/>
  <c r="GJ290" i="3"/>
  <c r="GJ303" i="3"/>
  <c r="GJ404" i="3"/>
  <c r="GJ417" i="3"/>
  <c r="HS395" i="3"/>
  <c r="GJ373" i="3"/>
  <c r="GJ374" i="3"/>
  <c r="GJ132" i="3"/>
  <c r="GJ377" i="3"/>
  <c r="GJ390" i="3"/>
  <c r="GJ428" i="3"/>
  <c r="GJ440" i="3"/>
  <c r="GJ378" i="3"/>
  <c r="GJ391" i="3"/>
  <c r="GJ429" i="3"/>
  <c r="GJ454" i="3"/>
  <c r="GJ380" i="3"/>
  <c r="GJ393" i="3"/>
  <c r="GJ431" i="3"/>
  <c r="GK157" i="3"/>
  <c r="GJ379" i="3"/>
  <c r="GJ392" i="3"/>
  <c r="GJ430" i="3"/>
  <c r="GJ455" i="3"/>
  <c r="GK155" i="3"/>
  <c r="GK319" i="3"/>
  <c r="GJ441" i="3"/>
  <c r="GK154" i="3"/>
  <c r="GK153" i="28"/>
  <c r="GJ453" i="3"/>
  <c r="GJ465" i="3"/>
  <c r="GJ80" i="28"/>
  <c r="GJ456" i="3"/>
  <c r="GJ468" i="3"/>
  <c r="GJ83" i="28"/>
  <c r="GJ443" i="3"/>
  <c r="GJ442" i="3"/>
  <c r="GJ172" i="28"/>
  <c r="GK156" i="3"/>
  <c r="GK320" i="3"/>
  <c r="GJ467" i="3"/>
  <c r="GJ82" i="28"/>
  <c r="GJ479" i="3"/>
  <c r="GJ70" i="28"/>
  <c r="GK321" i="3"/>
  <c r="GK170" i="3"/>
  <c r="GK183" i="3"/>
  <c r="GK131" i="28"/>
  <c r="GK156" i="28"/>
  <c r="GJ478" i="3"/>
  <c r="GJ69" i="28"/>
  <c r="GJ466" i="3"/>
  <c r="GJ81" i="28"/>
  <c r="GK128" i="28"/>
  <c r="GK129" i="28"/>
  <c r="GK168" i="3"/>
  <c r="GK181" i="3"/>
  <c r="GK154" i="28"/>
  <c r="GK164" i="3"/>
  <c r="GK166" i="28"/>
  <c r="GK167" i="3"/>
  <c r="GK180" i="3"/>
  <c r="GK318" i="3"/>
  <c r="GK328" i="3"/>
  <c r="GJ477" i="3"/>
  <c r="GJ68" i="28"/>
  <c r="GJ174" i="28"/>
  <c r="GJ480" i="3"/>
  <c r="GJ71" i="28"/>
  <c r="GK155" i="28"/>
  <c r="GK169" i="3"/>
  <c r="GK182" i="3"/>
  <c r="GK130" i="28"/>
  <c r="GJ450" i="3"/>
  <c r="GK143" i="3"/>
  <c r="GK145" i="3"/>
  <c r="HV227" i="3"/>
  <c r="HV228" i="3"/>
  <c r="HV338" i="3"/>
  <c r="HV226" i="3"/>
  <c r="HV225" i="3"/>
  <c r="GK164" i="28"/>
  <c r="GK165" i="28"/>
  <c r="GK167" i="28"/>
  <c r="GK177" i="3"/>
  <c r="GK190" i="3"/>
  <c r="GK62" i="28"/>
  <c r="GK127" i="28"/>
  <c r="GJ173" i="28"/>
  <c r="GJ175" i="28"/>
  <c r="GK420" i="3"/>
  <c r="GK432" i="3"/>
  <c r="GK421" i="3"/>
  <c r="GK433" i="3"/>
  <c r="GK425" i="3"/>
  <c r="GK437" i="3"/>
  <c r="GK148" i="3"/>
  <c r="GK424" i="3"/>
  <c r="GK436" i="3"/>
  <c r="GK422" i="3"/>
  <c r="GK434" i="3"/>
  <c r="GK151" i="3"/>
  <c r="GK131" i="3"/>
  <c r="GK64" i="28"/>
  <c r="GK65" i="28"/>
  <c r="GK423" i="3"/>
  <c r="GK435" i="3"/>
  <c r="GK146" i="3"/>
  <c r="GK197" i="3"/>
  <c r="GK97" i="28"/>
  <c r="GK201" i="3"/>
  <c r="GK200" i="3"/>
  <c r="GK100" i="28"/>
  <c r="GK202" i="3"/>
  <c r="GK102" i="28"/>
  <c r="GK199" i="3"/>
  <c r="GK99" i="28"/>
  <c r="GK198" i="3"/>
  <c r="GK98" i="28"/>
  <c r="GK193" i="3"/>
  <c r="GK93" i="28"/>
  <c r="GK195" i="3"/>
  <c r="GK95" i="28"/>
  <c r="GK196" i="3"/>
  <c r="GK96" i="28"/>
  <c r="GK194" i="3"/>
  <c r="GK94" i="28"/>
  <c r="HT251" i="3"/>
  <c r="HT263" i="3"/>
  <c r="HT275" i="3"/>
  <c r="HT286" i="3"/>
  <c r="HV250" i="3"/>
  <c r="HV262" i="3"/>
  <c r="HV248" i="3"/>
  <c r="HV260" i="3"/>
  <c r="HV272" i="3"/>
  <c r="HV283" i="3"/>
  <c r="HV249" i="3"/>
  <c r="HV261" i="3"/>
  <c r="HV273" i="3"/>
  <c r="HV284" i="3"/>
  <c r="GK92" i="28"/>
  <c r="GJ113" i="28"/>
  <c r="GJ176" i="28"/>
  <c r="GK168" i="28"/>
  <c r="GK101" i="28"/>
  <c r="GK134" i="3"/>
  <c r="GK446" i="3"/>
  <c r="GL160" i="3"/>
  <c r="GK447" i="3"/>
  <c r="GL161" i="3"/>
  <c r="GK448" i="3"/>
  <c r="GL162" i="3"/>
  <c r="GK449" i="3"/>
  <c r="GL163" i="3"/>
  <c r="GK444" i="3"/>
  <c r="GL158" i="3"/>
  <c r="GK206" i="3"/>
  <c r="GK205" i="3"/>
  <c r="GK133" i="3"/>
  <c r="GK207" i="3"/>
  <c r="GK445" i="3"/>
  <c r="GL159" i="3"/>
  <c r="GJ142" i="28"/>
  <c r="GJ148" i="28"/>
  <c r="GJ147" i="28"/>
  <c r="GJ143" i="28"/>
  <c r="GJ140" i="28"/>
  <c r="GJ139" i="28"/>
  <c r="GJ145" i="28"/>
  <c r="GJ146" i="28"/>
  <c r="GJ141" i="28"/>
  <c r="GJ144" i="28"/>
  <c r="HT247" i="3"/>
  <c r="HT246" i="3"/>
  <c r="HT223" i="3"/>
  <c r="HT311" i="3"/>
  <c r="HT412" i="3"/>
  <c r="HT298" i="3"/>
  <c r="HT386" i="3"/>
  <c r="HV274" i="3"/>
  <c r="HV285" i="3"/>
  <c r="HV295" i="3"/>
  <c r="HV308" i="3"/>
  <c r="HV409" i="3"/>
  <c r="HV296" i="3"/>
  <c r="HV309" i="3"/>
  <c r="HV410" i="3"/>
  <c r="GJ106" i="28"/>
  <c r="GJ112" i="28"/>
  <c r="GJ104" i="28"/>
  <c r="GJ105" i="28"/>
  <c r="GJ110" i="28"/>
  <c r="GJ111" i="28"/>
  <c r="GJ108" i="28"/>
  <c r="GJ107" i="28"/>
  <c r="GJ109" i="28"/>
  <c r="GL172" i="3"/>
  <c r="GL185" i="3"/>
  <c r="GL158" i="28"/>
  <c r="GL133" i="28"/>
  <c r="GL323" i="3"/>
  <c r="GL160" i="28"/>
  <c r="GL325" i="3"/>
  <c r="GL135" i="28"/>
  <c r="GL174" i="3"/>
  <c r="GL187" i="3"/>
  <c r="GL176" i="3"/>
  <c r="GL189" i="3"/>
  <c r="GL327" i="3"/>
  <c r="GL162" i="28"/>
  <c r="GL137" i="28"/>
  <c r="GK211" i="3"/>
  <c r="GK210" i="3"/>
  <c r="GL326" i="3"/>
  <c r="GL175" i="3"/>
  <c r="GL188" i="3"/>
  <c r="GL161" i="28"/>
  <c r="GL136" i="28"/>
  <c r="GK208" i="3"/>
  <c r="GL159" i="28"/>
  <c r="GL134" i="28"/>
  <c r="GL324" i="3"/>
  <c r="GL173" i="3"/>
  <c r="GL186" i="3"/>
  <c r="GL132" i="28"/>
  <c r="GL171" i="3"/>
  <c r="GL184" i="3"/>
  <c r="GL322" i="3"/>
  <c r="GL157" i="28"/>
  <c r="HT258" i="3"/>
  <c r="HT270" i="3"/>
  <c r="HT281" i="3"/>
  <c r="HT293" i="3"/>
  <c r="HT399" i="3"/>
  <c r="HV385" i="3"/>
  <c r="HV310" i="3"/>
  <c r="HV411" i="3"/>
  <c r="HV297" i="3"/>
  <c r="HV383" i="3"/>
  <c r="HV396" i="3"/>
  <c r="HV384" i="3"/>
  <c r="HV397" i="3"/>
  <c r="GK402" i="3"/>
  <c r="GK415" i="3"/>
  <c r="GK135" i="3"/>
  <c r="GK331" i="3"/>
  <c r="GK240" i="3"/>
  <c r="GK218" i="3"/>
  <c r="GK239" i="3"/>
  <c r="GK330" i="3"/>
  <c r="HT306" i="3"/>
  <c r="HT407" i="3"/>
  <c r="HT381" i="3"/>
  <c r="HT394" i="3"/>
  <c r="HV398" i="3"/>
  <c r="GK241" i="3"/>
  <c r="GK244" i="3"/>
  <c r="GK220" i="3"/>
  <c r="GK221" i="3"/>
  <c r="GK222" i="3"/>
  <c r="GK219" i="3"/>
  <c r="GK358" i="3"/>
  <c r="GK361" i="3"/>
  <c r="GK362" i="3"/>
  <c r="GK340" i="3"/>
  <c r="GK365" i="3"/>
  <c r="GK370" i="3"/>
  <c r="GK364" i="3"/>
  <c r="GK347" i="3"/>
  <c r="GK335" i="3"/>
  <c r="GK336" i="3"/>
  <c r="GK344" i="3"/>
  <c r="GK368" i="3"/>
  <c r="GK350" i="3"/>
  <c r="GK341" i="3"/>
  <c r="GK342" i="3"/>
  <c r="GK369" i="3"/>
  <c r="GK366" i="3"/>
  <c r="GK359" i="3"/>
  <c r="GK339" i="3"/>
  <c r="GK459" i="3"/>
  <c r="GK461" i="3"/>
  <c r="GK462" i="3"/>
  <c r="GK460" i="3"/>
  <c r="GK458" i="3"/>
  <c r="GK457" i="3"/>
  <c r="GK243" i="3"/>
  <c r="GK255" i="3"/>
  <c r="GK267" i="3"/>
  <c r="GK278" i="3"/>
  <c r="GK242" i="3"/>
  <c r="GK254" i="3"/>
  <c r="GK266" i="3"/>
  <c r="GK277" i="3"/>
  <c r="GK245" i="3"/>
  <c r="GK257" i="3"/>
  <c r="GK269" i="3"/>
  <c r="GK280" i="3"/>
  <c r="GK360" i="3"/>
  <c r="GK343" i="3"/>
  <c r="GK354" i="3"/>
  <c r="GK481" i="3"/>
  <c r="GK72" i="28"/>
  <c r="GK469" i="3"/>
  <c r="GK84" i="28"/>
  <c r="GK348" i="3"/>
  <c r="GK349" i="3"/>
  <c r="GK351" i="3"/>
  <c r="GK470" i="3"/>
  <c r="GK85" i="28"/>
  <c r="GK482" i="3"/>
  <c r="GK73" i="28"/>
  <c r="GK486" i="3"/>
  <c r="GK77" i="28"/>
  <c r="GK474" i="3"/>
  <c r="GK89" i="28"/>
  <c r="GK485" i="3"/>
  <c r="GK76" i="28"/>
  <c r="GK473" i="3"/>
  <c r="GK88" i="28"/>
  <c r="GK471" i="3"/>
  <c r="GK86" i="28"/>
  <c r="GK483" i="3"/>
  <c r="GK74" i="28"/>
  <c r="GK484" i="3"/>
  <c r="GK75" i="28"/>
  <c r="GK472" i="3"/>
  <c r="GK87" i="28"/>
  <c r="GK371" i="3"/>
  <c r="GK256" i="3"/>
  <c r="GK268" i="3"/>
  <c r="GK279" i="3"/>
  <c r="GK292" i="3"/>
  <c r="GK305" i="3"/>
  <c r="GK406" i="3"/>
  <c r="GK419" i="3"/>
  <c r="GK291" i="3"/>
  <c r="GK304" i="3"/>
  <c r="GK405" i="3"/>
  <c r="GK418" i="3"/>
  <c r="GK303" i="3"/>
  <c r="GK404" i="3"/>
  <c r="GK417" i="3"/>
  <c r="GK290" i="3"/>
  <c r="GK289" i="3"/>
  <c r="GK302" i="3"/>
  <c r="GK403" i="3"/>
  <c r="GK416" i="3"/>
  <c r="GK373" i="3"/>
  <c r="GK374" i="3"/>
  <c r="GK378" i="3"/>
  <c r="GK391" i="3"/>
  <c r="GK429" i="3"/>
  <c r="GK441" i="3"/>
  <c r="GK380" i="3"/>
  <c r="GK393" i="3"/>
  <c r="GK431" i="3"/>
  <c r="GK132" i="3"/>
  <c r="GK379" i="3"/>
  <c r="GK392" i="3"/>
  <c r="GK430" i="3"/>
  <c r="GK377" i="3"/>
  <c r="GK390" i="3"/>
  <c r="GK428" i="3"/>
  <c r="GL155" i="3"/>
  <c r="GL154" i="28"/>
  <c r="GK454" i="3"/>
  <c r="GK466" i="3"/>
  <c r="GK81" i="28"/>
  <c r="GK455" i="3"/>
  <c r="GK442" i="3"/>
  <c r="GL156" i="3"/>
  <c r="GK456" i="3"/>
  <c r="GK443" i="3"/>
  <c r="GL157" i="3"/>
  <c r="GK172" i="28"/>
  <c r="GK440" i="3"/>
  <c r="GK453" i="3"/>
  <c r="GL154" i="3"/>
  <c r="GK478" i="3"/>
  <c r="GK69" i="28"/>
  <c r="GL319" i="3"/>
  <c r="GL168" i="3"/>
  <c r="GL181" i="3"/>
  <c r="GL129" i="28"/>
  <c r="GL131" i="28"/>
  <c r="GL170" i="3"/>
  <c r="GL183" i="3"/>
  <c r="GL156" i="28"/>
  <c r="GL321" i="3"/>
  <c r="GK174" i="28"/>
  <c r="GK450" i="3"/>
  <c r="GL143" i="3"/>
  <c r="GL155" i="28"/>
  <c r="GL130" i="28"/>
  <c r="GL169" i="3"/>
  <c r="GL182" i="3"/>
  <c r="GL320" i="3"/>
  <c r="GL153" i="28"/>
  <c r="GL318" i="3"/>
  <c r="GL164" i="3"/>
  <c r="GL166" i="28"/>
  <c r="GL167" i="3"/>
  <c r="GL180" i="3"/>
  <c r="GL128" i="28"/>
  <c r="GK480" i="3"/>
  <c r="GK71" i="28"/>
  <c r="GK468" i="3"/>
  <c r="GK83" i="28"/>
  <c r="GK477" i="3"/>
  <c r="GK68" i="28"/>
  <c r="GK465" i="3"/>
  <c r="GK80" i="28"/>
  <c r="GK467" i="3"/>
  <c r="GK82" i="28"/>
  <c r="GK479" i="3"/>
  <c r="GK70" i="28"/>
  <c r="HU223" i="3"/>
  <c r="HU224" i="3"/>
  <c r="HW227" i="3"/>
  <c r="HW228" i="3"/>
  <c r="HW338" i="3"/>
  <c r="HW226" i="3"/>
  <c r="HW225" i="3"/>
  <c r="GL164" i="28"/>
  <c r="GL177" i="3"/>
  <c r="GL190" i="3"/>
  <c r="GL62" i="28"/>
  <c r="GL145" i="3"/>
  <c r="GL328" i="3"/>
  <c r="GK175" i="28"/>
  <c r="GK173" i="28"/>
  <c r="HU247" i="3"/>
  <c r="HU259" i="3"/>
  <c r="HU271" i="3"/>
  <c r="HU282" i="3"/>
  <c r="HW250" i="3"/>
  <c r="HW262" i="3"/>
  <c r="HW274" i="3"/>
  <c r="HW285" i="3"/>
  <c r="HW251" i="3"/>
  <c r="HW263" i="3"/>
  <c r="HW275" i="3"/>
  <c r="HW286" i="3"/>
  <c r="HW249" i="3"/>
  <c r="HW261" i="3"/>
  <c r="HW273" i="3"/>
  <c r="HW284" i="3"/>
  <c r="HW248" i="3"/>
  <c r="HW260" i="3"/>
  <c r="HW272" i="3"/>
  <c r="HW283" i="3"/>
  <c r="GK176" i="28"/>
  <c r="GL165" i="28"/>
  <c r="GL167" i="28"/>
  <c r="GL168" i="28"/>
  <c r="GL92" i="28"/>
  <c r="GL127" i="28"/>
  <c r="GL424" i="3"/>
  <c r="GL436" i="3"/>
  <c r="GL148" i="3"/>
  <c r="GL425" i="3"/>
  <c r="GL437" i="3"/>
  <c r="GL423" i="3"/>
  <c r="GL435" i="3"/>
  <c r="GL420" i="3"/>
  <c r="GL432" i="3"/>
  <c r="GL421" i="3"/>
  <c r="GL433" i="3"/>
  <c r="GL151" i="3"/>
  <c r="GL131" i="3"/>
  <c r="GL64" i="28"/>
  <c r="GL65" i="28"/>
  <c r="GL422" i="3"/>
  <c r="GL434" i="3"/>
  <c r="GL146" i="3"/>
  <c r="GL202" i="3"/>
  <c r="GL102" i="28"/>
  <c r="GL201" i="3"/>
  <c r="GL200" i="3"/>
  <c r="GL100" i="28"/>
  <c r="GL198" i="3"/>
  <c r="GL98" i="28"/>
  <c r="GL197" i="3"/>
  <c r="GL97" i="28"/>
  <c r="GL199" i="3"/>
  <c r="GL99" i="28"/>
  <c r="GL194" i="3"/>
  <c r="GL94" i="28"/>
  <c r="GL196" i="3"/>
  <c r="GL96" i="28"/>
  <c r="GL195" i="3"/>
  <c r="GL95" i="28"/>
  <c r="GL193" i="3"/>
  <c r="GL93" i="28"/>
  <c r="HU307" i="3"/>
  <c r="HU408" i="3"/>
  <c r="HU294" i="3"/>
  <c r="HW311" i="3"/>
  <c r="HW412" i="3"/>
  <c r="HW298" i="3"/>
  <c r="HW310" i="3"/>
  <c r="HW411" i="3"/>
  <c r="HW297" i="3"/>
  <c r="HW295" i="3"/>
  <c r="HW308" i="3"/>
  <c r="HW409" i="3"/>
  <c r="HW296" i="3"/>
  <c r="HW309" i="3"/>
  <c r="HW410" i="3"/>
  <c r="GL444" i="3"/>
  <c r="GM158" i="3"/>
  <c r="GL447" i="3"/>
  <c r="GM161" i="3"/>
  <c r="GL446" i="3"/>
  <c r="GM160" i="3"/>
  <c r="GL448" i="3"/>
  <c r="GM162" i="3"/>
  <c r="GL133" i="3"/>
  <c r="GL205" i="3"/>
  <c r="GL206" i="3"/>
  <c r="GL207" i="3"/>
  <c r="GK146" i="28"/>
  <c r="GK145" i="28"/>
  <c r="GK148" i="28"/>
  <c r="GK144" i="28"/>
  <c r="GK141" i="28"/>
  <c r="GK147" i="28"/>
  <c r="GK139" i="28"/>
  <c r="GK140" i="28"/>
  <c r="GK143" i="28"/>
  <c r="GK142" i="28"/>
  <c r="GL449" i="3"/>
  <c r="GM163" i="3"/>
  <c r="GL134" i="3"/>
  <c r="GL101" i="28"/>
  <c r="GL445" i="3"/>
  <c r="GM159" i="3"/>
  <c r="GK111" i="28"/>
  <c r="GK109" i="28"/>
  <c r="GK112" i="28"/>
  <c r="GK104" i="28"/>
  <c r="GK110" i="28"/>
  <c r="GK113" i="28"/>
  <c r="GK105" i="28"/>
  <c r="GK107" i="28"/>
  <c r="GK106" i="28"/>
  <c r="GK108" i="28"/>
  <c r="HT224" i="3"/>
  <c r="HT259" i="3"/>
  <c r="HT271" i="3"/>
  <c r="HT282" i="3"/>
  <c r="HW386" i="3"/>
  <c r="HW399" i="3"/>
  <c r="HW383" i="3"/>
  <c r="HW396" i="3"/>
  <c r="HW385" i="3"/>
  <c r="HW398" i="3"/>
  <c r="HW384" i="3"/>
  <c r="HW397" i="3"/>
  <c r="GL208" i="3"/>
  <c r="GL135" i="3"/>
  <c r="GL210" i="3"/>
  <c r="GL211" i="3"/>
  <c r="GM160" i="28"/>
  <c r="GM135" i="28"/>
  <c r="GM325" i="3"/>
  <c r="GM174" i="3"/>
  <c r="GM187" i="3"/>
  <c r="GM161" i="28"/>
  <c r="GM175" i="3"/>
  <c r="GM188" i="3"/>
  <c r="GM136" i="28"/>
  <c r="GM326" i="3"/>
  <c r="GM162" i="28"/>
  <c r="GM176" i="3"/>
  <c r="GM189" i="3"/>
  <c r="GM327" i="3"/>
  <c r="GM137" i="28"/>
  <c r="GM132" i="28"/>
  <c r="GM157" i="28"/>
  <c r="GM322" i="3"/>
  <c r="GM171" i="3"/>
  <c r="GM184" i="3"/>
  <c r="GM172" i="3"/>
  <c r="GM185" i="3"/>
  <c r="GM133" i="28"/>
  <c r="GM158" i="28"/>
  <c r="GM323" i="3"/>
  <c r="GM173" i="3"/>
  <c r="GM186" i="3"/>
  <c r="GM134" i="28"/>
  <c r="GM159" i="28"/>
  <c r="GM324" i="3"/>
  <c r="HT294" i="3"/>
  <c r="HT307" i="3"/>
  <c r="HT408" i="3"/>
  <c r="HT382" i="3"/>
  <c r="GL402" i="3"/>
  <c r="GL415" i="3"/>
  <c r="GL458" i="3"/>
  <c r="GL331" i="3"/>
  <c r="GL240" i="3"/>
  <c r="GL218" i="3"/>
  <c r="GL330" i="3"/>
  <c r="GL239" i="3"/>
  <c r="HT395" i="3"/>
  <c r="GL462" i="3"/>
  <c r="GL474" i="3"/>
  <c r="GL89" i="28"/>
  <c r="GL461" i="3"/>
  <c r="GL473" i="3"/>
  <c r="GL88" i="28"/>
  <c r="GL457" i="3"/>
  <c r="GL469" i="3"/>
  <c r="GL84" i="28"/>
  <c r="GL460" i="3"/>
  <c r="GL484" i="3"/>
  <c r="GL75" i="28"/>
  <c r="GL459" i="3"/>
  <c r="GL471" i="3"/>
  <c r="GL86" i="28"/>
  <c r="GL241" i="3"/>
  <c r="GL242" i="3"/>
  <c r="GL368" i="3"/>
  <c r="GL366" i="3"/>
  <c r="GL370" i="3"/>
  <c r="GL369" i="3"/>
  <c r="GL350" i="3"/>
  <c r="GL365" i="3"/>
  <c r="GL339" i="3"/>
  <c r="GL347" i="3"/>
  <c r="GL359" i="3"/>
  <c r="GL340" i="3"/>
  <c r="GL335" i="3"/>
  <c r="GL336" i="3"/>
  <c r="GL344" i="3"/>
  <c r="GL341" i="3"/>
  <c r="GL342" i="3"/>
  <c r="GL364" i="3"/>
  <c r="GL361" i="3"/>
  <c r="GL362" i="3"/>
  <c r="GL358" i="3"/>
  <c r="GL221" i="3"/>
  <c r="GL219" i="3"/>
  <c r="GL222" i="3"/>
  <c r="GL220" i="3"/>
  <c r="GL482" i="3"/>
  <c r="GL73" i="28"/>
  <c r="GL470" i="3"/>
  <c r="GL85" i="28"/>
  <c r="GL485" i="3"/>
  <c r="GL76" i="28"/>
  <c r="GL472" i="3"/>
  <c r="GL87" i="28"/>
  <c r="GL481" i="3"/>
  <c r="GL72" i="28"/>
  <c r="GL243" i="3"/>
  <c r="GL255" i="3"/>
  <c r="GL267" i="3"/>
  <c r="GL278" i="3"/>
  <c r="GL303" i="3"/>
  <c r="GL404" i="3"/>
  <c r="GL417" i="3"/>
  <c r="GL244" i="3"/>
  <c r="GL256" i="3"/>
  <c r="GL268" i="3"/>
  <c r="GL279" i="3"/>
  <c r="GL304" i="3"/>
  <c r="GL405" i="3"/>
  <c r="GL418" i="3"/>
  <c r="GL245" i="3"/>
  <c r="GL257" i="3"/>
  <c r="GL269" i="3"/>
  <c r="GL280" i="3"/>
  <c r="GL486" i="3"/>
  <c r="GL77" i="28"/>
  <c r="GL483" i="3"/>
  <c r="GL74" i="28"/>
  <c r="GL343" i="3"/>
  <c r="GL354" i="3"/>
  <c r="GL360" i="3"/>
  <c r="GL371" i="3"/>
  <c r="GL254" i="3"/>
  <c r="GL266" i="3"/>
  <c r="GL277" i="3"/>
  <c r="GL351" i="3"/>
  <c r="GL348" i="3"/>
  <c r="GL349" i="3"/>
  <c r="GL291" i="3"/>
  <c r="GL373" i="3"/>
  <c r="GL374" i="3"/>
  <c r="GL377" i="3"/>
  <c r="GL290" i="3"/>
  <c r="GL292" i="3"/>
  <c r="GL305" i="3"/>
  <c r="GL406" i="3"/>
  <c r="GL419" i="3"/>
  <c r="GL302" i="3"/>
  <c r="GL403" i="3"/>
  <c r="GL416" i="3"/>
  <c r="GL289" i="3"/>
  <c r="GL380" i="3"/>
  <c r="GL393" i="3"/>
  <c r="GL431" i="3"/>
  <c r="GL378" i="3"/>
  <c r="GL391" i="3"/>
  <c r="GL429" i="3"/>
  <c r="GM155" i="3"/>
  <c r="GL379" i="3"/>
  <c r="GL392" i="3"/>
  <c r="GL430" i="3"/>
  <c r="GL442" i="3"/>
  <c r="GL132" i="3"/>
  <c r="GL390" i="3"/>
  <c r="GL428" i="3"/>
  <c r="HV251" i="3"/>
  <c r="HV263" i="3"/>
  <c r="HV275" i="3"/>
  <c r="HV286" i="3"/>
  <c r="HV224" i="3"/>
  <c r="HV223" i="3"/>
  <c r="HX227" i="3"/>
  <c r="HX228" i="3"/>
  <c r="HX338" i="3"/>
  <c r="HX226" i="3"/>
  <c r="HX225" i="3"/>
  <c r="GM156" i="3"/>
  <c r="GM130" i="28"/>
  <c r="GL455" i="3"/>
  <c r="GL467" i="3"/>
  <c r="GL82" i="28"/>
  <c r="GL441" i="3"/>
  <c r="GL454" i="3"/>
  <c r="GL478" i="3"/>
  <c r="GL69" i="28"/>
  <c r="GL440" i="3"/>
  <c r="GL172" i="28"/>
  <c r="GL453" i="3"/>
  <c r="GM154" i="3"/>
  <c r="GM168" i="3"/>
  <c r="GM181" i="3"/>
  <c r="GM319" i="3"/>
  <c r="GM129" i="28"/>
  <c r="GM154" i="28"/>
  <c r="GL443" i="3"/>
  <c r="GL456" i="3"/>
  <c r="GM157" i="3"/>
  <c r="HV246" i="3"/>
  <c r="HV258" i="3"/>
  <c r="HV270" i="3"/>
  <c r="HV281" i="3"/>
  <c r="HV306" i="3"/>
  <c r="HV407" i="3"/>
  <c r="HV247" i="3"/>
  <c r="HV259" i="3"/>
  <c r="HV271" i="3"/>
  <c r="HV282" i="3"/>
  <c r="HV311" i="3"/>
  <c r="HV412" i="3"/>
  <c r="HV298" i="3"/>
  <c r="HV386" i="3"/>
  <c r="HX251" i="3"/>
  <c r="HX263" i="3"/>
  <c r="HX275" i="3"/>
  <c r="HX286" i="3"/>
  <c r="HX250" i="3"/>
  <c r="HX262" i="3"/>
  <c r="HX249" i="3"/>
  <c r="HX261" i="3"/>
  <c r="HX273" i="3"/>
  <c r="HX284" i="3"/>
  <c r="HX248" i="3"/>
  <c r="HX260" i="3"/>
  <c r="HX272" i="3"/>
  <c r="HX283" i="3"/>
  <c r="GL479" i="3"/>
  <c r="GL70" i="28"/>
  <c r="GM169" i="3"/>
  <c r="GM182" i="3"/>
  <c r="GM320" i="3"/>
  <c r="GM155" i="28"/>
  <c r="GL466" i="3"/>
  <c r="GL81" i="28"/>
  <c r="GM156" i="28"/>
  <c r="GM131" i="28"/>
  <c r="GM321" i="3"/>
  <c r="GM170" i="3"/>
  <c r="GM183" i="3"/>
  <c r="GL174" i="28"/>
  <c r="GL450" i="3"/>
  <c r="GL468" i="3"/>
  <c r="GL83" i="28"/>
  <c r="GL480" i="3"/>
  <c r="GL71" i="28"/>
  <c r="GM167" i="3"/>
  <c r="GM180" i="3"/>
  <c r="GM153" i="28"/>
  <c r="GM318" i="3"/>
  <c r="GM128" i="28"/>
  <c r="GM164" i="3"/>
  <c r="GM166" i="28"/>
  <c r="GL465" i="3"/>
  <c r="GL80" i="28"/>
  <c r="GL477" i="3"/>
  <c r="GL68" i="28"/>
  <c r="HV293" i="3"/>
  <c r="HV399" i="3"/>
  <c r="HV307" i="3"/>
  <c r="HV408" i="3"/>
  <c r="HV294" i="3"/>
  <c r="HX311" i="3"/>
  <c r="HX412" i="3"/>
  <c r="HX298" i="3"/>
  <c r="HX274" i="3"/>
  <c r="HX285" i="3"/>
  <c r="HX296" i="3"/>
  <c r="HX309" i="3"/>
  <c r="HX410" i="3"/>
  <c r="HX295" i="3"/>
  <c r="HX308" i="3"/>
  <c r="HX409" i="3"/>
  <c r="GM328" i="3"/>
  <c r="GM164" i="28"/>
  <c r="GL175" i="28"/>
  <c r="GL173" i="28"/>
  <c r="GM177" i="3"/>
  <c r="GM190" i="3"/>
  <c r="GM143" i="3"/>
  <c r="HU246" i="3"/>
  <c r="HU258" i="3"/>
  <c r="HU270" i="3"/>
  <c r="HU281" i="3"/>
  <c r="HV381" i="3"/>
  <c r="HV394" i="3"/>
  <c r="HV382" i="3"/>
  <c r="HV395" i="3"/>
  <c r="HX297" i="3"/>
  <c r="HX310" i="3"/>
  <c r="HX411" i="3"/>
  <c r="HX386" i="3"/>
  <c r="HX399" i="3"/>
  <c r="HX385" i="3"/>
  <c r="HX383" i="3"/>
  <c r="HX396" i="3"/>
  <c r="HX384" i="3"/>
  <c r="HX397" i="3"/>
  <c r="GL176" i="28"/>
  <c r="GM145" i="3"/>
  <c r="GM165" i="28"/>
  <c r="GM167" i="28"/>
  <c r="GM168" i="28"/>
  <c r="GM62" i="28"/>
  <c r="HU293" i="3"/>
  <c r="HU306" i="3"/>
  <c r="HU407" i="3"/>
  <c r="HU381" i="3"/>
  <c r="HX398" i="3"/>
  <c r="GM92" i="28"/>
  <c r="GM127" i="28"/>
  <c r="GM64" i="28"/>
  <c r="GM65" i="28"/>
  <c r="GM148" i="3"/>
  <c r="GM151" i="3"/>
  <c r="GM131" i="3"/>
  <c r="GM425" i="3"/>
  <c r="GM437" i="3"/>
  <c r="GM424" i="3"/>
  <c r="GM436" i="3"/>
  <c r="GM422" i="3"/>
  <c r="GM434" i="3"/>
  <c r="GM420" i="3"/>
  <c r="GM432" i="3"/>
  <c r="GM421" i="3"/>
  <c r="GM433" i="3"/>
  <c r="GM423" i="3"/>
  <c r="GM435" i="3"/>
  <c r="GM146" i="3"/>
  <c r="GM198" i="3"/>
  <c r="GM98" i="28"/>
  <c r="GM197" i="3"/>
  <c r="GM97" i="28"/>
  <c r="GM199" i="3"/>
  <c r="GM99" i="28"/>
  <c r="GM201" i="3"/>
  <c r="GM202" i="3"/>
  <c r="GM102" i="28"/>
  <c r="GM200" i="3"/>
  <c r="GM100" i="28"/>
  <c r="GM194" i="3"/>
  <c r="GM94" i="28"/>
  <c r="GM195" i="3"/>
  <c r="GM95" i="28"/>
  <c r="GM193" i="3"/>
  <c r="GM93" i="28"/>
  <c r="GM196" i="3"/>
  <c r="GM96" i="28"/>
  <c r="HU394" i="3"/>
  <c r="GM448" i="3"/>
  <c r="GN162" i="3"/>
  <c r="GM449" i="3"/>
  <c r="GN163" i="3"/>
  <c r="GM447" i="3"/>
  <c r="GN161" i="3"/>
  <c r="GM101" i="28"/>
  <c r="GM134" i="3"/>
  <c r="GM444" i="3"/>
  <c r="GN158" i="3"/>
  <c r="GL142" i="28"/>
  <c r="GL146" i="28"/>
  <c r="GL144" i="28"/>
  <c r="GL140" i="28"/>
  <c r="GL148" i="28"/>
  <c r="GL139" i="28"/>
  <c r="GL141" i="28"/>
  <c r="GL145" i="28"/>
  <c r="GL143" i="28"/>
  <c r="GL147" i="28"/>
  <c r="GM207" i="3"/>
  <c r="GM205" i="3"/>
  <c r="GM133" i="3"/>
  <c r="GM206" i="3"/>
  <c r="GM445" i="3"/>
  <c r="GN159" i="3"/>
  <c r="GM446" i="3"/>
  <c r="GN160" i="3"/>
  <c r="GL111" i="28"/>
  <c r="GL107" i="28"/>
  <c r="GL110" i="28"/>
  <c r="GL104" i="28"/>
  <c r="GL106" i="28"/>
  <c r="GL109" i="28"/>
  <c r="GL113" i="28"/>
  <c r="GL108" i="28"/>
  <c r="GL105" i="28"/>
  <c r="GL112" i="28"/>
  <c r="HU382" i="3"/>
  <c r="HU395" i="3"/>
  <c r="GM208" i="3"/>
  <c r="GM402" i="3"/>
  <c r="GM415" i="3"/>
  <c r="GN133" i="28"/>
  <c r="GN172" i="3"/>
  <c r="GN185" i="3"/>
  <c r="GN158" i="28"/>
  <c r="GN323" i="3"/>
  <c r="GN322" i="3"/>
  <c r="GN157" i="28"/>
  <c r="GN132" i="28"/>
  <c r="GN171" i="3"/>
  <c r="GN184" i="3"/>
  <c r="GN162" i="28"/>
  <c r="GN176" i="3"/>
  <c r="GN189" i="3"/>
  <c r="GN327" i="3"/>
  <c r="GN137" i="28"/>
  <c r="GN136" i="28"/>
  <c r="GN326" i="3"/>
  <c r="GN175" i="3"/>
  <c r="GN188" i="3"/>
  <c r="GN161" i="28"/>
  <c r="GM211" i="3"/>
  <c r="GM210" i="3"/>
  <c r="GN159" i="28"/>
  <c r="GN173" i="3"/>
  <c r="GN186" i="3"/>
  <c r="GN324" i="3"/>
  <c r="GN134" i="28"/>
  <c r="GN325" i="3"/>
  <c r="GN135" i="28"/>
  <c r="GN174" i="3"/>
  <c r="GN187" i="3"/>
  <c r="GN160" i="28"/>
  <c r="GM135" i="3"/>
  <c r="GM240" i="3"/>
  <c r="GM331" i="3"/>
  <c r="GM459" i="3"/>
  <c r="GM462" i="3"/>
  <c r="GM457" i="3"/>
  <c r="GM461" i="3"/>
  <c r="GM460" i="3"/>
  <c r="GM458" i="3"/>
  <c r="GM218" i="3"/>
  <c r="GM330" i="3"/>
  <c r="GM239" i="3"/>
  <c r="GM241" i="3"/>
  <c r="GM244" i="3"/>
  <c r="GM472" i="3"/>
  <c r="GM87" i="28"/>
  <c r="GM484" i="3"/>
  <c r="GM75" i="28"/>
  <c r="GM469" i="3"/>
  <c r="GM84" i="28"/>
  <c r="GM481" i="3"/>
  <c r="GM72" i="28"/>
  <c r="GM474" i="3"/>
  <c r="GM89" i="28"/>
  <c r="GM486" i="3"/>
  <c r="GM77" i="28"/>
  <c r="GM361" i="3"/>
  <c r="GM362" i="3"/>
  <c r="GM358" i="3"/>
  <c r="GM335" i="3"/>
  <c r="GM336" i="3"/>
  <c r="GM344" i="3"/>
  <c r="GM339" i="3"/>
  <c r="GM347" i="3"/>
  <c r="GM341" i="3"/>
  <c r="GM342" i="3"/>
  <c r="GM350" i="3"/>
  <c r="GM359" i="3"/>
  <c r="GM365" i="3"/>
  <c r="GM368" i="3"/>
  <c r="GM370" i="3"/>
  <c r="GM366" i="3"/>
  <c r="GM369" i="3"/>
  <c r="GM364" i="3"/>
  <c r="GM340" i="3"/>
  <c r="GM473" i="3"/>
  <c r="GM88" i="28"/>
  <c r="GM485" i="3"/>
  <c r="GM76" i="28"/>
  <c r="GM483" i="3"/>
  <c r="GM74" i="28"/>
  <c r="GM471" i="3"/>
  <c r="GM86" i="28"/>
  <c r="GM222" i="3"/>
  <c r="GM221" i="3"/>
  <c r="GM219" i="3"/>
  <c r="GM220" i="3"/>
  <c r="GM482" i="3"/>
  <c r="GM73" i="28"/>
  <c r="GM470" i="3"/>
  <c r="GM85" i="28"/>
  <c r="GM343" i="3"/>
  <c r="GM354" i="3"/>
  <c r="GM371" i="3"/>
  <c r="GM243" i="3"/>
  <c r="GM255" i="3"/>
  <c r="GM267" i="3"/>
  <c r="GM278" i="3"/>
  <c r="GM245" i="3"/>
  <c r="GM257" i="3"/>
  <c r="GM269" i="3"/>
  <c r="GM280" i="3"/>
  <c r="GM242" i="3"/>
  <c r="GM254" i="3"/>
  <c r="GM266" i="3"/>
  <c r="GM277" i="3"/>
  <c r="GM289" i="3"/>
  <c r="GM360" i="3"/>
  <c r="GM348" i="3"/>
  <c r="GM349" i="3"/>
  <c r="GM351" i="3"/>
  <c r="GM256" i="3"/>
  <c r="GM268" i="3"/>
  <c r="GM279" i="3"/>
  <c r="HW224" i="3"/>
  <c r="HW223" i="3"/>
  <c r="HY227" i="3"/>
  <c r="HY228" i="3"/>
  <c r="HY338" i="3"/>
  <c r="HY226" i="3"/>
  <c r="HY225" i="3"/>
  <c r="GM373" i="3"/>
  <c r="GM374" i="3"/>
  <c r="GM377" i="3"/>
  <c r="GM390" i="3"/>
  <c r="GM290" i="3"/>
  <c r="GM303" i="3"/>
  <c r="GM404" i="3"/>
  <c r="GM417" i="3"/>
  <c r="GM302" i="3"/>
  <c r="GM403" i="3"/>
  <c r="GM416" i="3"/>
  <c r="GM292" i="3"/>
  <c r="GM305" i="3"/>
  <c r="GM406" i="3"/>
  <c r="GM419" i="3"/>
  <c r="GM304" i="3"/>
  <c r="GM405" i="3"/>
  <c r="GM418" i="3"/>
  <c r="GM291" i="3"/>
  <c r="HW246" i="3"/>
  <c r="HW258" i="3"/>
  <c r="HW270" i="3"/>
  <c r="HW281" i="3"/>
  <c r="HW306" i="3"/>
  <c r="HW407" i="3"/>
  <c r="HW247" i="3"/>
  <c r="HW259" i="3"/>
  <c r="HW271" i="3"/>
  <c r="HW282" i="3"/>
  <c r="HY250" i="3"/>
  <c r="HY262" i="3"/>
  <c r="HY274" i="3"/>
  <c r="HY285" i="3"/>
  <c r="HY251" i="3"/>
  <c r="HY263" i="3"/>
  <c r="HY275" i="3"/>
  <c r="HY286" i="3"/>
  <c r="HY249" i="3"/>
  <c r="HY261" i="3"/>
  <c r="HY273" i="3"/>
  <c r="HY284" i="3"/>
  <c r="HY248" i="3"/>
  <c r="HY260" i="3"/>
  <c r="HY272" i="3"/>
  <c r="HY283" i="3"/>
  <c r="GM380" i="3"/>
  <c r="GM393" i="3"/>
  <c r="GM431" i="3"/>
  <c r="GM132" i="3"/>
  <c r="GM379" i="3"/>
  <c r="GM392" i="3"/>
  <c r="GM430" i="3"/>
  <c r="GM378" i="3"/>
  <c r="GM391" i="3"/>
  <c r="GM429" i="3"/>
  <c r="GN155" i="3"/>
  <c r="GN168" i="3"/>
  <c r="GN181" i="3"/>
  <c r="GM428" i="3"/>
  <c r="GM453" i="3"/>
  <c r="HW293" i="3"/>
  <c r="HW294" i="3"/>
  <c r="HW307" i="3"/>
  <c r="HW408" i="3"/>
  <c r="HY311" i="3"/>
  <c r="HY412" i="3"/>
  <c r="HY298" i="3"/>
  <c r="HY297" i="3"/>
  <c r="HY310" i="3"/>
  <c r="HY411" i="3"/>
  <c r="HY295" i="3"/>
  <c r="HY308" i="3"/>
  <c r="HY409" i="3"/>
  <c r="HY296" i="3"/>
  <c r="HY309" i="3"/>
  <c r="HY410" i="3"/>
  <c r="GN319" i="3"/>
  <c r="GN154" i="3"/>
  <c r="GN153" i="28"/>
  <c r="GM440" i="3"/>
  <c r="GN154" i="28"/>
  <c r="GN129" i="28"/>
  <c r="GM441" i="3"/>
  <c r="GM454" i="3"/>
  <c r="GM466" i="3"/>
  <c r="GM81" i="28"/>
  <c r="GM455" i="3"/>
  <c r="GM442" i="3"/>
  <c r="GN156" i="3"/>
  <c r="GM172" i="28"/>
  <c r="GM443" i="3"/>
  <c r="GM456" i="3"/>
  <c r="GN157" i="3"/>
  <c r="GM465" i="3"/>
  <c r="GM80" i="28"/>
  <c r="GM477" i="3"/>
  <c r="GM68" i="28"/>
  <c r="HW382" i="3"/>
  <c r="HW395" i="3"/>
  <c r="HW381" i="3"/>
  <c r="HW394" i="3"/>
  <c r="HY386" i="3"/>
  <c r="HY399" i="3"/>
  <c r="HY383" i="3"/>
  <c r="HY396" i="3"/>
  <c r="HY385" i="3"/>
  <c r="HY398" i="3"/>
  <c r="HY384" i="3"/>
  <c r="HY397" i="3"/>
  <c r="GN318" i="3"/>
  <c r="GM478" i="3"/>
  <c r="GM69" i="28"/>
  <c r="GN128" i="28"/>
  <c r="GN167" i="3"/>
  <c r="GN180" i="3"/>
  <c r="GN164" i="3"/>
  <c r="GN166" i="28"/>
  <c r="GM174" i="28"/>
  <c r="GM480" i="3"/>
  <c r="GM71" i="28"/>
  <c r="GM468" i="3"/>
  <c r="GM83" i="28"/>
  <c r="GM450" i="3"/>
  <c r="GN155" i="28"/>
  <c r="GN320" i="3"/>
  <c r="GN130" i="28"/>
  <c r="GN169" i="3"/>
  <c r="GN182" i="3"/>
  <c r="GN156" i="28"/>
  <c r="GN321" i="3"/>
  <c r="GN131" i="28"/>
  <c r="GN170" i="3"/>
  <c r="GN183" i="3"/>
  <c r="GM479" i="3"/>
  <c r="GM70" i="28"/>
  <c r="GM467" i="3"/>
  <c r="GM82" i="28"/>
  <c r="GN177" i="3"/>
  <c r="GN190" i="3"/>
  <c r="GN164" i="28"/>
  <c r="GN328" i="3"/>
  <c r="GM173" i="28"/>
  <c r="GM175" i="28"/>
  <c r="GN143" i="3"/>
  <c r="GN145" i="3"/>
  <c r="GN165" i="28"/>
  <c r="GN167" i="28"/>
  <c r="GN168" i="28"/>
  <c r="GN62" i="28"/>
  <c r="GM176" i="28"/>
  <c r="GN127" i="28"/>
  <c r="GN92" i="28"/>
  <c r="GN151" i="3"/>
  <c r="GN131" i="3"/>
  <c r="GN425" i="3"/>
  <c r="GN437" i="3"/>
  <c r="GN424" i="3"/>
  <c r="GN436" i="3"/>
  <c r="GN423" i="3"/>
  <c r="GN435" i="3"/>
  <c r="GN64" i="28"/>
  <c r="GN65" i="28"/>
  <c r="GN421" i="3"/>
  <c r="GN433" i="3"/>
  <c r="GN148" i="3"/>
  <c r="GN422" i="3"/>
  <c r="GN434" i="3"/>
  <c r="GN420" i="3"/>
  <c r="GN432" i="3"/>
  <c r="GN146" i="3"/>
  <c r="GN202" i="3"/>
  <c r="GN102" i="28"/>
  <c r="GN199" i="3"/>
  <c r="GN99" i="28"/>
  <c r="GN197" i="3"/>
  <c r="GN97" i="28"/>
  <c r="GN198" i="3"/>
  <c r="GN98" i="28"/>
  <c r="GN200" i="3"/>
  <c r="GN100" i="28"/>
  <c r="GN201" i="3"/>
  <c r="GN194" i="3"/>
  <c r="GN94" i="28"/>
  <c r="GN193" i="3"/>
  <c r="GN93" i="28"/>
  <c r="GN196" i="3"/>
  <c r="GN96" i="28"/>
  <c r="GN195" i="3"/>
  <c r="GN95" i="28"/>
  <c r="GN448" i="3"/>
  <c r="GO162" i="3"/>
  <c r="GN444" i="3"/>
  <c r="GO158" i="3"/>
  <c r="GN446" i="3"/>
  <c r="GO160" i="3"/>
  <c r="GN447" i="3"/>
  <c r="GO161" i="3"/>
  <c r="GN101" i="28"/>
  <c r="GN134" i="3"/>
  <c r="GN133" i="3"/>
  <c r="GN206" i="3"/>
  <c r="GN207" i="3"/>
  <c r="GN205" i="3"/>
  <c r="GM105" i="28"/>
  <c r="GM108" i="28"/>
  <c r="GM112" i="28"/>
  <c r="GM104" i="28"/>
  <c r="GM110" i="28"/>
  <c r="GM106" i="28"/>
  <c r="GM113" i="28"/>
  <c r="GM109" i="28"/>
  <c r="GM111" i="28"/>
  <c r="GM107" i="28"/>
  <c r="GN449" i="3"/>
  <c r="GO163" i="3"/>
  <c r="GN445" i="3"/>
  <c r="GO159" i="3"/>
  <c r="GM145" i="28"/>
  <c r="GM143" i="28"/>
  <c r="GM140" i="28"/>
  <c r="GM141" i="28"/>
  <c r="GM147" i="28"/>
  <c r="GM139" i="28"/>
  <c r="GM146" i="28"/>
  <c r="GM144" i="28"/>
  <c r="GM142" i="28"/>
  <c r="GM148" i="28"/>
  <c r="GN208" i="3"/>
  <c r="GN135" i="3"/>
  <c r="GO137" i="28"/>
  <c r="GO162" i="28"/>
  <c r="GO176" i="3"/>
  <c r="GO189" i="3"/>
  <c r="GO327" i="3"/>
  <c r="GO171" i="3"/>
  <c r="GO184" i="3"/>
  <c r="GO132" i="28"/>
  <c r="GO322" i="3"/>
  <c r="GO157" i="28"/>
  <c r="GO325" i="3"/>
  <c r="GO174" i="3"/>
  <c r="GO187" i="3"/>
  <c r="GO160" i="28"/>
  <c r="GO135" i="28"/>
  <c r="GO175" i="3"/>
  <c r="GO188" i="3"/>
  <c r="GO326" i="3"/>
  <c r="GO161" i="28"/>
  <c r="GO136" i="28"/>
  <c r="GO323" i="3"/>
  <c r="GO133" i="28"/>
  <c r="GO158" i="28"/>
  <c r="GO172" i="3"/>
  <c r="GO185" i="3"/>
  <c r="GN210" i="3"/>
  <c r="GN211" i="3"/>
  <c r="GO173" i="3"/>
  <c r="GO186" i="3"/>
  <c r="GO134" i="28"/>
  <c r="GO159" i="28"/>
  <c r="GO324" i="3"/>
  <c r="HX223" i="3"/>
  <c r="HX224" i="3"/>
  <c r="HZ227" i="3"/>
  <c r="HZ228" i="3"/>
  <c r="HZ338" i="3"/>
  <c r="HZ226" i="3"/>
  <c r="HZ225" i="3"/>
  <c r="GN402" i="3"/>
  <c r="GN415" i="3"/>
  <c r="GN461" i="3"/>
  <c r="GN331" i="3"/>
  <c r="GN240" i="3"/>
  <c r="GN330" i="3"/>
  <c r="GN239" i="3"/>
  <c r="GN218" i="3"/>
  <c r="HX246" i="3"/>
  <c r="HX258" i="3"/>
  <c r="HX270" i="3"/>
  <c r="HX281" i="3"/>
  <c r="HX247" i="3"/>
  <c r="HX259" i="3"/>
  <c r="HX271" i="3"/>
  <c r="HX282" i="3"/>
  <c r="HZ250" i="3"/>
  <c r="HZ262" i="3"/>
  <c r="HZ274" i="3"/>
  <c r="HZ285" i="3"/>
  <c r="HZ251" i="3"/>
  <c r="HZ263" i="3"/>
  <c r="HZ275" i="3"/>
  <c r="HZ286" i="3"/>
  <c r="HZ249" i="3"/>
  <c r="HZ261" i="3"/>
  <c r="HZ273" i="3"/>
  <c r="HZ284" i="3"/>
  <c r="HZ248" i="3"/>
  <c r="HZ260" i="3"/>
  <c r="HZ272" i="3"/>
  <c r="HZ283" i="3"/>
  <c r="GN241" i="3"/>
  <c r="GN245" i="3"/>
  <c r="GN462" i="3"/>
  <c r="GN474" i="3"/>
  <c r="GN89" i="28"/>
  <c r="GN459" i="3"/>
  <c r="GN471" i="3"/>
  <c r="GN86" i="28"/>
  <c r="GN458" i="3"/>
  <c r="GN482" i="3"/>
  <c r="GN73" i="28"/>
  <c r="GN457" i="3"/>
  <c r="GN469" i="3"/>
  <c r="GN84" i="28"/>
  <c r="GN460" i="3"/>
  <c r="GN472" i="3"/>
  <c r="GN87" i="28"/>
  <c r="GN473" i="3"/>
  <c r="GN88" i="28"/>
  <c r="GN485" i="3"/>
  <c r="GN76" i="28"/>
  <c r="GN222" i="3"/>
  <c r="GN220" i="3"/>
  <c r="GN219" i="3"/>
  <c r="GN221" i="3"/>
  <c r="GN361" i="3"/>
  <c r="GN362" i="3"/>
  <c r="GN358" i="3"/>
  <c r="GN366" i="3"/>
  <c r="GN370" i="3"/>
  <c r="GN368" i="3"/>
  <c r="GN335" i="3"/>
  <c r="GN336" i="3"/>
  <c r="GN344" i="3"/>
  <c r="GN340" i="3"/>
  <c r="GN341" i="3"/>
  <c r="GN342" i="3"/>
  <c r="GN350" i="3"/>
  <c r="GN364" i="3"/>
  <c r="GN359" i="3"/>
  <c r="GN347" i="3"/>
  <c r="GN365" i="3"/>
  <c r="GN339" i="3"/>
  <c r="GN369" i="3"/>
  <c r="HX294" i="3"/>
  <c r="HX307" i="3"/>
  <c r="HX408" i="3"/>
  <c r="HX306" i="3"/>
  <c r="HX407" i="3"/>
  <c r="HX293" i="3"/>
  <c r="HZ311" i="3"/>
  <c r="HZ412" i="3"/>
  <c r="HZ298" i="3"/>
  <c r="HZ297" i="3"/>
  <c r="HZ310" i="3"/>
  <c r="HZ411" i="3"/>
  <c r="HZ296" i="3"/>
  <c r="HZ309" i="3"/>
  <c r="HZ410" i="3"/>
  <c r="HZ295" i="3"/>
  <c r="HZ308" i="3"/>
  <c r="HZ409" i="3"/>
  <c r="GN242" i="3"/>
  <c r="GN254" i="3"/>
  <c r="GN266" i="3"/>
  <c r="GN277" i="3"/>
  <c r="GN244" i="3"/>
  <c r="GN256" i="3"/>
  <c r="GN268" i="3"/>
  <c r="GN279" i="3"/>
  <c r="GN243" i="3"/>
  <c r="GN255" i="3"/>
  <c r="GN267" i="3"/>
  <c r="GN278" i="3"/>
  <c r="GN483" i="3"/>
  <c r="GN74" i="28"/>
  <c r="GN486" i="3"/>
  <c r="GN77" i="28"/>
  <c r="GN481" i="3"/>
  <c r="GN72" i="28"/>
  <c r="GN343" i="3"/>
  <c r="GN354" i="3"/>
  <c r="GN484" i="3"/>
  <c r="GN75" i="28"/>
  <c r="GN470" i="3"/>
  <c r="GN85" i="28"/>
  <c r="GN360" i="3"/>
  <c r="GN351" i="3"/>
  <c r="GN348" i="3"/>
  <c r="GN349" i="3"/>
  <c r="GN257" i="3"/>
  <c r="GN269" i="3"/>
  <c r="GN280" i="3"/>
  <c r="GN371" i="3"/>
  <c r="HX382" i="3"/>
  <c r="HX395" i="3"/>
  <c r="HX381" i="3"/>
  <c r="HX394" i="3"/>
  <c r="HZ386" i="3"/>
  <c r="HZ399" i="3"/>
  <c r="HZ385" i="3"/>
  <c r="HZ398" i="3"/>
  <c r="HZ383" i="3"/>
  <c r="HZ396" i="3"/>
  <c r="HZ384" i="3"/>
  <c r="HZ397" i="3"/>
  <c r="GN373" i="3"/>
  <c r="GN374" i="3"/>
  <c r="GN132" i="3"/>
  <c r="GN292" i="3"/>
  <c r="GN305" i="3"/>
  <c r="GN406" i="3"/>
  <c r="GN419" i="3"/>
  <c r="GN289" i="3"/>
  <c r="GN302" i="3"/>
  <c r="GN403" i="3"/>
  <c r="GN416" i="3"/>
  <c r="GN290" i="3"/>
  <c r="GN303" i="3"/>
  <c r="GN404" i="3"/>
  <c r="GN417" i="3"/>
  <c r="GN291" i="3"/>
  <c r="GN304" i="3"/>
  <c r="GN405" i="3"/>
  <c r="GN418" i="3"/>
  <c r="GN377" i="3"/>
  <c r="GN390" i="3"/>
  <c r="GN428" i="3"/>
  <c r="GN379" i="3"/>
  <c r="GN392" i="3"/>
  <c r="GN430" i="3"/>
  <c r="GN380" i="3"/>
  <c r="GN393" i="3"/>
  <c r="GN431" i="3"/>
  <c r="GN378" i="3"/>
  <c r="GN391" i="3"/>
  <c r="GN429" i="3"/>
  <c r="GN443" i="3"/>
  <c r="GN456" i="3"/>
  <c r="GO157" i="3"/>
  <c r="GN454" i="3"/>
  <c r="GN441" i="3"/>
  <c r="GO155" i="3"/>
  <c r="GN455" i="3"/>
  <c r="GN442" i="3"/>
  <c r="GO156" i="3"/>
  <c r="GN440" i="3"/>
  <c r="GN172" i="28"/>
  <c r="GN453" i="3"/>
  <c r="GO154" i="3"/>
  <c r="GN479" i="3"/>
  <c r="GN70" i="28"/>
  <c r="GN467" i="3"/>
  <c r="GN82" i="28"/>
  <c r="GO321" i="3"/>
  <c r="GO131" i="28"/>
  <c r="GO156" i="28"/>
  <c r="GO170" i="3"/>
  <c r="GO183" i="3"/>
  <c r="GO153" i="28"/>
  <c r="GO164" i="3"/>
  <c r="GO166" i="28"/>
  <c r="GO128" i="28"/>
  <c r="GO318" i="3"/>
  <c r="GO167" i="3"/>
  <c r="GO180" i="3"/>
  <c r="GN465" i="3"/>
  <c r="GN80" i="28"/>
  <c r="GN477" i="3"/>
  <c r="GN68" i="28"/>
  <c r="GN174" i="28"/>
  <c r="GN450" i="3"/>
  <c r="GO143" i="3"/>
  <c r="GN480" i="3"/>
  <c r="GN71" i="28"/>
  <c r="GN468" i="3"/>
  <c r="GN83" i="28"/>
  <c r="GO168" i="3"/>
  <c r="GO181" i="3"/>
  <c r="GO129" i="28"/>
  <c r="GO154" i="28"/>
  <c r="GO319" i="3"/>
  <c r="GN466" i="3"/>
  <c r="GN81" i="28"/>
  <c r="GN478" i="3"/>
  <c r="GN69" i="28"/>
  <c r="GO130" i="28"/>
  <c r="GO169" i="3"/>
  <c r="GO182" i="3"/>
  <c r="GO320" i="3"/>
  <c r="GO155" i="28"/>
  <c r="GO164" i="28"/>
  <c r="GN175" i="28"/>
  <c r="GN173" i="28"/>
  <c r="GO177" i="3"/>
  <c r="GO190" i="3"/>
  <c r="GO145" i="3"/>
  <c r="GO62" i="28"/>
  <c r="GO328" i="3"/>
  <c r="GO165" i="28"/>
  <c r="GO167" i="28"/>
  <c r="GO168" i="28"/>
  <c r="GN176" i="28"/>
  <c r="GO127" i="28"/>
  <c r="GO92" i="28"/>
  <c r="GO148" i="3"/>
  <c r="GO421" i="3"/>
  <c r="GO433" i="3"/>
  <c r="GO423" i="3"/>
  <c r="GO435" i="3"/>
  <c r="GO420" i="3"/>
  <c r="GO432" i="3"/>
  <c r="GO151" i="3"/>
  <c r="GO131" i="3"/>
  <c r="GO425" i="3"/>
  <c r="GO437" i="3"/>
  <c r="GO64" i="28"/>
  <c r="GO65" i="28"/>
  <c r="GO422" i="3"/>
  <c r="GO434" i="3"/>
  <c r="GO424" i="3"/>
  <c r="GO436" i="3"/>
  <c r="GO146" i="3"/>
  <c r="GO200" i="3"/>
  <c r="GO100" i="28"/>
  <c r="GO197" i="3"/>
  <c r="GO97" i="28"/>
  <c r="GO202" i="3"/>
  <c r="GO102" i="28"/>
  <c r="GO198" i="3"/>
  <c r="GO98" i="28"/>
  <c r="GO201" i="3"/>
  <c r="GO199" i="3"/>
  <c r="GO99" i="28"/>
  <c r="GO195" i="3"/>
  <c r="GO95" i="28"/>
  <c r="GO196" i="3"/>
  <c r="GO96" i="28"/>
  <c r="GO194" i="3"/>
  <c r="GO94" i="28"/>
  <c r="GO193" i="3"/>
  <c r="GO93" i="28"/>
  <c r="HY223" i="3"/>
  <c r="HY224" i="3"/>
  <c r="IA227" i="3"/>
  <c r="IA228" i="3"/>
  <c r="IA338" i="3"/>
  <c r="IA226" i="3"/>
  <c r="IA225" i="3"/>
  <c r="GO447" i="3"/>
  <c r="GP161" i="3"/>
  <c r="GO134" i="3"/>
  <c r="GO101" i="28"/>
  <c r="GO207" i="3"/>
  <c r="GO133" i="3"/>
  <c r="GO205" i="3"/>
  <c r="GO206" i="3"/>
  <c r="GO444" i="3"/>
  <c r="GP158" i="3"/>
  <c r="GO445" i="3"/>
  <c r="GP159" i="3"/>
  <c r="GN111" i="28"/>
  <c r="GN110" i="28"/>
  <c r="GN104" i="28"/>
  <c r="GN107" i="28"/>
  <c r="GN109" i="28"/>
  <c r="GN105" i="28"/>
  <c r="GN112" i="28"/>
  <c r="GN106" i="28"/>
  <c r="GN113" i="28"/>
  <c r="GN108" i="28"/>
  <c r="GO448" i="3"/>
  <c r="GP162" i="3"/>
  <c r="GO446" i="3"/>
  <c r="GP160" i="3"/>
  <c r="GO449" i="3"/>
  <c r="GP163" i="3"/>
  <c r="GN146" i="28"/>
  <c r="GN139" i="28"/>
  <c r="GN143" i="28"/>
  <c r="GN142" i="28"/>
  <c r="GN145" i="28"/>
  <c r="GN141" i="28"/>
  <c r="GN148" i="28"/>
  <c r="GN147" i="28"/>
  <c r="GN144" i="28"/>
  <c r="GN140" i="28"/>
  <c r="HY246" i="3"/>
  <c r="HY258" i="3"/>
  <c r="HY270" i="3"/>
  <c r="HY281" i="3"/>
  <c r="HY247" i="3"/>
  <c r="HY259" i="3"/>
  <c r="HY271" i="3"/>
  <c r="HY282" i="3"/>
  <c r="IA250" i="3"/>
  <c r="IA262" i="3"/>
  <c r="IA274" i="3"/>
  <c r="IA285" i="3"/>
  <c r="IA251" i="3"/>
  <c r="IA263" i="3"/>
  <c r="IA275" i="3"/>
  <c r="IA286" i="3"/>
  <c r="IA249" i="3"/>
  <c r="IA261" i="3"/>
  <c r="IA273" i="3"/>
  <c r="IA284" i="3"/>
  <c r="IA248" i="3"/>
  <c r="IA260" i="3"/>
  <c r="IA272" i="3"/>
  <c r="IA283" i="3"/>
  <c r="GO211" i="3"/>
  <c r="GO210" i="3"/>
  <c r="GP175" i="3"/>
  <c r="GP188" i="3"/>
  <c r="GP161" i="28"/>
  <c r="GP326" i="3"/>
  <c r="GP136" i="28"/>
  <c r="GP132" i="28"/>
  <c r="GP171" i="3"/>
  <c r="GP184" i="3"/>
  <c r="GP322" i="3"/>
  <c r="GP157" i="28"/>
  <c r="GP135" i="28"/>
  <c r="GP160" i="28"/>
  <c r="GP174" i="3"/>
  <c r="GP187" i="3"/>
  <c r="GP325" i="3"/>
  <c r="GP134" i="28"/>
  <c r="GP159" i="28"/>
  <c r="GP173" i="3"/>
  <c r="GP186" i="3"/>
  <c r="GP324" i="3"/>
  <c r="GP172" i="3"/>
  <c r="GP185" i="3"/>
  <c r="GP323" i="3"/>
  <c r="GP133" i="28"/>
  <c r="GP158" i="28"/>
  <c r="GP176" i="3"/>
  <c r="GP189" i="3"/>
  <c r="GP162" i="28"/>
  <c r="GP137" i="28"/>
  <c r="GP327" i="3"/>
  <c r="GO208" i="3"/>
  <c r="HY306" i="3"/>
  <c r="HY407" i="3"/>
  <c r="HY293" i="3"/>
  <c r="HY294" i="3"/>
  <c r="HY307" i="3"/>
  <c r="HY408" i="3"/>
  <c r="IA311" i="3"/>
  <c r="IA412" i="3"/>
  <c r="IA298" i="3"/>
  <c r="IA310" i="3"/>
  <c r="IA411" i="3"/>
  <c r="IA297" i="3"/>
  <c r="IA295" i="3"/>
  <c r="IA308" i="3"/>
  <c r="IA409" i="3"/>
  <c r="IA296" i="3"/>
  <c r="IA309" i="3"/>
  <c r="IA410" i="3"/>
  <c r="GO402" i="3"/>
  <c r="GO415" i="3"/>
  <c r="GO135" i="3"/>
  <c r="GO239" i="3"/>
  <c r="GO330" i="3"/>
  <c r="GO218" i="3"/>
  <c r="GO240" i="3"/>
  <c r="GO331" i="3"/>
  <c r="HY382" i="3"/>
  <c r="HY395" i="3"/>
  <c r="HY381" i="3"/>
  <c r="HY394" i="3"/>
  <c r="IA386" i="3"/>
  <c r="IA399" i="3"/>
  <c r="IA385" i="3"/>
  <c r="IA398" i="3"/>
  <c r="IA383" i="3"/>
  <c r="IA396" i="3"/>
  <c r="IA384" i="3"/>
  <c r="IA397" i="3"/>
  <c r="GO241" i="3"/>
  <c r="GO243" i="3"/>
  <c r="GO365" i="3"/>
  <c r="GO350" i="3"/>
  <c r="GO364" i="3"/>
  <c r="GO335" i="3"/>
  <c r="GO336" i="3"/>
  <c r="GO344" i="3"/>
  <c r="GO340" i="3"/>
  <c r="GO339" i="3"/>
  <c r="GO347" i="3"/>
  <c r="GO369" i="3"/>
  <c r="GO341" i="3"/>
  <c r="GO342" i="3"/>
  <c r="GO359" i="3"/>
  <c r="GO366" i="3"/>
  <c r="GO368" i="3"/>
  <c r="GO370" i="3"/>
  <c r="GO219" i="3"/>
  <c r="GO220" i="3"/>
  <c r="GO221" i="3"/>
  <c r="GO222" i="3"/>
  <c r="GO358" i="3"/>
  <c r="GO361" i="3"/>
  <c r="GO362" i="3"/>
  <c r="GO462" i="3"/>
  <c r="GO459" i="3"/>
  <c r="GO460" i="3"/>
  <c r="GO457" i="3"/>
  <c r="GO461" i="3"/>
  <c r="GO458" i="3"/>
  <c r="GO244" i="3"/>
  <c r="GO256" i="3"/>
  <c r="GO268" i="3"/>
  <c r="GO279" i="3"/>
  <c r="GO291" i="3"/>
  <c r="GO245" i="3"/>
  <c r="GO257" i="3"/>
  <c r="GO269" i="3"/>
  <c r="GO280" i="3"/>
  <c r="GO343" i="3"/>
  <c r="GO354" i="3"/>
  <c r="GO242" i="3"/>
  <c r="GO254" i="3"/>
  <c r="GO266" i="3"/>
  <c r="GO277" i="3"/>
  <c r="GO485" i="3"/>
  <c r="GO76" i="28"/>
  <c r="GO473" i="3"/>
  <c r="GO88" i="28"/>
  <c r="GO483" i="3"/>
  <c r="GO74" i="28"/>
  <c r="GO471" i="3"/>
  <c r="GO86" i="28"/>
  <c r="GO470" i="3"/>
  <c r="GO85" i="28"/>
  <c r="GO482" i="3"/>
  <c r="GO73" i="28"/>
  <c r="GO484" i="3"/>
  <c r="GO75" i="28"/>
  <c r="GO472" i="3"/>
  <c r="GO87" i="28"/>
  <c r="GO486" i="3"/>
  <c r="GO77" i="28"/>
  <c r="GO474" i="3"/>
  <c r="GO89" i="28"/>
  <c r="GO360" i="3"/>
  <c r="GO351" i="3"/>
  <c r="GO348" i="3"/>
  <c r="GO349" i="3"/>
  <c r="GO481" i="3"/>
  <c r="GO72" i="28"/>
  <c r="GO469" i="3"/>
  <c r="GO84" i="28"/>
  <c r="GO371" i="3"/>
  <c r="GO255" i="3"/>
  <c r="GO267" i="3"/>
  <c r="GO278" i="3"/>
  <c r="GO304" i="3"/>
  <c r="GO405" i="3"/>
  <c r="GO418" i="3"/>
  <c r="GO289" i="3"/>
  <c r="GO302" i="3"/>
  <c r="GO403" i="3"/>
  <c r="GO416" i="3"/>
  <c r="GO290" i="3"/>
  <c r="GO303" i="3"/>
  <c r="GO404" i="3"/>
  <c r="GO417" i="3"/>
  <c r="GO292" i="3"/>
  <c r="GO305" i="3"/>
  <c r="GO406" i="3"/>
  <c r="GO419" i="3"/>
  <c r="GO373" i="3"/>
  <c r="GO374" i="3"/>
  <c r="GO378" i="3"/>
  <c r="GO391" i="3"/>
  <c r="GO429" i="3"/>
  <c r="GO454" i="3"/>
  <c r="GO380" i="3"/>
  <c r="GO393" i="3"/>
  <c r="GO431" i="3"/>
  <c r="GO379" i="3"/>
  <c r="GO392" i="3"/>
  <c r="GO430" i="3"/>
  <c r="GO132" i="3"/>
  <c r="GO377" i="3"/>
  <c r="GO390" i="3"/>
  <c r="GO428" i="3"/>
  <c r="GP155" i="3"/>
  <c r="GP319" i="3"/>
  <c r="GO441" i="3"/>
  <c r="GO443" i="3"/>
  <c r="GO456" i="3"/>
  <c r="GP157" i="3"/>
  <c r="GO453" i="3"/>
  <c r="GO440" i="3"/>
  <c r="GO172" i="28"/>
  <c r="GP154" i="3"/>
  <c r="GO442" i="3"/>
  <c r="GO455" i="3"/>
  <c r="GP156" i="3"/>
  <c r="GO478" i="3"/>
  <c r="GO69" i="28"/>
  <c r="GO466" i="3"/>
  <c r="GO81" i="28"/>
  <c r="GP168" i="3"/>
  <c r="GP181" i="3"/>
  <c r="GP129" i="28"/>
  <c r="GP154" i="28"/>
  <c r="GP318" i="3"/>
  <c r="GP128" i="28"/>
  <c r="GP153" i="28"/>
  <c r="GP164" i="3"/>
  <c r="GP166" i="28"/>
  <c r="GP167" i="3"/>
  <c r="GP180" i="3"/>
  <c r="GP130" i="28"/>
  <c r="GP155" i="28"/>
  <c r="GP169" i="3"/>
  <c r="GP182" i="3"/>
  <c r="GP320" i="3"/>
  <c r="GO174" i="28"/>
  <c r="GO450" i="3"/>
  <c r="GP170" i="3"/>
  <c r="GP183" i="3"/>
  <c r="GP321" i="3"/>
  <c r="GP131" i="28"/>
  <c r="GP156" i="28"/>
  <c r="GO467" i="3"/>
  <c r="GO82" i="28"/>
  <c r="GO479" i="3"/>
  <c r="GO70" i="28"/>
  <c r="GO465" i="3"/>
  <c r="GO80" i="28"/>
  <c r="GO477" i="3"/>
  <c r="GO68" i="28"/>
  <c r="GO480" i="3"/>
  <c r="GO71" i="28"/>
  <c r="GO468" i="3"/>
  <c r="GO83" i="28"/>
  <c r="IB227" i="3"/>
  <c r="IB228" i="3"/>
  <c r="IB338" i="3"/>
  <c r="IB226" i="3"/>
  <c r="IB225" i="3"/>
  <c r="GP164" i="28"/>
  <c r="GP177" i="3"/>
  <c r="GP190" i="3"/>
  <c r="GO173" i="28"/>
  <c r="GO175" i="28"/>
  <c r="GP143" i="3"/>
  <c r="GP328" i="3"/>
  <c r="HZ223" i="3"/>
  <c r="HZ224" i="3"/>
  <c r="IB251" i="3"/>
  <c r="IB263" i="3"/>
  <c r="IB275" i="3"/>
  <c r="IB286" i="3"/>
  <c r="IB248" i="3"/>
  <c r="IB260" i="3"/>
  <c r="IB272" i="3"/>
  <c r="IB283" i="3"/>
  <c r="IB295" i="3"/>
  <c r="IB250" i="3"/>
  <c r="IB262" i="3"/>
  <c r="IB249" i="3"/>
  <c r="IB261" i="3"/>
  <c r="IB273" i="3"/>
  <c r="IB284" i="3"/>
  <c r="GP62" i="28"/>
  <c r="GP145" i="3"/>
  <c r="GP165" i="28"/>
  <c r="GP167" i="28"/>
  <c r="GP168" i="28"/>
  <c r="GO176" i="28"/>
  <c r="HZ246" i="3"/>
  <c r="HZ258" i="3"/>
  <c r="HZ270" i="3"/>
  <c r="HZ281" i="3"/>
  <c r="HZ247" i="3"/>
  <c r="HZ259" i="3"/>
  <c r="HZ271" i="3"/>
  <c r="HZ282" i="3"/>
  <c r="IB311" i="3"/>
  <c r="IB412" i="3"/>
  <c r="IB298" i="3"/>
  <c r="IB274" i="3"/>
  <c r="IB285" i="3"/>
  <c r="IB296" i="3"/>
  <c r="IB309" i="3"/>
  <c r="IB410" i="3"/>
  <c r="IB308" i="3"/>
  <c r="IB409" i="3"/>
  <c r="GP425" i="3"/>
  <c r="GP437" i="3"/>
  <c r="GP424" i="3"/>
  <c r="GP436" i="3"/>
  <c r="GP422" i="3"/>
  <c r="GP434" i="3"/>
  <c r="GP151" i="3"/>
  <c r="GP131" i="3"/>
  <c r="GP421" i="3"/>
  <c r="GP433" i="3"/>
  <c r="GP64" i="28"/>
  <c r="GP65" i="28"/>
  <c r="GP148" i="3"/>
  <c r="GP420" i="3"/>
  <c r="GP432" i="3"/>
  <c r="GP423" i="3"/>
  <c r="GP435" i="3"/>
  <c r="GP146" i="3"/>
  <c r="GP199" i="3"/>
  <c r="GP99" i="28"/>
  <c r="GP202" i="3"/>
  <c r="GP102" i="28"/>
  <c r="GP200" i="3"/>
  <c r="GP100" i="28"/>
  <c r="GP197" i="3"/>
  <c r="GP97" i="28"/>
  <c r="GP201" i="3"/>
  <c r="GP198" i="3"/>
  <c r="GP98" i="28"/>
  <c r="GP194" i="3"/>
  <c r="GP94" i="28"/>
  <c r="GP195" i="3"/>
  <c r="GP95" i="28"/>
  <c r="GP196" i="3"/>
  <c r="GP96" i="28"/>
  <c r="GP193" i="3"/>
  <c r="GP93" i="28"/>
  <c r="GP92" i="28"/>
  <c r="GP127" i="28"/>
  <c r="HZ293" i="3"/>
  <c r="HZ306" i="3"/>
  <c r="HZ407" i="3"/>
  <c r="HZ307" i="3"/>
  <c r="HZ408" i="3"/>
  <c r="HZ294" i="3"/>
  <c r="IB386" i="3"/>
  <c r="IB399" i="3"/>
  <c r="IB310" i="3"/>
  <c r="IB411" i="3"/>
  <c r="IB385" i="3"/>
  <c r="IB297" i="3"/>
  <c r="IB383" i="3"/>
  <c r="IB396" i="3"/>
  <c r="IB384" i="3"/>
  <c r="IB397" i="3"/>
  <c r="GP207" i="3"/>
  <c r="GP206" i="3"/>
  <c r="GP205" i="3"/>
  <c r="GP133" i="3"/>
  <c r="GO104" i="28"/>
  <c r="GO110" i="28"/>
  <c r="GO108" i="28"/>
  <c r="GO105" i="28"/>
  <c r="GO107" i="28"/>
  <c r="GO109" i="28"/>
  <c r="GO111" i="28"/>
  <c r="GO112" i="28"/>
  <c r="GO106" i="28"/>
  <c r="GO113" i="28"/>
  <c r="GP446" i="3"/>
  <c r="GQ160" i="3"/>
  <c r="GP134" i="3"/>
  <c r="GP101" i="28"/>
  <c r="GP447" i="3"/>
  <c r="GQ161" i="3"/>
  <c r="GP448" i="3"/>
  <c r="GQ162" i="3"/>
  <c r="GP445" i="3"/>
  <c r="GQ159" i="3"/>
  <c r="GO143" i="28"/>
  <c r="GO146" i="28"/>
  <c r="GO147" i="28"/>
  <c r="GO144" i="28"/>
  <c r="GO140" i="28"/>
  <c r="GO142" i="28"/>
  <c r="GO139" i="28"/>
  <c r="GO148" i="28"/>
  <c r="GO141" i="28"/>
  <c r="GO145" i="28"/>
  <c r="GP444" i="3"/>
  <c r="GQ158" i="3"/>
  <c r="GP449" i="3"/>
  <c r="GQ163" i="3"/>
  <c r="HZ381" i="3"/>
  <c r="HZ394" i="3"/>
  <c r="HZ382" i="3"/>
  <c r="HZ395" i="3"/>
  <c r="IB398" i="3"/>
  <c r="GP208" i="3"/>
  <c r="GP402" i="3"/>
  <c r="GP415" i="3"/>
  <c r="GQ325" i="3"/>
  <c r="GQ135" i="28"/>
  <c r="GQ174" i="3"/>
  <c r="GQ187" i="3"/>
  <c r="GQ160" i="28"/>
  <c r="GQ133" i="28"/>
  <c r="GQ158" i="28"/>
  <c r="GQ172" i="3"/>
  <c r="GQ185" i="3"/>
  <c r="GQ323" i="3"/>
  <c r="GP211" i="3"/>
  <c r="GP210" i="3"/>
  <c r="GQ327" i="3"/>
  <c r="GQ176" i="3"/>
  <c r="GQ189" i="3"/>
  <c r="GQ162" i="28"/>
  <c r="GQ137" i="28"/>
  <c r="GQ171" i="3"/>
  <c r="GQ184" i="3"/>
  <c r="GQ322" i="3"/>
  <c r="GQ132" i="28"/>
  <c r="GQ157" i="28"/>
  <c r="GQ326" i="3"/>
  <c r="GQ136" i="28"/>
  <c r="GQ175" i="3"/>
  <c r="GQ188" i="3"/>
  <c r="GQ161" i="28"/>
  <c r="GQ134" i="28"/>
  <c r="GQ324" i="3"/>
  <c r="GQ173" i="3"/>
  <c r="GQ186" i="3"/>
  <c r="GQ159" i="28"/>
  <c r="GP135" i="3"/>
  <c r="GP457" i="3"/>
  <c r="GP459" i="3"/>
  <c r="GP458" i="3"/>
  <c r="GP462" i="3"/>
  <c r="GP460" i="3"/>
  <c r="GP461" i="3"/>
  <c r="GP218" i="3"/>
  <c r="GP330" i="3"/>
  <c r="GP239" i="3"/>
  <c r="GP240" i="3"/>
  <c r="GP331" i="3"/>
  <c r="GP241" i="3"/>
  <c r="GP245" i="3"/>
  <c r="GP486" i="3"/>
  <c r="GP77" i="28"/>
  <c r="GP474" i="3"/>
  <c r="GP89" i="28"/>
  <c r="GP358" i="3"/>
  <c r="GP361" i="3"/>
  <c r="GP362" i="3"/>
  <c r="GP359" i="3"/>
  <c r="GP364" i="3"/>
  <c r="GP370" i="3"/>
  <c r="GP347" i="3"/>
  <c r="GP340" i="3"/>
  <c r="GP368" i="3"/>
  <c r="GP365" i="3"/>
  <c r="GP366" i="3"/>
  <c r="GP350" i="3"/>
  <c r="GP341" i="3"/>
  <c r="GP342" i="3"/>
  <c r="GP339" i="3"/>
  <c r="GP335" i="3"/>
  <c r="GP336" i="3"/>
  <c r="GP344" i="3"/>
  <c r="GP369" i="3"/>
  <c r="GP470" i="3"/>
  <c r="GP85" i="28"/>
  <c r="GP482" i="3"/>
  <c r="GP73" i="28"/>
  <c r="GP472" i="3"/>
  <c r="GP87" i="28"/>
  <c r="GP484" i="3"/>
  <c r="GP75" i="28"/>
  <c r="GP471" i="3"/>
  <c r="GP86" i="28"/>
  <c r="GP483" i="3"/>
  <c r="GP74" i="28"/>
  <c r="GP220" i="3"/>
  <c r="GP221" i="3"/>
  <c r="GP219" i="3"/>
  <c r="GP222" i="3"/>
  <c r="GP473" i="3"/>
  <c r="GP88" i="28"/>
  <c r="GP485" i="3"/>
  <c r="GP76" i="28"/>
  <c r="GP469" i="3"/>
  <c r="GP84" i="28"/>
  <c r="GP481" i="3"/>
  <c r="GP72" i="28"/>
  <c r="GP243" i="3"/>
  <c r="GP255" i="3"/>
  <c r="GP267" i="3"/>
  <c r="GP278" i="3"/>
  <c r="GP290" i="3"/>
  <c r="GP242" i="3"/>
  <c r="GP254" i="3"/>
  <c r="GP266" i="3"/>
  <c r="GP277" i="3"/>
  <c r="GP289" i="3"/>
  <c r="GP244" i="3"/>
  <c r="GP256" i="3"/>
  <c r="GP268" i="3"/>
  <c r="GP279" i="3"/>
  <c r="GP291" i="3"/>
  <c r="GP360" i="3"/>
  <c r="GP257" i="3"/>
  <c r="GP269" i="3"/>
  <c r="GP280" i="3"/>
  <c r="GP292" i="3"/>
  <c r="GP351" i="3"/>
  <c r="GP348" i="3"/>
  <c r="GP349" i="3"/>
  <c r="GP343" i="3"/>
  <c r="GP354" i="3"/>
  <c r="GP371" i="3"/>
  <c r="GP303" i="3"/>
  <c r="GP404" i="3"/>
  <c r="GP417" i="3"/>
  <c r="GP302" i="3"/>
  <c r="GP403" i="3"/>
  <c r="GP416" i="3"/>
  <c r="GP304" i="3"/>
  <c r="GP405" i="3"/>
  <c r="GP418" i="3"/>
  <c r="GP373" i="3"/>
  <c r="GP374" i="3"/>
  <c r="GP132" i="3"/>
  <c r="GP305" i="3"/>
  <c r="GP406" i="3"/>
  <c r="GP419" i="3"/>
  <c r="GP377" i="3"/>
  <c r="GP390" i="3"/>
  <c r="GP428" i="3"/>
  <c r="GP453" i="3"/>
  <c r="GP380" i="3"/>
  <c r="GP393" i="3"/>
  <c r="GP431" i="3"/>
  <c r="GP443" i="3"/>
  <c r="GP378" i="3"/>
  <c r="GP391" i="3"/>
  <c r="GP429" i="3"/>
  <c r="GQ155" i="3"/>
  <c r="GP379" i="3"/>
  <c r="GP392" i="3"/>
  <c r="GP430" i="3"/>
  <c r="GQ156" i="3"/>
  <c r="IA223" i="3"/>
  <c r="IA224" i="3"/>
  <c r="IC227" i="3"/>
  <c r="IC228" i="3"/>
  <c r="IC338" i="3"/>
  <c r="IC226" i="3"/>
  <c r="IC225" i="3"/>
  <c r="GQ154" i="3"/>
  <c r="GQ153" i="28"/>
  <c r="GP440" i="3"/>
  <c r="GP454" i="3"/>
  <c r="GP478" i="3"/>
  <c r="GP69" i="28"/>
  <c r="GP441" i="3"/>
  <c r="GQ157" i="3"/>
  <c r="GP456" i="3"/>
  <c r="GP480" i="3"/>
  <c r="GP71" i="28"/>
  <c r="GQ130" i="28"/>
  <c r="GQ320" i="3"/>
  <c r="GQ155" i="28"/>
  <c r="GQ169" i="3"/>
  <c r="GQ182" i="3"/>
  <c r="GP442" i="3"/>
  <c r="GP455" i="3"/>
  <c r="GP172" i="28"/>
  <c r="GQ154" i="28"/>
  <c r="GQ129" i="28"/>
  <c r="GQ319" i="3"/>
  <c r="GQ168" i="3"/>
  <c r="GQ181" i="3"/>
  <c r="GP465" i="3"/>
  <c r="GP80" i="28"/>
  <c r="GP477" i="3"/>
  <c r="GP68" i="28"/>
  <c r="IA247" i="3"/>
  <c r="IA259" i="3"/>
  <c r="IA271" i="3"/>
  <c r="IA282" i="3"/>
  <c r="IA294" i="3"/>
  <c r="IA246" i="3"/>
  <c r="IA258" i="3"/>
  <c r="IA270" i="3"/>
  <c r="IA281" i="3"/>
  <c r="IA293" i="3"/>
  <c r="IC250" i="3"/>
  <c r="IC262" i="3"/>
  <c r="IC274" i="3"/>
  <c r="IC285" i="3"/>
  <c r="IC251" i="3"/>
  <c r="IC263" i="3"/>
  <c r="IC275" i="3"/>
  <c r="IC286" i="3"/>
  <c r="IC249" i="3"/>
  <c r="IC261" i="3"/>
  <c r="IC273" i="3"/>
  <c r="IC284" i="3"/>
  <c r="IC248" i="3"/>
  <c r="IC260" i="3"/>
  <c r="IC272" i="3"/>
  <c r="IC283" i="3"/>
  <c r="GQ164" i="3"/>
  <c r="GQ166" i="28"/>
  <c r="GQ128" i="28"/>
  <c r="GQ318" i="3"/>
  <c r="GQ167" i="3"/>
  <c r="GQ180" i="3"/>
  <c r="GP466" i="3"/>
  <c r="GP81" i="28"/>
  <c r="GP468" i="3"/>
  <c r="GP83" i="28"/>
  <c r="GP450" i="3"/>
  <c r="GP173" i="28"/>
  <c r="GQ321" i="3"/>
  <c r="GQ170" i="3"/>
  <c r="GQ183" i="3"/>
  <c r="GQ131" i="28"/>
  <c r="GQ156" i="28"/>
  <c r="GQ164" i="28"/>
  <c r="GP174" i="28"/>
  <c r="GP479" i="3"/>
  <c r="GP70" i="28"/>
  <c r="GP467" i="3"/>
  <c r="GP82" i="28"/>
  <c r="IA307" i="3"/>
  <c r="IA408" i="3"/>
  <c r="IA306" i="3"/>
  <c r="IA407" i="3"/>
  <c r="IC311" i="3"/>
  <c r="IC412" i="3"/>
  <c r="IC298" i="3"/>
  <c r="IC310" i="3"/>
  <c r="IC411" i="3"/>
  <c r="IC297" i="3"/>
  <c r="IC295" i="3"/>
  <c r="IC308" i="3"/>
  <c r="IC409" i="3"/>
  <c r="IC296" i="3"/>
  <c r="IC309" i="3"/>
  <c r="IC410" i="3"/>
  <c r="GQ328" i="3"/>
  <c r="GQ177" i="3"/>
  <c r="GQ190" i="3"/>
  <c r="GP175" i="28"/>
  <c r="GP176" i="28"/>
  <c r="GQ143" i="3"/>
  <c r="GQ62" i="28"/>
  <c r="GQ127" i="28"/>
  <c r="IA382" i="3"/>
  <c r="IA395" i="3"/>
  <c r="IA381" i="3"/>
  <c r="IA394" i="3"/>
  <c r="IC386" i="3"/>
  <c r="IC399" i="3"/>
  <c r="IC383" i="3"/>
  <c r="IC396" i="3"/>
  <c r="IC385" i="3"/>
  <c r="IC398" i="3"/>
  <c r="IC384" i="3"/>
  <c r="IC397" i="3"/>
  <c r="GQ92" i="28"/>
  <c r="GP108" i="28"/>
  <c r="GQ145" i="3"/>
  <c r="GQ422" i="3"/>
  <c r="GQ434" i="3"/>
  <c r="GQ446" i="3"/>
  <c r="GP147" i="28"/>
  <c r="GP141" i="28"/>
  <c r="GP146" i="28"/>
  <c r="GP140" i="28"/>
  <c r="GP144" i="28"/>
  <c r="GP145" i="28"/>
  <c r="GP142" i="28"/>
  <c r="GP148" i="28"/>
  <c r="GP139" i="28"/>
  <c r="GP143" i="28"/>
  <c r="GQ198" i="3"/>
  <c r="GQ98" i="28"/>
  <c r="GQ194" i="3"/>
  <c r="GQ94" i="28"/>
  <c r="GQ148" i="3"/>
  <c r="GQ133" i="3"/>
  <c r="GQ146" i="3"/>
  <c r="GQ425" i="3"/>
  <c r="GQ437" i="3"/>
  <c r="GQ449" i="3"/>
  <c r="GQ421" i="3"/>
  <c r="GQ433" i="3"/>
  <c r="GQ445" i="3"/>
  <c r="GP104" i="28"/>
  <c r="GP105" i="28"/>
  <c r="GR160" i="3"/>
  <c r="GR159" i="28"/>
  <c r="GQ201" i="3"/>
  <c r="GQ134" i="3"/>
  <c r="GQ197" i="3"/>
  <c r="GQ97" i="28"/>
  <c r="GQ151" i="3"/>
  <c r="GQ131" i="3"/>
  <c r="GQ195" i="3"/>
  <c r="GQ95" i="28"/>
  <c r="GQ193" i="3"/>
  <c r="GQ93" i="28"/>
  <c r="GQ200" i="3"/>
  <c r="GQ100" i="28"/>
  <c r="GQ196" i="3"/>
  <c r="GQ96" i="28"/>
  <c r="GP113" i="28"/>
  <c r="GP106" i="28"/>
  <c r="GP110" i="28"/>
  <c r="GP107" i="28"/>
  <c r="GP109" i="28"/>
  <c r="GP111" i="28"/>
  <c r="GP112" i="28"/>
  <c r="GQ165" i="28"/>
  <c r="GQ167" i="28"/>
  <c r="GQ168" i="28"/>
  <c r="GQ423" i="3"/>
  <c r="GQ435" i="3"/>
  <c r="GR161" i="3"/>
  <c r="GR160" i="28"/>
  <c r="GQ199" i="3"/>
  <c r="GQ99" i="28"/>
  <c r="GQ202" i="3"/>
  <c r="GQ102" i="28"/>
  <c r="GQ424" i="3"/>
  <c r="GQ436" i="3"/>
  <c r="GQ448" i="3"/>
  <c r="GQ64" i="28"/>
  <c r="GQ65" i="28"/>
  <c r="GQ420" i="3"/>
  <c r="GQ432" i="3"/>
  <c r="GQ444" i="3"/>
  <c r="GQ205" i="3"/>
  <c r="GQ210" i="3"/>
  <c r="GQ330" i="3"/>
  <c r="GQ206" i="3"/>
  <c r="GQ207" i="3"/>
  <c r="GR159" i="3"/>
  <c r="GR172" i="3"/>
  <c r="GR185" i="3"/>
  <c r="GR163" i="3"/>
  <c r="GR162" i="28"/>
  <c r="GR134" i="28"/>
  <c r="GQ101" i="28"/>
  <c r="GR324" i="3"/>
  <c r="GR173" i="3"/>
  <c r="GR186" i="3"/>
  <c r="GQ447" i="3"/>
  <c r="GR162" i="3"/>
  <c r="GR326" i="3"/>
  <c r="GR135" i="28"/>
  <c r="GR174" i="3"/>
  <c r="GR187" i="3"/>
  <c r="GR325" i="3"/>
  <c r="GR158" i="3"/>
  <c r="GR322" i="3"/>
  <c r="GQ208" i="3"/>
  <c r="GQ135" i="3"/>
  <c r="GQ239" i="3"/>
  <c r="GQ211" i="3"/>
  <c r="GQ240" i="3"/>
  <c r="GQ218" i="3"/>
  <c r="GQ219" i="3"/>
  <c r="GR133" i="28"/>
  <c r="GR323" i="3"/>
  <c r="GR158" i="28"/>
  <c r="GR327" i="3"/>
  <c r="GR176" i="3"/>
  <c r="GR189" i="3"/>
  <c r="GR137" i="28"/>
  <c r="GR171" i="3"/>
  <c r="GR184" i="3"/>
  <c r="GR161" i="28"/>
  <c r="GR136" i="28"/>
  <c r="GR175" i="3"/>
  <c r="GR188" i="3"/>
  <c r="GR132" i="28"/>
  <c r="GR157" i="28"/>
  <c r="GQ358" i="3"/>
  <c r="GQ361" i="3"/>
  <c r="GQ362" i="3"/>
  <c r="GQ220" i="3"/>
  <c r="GQ221" i="3"/>
  <c r="GQ222" i="3"/>
  <c r="GQ402" i="3"/>
  <c r="GQ415" i="3"/>
  <c r="GQ458" i="3"/>
  <c r="GQ482" i="3"/>
  <c r="GQ73" i="28"/>
  <c r="GQ241" i="3"/>
  <c r="GQ242" i="3"/>
  <c r="GQ254" i="3"/>
  <c r="GQ266" i="3"/>
  <c r="GQ277" i="3"/>
  <c r="GQ331" i="3"/>
  <c r="GQ341" i="3"/>
  <c r="GQ342" i="3"/>
  <c r="GQ245" i="3"/>
  <c r="GQ257" i="3"/>
  <c r="GQ269" i="3"/>
  <c r="GQ280" i="3"/>
  <c r="GQ292" i="3"/>
  <c r="GQ243" i="3"/>
  <c r="GQ255" i="3"/>
  <c r="GQ267" i="3"/>
  <c r="GQ278" i="3"/>
  <c r="GQ244" i="3"/>
  <c r="GQ256" i="3"/>
  <c r="GQ268" i="3"/>
  <c r="GQ279" i="3"/>
  <c r="GQ291" i="3"/>
  <c r="GQ461" i="3"/>
  <c r="GQ473" i="3"/>
  <c r="GQ88" i="28"/>
  <c r="GQ462" i="3"/>
  <c r="GQ474" i="3"/>
  <c r="GQ89" i="28"/>
  <c r="GQ460" i="3"/>
  <c r="GQ484" i="3"/>
  <c r="GQ75" i="28"/>
  <c r="GQ459" i="3"/>
  <c r="GQ483" i="3"/>
  <c r="GQ74" i="28"/>
  <c r="GQ470" i="3"/>
  <c r="GQ85" i="28"/>
  <c r="GQ457" i="3"/>
  <c r="GQ481" i="3"/>
  <c r="GQ72" i="28"/>
  <c r="GQ368" i="3"/>
  <c r="GQ370" i="3"/>
  <c r="GQ350" i="3"/>
  <c r="GQ359" i="3"/>
  <c r="GQ360" i="3"/>
  <c r="GQ340" i="3"/>
  <c r="GQ339" i="3"/>
  <c r="GQ348" i="3"/>
  <c r="GQ349" i="3"/>
  <c r="GQ335" i="3"/>
  <c r="GQ336" i="3"/>
  <c r="GQ344" i="3"/>
  <c r="GQ364" i="3"/>
  <c r="GQ366" i="3"/>
  <c r="GQ347" i="3"/>
  <c r="GQ365" i="3"/>
  <c r="GQ369" i="3"/>
  <c r="GQ472" i="3"/>
  <c r="GQ87" i="28"/>
  <c r="GQ289" i="3"/>
  <c r="GQ302" i="3"/>
  <c r="GQ403" i="3"/>
  <c r="GQ416" i="3"/>
  <c r="IB223" i="3"/>
  <c r="IB224" i="3"/>
  <c r="ID227" i="3"/>
  <c r="ID228" i="3"/>
  <c r="ID338" i="3"/>
  <c r="ID226" i="3"/>
  <c r="ID225" i="3"/>
  <c r="GQ305" i="3"/>
  <c r="GQ406" i="3"/>
  <c r="GQ419" i="3"/>
  <c r="GQ469" i="3"/>
  <c r="GQ84" i="28"/>
  <c r="GQ485" i="3"/>
  <c r="GQ76" i="28"/>
  <c r="GQ471" i="3"/>
  <c r="GQ86" i="28"/>
  <c r="GQ304" i="3"/>
  <c r="GQ405" i="3"/>
  <c r="GQ418" i="3"/>
  <c r="GQ290" i="3"/>
  <c r="GQ303" i="3"/>
  <c r="GQ404" i="3"/>
  <c r="GQ417" i="3"/>
  <c r="GQ351" i="3"/>
  <c r="GQ486" i="3"/>
  <c r="GQ77" i="28"/>
  <c r="GQ371" i="3"/>
  <c r="GQ343" i="3"/>
  <c r="GQ354" i="3"/>
  <c r="IB247" i="3"/>
  <c r="IB259" i="3"/>
  <c r="IB271" i="3"/>
  <c r="IB282" i="3"/>
  <c r="IB246" i="3"/>
  <c r="IB258" i="3"/>
  <c r="IB270" i="3"/>
  <c r="IB281" i="3"/>
  <c r="ID250" i="3"/>
  <c r="ID262" i="3"/>
  <c r="ID274" i="3"/>
  <c r="ID285" i="3"/>
  <c r="ID251" i="3"/>
  <c r="ID263" i="3"/>
  <c r="ID275" i="3"/>
  <c r="ID286" i="3"/>
  <c r="ID249" i="3"/>
  <c r="ID261" i="3"/>
  <c r="ID273" i="3"/>
  <c r="ID284" i="3"/>
  <c r="ID248" i="3"/>
  <c r="ID260" i="3"/>
  <c r="ID272" i="3"/>
  <c r="ID283" i="3"/>
  <c r="GQ373" i="3"/>
  <c r="GQ374" i="3"/>
  <c r="GQ132" i="3"/>
  <c r="IB306" i="3"/>
  <c r="IB407" i="3"/>
  <c r="IB293" i="3"/>
  <c r="IB294" i="3"/>
  <c r="IB307" i="3"/>
  <c r="IB408" i="3"/>
  <c r="ID297" i="3"/>
  <c r="ID311" i="3"/>
  <c r="ID412" i="3"/>
  <c r="ID298" i="3"/>
  <c r="ID310" i="3"/>
  <c r="ID411" i="3"/>
  <c r="ID296" i="3"/>
  <c r="ID309" i="3"/>
  <c r="ID410" i="3"/>
  <c r="ID295" i="3"/>
  <c r="ID308" i="3"/>
  <c r="ID409" i="3"/>
  <c r="GQ378" i="3"/>
  <c r="GQ391" i="3"/>
  <c r="GQ429" i="3"/>
  <c r="GQ454" i="3"/>
  <c r="GQ478" i="3"/>
  <c r="GQ69" i="28"/>
  <c r="GQ379" i="3"/>
  <c r="GQ392" i="3"/>
  <c r="GQ430" i="3"/>
  <c r="GQ442" i="3"/>
  <c r="GQ380" i="3"/>
  <c r="GQ393" i="3"/>
  <c r="GQ431" i="3"/>
  <c r="GQ443" i="3"/>
  <c r="GQ377" i="3"/>
  <c r="GQ390" i="3"/>
  <c r="GQ428" i="3"/>
  <c r="GR154" i="3"/>
  <c r="GR167" i="3"/>
  <c r="GR180" i="3"/>
  <c r="IB382" i="3"/>
  <c r="IB395" i="3"/>
  <c r="IB381" i="3"/>
  <c r="IB394" i="3"/>
  <c r="ID386" i="3"/>
  <c r="ID399" i="3"/>
  <c r="ID385" i="3"/>
  <c r="ID398" i="3"/>
  <c r="ID383" i="3"/>
  <c r="ID396" i="3"/>
  <c r="ID384" i="3"/>
  <c r="ID397" i="3"/>
  <c r="GQ456" i="3"/>
  <c r="GQ468" i="3"/>
  <c r="GQ83" i="28"/>
  <c r="GR157" i="3"/>
  <c r="GR321" i="3"/>
  <c r="GQ455" i="3"/>
  <c r="GQ467" i="3"/>
  <c r="GQ82" i="28"/>
  <c r="GR156" i="3"/>
  <c r="GR155" i="28"/>
  <c r="GQ466" i="3"/>
  <c r="GQ81" i="28"/>
  <c r="GR155" i="3"/>
  <c r="GR154" i="28"/>
  <c r="GQ441" i="3"/>
  <c r="GR318" i="3"/>
  <c r="GQ440" i="3"/>
  <c r="GQ172" i="28"/>
  <c r="GR128" i="28"/>
  <c r="GR153" i="28"/>
  <c r="GQ453" i="3"/>
  <c r="GQ477" i="3"/>
  <c r="GQ68" i="28"/>
  <c r="GQ480" i="3"/>
  <c r="GQ71" i="28"/>
  <c r="GR170" i="3"/>
  <c r="GR183" i="3"/>
  <c r="GR156" i="28"/>
  <c r="GR164" i="28"/>
  <c r="GR319" i="3"/>
  <c r="GR129" i="28"/>
  <c r="GR168" i="3"/>
  <c r="GR181" i="3"/>
  <c r="GR131" i="28"/>
  <c r="GR164" i="3"/>
  <c r="GR166" i="28"/>
  <c r="GQ174" i="28"/>
  <c r="GR169" i="3"/>
  <c r="GR182" i="3"/>
  <c r="GQ479" i="3"/>
  <c r="GQ70" i="28"/>
  <c r="GR130" i="28"/>
  <c r="GR320" i="3"/>
  <c r="GQ450" i="3"/>
  <c r="GR143" i="3"/>
  <c r="GR62" i="28"/>
  <c r="GR92" i="28"/>
  <c r="GQ465" i="3"/>
  <c r="GQ80" i="28"/>
  <c r="GR177" i="3"/>
  <c r="GR190" i="3"/>
  <c r="GR328" i="3"/>
  <c r="GQ175" i="28"/>
  <c r="GQ173" i="28"/>
  <c r="GR127" i="28"/>
  <c r="GQ143" i="28"/>
  <c r="GR145" i="3"/>
  <c r="GR148" i="3"/>
  <c r="GR205" i="3"/>
  <c r="GQ108" i="28"/>
  <c r="GQ105" i="28"/>
  <c r="GQ109" i="28"/>
  <c r="GQ106" i="28"/>
  <c r="GQ110" i="28"/>
  <c r="GQ107" i="28"/>
  <c r="GQ113" i="28"/>
  <c r="GQ104" i="28"/>
  <c r="GQ112" i="28"/>
  <c r="GQ111" i="28"/>
  <c r="GQ176" i="28"/>
  <c r="GQ141" i="28"/>
  <c r="GQ140" i="28"/>
  <c r="GQ145" i="28"/>
  <c r="GQ148" i="28"/>
  <c r="GQ147" i="28"/>
  <c r="GR64" i="28"/>
  <c r="GR65" i="28"/>
  <c r="GR422" i="3"/>
  <c r="GR434" i="3"/>
  <c r="GS160" i="3"/>
  <c r="GS324" i="3"/>
  <c r="GQ144" i="28"/>
  <c r="GQ139" i="28"/>
  <c r="GQ142" i="28"/>
  <c r="GR421" i="3"/>
  <c r="GR433" i="3"/>
  <c r="GS159" i="3"/>
  <c r="GS323" i="3"/>
  <c r="GQ146" i="28"/>
  <c r="GR197" i="3"/>
  <c r="GR97" i="28"/>
  <c r="GR206" i="3"/>
  <c r="GR202" i="3"/>
  <c r="GR102" i="28"/>
  <c r="GR133" i="3"/>
  <c r="GR196" i="3"/>
  <c r="GR96" i="28"/>
  <c r="GR200" i="3"/>
  <c r="GR100" i="28"/>
  <c r="GR424" i="3"/>
  <c r="GR436" i="3"/>
  <c r="GS162" i="3"/>
  <c r="GS161" i="28"/>
  <c r="GR165" i="28"/>
  <c r="GR167" i="28"/>
  <c r="GR168" i="28"/>
  <c r="GR207" i="3"/>
  <c r="GR193" i="3"/>
  <c r="GR93" i="28"/>
  <c r="GR198" i="3"/>
  <c r="GR98" i="28"/>
  <c r="GR423" i="3"/>
  <c r="GR435" i="3"/>
  <c r="GS161" i="3"/>
  <c r="GS135" i="28"/>
  <c r="GR425" i="3"/>
  <c r="GR437" i="3"/>
  <c r="GR449" i="3"/>
  <c r="GR199" i="3"/>
  <c r="GR99" i="28"/>
  <c r="GR201" i="3"/>
  <c r="GR101" i="28"/>
  <c r="GR420" i="3"/>
  <c r="GR432" i="3"/>
  <c r="GS158" i="3"/>
  <c r="GS171" i="3"/>
  <c r="GS184" i="3"/>
  <c r="GR151" i="3"/>
  <c r="GR131" i="3"/>
  <c r="GR194" i="3"/>
  <c r="GR94" i="28"/>
  <c r="GR146" i="3"/>
  <c r="GR195" i="3"/>
  <c r="GR95" i="28"/>
  <c r="GR211" i="3"/>
  <c r="GR210" i="3"/>
  <c r="GS173" i="3"/>
  <c r="GS186" i="3"/>
  <c r="GS134" i="28"/>
  <c r="GS133" i="28"/>
  <c r="GS322" i="3"/>
  <c r="GS325" i="3"/>
  <c r="GS172" i="3"/>
  <c r="GS185" i="3"/>
  <c r="GS159" i="28"/>
  <c r="GS326" i="3"/>
  <c r="GR446" i="3"/>
  <c r="GS132" i="28"/>
  <c r="GR208" i="3"/>
  <c r="GR402" i="3"/>
  <c r="GR415" i="3"/>
  <c r="GR462" i="3"/>
  <c r="GS174" i="3"/>
  <c r="GS187" i="3"/>
  <c r="GR447" i="3"/>
  <c r="GS157" i="28"/>
  <c r="GS158" i="28"/>
  <c r="GS160" i="28"/>
  <c r="GR445" i="3"/>
  <c r="GS175" i="3"/>
  <c r="GS188" i="3"/>
  <c r="GS136" i="28"/>
  <c r="GS163" i="3"/>
  <c r="GS327" i="3"/>
  <c r="GR448" i="3"/>
  <c r="GR444" i="3"/>
  <c r="GR134" i="3"/>
  <c r="GR239" i="3"/>
  <c r="GR218" i="3"/>
  <c r="GR330" i="3"/>
  <c r="GR331" i="3"/>
  <c r="GR240" i="3"/>
  <c r="GS162" i="28"/>
  <c r="GR459" i="3"/>
  <c r="GR483" i="3"/>
  <c r="GR74" i="28"/>
  <c r="GR461" i="3"/>
  <c r="GR485" i="3"/>
  <c r="GR76" i="28"/>
  <c r="GR135" i="3"/>
  <c r="GR460" i="3"/>
  <c r="GR484" i="3"/>
  <c r="GR75" i="28"/>
  <c r="GR458" i="3"/>
  <c r="GR470" i="3"/>
  <c r="GR85" i="28"/>
  <c r="GR457" i="3"/>
  <c r="GR481" i="3"/>
  <c r="GR72" i="28"/>
  <c r="GS176" i="3"/>
  <c r="GS189" i="3"/>
  <c r="GS137" i="28"/>
  <c r="GR241" i="3"/>
  <c r="GR242" i="3"/>
  <c r="GR358" i="3"/>
  <c r="GR361" i="3"/>
  <c r="GR362" i="3"/>
  <c r="GR474" i="3"/>
  <c r="GR89" i="28"/>
  <c r="GR486" i="3"/>
  <c r="GR77" i="28"/>
  <c r="GR366" i="3"/>
  <c r="GR341" i="3"/>
  <c r="GR342" i="3"/>
  <c r="GR335" i="3"/>
  <c r="GR336" i="3"/>
  <c r="GR344" i="3"/>
  <c r="GR370" i="3"/>
  <c r="GR339" i="3"/>
  <c r="GR365" i="3"/>
  <c r="GR369" i="3"/>
  <c r="GR340" i="3"/>
  <c r="GR364" i="3"/>
  <c r="GR359" i="3"/>
  <c r="GR347" i="3"/>
  <c r="GR368" i="3"/>
  <c r="GR350" i="3"/>
  <c r="GR221" i="3"/>
  <c r="GR222" i="3"/>
  <c r="GR219" i="3"/>
  <c r="GR220" i="3"/>
  <c r="IE227" i="3"/>
  <c r="IE228" i="3"/>
  <c r="IE338" i="3"/>
  <c r="IE226" i="3"/>
  <c r="IE225" i="3"/>
  <c r="GR473" i="3"/>
  <c r="GR88" i="28"/>
  <c r="GR471" i="3"/>
  <c r="GR86" i="28"/>
  <c r="GR469" i="3"/>
  <c r="GR84" i="28"/>
  <c r="GR472" i="3"/>
  <c r="GR87" i="28"/>
  <c r="GR482" i="3"/>
  <c r="GR73" i="28"/>
  <c r="GR360" i="3"/>
  <c r="GR243" i="3"/>
  <c r="GR255" i="3"/>
  <c r="GR267" i="3"/>
  <c r="GR278" i="3"/>
  <c r="GR245" i="3"/>
  <c r="GR257" i="3"/>
  <c r="GR269" i="3"/>
  <c r="GR280" i="3"/>
  <c r="GR305" i="3"/>
  <c r="GR406" i="3"/>
  <c r="GR419" i="3"/>
  <c r="GR371" i="3"/>
  <c r="GR244" i="3"/>
  <c r="GR256" i="3"/>
  <c r="GR268" i="3"/>
  <c r="GR279" i="3"/>
  <c r="GR291" i="3"/>
  <c r="GR254" i="3"/>
  <c r="GR266" i="3"/>
  <c r="GR277" i="3"/>
  <c r="GR289" i="3"/>
  <c r="GR343" i="3"/>
  <c r="GR354" i="3"/>
  <c r="GR351" i="3"/>
  <c r="GR348" i="3"/>
  <c r="GR349" i="3"/>
  <c r="IC223" i="3"/>
  <c r="IC224" i="3"/>
  <c r="IE250" i="3"/>
  <c r="IE262" i="3"/>
  <c r="IE274" i="3"/>
  <c r="IE285" i="3"/>
  <c r="IE251" i="3"/>
  <c r="IE263" i="3"/>
  <c r="IE275" i="3"/>
  <c r="IE286" i="3"/>
  <c r="IE249" i="3"/>
  <c r="IE261" i="3"/>
  <c r="IE273" i="3"/>
  <c r="IE284" i="3"/>
  <c r="IE248" i="3"/>
  <c r="IE260" i="3"/>
  <c r="IE272" i="3"/>
  <c r="IE283" i="3"/>
  <c r="GR373" i="3"/>
  <c r="GR374" i="3"/>
  <c r="GR378" i="3"/>
  <c r="GR290" i="3"/>
  <c r="GR303" i="3"/>
  <c r="GR404" i="3"/>
  <c r="GR417" i="3"/>
  <c r="GR302" i="3"/>
  <c r="GR403" i="3"/>
  <c r="GR416" i="3"/>
  <c r="GR292" i="3"/>
  <c r="GR304" i="3"/>
  <c r="GR405" i="3"/>
  <c r="GR418" i="3"/>
  <c r="IC247" i="3"/>
  <c r="IC259" i="3"/>
  <c r="IC271" i="3"/>
  <c r="IC282" i="3"/>
  <c r="IC246" i="3"/>
  <c r="IC258" i="3"/>
  <c r="IC270" i="3"/>
  <c r="IC281" i="3"/>
  <c r="IC293" i="3"/>
  <c r="IE311" i="3"/>
  <c r="IE412" i="3"/>
  <c r="IE298" i="3"/>
  <c r="IE310" i="3"/>
  <c r="IE411" i="3"/>
  <c r="IE297" i="3"/>
  <c r="IE295" i="3"/>
  <c r="IE308" i="3"/>
  <c r="IE409" i="3"/>
  <c r="IE296" i="3"/>
  <c r="IE309" i="3"/>
  <c r="IE410" i="3"/>
  <c r="GR379" i="3"/>
  <c r="GR392" i="3"/>
  <c r="GR430" i="3"/>
  <c r="GR455" i="3"/>
  <c r="GR132" i="3"/>
  <c r="GR380" i="3"/>
  <c r="GR393" i="3"/>
  <c r="GR431" i="3"/>
  <c r="GR456" i="3"/>
  <c r="GR377" i="3"/>
  <c r="GR390" i="3"/>
  <c r="GR428" i="3"/>
  <c r="GR453" i="3"/>
  <c r="GR391" i="3"/>
  <c r="GR429" i="3"/>
  <c r="GR441" i="3"/>
  <c r="IC306" i="3"/>
  <c r="IC407" i="3"/>
  <c r="IC294" i="3"/>
  <c r="IC307" i="3"/>
  <c r="IC408" i="3"/>
  <c r="IE386" i="3"/>
  <c r="IE399" i="3"/>
  <c r="IE385" i="3"/>
  <c r="IE398" i="3"/>
  <c r="IE383" i="3"/>
  <c r="IE396" i="3"/>
  <c r="IE384" i="3"/>
  <c r="IE397" i="3"/>
  <c r="GR440" i="3"/>
  <c r="GS154" i="3"/>
  <c r="GS167" i="3"/>
  <c r="GS180" i="3"/>
  <c r="GS155" i="3"/>
  <c r="GS129" i="28"/>
  <c r="GR454" i="3"/>
  <c r="GR478" i="3"/>
  <c r="GR69" i="28"/>
  <c r="GR443" i="3"/>
  <c r="GS157" i="3"/>
  <c r="GS131" i="28"/>
  <c r="GR442" i="3"/>
  <c r="GR172" i="28"/>
  <c r="GS156" i="3"/>
  <c r="GS155" i="28"/>
  <c r="GR468" i="3"/>
  <c r="GR83" i="28"/>
  <c r="GR480" i="3"/>
  <c r="GR71" i="28"/>
  <c r="GR465" i="3"/>
  <c r="GR80" i="28"/>
  <c r="GR477" i="3"/>
  <c r="GR68" i="28"/>
  <c r="GR467" i="3"/>
  <c r="GR82" i="28"/>
  <c r="GR479" i="3"/>
  <c r="GR70" i="28"/>
  <c r="IC382" i="3"/>
  <c r="IC395" i="3"/>
  <c r="IC381" i="3"/>
  <c r="IC394" i="3"/>
  <c r="GS128" i="28"/>
  <c r="GS153" i="28"/>
  <c r="GS318" i="3"/>
  <c r="GR466" i="3"/>
  <c r="GR81" i="28"/>
  <c r="GS168" i="3"/>
  <c r="GS181" i="3"/>
  <c r="GS319" i="3"/>
  <c r="GS154" i="28"/>
  <c r="GS321" i="3"/>
  <c r="GS164" i="3"/>
  <c r="GS166" i="28"/>
  <c r="GS170" i="3"/>
  <c r="GS183" i="3"/>
  <c r="GS156" i="28"/>
  <c r="GS320" i="3"/>
  <c r="GR450" i="3"/>
  <c r="GR173" i="28"/>
  <c r="GS130" i="28"/>
  <c r="GS169" i="3"/>
  <c r="GS182" i="3"/>
  <c r="GR174" i="28"/>
  <c r="GS164" i="28"/>
  <c r="GS328" i="3"/>
  <c r="GS177" i="3"/>
  <c r="GS190" i="3"/>
  <c r="GS143" i="3"/>
  <c r="GS62" i="28"/>
  <c r="GR175" i="28"/>
  <c r="GR176" i="28"/>
  <c r="GS145" i="3"/>
  <c r="GS165" i="28"/>
  <c r="GS167" i="28"/>
  <c r="GS168" i="28"/>
  <c r="GS127" i="28"/>
  <c r="GS92" i="28"/>
  <c r="GS201" i="3"/>
  <c r="GS101" i="28"/>
  <c r="GS199" i="3"/>
  <c r="GS99" i="28"/>
  <c r="GS420" i="3"/>
  <c r="GS432" i="3"/>
  <c r="GT158" i="3"/>
  <c r="GS64" i="28"/>
  <c r="GS65" i="28"/>
  <c r="GS194" i="3"/>
  <c r="GS94" i="28"/>
  <c r="GS197" i="3"/>
  <c r="GS97" i="28"/>
  <c r="GS202" i="3"/>
  <c r="GS102" i="28"/>
  <c r="GS148" i="3"/>
  <c r="GS206" i="3"/>
  <c r="GS423" i="3"/>
  <c r="GS435" i="3"/>
  <c r="GT161" i="3"/>
  <c r="GS200" i="3"/>
  <c r="GS100" i="28"/>
  <c r="GS196" i="3"/>
  <c r="GS96" i="28"/>
  <c r="GS424" i="3"/>
  <c r="GS436" i="3"/>
  <c r="GS448" i="3"/>
  <c r="GS193" i="3"/>
  <c r="GS93" i="28"/>
  <c r="GS146" i="3"/>
  <c r="GS151" i="3"/>
  <c r="GS131" i="3"/>
  <c r="GS195" i="3"/>
  <c r="GS95" i="28"/>
  <c r="GS422" i="3"/>
  <c r="GS434" i="3"/>
  <c r="GS446" i="3"/>
  <c r="GS421" i="3"/>
  <c r="GS433" i="3"/>
  <c r="GT159" i="3"/>
  <c r="GS198" i="3"/>
  <c r="GS98" i="28"/>
  <c r="GS425" i="3"/>
  <c r="GS437" i="3"/>
  <c r="GS449" i="3"/>
  <c r="GR112" i="28"/>
  <c r="GR113" i="28"/>
  <c r="GR109" i="28"/>
  <c r="GR111" i="28"/>
  <c r="GR107" i="28"/>
  <c r="GR104" i="28"/>
  <c r="GR108" i="28"/>
  <c r="GR110" i="28"/>
  <c r="GR105" i="28"/>
  <c r="GR106" i="28"/>
  <c r="GR141" i="28"/>
  <c r="GR148" i="28"/>
  <c r="GR146" i="28"/>
  <c r="GR145" i="28"/>
  <c r="GR142" i="28"/>
  <c r="GR139" i="28"/>
  <c r="GR147" i="28"/>
  <c r="GR140" i="28"/>
  <c r="GR143" i="28"/>
  <c r="GR144" i="28"/>
  <c r="GS445" i="3"/>
  <c r="GS444" i="3"/>
  <c r="GS134" i="3"/>
  <c r="GT162" i="3"/>
  <c r="GT136" i="28"/>
  <c r="GT163" i="3"/>
  <c r="GT137" i="28"/>
  <c r="GS205" i="3"/>
  <c r="GS210" i="3"/>
  <c r="GT160" i="3"/>
  <c r="GT134" i="28"/>
  <c r="GS207" i="3"/>
  <c r="GS208" i="3"/>
  <c r="GS402" i="3"/>
  <c r="GS415" i="3"/>
  <c r="GS133" i="3"/>
  <c r="GS447" i="3"/>
  <c r="GT133" i="28"/>
  <c r="GT158" i="28"/>
  <c r="GT323" i="3"/>
  <c r="GT172" i="3"/>
  <c r="GT185" i="3"/>
  <c r="GT171" i="3"/>
  <c r="GT184" i="3"/>
  <c r="GT322" i="3"/>
  <c r="GT132" i="28"/>
  <c r="GT157" i="28"/>
  <c r="GT174" i="3"/>
  <c r="GT187" i="3"/>
  <c r="GT135" i="28"/>
  <c r="GT160" i="28"/>
  <c r="GT325" i="3"/>
  <c r="IF227" i="3"/>
  <c r="IF228" i="3"/>
  <c r="IF338" i="3"/>
  <c r="IF226" i="3"/>
  <c r="IF225" i="3"/>
  <c r="GT324" i="3"/>
  <c r="GT326" i="3"/>
  <c r="GT175" i="3"/>
  <c r="GT188" i="3"/>
  <c r="GT161" i="28"/>
  <c r="GT173" i="3"/>
  <c r="GT186" i="3"/>
  <c r="GT159" i="28"/>
  <c r="GT176" i="3"/>
  <c r="GT189" i="3"/>
  <c r="GT327" i="3"/>
  <c r="GT162" i="28"/>
  <c r="GS211" i="3"/>
  <c r="GS331" i="3"/>
  <c r="GS135" i="3"/>
  <c r="GS460" i="3"/>
  <c r="GS462" i="3"/>
  <c r="GS458" i="3"/>
  <c r="GS461" i="3"/>
  <c r="GS459" i="3"/>
  <c r="GS457" i="3"/>
  <c r="GS330" i="3"/>
  <c r="GS239" i="3"/>
  <c r="GS218" i="3"/>
  <c r="IF250" i="3"/>
  <c r="IF262" i="3"/>
  <c r="IF248" i="3"/>
  <c r="IF260" i="3"/>
  <c r="IF272" i="3"/>
  <c r="IF283" i="3"/>
  <c r="IF249" i="3"/>
  <c r="IF261" i="3"/>
  <c r="IF273" i="3"/>
  <c r="IF284" i="3"/>
  <c r="GS240" i="3"/>
  <c r="GS241" i="3"/>
  <c r="GS245" i="3"/>
  <c r="GS482" i="3"/>
  <c r="GS73" i="28"/>
  <c r="GS470" i="3"/>
  <c r="GS85" i="28"/>
  <c r="GS483" i="3"/>
  <c r="GS74" i="28"/>
  <c r="GS471" i="3"/>
  <c r="GS86" i="28"/>
  <c r="GS219" i="3"/>
  <c r="GS221" i="3"/>
  <c r="GS220" i="3"/>
  <c r="GS222" i="3"/>
  <c r="GS484" i="3"/>
  <c r="GS75" i="28"/>
  <c r="GS472" i="3"/>
  <c r="GS87" i="28"/>
  <c r="GS485" i="3"/>
  <c r="GS76" i="28"/>
  <c r="GS473" i="3"/>
  <c r="GS88" i="28"/>
  <c r="GS361" i="3"/>
  <c r="GS362" i="3"/>
  <c r="GS358" i="3"/>
  <c r="GS474" i="3"/>
  <c r="GS89" i="28"/>
  <c r="GS486" i="3"/>
  <c r="GS77" i="28"/>
  <c r="GS469" i="3"/>
  <c r="GS84" i="28"/>
  <c r="GS481" i="3"/>
  <c r="GS72" i="28"/>
  <c r="GS364" i="3"/>
  <c r="GS340" i="3"/>
  <c r="GS347" i="3"/>
  <c r="GS350" i="3"/>
  <c r="GS359" i="3"/>
  <c r="GS335" i="3"/>
  <c r="GS336" i="3"/>
  <c r="GS344" i="3"/>
  <c r="GS366" i="3"/>
  <c r="GS370" i="3"/>
  <c r="GS341" i="3"/>
  <c r="GS342" i="3"/>
  <c r="GS339" i="3"/>
  <c r="GS368" i="3"/>
  <c r="GS369" i="3"/>
  <c r="GS365" i="3"/>
  <c r="ID224" i="3"/>
  <c r="ID223" i="3"/>
  <c r="IF274" i="3"/>
  <c r="IF285" i="3"/>
  <c r="IF295" i="3"/>
  <c r="IF308" i="3"/>
  <c r="IF409" i="3"/>
  <c r="IF296" i="3"/>
  <c r="IF309" i="3"/>
  <c r="IF410" i="3"/>
  <c r="GS243" i="3"/>
  <c r="GS255" i="3"/>
  <c r="GS267" i="3"/>
  <c r="GS278" i="3"/>
  <c r="GS290" i="3"/>
  <c r="GS242" i="3"/>
  <c r="GS254" i="3"/>
  <c r="GS266" i="3"/>
  <c r="GS277" i="3"/>
  <c r="GS244" i="3"/>
  <c r="GS256" i="3"/>
  <c r="GS268" i="3"/>
  <c r="GS279" i="3"/>
  <c r="GS304" i="3"/>
  <c r="GS405" i="3"/>
  <c r="GS418" i="3"/>
  <c r="GS360" i="3"/>
  <c r="GS351" i="3"/>
  <c r="GS348" i="3"/>
  <c r="GS349" i="3"/>
  <c r="GS257" i="3"/>
  <c r="GS269" i="3"/>
  <c r="GS280" i="3"/>
  <c r="GS343" i="3"/>
  <c r="GS354" i="3"/>
  <c r="GS371" i="3"/>
  <c r="ID247" i="3"/>
  <c r="ID259" i="3"/>
  <c r="ID271" i="3"/>
  <c r="ID282" i="3"/>
  <c r="ID246" i="3"/>
  <c r="ID258" i="3"/>
  <c r="ID270" i="3"/>
  <c r="ID281" i="3"/>
  <c r="IF310" i="3"/>
  <c r="IF411" i="3"/>
  <c r="IF297" i="3"/>
  <c r="IF385" i="3"/>
  <c r="IF384" i="3"/>
  <c r="IF397" i="3"/>
  <c r="IF383" i="3"/>
  <c r="IF396" i="3"/>
  <c r="GS291" i="3"/>
  <c r="GS373" i="3"/>
  <c r="GS374" i="3"/>
  <c r="GS132" i="3"/>
  <c r="GS303" i="3"/>
  <c r="GS404" i="3"/>
  <c r="GS417" i="3"/>
  <c r="GS305" i="3"/>
  <c r="GS406" i="3"/>
  <c r="GS419" i="3"/>
  <c r="GS292" i="3"/>
  <c r="GS289" i="3"/>
  <c r="GS302" i="3"/>
  <c r="GS403" i="3"/>
  <c r="GS416" i="3"/>
  <c r="ID293" i="3"/>
  <c r="ID306" i="3"/>
  <c r="ID407" i="3"/>
  <c r="ID294" i="3"/>
  <c r="ID307" i="3"/>
  <c r="ID408" i="3"/>
  <c r="IF398" i="3"/>
  <c r="GS380" i="3"/>
  <c r="GS393" i="3"/>
  <c r="GS431" i="3"/>
  <c r="GS377" i="3"/>
  <c r="GS390" i="3"/>
  <c r="GS428" i="3"/>
  <c r="GS378" i="3"/>
  <c r="GS391" i="3"/>
  <c r="GS429" i="3"/>
  <c r="GS454" i="3"/>
  <c r="GS379" i="3"/>
  <c r="GS392" i="3"/>
  <c r="GS430" i="3"/>
  <c r="GS455" i="3"/>
  <c r="ID382" i="3"/>
  <c r="ID395" i="3"/>
  <c r="ID381" i="3"/>
  <c r="ID394" i="3"/>
  <c r="GT155" i="3"/>
  <c r="GT129" i="28"/>
  <c r="GS442" i="3"/>
  <c r="GT156" i="3"/>
  <c r="GT155" i="28"/>
  <c r="GS441" i="3"/>
  <c r="GS466" i="3"/>
  <c r="GS81" i="28"/>
  <c r="GS478" i="3"/>
  <c r="GS69" i="28"/>
  <c r="GS467" i="3"/>
  <c r="GS82" i="28"/>
  <c r="GS479" i="3"/>
  <c r="GS70" i="28"/>
  <c r="GS453" i="3"/>
  <c r="GS172" i="28"/>
  <c r="GS440" i="3"/>
  <c r="GT154" i="3"/>
  <c r="GS456" i="3"/>
  <c r="GS443" i="3"/>
  <c r="GT157" i="3"/>
  <c r="GT154" i="28"/>
  <c r="GT320" i="3"/>
  <c r="GT130" i="28"/>
  <c r="GT169" i="3"/>
  <c r="GT182" i="3"/>
  <c r="GT319" i="3"/>
  <c r="GT168" i="3"/>
  <c r="GT181" i="3"/>
  <c r="GT164" i="3"/>
  <c r="GT166" i="28"/>
  <c r="GT318" i="3"/>
  <c r="GT153" i="28"/>
  <c r="GT128" i="28"/>
  <c r="GT167" i="3"/>
  <c r="GT180" i="3"/>
  <c r="GS174" i="28"/>
  <c r="GS450" i="3"/>
  <c r="GS468" i="3"/>
  <c r="GS83" i="28"/>
  <c r="GS480" i="3"/>
  <c r="GS71" i="28"/>
  <c r="GT170" i="3"/>
  <c r="GT183" i="3"/>
  <c r="GT321" i="3"/>
  <c r="GT131" i="28"/>
  <c r="GT156" i="28"/>
  <c r="GS465" i="3"/>
  <c r="GS80" i="28"/>
  <c r="GS477" i="3"/>
  <c r="GS68" i="28"/>
  <c r="GT164" i="28"/>
  <c r="GS173" i="28"/>
  <c r="GS175" i="28"/>
  <c r="GT328" i="3"/>
  <c r="GT143" i="3"/>
  <c r="GT177" i="3"/>
  <c r="GT190" i="3"/>
  <c r="GT145" i="3"/>
  <c r="GT165" i="28"/>
  <c r="GT167" i="28"/>
  <c r="GT168" i="28"/>
  <c r="GT62" i="28"/>
  <c r="GS176" i="28"/>
  <c r="GT127" i="28"/>
  <c r="GT92" i="28"/>
  <c r="GT148" i="3"/>
  <c r="GT420" i="3"/>
  <c r="GT432" i="3"/>
  <c r="GT424" i="3"/>
  <c r="GT436" i="3"/>
  <c r="GT151" i="3"/>
  <c r="GT131" i="3"/>
  <c r="GT423" i="3"/>
  <c r="GT435" i="3"/>
  <c r="GT425" i="3"/>
  <c r="GT437" i="3"/>
  <c r="GT422" i="3"/>
  <c r="GT434" i="3"/>
  <c r="GT64" i="28"/>
  <c r="GT65" i="28"/>
  <c r="GT421" i="3"/>
  <c r="GT433" i="3"/>
  <c r="GT146" i="3"/>
  <c r="GT202" i="3"/>
  <c r="GT102" i="28"/>
  <c r="GT201" i="3"/>
  <c r="GT198" i="3"/>
  <c r="GT98" i="28"/>
  <c r="GT199" i="3"/>
  <c r="GT99" i="28"/>
  <c r="GT197" i="3"/>
  <c r="GT97" i="28"/>
  <c r="GT200" i="3"/>
  <c r="GT100" i="28"/>
  <c r="GT194" i="3"/>
  <c r="GT94" i="28"/>
  <c r="GT195" i="3"/>
  <c r="GT95" i="28"/>
  <c r="GT196" i="3"/>
  <c r="GT96" i="28"/>
  <c r="GT193" i="3"/>
  <c r="GT93" i="28"/>
  <c r="IG227" i="3"/>
  <c r="IG228" i="3"/>
  <c r="IG338" i="3"/>
  <c r="IG226" i="3"/>
  <c r="IG225" i="3"/>
  <c r="GT448" i="3"/>
  <c r="GU162" i="3"/>
  <c r="GT447" i="3"/>
  <c r="GU161" i="3"/>
  <c r="GT445" i="3"/>
  <c r="GU159" i="3"/>
  <c r="GT205" i="3"/>
  <c r="GT133" i="3"/>
  <c r="GT207" i="3"/>
  <c r="GT206" i="3"/>
  <c r="GT446" i="3"/>
  <c r="GU160" i="3"/>
  <c r="GS105" i="28"/>
  <c r="GS104" i="28"/>
  <c r="GS112" i="28"/>
  <c r="GS109" i="28"/>
  <c r="GS111" i="28"/>
  <c r="GS107" i="28"/>
  <c r="GS108" i="28"/>
  <c r="GS106" i="28"/>
  <c r="GS110" i="28"/>
  <c r="GS113" i="28"/>
  <c r="GT444" i="3"/>
  <c r="GU158" i="3"/>
  <c r="GT134" i="3"/>
  <c r="GT101" i="28"/>
  <c r="GT449" i="3"/>
  <c r="GU163" i="3"/>
  <c r="GS141" i="28"/>
  <c r="GS146" i="28"/>
  <c r="GS145" i="28"/>
  <c r="GS144" i="28"/>
  <c r="GS142" i="28"/>
  <c r="GS143" i="28"/>
  <c r="GS139" i="28"/>
  <c r="GS140" i="28"/>
  <c r="GS147" i="28"/>
  <c r="GS148" i="28"/>
  <c r="IG250" i="3"/>
  <c r="IG262" i="3"/>
  <c r="IG274" i="3"/>
  <c r="IG285" i="3"/>
  <c r="IG251" i="3"/>
  <c r="IG263" i="3"/>
  <c r="IG275" i="3"/>
  <c r="IG286" i="3"/>
  <c r="IG249" i="3"/>
  <c r="IG261" i="3"/>
  <c r="IG273" i="3"/>
  <c r="IG284" i="3"/>
  <c r="IG248" i="3"/>
  <c r="IG260" i="3"/>
  <c r="IG272" i="3"/>
  <c r="IG283" i="3"/>
  <c r="GT208" i="3"/>
  <c r="GT402" i="3"/>
  <c r="GT415" i="3"/>
  <c r="GU134" i="28"/>
  <c r="GU173" i="3"/>
  <c r="GU186" i="3"/>
  <c r="GU159" i="28"/>
  <c r="GU324" i="3"/>
  <c r="GU325" i="3"/>
  <c r="GU160" i="28"/>
  <c r="GU174" i="3"/>
  <c r="GU187" i="3"/>
  <c r="GU135" i="28"/>
  <c r="GU161" i="28"/>
  <c r="GU175" i="3"/>
  <c r="GU188" i="3"/>
  <c r="GU136" i="28"/>
  <c r="GU326" i="3"/>
  <c r="GU137" i="28"/>
  <c r="GU162" i="28"/>
  <c r="GU327" i="3"/>
  <c r="GU176" i="3"/>
  <c r="GU189" i="3"/>
  <c r="GT211" i="3"/>
  <c r="GT210" i="3"/>
  <c r="GU322" i="3"/>
  <c r="GU157" i="28"/>
  <c r="GU132" i="28"/>
  <c r="GU171" i="3"/>
  <c r="GU184" i="3"/>
  <c r="GU133" i="28"/>
  <c r="GU158" i="28"/>
  <c r="GU172" i="3"/>
  <c r="GU185" i="3"/>
  <c r="GU323" i="3"/>
  <c r="IE246" i="3"/>
  <c r="IE223" i="3"/>
  <c r="IE224" i="3"/>
  <c r="IG311" i="3"/>
  <c r="IG412" i="3"/>
  <c r="IG298" i="3"/>
  <c r="IG297" i="3"/>
  <c r="IG310" i="3"/>
  <c r="IG411" i="3"/>
  <c r="IG295" i="3"/>
  <c r="IG308" i="3"/>
  <c r="IG409" i="3"/>
  <c r="IG296" i="3"/>
  <c r="IG309" i="3"/>
  <c r="IG410" i="3"/>
  <c r="GT135" i="3"/>
  <c r="GT218" i="3"/>
  <c r="GT330" i="3"/>
  <c r="GT239" i="3"/>
  <c r="GT331" i="3"/>
  <c r="GT240" i="3"/>
  <c r="GT462" i="3"/>
  <c r="GT460" i="3"/>
  <c r="GT459" i="3"/>
  <c r="GT461" i="3"/>
  <c r="GT458" i="3"/>
  <c r="GT457" i="3"/>
  <c r="IE247" i="3"/>
  <c r="IE259" i="3"/>
  <c r="IE271" i="3"/>
  <c r="IE282" i="3"/>
  <c r="IE258" i="3"/>
  <c r="IE270" i="3"/>
  <c r="IE281" i="3"/>
  <c r="IG386" i="3"/>
  <c r="IG399" i="3"/>
  <c r="IG384" i="3"/>
  <c r="IG397" i="3"/>
  <c r="IG383" i="3"/>
  <c r="IG396" i="3"/>
  <c r="IG385" i="3"/>
  <c r="IG398" i="3"/>
  <c r="GT474" i="3"/>
  <c r="GT89" i="28"/>
  <c r="GT486" i="3"/>
  <c r="GT77" i="28"/>
  <c r="GT471" i="3"/>
  <c r="GT86" i="28"/>
  <c r="GT483" i="3"/>
  <c r="GT74" i="28"/>
  <c r="GT340" i="3"/>
  <c r="GT370" i="3"/>
  <c r="GT347" i="3"/>
  <c r="GT365" i="3"/>
  <c r="GT364" i="3"/>
  <c r="GT350" i="3"/>
  <c r="GT369" i="3"/>
  <c r="GT339" i="3"/>
  <c r="GT341" i="3"/>
  <c r="GT342" i="3"/>
  <c r="GT368" i="3"/>
  <c r="GT335" i="3"/>
  <c r="GT336" i="3"/>
  <c r="GT344" i="3"/>
  <c r="GT366" i="3"/>
  <c r="GT359" i="3"/>
  <c r="GT481" i="3"/>
  <c r="GT72" i="28"/>
  <c r="GT469" i="3"/>
  <c r="GT84" i="28"/>
  <c r="GT241" i="3"/>
  <c r="GT470" i="3"/>
  <c r="GT85" i="28"/>
  <c r="GT482" i="3"/>
  <c r="GT73" i="28"/>
  <c r="GT361" i="3"/>
  <c r="GT362" i="3"/>
  <c r="GT358" i="3"/>
  <c r="GT472" i="3"/>
  <c r="GT87" i="28"/>
  <c r="GT484" i="3"/>
  <c r="GT75" i="28"/>
  <c r="GT485" i="3"/>
  <c r="GT76" i="28"/>
  <c r="GT473" i="3"/>
  <c r="GT88" i="28"/>
  <c r="GT220" i="3"/>
  <c r="GT219" i="3"/>
  <c r="GT222" i="3"/>
  <c r="GT221" i="3"/>
  <c r="IE307" i="3"/>
  <c r="IE408" i="3"/>
  <c r="IE294" i="3"/>
  <c r="IE306" i="3"/>
  <c r="IE407" i="3"/>
  <c r="IE293" i="3"/>
  <c r="GT371" i="3"/>
  <c r="GT360" i="3"/>
  <c r="GT243" i="3"/>
  <c r="GT255" i="3"/>
  <c r="GT267" i="3"/>
  <c r="GT278" i="3"/>
  <c r="GT242" i="3"/>
  <c r="GT254" i="3"/>
  <c r="GT266" i="3"/>
  <c r="GT277" i="3"/>
  <c r="GT244" i="3"/>
  <c r="GT256" i="3"/>
  <c r="GT268" i="3"/>
  <c r="GT279" i="3"/>
  <c r="GT245" i="3"/>
  <c r="GT257" i="3"/>
  <c r="GT269" i="3"/>
  <c r="GT280" i="3"/>
  <c r="GT348" i="3"/>
  <c r="GT349" i="3"/>
  <c r="GT351" i="3"/>
  <c r="GT343" i="3"/>
  <c r="GT354" i="3"/>
  <c r="GT373" i="3"/>
  <c r="GT374" i="3"/>
  <c r="GT132" i="3"/>
  <c r="IE382" i="3"/>
  <c r="IE395" i="3"/>
  <c r="IE381" i="3"/>
  <c r="IE394" i="3"/>
  <c r="GT304" i="3"/>
  <c r="GT405" i="3"/>
  <c r="GT418" i="3"/>
  <c r="GT291" i="3"/>
  <c r="GT379" i="3"/>
  <c r="GT377" i="3"/>
  <c r="GT289" i="3"/>
  <c r="GT302" i="3"/>
  <c r="GT403" i="3"/>
  <c r="GT416" i="3"/>
  <c r="GT292" i="3"/>
  <c r="GT305" i="3"/>
  <c r="GT406" i="3"/>
  <c r="GT419" i="3"/>
  <c r="GT380" i="3"/>
  <c r="GT303" i="3"/>
  <c r="GT404" i="3"/>
  <c r="GT417" i="3"/>
  <c r="GT290" i="3"/>
  <c r="GT378" i="3"/>
  <c r="GT391" i="3"/>
  <c r="GT429" i="3"/>
  <c r="GT441" i="3"/>
  <c r="GT392" i="3"/>
  <c r="GT430" i="3"/>
  <c r="GT390" i="3"/>
  <c r="GT428" i="3"/>
  <c r="GT393" i="3"/>
  <c r="GT431" i="3"/>
  <c r="GU155" i="3"/>
  <c r="GU129" i="28"/>
  <c r="GT454" i="3"/>
  <c r="GT466" i="3"/>
  <c r="GT81" i="28"/>
  <c r="GT456" i="3"/>
  <c r="GT443" i="3"/>
  <c r="GU157" i="3"/>
  <c r="GT455" i="3"/>
  <c r="GT442" i="3"/>
  <c r="GU156" i="3"/>
  <c r="GT440" i="3"/>
  <c r="GT453" i="3"/>
  <c r="GT172" i="28"/>
  <c r="GU154" i="3"/>
  <c r="GT478" i="3"/>
  <c r="GT69" i="28"/>
  <c r="GU319" i="3"/>
  <c r="GU154" i="28"/>
  <c r="GU168" i="3"/>
  <c r="GU181" i="3"/>
  <c r="GT477" i="3"/>
  <c r="GT68" i="28"/>
  <c r="GT465" i="3"/>
  <c r="GT80" i="28"/>
  <c r="GU320" i="3"/>
  <c r="GU169" i="3"/>
  <c r="GU182" i="3"/>
  <c r="GU155" i="28"/>
  <c r="GU130" i="28"/>
  <c r="GT450" i="3"/>
  <c r="GU143" i="3"/>
  <c r="GU170" i="3"/>
  <c r="GU183" i="3"/>
  <c r="GU156" i="28"/>
  <c r="GU321" i="3"/>
  <c r="GU131" i="28"/>
  <c r="GT467" i="3"/>
  <c r="GT82" i="28"/>
  <c r="GT479" i="3"/>
  <c r="GT70" i="28"/>
  <c r="GU167" i="3"/>
  <c r="GU180" i="3"/>
  <c r="GU128" i="28"/>
  <c r="GU318" i="3"/>
  <c r="GU153" i="28"/>
  <c r="GU164" i="3"/>
  <c r="GU166" i="28"/>
  <c r="GT174" i="28"/>
  <c r="GT468" i="3"/>
  <c r="GT83" i="28"/>
  <c r="GT480" i="3"/>
  <c r="GT71" i="28"/>
  <c r="IH227" i="3"/>
  <c r="IH228" i="3"/>
  <c r="IH338" i="3"/>
  <c r="IH226" i="3"/>
  <c r="IH225" i="3"/>
  <c r="GU328" i="3"/>
  <c r="GU164" i="28"/>
  <c r="GU177" i="3"/>
  <c r="GU190" i="3"/>
  <c r="GU145" i="3"/>
  <c r="GU62" i="28"/>
  <c r="GT173" i="28"/>
  <c r="GT175" i="28"/>
  <c r="IH251" i="3"/>
  <c r="IH263" i="3"/>
  <c r="IH275" i="3"/>
  <c r="IH286" i="3"/>
  <c r="IH250" i="3"/>
  <c r="IH262" i="3"/>
  <c r="IH249" i="3"/>
  <c r="IH261" i="3"/>
  <c r="IH273" i="3"/>
  <c r="IH284" i="3"/>
  <c r="IH296" i="3"/>
  <c r="IH248" i="3"/>
  <c r="IH260" i="3"/>
  <c r="IH272" i="3"/>
  <c r="IH283" i="3"/>
  <c r="GU165" i="28"/>
  <c r="GU167" i="28"/>
  <c r="GU168" i="28"/>
  <c r="GU127" i="28"/>
  <c r="GU92" i="28"/>
  <c r="GT176" i="28"/>
  <c r="GU148" i="3"/>
  <c r="GU151" i="3"/>
  <c r="GU131" i="3"/>
  <c r="GU425" i="3"/>
  <c r="GU437" i="3"/>
  <c r="GU421" i="3"/>
  <c r="GU433" i="3"/>
  <c r="GU420" i="3"/>
  <c r="GU432" i="3"/>
  <c r="GU424" i="3"/>
  <c r="GU436" i="3"/>
  <c r="GU422" i="3"/>
  <c r="GU434" i="3"/>
  <c r="GU423" i="3"/>
  <c r="GU435" i="3"/>
  <c r="GU64" i="28"/>
  <c r="GU65" i="28"/>
  <c r="GU146" i="3"/>
  <c r="GU202" i="3"/>
  <c r="GU102" i="28"/>
  <c r="GU197" i="3"/>
  <c r="GU97" i="28"/>
  <c r="GU199" i="3"/>
  <c r="GU99" i="28"/>
  <c r="GU198" i="3"/>
  <c r="GU98" i="28"/>
  <c r="GU200" i="3"/>
  <c r="GU100" i="28"/>
  <c r="GU201" i="3"/>
  <c r="GU194" i="3"/>
  <c r="GU94" i="28"/>
  <c r="GU195" i="3"/>
  <c r="GU95" i="28"/>
  <c r="GU193" i="3"/>
  <c r="GU93" i="28"/>
  <c r="GU196" i="3"/>
  <c r="GU96" i="28"/>
  <c r="IF223" i="3"/>
  <c r="IF224" i="3"/>
  <c r="IF251" i="3"/>
  <c r="IF263" i="3"/>
  <c r="IF275" i="3"/>
  <c r="IF286" i="3"/>
  <c r="IH311" i="3"/>
  <c r="IH412" i="3"/>
  <c r="IH298" i="3"/>
  <c r="IH274" i="3"/>
  <c r="IH285" i="3"/>
  <c r="IH295" i="3"/>
  <c r="IH308" i="3"/>
  <c r="IH409" i="3"/>
  <c r="IH309" i="3"/>
  <c r="IH410" i="3"/>
  <c r="GU449" i="3"/>
  <c r="GV163" i="3"/>
  <c r="GU134" i="3"/>
  <c r="GU101" i="28"/>
  <c r="GU447" i="3"/>
  <c r="GV161" i="3"/>
  <c r="GU205" i="3"/>
  <c r="GU133" i="3"/>
  <c r="GU206" i="3"/>
  <c r="GU207" i="3"/>
  <c r="GU446" i="3"/>
  <c r="GV160" i="3"/>
  <c r="GU445" i="3"/>
  <c r="GV159" i="3"/>
  <c r="GU448" i="3"/>
  <c r="GV162" i="3"/>
  <c r="GT108" i="28"/>
  <c r="GT111" i="28"/>
  <c r="GT112" i="28"/>
  <c r="GT105" i="28"/>
  <c r="GT113" i="28"/>
  <c r="GT110" i="28"/>
  <c r="GT109" i="28"/>
  <c r="GT104" i="28"/>
  <c r="GT106" i="28"/>
  <c r="GT107" i="28"/>
  <c r="GU444" i="3"/>
  <c r="GV158" i="3"/>
  <c r="GT140" i="28"/>
  <c r="GT139" i="28"/>
  <c r="GT144" i="28"/>
  <c r="GT147" i="28"/>
  <c r="GT143" i="28"/>
  <c r="GT141" i="28"/>
  <c r="GT148" i="28"/>
  <c r="GT142" i="28"/>
  <c r="GT145" i="28"/>
  <c r="GT146" i="28"/>
  <c r="IF246" i="3"/>
  <c r="IF258" i="3"/>
  <c r="IF270" i="3"/>
  <c r="IF281" i="3"/>
  <c r="IF293" i="3"/>
  <c r="IF247" i="3"/>
  <c r="IF259" i="3"/>
  <c r="IF271" i="3"/>
  <c r="IF282" i="3"/>
  <c r="IF311" i="3"/>
  <c r="IF412" i="3"/>
  <c r="IF298" i="3"/>
  <c r="IF386" i="3"/>
  <c r="IH386" i="3"/>
  <c r="IH399" i="3"/>
  <c r="IH383" i="3"/>
  <c r="IH396" i="3"/>
  <c r="IH310" i="3"/>
  <c r="IH411" i="3"/>
  <c r="IH297" i="3"/>
  <c r="IH385" i="3"/>
  <c r="IH384" i="3"/>
  <c r="IH397" i="3"/>
  <c r="GV159" i="28"/>
  <c r="GV324" i="3"/>
  <c r="GV173" i="3"/>
  <c r="GV186" i="3"/>
  <c r="GV134" i="28"/>
  <c r="GU208" i="3"/>
  <c r="GV137" i="28"/>
  <c r="GV176" i="3"/>
  <c r="GV189" i="3"/>
  <c r="GV162" i="28"/>
  <c r="GV327" i="3"/>
  <c r="GV136" i="28"/>
  <c r="GV326" i="3"/>
  <c r="GV175" i="3"/>
  <c r="GV188" i="3"/>
  <c r="GV161" i="28"/>
  <c r="GV322" i="3"/>
  <c r="GV157" i="28"/>
  <c r="GV132" i="28"/>
  <c r="GV171" i="3"/>
  <c r="GV184" i="3"/>
  <c r="GV323" i="3"/>
  <c r="GV133" i="28"/>
  <c r="GV172" i="3"/>
  <c r="GV185" i="3"/>
  <c r="GV158" i="28"/>
  <c r="GV174" i="3"/>
  <c r="GV187" i="3"/>
  <c r="GV135" i="28"/>
  <c r="GV160" i="28"/>
  <c r="GV325" i="3"/>
  <c r="GU210" i="3"/>
  <c r="GU211" i="3"/>
  <c r="IF306" i="3"/>
  <c r="IF407" i="3"/>
  <c r="IF294" i="3"/>
  <c r="IF307" i="3"/>
  <c r="IF408" i="3"/>
  <c r="IF399" i="3"/>
  <c r="IH398" i="3"/>
  <c r="GU218" i="3"/>
  <c r="GU330" i="3"/>
  <c r="GU239" i="3"/>
  <c r="GU331" i="3"/>
  <c r="GU240" i="3"/>
  <c r="GU135" i="3"/>
  <c r="GU402" i="3"/>
  <c r="GU415" i="3"/>
  <c r="IF382" i="3"/>
  <c r="IF395" i="3"/>
  <c r="IF381" i="3"/>
  <c r="IF394" i="3"/>
  <c r="GU368" i="3"/>
  <c r="GU359" i="3"/>
  <c r="GU350" i="3"/>
  <c r="GU366" i="3"/>
  <c r="GU365" i="3"/>
  <c r="GU370" i="3"/>
  <c r="GU339" i="3"/>
  <c r="GU369" i="3"/>
  <c r="GU364" i="3"/>
  <c r="GU341" i="3"/>
  <c r="GU342" i="3"/>
  <c r="GU340" i="3"/>
  <c r="GU347" i="3"/>
  <c r="GU335" i="3"/>
  <c r="GU336" i="3"/>
  <c r="GU344" i="3"/>
  <c r="GU241" i="3"/>
  <c r="GU358" i="3"/>
  <c r="GU361" i="3"/>
  <c r="GU362" i="3"/>
  <c r="GU458" i="3"/>
  <c r="GU457" i="3"/>
  <c r="GU462" i="3"/>
  <c r="GU460" i="3"/>
  <c r="GU461" i="3"/>
  <c r="GU459" i="3"/>
  <c r="GU220" i="3"/>
  <c r="GU221" i="3"/>
  <c r="GU219" i="3"/>
  <c r="GU222" i="3"/>
  <c r="GU343" i="3"/>
  <c r="GU354" i="3"/>
  <c r="GU473" i="3"/>
  <c r="GU88" i="28"/>
  <c r="GU485" i="3"/>
  <c r="GU76" i="28"/>
  <c r="GU472" i="3"/>
  <c r="GU87" i="28"/>
  <c r="GU484" i="3"/>
  <c r="GU75" i="28"/>
  <c r="GU469" i="3"/>
  <c r="GU84" i="28"/>
  <c r="GU481" i="3"/>
  <c r="GU72" i="28"/>
  <c r="GU482" i="3"/>
  <c r="GU73" i="28"/>
  <c r="GU470" i="3"/>
  <c r="GU85" i="28"/>
  <c r="GU471" i="3"/>
  <c r="GU86" i="28"/>
  <c r="GU483" i="3"/>
  <c r="GU74" i="28"/>
  <c r="GU245" i="3"/>
  <c r="GU257" i="3"/>
  <c r="GU269" i="3"/>
  <c r="GU280" i="3"/>
  <c r="GU244" i="3"/>
  <c r="GU256" i="3"/>
  <c r="GU268" i="3"/>
  <c r="GU279" i="3"/>
  <c r="GU242" i="3"/>
  <c r="GU254" i="3"/>
  <c r="GU266" i="3"/>
  <c r="GU277" i="3"/>
  <c r="GU243" i="3"/>
  <c r="GU255" i="3"/>
  <c r="GU267" i="3"/>
  <c r="GU278" i="3"/>
  <c r="GU360" i="3"/>
  <c r="GU351" i="3"/>
  <c r="GU348" i="3"/>
  <c r="GU349" i="3"/>
  <c r="GU486" i="3"/>
  <c r="GU77" i="28"/>
  <c r="GU474" i="3"/>
  <c r="GU89" i="28"/>
  <c r="GU371" i="3"/>
  <c r="GU292" i="3"/>
  <c r="GU305" i="3"/>
  <c r="GU406" i="3"/>
  <c r="GU419" i="3"/>
  <c r="GU291" i="3"/>
  <c r="GU304" i="3"/>
  <c r="GU405" i="3"/>
  <c r="GU418" i="3"/>
  <c r="GU302" i="3"/>
  <c r="GU403" i="3"/>
  <c r="GU416" i="3"/>
  <c r="GU289" i="3"/>
  <c r="GU303" i="3"/>
  <c r="GU404" i="3"/>
  <c r="GU417" i="3"/>
  <c r="GU290" i="3"/>
  <c r="GU373" i="3"/>
  <c r="GU374" i="3"/>
  <c r="GU132" i="3"/>
  <c r="GU377" i="3"/>
  <c r="GU390" i="3"/>
  <c r="GU428" i="3"/>
  <c r="GU440" i="3"/>
  <c r="GU379" i="3"/>
  <c r="GU392" i="3"/>
  <c r="GU430" i="3"/>
  <c r="GU380" i="3"/>
  <c r="GU393" i="3"/>
  <c r="GU431" i="3"/>
  <c r="GU378" i="3"/>
  <c r="GU391" i="3"/>
  <c r="GU429" i="3"/>
  <c r="II338" i="3"/>
  <c r="II226" i="3"/>
  <c r="II225" i="3"/>
  <c r="GV154" i="3"/>
  <c r="GV153" i="28"/>
  <c r="GU453" i="3"/>
  <c r="GU477" i="3"/>
  <c r="GU68" i="28"/>
  <c r="GU455" i="3"/>
  <c r="GU442" i="3"/>
  <c r="GV156" i="3"/>
  <c r="GU441" i="3"/>
  <c r="GU454" i="3"/>
  <c r="GV155" i="3"/>
  <c r="GU443" i="3"/>
  <c r="GU456" i="3"/>
  <c r="GV157" i="3"/>
  <c r="GU172" i="28"/>
  <c r="II227" i="3"/>
  <c r="II249" i="3"/>
  <c r="II261" i="3"/>
  <c r="II273" i="3"/>
  <c r="II284" i="3"/>
  <c r="II248" i="3"/>
  <c r="II260" i="3"/>
  <c r="II272" i="3"/>
  <c r="II283" i="3"/>
  <c r="GU465" i="3"/>
  <c r="GU80" i="28"/>
  <c r="GV128" i="28"/>
  <c r="GU174" i="28"/>
  <c r="GV167" i="3"/>
  <c r="GV180" i="3"/>
  <c r="GV318" i="3"/>
  <c r="GU466" i="3"/>
  <c r="GU81" i="28"/>
  <c r="GU478" i="3"/>
  <c r="GU69" i="28"/>
  <c r="GV130" i="28"/>
  <c r="GV155" i="28"/>
  <c r="GV169" i="3"/>
  <c r="GV182" i="3"/>
  <c r="GV320" i="3"/>
  <c r="GV131" i="28"/>
  <c r="GV156" i="28"/>
  <c r="GV170" i="3"/>
  <c r="GV183" i="3"/>
  <c r="GV321" i="3"/>
  <c r="GU468" i="3"/>
  <c r="GU83" i="28"/>
  <c r="GU480" i="3"/>
  <c r="GU71" i="28"/>
  <c r="GU450" i="3"/>
  <c r="GV319" i="3"/>
  <c r="GV129" i="28"/>
  <c r="GV168" i="3"/>
  <c r="GV181" i="3"/>
  <c r="GV154" i="28"/>
  <c r="GV164" i="3"/>
  <c r="GV166" i="28"/>
  <c r="GU479" i="3"/>
  <c r="GU70" i="28"/>
  <c r="GU467" i="3"/>
  <c r="GU82" i="28"/>
  <c r="IG223" i="3"/>
  <c r="IG224" i="3"/>
  <c r="II251" i="3"/>
  <c r="II295" i="3"/>
  <c r="II308" i="3"/>
  <c r="II409" i="3"/>
  <c r="II296" i="3"/>
  <c r="II309" i="3"/>
  <c r="II410" i="3"/>
  <c r="GV328" i="3"/>
  <c r="GV164" i="28"/>
  <c r="GV177" i="3"/>
  <c r="GV190" i="3"/>
  <c r="GU175" i="28"/>
  <c r="GU173" i="28"/>
  <c r="GV143" i="3"/>
  <c r="IG246" i="3"/>
  <c r="IG258" i="3"/>
  <c r="IG270" i="3"/>
  <c r="IG281" i="3"/>
  <c r="IG247" i="3"/>
  <c r="IG259" i="3"/>
  <c r="IG271" i="3"/>
  <c r="IG282" i="3"/>
  <c r="GU176" i="28"/>
  <c r="GV145" i="3"/>
  <c r="GV165" i="28"/>
  <c r="GV167" i="28"/>
  <c r="GV168" i="28"/>
  <c r="GV62" i="28"/>
  <c r="IG306" i="3"/>
  <c r="IG407" i="3"/>
  <c r="IG293" i="3"/>
  <c r="IG294" i="3"/>
  <c r="IG307" i="3"/>
  <c r="IG408" i="3"/>
  <c r="II384" i="3"/>
  <c r="II397" i="3"/>
  <c r="II383" i="3"/>
  <c r="II396" i="3"/>
  <c r="GV127" i="28"/>
  <c r="GV92" i="28"/>
  <c r="GV425" i="3"/>
  <c r="GV437" i="3"/>
  <c r="GV148" i="3"/>
  <c r="GV422" i="3"/>
  <c r="GV434" i="3"/>
  <c r="GV64" i="28"/>
  <c r="GV65" i="28"/>
  <c r="GV424" i="3"/>
  <c r="GV436" i="3"/>
  <c r="GV420" i="3"/>
  <c r="GV432" i="3"/>
  <c r="GV421" i="3"/>
  <c r="GV433" i="3"/>
  <c r="GV151" i="3"/>
  <c r="GV131" i="3"/>
  <c r="GV423" i="3"/>
  <c r="GV435" i="3"/>
  <c r="GV146" i="3"/>
  <c r="GV199" i="3"/>
  <c r="GV99" i="28"/>
  <c r="GV201" i="3"/>
  <c r="GV198" i="3"/>
  <c r="GV98" i="28"/>
  <c r="GV197" i="3"/>
  <c r="GV97" i="28"/>
  <c r="GV202" i="3"/>
  <c r="GV102" i="28"/>
  <c r="GV200" i="3"/>
  <c r="GV100" i="28"/>
  <c r="GV193" i="3"/>
  <c r="GV93" i="28"/>
  <c r="GV194" i="3"/>
  <c r="GV94" i="28"/>
  <c r="GV195" i="3"/>
  <c r="GV95" i="28"/>
  <c r="GV196" i="3"/>
  <c r="GV96" i="28"/>
  <c r="IG382" i="3"/>
  <c r="IG395" i="3"/>
  <c r="IG381" i="3"/>
  <c r="IG394" i="3"/>
  <c r="GV133" i="3"/>
  <c r="GV205" i="3"/>
  <c r="GV206" i="3"/>
  <c r="GV207" i="3"/>
  <c r="GV444" i="3"/>
  <c r="GW158" i="3"/>
  <c r="GV449" i="3"/>
  <c r="GW163" i="3"/>
  <c r="GV445" i="3"/>
  <c r="GW159" i="3"/>
  <c r="GU105" i="28"/>
  <c r="GU110" i="28"/>
  <c r="GU104" i="28"/>
  <c r="GU107" i="28"/>
  <c r="GU113" i="28"/>
  <c r="GU106" i="28"/>
  <c r="GU108" i="28"/>
  <c r="GU112" i="28"/>
  <c r="GU111" i="28"/>
  <c r="GU109" i="28"/>
  <c r="GV448" i="3"/>
  <c r="GW162" i="3"/>
  <c r="GV446" i="3"/>
  <c r="GW160" i="3"/>
  <c r="GV447" i="3"/>
  <c r="GW161" i="3"/>
  <c r="GV134" i="3"/>
  <c r="GV101" i="28"/>
  <c r="GU147" i="28"/>
  <c r="GU144" i="28"/>
  <c r="GU148" i="28"/>
  <c r="GU143" i="28"/>
  <c r="GU139" i="28"/>
  <c r="GU145" i="28"/>
  <c r="GU146" i="28"/>
  <c r="GU142" i="28"/>
  <c r="GU141" i="28"/>
  <c r="GU140" i="28"/>
  <c r="GW171" i="3"/>
  <c r="GW184" i="3"/>
  <c r="GW132" i="28"/>
  <c r="GW157" i="28"/>
  <c r="GW322" i="3"/>
  <c r="GW174" i="3"/>
  <c r="GW187" i="3"/>
  <c r="GW135" i="28"/>
  <c r="GW160" i="28"/>
  <c r="GW325" i="3"/>
  <c r="GV208" i="3"/>
  <c r="GW159" i="28"/>
  <c r="GW134" i="28"/>
  <c r="GW324" i="3"/>
  <c r="GW173" i="3"/>
  <c r="GW186" i="3"/>
  <c r="GW158" i="28"/>
  <c r="GW133" i="28"/>
  <c r="GW323" i="3"/>
  <c r="GW172" i="3"/>
  <c r="GW185" i="3"/>
  <c r="GW136" i="28"/>
  <c r="GW326" i="3"/>
  <c r="GW161" i="28"/>
  <c r="GW175" i="3"/>
  <c r="GW188" i="3"/>
  <c r="GW327" i="3"/>
  <c r="GW176" i="3"/>
  <c r="GW189" i="3"/>
  <c r="GW137" i="28"/>
  <c r="GW162" i="28"/>
  <c r="GV210" i="3"/>
  <c r="GV211" i="3"/>
  <c r="GV331" i="3"/>
  <c r="GV240" i="3"/>
  <c r="GV330" i="3"/>
  <c r="GV218" i="3"/>
  <c r="GV239" i="3"/>
  <c r="GV402" i="3"/>
  <c r="GV415" i="3"/>
  <c r="GV135" i="3"/>
  <c r="GV241" i="3"/>
  <c r="GV245" i="3"/>
  <c r="GV462" i="3"/>
  <c r="GV461" i="3"/>
  <c r="GV460" i="3"/>
  <c r="GV459" i="3"/>
  <c r="GV458" i="3"/>
  <c r="GV457" i="3"/>
  <c r="GV219" i="3"/>
  <c r="GV220" i="3"/>
  <c r="GV222" i="3"/>
  <c r="GV221" i="3"/>
  <c r="GV361" i="3"/>
  <c r="GV362" i="3"/>
  <c r="GV358" i="3"/>
  <c r="GV369" i="3"/>
  <c r="GV370" i="3"/>
  <c r="GV368" i="3"/>
  <c r="GV365" i="3"/>
  <c r="GV341" i="3"/>
  <c r="GV342" i="3"/>
  <c r="GV366" i="3"/>
  <c r="GV335" i="3"/>
  <c r="GV336" i="3"/>
  <c r="GV344" i="3"/>
  <c r="GV350" i="3"/>
  <c r="GV340" i="3"/>
  <c r="GV359" i="3"/>
  <c r="GV364" i="3"/>
  <c r="GV339" i="3"/>
  <c r="GV347" i="3"/>
  <c r="GV244" i="3"/>
  <c r="GV256" i="3"/>
  <c r="GV268" i="3"/>
  <c r="GV279" i="3"/>
  <c r="GV242" i="3"/>
  <c r="GV254" i="3"/>
  <c r="GV266" i="3"/>
  <c r="GV277" i="3"/>
  <c r="GV243" i="3"/>
  <c r="GV255" i="3"/>
  <c r="GV267" i="3"/>
  <c r="GV278" i="3"/>
  <c r="GV290" i="3"/>
  <c r="GV257" i="3"/>
  <c r="GV269" i="3"/>
  <c r="GV280" i="3"/>
  <c r="GV292" i="3"/>
  <c r="GV371" i="3"/>
  <c r="GV343" i="3"/>
  <c r="GV354" i="3"/>
  <c r="GV470" i="3"/>
  <c r="GV85" i="28"/>
  <c r="GV482" i="3"/>
  <c r="GV73" i="28"/>
  <c r="GV351" i="3"/>
  <c r="GV348" i="3"/>
  <c r="GV349" i="3"/>
  <c r="GV472" i="3"/>
  <c r="GV87" i="28"/>
  <c r="GV484" i="3"/>
  <c r="GV75" i="28"/>
  <c r="GV469" i="3"/>
  <c r="GV84" i="28"/>
  <c r="GV481" i="3"/>
  <c r="GV72" i="28"/>
  <c r="GV473" i="3"/>
  <c r="GV88" i="28"/>
  <c r="GV485" i="3"/>
  <c r="GV76" i="28"/>
  <c r="GV360" i="3"/>
  <c r="GV486" i="3"/>
  <c r="GV77" i="28"/>
  <c r="GV474" i="3"/>
  <c r="GV89" i="28"/>
  <c r="GV471" i="3"/>
  <c r="GV86" i="28"/>
  <c r="GV483" i="3"/>
  <c r="GV74" i="28"/>
  <c r="IJ227" i="3"/>
  <c r="IJ228" i="3"/>
  <c r="IJ338" i="3"/>
  <c r="IJ226" i="3"/>
  <c r="IJ225" i="3"/>
  <c r="GV305" i="3"/>
  <c r="GV406" i="3"/>
  <c r="GV419" i="3"/>
  <c r="GV373" i="3"/>
  <c r="GV374" i="3"/>
  <c r="GV132" i="3"/>
  <c r="GV303" i="3"/>
  <c r="GV404" i="3"/>
  <c r="GV417" i="3"/>
  <c r="GV291" i="3"/>
  <c r="GV304" i="3"/>
  <c r="GV405" i="3"/>
  <c r="GV418" i="3"/>
  <c r="GV302" i="3"/>
  <c r="GV403" i="3"/>
  <c r="GV416" i="3"/>
  <c r="GV289" i="3"/>
  <c r="IJ251" i="3"/>
  <c r="IJ263" i="3"/>
  <c r="IJ275" i="3"/>
  <c r="IJ286" i="3"/>
  <c r="IJ250" i="3"/>
  <c r="IJ262" i="3"/>
  <c r="IJ249" i="3"/>
  <c r="IJ261" i="3"/>
  <c r="IJ273" i="3"/>
  <c r="IJ284" i="3"/>
  <c r="IJ248" i="3"/>
  <c r="IJ260" i="3"/>
  <c r="IJ272" i="3"/>
  <c r="IJ283" i="3"/>
  <c r="GV377" i="3"/>
  <c r="GV390" i="3"/>
  <c r="GV428" i="3"/>
  <c r="GV379" i="3"/>
  <c r="GV392" i="3"/>
  <c r="GV430" i="3"/>
  <c r="GV380" i="3"/>
  <c r="GV393" i="3"/>
  <c r="GV431" i="3"/>
  <c r="GW157" i="3"/>
  <c r="GV378" i="3"/>
  <c r="GV391" i="3"/>
  <c r="GV429" i="3"/>
  <c r="GW155" i="3"/>
  <c r="IH223" i="3"/>
  <c r="IH224" i="3"/>
  <c r="IJ311" i="3"/>
  <c r="IJ412" i="3"/>
  <c r="IJ298" i="3"/>
  <c r="IJ274" i="3"/>
  <c r="IJ285" i="3"/>
  <c r="IJ296" i="3"/>
  <c r="IJ309" i="3"/>
  <c r="IJ410" i="3"/>
  <c r="IJ295" i="3"/>
  <c r="IJ308" i="3"/>
  <c r="IJ409" i="3"/>
  <c r="GV454" i="3"/>
  <c r="GV466" i="3"/>
  <c r="GV81" i="28"/>
  <c r="GV441" i="3"/>
  <c r="GV456" i="3"/>
  <c r="GV480" i="3"/>
  <c r="GV71" i="28"/>
  <c r="GV443" i="3"/>
  <c r="GW321" i="3"/>
  <c r="GW170" i="3"/>
  <c r="GW183" i="3"/>
  <c r="GW131" i="28"/>
  <c r="GW156" i="28"/>
  <c r="GV455" i="3"/>
  <c r="GV442" i="3"/>
  <c r="GW156" i="3"/>
  <c r="GW154" i="28"/>
  <c r="GW168" i="3"/>
  <c r="GW181" i="3"/>
  <c r="GW319" i="3"/>
  <c r="GW129" i="28"/>
  <c r="GV440" i="3"/>
  <c r="GV172" i="28"/>
  <c r="GV453" i="3"/>
  <c r="GW154" i="3"/>
  <c r="IH246" i="3"/>
  <c r="IH258" i="3"/>
  <c r="IH270" i="3"/>
  <c r="IH281" i="3"/>
  <c r="IH247" i="3"/>
  <c r="IH259" i="3"/>
  <c r="IH271" i="3"/>
  <c r="IH282" i="3"/>
  <c r="IJ386" i="3"/>
  <c r="IJ399" i="3"/>
  <c r="IJ383" i="3"/>
  <c r="IJ396" i="3"/>
  <c r="IJ310" i="3"/>
  <c r="IJ411" i="3"/>
  <c r="IJ297" i="3"/>
  <c r="IJ385" i="3"/>
  <c r="IJ384" i="3"/>
  <c r="IJ397" i="3"/>
  <c r="GV478" i="3"/>
  <c r="GV69" i="28"/>
  <c r="GV468" i="3"/>
  <c r="GV83" i="28"/>
  <c r="GV174" i="28"/>
  <c r="GV450" i="3"/>
  <c r="GW128" i="28"/>
  <c r="GW153" i="28"/>
  <c r="GW164" i="3"/>
  <c r="GW166" i="28"/>
  <c r="GW167" i="3"/>
  <c r="GW180" i="3"/>
  <c r="GW318" i="3"/>
  <c r="GV477" i="3"/>
  <c r="GV68" i="28"/>
  <c r="GV465" i="3"/>
  <c r="GV80" i="28"/>
  <c r="GV467" i="3"/>
  <c r="GV82" i="28"/>
  <c r="GV479" i="3"/>
  <c r="GV70" i="28"/>
  <c r="GW320" i="3"/>
  <c r="GW169" i="3"/>
  <c r="GW182" i="3"/>
  <c r="GW130" i="28"/>
  <c r="GW155" i="28"/>
  <c r="IH294" i="3"/>
  <c r="IH307" i="3"/>
  <c r="IH408" i="3"/>
  <c r="IH293" i="3"/>
  <c r="IH306" i="3"/>
  <c r="IH407" i="3"/>
  <c r="IJ398" i="3"/>
  <c r="GW164" i="28"/>
  <c r="GV175" i="28"/>
  <c r="GV173" i="28"/>
  <c r="GW143" i="3"/>
  <c r="GW177" i="3"/>
  <c r="GW190" i="3"/>
  <c r="GW328" i="3"/>
  <c r="IH382" i="3"/>
  <c r="IH395" i="3"/>
  <c r="IH381" i="3"/>
  <c r="IH394" i="3"/>
  <c r="GV176" i="28"/>
  <c r="GW62" i="28"/>
  <c r="GW145" i="3"/>
  <c r="GW165" i="28"/>
  <c r="GW167" i="28"/>
  <c r="GW168" i="28"/>
  <c r="GW422" i="3"/>
  <c r="GW434" i="3"/>
  <c r="GW421" i="3"/>
  <c r="GW433" i="3"/>
  <c r="GW425" i="3"/>
  <c r="GW437" i="3"/>
  <c r="GW424" i="3"/>
  <c r="GW436" i="3"/>
  <c r="GW148" i="3"/>
  <c r="GW64" i="28"/>
  <c r="GW65" i="28"/>
  <c r="GW423" i="3"/>
  <c r="GW435" i="3"/>
  <c r="GW151" i="3"/>
  <c r="GW131" i="3"/>
  <c r="GW420" i="3"/>
  <c r="GW432" i="3"/>
  <c r="GW146" i="3"/>
  <c r="GW202" i="3"/>
  <c r="GW102" i="28"/>
  <c r="GW199" i="3"/>
  <c r="GW99" i="28"/>
  <c r="GW197" i="3"/>
  <c r="GW97" i="28"/>
  <c r="GW198" i="3"/>
  <c r="GW98" i="28"/>
  <c r="GW200" i="3"/>
  <c r="GW100" i="28"/>
  <c r="GW201" i="3"/>
  <c r="GW196" i="3"/>
  <c r="GW96" i="28"/>
  <c r="GW194" i="3"/>
  <c r="GW94" i="28"/>
  <c r="GW193" i="3"/>
  <c r="GW93" i="28"/>
  <c r="GW195" i="3"/>
  <c r="GW95" i="28"/>
  <c r="GW92" i="28"/>
  <c r="GW127" i="28"/>
  <c r="GW448" i="3"/>
  <c r="GX162" i="3"/>
  <c r="GW134" i="3"/>
  <c r="GW101" i="28"/>
  <c r="GW449" i="3"/>
  <c r="GX163" i="3"/>
  <c r="GW206" i="3"/>
  <c r="GW207" i="3"/>
  <c r="GW133" i="3"/>
  <c r="GW205" i="3"/>
  <c r="GW444" i="3"/>
  <c r="GX158" i="3"/>
  <c r="GW445" i="3"/>
  <c r="GX159" i="3"/>
  <c r="GV104" i="28"/>
  <c r="GV111" i="28"/>
  <c r="GV112" i="28"/>
  <c r="GV107" i="28"/>
  <c r="GV109" i="28"/>
  <c r="GV110" i="28"/>
  <c r="GV108" i="28"/>
  <c r="GV113" i="28"/>
  <c r="GV105" i="28"/>
  <c r="GV106" i="28"/>
  <c r="GW447" i="3"/>
  <c r="GX161" i="3"/>
  <c r="GV144" i="28"/>
  <c r="GV146" i="28"/>
  <c r="GV143" i="28"/>
  <c r="GV147" i="28"/>
  <c r="GV139" i="28"/>
  <c r="GV142" i="28"/>
  <c r="GV140" i="28"/>
  <c r="GV141" i="28"/>
  <c r="GV148" i="28"/>
  <c r="GV145" i="28"/>
  <c r="GW446" i="3"/>
  <c r="GX160" i="3"/>
  <c r="GX176" i="3"/>
  <c r="GX189" i="3"/>
  <c r="GX327" i="3"/>
  <c r="GX137" i="28"/>
  <c r="GX162" i="28"/>
  <c r="GW211" i="3"/>
  <c r="GW210" i="3"/>
  <c r="GX174" i="3"/>
  <c r="GX187" i="3"/>
  <c r="GX160" i="28"/>
  <c r="GX325" i="3"/>
  <c r="GX135" i="28"/>
  <c r="GX175" i="3"/>
  <c r="GX188" i="3"/>
  <c r="GX161" i="28"/>
  <c r="GX326" i="3"/>
  <c r="GX136" i="28"/>
  <c r="GX132" i="28"/>
  <c r="GX157" i="28"/>
  <c r="GX322" i="3"/>
  <c r="GX171" i="3"/>
  <c r="GX184" i="3"/>
  <c r="GX324" i="3"/>
  <c r="GX159" i="28"/>
  <c r="GX173" i="3"/>
  <c r="GX186" i="3"/>
  <c r="GX134" i="28"/>
  <c r="GX133" i="28"/>
  <c r="GX323" i="3"/>
  <c r="GX158" i="28"/>
  <c r="GX172" i="3"/>
  <c r="GX185" i="3"/>
  <c r="GW208" i="3"/>
  <c r="IK227" i="3"/>
  <c r="IK228" i="3"/>
  <c r="IK338" i="3"/>
  <c r="IK226" i="3"/>
  <c r="IK225" i="3"/>
  <c r="GW240" i="3"/>
  <c r="GW331" i="3"/>
  <c r="GW402" i="3"/>
  <c r="GW415" i="3"/>
  <c r="GW135" i="3"/>
  <c r="GW239" i="3"/>
  <c r="GW218" i="3"/>
  <c r="GW330" i="3"/>
  <c r="IK250" i="3"/>
  <c r="IK262" i="3"/>
  <c r="IK274" i="3"/>
  <c r="IK285" i="3"/>
  <c r="IK251" i="3"/>
  <c r="IK263" i="3"/>
  <c r="IK275" i="3"/>
  <c r="IK286" i="3"/>
  <c r="IK249" i="3"/>
  <c r="IK261" i="3"/>
  <c r="IK273" i="3"/>
  <c r="IK284" i="3"/>
  <c r="IK248" i="3"/>
  <c r="IK260" i="3"/>
  <c r="IK272" i="3"/>
  <c r="IK283" i="3"/>
  <c r="GW241" i="3"/>
  <c r="GW244" i="3"/>
  <c r="GW221" i="3"/>
  <c r="GW222" i="3"/>
  <c r="GW219" i="3"/>
  <c r="GW220" i="3"/>
  <c r="GW458" i="3"/>
  <c r="GW462" i="3"/>
  <c r="GW461" i="3"/>
  <c r="GW459" i="3"/>
  <c r="GW457" i="3"/>
  <c r="GW460" i="3"/>
  <c r="GW339" i="3"/>
  <c r="GW359" i="3"/>
  <c r="GW365" i="3"/>
  <c r="GW364" i="3"/>
  <c r="GW366" i="3"/>
  <c r="GW341" i="3"/>
  <c r="GW342" i="3"/>
  <c r="GW347" i="3"/>
  <c r="GW350" i="3"/>
  <c r="GW370" i="3"/>
  <c r="GW340" i="3"/>
  <c r="GW335" i="3"/>
  <c r="GW336" i="3"/>
  <c r="GW344" i="3"/>
  <c r="GW369" i="3"/>
  <c r="GW368" i="3"/>
  <c r="GW358" i="3"/>
  <c r="GW361" i="3"/>
  <c r="GW362" i="3"/>
  <c r="IK311" i="3"/>
  <c r="IK412" i="3"/>
  <c r="IK298" i="3"/>
  <c r="IK310" i="3"/>
  <c r="IK411" i="3"/>
  <c r="IK297" i="3"/>
  <c r="IK295" i="3"/>
  <c r="IK308" i="3"/>
  <c r="IK409" i="3"/>
  <c r="IK296" i="3"/>
  <c r="IK309" i="3"/>
  <c r="IK410" i="3"/>
  <c r="GW371" i="3"/>
  <c r="GW256" i="3"/>
  <c r="GW268" i="3"/>
  <c r="GW279" i="3"/>
  <c r="GW304" i="3"/>
  <c r="GW405" i="3"/>
  <c r="GW418" i="3"/>
  <c r="GW242" i="3"/>
  <c r="GW254" i="3"/>
  <c r="GW266" i="3"/>
  <c r="GW277" i="3"/>
  <c r="GW289" i="3"/>
  <c r="GW245" i="3"/>
  <c r="GW257" i="3"/>
  <c r="GW269" i="3"/>
  <c r="GW280" i="3"/>
  <c r="GW292" i="3"/>
  <c r="GW243" i="3"/>
  <c r="GW255" i="3"/>
  <c r="GW267" i="3"/>
  <c r="GW278" i="3"/>
  <c r="GW360" i="3"/>
  <c r="GW473" i="3"/>
  <c r="GW88" i="28"/>
  <c r="GW485" i="3"/>
  <c r="GW76" i="28"/>
  <c r="GW470" i="3"/>
  <c r="GW85" i="28"/>
  <c r="GW482" i="3"/>
  <c r="GW73" i="28"/>
  <c r="GW351" i="3"/>
  <c r="GW348" i="3"/>
  <c r="GW349" i="3"/>
  <c r="GW484" i="3"/>
  <c r="GW75" i="28"/>
  <c r="GW472" i="3"/>
  <c r="GW87" i="28"/>
  <c r="GW469" i="3"/>
  <c r="GW84" i="28"/>
  <c r="GW481" i="3"/>
  <c r="GW72" i="28"/>
  <c r="GW486" i="3"/>
  <c r="GW77" i="28"/>
  <c r="GW474" i="3"/>
  <c r="GW89" i="28"/>
  <c r="GW343" i="3"/>
  <c r="GW354" i="3"/>
  <c r="GW471" i="3"/>
  <c r="GW86" i="28"/>
  <c r="GW483" i="3"/>
  <c r="GW74" i="28"/>
  <c r="II228" i="3"/>
  <c r="II263" i="3"/>
  <c r="II275" i="3"/>
  <c r="II286" i="3"/>
  <c r="II223" i="3"/>
  <c r="II224" i="3"/>
  <c r="II250" i="3"/>
  <c r="II262" i="3"/>
  <c r="II274" i="3"/>
  <c r="II285" i="3"/>
  <c r="IK386" i="3"/>
  <c r="IK399" i="3"/>
  <c r="IK383" i="3"/>
  <c r="IK396" i="3"/>
  <c r="IK385" i="3"/>
  <c r="IK398" i="3"/>
  <c r="IK384" i="3"/>
  <c r="IK397" i="3"/>
  <c r="GW291" i="3"/>
  <c r="GW373" i="3"/>
  <c r="GW374" i="3"/>
  <c r="GW132" i="3"/>
  <c r="GW305" i="3"/>
  <c r="GW406" i="3"/>
  <c r="GW419" i="3"/>
  <c r="GW302" i="3"/>
  <c r="GW403" i="3"/>
  <c r="GW416" i="3"/>
  <c r="GW290" i="3"/>
  <c r="GW303" i="3"/>
  <c r="GW404" i="3"/>
  <c r="GW417" i="3"/>
  <c r="II247" i="3"/>
  <c r="II259" i="3"/>
  <c r="II271" i="3"/>
  <c r="II282" i="3"/>
  <c r="II294" i="3"/>
  <c r="II310" i="3"/>
  <c r="II411" i="3"/>
  <c r="II297" i="3"/>
  <c r="II385" i="3"/>
  <c r="II298" i="3"/>
  <c r="II311" i="3"/>
  <c r="II412" i="3"/>
  <c r="II386" i="3"/>
  <c r="GW380" i="3"/>
  <c r="GW393" i="3"/>
  <c r="GW431" i="3"/>
  <c r="GW456" i="3"/>
  <c r="GW468" i="3"/>
  <c r="GW83" i="28"/>
  <c r="GW379" i="3"/>
  <c r="GW392" i="3"/>
  <c r="GW430" i="3"/>
  <c r="GW455" i="3"/>
  <c r="GW378" i="3"/>
  <c r="GW391" i="3"/>
  <c r="GW429" i="3"/>
  <c r="GW377" i="3"/>
  <c r="GW390" i="3"/>
  <c r="GW428" i="3"/>
  <c r="GX154" i="3"/>
  <c r="GX153" i="28"/>
  <c r="II307" i="3"/>
  <c r="II408" i="3"/>
  <c r="II398" i="3"/>
  <c r="II399" i="3"/>
  <c r="GW442" i="3"/>
  <c r="GX156" i="3"/>
  <c r="GX320" i="3"/>
  <c r="GX128" i="28"/>
  <c r="GW453" i="3"/>
  <c r="GX167" i="3"/>
  <c r="GX180" i="3"/>
  <c r="GX318" i="3"/>
  <c r="GW440" i="3"/>
  <c r="GW443" i="3"/>
  <c r="GW480" i="3"/>
  <c r="GW71" i="28"/>
  <c r="GX157" i="3"/>
  <c r="GX321" i="3"/>
  <c r="GW454" i="3"/>
  <c r="GW478" i="3"/>
  <c r="GW69" i="28"/>
  <c r="GW172" i="28"/>
  <c r="GW441" i="3"/>
  <c r="GX155" i="3"/>
  <c r="GX319" i="3"/>
  <c r="GW479" i="3"/>
  <c r="GW70" i="28"/>
  <c r="GW467" i="3"/>
  <c r="GW82" i="28"/>
  <c r="II382" i="3"/>
  <c r="II395" i="3"/>
  <c r="GX130" i="28"/>
  <c r="GX169" i="3"/>
  <c r="GX182" i="3"/>
  <c r="GX155" i="28"/>
  <c r="GW477" i="3"/>
  <c r="GW68" i="28"/>
  <c r="GW465" i="3"/>
  <c r="GW80" i="28"/>
  <c r="GX156" i="28"/>
  <c r="GX131" i="28"/>
  <c r="GW174" i="28"/>
  <c r="GW466" i="3"/>
  <c r="GW81" i="28"/>
  <c r="GX170" i="3"/>
  <c r="GX183" i="3"/>
  <c r="GW450" i="3"/>
  <c r="GX143" i="3"/>
  <c r="GX145" i="3"/>
  <c r="GX164" i="3"/>
  <c r="GX166" i="28"/>
  <c r="GX154" i="28"/>
  <c r="GX168" i="3"/>
  <c r="GX181" i="3"/>
  <c r="GX129" i="28"/>
  <c r="GX328" i="3"/>
  <c r="GX62" i="28"/>
  <c r="GX127" i="28"/>
  <c r="GW173" i="28"/>
  <c r="GX164" i="28"/>
  <c r="GX165" i="28"/>
  <c r="GX167" i="28"/>
  <c r="GX168" i="28"/>
  <c r="GW175" i="28"/>
  <c r="GX177" i="3"/>
  <c r="GX190" i="3"/>
  <c r="GX421" i="3"/>
  <c r="GX433" i="3"/>
  <c r="GX422" i="3"/>
  <c r="GX434" i="3"/>
  <c r="GX64" i="28"/>
  <c r="GX65" i="28"/>
  <c r="GX424" i="3"/>
  <c r="GX436" i="3"/>
  <c r="GX423" i="3"/>
  <c r="GX435" i="3"/>
  <c r="GX148" i="3"/>
  <c r="GX151" i="3"/>
  <c r="GX131" i="3"/>
  <c r="GX425" i="3"/>
  <c r="GX437" i="3"/>
  <c r="GX420" i="3"/>
  <c r="GX432" i="3"/>
  <c r="GX146" i="3"/>
  <c r="GX197" i="3"/>
  <c r="GX97" i="28"/>
  <c r="GX202" i="3"/>
  <c r="GX102" i="28"/>
  <c r="GX200" i="3"/>
  <c r="GX100" i="28"/>
  <c r="GX198" i="3"/>
  <c r="GX98" i="28"/>
  <c r="GX201" i="3"/>
  <c r="GX199" i="3"/>
  <c r="GX99" i="28"/>
  <c r="GX196" i="3"/>
  <c r="GX96" i="28"/>
  <c r="GX193" i="3"/>
  <c r="GX93" i="28"/>
  <c r="GX195" i="3"/>
  <c r="GX95" i="28"/>
  <c r="GX194" i="3"/>
  <c r="GX94" i="28"/>
  <c r="GX92" i="28"/>
  <c r="GW109" i="28"/>
  <c r="GW176" i="28"/>
  <c r="GX448" i="3"/>
  <c r="GY162" i="3"/>
  <c r="GX446" i="3"/>
  <c r="GY160" i="3"/>
  <c r="GX449" i="3"/>
  <c r="GY163" i="3"/>
  <c r="GX445" i="3"/>
  <c r="GY159" i="3"/>
  <c r="GX444" i="3"/>
  <c r="GY158" i="3"/>
  <c r="GX134" i="3"/>
  <c r="GX101" i="28"/>
  <c r="GX447" i="3"/>
  <c r="GY161" i="3"/>
  <c r="GX206" i="3"/>
  <c r="GX207" i="3"/>
  <c r="GX205" i="3"/>
  <c r="GX133" i="3"/>
  <c r="GW141" i="28"/>
  <c r="GW143" i="28"/>
  <c r="GW142" i="28"/>
  <c r="GW148" i="28"/>
  <c r="GW144" i="28"/>
  <c r="GW147" i="28"/>
  <c r="GW140" i="28"/>
  <c r="GW145" i="28"/>
  <c r="GW146" i="28"/>
  <c r="GW139" i="28"/>
  <c r="IL227" i="3"/>
  <c r="IL228" i="3"/>
  <c r="IL338" i="3"/>
  <c r="IL226" i="3"/>
  <c r="IL225" i="3"/>
  <c r="GW108" i="28"/>
  <c r="GW107" i="28"/>
  <c r="GW105" i="28"/>
  <c r="GW113" i="28"/>
  <c r="GW104" i="28"/>
  <c r="GW106" i="28"/>
  <c r="GW110" i="28"/>
  <c r="GW112" i="28"/>
  <c r="GW111" i="28"/>
  <c r="GY160" i="28"/>
  <c r="GY174" i="3"/>
  <c r="GY187" i="3"/>
  <c r="GY135" i="28"/>
  <c r="GY325" i="3"/>
  <c r="GY324" i="3"/>
  <c r="GY159" i="28"/>
  <c r="GY134" i="28"/>
  <c r="GY173" i="3"/>
  <c r="GY186" i="3"/>
  <c r="GY172" i="3"/>
  <c r="GY185" i="3"/>
  <c r="GY133" i="28"/>
  <c r="GY158" i="28"/>
  <c r="GY323" i="3"/>
  <c r="GY171" i="3"/>
  <c r="GY184" i="3"/>
  <c r="GY132" i="28"/>
  <c r="GY157" i="28"/>
  <c r="GY322" i="3"/>
  <c r="GY175" i="3"/>
  <c r="GY188" i="3"/>
  <c r="GY161" i="28"/>
  <c r="GY136" i="28"/>
  <c r="GY326" i="3"/>
  <c r="GX208" i="3"/>
  <c r="GX210" i="3"/>
  <c r="GX211" i="3"/>
  <c r="GY137" i="28"/>
  <c r="GY327" i="3"/>
  <c r="GY162" i="28"/>
  <c r="GY176" i="3"/>
  <c r="GY189" i="3"/>
  <c r="IL251" i="3"/>
  <c r="IL263" i="3"/>
  <c r="IL275" i="3"/>
  <c r="IL286" i="3"/>
  <c r="IL248" i="3"/>
  <c r="IL260" i="3"/>
  <c r="IL272" i="3"/>
  <c r="IL283" i="3"/>
  <c r="IL295" i="3"/>
  <c r="IL250" i="3"/>
  <c r="IL262" i="3"/>
  <c r="IL249" i="3"/>
  <c r="IL261" i="3"/>
  <c r="IL273" i="3"/>
  <c r="IL284" i="3"/>
  <c r="GX218" i="3"/>
  <c r="GX239" i="3"/>
  <c r="GX330" i="3"/>
  <c r="GX135" i="3"/>
  <c r="GX402" i="3"/>
  <c r="GX415" i="3"/>
  <c r="GX331" i="3"/>
  <c r="GX240" i="3"/>
  <c r="IL311" i="3"/>
  <c r="IL412" i="3"/>
  <c r="IL298" i="3"/>
  <c r="IL274" i="3"/>
  <c r="IL285" i="3"/>
  <c r="IL296" i="3"/>
  <c r="IL308" i="3"/>
  <c r="IL409" i="3"/>
  <c r="IL309" i="3"/>
  <c r="IL410" i="3"/>
  <c r="GX350" i="3"/>
  <c r="GX364" i="3"/>
  <c r="GX370" i="3"/>
  <c r="GX335" i="3"/>
  <c r="GX336" i="3"/>
  <c r="GX344" i="3"/>
  <c r="GX366" i="3"/>
  <c r="GX369" i="3"/>
  <c r="GX340" i="3"/>
  <c r="GX365" i="3"/>
  <c r="GX368" i="3"/>
  <c r="GX347" i="3"/>
  <c r="GX341" i="3"/>
  <c r="GX342" i="3"/>
  <c r="GX339" i="3"/>
  <c r="GX359" i="3"/>
  <c r="GX358" i="3"/>
  <c r="GX361" i="3"/>
  <c r="GX362" i="3"/>
  <c r="GX459" i="3"/>
  <c r="GX461" i="3"/>
  <c r="GX460" i="3"/>
  <c r="GX458" i="3"/>
  <c r="GX457" i="3"/>
  <c r="GX462" i="3"/>
  <c r="GX241" i="3"/>
  <c r="GX219" i="3"/>
  <c r="GX221" i="3"/>
  <c r="GX220" i="3"/>
  <c r="GX222" i="3"/>
  <c r="IJ223" i="3"/>
  <c r="IJ224" i="3"/>
  <c r="IL297" i="3"/>
  <c r="IL386" i="3"/>
  <c r="IL399" i="3"/>
  <c r="IL383" i="3"/>
  <c r="IL396" i="3"/>
  <c r="IL310" i="3"/>
  <c r="IL411" i="3"/>
  <c r="IL385" i="3"/>
  <c r="IL384" i="3"/>
  <c r="IL397" i="3"/>
  <c r="GX343" i="3"/>
  <c r="GX354" i="3"/>
  <c r="GX469" i="3"/>
  <c r="GX84" i="28"/>
  <c r="GX481" i="3"/>
  <c r="GX72" i="28"/>
  <c r="GX482" i="3"/>
  <c r="GX73" i="28"/>
  <c r="GX470" i="3"/>
  <c r="GX85" i="28"/>
  <c r="GX472" i="3"/>
  <c r="GX87" i="28"/>
  <c r="GX484" i="3"/>
  <c r="GX75" i="28"/>
  <c r="GX348" i="3"/>
  <c r="GX349" i="3"/>
  <c r="GX351" i="3"/>
  <c r="GX473" i="3"/>
  <c r="GX88" i="28"/>
  <c r="GX485" i="3"/>
  <c r="GX76" i="28"/>
  <c r="GX360" i="3"/>
  <c r="GX483" i="3"/>
  <c r="GX74" i="28"/>
  <c r="GX471" i="3"/>
  <c r="GX86" i="28"/>
  <c r="GX244" i="3"/>
  <c r="GX256" i="3"/>
  <c r="GX268" i="3"/>
  <c r="GX279" i="3"/>
  <c r="GX243" i="3"/>
  <c r="GX255" i="3"/>
  <c r="GX267" i="3"/>
  <c r="GX278" i="3"/>
  <c r="GX242" i="3"/>
  <c r="GX254" i="3"/>
  <c r="GX266" i="3"/>
  <c r="GX277" i="3"/>
  <c r="GX245" i="3"/>
  <c r="GX257" i="3"/>
  <c r="GX269" i="3"/>
  <c r="GX280" i="3"/>
  <c r="GX474" i="3"/>
  <c r="GX89" i="28"/>
  <c r="GX486" i="3"/>
  <c r="GX77" i="28"/>
  <c r="GX371" i="3"/>
  <c r="IJ247" i="3"/>
  <c r="IJ259" i="3"/>
  <c r="IJ271" i="3"/>
  <c r="IJ282" i="3"/>
  <c r="IJ246" i="3"/>
  <c r="IJ258" i="3"/>
  <c r="IJ270" i="3"/>
  <c r="IJ281" i="3"/>
  <c r="IL398" i="3"/>
  <c r="GX290" i="3"/>
  <c r="GX303" i="3"/>
  <c r="GX404" i="3"/>
  <c r="GX417" i="3"/>
  <c r="GX291" i="3"/>
  <c r="GX304" i="3"/>
  <c r="GX405" i="3"/>
  <c r="GX418" i="3"/>
  <c r="GX373" i="3"/>
  <c r="GX374" i="3"/>
  <c r="GX132" i="3"/>
  <c r="GX292" i="3"/>
  <c r="GX305" i="3"/>
  <c r="GX406" i="3"/>
  <c r="GX419" i="3"/>
  <c r="GX289" i="3"/>
  <c r="GX302" i="3"/>
  <c r="GX403" i="3"/>
  <c r="GX416" i="3"/>
  <c r="IJ306" i="3"/>
  <c r="IJ407" i="3"/>
  <c r="IJ293" i="3"/>
  <c r="IJ307" i="3"/>
  <c r="IJ408" i="3"/>
  <c r="IJ294" i="3"/>
  <c r="GX379" i="3"/>
  <c r="GX392" i="3"/>
  <c r="GX430" i="3"/>
  <c r="GX377" i="3"/>
  <c r="GX390" i="3"/>
  <c r="GX428" i="3"/>
  <c r="GX378" i="3"/>
  <c r="GX391" i="3"/>
  <c r="GX429" i="3"/>
  <c r="GX380" i="3"/>
  <c r="GX393" i="3"/>
  <c r="GX431" i="3"/>
  <c r="IJ382" i="3"/>
  <c r="IJ395" i="3"/>
  <c r="IJ381" i="3"/>
  <c r="IJ394" i="3"/>
  <c r="GX443" i="3"/>
  <c r="GX456" i="3"/>
  <c r="GY157" i="3"/>
  <c r="GX454" i="3"/>
  <c r="GX441" i="3"/>
  <c r="GY155" i="3"/>
  <c r="GX453" i="3"/>
  <c r="GX172" i="28"/>
  <c r="GX440" i="3"/>
  <c r="GY154" i="3"/>
  <c r="GX455" i="3"/>
  <c r="GX442" i="3"/>
  <c r="GY156" i="3"/>
  <c r="GY319" i="3"/>
  <c r="GY129" i="28"/>
  <c r="GY168" i="3"/>
  <c r="GY181" i="3"/>
  <c r="GY154" i="28"/>
  <c r="GX477" i="3"/>
  <c r="GX68" i="28"/>
  <c r="GX465" i="3"/>
  <c r="GX80" i="28"/>
  <c r="GX466" i="3"/>
  <c r="GX81" i="28"/>
  <c r="GX478" i="3"/>
  <c r="GX69" i="28"/>
  <c r="GX467" i="3"/>
  <c r="GX82" i="28"/>
  <c r="GX479" i="3"/>
  <c r="GX70" i="28"/>
  <c r="GY131" i="28"/>
  <c r="GY156" i="28"/>
  <c r="GY170" i="3"/>
  <c r="GY183" i="3"/>
  <c r="GY321" i="3"/>
  <c r="GY153" i="28"/>
  <c r="GY318" i="3"/>
  <c r="GY167" i="3"/>
  <c r="GY180" i="3"/>
  <c r="GY164" i="3"/>
  <c r="GY166" i="28"/>
  <c r="GY128" i="28"/>
  <c r="GX468" i="3"/>
  <c r="GX83" i="28"/>
  <c r="GX480" i="3"/>
  <c r="GX71" i="28"/>
  <c r="GY320" i="3"/>
  <c r="GY169" i="3"/>
  <c r="GY182" i="3"/>
  <c r="GY130" i="28"/>
  <c r="GY155" i="28"/>
  <c r="GX174" i="28"/>
  <c r="GX450" i="3"/>
  <c r="II246" i="3"/>
  <c r="II258" i="3"/>
  <c r="II270" i="3"/>
  <c r="II281" i="3"/>
  <c r="GY164" i="28"/>
  <c r="GY177" i="3"/>
  <c r="GY190" i="3"/>
  <c r="GY328" i="3"/>
  <c r="GY143" i="3"/>
  <c r="GX173" i="28"/>
  <c r="GX175" i="28"/>
  <c r="II293" i="3"/>
  <c r="II306" i="3"/>
  <c r="II407" i="3"/>
  <c r="II381" i="3"/>
  <c r="IM227" i="3"/>
  <c r="IM228" i="3"/>
  <c r="IM338" i="3"/>
  <c r="IM226" i="3"/>
  <c r="IM225" i="3"/>
  <c r="GY62" i="28"/>
  <c r="GY145" i="3"/>
  <c r="GY165" i="28"/>
  <c r="GY167" i="28"/>
  <c r="GY168" i="28"/>
  <c r="GX176" i="28"/>
  <c r="II394" i="3"/>
  <c r="IM250" i="3"/>
  <c r="IM262" i="3"/>
  <c r="IM249" i="3"/>
  <c r="IM261" i="3"/>
  <c r="IM273" i="3"/>
  <c r="IM284" i="3"/>
  <c r="IM248" i="3"/>
  <c r="IM260" i="3"/>
  <c r="IM272" i="3"/>
  <c r="IM283" i="3"/>
  <c r="GY420" i="3"/>
  <c r="GY432" i="3"/>
  <c r="GY64" i="28"/>
  <c r="GY65" i="28"/>
  <c r="GY151" i="3"/>
  <c r="GY131" i="3"/>
  <c r="GY423" i="3"/>
  <c r="GY435" i="3"/>
  <c r="GY422" i="3"/>
  <c r="GY434" i="3"/>
  <c r="GY148" i="3"/>
  <c r="GY421" i="3"/>
  <c r="GY433" i="3"/>
  <c r="GY424" i="3"/>
  <c r="GY436" i="3"/>
  <c r="GY425" i="3"/>
  <c r="GY437" i="3"/>
  <c r="GY146" i="3"/>
  <c r="GY198" i="3"/>
  <c r="GY98" i="28"/>
  <c r="GY200" i="3"/>
  <c r="GY100" i="28"/>
  <c r="GY199" i="3"/>
  <c r="GY99" i="28"/>
  <c r="GY201" i="3"/>
  <c r="GY202" i="3"/>
  <c r="GY102" i="28"/>
  <c r="GY197" i="3"/>
  <c r="GY97" i="28"/>
  <c r="GY196" i="3"/>
  <c r="GY96" i="28"/>
  <c r="GY193" i="3"/>
  <c r="GY93" i="28"/>
  <c r="GY195" i="3"/>
  <c r="GY95" i="28"/>
  <c r="GY194" i="3"/>
  <c r="GY94" i="28"/>
  <c r="GY127" i="28"/>
  <c r="GY92" i="28"/>
  <c r="IM274" i="3"/>
  <c r="IM285" i="3"/>
  <c r="IM296" i="3"/>
  <c r="IM309" i="3"/>
  <c r="IM410" i="3"/>
  <c r="IM295" i="3"/>
  <c r="IM308" i="3"/>
  <c r="IM409" i="3"/>
  <c r="GX147" i="28"/>
  <c r="GX142" i="28"/>
  <c r="GX144" i="28"/>
  <c r="GX143" i="28"/>
  <c r="GX139" i="28"/>
  <c r="GX145" i="28"/>
  <c r="GX148" i="28"/>
  <c r="GX146" i="28"/>
  <c r="GX141" i="28"/>
  <c r="GX140" i="28"/>
  <c r="GY446" i="3"/>
  <c r="GZ160" i="3"/>
  <c r="GY447" i="3"/>
  <c r="GZ161" i="3"/>
  <c r="GY133" i="3"/>
  <c r="GY207" i="3"/>
  <c r="GY206" i="3"/>
  <c r="GY205" i="3"/>
  <c r="GY449" i="3"/>
  <c r="GZ163" i="3"/>
  <c r="GY445" i="3"/>
  <c r="GZ159" i="3"/>
  <c r="GX105" i="28"/>
  <c r="GX109" i="28"/>
  <c r="GX107" i="28"/>
  <c r="GX112" i="28"/>
  <c r="GX104" i="28"/>
  <c r="GX106" i="28"/>
  <c r="GX108" i="28"/>
  <c r="GX113" i="28"/>
  <c r="GX111" i="28"/>
  <c r="GX110" i="28"/>
  <c r="GY101" i="28"/>
  <c r="GY134" i="3"/>
  <c r="GY448" i="3"/>
  <c r="GZ162" i="3"/>
  <c r="GY444" i="3"/>
  <c r="GZ158" i="3"/>
  <c r="IK224" i="3"/>
  <c r="IK223" i="3"/>
  <c r="IM297" i="3"/>
  <c r="IM310" i="3"/>
  <c r="IM411" i="3"/>
  <c r="IM385" i="3"/>
  <c r="IM384" i="3"/>
  <c r="IM397" i="3"/>
  <c r="IM383" i="3"/>
  <c r="IM396" i="3"/>
  <c r="GY208" i="3"/>
  <c r="GY135" i="3"/>
  <c r="GZ135" i="28"/>
  <c r="GZ325" i="3"/>
  <c r="GZ160" i="28"/>
  <c r="GZ174" i="3"/>
  <c r="GZ187" i="3"/>
  <c r="GZ176" i="3"/>
  <c r="GZ189" i="3"/>
  <c r="GZ137" i="28"/>
  <c r="GZ327" i="3"/>
  <c r="GZ162" i="28"/>
  <c r="GZ171" i="3"/>
  <c r="GZ184" i="3"/>
  <c r="GZ132" i="28"/>
  <c r="GZ322" i="3"/>
  <c r="GZ157" i="28"/>
  <c r="GY210" i="3"/>
  <c r="GY211" i="3"/>
  <c r="GZ158" i="28"/>
  <c r="GZ133" i="28"/>
  <c r="GZ172" i="3"/>
  <c r="GZ185" i="3"/>
  <c r="GZ323" i="3"/>
  <c r="GZ173" i="3"/>
  <c r="GZ186" i="3"/>
  <c r="GZ324" i="3"/>
  <c r="GZ134" i="28"/>
  <c r="GZ159" i="28"/>
  <c r="GZ161" i="28"/>
  <c r="GZ136" i="28"/>
  <c r="GZ326" i="3"/>
  <c r="GZ175" i="3"/>
  <c r="GZ188" i="3"/>
  <c r="IK246" i="3"/>
  <c r="IK258" i="3"/>
  <c r="IK270" i="3"/>
  <c r="IK281" i="3"/>
  <c r="IK247" i="3"/>
  <c r="IK259" i="3"/>
  <c r="IK271" i="3"/>
  <c r="IK282" i="3"/>
  <c r="IM398" i="3"/>
  <c r="GY402" i="3"/>
  <c r="GY415" i="3"/>
  <c r="GY461" i="3"/>
  <c r="GY240" i="3"/>
  <c r="GY331" i="3"/>
  <c r="GY330" i="3"/>
  <c r="GY218" i="3"/>
  <c r="GY239" i="3"/>
  <c r="IK294" i="3"/>
  <c r="IK307" i="3"/>
  <c r="IK408" i="3"/>
  <c r="IK306" i="3"/>
  <c r="IK407" i="3"/>
  <c r="IK293" i="3"/>
  <c r="GY241" i="3"/>
  <c r="GY243" i="3"/>
  <c r="GY460" i="3"/>
  <c r="GY472" i="3"/>
  <c r="GY87" i="28"/>
  <c r="GY457" i="3"/>
  <c r="GY481" i="3"/>
  <c r="GY72" i="28"/>
  <c r="GY462" i="3"/>
  <c r="GY486" i="3"/>
  <c r="GY77" i="28"/>
  <c r="GY459" i="3"/>
  <c r="GY483" i="3"/>
  <c r="GY74" i="28"/>
  <c r="GY458" i="3"/>
  <c r="GY470" i="3"/>
  <c r="GY85" i="28"/>
  <c r="GY221" i="3"/>
  <c r="GY220" i="3"/>
  <c r="GY222" i="3"/>
  <c r="GY219" i="3"/>
  <c r="GY358" i="3"/>
  <c r="GY361" i="3"/>
  <c r="GY362" i="3"/>
  <c r="GY485" i="3"/>
  <c r="GY76" i="28"/>
  <c r="GY473" i="3"/>
  <c r="GY88" i="28"/>
  <c r="GY350" i="3"/>
  <c r="GY340" i="3"/>
  <c r="GY347" i="3"/>
  <c r="GY369" i="3"/>
  <c r="GY359" i="3"/>
  <c r="GY365" i="3"/>
  <c r="GY368" i="3"/>
  <c r="GY339" i="3"/>
  <c r="GY335" i="3"/>
  <c r="GY336" i="3"/>
  <c r="GY344" i="3"/>
  <c r="GY341" i="3"/>
  <c r="GY342" i="3"/>
  <c r="GY370" i="3"/>
  <c r="GY364" i="3"/>
  <c r="GY366" i="3"/>
  <c r="IK382" i="3"/>
  <c r="IK395" i="3"/>
  <c r="IK381" i="3"/>
  <c r="IK394" i="3"/>
  <c r="GY360" i="3"/>
  <c r="GY244" i="3"/>
  <c r="GY256" i="3"/>
  <c r="GY268" i="3"/>
  <c r="GY279" i="3"/>
  <c r="GY304" i="3"/>
  <c r="GY405" i="3"/>
  <c r="GY418" i="3"/>
  <c r="GY242" i="3"/>
  <c r="GY254" i="3"/>
  <c r="GY266" i="3"/>
  <c r="GY277" i="3"/>
  <c r="GY245" i="3"/>
  <c r="GY257" i="3"/>
  <c r="GY269" i="3"/>
  <c r="GY280" i="3"/>
  <c r="GY474" i="3"/>
  <c r="GY89" i="28"/>
  <c r="GY469" i="3"/>
  <c r="GY84" i="28"/>
  <c r="GY255" i="3"/>
  <c r="GY267" i="3"/>
  <c r="GY278" i="3"/>
  <c r="GY303" i="3"/>
  <c r="GY404" i="3"/>
  <c r="GY417" i="3"/>
  <c r="GY484" i="3"/>
  <c r="GY75" i="28"/>
  <c r="GY471" i="3"/>
  <c r="GY86" i="28"/>
  <c r="GY482" i="3"/>
  <c r="GY73" i="28"/>
  <c r="GY371" i="3"/>
  <c r="GY348" i="3"/>
  <c r="GY349" i="3"/>
  <c r="GY351" i="3"/>
  <c r="GY343" i="3"/>
  <c r="GY354" i="3"/>
  <c r="GY291" i="3"/>
  <c r="GY290" i="3"/>
  <c r="GY373" i="3"/>
  <c r="GY374" i="3"/>
  <c r="GY132" i="3"/>
  <c r="GY305" i="3"/>
  <c r="GY406" i="3"/>
  <c r="GY419" i="3"/>
  <c r="GY292" i="3"/>
  <c r="GY302" i="3"/>
  <c r="GY403" i="3"/>
  <c r="GY416" i="3"/>
  <c r="GY289" i="3"/>
  <c r="GY378" i="3"/>
  <c r="GY391" i="3"/>
  <c r="GY429" i="3"/>
  <c r="GY454" i="3"/>
  <c r="GY380" i="3"/>
  <c r="GY393" i="3"/>
  <c r="GY431" i="3"/>
  <c r="GY379" i="3"/>
  <c r="GY392" i="3"/>
  <c r="GY430" i="3"/>
  <c r="GY455" i="3"/>
  <c r="GY377" i="3"/>
  <c r="GY390" i="3"/>
  <c r="GY428" i="3"/>
  <c r="GY442" i="3"/>
  <c r="GZ156" i="3"/>
  <c r="GZ169" i="3"/>
  <c r="GZ182" i="3"/>
  <c r="GY441" i="3"/>
  <c r="GZ155" i="3"/>
  <c r="GZ154" i="28"/>
  <c r="GY478" i="3"/>
  <c r="GY69" i="28"/>
  <c r="GY466" i="3"/>
  <c r="GY81" i="28"/>
  <c r="GY443" i="3"/>
  <c r="GY456" i="3"/>
  <c r="GZ157" i="3"/>
  <c r="GZ155" i="28"/>
  <c r="GY172" i="28"/>
  <c r="GY440" i="3"/>
  <c r="GY453" i="3"/>
  <c r="GZ154" i="3"/>
  <c r="GY479" i="3"/>
  <c r="GY70" i="28"/>
  <c r="GY467" i="3"/>
  <c r="GY82" i="28"/>
  <c r="IN227" i="3"/>
  <c r="IN228" i="3"/>
  <c r="IN338" i="3"/>
  <c r="IN226" i="3"/>
  <c r="IN225" i="3"/>
  <c r="GZ130" i="28"/>
  <c r="GZ320" i="3"/>
  <c r="GZ168" i="3"/>
  <c r="GZ181" i="3"/>
  <c r="GZ129" i="28"/>
  <c r="GZ319" i="3"/>
  <c r="GY477" i="3"/>
  <c r="GY68" i="28"/>
  <c r="GY465" i="3"/>
  <c r="GY80" i="28"/>
  <c r="GY480" i="3"/>
  <c r="GY71" i="28"/>
  <c r="GY468" i="3"/>
  <c r="GY83" i="28"/>
  <c r="GZ153" i="28"/>
  <c r="GZ164" i="3"/>
  <c r="GZ166" i="28"/>
  <c r="GZ318" i="3"/>
  <c r="GZ167" i="3"/>
  <c r="GZ180" i="3"/>
  <c r="GZ128" i="28"/>
  <c r="GZ170" i="3"/>
  <c r="GZ183" i="3"/>
  <c r="GZ156" i="28"/>
  <c r="GZ321" i="3"/>
  <c r="GZ131" i="28"/>
  <c r="GY174" i="28"/>
  <c r="GY450" i="3"/>
  <c r="IN250" i="3"/>
  <c r="IN262" i="3"/>
  <c r="IN249" i="3"/>
  <c r="IN261" i="3"/>
  <c r="IN273" i="3"/>
  <c r="IN284" i="3"/>
  <c r="IN248" i="3"/>
  <c r="IN260" i="3"/>
  <c r="IN272" i="3"/>
  <c r="IN283" i="3"/>
  <c r="GZ164" i="28"/>
  <c r="GZ328" i="3"/>
  <c r="GZ177" i="3"/>
  <c r="GZ190" i="3"/>
  <c r="GY175" i="28"/>
  <c r="GY173" i="28"/>
  <c r="GZ143" i="3"/>
  <c r="IN274" i="3"/>
  <c r="IN285" i="3"/>
  <c r="IN296" i="3"/>
  <c r="IN309" i="3"/>
  <c r="IN410" i="3"/>
  <c r="IN295" i="3"/>
  <c r="IN308" i="3"/>
  <c r="IN409" i="3"/>
  <c r="GY176" i="28"/>
  <c r="GZ145" i="3"/>
  <c r="GZ165" i="28"/>
  <c r="GZ167" i="28"/>
  <c r="GZ168" i="28"/>
  <c r="GZ62" i="28"/>
  <c r="IL224" i="3"/>
  <c r="IL223" i="3"/>
  <c r="IN383" i="3"/>
  <c r="IN396" i="3"/>
  <c r="IN310" i="3"/>
  <c r="IN411" i="3"/>
  <c r="IN297" i="3"/>
  <c r="IN385" i="3"/>
  <c r="IN384" i="3"/>
  <c r="IN397" i="3"/>
  <c r="GZ92" i="28"/>
  <c r="GZ127" i="28"/>
  <c r="GZ64" i="28"/>
  <c r="GZ65" i="28"/>
  <c r="GZ151" i="3"/>
  <c r="GZ131" i="3"/>
  <c r="GZ421" i="3"/>
  <c r="GZ433" i="3"/>
  <c r="GZ424" i="3"/>
  <c r="GZ436" i="3"/>
  <c r="GZ420" i="3"/>
  <c r="GZ432" i="3"/>
  <c r="GZ422" i="3"/>
  <c r="GZ434" i="3"/>
  <c r="GZ148" i="3"/>
  <c r="GZ425" i="3"/>
  <c r="GZ437" i="3"/>
  <c r="GZ423" i="3"/>
  <c r="GZ435" i="3"/>
  <c r="GZ146" i="3"/>
  <c r="GZ197" i="3"/>
  <c r="GZ97" i="28"/>
  <c r="GZ199" i="3"/>
  <c r="GZ99" i="28"/>
  <c r="GZ198" i="3"/>
  <c r="GZ98" i="28"/>
  <c r="GZ200" i="3"/>
  <c r="GZ100" i="28"/>
  <c r="GZ202" i="3"/>
  <c r="GZ102" i="28"/>
  <c r="GZ201" i="3"/>
  <c r="GZ195" i="3"/>
  <c r="GZ95" i="28"/>
  <c r="GZ194" i="3"/>
  <c r="GZ94" i="28"/>
  <c r="GZ193" i="3"/>
  <c r="GZ93" i="28"/>
  <c r="GZ196" i="3"/>
  <c r="GZ96" i="28"/>
  <c r="IL246" i="3"/>
  <c r="IL258" i="3"/>
  <c r="IL270" i="3"/>
  <c r="IL281" i="3"/>
  <c r="IL293" i="3"/>
  <c r="IL247" i="3"/>
  <c r="IL259" i="3"/>
  <c r="IL271" i="3"/>
  <c r="IL282" i="3"/>
  <c r="IL294" i="3"/>
  <c r="IN398" i="3"/>
  <c r="GZ445" i="3"/>
  <c r="HA159" i="3"/>
  <c r="GZ444" i="3"/>
  <c r="HA158" i="3"/>
  <c r="GZ447" i="3"/>
  <c r="HA161" i="3"/>
  <c r="GZ101" i="28"/>
  <c r="GZ134" i="3"/>
  <c r="GZ205" i="3"/>
  <c r="GZ133" i="3"/>
  <c r="GZ206" i="3"/>
  <c r="GZ207" i="3"/>
  <c r="GY143" i="28"/>
  <c r="GY140" i="28"/>
  <c r="GY145" i="28"/>
  <c r="GY142" i="28"/>
  <c r="GY144" i="28"/>
  <c r="GY146" i="28"/>
  <c r="GY141" i="28"/>
  <c r="GY139" i="28"/>
  <c r="GY147" i="28"/>
  <c r="GY148" i="28"/>
  <c r="GZ448" i="3"/>
  <c r="HA162" i="3"/>
  <c r="GZ449" i="3"/>
  <c r="HA163" i="3"/>
  <c r="GZ446" i="3"/>
  <c r="HA160" i="3"/>
  <c r="GY108" i="28"/>
  <c r="GY112" i="28"/>
  <c r="GY105" i="28"/>
  <c r="GY109" i="28"/>
  <c r="GY107" i="28"/>
  <c r="GY110" i="28"/>
  <c r="GY111" i="28"/>
  <c r="GY113" i="28"/>
  <c r="GY106" i="28"/>
  <c r="GY104" i="28"/>
  <c r="IL307" i="3"/>
  <c r="IL408" i="3"/>
  <c r="IL306" i="3"/>
  <c r="IL407" i="3"/>
  <c r="GZ208" i="3"/>
  <c r="HA132" i="28"/>
  <c r="HA157" i="28"/>
  <c r="HA322" i="3"/>
  <c r="HA171" i="3"/>
  <c r="HA184" i="3"/>
  <c r="GZ211" i="3"/>
  <c r="GZ210" i="3"/>
  <c r="HA323" i="3"/>
  <c r="HA158" i="28"/>
  <c r="HA172" i="3"/>
  <c r="HA185" i="3"/>
  <c r="HA133" i="28"/>
  <c r="HA161" i="28"/>
  <c r="HA175" i="3"/>
  <c r="HA188" i="3"/>
  <c r="HA136" i="28"/>
  <c r="HA326" i="3"/>
  <c r="HA159" i="28"/>
  <c r="HA324" i="3"/>
  <c r="HA134" i="28"/>
  <c r="HA173" i="3"/>
  <c r="HA186" i="3"/>
  <c r="HA176" i="3"/>
  <c r="HA189" i="3"/>
  <c r="HA162" i="28"/>
  <c r="HA137" i="28"/>
  <c r="HA327" i="3"/>
  <c r="HA174" i="3"/>
  <c r="HA187" i="3"/>
  <c r="HA325" i="3"/>
  <c r="HA135" i="28"/>
  <c r="HA160" i="28"/>
  <c r="IL382" i="3"/>
  <c r="IL395" i="3"/>
  <c r="IL381" i="3"/>
  <c r="IL394" i="3"/>
  <c r="GZ331" i="3"/>
  <c r="GZ240" i="3"/>
  <c r="GZ239" i="3"/>
  <c r="GZ330" i="3"/>
  <c r="GZ218" i="3"/>
  <c r="GZ135" i="3"/>
  <c r="GZ402" i="3"/>
  <c r="GZ415" i="3"/>
  <c r="GZ241" i="3"/>
  <c r="GZ243" i="3"/>
  <c r="GZ361" i="3"/>
  <c r="GZ362" i="3"/>
  <c r="GZ358" i="3"/>
  <c r="GZ221" i="3"/>
  <c r="GZ219" i="3"/>
  <c r="GZ220" i="3"/>
  <c r="GZ222" i="3"/>
  <c r="GZ459" i="3"/>
  <c r="GZ461" i="3"/>
  <c r="GZ458" i="3"/>
  <c r="GZ457" i="3"/>
  <c r="GZ462" i="3"/>
  <c r="GZ460" i="3"/>
  <c r="GZ340" i="3"/>
  <c r="GZ370" i="3"/>
  <c r="GZ364" i="3"/>
  <c r="GZ339" i="3"/>
  <c r="GZ365" i="3"/>
  <c r="GZ366" i="3"/>
  <c r="GZ359" i="3"/>
  <c r="GZ369" i="3"/>
  <c r="GZ350" i="3"/>
  <c r="GZ335" i="3"/>
  <c r="GZ336" i="3"/>
  <c r="GZ344" i="3"/>
  <c r="GZ368" i="3"/>
  <c r="GZ341" i="3"/>
  <c r="GZ342" i="3"/>
  <c r="GZ347" i="3"/>
  <c r="GZ360" i="3"/>
  <c r="GZ343" i="3"/>
  <c r="GZ354" i="3"/>
  <c r="GZ245" i="3"/>
  <c r="GZ257" i="3"/>
  <c r="GZ269" i="3"/>
  <c r="GZ280" i="3"/>
  <c r="GZ292" i="3"/>
  <c r="GZ242" i="3"/>
  <c r="GZ254" i="3"/>
  <c r="GZ266" i="3"/>
  <c r="GZ277" i="3"/>
  <c r="GZ244" i="3"/>
  <c r="GZ256" i="3"/>
  <c r="GZ268" i="3"/>
  <c r="GZ279" i="3"/>
  <c r="GZ255" i="3"/>
  <c r="GZ267" i="3"/>
  <c r="GZ278" i="3"/>
  <c r="GZ290" i="3"/>
  <c r="GZ371" i="3"/>
  <c r="GZ481" i="3"/>
  <c r="GZ72" i="28"/>
  <c r="GZ469" i="3"/>
  <c r="GZ84" i="28"/>
  <c r="GZ482" i="3"/>
  <c r="GZ73" i="28"/>
  <c r="GZ470" i="3"/>
  <c r="GZ85" i="28"/>
  <c r="GZ351" i="3"/>
  <c r="GZ348" i="3"/>
  <c r="GZ349" i="3"/>
  <c r="GZ486" i="3"/>
  <c r="GZ77" i="28"/>
  <c r="GZ474" i="3"/>
  <c r="GZ89" i="28"/>
  <c r="GZ473" i="3"/>
  <c r="GZ88" i="28"/>
  <c r="GZ485" i="3"/>
  <c r="GZ76" i="28"/>
  <c r="GZ471" i="3"/>
  <c r="GZ86" i="28"/>
  <c r="GZ483" i="3"/>
  <c r="GZ74" i="28"/>
  <c r="GZ484" i="3"/>
  <c r="GZ75" i="28"/>
  <c r="GZ472" i="3"/>
  <c r="GZ87" i="28"/>
  <c r="IO227" i="3"/>
  <c r="IO228" i="3"/>
  <c r="IO338" i="3"/>
  <c r="IO226" i="3"/>
  <c r="IO225" i="3"/>
  <c r="GZ305" i="3"/>
  <c r="GZ406" i="3"/>
  <c r="GZ419" i="3"/>
  <c r="GZ373" i="3"/>
  <c r="GZ374" i="3"/>
  <c r="GZ132" i="3"/>
  <c r="GZ303" i="3"/>
  <c r="GZ404" i="3"/>
  <c r="GZ417" i="3"/>
  <c r="GZ302" i="3"/>
  <c r="GZ403" i="3"/>
  <c r="GZ416" i="3"/>
  <c r="GZ289" i="3"/>
  <c r="GZ291" i="3"/>
  <c r="GZ304" i="3"/>
  <c r="GZ405" i="3"/>
  <c r="GZ418" i="3"/>
  <c r="IO250" i="3"/>
  <c r="IO262" i="3"/>
  <c r="IO274" i="3"/>
  <c r="IO285" i="3"/>
  <c r="IO251" i="3"/>
  <c r="IO263" i="3"/>
  <c r="IO275" i="3"/>
  <c r="IO286" i="3"/>
  <c r="IO249" i="3"/>
  <c r="IO261" i="3"/>
  <c r="IO273" i="3"/>
  <c r="IO284" i="3"/>
  <c r="IO248" i="3"/>
  <c r="IO260" i="3"/>
  <c r="IO272" i="3"/>
  <c r="IO283" i="3"/>
  <c r="GZ377" i="3"/>
  <c r="GZ390" i="3"/>
  <c r="GZ428" i="3"/>
  <c r="GZ378" i="3"/>
  <c r="GZ391" i="3"/>
  <c r="GZ429" i="3"/>
  <c r="GZ441" i="3"/>
  <c r="GZ380" i="3"/>
  <c r="GZ393" i="3"/>
  <c r="GZ431" i="3"/>
  <c r="GZ443" i="3"/>
  <c r="GZ379" i="3"/>
  <c r="GZ392" i="3"/>
  <c r="GZ430" i="3"/>
  <c r="IO311" i="3"/>
  <c r="IO412" i="3"/>
  <c r="IO298" i="3"/>
  <c r="IO310" i="3"/>
  <c r="IO411" i="3"/>
  <c r="IO297" i="3"/>
  <c r="IO295" i="3"/>
  <c r="IO308" i="3"/>
  <c r="IO409" i="3"/>
  <c r="IO296" i="3"/>
  <c r="IO309" i="3"/>
  <c r="IO410" i="3"/>
  <c r="GZ456" i="3"/>
  <c r="GZ480" i="3"/>
  <c r="GZ71" i="28"/>
  <c r="HA157" i="3"/>
  <c r="HA156" i="28"/>
  <c r="GZ454" i="3"/>
  <c r="GZ478" i="3"/>
  <c r="GZ69" i="28"/>
  <c r="HA155" i="3"/>
  <c r="HA129" i="28"/>
  <c r="GZ172" i="28"/>
  <c r="GZ453" i="3"/>
  <c r="GZ440" i="3"/>
  <c r="HA154" i="3"/>
  <c r="GZ455" i="3"/>
  <c r="GZ442" i="3"/>
  <c r="HA156" i="3"/>
  <c r="IO386" i="3"/>
  <c r="IO399" i="3"/>
  <c r="IO383" i="3"/>
  <c r="IO396" i="3"/>
  <c r="IO385" i="3"/>
  <c r="IO398" i="3"/>
  <c r="IO384" i="3"/>
  <c r="IO397" i="3"/>
  <c r="GZ468" i="3"/>
  <c r="GZ83" i="28"/>
  <c r="HA321" i="3"/>
  <c r="HA131" i="28"/>
  <c r="HA170" i="3"/>
  <c r="HA183" i="3"/>
  <c r="HA168" i="3"/>
  <c r="HA181" i="3"/>
  <c r="HA154" i="28"/>
  <c r="HA319" i="3"/>
  <c r="GZ466" i="3"/>
  <c r="GZ81" i="28"/>
  <c r="GZ477" i="3"/>
  <c r="GZ68" i="28"/>
  <c r="GZ465" i="3"/>
  <c r="GZ80" i="28"/>
  <c r="HA318" i="3"/>
  <c r="HA167" i="3"/>
  <c r="HA180" i="3"/>
  <c r="HA128" i="28"/>
  <c r="HA164" i="3"/>
  <c r="HA166" i="28"/>
  <c r="HA153" i="28"/>
  <c r="HA320" i="3"/>
  <c r="HA155" i="28"/>
  <c r="HA169" i="3"/>
  <c r="HA182" i="3"/>
  <c r="HA130" i="28"/>
  <c r="GZ174" i="28"/>
  <c r="GZ450" i="3"/>
  <c r="GZ467" i="3"/>
  <c r="GZ82" i="28"/>
  <c r="GZ479" i="3"/>
  <c r="GZ70" i="28"/>
  <c r="IM224" i="3"/>
  <c r="IM223" i="3"/>
  <c r="HA164" i="28"/>
  <c r="HA177" i="3"/>
  <c r="HA190" i="3"/>
  <c r="GZ173" i="28"/>
  <c r="GZ175" i="28"/>
  <c r="HA328" i="3"/>
  <c r="HA143" i="3"/>
  <c r="IM251" i="3"/>
  <c r="IM263" i="3"/>
  <c r="IM275" i="3"/>
  <c r="IM286" i="3"/>
  <c r="IM247" i="3"/>
  <c r="IM259" i="3"/>
  <c r="IM271" i="3"/>
  <c r="IM282" i="3"/>
  <c r="IM246" i="3"/>
  <c r="IM258" i="3"/>
  <c r="IM270" i="3"/>
  <c r="IM281" i="3"/>
  <c r="GZ176" i="28"/>
  <c r="HA145" i="3"/>
  <c r="HA165" i="28"/>
  <c r="HA167" i="28"/>
  <c r="HA168" i="28"/>
  <c r="HA62" i="28"/>
  <c r="IM307" i="3"/>
  <c r="IM408" i="3"/>
  <c r="IM294" i="3"/>
  <c r="IM298" i="3"/>
  <c r="IM311" i="3"/>
  <c r="IM412" i="3"/>
  <c r="IM386" i="3"/>
  <c r="IM306" i="3"/>
  <c r="IM407" i="3"/>
  <c r="IM293" i="3"/>
  <c r="HA127" i="28"/>
  <c r="HA92" i="28"/>
  <c r="HA424" i="3"/>
  <c r="HA436" i="3"/>
  <c r="HA151" i="3"/>
  <c r="HA131" i="3"/>
  <c r="HA422" i="3"/>
  <c r="HA434" i="3"/>
  <c r="HA64" i="28"/>
  <c r="HA65" i="28"/>
  <c r="HA420" i="3"/>
  <c r="HA432" i="3"/>
  <c r="HA425" i="3"/>
  <c r="HA437" i="3"/>
  <c r="HA148" i="3"/>
  <c r="HA421" i="3"/>
  <c r="HA433" i="3"/>
  <c r="HA423" i="3"/>
  <c r="HA435" i="3"/>
  <c r="HA146" i="3"/>
  <c r="HA200" i="3"/>
  <c r="HA100" i="28"/>
  <c r="HA199" i="3"/>
  <c r="HA99" i="28"/>
  <c r="HA202" i="3"/>
  <c r="HA102" i="28"/>
  <c r="HA201" i="3"/>
  <c r="HA197" i="3"/>
  <c r="HA97" i="28"/>
  <c r="HA198" i="3"/>
  <c r="HA98" i="28"/>
  <c r="HA196" i="3"/>
  <c r="HA96" i="28"/>
  <c r="HA194" i="3"/>
  <c r="HA94" i="28"/>
  <c r="HA195" i="3"/>
  <c r="HA95" i="28"/>
  <c r="HA193" i="3"/>
  <c r="HA93" i="28"/>
  <c r="IM382" i="3"/>
  <c r="IM395" i="3"/>
  <c r="IM381" i="3"/>
  <c r="IM394" i="3"/>
  <c r="IM399" i="3"/>
  <c r="HA449" i="3"/>
  <c r="HB163" i="3"/>
  <c r="HA447" i="3"/>
  <c r="HB161" i="3"/>
  <c r="HA448" i="3"/>
  <c r="HB162" i="3"/>
  <c r="HA446" i="3"/>
  <c r="HB160" i="3"/>
  <c r="HA101" i="28"/>
  <c r="HA134" i="3"/>
  <c r="HA445" i="3"/>
  <c r="HB159" i="3"/>
  <c r="GZ104" i="28"/>
  <c r="GZ110" i="28"/>
  <c r="GZ108" i="28"/>
  <c r="GZ111" i="28"/>
  <c r="GZ107" i="28"/>
  <c r="GZ106" i="28"/>
  <c r="GZ109" i="28"/>
  <c r="GZ105" i="28"/>
  <c r="GZ113" i="28"/>
  <c r="GZ112" i="28"/>
  <c r="HA444" i="3"/>
  <c r="HB158" i="3"/>
  <c r="HA206" i="3"/>
  <c r="HA205" i="3"/>
  <c r="HA207" i="3"/>
  <c r="HA133" i="3"/>
  <c r="GZ141" i="28"/>
  <c r="GZ140" i="28"/>
  <c r="GZ145" i="28"/>
  <c r="GZ142" i="28"/>
  <c r="GZ148" i="28"/>
  <c r="GZ139" i="28"/>
  <c r="GZ143" i="28"/>
  <c r="GZ146" i="28"/>
  <c r="GZ147" i="28"/>
  <c r="GZ144" i="28"/>
  <c r="HA208" i="3"/>
  <c r="HA135" i="3"/>
  <c r="HB325" i="3"/>
  <c r="HB174" i="3"/>
  <c r="HB187" i="3"/>
  <c r="HB135" i="28"/>
  <c r="HB160" i="28"/>
  <c r="HB132" i="28"/>
  <c r="HB171" i="3"/>
  <c r="HB184" i="3"/>
  <c r="HB157" i="28"/>
  <c r="HB322" i="3"/>
  <c r="HB173" i="3"/>
  <c r="HB186" i="3"/>
  <c r="HB159" i="28"/>
  <c r="HB134" i="28"/>
  <c r="HB324" i="3"/>
  <c r="HB137" i="28"/>
  <c r="HB327" i="3"/>
  <c r="HB162" i="28"/>
  <c r="HB176" i="3"/>
  <c r="HB189" i="3"/>
  <c r="HA210" i="3"/>
  <c r="HA211" i="3"/>
  <c r="HB133" i="28"/>
  <c r="HB158" i="28"/>
  <c r="HB323" i="3"/>
  <c r="HB172" i="3"/>
  <c r="HB185" i="3"/>
  <c r="HB326" i="3"/>
  <c r="HB136" i="28"/>
  <c r="HB161" i="28"/>
  <c r="HB175" i="3"/>
  <c r="HB188" i="3"/>
  <c r="IP227" i="3"/>
  <c r="IP228" i="3"/>
  <c r="IP338" i="3"/>
  <c r="IP226" i="3"/>
  <c r="IP225" i="3"/>
  <c r="HA402" i="3"/>
  <c r="HA415" i="3"/>
  <c r="HA462" i="3"/>
  <c r="HA240" i="3"/>
  <c r="HA331" i="3"/>
  <c r="HA330" i="3"/>
  <c r="HA218" i="3"/>
  <c r="HA239" i="3"/>
  <c r="IP250" i="3"/>
  <c r="IP262" i="3"/>
  <c r="IP249" i="3"/>
  <c r="IP261" i="3"/>
  <c r="IP273" i="3"/>
  <c r="IP284" i="3"/>
  <c r="IP248" i="3"/>
  <c r="IP260" i="3"/>
  <c r="IP272" i="3"/>
  <c r="IP283" i="3"/>
  <c r="HA241" i="3"/>
  <c r="HA461" i="3"/>
  <c r="HA473" i="3"/>
  <c r="HA88" i="28"/>
  <c r="HA457" i="3"/>
  <c r="HA481" i="3"/>
  <c r="HA72" i="28"/>
  <c r="HA458" i="3"/>
  <c r="HA470" i="3"/>
  <c r="HA85" i="28"/>
  <c r="HA460" i="3"/>
  <c r="HA472" i="3"/>
  <c r="HA87" i="28"/>
  <c r="HA459" i="3"/>
  <c r="HA471" i="3"/>
  <c r="HA86" i="28"/>
  <c r="HA242" i="3"/>
  <c r="HA245" i="3"/>
  <c r="HA243" i="3"/>
  <c r="HA244" i="3"/>
  <c r="HA220" i="3"/>
  <c r="HA222" i="3"/>
  <c r="HA221" i="3"/>
  <c r="HA219" i="3"/>
  <c r="HA474" i="3"/>
  <c r="HA89" i="28"/>
  <c r="HA486" i="3"/>
  <c r="HA77" i="28"/>
  <c r="HA365" i="3"/>
  <c r="HA364" i="3"/>
  <c r="HA359" i="3"/>
  <c r="HA370" i="3"/>
  <c r="HA339" i="3"/>
  <c r="HA340" i="3"/>
  <c r="HA335" i="3"/>
  <c r="HA336" i="3"/>
  <c r="HA344" i="3"/>
  <c r="HA369" i="3"/>
  <c r="HA350" i="3"/>
  <c r="HA341" i="3"/>
  <c r="HA342" i="3"/>
  <c r="HA368" i="3"/>
  <c r="HA366" i="3"/>
  <c r="HA347" i="3"/>
  <c r="HA358" i="3"/>
  <c r="HA361" i="3"/>
  <c r="HA362" i="3"/>
  <c r="IP274" i="3"/>
  <c r="IP285" i="3"/>
  <c r="IP310" i="3"/>
  <c r="IP296" i="3"/>
  <c r="IP295" i="3"/>
  <c r="IP308" i="3"/>
  <c r="IP409" i="3"/>
  <c r="IP309" i="3"/>
  <c r="IP410" i="3"/>
  <c r="HA485" i="3"/>
  <c r="HA76" i="28"/>
  <c r="HA483" i="3"/>
  <c r="HA74" i="28"/>
  <c r="HA482" i="3"/>
  <c r="HA73" i="28"/>
  <c r="HA360" i="3"/>
  <c r="HA256" i="3"/>
  <c r="HA268" i="3"/>
  <c r="HA279" i="3"/>
  <c r="HA304" i="3"/>
  <c r="HA405" i="3"/>
  <c r="HA418" i="3"/>
  <c r="HA484" i="3"/>
  <c r="HA75" i="28"/>
  <c r="HA343" i="3"/>
  <c r="HA354" i="3"/>
  <c r="HA469" i="3"/>
  <c r="HA84" i="28"/>
  <c r="HA371" i="3"/>
  <c r="HA255" i="3"/>
  <c r="HA267" i="3"/>
  <c r="HA278" i="3"/>
  <c r="HA257" i="3"/>
  <c r="HA269" i="3"/>
  <c r="HA280" i="3"/>
  <c r="HA348" i="3"/>
  <c r="HA349" i="3"/>
  <c r="HA351" i="3"/>
  <c r="HA254" i="3"/>
  <c r="HA266" i="3"/>
  <c r="HA277" i="3"/>
  <c r="IP297" i="3"/>
  <c r="IP383" i="3"/>
  <c r="IP396" i="3"/>
  <c r="IP411" i="3"/>
  <c r="IP385" i="3"/>
  <c r="IP384" i="3"/>
  <c r="IP397" i="3"/>
  <c r="HA373" i="3"/>
  <c r="HA374" i="3"/>
  <c r="HA378" i="3"/>
  <c r="HA291" i="3"/>
  <c r="HA290" i="3"/>
  <c r="HA303" i="3"/>
  <c r="HA404" i="3"/>
  <c r="HA417" i="3"/>
  <c r="HA292" i="3"/>
  <c r="HA305" i="3"/>
  <c r="HA406" i="3"/>
  <c r="HA419" i="3"/>
  <c r="HA289" i="3"/>
  <c r="HA302" i="3"/>
  <c r="HA403" i="3"/>
  <c r="HA416" i="3"/>
  <c r="IN223" i="3"/>
  <c r="IN224" i="3"/>
  <c r="IP398" i="3"/>
  <c r="HA377" i="3"/>
  <c r="HA390" i="3"/>
  <c r="HA428" i="3"/>
  <c r="HA379" i="3"/>
  <c r="HA392" i="3"/>
  <c r="HA430" i="3"/>
  <c r="HB156" i="3"/>
  <c r="HA380" i="3"/>
  <c r="HA393" i="3"/>
  <c r="HA431" i="3"/>
  <c r="HA132" i="3"/>
  <c r="HA391" i="3"/>
  <c r="HA429" i="3"/>
  <c r="HA441" i="3"/>
  <c r="IN251" i="3"/>
  <c r="IN263" i="3"/>
  <c r="IN275" i="3"/>
  <c r="IN286" i="3"/>
  <c r="IN247" i="3"/>
  <c r="IN259" i="3"/>
  <c r="IN271" i="3"/>
  <c r="IN282" i="3"/>
  <c r="IN246" i="3"/>
  <c r="IN258" i="3"/>
  <c r="IN270" i="3"/>
  <c r="IN281" i="3"/>
  <c r="HA455" i="3"/>
  <c r="HA479" i="3"/>
  <c r="HA70" i="28"/>
  <c r="HA442" i="3"/>
  <c r="HB155" i="3"/>
  <c r="HB129" i="28"/>
  <c r="HA454" i="3"/>
  <c r="HA478" i="3"/>
  <c r="HA69" i="28"/>
  <c r="HA443" i="3"/>
  <c r="HA456" i="3"/>
  <c r="HB157" i="3"/>
  <c r="HB130" i="28"/>
  <c r="HB320" i="3"/>
  <c r="HB169" i="3"/>
  <c r="HB182" i="3"/>
  <c r="HB155" i="28"/>
  <c r="HA172" i="28"/>
  <c r="HA453" i="3"/>
  <c r="HA440" i="3"/>
  <c r="HB154" i="3"/>
  <c r="IN294" i="3"/>
  <c r="IN307" i="3"/>
  <c r="IN408" i="3"/>
  <c r="IN298" i="3"/>
  <c r="IN311" i="3"/>
  <c r="IN412" i="3"/>
  <c r="IN386" i="3"/>
  <c r="IN306" i="3"/>
  <c r="IN407" i="3"/>
  <c r="IN293" i="3"/>
  <c r="HA466" i="3"/>
  <c r="HA81" i="28"/>
  <c r="HA467" i="3"/>
  <c r="HA82" i="28"/>
  <c r="HB154" i="28"/>
  <c r="HB168" i="3"/>
  <c r="HB181" i="3"/>
  <c r="HB319" i="3"/>
  <c r="HA468" i="3"/>
  <c r="HA83" i="28"/>
  <c r="HA480" i="3"/>
  <c r="HA71" i="28"/>
  <c r="HB164" i="3"/>
  <c r="HB166" i="28"/>
  <c r="HB128" i="28"/>
  <c r="HB167" i="3"/>
  <c r="HB180" i="3"/>
  <c r="HB318" i="3"/>
  <c r="HB153" i="28"/>
  <c r="HA174" i="28"/>
  <c r="HA450" i="3"/>
  <c r="HB143" i="3"/>
  <c r="HB131" i="28"/>
  <c r="HB156" i="28"/>
  <c r="HB321" i="3"/>
  <c r="HB170" i="3"/>
  <c r="HB183" i="3"/>
  <c r="HA465" i="3"/>
  <c r="HA80" i="28"/>
  <c r="HA477" i="3"/>
  <c r="HA68" i="28"/>
  <c r="IN381" i="3"/>
  <c r="IN394" i="3"/>
  <c r="IN382" i="3"/>
  <c r="IN395" i="3"/>
  <c r="IN399" i="3"/>
  <c r="HB164" i="28"/>
  <c r="HB145" i="3"/>
  <c r="HB62" i="28"/>
  <c r="HB177" i="3"/>
  <c r="HB190" i="3"/>
  <c r="HA173" i="28"/>
  <c r="HA175" i="28"/>
  <c r="HB328" i="3"/>
  <c r="HB165" i="28"/>
  <c r="HB167" i="28"/>
  <c r="HB168" i="28"/>
  <c r="HB92" i="28"/>
  <c r="HB127" i="28"/>
  <c r="HA176" i="28"/>
  <c r="HB423" i="3"/>
  <c r="HB435" i="3"/>
  <c r="HB422" i="3"/>
  <c r="HB434" i="3"/>
  <c r="HB424" i="3"/>
  <c r="HB436" i="3"/>
  <c r="HB64" i="28"/>
  <c r="HB65" i="28"/>
  <c r="HB151" i="3"/>
  <c r="HB131" i="3"/>
  <c r="HB148" i="3"/>
  <c r="HB425" i="3"/>
  <c r="HB437" i="3"/>
  <c r="HB421" i="3"/>
  <c r="HB433" i="3"/>
  <c r="HB420" i="3"/>
  <c r="HB432" i="3"/>
  <c r="HB146" i="3"/>
  <c r="HB199" i="3"/>
  <c r="HB99" i="28"/>
  <c r="HB202" i="3"/>
  <c r="HB102" i="28"/>
  <c r="HB198" i="3"/>
  <c r="HB98" i="28"/>
  <c r="HB200" i="3"/>
  <c r="HB100" i="28"/>
  <c r="HB201" i="3"/>
  <c r="HB197" i="3"/>
  <c r="HB97" i="28"/>
  <c r="HB194" i="3"/>
  <c r="HB94" i="28"/>
  <c r="HB195" i="3"/>
  <c r="HB95" i="28"/>
  <c r="HB193" i="3"/>
  <c r="HB93" i="28"/>
  <c r="HB196" i="3"/>
  <c r="HB96" i="28"/>
  <c r="IQ227" i="3"/>
  <c r="IQ228" i="3"/>
  <c r="IQ338" i="3"/>
  <c r="IQ226" i="3"/>
  <c r="IQ225" i="3"/>
  <c r="HB446" i="3"/>
  <c r="HC160" i="3"/>
  <c r="HB445" i="3"/>
  <c r="HC159" i="3"/>
  <c r="HB444" i="3"/>
  <c r="HC158" i="3"/>
  <c r="HB449" i="3"/>
  <c r="HC163" i="3"/>
  <c r="HB134" i="3"/>
  <c r="HB101" i="28"/>
  <c r="HB133" i="3"/>
  <c r="HB205" i="3"/>
  <c r="HB207" i="3"/>
  <c r="HB206" i="3"/>
  <c r="HA142" i="28"/>
  <c r="HA141" i="28"/>
  <c r="HA147" i="28"/>
  <c r="HA148" i="28"/>
  <c r="HA145" i="28"/>
  <c r="HA143" i="28"/>
  <c r="HA144" i="28"/>
  <c r="HA140" i="28"/>
  <c r="HA146" i="28"/>
  <c r="HA139" i="28"/>
  <c r="HB448" i="3"/>
  <c r="HC162" i="3"/>
  <c r="HB447" i="3"/>
  <c r="HC161" i="3"/>
  <c r="HA106" i="28"/>
  <c r="HA108" i="28"/>
  <c r="HA104" i="28"/>
  <c r="HA110" i="28"/>
  <c r="HA113" i="28"/>
  <c r="HA109" i="28"/>
  <c r="HA105" i="28"/>
  <c r="HA112" i="28"/>
  <c r="HA107" i="28"/>
  <c r="HA111" i="28"/>
  <c r="IQ250" i="3"/>
  <c r="IQ262" i="3"/>
  <c r="IQ274" i="3"/>
  <c r="IQ285" i="3"/>
  <c r="IQ251" i="3"/>
  <c r="IQ263" i="3"/>
  <c r="IQ275" i="3"/>
  <c r="IQ286" i="3"/>
  <c r="IQ249" i="3"/>
  <c r="IQ261" i="3"/>
  <c r="IQ273" i="3"/>
  <c r="IQ284" i="3"/>
  <c r="IQ248" i="3"/>
  <c r="IQ260" i="3"/>
  <c r="IQ272" i="3"/>
  <c r="IQ283" i="3"/>
  <c r="HB208" i="3"/>
  <c r="HB135" i="3"/>
  <c r="HC133" i="28"/>
  <c r="HC158" i="28"/>
  <c r="HC323" i="3"/>
  <c r="HC172" i="3"/>
  <c r="HC185" i="3"/>
  <c r="HC137" i="28"/>
  <c r="HC327" i="3"/>
  <c r="HC176" i="3"/>
  <c r="HC189" i="3"/>
  <c r="HC162" i="28"/>
  <c r="HB210" i="3"/>
  <c r="HB211" i="3"/>
  <c r="HC324" i="3"/>
  <c r="HC134" i="28"/>
  <c r="HC173" i="3"/>
  <c r="HC186" i="3"/>
  <c r="HC159" i="28"/>
  <c r="HC136" i="28"/>
  <c r="HC175" i="3"/>
  <c r="HC188" i="3"/>
  <c r="HC326" i="3"/>
  <c r="HC161" i="28"/>
  <c r="HC174" i="3"/>
  <c r="HC187" i="3"/>
  <c r="HC325" i="3"/>
  <c r="HC135" i="28"/>
  <c r="HC160" i="28"/>
  <c r="HC322" i="3"/>
  <c r="HC157" i="28"/>
  <c r="HC132" i="28"/>
  <c r="HC171" i="3"/>
  <c r="HC184" i="3"/>
  <c r="IQ311" i="3"/>
  <c r="IQ412" i="3"/>
  <c r="IQ298" i="3"/>
  <c r="IQ310" i="3"/>
  <c r="IQ411" i="3"/>
  <c r="IQ297" i="3"/>
  <c r="IQ295" i="3"/>
  <c r="IQ308" i="3"/>
  <c r="IQ409" i="3"/>
  <c r="IQ296" i="3"/>
  <c r="IQ309" i="3"/>
  <c r="IQ410" i="3"/>
  <c r="HB402" i="3"/>
  <c r="HB415" i="3"/>
  <c r="HB458" i="3"/>
  <c r="HB240" i="3"/>
  <c r="HB331" i="3"/>
  <c r="HB330" i="3"/>
  <c r="HB218" i="3"/>
  <c r="HB239" i="3"/>
  <c r="IQ386" i="3"/>
  <c r="IQ399" i="3"/>
  <c r="IQ385" i="3"/>
  <c r="IQ398" i="3"/>
  <c r="IQ383" i="3"/>
  <c r="IQ396" i="3"/>
  <c r="IQ384" i="3"/>
  <c r="IQ397" i="3"/>
  <c r="HB457" i="3"/>
  <c r="HB469" i="3"/>
  <c r="HB84" i="28"/>
  <c r="HB460" i="3"/>
  <c r="HB472" i="3"/>
  <c r="HB87" i="28"/>
  <c r="HB461" i="3"/>
  <c r="HB485" i="3"/>
  <c r="HB76" i="28"/>
  <c r="HB462" i="3"/>
  <c r="HB486" i="3"/>
  <c r="HB77" i="28"/>
  <c r="HB459" i="3"/>
  <c r="HB471" i="3"/>
  <c r="HB86" i="28"/>
  <c r="HB241" i="3"/>
  <c r="HB242" i="3"/>
  <c r="HB222" i="3"/>
  <c r="HB221" i="3"/>
  <c r="HB220" i="3"/>
  <c r="HB219" i="3"/>
  <c r="HB361" i="3"/>
  <c r="HB362" i="3"/>
  <c r="HB358" i="3"/>
  <c r="HB350" i="3"/>
  <c r="HB364" i="3"/>
  <c r="HB347" i="3"/>
  <c r="HB339" i="3"/>
  <c r="HB369" i="3"/>
  <c r="HB370" i="3"/>
  <c r="HB341" i="3"/>
  <c r="HB342" i="3"/>
  <c r="HB359" i="3"/>
  <c r="HB365" i="3"/>
  <c r="HB368" i="3"/>
  <c r="HB340" i="3"/>
  <c r="HB366" i="3"/>
  <c r="HB335" i="3"/>
  <c r="HB336" i="3"/>
  <c r="HB344" i="3"/>
  <c r="HB470" i="3"/>
  <c r="HB85" i="28"/>
  <c r="HB482" i="3"/>
  <c r="HB73" i="28"/>
  <c r="IO224" i="3"/>
  <c r="IO223" i="3"/>
  <c r="HB483" i="3"/>
  <c r="HB74" i="28"/>
  <c r="HB474" i="3"/>
  <c r="HB89" i="28"/>
  <c r="HB481" i="3"/>
  <c r="HB72" i="28"/>
  <c r="HB484" i="3"/>
  <c r="HB75" i="28"/>
  <c r="HB360" i="3"/>
  <c r="HB343" i="3"/>
  <c r="HB354" i="3"/>
  <c r="HB473" i="3"/>
  <c r="HB88" i="28"/>
  <c r="HB243" i="3"/>
  <c r="HB255" i="3"/>
  <c r="HB267" i="3"/>
  <c r="HB278" i="3"/>
  <c r="HB290" i="3"/>
  <c r="HB245" i="3"/>
  <c r="HB257" i="3"/>
  <c r="HB269" i="3"/>
  <c r="HB280" i="3"/>
  <c r="HB305" i="3"/>
  <c r="HB406" i="3"/>
  <c r="HB419" i="3"/>
  <c r="HB244" i="3"/>
  <c r="HB256" i="3"/>
  <c r="HB268" i="3"/>
  <c r="HB279" i="3"/>
  <c r="HB304" i="3"/>
  <c r="HB405" i="3"/>
  <c r="HB418" i="3"/>
  <c r="HB371" i="3"/>
  <c r="HB351" i="3"/>
  <c r="HB348" i="3"/>
  <c r="HB349" i="3"/>
  <c r="HB254" i="3"/>
  <c r="HB266" i="3"/>
  <c r="HB277" i="3"/>
  <c r="IO246" i="3"/>
  <c r="IO258" i="3"/>
  <c r="IO270" i="3"/>
  <c r="IO281" i="3"/>
  <c r="HB292" i="3"/>
  <c r="HB373" i="3"/>
  <c r="HB374" i="3"/>
  <c r="HB377" i="3"/>
  <c r="HB303" i="3"/>
  <c r="HB404" i="3"/>
  <c r="HB417" i="3"/>
  <c r="HB291" i="3"/>
  <c r="HB289" i="3"/>
  <c r="HB302" i="3"/>
  <c r="HB403" i="3"/>
  <c r="HB416" i="3"/>
  <c r="IO293" i="3"/>
  <c r="IO306" i="3"/>
  <c r="IO407" i="3"/>
  <c r="HB132" i="3"/>
  <c r="HB380" i="3"/>
  <c r="HB393" i="3"/>
  <c r="HB431" i="3"/>
  <c r="HB443" i="3"/>
  <c r="HB379" i="3"/>
  <c r="HB392" i="3"/>
  <c r="HB430" i="3"/>
  <c r="HB442" i="3"/>
  <c r="HB378" i="3"/>
  <c r="HB391" i="3"/>
  <c r="HB429" i="3"/>
  <c r="HB441" i="3"/>
  <c r="HB390" i="3"/>
  <c r="HB428" i="3"/>
  <c r="HB440" i="3"/>
  <c r="IO381" i="3"/>
  <c r="IO394" i="3"/>
  <c r="HB456" i="3"/>
  <c r="HB468" i="3"/>
  <c r="HB83" i="28"/>
  <c r="HC157" i="3"/>
  <c r="HC321" i="3"/>
  <c r="HC155" i="3"/>
  <c r="HC129" i="28"/>
  <c r="HB454" i="3"/>
  <c r="HB466" i="3"/>
  <c r="HB81" i="28"/>
  <c r="HC154" i="3"/>
  <c r="HC128" i="28"/>
  <c r="HB453" i="3"/>
  <c r="HB465" i="3"/>
  <c r="HB80" i="28"/>
  <c r="HB455" i="3"/>
  <c r="HB467" i="3"/>
  <c r="HB82" i="28"/>
  <c r="HB172" i="28"/>
  <c r="HC156" i="3"/>
  <c r="HC155" i="28"/>
  <c r="HC156" i="28"/>
  <c r="HB174" i="28"/>
  <c r="HB450" i="3"/>
  <c r="HC143" i="3"/>
  <c r="HC131" i="28"/>
  <c r="HC170" i="3"/>
  <c r="HC183" i="3"/>
  <c r="HB478" i="3"/>
  <c r="HB69" i="28"/>
  <c r="HC168" i="3"/>
  <c r="HC181" i="3"/>
  <c r="HC319" i="3"/>
  <c r="HC154" i="28"/>
  <c r="HB477" i="3"/>
  <c r="HB68" i="28"/>
  <c r="HB480" i="3"/>
  <c r="HB71" i="28"/>
  <c r="HC318" i="3"/>
  <c r="HC320" i="3"/>
  <c r="HC153" i="28"/>
  <c r="HC167" i="3"/>
  <c r="HC180" i="3"/>
  <c r="HC164" i="3"/>
  <c r="HC166" i="28"/>
  <c r="HC130" i="28"/>
  <c r="HC169" i="3"/>
  <c r="HC182" i="3"/>
  <c r="HB479" i="3"/>
  <c r="HB70" i="28"/>
  <c r="HC145" i="3"/>
  <c r="HC62" i="28"/>
  <c r="HB175" i="28"/>
  <c r="HB173" i="28"/>
  <c r="IR227" i="3"/>
  <c r="IR228" i="3"/>
  <c r="IR338" i="3"/>
  <c r="IR226" i="3"/>
  <c r="IR225" i="3"/>
  <c r="HC164" i="28"/>
  <c r="HC165" i="28"/>
  <c r="HC167" i="28"/>
  <c r="HC168" i="28"/>
  <c r="HC328" i="3"/>
  <c r="HC177" i="3"/>
  <c r="HC190" i="3"/>
  <c r="HB176" i="28"/>
  <c r="HC127" i="28"/>
  <c r="HC92" i="28"/>
  <c r="HC151" i="3"/>
  <c r="HC131" i="3"/>
  <c r="HC425" i="3"/>
  <c r="HC437" i="3"/>
  <c r="HC421" i="3"/>
  <c r="HC433" i="3"/>
  <c r="HC423" i="3"/>
  <c r="HC435" i="3"/>
  <c r="HC64" i="28"/>
  <c r="HC65" i="28"/>
  <c r="HC148" i="3"/>
  <c r="HC422" i="3"/>
  <c r="HC434" i="3"/>
  <c r="HC420" i="3"/>
  <c r="HC432" i="3"/>
  <c r="HC424" i="3"/>
  <c r="HC436" i="3"/>
  <c r="HC146" i="3"/>
  <c r="HC201" i="3"/>
  <c r="HC200" i="3"/>
  <c r="HC100" i="28"/>
  <c r="HC197" i="3"/>
  <c r="HC97" i="28"/>
  <c r="HC202" i="3"/>
  <c r="HC102" i="28"/>
  <c r="HC199" i="3"/>
  <c r="HC99" i="28"/>
  <c r="HC198" i="3"/>
  <c r="HC98" i="28"/>
  <c r="HC194" i="3"/>
  <c r="HC94" i="28"/>
  <c r="HC195" i="3"/>
  <c r="HC95" i="28"/>
  <c r="HC196" i="3"/>
  <c r="HC96" i="28"/>
  <c r="HC193" i="3"/>
  <c r="HC93" i="28"/>
  <c r="IR250" i="3"/>
  <c r="IR262" i="3"/>
  <c r="IR249" i="3"/>
  <c r="IR261" i="3"/>
  <c r="IR273" i="3"/>
  <c r="IR284" i="3"/>
  <c r="IR248" i="3"/>
  <c r="IR260" i="3"/>
  <c r="IR272" i="3"/>
  <c r="IR283" i="3"/>
  <c r="HC101" i="28"/>
  <c r="HC134" i="3"/>
  <c r="HC445" i="3"/>
  <c r="HD159" i="3"/>
  <c r="HC448" i="3"/>
  <c r="HD162" i="3"/>
  <c r="HC449" i="3"/>
  <c r="HD163" i="3"/>
  <c r="HC444" i="3"/>
  <c r="HD158" i="3"/>
  <c r="HC446" i="3"/>
  <c r="HD160" i="3"/>
  <c r="HB109" i="28"/>
  <c r="HB113" i="28"/>
  <c r="HB107" i="28"/>
  <c r="HB112" i="28"/>
  <c r="HB111" i="28"/>
  <c r="HB106" i="28"/>
  <c r="HB105" i="28"/>
  <c r="HB104" i="28"/>
  <c r="HB108" i="28"/>
  <c r="HB110" i="28"/>
  <c r="HC447" i="3"/>
  <c r="HD161" i="3"/>
  <c r="HC133" i="3"/>
  <c r="HC205" i="3"/>
  <c r="HC206" i="3"/>
  <c r="HC207" i="3"/>
  <c r="HB140" i="28"/>
  <c r="HB146" i="28"/>
  <c r="HB142" i="28"/>
  <c r="HB147" i="28"/>
  <c r="HB139" i="28"/>
  <c r="HB145" i="28"/>
  <c r="HB143" i="28"/>
  <c r="HB141" i="28"/>
  <c r="HB144" i="28"/>
  <c r="HB148" i="28"/>
  <c r="IR274" i="3"/>
  <c r="IR285" i="3"/>
  <c r="IR296" i="3"/>
  <c r="IR309" i="3"/>
  <c r="IR410" i="3"/>
  <c r="IR295" i="3"/>
  <c r="IR308" i="3"/>
  <c r="IR409" i="3"/>
  <c r="HD160" i="28"/>
  <c r="HD135" i="28"/>
  <c r="HD325" i="3"/>
  <c r="HD174" i="3"/>
  <c r="HD187" i="3"/>
  <c r="HD171" i="3"/>
  <c r="HD184" i="3"/>
  <c r="HD157" i="28"/>
  <c r="HD322" i="3"/>
  <c r="HD132" i="28"/>
  <c r="HD176" i="3"/>
  <c r="HD189" i="3"/>
  <c r="HD162" i="28"/>
  <c r="HD137" i="28"/>
  <c r="HD327" i="3"/>
  <c r="HC210" i="3"/>
  <c r="HC211" i="3"/>
  <c r="HD172" i="3"/>
  <c r="HD185" i="3"/>
  <c r="HD323" i="3"/>
  <c r="HD158" i="28"/>
  <c r="HD133" i="28"/>
  <c r="HD161" i="28"/>
  <c r="HD175" i="3"/>
  <c r="HD188" i="3"/>
  <c r="HD326" i="3"/>
  <c r="HD136" i="28"/>
  <c r="HC208" i="3"/>
  <c r="HD173" i="3"/>
  <c r="HD186" i="3"/>
  <c r="HD159" i="28"/>
  <c r="HD134" i="28"/>
  <c r="HD324" i="3"/>
  <c r="IR310" i="3"/>
  <c r="IR411" i="3"/>
  <c r="IR383" i="3"/>
  <c r="IR396" i="3"/>
  <c r="IR297" i="3"/>
  <c r="IR385" i="3"/>
  <c r="IR384" i="3"/>
  <c r="IR397" i="3"/>
  <c r="HC240" i="3"/>
  <c r="HC331" i="3"/>
  <c r="HC218" i="3"/>
  <c r="HC239" i="3"/>
  <c r="HC330" i="3"/>
  <c r="HC135" i="3"/>
  <c r="HC402" i="3"/>
  <c r="HC415" i="3"/>
  <c r="IP223" i="3"/>
  <c r="IP224" i="3"/>
  <c r="IP251" i="3"/>
  <c r="IP263" i="3"/>
  <c r="IP275" i="3"/>
  <c r="IP286" i="3"/>
  <c r="IR398" i="3"/>
  <c r="HC457" i="3"/>
  <c r="HC461" i="3"/>
  <c r="HC462" i="3"/>
  <c r="HC460" i="3"/>
  <c r="HC459" i="3"/>
  <c r="HC458" i="3"/>
  <c r="HC221" i="3"/>
  <c r="HC220" i="3"/>
  <c r="HC219" i="3"/>
  <c r="HC222" i="3"/>
  <c r="HC370" i="3"/>
  <c r="HC341" i="3"/>
  <c r="HC342" i="3"/>
  <c r="HC365" i="3"/>
  <c r="HC369" i="3"/>
  <c r="HC366" i="3"/>
  <c r="HC364" i="3"/>
  <c r="HC368" i="3"/>
  <c r="HC359" i="3"/>
  <c r="HC339" i="3"/>
  <c r="HC350" i="3"/>
  <c r="HC347" i="3"/>
  <c r="HC340" i="3"/>
  <c r="HC335" i="3"/>
  <c r="HC336" i="3"/>
  <c r="HC344" i="3"/>
  <c r="HC361" i="3"/>
  <c r="HC362" i="3"/>
  <c r="HC358" i="3"/>
  <c r="HC241" i="3"/>
  <c r="IP246" i="3"/>
  <c r="IP258" i="3"/>
  <c r="IP270" i="3"/>
  <c r="IP281" i="3"/>
  <c r="IP293" i="3"/>
  <c r="IP247" i="3"/>
  <c r="IP259" i="3"/>
  <c r="IP271" i="3"/>
  <c r="IP282" i="3"/>
  <c r="IP298" i="3"/>
  <c r="IP311" i="3"/>
  <c r="IP412" i="3"/>
  <c r="IP386" i="3"/>
  <c r="HC343" i="3"/>
  <c r="HC354" i="3"/>
  <c r="HC483" i="3"/>
  <c r="HC74" i="28"/>
  <c r="HC471" i="3"/>
  <c r="HC86" i="28"/>
  <c r="HC242" i="3"/>
  <c r="HC254" i="3"/>
  <c r="HC266" i="3"/>
  <c r="HC277" i="3"/>
  <c r="HC243" i="3"/>
  <c r="HC255" i="3"/>
  <c r="HC267" i="3"/>
  <c r="HC278" i="3"/>
  <c r="HC245" i="3"/>
  <c r="HC257" i="3"/>
  <c r="HC269" i="3"/>
  <c r="HC280" i="3"/>
  <c r="HC244" i="3"/>
  <c r="HC256" i="3"/>
  <c r="HC268" i="3"/>
  <c r="HC279" i="3"/>
  <c r="HC360" i="3"/>
  <c r="HC486" i="3"/>
  <c r="HC77" i="28"/>
  <c r="HC474" i="3"/>
  <c r="HC89" i="28"/>
  <c r="HC348" i="3"/>
  <c r="HC349" i="3"/>
  <c r="HC351" i="3"/>
  <c r="HC484" i="3"/>
  <c r="HC75" i="28"/>
  <c r="HC472" i="3"/>
  <c r="HC87" i="28"/>
  <c r="HC371" i="3"/>
  <c r="HC473" i="3"/>
  <c r="HC88" i="28"/>
  <c r="HC485" i="3"/>
  <c r="HC76" i="28"/>
  <c r="HC470" i="3"/>
  <c r="HC85" i="28"/>
  <c r="HC482" i="3"/>
  <c r="HC73" i="28"/>
  <c r="HC469" i="3"/>
  <c r="HC84" i="28"/>
  <c r="HC481" i="3"/>
  <c r="HC72" i="28"/>
  <c r="IP306" i="3"/>
  <c r="IP407" i="3"/>
  <c r="IP294" i="3"/>
  <c r="IP307" i="3"/>
  <c r="IP408" i="3"/>
  <c r="IP399" i="3"/>
  <c r="HC291" i="3"/>
  <c r="HC304" i="3"/>
  <c r="HC405" i="3"/>
  <c r="HC418" i="3"/>
  <c r="HC373" i="3"/>
  <c r="HC374" i="3"/>
  <c r="HC132" i="3"/>
  <c r="HC290" i="3"/>
  <c r="HC303" i="3"/>
  <c r="HC404" i="3"/>
  <c r="HC417" i="3"/>
  <c r="HC302" i="3"/>
  <c r="HC403" i="3"/>
  <c r="HC416" i="3"/>
  <c r="HC289" i="3"/>
  <c r="HC292" i="3"/>
  <c r="HC305" i="3"/>
  <c r="HC406" i="3"/>
  <c r="HC419" i="3"/>
  <c r="IP382" i="3"/>
  <c r="IP395" i="3"/>
  <c r="IP381" i="3"/>
  <c r="IP394" i="3"/>
  <c r="HC380" i="3"/>
  <c r="HC393" i="3"/>
  <c r="HC431" i="3"/>
  <c r="HC443" i="3"/>
  <c r="HC378" i="3"/>
  <c r="HC391" i="3"/>
  <c r="HC429" i="3"/>
  <c r="HC379" i="3"/>
  <c r="HC392" i="3"/>
  <c r="HC430" i="3"/>
  <c r="HC377" i="3"/>
  <c r="HC390" i="3"/>
  <c r="HC428" i="3"/>
  <c r="HD157" i="3"/>
  <c r="HD321" i="3"/>
  <c r="HC456" i="3"/>
  <c r="HC480" i="3"/>
  <c r="HC71" i="28"/>
  <c r="HC455" i="3"/>
  <c r="HC442" i="3"/>
  <c r="HD156" i="3"/>
  <c r="HC441" i="3"/>
  <c r="HC454" i="3"/>
  <c r="HD155" i="3"/>
  <c r="HC172" i="28"/>
  <c r="HC453" i="3"/>
  <c r="HC440" i="3"/>
  <c r="HD154" i="3"/>
  <c r="IS338" i="3"/>
  <c r="IS226" i="3"/>
  <c r="IS225" i="3"/>
  <c r="HD156" i="28"/>
  <c r="HD131" i="28"/>
  <c r="HD170" i="3"/>
  <c r="HD183" i="3"/>
  <c r="HC468" i="3"/>
  <c r="HC83" i="28"/>
  <c r="HD153" i="28"/>
  <c r="HD164" i="3"/>
  <c r="HD166" i="28"/>
  <c r="HD318" i="3"/>
  <c r="HD167" i="3"/>
  <c r="HD180" i="3"/>
  <c r="HD128" i="28"/>
  <c r="HC174" i="28"/>
  <c r="HC450" i="3"/>
  <c r="HD155" i="28"/>
  <c r="HD320" i="3"/>
  <c r="HD130" i="28"/>
  <c r="HD169" i="3"/>
  <c r="HD182" i="3"/>
  <c r="HC478" i="3"/>
  <c r="HC69" i="28"/>
  <c r="HC466" i="3"/>
  <c r="HC81" i="28"/>
  <c r="HC465" i="3"/>
  <c r="HC80" i="28"/>
  <c r="HC477" i="3"/>
  <c r="HC68" i="28"/>
  <c r="HD129" i="28"/>
  <c r="HD154" i="28"/>
  <c r="HD168" i="3"/>
  <c r="HD181" i="3"/>
  <c r="HD319" i="3"/>
  <c r="HC467" i="3"/>
  <c r="HC82" i="28"/>
  <c r="HC479" i="3"/>
  <c r="HC70" i="28"/>
  <c r="IO247" i="3"/>
  <c r="IO259" i="3"/>
  <c r="IO271" i="3"/>
  <c r="IO282" i="3"/>
  <c r="IS228" i="3"/>
  <c r="IS250" i="3"/>
  <c r="IS251" i="3"/>
  <c r="IS249" i="3"/>
  <c r="IS261" i="3"/>
  <c r="IS273" i="3"/>
  <c r="IS284" i="3"/>
  <c r="IS248" i="3"/>
  <c r="IS260" i="3"/>
  <c r="IS272" i="3"/>
  <c r="IS283" i="3"/>
  <c r="HD164" i="28"/>
  <c r="HD328" i="3"/>
  <c r="HC173" i="28"/>
  <c r="HC175" i="28"/>
  <c r="HD177" i="3"/>
  <c r="HD190" i="3"/>
  <c r="HD143" i="3"/>
  <c r="IO294" i="3"/>
  <c r="IO307" i="3"/>
  <c r="IO408" i="3"/>
  <c r="IO382" i="3"/>
  <c r="IS263" i="3"/>
  <c r="IS275" i="3"/>
  <c r="IS286" i="3"/>
  <c r="IS311" i="3"/>
  <c r="IS412" i="3"/>
  <c r="IS296" i="3"/>
  <c r="IS309" i="3"/>
  <c r="IS410" i="3"/>
  <c r="IS295" i="3"/>
  <c r="IS308" i="3"/>
  <c r="IS409" i="3"/>
  <c r="HD62" i="28"/>
  <c r="HD145" i="3"/>
  <c r="HD165" i="28"/>
  <c r="HD167" i="28"/>
  <c r="HC176" i="28"/>
  <c r="IO395" i="3"/>
  <c r="IS298" i="3"/>
  <c r="IS386" i="3"/>
  <c r="IS383" i="3"/>
  <c r="IS396" i="3"/>
  <c r="IS384" i="3"/>
  <c r="IS397" i="3"/>
  <c r="HD168" i="28"/>
  <c r="HD151" i="3"/>
  <c r="HD131" i="3"/>
  <c r="HD420" i="3"/>
  <c r="HD432" i="3"/>
  <c r="HD423" i="3"/>
  <c r="HD435" i="3"/>
  <c r="HD64" i="28"/>
  <c r="HD65" i="28"/>
  <c r="HD425" i="3"/>
  <c r="HD437" i="3"/>
  <c r="HD421" i="3"/>
  <c r="HD433" i="3"/>
  <c r="HD422" i="3"/>
  <c r="HD434" i="3"/>
  <c r="HD148" i="3"/>
  <c r="HD424" i="3"/>
  <c r="HD436" i="3"/>
  <c r="HD146" i="3"/>
  <c r="HD202" i="3"/>
  <c r="HD102" i="28"/>
  <c r="HD198" i="3"/>
  <c r="HD98" i="28"/>
  <c r="HD200" i="3"/>
  <c r="HD100" i="28"/>
  <c r="HD199" i="3"/>
  <c r="HD99" i="28"/>
  <c r="HD201" i="3"/>
  <c r="HD197" i="3"/>
  <c r="HD97" i="28"/>
  <c r="HD196" i="3"/>
  <c r="HD96" i="28"/>
  <c r="HD194" i="3"/>
  <c r="HD94" i="28"/>
  <c r="HD195" i="3"/>
  <c r="HD95" i="28"/>
  <c r="HD193" i="3"/>
  <c r="HD93" i="28"/>
  <c r="HD127" i="28"/>
  <c r="HD92" i="28"/>
  <c r="IS399" i="3"/>
  <c r="HD206" i="3"/>
  <c r="HD207" i="3"/>
  <c r="HD133" i="3"/>
  <c r="HD205" i="3"/>
  <c r="HD445" i="3"/>
  <c r="HE159" i="3"/>
  <c r="HC106" i="28"/>
  <c r="HC112" i="28"/>
  <c r="HC104" i="28"/>
  <c r="HC109" i="28"/>
  <c r="HC107" i="28"/>
  <c r="HC110" i="28"/>
  <c r="HC105" i="28"/>
  <c r="HC111" i="28"/>
  <c r="HC113" i="28"/>
  <c r="HC108" i="28"/>
  <c r="HD446" i="3"/>
  <c r="HE160" i="3"/>
  <c r="HD449" i="3"/>
  <c r="HE163" i="3"/>
  <c r="HD447" i="3"/>
  <c r="HE161" i="3"/>
  <c r="HC144" i="28"/>
  <c r="HC147" i="28"/>
  <c r="HC145" i="28"/>
  <c r="HC139" i="28"/>
  <c r="HC141" i="28"/>
  <c r="HC142" i="28"/>
  <c r="HC148" i="28"/>
  <c r="HC146" i="28"/>
  <c r="HC143" i="28"/>
  <c r="HC140" i="28"/>
  <c r="HD444" i="3"/>
  <c r="HE158" i="3"/>
  <c r="HD101" i="28"/>
  <c r="HD134" i="3"/>
  <c r="HD448" i="3"/>
  <c r="HE162" i="3"/>
  <c r="IQ224" i="3"/>
  <c r="IQ223" i="3"/>
  <c r="HE322" i="3"/>
  <c r="HE132" i="28"/>
  <c r="HE157" i="28"/>
  <c r="HE171" i="3"/>
  <c r="HE184" i="3"/>
  <c r="HE159" i="28"/>
  <c r="HE324" i="3"/>
  <c r="HE134" i="28"/>
  <c r="HE173" i="3"/>
  <c r="HE186" i="3"/>
  <c r="HD211" i="3"/>
  <c r="HD210" i="3"/>
  <c r="HE323" i="3"/>
  <c r="HE172" i="3"/>
  <c r="HE185" i="3"/>
  <c r="HE158" i="28"/>
  <c r="HE133" i="28"/>
  <c r="HE325" i="3"/>
  <c r="HE160" i="28"/>
  <c r="HE135" i="28"/>
  <c r="HE174" i="3"/>
  <c r="HE187" i="3"/>
  <c r="HE137" i="28"/>
  <c r="HE162" i="28"/>
  <c r="HE176" i="3"/>
  <c r="HE189" i="3"/>
  <c r="HE327" i="3"/>
  <c r="HE175" i="3"/>
  <c r="HE188" i="3"/>
  <c r="HE161" i="28"/>
  <c r="HE326" i="3"/>
  <c r="HE136" i="28"/>
  <c r="HD208" i="3"/>
  <c r="IQ247" i="3"/>
  <c r="IQ259" i="3"/>
  <c r="IQ271" i="3"/>
  <c r="IQ282" i="3"/>
  <c r="IQ246" i="3"/>
  <c r="IQ258" i="3"/>
  <c r="IQ270" i="3"/>
  <c r="IQ281" i="3"/>
  <c r="HD239" i="3"/>
  <c r="HD218" i="3"/>
  <c r="HD330" i="3"/>
  <c r="HD402" i="3"/>
  <c r="HD415" i="3"/>
  <c r="HD135" i="3"/>
  <c r="HD240" i="3"/>
  <c r="HD331" i="3"/>
  <c r="IQ307" i="3"/>
  <c r="IQ408" i="3"/>
  <c r="IQ294" i="3"/>
  <c r="IQ293" i="3"/>
  <c r="IQ306" i="3"/>
  <c r="IQ407" i="3"/>
  <c r="HD358" i="3"/>
  <c r="HD361" i="3"/>
  <c r="HD362" i="3"/>
  <c r="HD222" i="3"/>
  <c r="HD221" i="3"/>
  <c r="HD219" i="3"/>
  <c r="HD220" i="3"/>
  <c r="HD368" i="3"/>
  <c r="HD366" i="3"/>
  <c r="HD347" i="3"/>
  <c r="HD359" i="3"/>
  <c r="HD350" i="3"/>
  <c r="HD341" i="3"/>
  <c r="HD342" i="3"/>
  <c r="HD364" i="3"/>
  <c r="HD369" i="3"/>
  <c r="HD340" i="3"/>
  <c r="HD365" i="3"/>
  <c r="HD370" i="3"/>
  <c r="HD335" i="3"/>
  <c r="HD336" i="3"/>
  <c r="HD344" i="3"/>
  <c r="HD339" i="3"/>
  <c r="HD460" i="3"/>
  <c r="HD461" i="3"/>
  <c r="HD459" i="3"/>
  <c r="HD458" i="3"/>
  <c r="HD462" i="3"/>
  <c r="HD457" i="3"/>
  <c r="HD241" i="3"/>
  <c r="IQ381" i="3"/>
  <c r="IQ394" i="3"/>
  <c r="IQ382" i="3"/>
  <c r="IQ395" i="3"/>
  <c r="HD371" i="3"/>
  <c r="HD360" i="3"/>
  <c r="HD472" i="3"/>
  <c r="HD87" i="28"/>
  <c r="HD484" i="3"/>
  <c r="HD75" i="28"/>
  <c r="HD483" i="3"/>
  <c r="HD74" i="28"/>
  <c r="HD471" i="3"/>
  <c r="HD86" i="28"/>
  <c r="HD469" i="3"/>
  <c r="HD84" i="28"/>
  <c r="HD481" i="3"/>
  <c r="HD72" i="28"/>
  <c r="HD348" i="3"/>
  <c r="HD349" i="3"/>
  <c r="HD351" i="3"/>
  <c r="HD343" i="3"/>
  <c r="HD354" i="3"/>
  <c r="HD473" i="3"/>
  <c r="HD88" i="28"/>
  <c r="HD485" i="3"/>
  <c r="HD76" i="28"/>
  <c r="HD242" i="3"/>
  <c r="HD254" i="3"/>
  <c r="HD266" i="3"/>
  <c r="HD277" i="3"/>
  <c r="HD245" i="3"/>
  <c r="HD257" i="3"/>
  <c r="HD269" i="3"/>
  <c r="HD280" i="3"/>
  <c r="HD244" i="3"/>
  <c r="HD256" i="3"/>
  <c r="HD268" i="3"/>
  <c r="HD279" i="3"/>
  <c r="HD243" i="3"/>
  <c r="HD255" i="3"/>
  <c r="HD267" i="3"/>
  <c r="HD278" i="3"/>
  <c r="HD474" i="3"/>
  <c r="HD89" i="28"/>
  <c r="HD486" i="3"/>
  <c r="HD77" i="28"/>
  <c r="HD482" i="3"/>
  <c r="HD73" i="28"/>
  <c r="HD470" i="3"/>
  <c r="HD85" i="28"/>
  <c r="IT338" i="3"/>
  <c r="HD373" i="3"/>
  <c r="HD374" i="3"/>
  <c r="HD378" i="3"/>
  <c r="HD292" i="3"/>
  <c r="HD305" i="3"/>
  <c r="HD406" i="3"/>
  <c r="HD419" i="3"/>
  <c r="HD303" i="3"/>
  <c r="HD404" i="3"/>
  <c r="HD417" i="3"/>
  <c r="HD290" i="3"/>
  <c r="HD304" i="3"/>
  <c r="HD405" i="3"/>
  <c r="HD418" i="3"/>
  <c r="HD291" i="3"/>
  <c r="HD302" i="3"/>
  <c r="HD403" i="3"/>
  <c r="HD416" i="3"/>
  <c r="HD289" i="3"/>
  <c r="IT250" i="3"/>
  <c r="IT251" i="3"/>
  <c r="IT226" i="3"/>
  <c r="IT227" i="3"/>
  <c r="IT225" i="3"/>
  <c r="IT249" i="3"/>
  <c r="IT248" i="3"/>
  <c r="HD377" i="3"/>
  <c r="HD390" i="3"/>
  <c r="HD428" i="3"/>
  <c r="HD453" i="3"/>
  <c r="HD380" i="3"/>
  <c r="HD393" i="3"/>
  <c r="HD431" i="3"/>
  <c r="HD132" i="3"/>
  <c r="HD379" i="3"/>
  <c r="HD392" i="3"/>
  <c r="HD430" i="3"/>
  <c r="HD391" i="3"/>
  <c r="HD429" i="3"/>
  <c r="IT261" i="3"/>
  <c r="IT273" i="3"/>
  <c r="IT284" i="3"/>
  <c r="IT296" i="3"/>
  <c r="IT262" i="3"/>
  <c r="IT274" i="3"/>
  <c r="IT285" i="3"/>
  <c r="IT260" i="3"/>
  <c r="IT272" i="3"/>
  <c r="IT283" i="3"/>
  <c r="IT295" i="3"/>
  <c r="HE154" i="3"/>
  <c r="HE318" i="3"/>
  <c r="HD440" i="3"/>
  <c r="HD441" i="3"/>
  <c r="HD454" i="3"/>
  <c r="HE155" i="3"/>
  <c r="HD456" i="3"/>
  <c r="HD443" i="3"/>
  <c r="HE157" i="3"/>
  <c r="HD442" i="3"/>
  <c r="HD455" i="3"/>
  <c r="HE156" i="3"/>
  <c r="HD172" i="28"/>
  <c r="HD477" i="3"/>
  <c r="HD68" i="28"/>
  <c r="HD465" i="3"/>
  <c r="HD80" i="28"/>
  <c r="IT309" i="3"/>
  <c r="IT410" i="3"/>
  <c r="IT310" i="3"/>
  <c r="IT411" i="3"/>
  <c r="IT297" i="3"/>
  <c r="IT385" i="3"/>
  <c r="IT384" i="3"/>
  <c r="IT397" i="3"/>
  <c r="IT383" i="3"/>
  <c r="IT396" i="3"/>
  <c r="IT308" i="3"/>
  <c r="IT409" i="3"/>
  <c r="HE128" i="28"/>
  <c r="HE167" i="3"/>
  <c r="HE180" i="3"/>
  <c r="HE153" i="28"/>
  <c r="HD450" i="3"/>
  <c r="HD175" i="28"/>
  <c r="HE131" i="28"/>
  <c r="HE170" i="3"/>
  <c r="HE183" i="3"/>
  <c r="HE156" i="28"/>
  <c r="HE321" i="3"/>
  <c r="HD480" i="3"/>
  <c r="HD71" i="28"/>
  <c r="HD468" i="3"/>
  <c r="HD83" i="28"/>
  <c r="HE164" i="3"/>
  <c r="HE166" i="28"/>
  <c r="HE168" i="3"/>
  <c r="HE181" i="3"/>
  <c r="HE129" i="28"/>
  <c r="HE154" i="28"/>
  <c r="HE319" i="3"/>
  <c r="HD174" i="28"/>
  <c r="HE155" i="28"/>
  <c r="HE169" i="3"/>
  <c r="HE182" i="3"/>
  <c r="HE320" i="3"/>
  <c r="HE130" i="28"/>
  <c r="HD466" i="3"/>
  <c r="HD81" i="28"/>
  <c r="HD478" i="3"/>
  <c r="HD69" i="28"/>
  <c r="HD479" i="3"/>
  <c r="HD70" i="28"/>
  <c r="HD467" i="3"/>
  <c r="HD82" i="28"/>
  <c r="IT398" i="3"/>
  <c r="HE164" i="28"/>
  <c r="HD173" i="28"/>
  <c r="HD176" i="28"/>
  <c r="HE328" i="3"/>
  <c r="HE143" i="3"/>
  <c r="HE62" i="28"/>
  <c r="HE177" i="3"/>
  <c r="HE190" i="3"/>
  <c r="IR224" i="3"/>
  <c r="IR223" i="3"/>
  <c r="HE145" i="3"/>
  <c r="HE165" i="28"/>
  <c r="HE167" i="28"/>
  <c r="HE127" i="28"/>
  <c r="HE92" i="28"/>
  <c r="IR251" i="3"/>
  <c r="IR263" i="3"/>
  <c r="IR275" i="3"/>
  <c r="IR286" i="3"/>
  <c r="IR246" i="3"/>
  <c r="IR258" i="3"/>
  <c r="IR270" i="3"/>
  <c r="IR281" i="3"/>
  <c r="IR247" i="3"/>
  <c r="IR259" i="3"/>
  <c r="IR271" i="3"/>
  <c r="IR282" i="3"/>
  <c r="HE201" i="3"/>
  <c r="HE101" i="28"/>
  <c r="HE423" i="3"/>
  <c r="HE435" i="3"/>
  <c r="HF161" i="3"/>
  <c r="HE425" i="3"/>
  <c r="HE437" i="3"/>
  <c r="HE449" i="3"/>
  <c r="HE196" i="3"/>
  <c r="HE96" i="28"/>
  <c r="HE420" i="3"/>
  <c r="HE432" i="3"/>
  <c r="HE444" i="3"/>
  <c r="HE194" i="3"/>
  <c r="HE94" i="28"/>
  <c r="HE193" i="3"/>
  <c r="HE93" i="28"/>
  <c r="HE421" i="3"/>
  <c r="HE433" i="3"/>
  <c r="HE445" i="3"/>
  <c r="HE202" i="3"/>
  <c r="HE102" i="28"/>
  <c r="HE424" i="3"/>
  <c r="HE436" i="3"/>
  <c r="HF162" i="3"/>
  <c r="HE64" i="28"/>
  <c r="HE65" i="28"/>
  <c r="HE200" i="3"/>
  <c r="HE100" i="28"/>
  <c r="HE146" i="3"/>
  <c r="HE422" i="3"/>
  <c r="HE434" i="3"/>
  <c r="HE446" i="3"/>
  <c r="HE198" i="3"/>
  <c r="HE98" i="28"/>
  <c r="HE151" i="3"/>
  <c r="HE131" i="3"/>
  <c r="HE197" i="3"/>
  <c r="HE97" i="28"/>
  <c r="HE195" i="3"/>
  <c r="HE95" i="28"/>
  <c r="HE199" i="3"/>
  <c r="HE99" i="28"/>
  <c r="HE148" i="3"/>
  <c r="HE207" i="3"/>
  <c r="HE168" i="28"/>
  <c r="HD104" i="28"/>
  <c r="HD107" i="28"/>
  <c r="HD106" i="28"/>
  <c r="HD110" i="28"/>
  <c r="HD112" i="28"/>
  <c r="HD105" i="28"/>
  <c r="HD113" i="28"/>
  <c r="HD108" i="28"/>
  <c r="HD111" i="28"/>
  <c r="HD109" i="28"/>
  <c r="HD146" i="28"/>
  <c r="HD139" i="28"/>
  <c r="HD145" i="28"/>
  <c r="HD148" i="28"/>
  <c r="HD140" i="28"/>
  <c r="HD141" i="28"/>
  <c r="HD142" i="28"/>
  <c r="HD147" i="28"/>
  <c r="HD144" i="28"/>
  <c r="HD143" i="28"/>
  <c r="IR306" i="3"/>
  <c r="IR407" i="3"/>
  <c r="IR293" i="3"/>
  <c r="IR311" i="3"/>
  <c r="IR412" i="3"/>
  <c r="IR298" i="3"/>
  <c r="IR386" i="3"/>
  <c r="IR294" i="3"/>
  <c r="IR307" i="3"/>
  <c r="IR408" i="3"/>
  <c r="HE447" i="3"/>
  <c r="HE134" i="3"/>
  <c r="HF163" i="3"/>
  <c r="HF327" i="3"/>
  <c r="HE448" i="3"/>
  <c r="HE206" i="3"/>
  <c r="HE208" i="3"/>
  <c r="HE135" i="3"/>
  <c r="HF160" i="3"/>
  <c r="HF134" i="28"/>
  <c r="HE133" i="3"/>
  <c r="HE205" i="3"/>
  <c r="HE210" i="3"/>
  <c r="HF159" i="3"/>
  <c r="HF158" i="28"/>
  <c r="HF158" i="3"/>
  <c r="HF322" i="3"/>
  <c r="HF135" i="28"/>
  <c r="HF160" i="28"/>
  <c r="HF174" i="3"/>
  <c r="HF187" i="3"/>
  <c r="HF325" i="3"/>
  <c r="HF175" i="3"/>
  <c r="HF188" i="3"/>
  <c r="HF161" i="28"/>
  <c r="HF326" i="3"/>
  <c r="HF136" i="28"/>
  <c r="HF137" i="28"/>
  <c r="IR382" i="3"/>
  <c r="IR395" i="3"/>
  <c r="IR381" i="3"/>
  <c r="IR394" i="3"/>
  <c r="IR399" i="3"/>
  <c r="HF176" i="3"/>
  <c r="HF189" i="3"/>
  <c r="HF162" i="28"/>
  <c r="HF173" i="3"/>
  <c r="HF186" i="3"/>
  <c r="HF324" i="3"/>
  <c r="HF159" i="28"/>
  <c r="HE211" i="3"/>
  <c r="HE331" i="3"/>
  <c r="HF157" i="28"/>
  <c r="HF132" i="28"/>
  <c r="HF171" i="3"/>
  <c r="HF184" i="3"/>
  <c r="HF323" i="3"/>
  <c r="HF172" i="3"/>
  <c r="HF185" i="3"/>
  <c r="HF133" i="28"/>
  <c r="HE402" i="3"/>
  <c r="HE415" i="3"/>
  <c r="HE459" i="3"/>
  <c r="HE330" i="3"/>
  <c r="HE239" i="3"/>
  <c r="HE218" i="3"/>
  <c r="IU227" i="3"/>
  <c r="IU228" i="3"/>
  <c r="IU338" i="3"/>
  <c r="IU226" i="3"/>
  <c r="IU225" i="3"/>
  <c r="HE240" i="3"/>
  <c r="HE241" i="3"/>
  <c r="HE243" i="3"/>
  <c r="HE458" i="3"/>
  <c r="HE482" i="3"/>
  <c r="HE73" i="28"/>
  <c r="HE460" i="3"/>
  <c r="HE484" i="3"/>
  <c r="HE75" i="28"/>
  <c r="HE461" i="3"/>
  <c r="HE473" i="3"/>
  <c r="HE88" i="28"/>
  <c r="HE462" i="3"/>
  <c r="HE474" i="3"/>
  <c r="HE89" i="28"/>
  <c r="HE457" i="3"/>
  <c r="HE481" i="3"/>
  <c r="HE72" i="28"/>
  <c r="HE219" i="3"/>
  <c r="HE222" i="3"/>
  <c r="HE221" i="3"/>
  <c r="HE220" i="3"/>
  <c r="HE471" i="3"/>
  <c r="HE86" i="28"/>
  <c r="HE483" i="3"/>
  <c r="HE74" i="28"/>
  <c r="HE361" i="3"/>
  <c r="HE362" i="3"/>
  <c r="HE358" i="3"/>
  <c r="HE350" i="3"/>
  <c r="HE335" i="3"/>
  <c r="HE336" i="3"/>
  <c r="HE344" i="3"/>
  <c r="HE365" i="3"/>
  <c r="HE364" i="3"/>
  <c r="HE370" i="3"/>
  <c r="HE340" i="3"/>
  <c r="HE368" i="3"/>
  <c r="HE359" i="3"/>
  <c r="HE339" i="3"/>
  <c r="HE341" i="3"/>
  <c r="HE342" i="3"/>
  <c r="HE366" i="3"/>
  <c r="HE369" i="3"/>
  <c r="HE347" i="3"/>
  <c r="IU251" i="3"/>
  <c r="IU263" i="3"/>
  <c r="IU275" i="3"/>
  <c r="IU286" i="3"/>
  <c r="IU250" i="3"/>
  <c r="IU262" i="3"/>
  <c r="IU249" i="3"/>
  <c r="IU261" i="3"/>
  <c r="IU273" i="3"/>
  <c r="IU284" i="3"/>
  <c r="IU248" i="3"/>
  <c r="IU260" i="3"/>
  <c r="IU272" i="3"/>
  <c r="IU283" i="3"/>
  <c r="IU295" i="3"/>
  <c r="HE360" i="3"/>
  <c r="HE485" i="3"/>
  <c r="HE76" i="28"/>
  <c r="HE472" i="3"/>
  <c r="HE87" i="28"/>
  <c r="HE242" i="3"/>
  <c r="HE254" i="3"/>
  <c r="HE266" i="3"/>
  <c r="HE277" i="3"/>
  <c r="HE302" i="3"/>
  <c r="HE403" i="3"/>
  <c r="HE416" i="3"/>
  <c r="HE245" i="3"/>
  <c r="HE257" i="3"/>
  <c r="HE269" i="3"/>
  <c r="HE280" i="3"/>
  <c r="HE305" i="3"/>
  <c r="HE406" i="3"/>
  <c r="HE419" i="3"/>
  <c r="HE244" i="3"/>
  <c r="HE256" i="3"/>
  <c r="HE268" i="3"/>
  <c r="HE279" i="3"/>
  <c r="HE486" i="3"/>
  <c r="HE77" i="28"/>
  <c r="HE470" i="3"/>
  <c r="HE85" i="28"/>
  <c r="HE255" i="3"/>
  <c r="HE267" i="3"/>
  <c r="HE278" i="3"/>
  <c r="HE303" i="3"/>
  <c r="HE404" i="3"/>
  <c r="HE417" i="3"/>
  <c r="HE343" i="3"/>
  <c r="HE354" i="3"/>
  <c r="HE469" i="3"/>
  <c r="HE84" i="28"/>
  <c r="HE351" i="3"/>
  <c r="HE348" i="3"/>
  <c r="HE349" i="3"/>
  <c r="HE371" i="3"/>
  <c r="IU311" i="3"/>
  <c r="IU412" i="3"/>
  <c r="IU298" i="3"/>
  <c r="IU274" i="3"/>
  <c r="IU285" i="3"/>
  <c r="IU296" i="3"/>
  <c r="IU309" i="3"/>
  <c r="IU410" i="3"/>
  <c r="IU308" i="3"/>
  <c r="IU409" i="3"/>
  <c r="HE373" i="3"/>
  <c r="HE374" i="3"/>
  <c r="HE378" i="3"/>
  <c r="HE304" i="3"/>
  <c r="HE405" i="3"/>
  <c r="HE418" i="3"/>
  <c r="HE291" i="3"/>
  <c r="HE290" i="3"/>
  <c r="HE289" i="3"/>
  <c r="HE292" i="3"/>
  <c r="IU310" i="3"/>
  <c r="IU386" i="3"/>
  <c r="IU399" i="3"/>
  <c r="IU385" i="3"/>
  <c r="IU411" i="3"/>
  <c r="IU297" i="3"/>
  <c r="IU383" i="3"/>
  <c r="IU396" i="3"/>
  <c r="IU384" i="3"/>
  <c r="IU397" i="3"/>
  <c r="HE132" i="3"/>
  <c r="HE379" i="3"/>
  <c r="HE392" i="3"/>
  <c r="HE430" i="3"/>
  <c r="HE455" i="3"/>
  <c r="HE377" i="3"/>
  <c r="HE390" i="3"/>
  <c r="HE428" i="3"/>
  <c r="HE440" i="3"/>
  <c r="HE380" i="3"/>
  <c r="HE393" i="3"/>
  <c r="HE431" i="3"/>
  <c r="HE443" i="3"/>
  <c r="HE391" i="3"/>
  <c r="HE429" i="3"/>
  <c r="HE454" i="3"/>
  <c r="IU398" i="3"/>
  <c r="HF155" i="3"/>
  <c r="HF129" i="28"/>
  <c r="HE441" i="3"/>
  <c r="HF156" i="3"/>
  <c r="HF320" i="3"/>
  <c r="HE442" i="3"/>
  <c r="HF154" i="3"/>
  <c r="HF153" i="28"/>
  <c r="HE453" i="3"/>
  <c r="HE465" i="3"/>
  <c r="HE80" i="28"/>
  <c r="HE456" i="3"/>
  <c r="HE468" i="3"/>
  <c r="HE83" i="28"/>
  <c r="HE172" i="28"/>
  <c r="HF157" i="3"/>
  <c r="HF170" i="3"/>
  <c r="HF183" i="3"/>
  <c r="HE479" i="3"/>
  <c r="HE70" i="28"/>
  <c r="HE467" i="3"/>
  <c r="HE82" i="28"/>
  <c r="HE466" i="3"/>
  <c r="HE81" i="28"/>
  <c r="HE478" i="3"/>
  <c r="HE69" i="28"/>
  <c r="HF130" i="28"/>
  <c r="HF155" i="28"/>
  <c r="HE450" i="3"/>
  <c r="HE175" i="28"/>
  <c r="HF169" i="3"/>
  <c r="HF182" i="3"/>
  <c r="HE174" i="28"/>
  <c r="HF167" i="3"/>
  <c r="HF180" i="3"/>
  <c r="HF319" i="3"/>
  <c r="HF154" i="28"/>
  <c r="HF168" i="3"/>
  <c r="HF181" i="3"/>
  <c r="HE477" i="3"/>
  <c r="HE68" i="28"/>
  <c r="HF156" i="28"/>
  <c r="HF321" i="3"/>
  <c r="HF131" i="28"/>
  <c r="HF318" i="3"/>
  <c r="HF164" i="3"/>
  <c r="HF166" i="28"/>
  <c r="HF128" i="28"/>
  <c r="HE480" i="3"/>
  <c r="HE71" i="28"/>
  <c r="IS227" i="3"/>
  <c r="IS262" i="3"/>
  <c r="IS274" i="3"/>
  <c r="IS285" i="3"/>
  <c r="IS224" i="3"/>
  <c r="IS223" i="3"/>
  <c r="HE173" i="28"/>
  <c r="HE176" i="28"/>
  <c r="HF143" i="3"/>
  <c r="HF62" i="28"/>
  <c r="HF164" i="28"/>
  <c r="HF328" i="3"/>
  <c r="HF177" i="3"/>
  <c r="HF190" i="3"/>
  <c r="IS247" i="3"/>
  <c r="IS259" i="3"/>
  <c r="IS271" i="3"/>
  <c r="IS282" i="3"/>
  <c r="IS246" i="3"/>
  <c r="IS258" i="3"/>
  <c r="IS270" i="3"/>
  <c r="IS281" i="3"/>
  <c r="IS297" i="3"/>
  <c r="IS310" i="3"/>
  <c r="IS411" i="3"/>
  <c r="IS385" i="3"/>
  <c r="HF145" i="3"/>
  <c r="HF148" i="3"/>
  <c r="HF127" i="28"/>
  <c r="HF92" i="28"/>
  <c r="IS398" i="3"/>
  <c r="IS306" i="3"/>
  <c r="IS407" i="3"/>
  <c r="IS293" i="3"/>
  <c r="IS381" i="3"/>
  <c r="IS307" i="3"/>
  <c r="IS408" i="3"/>
  <c r="IS382" i="3"/>
  <c r="IS294" i="3"/>
  <c r="HF421" i="3"/>
  <c r="HF433" i="3"/>
  <c r="HF445" i="3"/>
  <c r="HF196" i="3"/>
  <c r="HF96" i="28"/>
  <c r="HF198" i="3"/>
  <c r="HF98" i="28"/>
  <c r="HF202" i="3"/>
  <c r="HF102" i="28"/>
  <c r="HF195" i="3"/>
  <c r="HF95" i="28"/>
  <c r="HF201" i="3"/>
  <c r="HF134" i="3"/>
  <c r="HF151" i="3"/>
  <c r="HF131" i="3"/>
  <c r="HF197" i="3"/>
  <c r="HF97" i="28"/>
  <c r="HF420" i="3"/>
  <c r="HF432" i="3"/>
  <c r="HG158" i="3"/>
  <c r="HF425" i="3"/>
  <c r="HF437" i="3"/>
  <c r="HF449" i="3"/>
  <c r="HF165" i="28"/>
  <c r="HF167" i="28"/>
  <c r="HF168" i="28"/>
  <c r="HF193" i="3"/>
  <c r="HF93" i="28"/>
  <c r="HF200" i="3"/>
  <c r="HF100" i="28"/>
  <c r="HF146" i="3"/>
  <c r="HF422" i="3"/>
  <c r="HF434" i="3"/>
  <c r="HG160" i="3"/>
  <c r="HF424" i="3"/>
  <c r="HF436" i="3"/>
  <c r="HF448" i="3"/>
  <c r="HF194" i="3"/>
  <c r="HF94" i="28"/>
  <c r="HF199" i="3"/>
  <c r="HF99" i="28"/>
  <c r="HF64" i="28"/>
  <c r="HF65" i="28"/>
  <c r="HF423" i="3"/>
  <c r="HF435" i="3"/>
  <c r="HG161" i="3"/>
  <c r="HF444" i="3"/>
  <c r="HE140" i="28"/>
  <c r="HE146" i="28"/>
  <c r="HE147" i="28"/>
  <c r="HE142" i="28"/>
  <c r="HE141" i="28"/>
  <c r="HE143" i="28"/>
  <c r="HE144" i="28"/>
  <c r="HE139" i="28"/>
  <c r="HE148" i="28"/>
  <c r="HE145" i="28"/>
  <c r="HE108" i="28"/>
  <c r="HE113" i="28"/>
  <c r="HE112" i="28"/>
  <c r="HE107" i="28"/>
  <c r="HE109" i="28"/>
  <c r="HE111" i="28"/>
  <c r="HE110" i="28"/>
  <c r="HE104" i="28"/>
  <c r="HE105" i="28"/>
  <c r="HE106" i="28"/>
  <c r="HF133" i="3"/>
  <c r="HF206" i="3"/>
  <c r="HF207" i="3"/>
  <c r="HF205" i="3"/>
  <c r="IS394" i="3"/>
  <c r="IS395" i="3"/>
  <c r="IV338" i="3"/>
  <c r="HG159" i="3"/>
  <c r="HG133" i="28"/>
  <c r="HF101" i="28"/>
  <c r="HG162" i="3"/>
  <c r="HG161" i="28"/>
  <c r="HG163" i="3"/>
  <c r="HG327" i="3"/>
  <c r="HF447" i="3"/>
  <c r="HF446" i="3"/>
  <c r="HG323" i="3"/>
  <c r="HG172" i="3"/>
  <c r="HG185" i="3"/>
  <c r="HG158" i="28"/>
  <c r="HG160" i="28"/>
  <c r="HG174" i="3"/>
  <c r="HG187" i="3"/>
  <c r="HG325" i="3"/>
  <c r="HG135" i="28"/>
  <c r="HF211" i="3"/>
  <c r="HF210" i="3"/>
  <c r="HG159" i="28"/>
  <c r="HG173" i="3"/>
  <c r="HG186" i="3"/>
  <c r="HG134" i="28"/>
  <c r="HG324" i="3"/>
  <c r="HG322" i="3"/>
  <c r="HG157" i="28"/>
  <c r="HG171" i="3"/>
  <c r="HG184" i="3"/>
  <c r="HG132" i="28"/>
  <c r="HF208" i="3"/>
  <c r="IV228" i="3"/>
  <c r="IV225" i="3"/>
  <c r="IV226" i="3"/>
  <c r="IV250" i="3"/>
  <c r="IV249" i="3"/>
  <c r="IV248" i="3"/>
  <c r="HG136" i="28"/>
  <c r="HG326" i="3"/>
  <c r="HG176" i="3"/>
  <c r="HG189" i="3"/>
  <c r="HG175" i="3"/>
  <c r="HG188" i="3"/>
  <c r="HG137" i="28"/>
  <c r="HG162" i="28"/>
  <c r="HF330" i="3"/>
  <c r="HF239" i="3"/>
  <c r="HF218" i="3"/>
  <c r="HF331" i="3"/>
  <c r="HF240" i="3"/>
  <c r="HF402" i="3"/>
  <c r="HF415" i="3"/>
  <c r="HF135" i="3"/>
  <c r="IV260" i="3"/>
  <c r="IV272" i="3"/>
  <c r="IV283" i="3"/>
  <c r="IV308" i="3"/>
  <c r="IV261" i="3"/>
  <c r="IV273" i="3"/>
  <c r="IV284" i="3"/>
  <c r="IV296" i="3"/>
  <c r="HF369" i="3"/>
  <c r="HF341" i="3"/>
  <c r="HF342" i="3"/>
  <c r="HF350" i="3"/>
  <c r="HF366" i="3"/>
  <c r="HF347" i="3"/>
  <c r="HF335" i="3"/>
  <c r="HF336" i="3"/>
  <c r="HF344" i="3"/>
  <c r="HF370" i="3"/>
  <c r="HF359" i="3"/>
  <c r="HF364" i="3"/>
  <c r="HF340" i="3"/>
  <c r="HF339" i="3"/>
  <c r="HF365" i="3"/>
  <c r="HF368" i="3"/>
  <c r="HF221" i="3"/>
  <c r="HF219" i="3"/>
  <c r="HF220" i="3"/>
  <c r="HF222" i="3"/>
  <c r="HF241" i="3"/>
  <c r="HF459" i="3"/>
  <c r="HF457" i="3"/>
  <c r="HF462" i="3"/>
  <c r="HF461" i="3"/>
  <c r="HF458" i="3"/>
  <c r="HF460" i="3"/>
  <c r="HF358" i="3"/>
  <c r="HF361" i="3"/>
  <c r="HF362" i="3"/>
  <c r="IV295" i="3"/>
  <c r="IV309" i="3"/>
  <c r="IV410" i="3"/>
  <c r="IV409" i="3"/>
  <c r="IV383" i="3"/>
  <c r="IV384" i="3"/>
  <c r="IV397" i="3"/>
  <c r="HF360" i="3"/>
  <c r="HF371" i="3"/>
  <c r="HF473" i="3"/>
  <c r="HF88" i="28"/>
  <c r="HF485" i="3"/>
  <c r="HF76" i="28"/>
  <c r="HF351" i="3"/>
  <c r="HF348" i="3"/>
  <c r="HF349" i="3"/>
  <c r="HF469" i="3"/>
  <c r="HF84" i="28"/>
  <c r="HF481" i="3"/>
  <c r="HF72" i="28"/>
  <c r="HF471" i="3"/>
  <c r="HF86" i="28"/>
  <c r="HF483" i="3"/>
  <c r="HF74" i="28"/>
  <c r="HF244" i="3"/>
  <c r="HF256" i="3"/>
  <c r="HF268" i="3"/>
  <c r="HF279" i="3"/>
  <c r="HF245" i="3"/>
  <c r="HF257" i="3"/>
  <c r="HF269" i="3"/>
  <c r="HF280" i="3"/>
  <c r="HF242" i="3"/>
  <c r="HF254" i="3"/>
  <c r="HF266" i="3"/>
  <c r="HF277" i="3"/>
  <c r="HF243" i="3"/>
  <c r="HF255" i="3"/>
  <c r="HF267" i="3"/>
  <c r="HF278" i="3"/>
  <c r="HF343" i="3"/>
  <c r="HF354" i="3"/>
  <c r="HF472" i="3"/>
  <c r="HF87" i="28"/>
  <c r="HF484" i="3"/>
  <c r="HF75" i="28"/>
  <c r="HF486" i="3"/>
  <c r="HF77" i="28"/>
  <c r="HF474" i="3"/>
  <c r="HF89" i="28"/>
  <c r="HF482" i="3"/>
  <c r="HF73" i="28"/>
  <c r="HF470" i="3"/>
  <c r="HF85" i="28"/>
  <c r="IV396" i="3"/>
  <c r="HF373" i="3"/>
  <c r="HF374" i="3"/>
  <c r="HF132" i="3"/>
  <c r="HF289" i="3"/>
  <c r="HF302" i="3"/>
  <c r="HF403" i="3"/>
  <c r="HF416" i="3"/>
  <c r="HF290" i="3"/>
  <c r="HF303" i="3"/>
  <c r="HF404" i="3"/>
  <c r="HF417" i="3"/>
  <c r="HF305" i="3"/>
  <c r="HF406" i="3"/>
  <c r="HF419" i="3"/>
  <c r="HF292" i="3"/>
  <c r="HF291" i="3"/>
  <c r="HF304" i="3"/>
  <c r="HF405" i="3"/>
  <c r="HF418" i="3"/>
  <c r="HF379" i="3"/>
  <c r="HF380" i="3"/>
  <c r="HF378" i="3"/>
  <c r="HF391" i="3"/>
  <c r="HF429" i="3"/>
  <c r="HF377" i="3"/>
  <c r="HF390" i="3"/>
  <c r="HF428" i="3"/>
  <c r="HF392" i="3"/>
  <c r="HF430" i="3"/>
  <c r="HF393" i="3"/>
  <c r="HF431" i="3"/>
  <c r="IT228" i="3"/>
  <c r="IT263" i="3"/>
  <c r="IT275" i="3"/>
  <c r="IT286" i="3"/>
  <c r="IT223" i="3"/>
  <c r="IT224" i="3"/>
  <c r="HF440" i="3"/>
  <c r="HF453" i="3"/>
  <c r="HF172" i="28"/>
  <c r="HG154" i="3"/>
  <c r="HF441" i="3"/>
  <c r="HF454" i="3"/>
  <c r="HG155" i="3"/>
  <c r="HF456" i="3"/>
  <c r="HF443" i="3"/>
  <c r="HG157" i="3"/>
  <c r="HF442" i="3"/>
  <c r="HF455" i="3"/>
  <c r="HG156" i="3"/>
  <c r="IT247" i="3"/>
  <c r="IT259" i="3"/>
  <c r="IT271" i="3"/>
  <c r="IT282" i="3"/>
  <c r="IT246" i="3"/>
  <c r="IT258" i="3"/>
  <c r="IT270" i="3"/>
  <c r="IT281" i="3"/>
  <c r="IT311" i="3"/>
  <c r="IT412" i="3"/>
  <c r="IT298" i="3"/>
  <c r="IT386" i="3"/>
  <c r="HF467" i="3"/>
  <c r="HF82" i="28"/>
  <c r="HF479" i="3"/>
  <c r="HF70" i="28"/>
  <c r="HG318" i="3"/>
  <c r="HG164" i="3"/>
  <c r="HG166" i="28"/>
  <c r="HG153" i="28"/>
  <c r="HG128" i="28"/>
  <c r="HG167" i="3"/>
  <c r="HG180" i="3"/>
  <c r="HF480" i="3"/>
  <c r="HF71" i="28"/>
  <c r="HF468" i="3"/>
  <c r="HF83" i="28"/>
  <c r="HG319" i="3"/>
  <c r="HG129" i="28"/>
  <c r="HG168" i="3"/>
  <c r="HG181" i="3"/>
  <c r="HG154" i="28"/>
  <c r="HG156" i="28"/>
  <c r="HG131" i="28"/>
  <c r="HG170" i="3"/>
  <c r="HG183" i="3"/>
  <c r="HG321" i="3"/>
  <c r="HF477" i="3"/>
  <c r="HF68" i="28"/>
  <c r="HF465" i="3"/>
  <c r="HF80" i="28"/>
  <c r="HF478" i="3"/>
  <c r="HF69" i="28"/>
  <c r="HF466" i="3"/>
  <c r="HF81" i="28"/>
  <c r="HG155" i="28"/>
  <c r="HG130" i="28"/>
  <c r="HG169" i="3"/>
  <c r="HG182" i="3"/>
  <c r="HG320" i="3"/>
  <c r="HF174" i="28"/>
  <c r="HF450" i="3"/>
  <c r="HG143" i="3"/>
  <c r="IT307" i="3"/>
  <c r="IT408" i="3"/>
  <c r="IT382" i="3"/>
  <c r="IT294" i="3"/>
  <c r="IT306" i="3"/>
  <c r="IT407" i="3"/>
  <c r="IT381" i="3"/>
  <c r="IT293" i="3"/>
  <c r="IT399" i="3"/>
  <c r="HG164" i="28"/>
  <c r="HG145" i="3"/>
  <c r="HG62" i="28"/>
  <c r="HG177" i="3"/>
  <c r="HG190" i="3"/>
  <c r="HG328" i="3"/>
  <c r="HF173" i="28"/>
  <c r="HF175" i="28"/>
  <c r="IT395" i="3"/>
  <c r="IT394" i="3"/>
  <c r="HG165" i="28"/>
  <c r="HG167" i="28"/>
  <c r="HG168" i="28"/>
  <c r="HF176" i="28"/>
  <c r="HG127" i="28"/>
  <c r="HG92" i="28"/>
  <c r="HG420" i="3"/>
  <c r="HG432" i="3"/>
  <c r="HG425" i="3"/>
  <c r="HG437" i="3"/>
  <c r="HG421" i="3"/>
  <c r="HG433" i="3"/>
  <c r="HG151" i="3"/>
  <c r="HG131" i="3"/>
  <c r="HG422" i="3"/>
  <c r="HG434" i="3"/>
  <c r="HG423" i="3"/>
  <c r="HG435" i="3"/>
  <c r="HG424" i="3"/>
  <c r="HG436" i="3"/>
  <c r="HG64" i="28"/>
  <c r="HG65" i="28"/>
  <c r="HG148" i="3"/>
  <c r="HG146" i="3"/>
  <c r="HG200" i="3"/>
  <c r="HG100" i="28"/>
  <c r="HG199" i="3"/>
  <c r="HG99" i="28"/>
  <c r="HG201" i="3"/>
  <c r="HG198" i="3"/>
  <c r="HG98" i="28"/>
  <c r="HG197" i="3"/>
  <c r="HG97" i="28"/>
  <c r="HG202" i="3"/>
  <c r="HG102" i="28"/>
  <c r="HG194" i="3"/>
  <c r="HG94" i="28"/>
  <c r="HG195" i="3"/>
  <c r="HG95" i="28"/>
  <c r="HG196" i="3"/>
  <c r="HG96" i="28"/>
  <c r="HG193" i="3"/>
  <c r="HG93" i="28"/>
  <c r="HG444" i="3"/>
  <c r="HH158" i="3"/>
  <c r="HG445" i="3"/>
  <c r="HH159" i="3"/>
  <c r="HG134" i="3"/>
  <c r="HG101" i="28"/>
  <c r="HG448" i="3"/>
  <c r="HH162" i="3"/>
  <c r="HF113" i="28"/>
  <c r="HF112" i="28"/>
  <c r="HF105" i="28"/>
  <c r="HF104" i="28"/>
  <c r="HF106" i="28"/>
  <c r="HF109" i="28"/>
  <c r="HF110" i="28"/>
  <c r="HF108" i="28"/>
  <c r="HF107" i="28"/>
  <c r="HF111" i="28"/>
  <c r="HG206" i="3"/>
  <c r="HG205" i="3"/>
  <c r="HG207" i="3"/>
  <c r="HG133" i="3"/>
  <c r="HG447" i="3"/>
  <c r="HH161" i="3"/>
  <c r="HF146" i="28"/>
  <c r="HF143" i="28"/>
  <c r="HF142" i="28"/>
  <c r="HF139" i="28"/>
  <c r="HF140" i="28"/>
  <c r="HF148" i="28"/>
  <c r="HF147" i="28"/>
  <c r="HF141" i="28"/>
  <c r="HF145" i="28"/>
  <c r="HF144" i="28"/>
  <c r="HG449" i="3"/>
  <c r="HH163" i="3"/>
  <c r="HG446" i="3"/>
  <c r="HH160" i="3"/>
  <c r="HG208" i="3"/>
  <c r="HG135" i="3"/>
  <c r="HG210" i="3"/>
  <c r="HG211" i="3"/>
  <c r="HH173" i="3"/>
  <c r="HH186" i="3"/>
  <c r="HH324" i="3"/>
  <c r="HH134" i="28"/>
  <c r="HH159" i="28"/>
  <c r="HH174" i="3"/>
  <c r="HH187" i="3"/>
  <c r="HH325" i="3"/>
  <c r="HH135" i="28"/>
  <c r="HH160" i="28"/>
  <c r="HH136" i="28"/>
  <c r="HH161" i="28"/>
  <c r="HH326" i="3"/>
  <c r="HH175" i="3"/>
  <c r="HH188" i="3"/>
  <c r="HH157" i="28"/>
  <c r="HH132" i="28"/>
  <c r="HH322" i="3"/>
  <c r="HH171" i="3"/>
  <c r="HH184" i="3"/>
  <c r="HH172" i="3"/>
  <c r="HH185" i="3"/>
  <c r="HH323" i="3"/>
  <c r="HH158" i="28"/>
  <c r="HH133" i="28"/>
  <c r="HH162" i="28"/>
  <c r="HH176" i="3"/>
  <c r="HH189" i="3"/>
  <c r="HH137" i="28"/>
  <c r="HH327" i="3"/>
  <c r="HG402" i="3"/>
  <c r="HG415" i="3"/>
  <c r="HG457" i="3"/>
  <c r="HG240" i="3"/>
  <c r="HG331" i="3"/>
  <c r="HG218" i="3"/>
  <c r="HG239" i="3"/>
  <c r="HG330" i="3"/>
  <c r="HG460" i="3"/>
  <c r="HG472" i="3"/>
  <c r="HG87" i="28"/>
  <c r="HG462" i="3"/>
  <c r="HG474" i="3"/>
  <c r="HG89" i="28"/>
  <c r="HG459" i="3"/>
  <c r="HG471" i="3"/>
  <c r="HG86" i="28"/>
  <c r="HG458" i="3"/>
  <c r="HG470" i="3"/>
  <c r="HG85" i="28"/>
  <c r="HG461" i="3"/>
  <c r="HG473" i="3"/>
  <c r="HG88" i="28"/>
  <c r="HG241" i="3"/>
  <c r="HG361" i="3"/>
  <c r="HG362" i="3"/>
  <c r="HG358" i="3"/>
  <c r="HG220" i="3"/>
  <c r="HG222" i="3"/>
  <c r="HG221" i="3"/>
  <c r="HG219" i="3"/>
  <c r="HG481" i="3"/>
  <c r="HG72" i="28"/>
  <c r="HG469" i="3"/>
  <c r="HG84" i="28"/>
  <c r="HG347" i="3"/>
  <c r="HG339" i="3"/>
  <c r="HG350" i="3"/>
  <c r="HG364" i="3"/>
  <c r="HG340" i="3"/>
  <c r="HG368" i="3"/>
  <c r="HG370" i="3"/>
  <c r="HG341" i="3"/>
  <c r="HG342" i="3"/>
  <c r="HG366" i="3"/>
  <c r="HG335" i="3"/>
  <c r="HG336" i="3"/>
  <c r="HG344" i="3"/>
  <c r="HG365" i="3"/>
  <c r="HG369" i="3"/>
  <c r="HG359" i="3"/>
  <c r="HG486" i="3"/>
  <c r="HG77" i="28"/>
  <c r="HG482" i="3"/>
  <c r="HG73" i="28"/>
  <c r="HG485" i="3"/>
  <c r="HG76" i="28"/>
  <c r="HG483" i="3"/>
  <c r="HG74" i="28"/>
  <c r="HG343" i="3"/>
  <c r="HG354" i="3"/>
  <c r="HG484" i="3"/>
  <c r="HG75" i="28"/>
  <c r="HG371" i="3"/>
  <c r="HG351" i="3"/>
  <c r="HG348" i="3"/>
  <c r="HG349" i="3"/>
  <c r="HG360" i="3"/>
  <c r="HG242" i="3"/>
  <c r="HG254" i="3"/>
  <c r="HG266" i="3"/>
  <c r="HG277" i="3"/>
  <c r="HG244" i="3"/>
  <c r="HG256" i="3"/>
  <c r="HG268" i="3"/>
  <c r="HG279" i="3"/>
  <c r="HG243" i="3"/>
  <c r="HG255" i="3"/>
  <c r="HG267" i="3"/>
  <c r="HG278" i="3"/>
  <c r="HG245" i="3"/>
  <c r="HG257" i="3"/>
  <c r="HG269" i="3"/>
  <c r="HG280" i="3"/>
  <c r="HG373" i="3"/>
  <c r="HG374" i="3"/>
  <c r="HG132" i="3"/>
  <c r="HG289" i="3"/>
  <c r="HG302" i="3"/>
  <c r="HG403" i="3"/>
  <c r="HG416" i="3"/>
  <c r="HG291" i="3"/>
  <c r="HG304" i="3"/>
  <c r="HG405" i="3"/>
  <c r="HG418" i="3"/>
  <c r="HG290" i="3"/>
  <c r="HG303" i="3"/>
  <c r="HG404" i="3"/>
  <c r="HG417" i="3"/>
  <c r="HG292" i="3"/>
  <c r="HG305" i="3"/>
  <c r="HG406" i="3"/>
  <c r="HG419" i="3"/>
  <c r="IU223" i="3"/>
  <c r="IU224" i="3"/>
  <c r="HG378" i="3"/>
  <c r="HG391" i="3"/>
  <c r="HG429" i="3"/>
  <c r="HG379" i="3"/>
  <c r="HG392" i="3"/>
  <c r="HG430" i="3"/>
  <c r="HG380" i="3"/>
  <c r="HG393" i="3"/>
  <c r="HG431" i="3"/>
  <c r="HG377" i="3"/>
  <c r="HG390" i="3"/>
  <c r="HG428" i="3"/>
  <c r="IU247" i="3"/>
  <c r="IU259" i="3"/>
  <c r="IU271" i="3"/>
  <c r="IU282" i="3"/>
  <c r="IU246" i="3"/>
  <c r="IU258" i="3"/>
  <c r="IU270" i="3"/>
  <c r="IU281" i="3"/>
  <c r="HG172" i="28"/>
  <c r="HG453" i="3"/>
  <c r="HG440" i="3"/>
  <c r="HH154" i="3"/>
  <c r="HG456" i="3"/>
  <c r="HG443" i="3"/>
  <c r="HH157" i="3"/>
  <c r="HG442" i="3"/>
  <c r="HG455" i="3"/>
  <c r="HH156" i="3"/>
  <c r="HG441" i="3"/>
  <c r="HG454" i="3"/>
  <c r="HH155" i="3"/>
  <c r="IU293" i="3"/>
  <c r="IU306" i="3"/>
  <c r="IU407" i="3"/>
  <c r="IU294" i="3"/>
  <c r="IU307" i="3"/>
  <c r="IU408" i="3"/>
  <c r="HG478" i="3"/>
  <c r="HG69" i="28"/>
  <c r="HG466" i="3"/>
  <c r="HG81" i="28"/>
  <c r="HH164" i="3"/>
  <c r="HH166" i="28"/>
  <c r="HH167" i="3"/>
  <c r="HH180" i="3"/>
  <c r="HH318" i="3"/>
  <c r="HH128" i="28"/>
  <c r="HH153" i="28"/>
  <c r="HG174" i="28"/>
  <c r="HG450" i="3"/>
  <c r="HH143" i="3"/>
  <c r="HH170" i="3"/>
  <c r="HH183" i="3"/>
  <c r="HH131" i="28"/>
  <c r="HH321" i="3"/>
  <c r="HH156" i="28"/>
  <c r="HH319" i="3"/>
  <c r="HH154" i="28"/>
  <c r="HH129" i="28"/>
  <c r="HH168" i="3"/>
  <c r="HH181" i="3"/>
  <c r="HG468" i="3"/>
  <c r="HG83" i="28"/>
  <c r="HG480" i="3"/>
  <c r="HG71" i="28"/>
  <c r="HH169" i="3"/>
  <c r="HH182" i="3"/>
  <c r="HH155" i="28"/>
  <c r="HH130" i="28"/>
  <c r="HH320" i="3"/>
  <c r="HG465" i="3"/>
  <c r="HG80" i="28"/>
  <c r="HG477" i="3"/>
  <c r="HG68" i="28"/>
  <c r="HG479" i="3"/>
  <c r="HG70" i="28"/>
  <c r="HG467" i="3"/>
  <c r="HG82" i="28"/>
  <c r="IU381" i="3"/>
  <c r="IU394" i="3"/>
  <c r="IU382" i="3"/>
  <c r="IU395" i="3"/>
  <c r="HH164" i="28"/>
  <c r="HH145" i="3"/>
  <c r="HH62" i="28"/>
  <c r="HH177" i="3"/>
  <c r="HH190" i="3"/>
  <c r="HH328" i="3"/>
  <c r="HG173" i="28"/>
  <c r="HG175" i="28"/>
  <c r="HH165" i="28"/>
  <c r="HH167" i="28"/>
  <c r="HH168" i="28"/>
  <c r="HG176" i="28"/>
  <c r="HH127" i="28"/>
  <c r="HH92" i="28"/>
  <c r="HH424" i="3"/>
  <c r="HH436" i="3"/>
  <c r="HH422" i="3"/>
  <c r="HH434" i="3"/>
  <c r="HH148" i="3"/>
  <c r="HH425" i="3"/>
  <c r="HH437" i="3"/>
  <c r="HH420" i="3"/>
  <c r="HH432" i="3"/>
  <c r="HH421" i="3"/>
  <c r="HH433" i="3"/>
  <c r="HH423" i="3"/>
  <c r="HH435" i="3"/>
  <c r="HH151" i="3"/>
  <c r="HH131" i="3"/>
  <c r="HH64" i="28"/>
  <c r="HH65" i="28"/>
  <c r="HH146" i="3"/>
  <c r="HH198" i="3"/>
  <c r="HH98" i="28"/>
  <c r="HH200" i="3"/>
  <c r="HH100" i="28"/>
  <c r="HH201" i="3"/>
  <c r="HH199" i="3"/>
  <c r="HH99" i="28"/>
  <c r="HH197" i="3"/>
  <c r="HH97" i="28"/>
  <c r="HH202" i="3"/>
  <c r="HH102" i="28"/>
  <c r="HH196" i="3"/>
  <c r="HH96" i="28"/>
  <c r="HH194" i="3"/>
  <c r="HH94" i="28"/>
  <c r="HH193" i="3"/>
  <c r="HH93" i="28"/>
  <c r="HH195" i="3"/>
  <c r="HH95" i="28"/>
  <c r="HH449" i="3"/>
  <c r="HI163" i="3"/>
  <c r="HH133" i="3"/>
  <c r="HH207" i="3"/>
  <c r="HH205" i="3"/>
  <c r="HH206" i="3"/>
  <c r="HH101" i="28"/>
  <c r="HH134" i="3"/>
  <c r="HH447" i="3"/>
  <c r="HI161" i="3"/>
  <c r="HG110" i="28"/>
  <c r="HG106" i="28"/>
  <c r="HG109" i="28"/>
  <c r="HG112" i="28"/>
  <c r="HG111" i="28"/>
  <c r="HG108" i="28"/>
  <c r="HG107" i="28"/>
  <c r="HG113" i="28"/>
  <c r="HG104" i="28"/>
  <c r="HG105" i="28"/>
  <c r="HH446" i="3"/>
  <c r="HI160" i="3"/>
  <c r="HH448" i="3"/>
  <c r="HI162" i="3"/>
  <c r="HH445" i="3"/>
  <c r="HI159" i="3"/>
  <c r="HG144" i="28"/>
  <c r="HG140" i="28"/>
  <c r="HG147" i="28"/>
  <c r="HG146" i="28"/>
  <c r="HG141" i="28"/>
  <c r="HG139" i="28"/>
  <c r="HG142" i="28"/>
  <c r="HG148" i="28"/>
  <c r="HG145" i="28"/>
  <c r="HG143" i="28"/>
  <c r="HH444" i="3"/>
  <c r="HI158" i="3"/>
  <c r="HH208" i="3"/>
  <c r="HH402" i="3"/>
  <c r="HH415" i="3"/>
  <c r="HH210" i="3"/>
  <c r="HH211" i="3"/>
  <c r="HI175" i="3"/>
  <c r="HI188" i="3"/>
  <c r="HI136" i="28"/>
  <c r="HI326" i="3"/>
  <c r="HI161" i="28"/>
  <c r="HI135" i="28"/>
  <c r="HI325" i="3"/>
  <c r="HI160" i="28"/>
  <c r="HI174" i="3"/>
  <c r="HI187" i="3"/>
  <c r="HI158" i="28"/>
  <c r="HI172" i="3"/>
  <c r="HI185" i="3"/>
  <c r="HI133" i="28"/>
  <c r="HI323" i="3"/>
  <c r="HI162" i="28"/>
  <c r="HI176" i="3"/>
  <c r="HI189" i="3"/>
  <c r="HI327" i="3"/>
  <c r="HI137" i="28"/>
  <c r="HI132" i="28"/>
  <c r="HI171" i="3"/>
  <c r="HI184" i="3"/>
  <c r="HI322" i="3"/>
  <c r="HI157" i="28"/>
  <c r="HI173" i="3"/>
  <c r="HI186" i="3"/>
  <c r="HI134" i="28"/>
  <c r="HI324" i="3"/>
  <c r="HI159" i="28"/>
  <c r="HH135" i="3"/>
  <c r="HH458" i="3"/>
  <c r="HH459" i="3"/>
  <c r="HH462" i="3"/>
  <c r="HH460" i="3"/>
  <c r="HH461" i="3"/>
  <c r="HH457" i="3"/>
  <c r="HH240" i="3"/>
  <c r="HH331" i="3"/>
  <c r="HH330" i="3"/>
  <c r="HH239" i="3"/>
  <c r="HH218" i="3"/>
  <c r="HH484" i="3"/>
  <c r="HH75" i="28"/>
  <c r="HH472" i="3"/>
  <c r="HH87" i="28"/>
  <c r="HH339" i="3"/>
  <c r="HH335" i="3"/>
  <c r="HH336" i="3"/>
  <c r="HH344" i="3"/>
  <c r="HH365" i="3"/>
  <c r="HH366" i="3"/>
  <c r="HH340" i="3"/>
  <c r="HH350" i="3"/>
  <c r="HH341" i="3"/>
  <c r="HH342" i="3"/>
  <c r="HH369" i="3"/>
  <c r="HH347" i="3"/>
  <c r="HH359" i="3"/>
  <c r="HH368" i="3"/>
  <c r="HH370" i="3"/>
  <c r="HH364" i="3"/>
  <c r="HH220" i="3"/>
  <c r="HH222" i="3"/>
  <c r="HH219" i="3"/>
  <c r="HH221" i="3"/>
  <c r="HH486" i="3"/>
  <c r="HH77" i="28"/>
  <c r="HH474" i="3"/>
  <c r="HH89" i="28"/>
  <c r="HH485" i="3"/>
  <c r="HH76" i="28"/>
  <c r="HH473" i="3"/>
  <c r="HH88" i="28"/>
  <c r="HH241" i="3"/>
  <c r="HH483" i="3"/>
  <c r="HH74" i="28"/>
  <c r="HH471" i="3"/>
  <c r="HH86" i="28"/>
  <c r="HH481" i="3"/>
  <c r="HH72" i="28"/>
  <c r="HH469" i="3"/>
  <c r="HH84" i="28"/>
  <c r="HH361" i="3"/>
  <c r="HH362" i="3"/>
  <c r="HH358" i="3"/>
  <c r="HH470" i="3"/>
  <c r="HH85" i="28"/>
  <c r="HH482" i="3"/>
  <c r="HH73" i="28"/>
  <c r="HH343" i="3"/>
  <c r="HH354" i="3"/>
  <c r="HH371" i="3"/>
  <c r="HH360" i="3"/>
  <c r="HH351" i="3"/>
  <c r="HH348" i="3"/>
  <c r="HH349" i="3"/>
  <c r="HH245" i="3"/>
  <c r="HH257" i="3"/>
  <c r="HH269" i="3"/>
  <c r="HH280" i="3"/>
  <c r="HH242" i="3"/>
  <c r="HH254" i="3"/>
  <c r="HH266" i="3"/>
  <c r="HH277" i="3"/>
  <c r="HH244" i="3"/>
  <c r="HH256" i="3"/>
  <c r="HH268" i="3"/>
  <c r="HH279" i="3"/>
  <c r="HH243" i="3"/>
  <c r="HH255" i="3"/>
  <c r="HH267" i="3"/>
  <c r="HH278" i="3"/>
  <c r="IV227" i="3"/>
  <c r="IV262" i="3"/>
  <c r="IV274" i="3"/>
  <c r="IV285" i="3"/>
  <c r="IV224" i="3"/>
  <c r="IV223" i="3"/>
  <c r="HH373" i="3"/>
  <c r="HH374" i="3"/>
  <c r="HH132" i="3"/>
  <c r="HH289" i="3"/>
  <c r="HH302" i="3"/>
  <c r="HH403" i="3"/>
  <c r="HH416" i="3"/>
  <c r="HH304" i="3"/>
  <c r="HH405" i="3"/>
  <c r="HH418" i="3"/>
  <c r="HH291" i="3"/>
  <c r="HH292" i="3"/>
  <c r="HH305" i="3"/>
  <c r="HH406" i="3"/>
  <c r="HH419" i="3"/>
  <c r="HH290" i="3"/>
  <c r="HH303" i="3"/>
  <c r="HH404" i="3"/>
  <c r="HH417" i="3"/>
  <c r="IV251" i="3"/>
  <c r="IV263" i="3"/>
  <c r="IV275" i="3"/>
  <c r="IV286" i="3"/>
  <c r="IV247" i="3"/>
  <c r="IV259" i="3"/>
  <c r="IV271" i="3"/>
  <c r="IV282" i="3"/>
  <c r="IV246" i="3"/>
  <c r="IV258" i="3"/>
  <c r="IV270" i="3"/>
  <c r="IV281" i="3"/>
  <c r="IV310" i="3"/>
  <c r="IV411" i="3"/>
  <c r="IV297" i="3"/>
  <c r="IV385" i="3"/>
  <c r="HH380" i="3"/>
  <c r="HH393" i="3"/>
  <c r="HH431" i="3"/>
  <c r="HH379" i="3"/>
  <c r="HH392" i="3"/>
  <c r="HH430" i="3"/>
  <c r="HH378" i="3"/>
  <c r="HH391" i="3"/>
  <c r="HH429" i="3"/>
  <c r="HH377" i="3"/>
  <c r="HH390" i="3"/>
  <c r="HH428" i="3"/>
  <c r="IV307" i="3"/>
  <c r="IV408" i="3"/>
  <c r="IV294" i="3"/>
  <c r="IV306" i="3"/>
  <c r="IV293" i="3"/>
  <c r="IV407" i="3"/>
  <c r="IV398" i="3"/>
  <c r="IV311" i="3"/>
  <c r="IV412" i="3"/>
  <c r="IV298" i="3"/>
  <c r="IV386" i="3"/>
  <c r="HH453" i="3"/>
  <c r="HH440" i="3"/>
  <c r="HH172" i="28"/>
  <c r="HI154" i="3"/>
  <c r="HH441" i="3"/>
  <c r="HH454" i="3"/>
  <c r="HI155" i="3"/>
  <c r="HH455" i="3"/>
  <c r="HH442" i="3"/>
  <c r="HI156" i="3"/>
  <c r="HH443" i="3"/>
  <c r="HH456" i="3"/>
  <c r="HI157" i="3"/>
  <c r="IV399" i="3"/>
  <c r="IV382" i="3"/>
  <c r="IV395" i="3"/>
  <c r="IV381" i="3"/>
  <c r="IV394" i="3"/>
  <c r="HH450" i="3"/>
  <c r="HI143" i="3"/>
  <c r="HI170" i="3"/>
  <c r="HI183" i="3"/>
  <c r="HI321" i="3"/>
  <c r="HI156" i="28"/>
  <c r="HI131" i="28"/>
  <c r="HI128" i="28"/>
  <c r="HI318" i="3"/>
  <c r="HI167" i="3"/>
  <c r="HI180" i="3"/>
  <c r="HI153" i="28"/>
  <c r="HI164" i="3"/>
  <c r="HI166" i="28"/>
  <c r="HH478" i="3"/>
  <c r="HH69" i="28"/>
  <c r="HH466" i="3"/>
  <c r="HH81" i="28"/>
  <c r="HH467" i="3"/>
  <c r="HH82" i="28"/>
  <c r="HH479" i="3"/>
  <c r="HH70" i="28"/>
  <c r="HI129" i="28"/>
  <c r="HI154" i="28"/>
  <c r="HI168" i="3"/>
  <c r="HI181" i="3"/>
  <c r="HI319" i="3"/>
  <c r="HI130" i="28"/>
  <c r="HI169" i="3"/>
  <c r="HI182" i="3"/>
  <c r="HI155" i="28"/>
  <c r="HI320" i="3"/>
  <c r="HH174" i="28"/>
  <c r="HH480" i="3"/>
  <c r="HH71" i="28"/>
  <c r="HH468" i="3"/>
  <c r="HH83" i="28"/>
  <c r="HH477" i="3"/>
  <c r="HH68" i="28"/>
  <c r="HH465" i="3"/>
  <c r="HH80" i="28"/>
  <c r="HI164" i="28"/>
  <c r="HH173" i="28"/>
  <c r="HH175" i="28"/>
  <c r="HI328" i="3"/>
  <c r="HI177" i="3"/>
  <c r="HI190" i="3"/>
  <c r="HI145" i="3"/>
  <c r="HI62" i="28"/>
  <c r="HI165" i="28"/>
  <c r="HI167" i="28"/>
  <c r="HI168" i="28"/>
  <c r="HH176" i="28"/>
  <c r="HI151" i="3"/>
  <c r="HI131" i="3"/>
  <c r="HI422" i="3"/>
  <c r="HI434" i="3"/>
  <c r="HI420" i="3"/>
  <c r="HI432" i="3"/>
  <c r="HI421" i="3"/>
  <c r="HI433" i="3"/>
  <c r="HI423" i="3"/>
  <c r="HI435" i="3"/>
  <c r="HI148" i="3"/>
  <c r="HI425" i="3"/>
  <c r="HI437" i="3"/>
  <c r="HI64" i="28"/>
  <c r="HI65" i="28"/>
  <c r="HI424" i="3"/>
  <c r="HI436" i="3"/>
  <c r="HI146" i="3"/>
  <c r="HI202" i="3"/>
  <c r="HI102" i="28"/>
  <c r="HI197" i="3"/>
  <c r="HI97" i="28"/>
  <c r="HI200" i="3"/>
  <c r="HI100" i="28"/>
  <c r="HI201" i="3"/>
  <c r="HI199" i="3"/>
  <c r="HI99" i="28"/>
  <c r="HI198" i="3"/>
  <c r="HI98" i="28"/>
  <c r="HI196" i="3"/>
  <c r="HI96" i="28"/>
  <c r="HI195" i="3"/>
  <c r="HI95" i="28"/>
  <c r="HI193" i="3"/>
  <c r="HI93" i="28"/>
  <c r="HI194" i="3"/>
  <c r="HI94" i="28"/>
  <c r="HI127" i="28"/>
  <c r="HI92" i="28"/>
  <c r="HI133" i="3"/>
  <c r="HI206" i="3"/>
  <c r="HI205" i="3"/>
  <c r="HI207" i="3"/>
  <c r="HI445" i="3"/>
  <c r="HJ159" i="3"/>
  <c r="HI444" i="3"/>
  <c r="HJ158" i="3"/>
  <c r="HH141" i="28"/>
  <c r="HH139" i="28"/>
  <c r="HH143" i="28"/>
  <c r="HH146" i="28"/>
  <c r="HH144" i="28"/>
  <c r="HH148" i="28"/>
  <c r="HH145" i="28"/>
  <c r="HH147" i="28"/>
  <c r="HH142" i="28"/>
  <c r="HH140" i="28"/>
  <c r="HI446" i="3"/>
  <c r="HJ160" i="3"/>
  <c r="HI449" i="3"/>
  <c r="HJ163" i="3"/>
  <c r="HI447" i="3"/>
  <c r="HJ161" i="3"/>
  <c r="HH108" i="28"/>
  <c r="HH109" i="28"/>
  <c r="HH112" i="28"/>
  <c r="HH105" i="28"/>
  <c r="HH110" i="28"/>
  <c r="HH107" i="28"/>
  <c r="HH104" i="28"/>
  <c r="HH106" i="28"/>
  <c r="HH113" i="28"/>
  <c r="HH111" i="28"/>
  <c r="HI134" i="3"/>
  <c r="HI101" i="28"/>
  <c r="HI448" i="3"/>
  <c r="HJ162" i="3"/>
  <c r="HJ160" i="28"/>
  <c r="HJ174" i="3"/>
  <c r="HJ187" i="3"/>
  <c r="HJ325" i="3"/>
  <c r="HJ135" i="28"/>
  <c r="HI210" i="3"/>
  <c r="HI211" i="3"/>
  <c r="HJ159" i="28"/>
  <c r="HJ173" i="3"/>
  <c r="HJ186" i="3"/>
  <c r="HJ134" i="28"/>
  <c r="HJ324" i="3"/>
  <c r="HJ162" i="28"/>
  <c r="HJ327" i="3"/>
  <c r="HJ137" i="28"/>
  <c r="HJ176" i="3"/>
  <c r="HJ189" i="3"/>
  <c r="HJ322" i="3"/>
  <c r="HJ157" i="28"/>
  <c r="HJ171" i="3"/>
  <c r="HJ184" i="3"/>
  <c r="HJ132" i="28"/>
  <c r="HI208" i="3"/>
  <c r="HJ133" i="28"/>
  <c r="HJ172" i="3"/>
  <c r="HJ185" i="3"/>
  <c r="HJ158" i="28"/>
  <c r="HJ323" i="3"/>
  <c r="HJ136" i="28"/>
  <c r="HJ175" i="3"/>
  <c r="HJ188" i="3"/>
  <c r="HJ161" i="28"/>
  <c r="HJ326" i="3"/>
  <c r="HI331" i="3"/>
  <c r="HI240" i="3"/>
  <c r="HI218" i="3"/>
  <c r="HI330" i="3"/>
  <c r="HI239" i="3"/>
  <c r="HI402" i="3"/>
  <c r="HI415" i="3"/>
  <c r="HI135" i="3"/>
  <c r="HI241" i="3"/>
  <c r="HI245" i="3"/>
  <c r="HI457" i="3"/>
  <c r="HI462" i="3"/>
  <c r="HI461" i="3"/>
  <c r="HI460" i="3"/>
  <c r="HI458" i="3"/>
  <c r="HI459" i="3"/>
  <c r="HI361" i="3"/>
  <c r="HI362" i="3"/>
  <c r="HI358" i="3"/>
  <c r="HI221" i="3"/>
  <c r="HI219" i="3"/>
  <c r="HI222" i="3"/>
  <c r="HI220" i="3"/>
  <c r="HI366" i="3"/>
  <c r="HI340" i="3"/>
  <c r="HI359" i="3"/>
  <c r="HI335" i="3"/>
  <c r="HI336" i="3"/>
  <c r="HI344" i="3"/>
  <c r="HI341" i="3"/>
  <c r="HI342" i="3"/>
  <c r="HI339" i="3"/>
  <c r="HI364" i="3"/>
  <c r="HI370" i="3"/>
  <c r="HI368" i="3"/>
  <c r="HI369" i="3"/>
  <c r="HI347" i="3"/>
  <c r="HI365" i="3"/>
  <c r="HI350" i="3"/>
  <c r="HI257" i="3"/>
  <c r="HI269" i="3"/>
  <c r="HI280" i="3"/>
  <c r="HI292" i="3"/>
  <c r="HI343" i="3"/>
  <c r="HI354" i="3"/>
  <c r="HI243" i="3"/>
  <c r="HI255" i="3"/>
  <c r="HI267" i="3"/>
  <c r="HI278" i="3"/>
  <c r="HI290" i="3"/>
  <c r="HI244" i="3"/>
  <c r="HI256" i="3"/>
  <c r="HI268" i="3"/>
  <c r="HI279" i="3"/>
  <c r="HI291" i="3"/>
  <c r="HI242" i="3"/>
  <c r="HI254" i="3"/>
  <c r="HI266" i="3"/>
  <c r="HI277" i="3"/>
  <c r="HI302" i="3"/>
  <c r="HI403" i="3"/>
  <c r="HI416" i="3"/>
  <c r="HI471" i="3"/>
  <c r="HI86" i="28"/>
  <c r="HI483" i="3"/>
  <c r="HI74" i="28"/>
  <c r="HI484" i="3"/>
  <c r="HI75" i="28"/>
  <c r="HI472" i="3"/>
  <c r="HI87" i="28"/>
  <c r="HI360" i="3"/>
  <c r="HI485" i="3"/>
  <c r="HI76" i="28"/>
  <c r="HI473" i="3"/>
  <c r="HI88" i="28"/>
  <c r="HI348" i="3"/>
  <c r="HI349" i="3"/>
  <c r="HI351" i="3"/>
  <c r="HI371" i="3"/>
  <c r="HI474" i="3"/>
  <c r="HI89" i="28"/>
  <c r="HI486" i="3"/>
  <c r="HI77" i="28"/>
  <c r="HI482" i="3"/>
  <c r="HI73" i="28"/>
  <c r="HI470" i="3"/>
  <c r="HI85" i="28"/>
  <c r="HI469" i="3"/>
  <c r="HI84" i="28"/>
  <c r="HI481" i="3"/>
  <c r="HI72" i="28"/>
  <c r="HI303" i="3"/>
  <c r="HI404" i="3"/>
  <c r="HI417" i="3"/>
  <c r="HI289" i="3"/>
  <c r="HI305" i="3"/>
  <c r="HI406" i="3"/>
  <c r="HI419" i="3"/>
  <c r="HI304" i="3"/>
  <c r="HI405" i="3"/>
  <c r="HI418" i="3"/>
  <c r="HI373" i="3"/>
  <c r="HI374" i="3"/>
  <c r="HI132" i="3"/>
  <c r="HI378" i="3"/>
  <c r="HI391" i="3"/>
  <c r="HI429" i="3"/>
  <c r="HI377" i="3"/>
  <c r="HI390" i="3"/>
  <c r="HI428" i="3"/>
  <c r="HI379" i="3"/>
  <c r="HI392" i="3"/>
  <c r="HI430" i="3"/>
  <c r="HI380" i="3"/>
  <c r="HI393" i="3"/>
  <c r="HI431" i="3"/>
  <c r="HJ154" i="3"/>
  <c r="HI440" i="3"/>
  <c r="HI453" i="3"/>
  <c r="HI172" i="28"/>
  <c r="HI443" i="3"/>
  <c r="HI456" i="3"/>
  <c r="HJ157" i="3"/>
  <c r="HI454" i="3"/>
  <c r="HI441" i="3"/>
  <c r="HJ155" i="3"/>
  <c r="HI455" i="3"/>
  <c r="HI442" i="3"/>
  <c r="HJ156" i="3"/>
  <c r="HI450" i="3"/>
  <c r="HI173" i="28"/>
  <c r="HJ164" i="3"/>
  <c r="HJ166" i="28"/>
  <c r="HJ156" i="28"/>
  <c r="HJ321" i="3"/>
  <c r="HJ131" i="28"/>
  <c r="HJ170" i="3"/>
  <c r="HJ183" i="3"/>
  <c r="HJ155" i="28"/>
  <c r="HJ320" i="3"/>
  <c r="HJ169" i="3"/>
  <c r="HJ182" i="3"/>
  <c r="HJ130" i="28"/>
  <c r="HI479" i="3"/>
  <c r="HI70" i="28"/>
  <c r="HI467" i="3"/>
  <c r="HI82" i="28"/>
  <c r="HI477" i="3"/>
  <c r="HI68" i="28"/>
  <c r="HI465" i="3"/>
  <c r="HI80" i="28"/>
  <c r="HI466" i="3"/>
  <c r="HI81" i="28"/>
  <c r="HI478" i="3"/>
  <c r="HI69" i="28"/>
  <c r="HI480" i="3"/>
  <c r="HI71" i="28"/>
  <c r="HI468" i="3"/>
  <c r="HI83" i="28"/>
  <c r="HJ154" i="28"/>
  <c r="HJ129" i="28"/>
  <c r="HJ168" i="3"/>
  <c r="HJ181" i="3"/>
  <c r="HJ319" i="3"/>
  <c r="HI174" i="28"/>
  <c r="HJ128" i="28"/>
  <c r="HJ153" i="28"/>
  <c r="HJ167" i="3"/>
  <c r="HJ180" i="3"/>
  <c r="HJ318" i="3"/>
  <c r="HI175" i="28"/>
  <c r="HI176" i="28"/>
  <c r="HJ143" i="3"/>
  <c r="HJ145" i="3"/>
  <c r="HJ164" i="28"/>
  <c r="HJ328" i="3"/>
  <c r="HJ177" i="3"/>
  <c r="HJ190" i="3"/>
  <c r="HJ165" i="28"/>
  <c r="HJ167" i="28"/>
  <c r="HJ168" i="28"/>
  <c r="HJ62" i="28"/>
  <c r="HJ127" i="28"/>
  <c r="HJ421" i="3"/>
  <c r="HJ433" i="3"/>
  <c r="HJ148" i="3"/>
  <c r="HJ423" i="3"/>
  <c r="HJ435" i="3"/>
  <c r="HJ422" i="3"/>
  <c r="HJ434" i="3"/>
  <c r="HJ64" i="28"/>
  <c r="HJ65" i="28"/>
  <c r="HJ420" i="3"/>
  <c r="HJ432" i="3"/>
  <c r="HJ424" i="3"/>
  <c r="HJ436" i="3"/>
  <c r="HJ425" i="3"/>
  <c r="HJ437" i="3"/>
  <c r="HJ151" i="3"/>
  <c r="HJ131" i="3"/>
  <c r="HJ146" i="3"/>
  <c r="HJ197" i="3"/>
  <c r="HJ97" i="28"/>
  <c r="HJ200" i="3"/>
  <c r="HJ100" i="28"/>
  <c r="HJ201" i="3"/>
  <c r="HJ199" i="3"/>
  <c r="HJ99" i="28"/>
  <c r="HJ202" i="3"/>
  <c r="HJ102" i="28"/>
  <c r="HJ198" i="3"/>
  <c r="HJ98" i="28"/>
  <c r="HJ194" i="3"/>
  <c r="HJ94" i="28"/>
  <c r="HJ195" i="3"/>
  <c r="HJ95" i="28"/>
  <c r="HJ193" i="3"/>
  <c r="HJ93" i="28"/>
  <c r="HJ196" i="3"/>
  <c r="HJ96" i="28"/>
  <c r="HJ92" i="28"/>
  <c r="HI106" i="28"/>
  <c r="HJ446" i="3"/>
  <c r="HK160" i="3"/>
  <c r="HJ133" i="3"/>
  <c r="HJ207" i="3"/>
  <c r="HJ206" i="3"/>
  <c r="HJ205" i="3"/>
  <c r="HJ449" i="3"/>
  <c r="HK163" i="3"/>
  <c r="HJ445" i="3"/>
  <c r="HK159" i="3"/>
  <c r="HJ444" i="3"/>
  <c r="HK158" i="3"/>
  <c r="HJ134" i="3"/>
  <c r="HJ101" i="28"/>
  <c r="HJ447" i="3"/>
  <c r="HK161" i="3"/>
  <c r="HJ448" i="3"/>
  <c r="HK162" i="3"/>
  <c r="HI145" i="28"/>
  <c r="HI140" i="28"/>
  <c r="HI144" i="28"/>
  <c r="HI146" i="28"/>
  <c r="HI142" i="28"/>
  <c r="HI148" i="28"/>
  <c r="HI147" i="28"/>
  <c r="HI143" i="28"/>
  <c r="HI139" i="28"/>
  <c r="HI141" i="28"/>
  <c r="HI111" i="28"/>
  <c r="HI112" i="28"/>
  <c r="HI110" i="28"/>
  <c r="HI104" i="28"/>
  <c r="HI113" i="28"/>
  <c r="HI109" i="28"/>
  <c r="HI107" i="28"/>
  <c r="HI108" i="28"/>
  <c r="HI105" i="28"/>
  <c r="HJ208" i="3"/>
  <c r="HK134" i="28"/>
  <c r="HK159" i="28"/>
  <c r="HK324" i="3"/>
  <c r="HK173" i="3"/>
  <c r="HK186" i="3"/>
  <c r="HK171" i="3"/>
  <c r="HK184" i="3"/>
  <c r="HK157" i="28"/>
  <c r="HK322" i="3"/>
  <c r="HK132" i="28"/>
  <c r="HJ210" i="3"/>
  <c r="HJ211" i="3"/>
  <c r="HK161" i="28"/>
  <c r="HK326" i="3"/>
  <c r="HK175" i="3"/>
  <c r="HK188" i="3"/>
  <c r="HK136" i="28"/>
  <c r="HK327" i="3"/>
  <c r="HK137" i="28"/>
  <c r="HK162" i="28"/>
  <c r="HK176" i="3"/>
  <c r="HK189" i="3"/>
  <c r="HK135" i="28"/>
  <c r="HK160" i="28"/>
  <c r="HK174" i="3"/>
  <c r="HK187" i="3"/>
  <c r="HK325" i="3"/>
  <c r="HK172" i="3"/>
  <c r="HK185" i="3"/>
  <c r="HK133" i="28"/>
  <c r="HK323" i="3"/>
  <c r="HK158" i="28"/>
  <c r="HJ240" i="3"/>
  <c r="HJ331" i="3"/>
  <c r="HJ218" i="3"/>
  <c r="HJ330" i="3"/>
  <c r="HJ239" i="3"/>
  <c r="HJ402" i="3"/>
  <c r="HJ415" i="3"/>
  <c r="HJ135" i="3"/>
  <c r="HJ241" i="3"/>
  <c r="HJ245" i="3"/>
  <c r="HJ462" i="3"/>
  <c r="HJ461" i="3"/>
  <c r="HJ459" i="3"/>
  <c r="HJ457" i="3"/>
  <c r="HJ458" i="3"/>
  <c r="HJ460" i="3"/>
  <c r="HJ221" i="3"/>
  <c r="HJ219" i="3"/>
  <c r="HJ220" i="3"/>
  <c r="HJ222" i="3"/>
  <c r="HJ368" i="3"/>
  <c r="HJ335" i="3"/>
  <c r="HJ336" i="3"/>
  <c r="HJ344" i="3"/>
  <c r="HJ369" i="3"/>
  <c r="HJ366" i="3"/>
  <c r="HJ364" i="3"/>
  <c r="HJ339" i="3"/>
  <c r="HJ370" i="3"/>
  <c r="HJ347" i="3"/>
  <c r="HJ341" i="3"/>
  <c r="HJ342" i="3"/>
  <c r="HJ365" i="3"/>
  <c r="HJ340" i="3"/>
  <c r="HJ350" i="3"/>
  <c r="HJ359" i="3"/>
  <c r="HJ358" i="3"/>
  <c r="HJ361" i="3"/>
  <c r="HJ362" i="3"/>
  <c r="HJ257" i="3"/>
  <c r="HJ269" i="3"/>
  <c r="HJ280" i="3"/>
  <c r="HJ292" i="3"/>
  <c r="HJ242" i="3"/>
  <c r="HJ254" i="3"/>
  <c r="HJ266" i="3"/>
  <c r="HJ277" i="3"/>
  <c r="HJ243" i="3"/>
  <c r="HJ255" i="3"/>
  <c r="HJ267" i="3"/>
  <c r="HJ278" i="3"/>
  <c r="HJ303" i="3"/>
  <c r="HJ404" i="3"/>
  <c r="HJ417" i="3"/>
  <c r="HJ244" i="3"/>
  <c r="HJ256" i="3"/>
  <c r="HJ268" i="3"/>
  <c r="HJ279" i="3"/>
  <c r="HJ371" i="3"/>
  <c r="HJ343" i="3"/>
  <c r="HJ354" i="3"/>
  <c r="HJ482" i="3"/>
  <c r="HJ73" i="28"/>
  <c r="HJ470" i="3"/>
  <c r="HJ85" i="28"/>
  <c r="HJ348" i="3"/>
  <c r="HJ349" i="3"/>
  <c r="HJ351" i="3"/>
  <c r="HJ471" i="3"/>
  <c r="HJ86" i="28"/>
  <c r="HJ483" i="3"/>
  <c r="HJ74" i="28"/>
  <c r="HJ473" i="3"/>
  <c r="HJ88" i="28"/>
  <c r="HJ485" i="3"/>
  <c r="HJ76" i="28"/>
  <c r="HJ484" i="3"/>
  <c r="HJ75" i="28"/>
  <c r="HJ472" i="3"/>
  <c r="HJ87" i="28"/>
  <c r="HJ481" i="3"/>
  <c r="HJ72" i="28"/>
  <c r="HJ469" i="3"/>
  <c r="HJ84" i="28"/>
  <c r="HJ474" i="3"/>
  <c r="HJ89" i="28"/>
  <c r="HJ486" i="3"/>
  <c r="HJ77" i="28"/>
  <c r="HJ360" i="3"/>
  <c r="HJ305" i="3"/>
  <c r="HJ406" i="3"/>
  <c r="HJ419" i="3"/>
  <c r="HJ289" i="3"/>
  <c r="HJ302" i="3"/>
  <c r="HJ403" i="3"/>
  <c r="HJ416" i="3"/>
  <c r="HJ373" i="3"/>
  <c r="HJ374" i="3"/>
  <c r="HJ132" i="3"/>
  <c r="HJ290" i="3"/>
  <c r="HJ291" i="3"/>
  <c r="HJ304" i="3"/>
  <c r="HJ405" i="3"/>
  <c r="HJ418" i="3"/>
  <c r="HJ378" i="3"/>
  <c r="HJ391" i="3"/>
  <c r="HJ429" i="3"/>
  <c r="HK155" i="3"/>
  <c r="HK129" i="28"/>
  <c r="HJ380" i="3"/>
  <c r="HJ393" i="3"/>
  <c r="HJ431" i="3"/>
  <c r="HJ443" i="3"/>
  <c r="HJ377" i="3"/>
  <c r="HJ390" i="3"/>
  <c r="HJ428" i="3"/>
  <c r="HK154" i="3"/>
  <c r="HJ379" i="3"/>
  <c r="HJ392" i="3"/>
  <c r="HJ430" i="3"/>
  <c r="HK157" i="3"/>
  <c r="HK321" i="3"/>
  <c r="HJ456" i="3"/>
  <c r="HJ468" i="3"/>
  <c r="HJ83" i="28"/>
  <c r="HJ172" i="28"/>
  <c r="HJ453" i="3"/>
  <c r="HJ477" i="3"/>
  <c r="HJ68" i="28"/>
  <c r="HJ440" i="3"/>
  <c r="HJ441" i="3"/>
  <c r="HK319" i="3"/>
  <c r="HK168" i="3"/>
  <c r="HK181" i="3"/>
  <c r="HK154" i="28"/>
  <c r="HJ454" i="3"/>
  <c r="HJ442" i="3"/>
  <c r="HJ455" i="3"/>
  <c r="HK156" i="3"/>
  <c r="HK318" i="3"/>
  <c r="HK128" i="28"/>
  <c r="HK167" i="3"/>
  <c r="HK180" i="3"/>
  <c r="HK153" i="28"/>
  <c r="HJ480" i="3"/>
  <c r="HJ71" i="28"/>
  <c r="HK156" i="28"/>
  <c r="HK131" i="28"/>
  <c r="HK170" i="3"/>
  <c r="HK183" i="3"/>
  <c r="HJ465" i="3"/>
  <c r="HJ80" i="28"/>
  <c r="HJ450" i="3"/>
  <c r="HK143" i="3"/>
  <c r="HK145" i="3"/>
  <c r="HK195" i="3"/>
  <c r="HK95" i="28"/>
  <c r="HJ174" i="28"/>
  <c r="HJ478" i="3"/>
  <c r="HJ69" i="28"/>
  <c r="HJ466" i="3"/>
  <c r="HJ81" i="28"/>
  <c r="HK320" i="3"/>
  <c r="HK328" i="3"/>
  <c r="HK155" i="28"/>
  <c r="HK130" i="28"/>
  <c r="HK169" i="3"/>
  <c r="HK182" i="3"/>
  <c r="HJ467" i="3"/>
  <c r="HJ82" i="28"/>
  <c r="HJ479" i="3"/>
  <c r="HJ70" i="28"/>
  <c r="HK164" i="3"/>
  <c r="HK166" i="28"/>
  <c r="HJ173" i="28"/>
  <c r="HJ175" i="28"/>
  <c r="HK164" i="28"/>
  <c r="HK165" i="28"/>
  <c r="HK167" i="28"/>
  <c r="HK168" i="28"/>
  <c r="HK62" i="28"/>
  <c r="HK92" i="28"/>
  <c r="HK177" i="3"/>
  <c r="HK190" i="3"/>
  <c r="HK151" i="3"/>
  <c r="HK131" i="3"/>
  <c r="HK424" i="3"/>
  <c r="HK436" i="3"/>
  <c r="HK420" i="3"/>
  <c r="HK432" i="3"/>
  <c r="HK423" i="3"/>
  <c r="HK435" i="3"/>
  <c r="HK425" i="3"/>
  <c r="HK437" i="3"/>
  <c r="HK148" i="3"/>
  <c r="HK64" i="28"/>
  <c r="HK65" i="28"/>
  <c r="HK422" i="3"/>
  <c r="HK434" i="3"/>
  <c r="HK421" i="3"/>
  <c r="HK433" i="3"/>
  <c r="HK146" i="3"/>
  <c r="HK202" i="3"/>
  <c r="HK102" i="28"/>
  <c r="HK198" i="3"/>
  <c r="HK98" i="28"/>
  <c r="HK200" i="3"/>
  <c r="HK100" i="28"/>
  <c r="HK197" i="3"/>
  <c r="HK97" i="28"/>
  <c r="HK201" i="3"/>
  <c r="HK199" i="3"/>
  <c r="HK99" i="28"/>
  <c r="HK194" i="3"/>
  <c r="HK94" i="28"/>
  <c r="HK196" i="3"/>
  <c r="HK96" i="28"/>
  <c r="HK193" i="3"/>
  <c r="HK93" i="28"/>
  <c r="HJ176" i="28"/>
  <c r="HK127" i="28"/>
  <c r="HJ140" i="28"/>
  <c r="HK134" i="3"/>
  <c r="HK101" i="28"/>
  <c r="HK207" i="3"/>
  <c r="HK206" i="3"/>
  <c r="HK133" i="3"/>
  <c r="HK205" i="3"/>
  <c r="HK444" i="3"/>
  <c r="HL158" i="3"/>
  <c r="HK445" i="3"/>
  <c r="HL159" i="3"/>
  <c r="HK446" i="3"/>
  <c r="HL160" i="3"/>
  <c r="HK449" i="3"/>
  <c r="HL163" i="3"/>
  <c r="HJ110" i="28"/>
  <c r="HJ104" i="28"/>
  <c r="HJ113" i="28"/>
  <c r="HJ105" i="28"/>
  <c r="HJ108" i="28"/>
  <c r="HJ111" i="28"/>
  <c r="HJ107" i="28"/>
  <c r="HJ109" i="28"/>
  <c r="HJ106" i="28"/>
  <c r="HJ112" i="28"/>
  <c r="HK448" i="3"/>
  <c r="HL162" i="3"/>
  <c r="HK447" i="3"/>
  <c r="HL161" i="3"/>
  <c r="HJ141" i="28"/>
  <c r="HJ146" i="28"/>
  <c r="HJ148" i="28"/>
  <c r="HJ147" i="28"/>
  <c r="HJ143" i="28"/>
  <c r="HJ145" i="28"/>
  <c r="HJ142" i="28"/>
  <c r="HJ144" i="28"/>
  <c r="HJ139" i="28"/>
  <c r="HK208" i="3"/>
  <c r="HK135" i="3"/>
  <c r="HK210" i="3"/>
  <c r="HK211" i="3"/>
  <c r="HL158" i="28"/>
  <c r="HL133" i="28"/>
  <c r="HL323" i="3"/>
  <c r="HL172" i="3"/>
  <c r="HL185" i="3"/>
  <c r="HL159" i="28"/>
  <c r="HL134" i="28"/>
  <c r="HL324" i="3"/>
  <c r="HL173" i="3"/>
  <c r="HL186" i="3"/>
  <c r="HL175" i="3"/>
  <c r="HL188" i="3"/>
  <c r="HL136" i="28"/>
  <c r="HL161" i="28"/>
  <c r="HL326" i="3"/>
  <c r="HL160" i="28"/>
  <c r="HL174" i="3"/>
  <c r="HL187" i="3"/>
  <c r="HL135" i="28"/>
  <c r="HL325" i="3"/>
  <c r="HL176" i="3"/>
  <c r="HL189" i="3"/>
  <c r="HL162" i="28"/>
  <c r="HL327" i="3"/>
  <c r="HL137" i="28"/>
  <c r="HL322" i="3"/>
  <c r="HL132" i="28"/>
  <c r="HL171" i="3"/>
  <c r="HL184" i="3"/>
  <c r="HL157" i="28"/>
  <c r="HK402" i="3"/>
  <c r="HK415" i="3"/>
  <c r="HK462" i="3"/>
  <c r="HK240" i="3"/>
  <c r="HK331" i="3"/>
  <c r="HK239" i="3"/>
  <c r="HK218" i="3"/>
  <c r="HK330" i="3"/>
  <c r="HK461" i="3"/>
  <c r="HK485" i="3"/>
  <c r="HK76" i="28"/>
  <c r="HK458" i="3"/>
  <c r="HK470" i="3"/>
  <c r="HK85" i="28"/>
  <c r="HK459" i="3"/>
  <c r="HK471" i="3"/>
  <c r="HK86" i="28"/>
  <c r="HK457" i="3"/>
  <c r="HK469" i="3"/>
  <c r="HK84" i="28"/>
  <c r="HK460" i="3"/>
  <c r="HK484" i="3"/>
  <c r="HK75" i="28"/>
  <c r="HK358" i="3"/>
  <c r="HK361" i="3"/>
  <c r="HK362" i="3"/>
  <c r="HK221" i="3"/>
  <c r="HK220" i="3"/>
  <c r="HK219" i="3"/>
  <c r="HK222" i="3"/>
  <c r="HK241" i="3"/>
  <c r="HK474" i="3"/>
  <c r="HK89" i="28"/>
  <c r="HK486" i="3"/>
  <c r="HK77" i="28"/>
  <c r="HK365" i="3"/>
  <c r="HK370" i="3"/>
  <c r="HK340" i="3"/>
  <c r="HK335" i="3"/>
  <c r="HK336" i="3"/>
  <c r="HK344" i="3"/>
  <c r="HK341" i="3"/>
  <c r="HK342" i="3"/>
  <c r="HK350" i="3"/>
  <c r="HK364" i="3"/>
  <c r="HK369" i="3"/>
  <c r="HK339" i="3"/>
  <c r="HK347" i="3"/>
  <c r="HK368" i="3"/>
  <c r="HK359" i="3"/>
  <c r="HK366" i="3"/>
  <c r="HK483" i="3"/>
  <c r="HK74" i="28"/>
  <c r="HK482" i="3"/>
  <c r="HK73" i="28"/>
  <c r="HK472" i="3"/>
  <c r="HK87" i="28"/>
  <c r="HK473" i="3"/>
  <c r="HK88" i="28"/>
  <c r="HK481" i="3"/>
  <c r="HK72" i="28"/>
  <c r="HK360" i="3"/>
  <c r="HK371" i="3"/>
  <c r="HK351" i="3"/>
  <c r="HK348" i="3"/>
  <c r="HK349" i="3"/>
  <c r="HK244" i="3"/>
  <c r="HK256" i="3"/>
  <c r="HK268" i="3"/>
  <c r="HK279" i="3"/>
  <c r="HK243" i="3"/>
  <c r="HK255" i="3"/>
  <c r="HK267" i="3"/>
  <c r="HK278" i="3"/>
  <c r="HK242" i="3"/>
  <c r="HK254" i="3"/>
  <c r="HK266" i="3"/>
  <c r="HK277" i="3"/>
  <c r="HK245" i="3"/>
  <c r="HK257" i="3"/>
  <c r="HK269" i="3"/>
  <c r="HK280" i="3"/>
  <c r="HK343" i="3"/>
  <c r="HK354" i="3"/>
  <c r="HK373" i="3"/>
  <c r="HK374" i="3"/>
  <c r="HK132" i="3"/>
  <c r="HK289" i="3"/>
  <c r="HK302" i="3"/>
  <c r="HK403" i="3"/>
  <c r="HK416" i="3"/>
  <c r="HK305" i="3"/>
  <c r="HK406" i="3"/>
  <c r="HK419" i="3"/>
  <c r="HK292" i="3"/>
  <c r="HK303" i="3"/>
  <c r="HK404" i="3"/>
  <c r="HK417" i="3"/>
  <c r="HK290" i="3"/>
  <c r="HK304" i="3"/>
  <c r="HK405" i="3"/>
  <c r="HK418" i="3"/>
  <c r="HK291" i="3"/>
  <c r="HK378" i="3"/>
  <c r="HK391" i="3"/>
  <c r="HK429" i="3"/>
  <c r="HK380" i="3"/>
  <c r="HK393" i="3"/>
  <c r="HK431" i="3"/>
  <c r="HK377" i="3"/>
  <c r="HK390" i="3"/>
  <c r="HK428" i="3"/>
  <c r="HK453" i="3"/>
  <c r="HK379" i="3"/>
  <c r="HK392" i="3"/>
  <c r="HK430" i="3"/>
  <c r="HL154" i="3"/>
  <c r="HL128" i="28"/>
  <c r="HK440" i="3"/>
  <c r="HK172" i="28"/>
  <c r="HK477" i="3"/>
  <c r="HK68" i="28"/>
  <c r="HK465" i="3"/>
  <c r="HK80" i="28"/>
  <c r="HK455" i="3"/>
  <c r="HK442" i="3"/>
  <c r="HL156" i="3"/>
  <c r="HK443" i="3"/>
  <c r="HK456" i="3"/>
  <c r="HL157" i="3"/>
  <c r="HK441" i="3"/>
  <c r="HK454" i="3"/>
  <c r="HL155" i="3"/>
  <c r="HL318" i="3"/>
  <c r="HL153" i="28"/>
  <c r="HL167" i="3"/>
  <c r="HL180" i="3"/>
  <c r="HK174" i="28"/>
  <c r="HL168" i="3"/>
  <c r="HL181" i="3"/>
  <c r="HL129" i="28"/>
  <c r="HL154" i="28"/>
  <c r="HL319" i="3"/>
  <c r="HL320" i="3"/>
  <c r="HL155" i="28"/>
  <c r="HL169" i="3"/>
  <c r="HL182" i="3"/>
  <c r="HL130" i="28"/>
  <c r="HL321" i="3"/>
  <c r="HL170" i="3"/>
  <c r="HL183" i="3"/>
  <c r="HL131" i="28"/>
  <c r="HL156" i="28"/>
  <c r="HK467" i="3"/>
  <c r="HK82" i="28"/>
  <c r="HK479" i="3"/>
  <c r="HK70" i="28"/>
  <c r="HK450" i="3"/>
  <c r="HK466" i="3"/>
  <c r="HK81" i="28"/>
  <c r="HK478" i="3"/>
  <c r="HK69" i="28"/>
  <c r="HK480" i="3"/>
  <c r="HK71" i="28"/>
  <c r="HK468" i="3"/>
  <c r="HK83" i="28"/>
  <c r="HL164" i="3"/>
  <c r="HL166" i="28"/>
  <c r="HL164" i="28"/>
  <c r="HL328" i="3"/>
  <c r="HK173" i="28"/>
  <c r="HK175" i="28"/>
  <c r="HL143" i="3"/>
  <c r="HL177" i="3"/>
  <c r="HL190" i="3"/>
  <c r="HL62" i="28"/>
  <c r="HL145" i="3"/>
  <c r="HL165" i="28"/>
  <c r="HL167" i="28"/>
  <c r="HL168" i="28"/>
  <c r="HK176" i="28"/>
  <c r="HL423" i="3"/>
  <c r="HL435" i="3"/>
  <c r="HL422" i="3"/>
  <c r="HL434" i="3"/>
  <c r="HL420" i="3"/>
  <c r="HL432" i="3"/>
  <c r="HL64" i="28"/>
  <c r="HL65" i="28"/>
  <c r="HL421" i="3"/>
  <c r="HL433" i="3"/>
  <c r="HL425" i="3"/>
  <c r="HL437" i="3"/>
  <c r="HL151" i="3"/>
  <c r="HL131" i="3"/>
  <c r="HL424" i="3"/>
  <c r="HL436" i="3"/>
  <c r="HL148" i="3"/>
  <c r="HL146" i="3"/>
  <c r="HL202" i="3"/>
  <c r="HL102" i="28"/>
  <c r="HL199" i="3"/>
  <c r="HL99" i="28"/>
  <c r="HL198" i="3"/>
  <c r="HL98" i="28"/>
  <c r="HL197" i="3"/>
  <c r="HL97" i="28"/>
  <c r="HL200" i="3"/>
  <c r="HL100" i="28"/>
  <c r="HL201" i="3"/>
  <c r="HL193" i="3"/>
  <c r="HL93" i="28"/>
  <c r="HL194" i="3"/>
  <c r="HL94" i="28"/>
  <c r="HL196" i="3"/>
  <c r="HL96" i="28"/>
  <c r="HL195" i="3"/>
  <c r="HL95" i="28"/>
  <c r="HL127" i="28"/>
  <c r="HL92" i="28"/>
  <c r="HL449" i="3"/>
  <c r="HM163" i="3"/>
  <c r="HK147" i="28"/>
  <c r="HK143" i="28"/>
  <c r="HK145" i="28"/>
  <c r="HK141" i="28"/>
  <c r="HK142" i="28"/>
  <c r="HK139" i="28"/>
  <c r="HK144" i="28"/>
  <c r="HK148" i="28"/>
  <c r="HK146" i="28"/>
  <c r="HK140" i="28"/>
  <c r="HL101" i="28"/>
  <c r="HL134" i="3"/>
  <c r="HL444" i="3"/>
  <c r="HM158" i="3"/>
  <c r="HL133" i="3"/>
  <c r="HL206" i="3"/>
  <c r="HL207" i="3"/>
  <c r="HL205" i="3"/>
  <c r="HL446" i="3"/>
  <c r="HM160" i="3"/>
  <c r="HL445" i="3"/>
  <c r="HM159" i="3"/>
  <c r="HK107" i="28"/>
  <c r="HK110" i="28"/>
  <c r="HK104" i="28"/>
  <c r="HK108" i="28"/>
  <c r="HK112" i="28"/>
  <c r="HK111" i="28"/>
  <c r="HK106" i="28"/>
  <c r="HK105" i="28"/>
  <c r="HK113" i="28"/>
  <c r="HK109" i="28"/>
  <c r="HL448" i="3"/>
  <c r="HM162" i="3"/>
  <c r="HL447" i="3"/>
  <c r="HM161" i="3"/>
  <c r="HL211" i="3"/>
  <c r="HL210" i="3"/>
  <c r="HL208" i="3"/>
  <c r="HM137" i="28"/>
  <c r="HM162" i="28"/>
  <c r="HM176" i="3"/>
  <c r="HM189" i="3"/>
  <c r="HM327" i="3"/>
  <c r="HM322" i="3"/>
  <c r="HM171" i="3"/>
  <c r="HM184" i="3"/>
  <c r="HM132" i="28"/>
  <c r="HM157" i="28"/>
  <c r="HM325" i="3"/>
  <c r="HM160" i="28"/>
  <c r="HM174" i="3"/>
  <c r="HM187" i="3"/>
  <c r="HM135" i="28"/>
  <c r="HM172" i="3"/>
  <c r="HM185" i="3"/>
  <c r="HM133" i="28"/>
  <c r="HM158" i="28"/>
  <c r="HM323" i="3"/>
  <c r="HM161" i="28"/>
  <c r="HM175" i="3"/>
  <c r="HM188" i="3"/>
  <c r="HM326" i="3"/>
  <c r="HM136" i="28"/>
  <c r="HM324" i="3"/>
  <c r="HM134" i="28"/>
  <c r="HM159" i="28"/>
  <c r="HM173" i="3"/>
  <c r="HM186" i="3"/>
  <c r="HL135" i="3"/>
  <c r="HL402" i="3"/>
  <c r="HL415" i="3"/>
  <c r="HL330" i="3"/>
  <c r="HL218" i="3"/>
  <c r="HL239" i="3"/>
  <c r="HL331" i="3"/>
  <c r="HL240" i="3"/>
  <c r="HL221" i="3"/>
  <c r="HL222" i="3"/>
  <c r="HL219" i="3"/>
  <c r="HL220" i="3"/>
  <c r="HL335" i="3"/>
  <c r="HL336" i="3"/>
  <c r="HL344" i="3"/>
  <c r="HL370" i="3"/>
  <c r="HL366" i="3"/>
  <c r="HL341" i="3"/>
  <c r="HL342" i="3"/>
  <c r="HL364" i="3"/>
  <c r="HL369" i="3"/>
  <c r="HL368" i="3"/>
  <c r="HL340" i="3"/>
  <c r="HL365" i="3"/>
  <c r="HL359" i="3"/>
  <c r="HL347" i="3"/>
  <c r="HL339" i="3"/>
  <c r="HL350" i="3"/>
  <c r="HL361" i="3"/>
  <c r="HL362" i="3"/>
  <c r="HL358" i="3"/>
  <c r="HL241" i="3"/>
  <c r="HL457" i="3"/>
  <c r="HL462" i="3"/>
  <c r="HL459" i="3"/>
  <c r="HL458" i="3"/>
  <c r="HL460" i="3"/>
  <c r="HL461" i="3"/>
  <c r="HL360" i="3"/>
  <c r="HL371" i="3"/>
  <c r="HL244" i="3"/>
  <c r="HL256" i="3"/>
  <c r="HL268" i="3"/>
  <c r="HL279" i="3"/>
  <c r="HL245" i="3"/>
  <c r="HL257" i="3"/>
  <c r="HL269" i="3"/>
  <c r="HL280" i="3"/>
  <c r="HL243" i="3"/>
  <c r="HL255" i="3"/>
  <c r="HL267" i="3"/>
  <c r="HL278" i="3"/>
  <c r="HL242" i="3"/>
  <c r="HL254" i="3"/>
  <c r="HL266" i="3"/>
  <c r="HL277" i="3"/>
  <c r="HL486" i="3"/>
  <c r="HL77" i="28"/>
  <c r="HL474" i="3"/>
  <c r="HL89" i="28"/>
  <c r="HL343" i="3"/>
  <c r="HL354" i="3"/>
  <c r="HL484" i="3"/>
  <c r="HL75" i="28"/>
  <c r="HL472" i="3"/>
  <c r="HL87" i="28"/>
  <c r="HL470" i="3"/>
  <c r="HL85" i="28"/>
  <c r="HL482" i="3"/>
  <c r="HL73" i="28"/>
  <c r="HL481" i="3"/>
  <c r="HL72" i="28"/>
  <c r="HL469" i="3"/>
  <c r="HL84" i="28"/>
  <c r="HL485" i="3"/>
  <c r="HL76" i="28"/>
  <c r="HL473" i="3"/>
  <c r="HL88" i="28"/>
  <c r="HL471" i="3"/>
  <c r="HL86" i="28"/>
  <c r="HL483" i="3"/>
  <c r="HL74" i="28"/>
  <c r="HL351" i="3"/>
  <c r="HL348" i="3"/>
  <c r="HL349" i="3"/>
  <c r="HL373" i="3"/>
  <c r="HL374" i="3"/>
  <c r="HL132" i="3"/>
  <c r="HL302" i="3"/>
  <c r="HL403" i="3"/>
  <c r="HL416" i="3"/>
  <c r="HL289" i="3"/>
  <c r="HL303" i="3"/>
  <c r="HL404" i="3"/>
  <c r="HL417" i="3"/>
  <c r="HL290" i="3"/>
  <c r="HL305" i="3"/>
  <c r="HL406" i="3"/>
  <c r="HL419" i="3"/>
  <c r="HL292" i="3"/>
  <c r="HL291" i="3"/>
  <c r="HL304" i="3"/>
  <c r="HL405" i="3"/>
  <c r="HL418" i="3"/>
  <c r="HL378" i="3"/>
  <c r="HL391" i="3"/>
  <c r="HL429" i="3"/>
  <c r="HL379" i="3"/>
  <c r="HL392" i="3"/>
  <c r="HL430" i="3"/>
  <c r="HL380" i="3"/>
  <c r="HL393" i="3"/>
  <c r="HL431" i="3"/>
  <c r="HL377" i="3"/>
  <c r="HL390" i="3"/>
  <c r="HL428" i="3"/>
  <c r="HL455" i="3"/>
  <c r="HL479" i="3"/>
  <c r="HL70" i="28"/>
  <c r="HM156" i="3"/>
  <c r="HM320" i="3"/>
  <c r="HL442" i="3"/>
  <c r="HL440" i="3"/>
  <c r="HL453" i="3"/>
  <c r="HL172" i="28"/>
  <c r="HM154" i="3"/>
  <c r="HL456" i="3"/>
  <c r="HL443" i="3"/>
  <c r="HM157" i="3"/>
  <c r="HL441" i="3"/>
  <c r="HL454" i="3"/>
  <c r="HM155" i="3"/>
  <c r="HM155" i="28"/>
  <c r="HM130" i="28"/>
  <c r="HM169" i="3"/>
  <c r="HM182" i="3"/>
  <c r="HL467" i="3"/>
  <c r="HL82" i="28"/>
  <c r="HM167" i="3"/>
  <c r="HM180" i="3"/>
  <c r="HM318" i="3"/>
  <c r="HM164" i="3"/>
  <c r="HM166" i="28"/>
  <c r="HM153" i="28"/>
  <c r="HM128" i="28"/>
  <c r="HM131" i="28"/>
  <c r="HM156" i="28"/>
  <c r="HM321" i="3"/>
  <c r="HM170" i="3"/>
  <c r="HM183" i="3"/>
  <c r="HM168" i="3"/>
  <c r="HM181" i="3"/>
  <c r="HM154" i="28"/>
  <c r="HM319" i="3"/>
  <c r="HM129" i="28"/>
  <c r="HL465" i="3"/>
  <c r="HL80" i="28"/>
  <c r="HL477" i="3"/>
  <c r="HL68" i="28"/>
  <c r="HL480" i="3"/>
  <c r="HL71" i="28"/>
  <c r="HL468" i="3"/>
  <c r="HL83" i="28"/>
  <c r="HL466" i="3"/>
  <c r="HL81" i="28"/>
  <c r="HL478" i="3"/>
  <c r="HL69" i="28"/>
  <c r="HL174" i="28"/>
  <c r="HL450" i="3"/>
  <c r="HM164" i="28"/>
  <c r="HM177" i="3"/>
  <c r="HM190" i="3"/>
  <c r="HL173" i="28"/>
  <c r="HL175" i="28"/>
  <c r="HM328" i="3"/>
  <c r="HM143" i="3"/>
  <c r="HL176" i="28"/>
  <c r="HM62" i="28"/>
  <c r="HM145" i="3"/>
  <c r="HM165" i="28"/>
  <c r="HM167" i="28"/>
  <c r="HM168" i="28"/>
  <c r="HM422" i="3"/>
  <c r="HM434" i="3"/>
  <c r="HM425" i="3"/>
  <c r="HM437" i="3"/>
  <c r="HM148" i="3"/>
  <c r="HM420" i="3"/>
  <c r="HM432" i="3"/>
  <c r="HM423" i="3"/>
  <c r="HM435" i="3"/>
  <c r="HM151" i="3"/>
  <c r="HM131" i="3"/>
  <c r="HM424" i="3"/>
  <c r="HM436" i="3"/>
  <c r="HM64" i="28"/>
  <c r="HM65" i="28"/>
  <c r="HM421" i="3"/>
  <c r="HM433" i="3"/>
  <c r="HM146" i="3"/>
  <c r="HM198" i="3"/>
  <c r="HM98" i="28"/>
  <c r="HM201" i="3"/>
  <c r="HM200" i="3"/>
  <c r="HM100" i="28"/>
  <c r="HM197" i="3"/>
  <c r="HM97" i="28"/>
  <c r="HM199" i="3"/>
  <c r="HM99" i="28"/>
  <c r="HM202" i="3"/>
  <c r="HM102" i="28"/>
  <c r="HM195" i="3"/>
  <c r="HM95" i="28"/>
  <c r="HM194" i="3"/>
  <c r="HM94" i="28"/>
  <c r="HM196" i="3"/>
  <c r="HM96" i="28"/>
  <c r="HM193" i="3"/>
  <c r="HM93" i="28"/>
  <c r="HM127" i="28"/>
  <c r="HM92" i="28"/>
  <c r="HM444" i="3"/>
  <c r="HN158" i="3"/>
  <c r="HM207" i="3"/>
  <c r="HM205" i="3"/>
  <c r="HM206" i="3"/>
  <c r="HM133" i="3"/>
  <c r="HL104" i="28"/>
  <c r="HL106" i="28"/>
  <c r="HL109" i="28"/>
  <c r="HL110" i="28"/>
  <c r="HL113" i="28"/>
  <c r="HL107" i="28"/>
  <c r="HL111" i="28"/>
  <c r="HL105" i="28"/>
  <c r="HL112" i="28"/>
  <c r="HL108" i="28"/>
  <c r="HM448" i="3"/>
  <c r="HN162" i="3"/>
  <c r="HM134" i="3"/>
  <c r="HM101" i="28"/>
  <c r="HM449" i="3"/>
  <c r="HN163" i="3"/>
  <c r="HL145" i="28"/>
  <c r="HL141" i="28"/>
  <c r="HL139" i="28"/>
  <c r="HL140" i="28"/>
  <c r="HL147" i="28"/>
  <c r="HL142" i="28"/>
  <c r="HL148" i="28"/>
  <c r="HL144" i="28"/>
  <c r="HL143" i="28"/>
  <c r="HL146" i="28"/>
  <c r="HM447" i="3"/>
  <c r="HN161" i="3"/>
  <c r="HM445" i="3"/>
  <c r="HN159" i="3"/>
  <c r="HM446" i="3"/>
  <c r="HN160" i="3"/>
  <c r="HM208" i="3"/>
  <c r="HM135" i="3"/>
  <c r="HN325" i="3"/>
  <c r="HN160" i="28"/>
  <c r="HN174" i="3"/>
  <c r="HN187" i="3"/>
  <c r="HN135" i="28"/>
  <c r="HN161" i="28"/>
  <c r="HN175" i="3"/>
  <c r="HN188" i="3"/>
  <c r="HN136" i="28"/>
  <c r="HN326" i="3"/>
  <c r="HM211" i="3"/>
  <c r="HM210" i="3"/>
  <c r="HN157" i="28"/>
  <c r="HN322" i="3"/>
  <c r="HN171" i="3"/>
  <c r="HN184" i="3"/>
  <c r="HN132" i="28"/>
  <c r="HN173" i="3"/>
  <c r="HN186" i="3"/>
  <c r="HN324" i="3"/>
  <c r="HN159" i="28"/>
  <c r="HN134" i="28"/>
  <c r="HN133" i="28"/>
  <c r="HN158" i="28"/>
  <c r="HN323" i="3"/>
  <c r="HN172" i="3"/>
  <c r="HN185" i="3"/>
  <c r="HN137" i="28"/>
  <c r="HN327" i="3"/>
  <c r="HN162" i="28"/>
  <c r="HN176" i="3"/>
  <c r="HN189" i="3"/>
  <c r="HM402" i="3"/>
  <c r="HM415" i="3"/>
  <c r="HM457" i="3"/>
  <c r="HM239" i="3"/>
  <c r="HM330" i="3"/>
  <c r="HM218" i="3"/>
  <c r="HM331" i="3"/>
  <c r="HM240" i="3"/>
  <c r="HM241" i="3"/>
  <c r="HM245" i="3"/>
  <c r="HM462" i="3"/>
  <c r="HM474" i="3"/>
  <c r="HM89" i="28"/>
  <c r="HM458" i="3"/>
  <c r="HM482" i="3"/>
  <c r="HM73" i="28"/>
  <c r="HM460" i="3"/>
  <c r="HM472" i="3"/>
  <c r="HM87" i="28"/>
  <c r="HM459" i="3"/>
  <c r="HM483" i="3"/>
  <c r="HM74" i="28"/>
  <c r="HM461" i="3"/>
  <c r="HM485" i="3"/>
  <c r="HM76" i="28"/>
  <c r="HM341" i="3"/>
  <c r="HM342" i="3"/>
  <c r="HM364" i="3"/>
  <c r="HM368" i="3"/>
  <c r="HM359" i="3"/>
  <c r="HM350" i="3"/>
  <c r="HM365" i="3"/>
  <c r="HM340" i="3"/>
  <c r="HM369" i="3"/>
  <c r="HM335" i="3"/>
  <c r="HM336" i="3"/>
  <c r="HM344" i="3"/>
  <c r="HM339" i="3"/>
  <c r="HM370" i="3"/>
  <c r="HM366" i="3"/>
  <c r="HM347" i="3"/>
  <c r="HM221" i="3"/>
  <c r="HM219" i="3"/>
  <c r="HM222" i="3"/>
  <c r="HM220" i="3"/>
  <c r="HM481" i="3"/>
  <c r="HM72" i="28"/>
  <c r="HM469" i="3"/>
  <c r="HM84" i="28"/>
  <c r="HM358" i="3"/>
  <c r="HM361" i="3"/>
  <c r="HM362" i="3"/>
  <c r="HM486" i="3"/>
  <c r="HM77" i="28"/>
  <c r="HM470" i="3"/>
  <c r="HM85" i="28"/>
  <c r="HM484" i="3"/>
  <c r="HM75" i="28"/>
  <c r="HM242" i="3"/>
  <c r="HM254" i="3"/>
  <c r="HM266" i="3"/>
  <c r="HM277" i="3"/>
  <c r="HM244" i="3"/>
  <c r="HM256" i="3"/>
  <c r="HM268" i="3"/>
  <c r="HM279" i="3"/>
  <c r="HM243" i="3"/>
  <c r="HM255" i="3"/>
  <c r="HM267" i="3"/>
  <c r="HM278" i="3"/>
  <c r="HM473" i="3"/>
  <c r="HM88" i="28"/>
  <c r="HM471" i="3"/>
  <c r="HM86" i="28"/>
  <c r="HM343" i="3"/>
  <c r="HM354" i="3"/>
  <c r="HM360" i="3"/>
  <c r="HM257" i="3"/>
  <c r="HM269" i="3"/>
  <c r="HM280" i="3"/>
  <c r="HM371" i="3"/>
  <c r="HM348" i="3"/>
  <c r="HM349" i="3"/>
  <c r="HM351" i="3"/>
  <c r="HM373" i="3"/>
  <c r="HM374" i="3"/>
  <c r="HM132" i="3"/>
  <c r="HM304" i="3"/>
  <c r="HM405" i="3"/>
  <c r="HM418" i="3"/>
  <c r="HM291" i="3"/>
  <c r="HM302" i="3"/>
  <c r="HM403" i="3"/>
  <c r="HM416" i="3"/>
  <c r="HM289" i="3"/>
  <c r="HM305" i="3"/>
  <c r="HM406" i="3"/>
  <c r="HM419" i="3"/>
  <c r="HM292" i="3"/>
  <c r="HM290" i="3"/>
  <c r="HM303" i="3"/>
  <c r="HM404" i="3"/>
  <c r="HM417" i="3"/>
  <c r="HM380" i="3"/>
  <c r="HM393" i="3"/>
  <c r="HM431" i="3"/>
  <c r="HM377" i="3"/>
  <c r="HM390" i="3"/>
  <c r="HM428" i="3"/>
  <c r="HM378" i="3"/>
  <c r="HM391" i="3"/>
  <c r="HM429" i="3"/>
  <c r="HM454" i="3"/>
  <c r="HM379" i="3"/>
  <c r="HM392" i="3"/>
  <c r="HM430" i="3"/>
  <c r="HN155" i="3"/>
  <c r="HN168" i="3"/>
  <c r="HN181" i="3"/>
  <c r="HM441" i="3"/>
  <c r="HM455" i="3"/>
  <c r="HM442" i="3"/>
  <c r="HN156" i="3"/>
  <c r="HM466" i="3"/>
  <c r="HM81" i="28"/>
  <c r="HM478" i="3"/>
  <c r="HM69" i="28"/>
  <c r="HM443" i="3"/>
  <c r="HM456" i="3"/>
  <c r="HN157" i="3"/>
  <c r="HM453" i="3"/>
  <c r="HM440" i="3"/>
  <c r="HM172" i="28"/>
  <c r="HN154" i="3"/>
  <c r="HN129" i="28"/>
  <c r="HN154" i="28"/>
  <c r="HN319" i="3"/>
  <c r="HM468" i="3"/>
  <c r="HM83" i="28"/>
  <c r="HM480" i="3"/>
  <c r="HM71" i="28"/>
  <c r="HN130" i="28"/>
  <c r="HN320" i="3"/>
  <c r="HN155" i="28"/>
  <c r="HN169" i="3"/>
  <c r="HN182" i="3"/>
  <c r="HM174" i="28"/>
  <c r="HM450" i="3"/>
  <c r="HM477" i="3"/>
  <c r="HM68" i="28"/>
  <c r="HM465" i="3"/>
  <c r="HM80" i="28"/>
  <c r="HN318" i="3"/>
  <c r="HN128" i="28"/>
  <c r="HN153" i="28"/>
  <c r="HN167" i="3"/>
  <c r="HN180" i="3"/>
  <c r="HN164" i="3"/>
  <c r="HN166" i="28"/>
  <c r="HN131" i="28"/>
  <c r="HN321" i="3"/>
  <c r="HN156" i="28"/>
  <c r="HN170" i="3"/>
  <c r="HN183" i="3"/>
  <c r="HM467" i="3"/>
  <c r="HM82" i="28"/>
  <c r="HM479" i="3"/>
  <c r="HM70" i="28"/>
  <c r="HN164" i="28"/>
  <c r="HN328" i="3"/>
  <c r="HM175" i="28"/>
  <c r="HM173" i="28"/>
  <c r="HN177" i="3"/>
  <c r="HN190" i="3"/>
  <c r="HN143" i="3"/>
  <c r="HM176" i="28"/>
  <c r="HN62" i="28"/>
  <c r="HN145" i="3"/>
  <c r="HN165" i="28"/>
  <c r="HN167" i="28"/>
  <c r="HN168" i="28"/>
  <c r="HN151" i="3"/>
  <c r="HN131" i="3"/>
  <c r="HN421" i="3"/>
  <c r="HN433" i="3"/>
  <c r="HN425" i="3"/>
  <c r="HN437" i="3"/>
  <c r="HN148" i="3"/>
  <c r="HN64" i="28"/>
  <c r="HN65" i="28"/>
  <c r="HN424" i="3"/>
  <c r="HN436" i="3"/>
  <c r="HN420" i="3"/>
  <c r="HN432" i="3"/>
  <c r="HN423" i="3"/>
  <c r="HN435" i="3"/>
  <c r="HN422" i="3"/>
  <c r="HN434" i="3"/>
  <c r="HN198" i="3"/>
  <c r="HN98" i="28"/>
  <c r="HN200" i="3"/>
  <c r="HN100" i="28"/>
  <c r="HN197" i="3"/>
  <c r="HN97" i="28"/>
  <c r="HN199" i="3"/>
  <c r="HN99" i="28"/>
  <c r="HN201" i="3"/>
  <c r="HN202" i="3"/>
  <c r="HN102" i="28"/>
  <c r="HN194" i="3"/>
  <c r="HN94" i="28"/>
  <c r="HN196" i="3"/>
  <c r="HN96" i="28"/>
  <c r="HN195" i="3"/>
  <c r="HN95" i="28"/>
  <c r="HN193" i="3"/>
  <c r="HN93" i="28"/>
  <c r="HN92" i="28"/>
  <c r="HN127" i="28"/>
  <c r="HN207" i="3"/>
  <c r="HN133" i="3"/>
  <c r="HN206" i="3"/>
  <c r="HN205" i="3"/>
  <c r="HN449" i="3"/>
  <c r="HO163" i="3"/>
  <c r="HN134" i="3"/>
  <c r="HN101" i="28"/>
  <c r="HN448" i="3"/>
  <c r="HO162" i="3"/>
  <c r="HN446" i="3"/>
  <c r="HO160" i="3"/>
  <c r="HN445" i="3"/>
  <c r="HO159" i="3"/>
  <c r="HN444" i="3"/>
  <c r="HO158" i="3"/>
  <c r="HM143" i="28"/>
  <c r="HM145" i="28"/>
  <c r="HM142" i="28"/>
  <c r="HM141" i="28"/>
  <c r="HM140" i="28"/>
  <c r="HM146" i="28"/>
  <c r="HM147" i="28"/>
  <c r="HM144" i="28"/>
  <c r="HM148" i="28"/>
  <c r="HM139" i="28"/>
  <c r="HM105" i="28"/>
  <c r="HM113" i="28"/>
  <c r="HM109" i="28"/>
  <c r="HM106" i="28"/>
  <c r="HM108" i="28"/>
  <c r="HM107" i="28"/>
  <c r="HM112" i="28"/>
  <c r="HM104" i="28"/>
  <c r="HM110" i="28"/>
  <c r="HM111" i="28"/>
  <c r="HN447" i="3"/>
  <c r="HO161" i="3"/>
  <c r="HN208" i="3"/>
  <c r="HN402" i="3"/>
  <c r="HN415" i="3"/>
  <c r="HO175" i="3"/>
  <c r="HO188" i="3"/>
  <c r="HO136" i="28"/>
  <c r="HO326" i="3"/>
  <c r="HO161" i="28"/>
  <c r="HN211" i="3"/>
  <c r="HN210" i="3"/>
  <c r="HO162" i="28"/>
  <c r="HO176" i="3"/>
  <c r="HO189" i="3"/>
  <c r="HO327" i="3"/>
  <c r="HO137" i="28"/>
  <c r="HO132" i="28"/>
  <c r="HO171" i="3"/>
  <c r="HO184" i="3"/>
  <c r="HO157" i="28"/>
  <c r="HO322" i="3"/>
  <c r="HO325" i="3"/>
  <c r="HO135" i="28"/>
  <c r="HO174" i="3"/>
  <c r="HO187" i="3"/>
  <c r="HO160" i="28"/>
  <c r="HO323" i="3"/>
  <c r="HO172" i="3"/>
  <c r="HO185" i="3"/>
  <c r="HO133" i="28"/>
  <c r="HO158" i="28"/>
  <c r="HO159" i="28"/>
  <c r="HO324" i="3"/>
  <c r="HO134" i="28"/>
  <c r="HO173" i="3"/>
  <c r="HO186" i="3"/>
  <c r="HN135" i="3"/>
  <c r="HN330" i="3"/>
  <c r="HN239" i="3"/>
  <c r="HN218" i="3"/>
  <c r="HN458" i="3"/>
  <c r="HN460" i="3"/>
  <c r="HN461" i="3"/>
  <c r="HN457" i="3"/>
  <c r="HN462" i="3"/>
  <c r="HN459" i="3"/>
  <c r="HN331" i="3"/>
  <c r="HN240" i="3"/>
  <c r="HN473" i="3"/>
  <c r="HN88" i="28"/>
  <c r="HN485" i="3"/>
  <c r="HN76" i="28"/>
  <c r="HN482" i="3"/>
  <c r="HN73" i="28"/>
  <c r="HN470" i="3"/>
  <c r="HN85" i="28"/>
  <c r="HN474" i="3"/>
  <c r="HN89" i="28"/>
  <c r="HN486" i="3"/>
  <c r="HN77" i="28"/>
  <c r="HN221" i="3"/>
  <c r="HN220" i="3"/>
  <c r="HN222" i="3"/>
  <c r="HN219" i="3"/>
  <c r="HN472" i="3"/>
  <c r="HN87" i="28"/>
  <c r="HN484" i="3"/>
  <c r="HN75" i="28"/>
  <c r="HN350" i="3"/>
  <c r="HN369" i="3"/>
  <c r="HN335" i="3"/>
  <c r="HN336" i="3"/>
  <c r="HN344" i="3"/>
  <c r="HN340" i="3"/>
  <c r="HN339" i="3"/>
  <c r="HN341" i="3"/>
  <c r="HN342" i="3"/>
  <c r="HN359" i="3"/>
  <c r="HN364" i="3"/>
  <c r="HN366" i="3"/>
  <c r="HN347" i="3"/>
  <c r="HN365" i="3"/>
  <c r="HN368" i="3"/>
  <c r="HN370" i="3"/>
  <c r="HN241" i="3"/>
  <c r="HN481" i="3"/>
  <c r="HN72" i="28"/>
  <c r="HN469" i="3"/>
  <c r="HN84" i="28"/>
  <c r="HN471" i="3"/>
  <c r="HN86" i="28"/>
  <c r="HN483" i="3"/>
  <c r="HN74" i="28"/>
  <c r="HN361" i="3"/>
  <c r="HN362" i="3"/>
  <c r="HN358" i="3"/>
  <c r="HN371" i="3"/>
  <c r="HN360" i="3"/>
  <c r="HN242" i="3"/>
  <c r="HN254" i="3"/>
  <c r="HN266" i="3"/>
  <c r="HN277" i="3"/>
  <c r="HN245" i="3"/>
  <c r="HN257" i="3"/>
  <c r="HN269" i="3"/>
  <c r="HN280" i="3"/>
  <c r="HN244" i="3"/>
  <c r="HN256" i="3"/>
  <c r="HN268" i="3"/>
  <c r="HN279" i="3"/>
  <c r="HN243" i="3"/>
  <c r="HN255" i="3"/>
  <c r="HN267" i="3"/>
  <c r="HN278" i="3"/>
  <c r="HN343" i="3"/>
  <c r="HN354" i="3"/>
  <c r="HN348" i="3"/>
  <c r="HN349" i="3"/>
  <c r="HN351" i="3"/>
  <c r="HN373" i="3"/>
  <c r="HN374" i="3"/>
  <c r="HN132" i="3"/>
  <c r="HN303" i="3"/>
  <c r="HN404" i="3"/>
  <c r="HN417" i="3"/>
  <c r="HN290" i="3"/>
  <c r="HN304" i="3"/>
  <c r="HN405" i="3"/>
  <c r="HN418" i="3"/>
  <c r="HN291" i="3"/>
  <c r="HN305" i="3"/>
  <c r="HN406" i="3"/>
  <c r="HN419" i="3"/>
  <c r="HN292" i="3"/>
  <c r="HN302" i="3"/>
  <c r="HN403" i="3"/>
  <c r="HN416" i="3"/>
  <c r="HN289" i="3"/>
  <c r="HN380" i="3"/>
  <c r="HN393" i="3"/>
  <c r="HN431" i="3"/>
  <c r="HN443" i="3"/>
  <c r="HN379" i="3"/>
  <c r="HN392" i="3"/>
  <c r="HN430" i="3"/>
  <c r="HN378" i="3"/>
  <c r="HN391" i="3"/>
  <c r="HN429" i="3"/>
  <c r="HN377" i="3"/>
  <c r="HN390" i="3"/>
  <c r="HN428" i="3"/>
  <c r="HO157" i="3"/>
  <c r="HO156" i="28"/>
  <c r="HN456" i="3"/>
  <c r="HN468" i="3"/>
  <c r="HN83" i="28"/>
  <c r="HN455" i="3"/>
  <c r="HN442" i="3"/>
  <c r="HO156" i="3"/>
  <c r="HN441" i="3"/>
  <c r="HN454" i="3"/>
  <c r="HO155" i="3"/>
  <c r="HN453" i="3"/>
  <c r="HN440" i="3"/>
  <c r="HN172" i="28"/>
  <c r="HO154" i="3"/>
  <c r="HN480" i="3"/>
  <c r="HN71" i="28"/>
  <c r="HO131" i="28"/>
  <c r="HO170" i="3"/>
  <c r="HO183" i="3"/>
  <c r="HO321" i="3"/>
  <c r="HO318" i="3"/>
  <c r="HO128" i="28"/>
  <c r="HO164" i="3"/>
  <c r="HO166" i="28"/>
  <c r="HO153" i="28"/>
  <c r="HO167" i="3"/>
  <c r="HO180" i="3"/>
  <c r="HO168" i="3"/>
  <c r="HO181" i="3"/>
  <c r="HO319" i="3"/>
  <c r="HO129" i="28"/>
  <c r="HO154" i="28"/>
  <c r="HO169" i="3"/>
  <c r="HO182" i="3"/>
  <c r="HO130" i="28"/>
  <c r="HO320" i="3"/>
  <c r="HO155" i="28"/>
  <c r="HN174" i="28"/>
  <c r="HN450" i="3"/>
  <c r="HN466" i="3"/>
  <c r="HN81" i="28"/>
  <c r="HN478" i="3"/>
  <c r="HN69" i="28"/>
  <c r="HN465" i="3"/>
  <c r="HN80" i="28"/>
  <c r="HN477" i="3"/>
  <c r="HN68" i="28"/>
  <c r="HN479" i="3"/>
  <c r="HN70" i="28"/>
  <c r="HN467" i="3"/>
  <c r="HN82" i="28"/>
  <c r="HO164" i="28"/>
  <c r="HN175" i="28"/>
  <c r="HN173" i="28"/>
  <c r="HO177" i="3"/>
  <c r="HO190" i="3"/>
  <c r="HO143" i="3"/>
  <c r="HO328" i="3"/>
  <c r="HN176" i="28"/>
  <c r="HO62" i="28"/>
  <c r="HO145" i="3"/>
  <c r="HO165" i="28"/>
  <c r="HO167" i="28"/>
  <c r="HO168" i="28"/>
  <c r="HO421" i="3"/>
  <c r="HO433" i="3"/>
  <c r="HO420" i="3"/>
  <c r="HO432" i="3"/>
  <c r="HO425" i="3"/>
  <c r="HO437" i="3"/>
  <c r="HO148" i="3"/>
  <c r="HO424" i="3"/>
  <c r="HO436" i="3"/>
  <c r="HO423" i="3"/>
  <c r="HO435" i="3"/>
  <c r="HO64" i="28"/>
  <c r="HO65" i="28"/>
  <c r="HO151" i="3"/>
  <c r="HO131" i="3"/>
  <c r="HO422" i="3"/>
  <c r="HO434" i="3"/>
  <c r="HO198" i="3"/>
  <c r="HO98" i="28"/>
  <c r="HO201" i="3"/>
  <c r="HO202" i="3"/>
  <c r="HO102" i="28"/>
  <c r="HO199" i="3"/>
  <c r="HO99" i="28"/>
  <c r="HO197" i="3"/>
  <c r="HO97" i="28"/>
  <c r="HO200" i="3"/>
  <c r="HO100" i="28"/>
  <c r="HO196" i="3"/>
  <c r="HO96" i="28"/>
  <c r="HO195" i="3"/>
  <c r="HO95" i="28"/>
  <c r="HO194" i="3"/>
  <c r="HO94" i="28"/>
  <c r="HO193" i="3"/>
  <c r="HO93" i="28"/>
  <c r="HO92" i="28"/>
  <c r="HO127" i="28"/>
  <c r="HN112" i="28"/>
  <c r="HN108" i="28"/>
  <c r="HN109" i="28"/>
  <c r="HN107" i="28"/>
  <c r="HN106" i="28"/>
  <c r="HN111" i="28"/>
  <c r="HN104" i="28"/>
  <c r="HN110" i="28"/>
  <c r="HN105" i="28"/>
  <c r="HN113" i="28"/>
  <c r="HO447" i="3"/>
  <c r="HP161" i="3"/>
  <c r="HO207" i="3"/>
  <c r="HO205" i="3"/>
  <c r="HO133" i="3"/>
  <c r="HO206" i="3"/>
  <c r="HO449" i="3"/>
  <c r="HP163" i="3"/>
  <c r="HO134" i="3"/>
  <c r="HO101" i="28"/>
  <c r="HO446" i="3"/>
  <c r="HP160" i="3"/>
  <c r="HO444" i="3"/>
  <c r="HP158" i="3"/>
  <c r="HN139" i="28"/>
  <c r="HN140" i="28"/>
  <c r="HN148" i="28"/>
  <c r="HN144" i="28"/>
  <c r="HN146" i="28"/>
  <c r="HN143" i="28"/>
  <c r="HN145" i="28"/>
  <c r="HN141" i="28"/>
  <c r="HN147" i="28"/>
  <c r="HN142" i="28"/>
  <c r="HO448" i="3"/>
  <c r="HP162" i="3"/>
  <c r="HO445" i="3"/>
  <c r="HP159" i="3"/>
  <c r="HP158" i="28"/>
  <c r="HP323" i="3"/>
  <c r="HP172" i="3"/>
  <c r="HP185" i="3"/>
  <c r="HP133" i="28"/>
  <c r="HP132" i="28"/>
  <c r="HP171" i="3"/>
  <c r="HP184" i="3"/>
  <c r="HP322" i="3"/>
  <c r="HP157" i="28"/>
  <c r="HP176" i="3"/>
  <c r="HP189" i="3"/>
  <c r="HP137" i="28"/>
  <c r="HP162" i="28"/>
  <c r="HP327" i="3"/>
  <c r="HO210" i="3"/>
  <c r="HO211" i="3"/>
  <c r="HP325" i="3"/>
  <c r="HP174" i="3"/>
  <c r="HP187" i="3"/>
  <c r="HP135" i="28"/>
  <c r="HP160" i="28"/>
  <c r="HP161" i="28"/>
  <c r="HP175" i="3"/>
  <c r="HP188" i="3"/>
  <c r="HP136" i="28"/>
  <c r="HP326" i="3"/>
  <c r="HP324" i="3"/>
  <c r="HP134" i="28"/>
  <c r="HP159" i="28"/>
  <c r="HP173" i="3"/>
  <c r="HP186" i="3"/>
  <c r="HO208" i="3"/>
  <c r="HO240" i="3"/>
  <c r="HO331" i="3"/>
  <c r="HO330" i="3"/>
  <c r="HO239" i="3"/>
  <c r="HO218" i="3"/>
  <c r="HO402" i="3"/>
  <c r="HO415" i="3"/>
  <c r="HO135" i="3"/>
  <c r="HO241" i="3"/>
  <c r="HO245" i="3"/>
  <c r="HO361" i="3"/>
  <c r="HO362" i="3"/>
  <c r="HO358" i="3"/>
  <c r="HO220" i="3"/>
  <c r="HO221" i="3"/>
  <c r="HO219" i="3"/>
  <c r="HO222" i="3"/>
  <c r="HO364" i="3"/>
  <c r="HO341" i="3"/>
  <c r="HO342" i="3"/>
  <c r="HO339" i="3"/>
  <c r="HO335" i="3"/>
  <c r="HO336" i="3"/>
  <c r="HO344" i="3"/>
  <c r="HO370" i="3"/>
  <c r="HO359" i="3"/>
  <c r="HO350" i="3"/>
  <c r="HO340" i="3"/>
  <c r="HO365" i="3"/>
  <c r="HO368" i="3"/>
  <c r="HO366" i="3"/>
  <c r="HO347" i="3"/>
  <c r="HO369" i="3"/>
  <c r="HO461" i="3"/>
  <c r="HO462" i="3"/>
  <c r="HO457" i="3"/>
  <c r="HO458" i="3"/>
  <c r="HO460" i="3"/>
  <c r="HO459" i="3"/>
  <c r="HO343" i="3"/>
  <c r="HO354" i="3"/>
  <c r="HO360" i="3"/>
  <c r="HO371" i="3"/>
  <c r="HO242" i="3"/>
  <c r="HO254" i="3"/>
  <c r="HO266" i="3"/>
  <c r="HO277" i="3"/>
  <c r="HO289" i="3"/>
  <c r="HO244" i="3"/>
  <c r="HO256" i="3"/>
  <c r="HO268" i="3"/>
  <c r="HO279" i="3"/>
  <c r="HO304" i="3"/>
  <c r="HO405" i="3"/>
  <c r="HO418" i="3"/>
  <c r="HO243" i="3"/>
  <c r="HO255" i="3"/>
  <c r="HO267" i="3"/>
  <c r="HO278" i="3"/>
  <c r="HO290" i="3"/>
  <c r="HO257" i="3"/>
  <c r="HO269" i="3"/>
  <c r="HO280" i="3"/>
  <c r="HO481" i="3"/>
  <c r="HO72" i="28"/>
  <c r="HO469" i="3"/>
  <c r="HO84" i="28"/>
  <c r="HO473" i="3"/>
  <c r="HO88" i="28"/>
  <c r="HO485" i="3"/>
  <c r="HO76" i="28"/>
  <c r="HO486" i="3"/>
  <c r="HO77" i="28"/>
  <c r="HO474" i="3"/>
  <c r="HO89" i="28"/>
  <c r="HO483" i="3"/>
  <c r="HO74" i="28"/>
  <c r="HO471" i="3"/>
  <c r="HO86" i="28"/>
  <c r="HO472" i="3"/>
  <c r="HO87" i="28"/>
  <c r="HO484" i="3"/>
  <c r="HO75" i="28"/>
  <c r="HO470" i="3"/>
  <c r="HO85" i="28"/>
  <c r="HO482" i="3"/>
  <c r="HO73" i="28"/>
  <c r="HO351" i="3"/>
  <c r="HO348" i="3"/>
  <c r="HO349" i="3"/>
  <c r="HO373" i="3"/>
  <c r="HO374" i="3"/>
  <c r="HO132" i="3"/>
  <c r="HO303" i="3"/>
  <c r="HO404" i="3"/>
  <c r="HO417" i="3"/>
  <c r="HO291" i="3"/>
  <c r="HO292" i="3"/>
  <c r="HO305" i="3"/>
  <c r="HO406" i="3"/>
  <c r="HO419" i="3"/>
  <c r="HO302" i="3"/>
  <c r="HO403" i="3"/>
  <c r="HO416" i="3"/>
  <c r="HO378" i="3"/>
  <c r="HO391" i="3"/>
  <c r="HO429" i="3"/>
  <c r="HO441" i="3"/>
  <c r="HO379" i="3"/>
  <c r="HO392" i="3"/>
  <c r="HO430" i="3"/>
  <c r="HO380" i="3"/>
  <c r="HO393" i="3"/>
  <c r="HO431" i="3"/>
  <c r="HO377" i="3"/>
  <c r="HO390" i="3"/>
  <c r="HO428" i="3"/>
  <c r="HO440" i="3"/>
  <c r="HO454" i="3"/>
  <c r="HO478" i="3"/>
  <c r="HO69" i="28"/>
  <c r="HP155" i="3"/>
  <c r="HP319" i="3"/>
  <c r="HO455" i="3"/>
  <c r="HO479" i="3"/>
  <c r="HO70" i="28"/>
  <c r="HP156" i="3"/>
  <c r="HP130" i="28"/>
  <c r="HO442" i="3"/>
  <c r="HO172" i="28"/>
  <c r="HO453" i="3"/>
  <c r="HP154" i="3"/>
  <c r="HO456" i="3"/>
  <c r="HO443" i="3"/>
  <c r="HP157" i="3"/>
  <c r="HO467" i="3"/>
  <c r="HO82" i="28"/>
  <c r="HP168" i="3"/>
  <c r="HP181" i="3"/>
  <c r="HP129" i="28"/>
  <c r="HP154" i="28"/>
  <c r="HP169" i="3"/>
  <c r="HP182" i="3"/>
  <c r="HP155" i="28"/>
  <c r="HP320" i="3"/>
  <c r="HO466" i="3"/>
  <c r="HO81" i="28"/>
  <c r="HO174" i="28"/>
  <c r="HO450" i="3"/>
  <c r="HP143" i="3"/>
  <c r="HP145" i="3"/>
  <c r="HP128" i="28"/>
  <c r="HP318" i="3"/>
  <c r="HP167" i="3"/>
  <c r="HP180" i="3"/>
  <c r="HP153" i="28"/>
  <c r="HO465" i="3"/>
  <c r="HO80" i="28"/>
  <c r="HO477" i="3"/>
  <c r="HO68" i="28"/>
  <c r="HO480" i="3"/>
  <c r="HO71" i="28"/>
  <c r="HO468" i="3"/>
  <c r="HO83" i="28"/>
  <c r="HP131" i="28"/>
  <c r="HP170" i="3"/>
  <c r="HP183" i="3"/>
  <c r="HP156" i="28"/>
  <c r="HP321" i="3"/>
  <c r="HP164" i="3"/>
  <c r="HP328" i="3"/>
  <c r="HO175" i="28"/>
  <c r="HP62" i="28"/>
  <c r="HP127" i="28"/>
  <c r="HO173" i="28"/>
  <c r="HP164" i="28"/>
  <c r="HP165" i="28"/>
  <c r="HP167" i="28"/>
  <c r="HP166" i="28"/>
  <c r="HP177" i="3"/>
  <c r="HP190" i="3"/>
  <c r="HP151" i="3"/>
  <c r="HP131" i="3"/>
  <c r="HP425" i="3"/>
  <c r="HP437" i="3"/>
  <c r="HP64" i="28"/>
  <c r="HP65" i="28"/>
  <c r="HP423" i="3"/>
  <c r="HP435" i="3"/>
  <c r="HP148" i="3"/>
  <c r="HP421" i="3"/>
  <c r="HP433" i="3"/>
  <c r="HP424" i="3"/>
  <c r="HP436" i="3"/>
  <c r="HP420" i="3"/>
  <c r="HP432" i="3"/>
  <c r="HP422" i="3"/>
  <c r="HP434" i="3"/>
  <c r="HP202" i="3"/>
  <c r="HP102" i="28"/>
  <c r="HP200" i="3"/>
  <c r="HP100" i="28"/>
  <c r="HP201" i="3"/>
  <c r="HP198" i="3"/>
  <c r="HP98" i="28"/>
  <c r="HP199" i="3"/>
  <c r="HP99" i="28"/>
  <c r="HP197" i="3"/>
  <c r="HP97" i="28"/>
  <c r="HP193" i="3"/>
  <c r="HP93" i="28"/>
  <c r="HP196" i="3"/>
  <c r="HP96" i="28"/>
  <c r="HP195" i="3"/>
  <c r="HP95" i="28"/>
  <c r="HP194" i="3"/>
  <c r="HP94" i="28"/>
  <c r="HP92" i="28"/>
  <c r="HO176" i="28"/>
  <c r="HP168" i="28"/>
  <c r="HO148" i="28"/>
  <c r="HO144" i="28"/>
  <c r="HO139" i="28"/>
  <c r="HO146" i="28"/>
  <c r="HO147" i="28"/>
  <c r="HO145" i="28"/>
  <c r="HO143" i="28"/>
  <c r="HO142" i="28"/>
  <c r="HO141" i="28"/>
  <c r="HO140" i="28"/>
  <c r="HP445" i="3"/>
  <c r="HQ159" i="3"/>
  <c r="HP448" i="3"/>
  <c r="HQ162" i="3"/>
  <c r="HP134" i="3"/>
  <c r="HP101" i="28"/>
  <c r="HP447" i="3"/>
  <c r="HQ161" i="3"/>
  <c r="HP206" i="3"/>
  <c r="HP207" i="3"/>
  <c r="HP205" i="3"/>
  <c r="HP133" i="3"/>
  <c r="HP446" i="3"/>
  <c r="HQ160" i="3"/>
  <c r="HP449" i="3"/>
  <c r="HQ163" i="3"/>
  <c r="HO113" i="28"/>
  <c r="HO107" i="28"/>
  <c r="HO111" i="28"/>
  <c r="HO106" i="28"/>
  <c r="HO105" i="28"/>
  <c r="HO110" i="28"/>
  <c r="HO104" i="28"/>
  <c r="HO109" i="28"/>
  <c r="HO108" i="28"/>
  <c r="HO112" i="28"/>
  <c r="HP444" i="3"/>
  <c r="HQ158" i="3"/>
  <c r="HP211" i="3"/>
  <c r="HP210" i="3"/>
  <c r="HP208" i="3"/>
  <c r="HQ135" i="28"/>
  <c r="HQ160" i="28"/>
  <c r="HQ174" i="3"/>
  <c r="HQ187" i="3"/>
  <c r="HQ325" i="3"/>
  <c r="HQ137" i="28"/>
  <c r="HQ162" i="28"/>
  <c r="HQ327" i="3"/>
  <c r="HQ176" i="3"/>
  <c r="HQ189" i="3"/>
  <c r="HQ136" i="28"/>
  <c r="HQ175" i="3"/>
  <c r="HQ188" i="3"/>
  <c r="HQ326" i="3"/>
  <c r="HQ161" i="28"/>
  <c r="HQ133" i="28"/>
  <c r="HQ323" i="3"/>
  <c r="HQ172" i="3"/>
  <c r="HQ185" i="3"/>
  <c r="HQ158" i="28"/>
  <c r="HQ171" i="3"/>
  <c r="HQ184" i="3"/>
  <c r="HQ322" i="3"/>
  <c r="HQ157" i="28"/>
  <c r="HQ132" i="28"/>
  <c r="HQ159" i="28"/>
  <c r="HQ134" i="28"/>
  <c r="HQ324" i="3"/>
  <c r="HQ173" i="3"/>
  <c r="HQ186" i="3"/>
  <c r="HP135" i="3"/>
  <c r="HP402" i="3"/>
  <c r="HP415" i="3"/>
  <c r="HP218" i="3"/>
  <c r="HP239" i="3"/>
  <c r="HP330" i="3"/>
  <c r="HP331" i="3"/>
  <c r="HP240" i="3"/>
  <c r="HP241" i="3"/>
  <c r="HP221" i="3"/>
  <c r="HP219" i="3"/>
  <c r="HP222" i="3"/>
  <c r="HP220" i="3"/>
  <c r="HP358" i="3"/>
  <c r="HP361" i="3"/>
  <c r="HP362" i="3"/>
  <c r="HP457" i="3"/>
  <c r="HP462" i="3"/>
  <c r="HP461" i="3"/>
  <c r="HP459" i="3"/>
  <c r="HP458" i="3"/>
  <c r="HP460" i="3"/>
  <c r="HP365" i="3"/>
  <c r="HP335" i="3"/>
  <c r="HP336" i="3"/>
  <c r="HP344" i="3"/>
  <c r="HP370" i="3"/>
  <c r="HP350" i="3"/>
  <c r="HP364" i="3"/>
  <c r="HP340" i="3"/>
  <c r="HP359" i="3"/>
  <c r="HP368" i="3"/>
  <c r="HP347" i="3"/>
  <c r="HP341" i="3"/>
  <c r="HP342" i="3"/>
  <c r="HP369" i="3"/>
  <c r="HP366" i="3"/>
  <c r="HP339" i="3"/>
  <c r="HP343" i="3"/>
  <c r="HP354" i="3"/>
  <c r="HP371" i="3"/>
  <c r="HP351" i="3"/>
  <c r="HP348" i="3"/>
  <c r="HP349" i="3"/>
  <c r="HP471" i="3"/>
  <c r="HP86" i="28"/>
  <c r="HP483" i="3"/>
  <c r="HP74" i="28"/>
  <c r="HP482" i="3"/>
  <c r="HP73" i="28"/>
  <c r="HP470" i="3"/>
  <c r="HP85" i="28"/>
  <c r="HP473" i="3"/>
  <c r="HP88" i="28"/>
  <c r="HP485" i="3"/>
  <c r="HP76" i="28"/>
  <c r="HP472" i="3"/>
  <c r="HP87" i="28"/>
  <c r="HP484" i="3"/>
  <c r="HP75" i="28"/>
  <c r="HP360" i="3"/>
  <c r="HP486" i="3"/>
  <c r="HP77" i="28"/>
  <c r="HP474" i="3"/>
  <c r="HP89" i="28"/>
  <c r="HP469" i="3"/>
  <c r="HP84" i="28"/>
  <c r="HP481" i="3"/>
  <c r="HP72" i="28"/>
  <c r="HP244" i="3"/>
  <c r="HP256" i="3"/>
  <c r="HP268" i="3"/>
  <c r="HP279" i="3"/>
  <c r="HP245" i="3"/>
  <c r="HP257" i="3"/>
  <c r="HP269" i="3"/>
  <c r="HP280" i="3"/>
  <c r="HP243" i="3"/>
  <c r="HP255" i="3"/>
  <c r="HP267" i="3"/>
  <c r="HP278" i="3"/>
  <c r="HP242" i="3"/>
  <c r="HP254" i="3"/>
  <c r="HP266" i="3"/>
  <c r="HP277" i="3"/>
  <c r="HP373" i="3"/>
  <c r="HP374" i="3"/>
  <c r="HP132" i="3"/>
  <c r="HP289" i="3"/>
  <c r="HP302" i="3"/>
  <c r="HP403" i="3"/>
  <c r="HP416" i="3"/>
  <c r="HP303" i="3"/>
  <c r="HP404" i="3"/>
  <c r="HP417" i="3"/>
  <c r="HP290" i="3"/>
  <c r="HP305" i="3"/>
  <c r="HP406" i="3"/>
  <c r="HP419" i="3"/>
  <c r="HP292" i="3"/>
  <c r="HP304" i="3"/>
  <c r="HP405" i="3"/>
  <c r="HP418" i="3"/>
  <c r="HP291" i="3"/>
  <c r="HP379" i="3"/>
  <c r="HP392" i="3"/>
  <c r="HP430" i="3"/>
  <c r="HP380" i="3"/>
  <c r="HP393" i="3"/>
  <c r="HP431" i="3"/>
  <c r="HP378" i="3"/>
  <c r="HP391" i="3"/>
  <c r="HP429" i="3"/>
  <c r="HP377" i="3"/>
  <c r="HP390" i="3"/>
  <c r="HP428" i="3"/>
  <c r="HQ157" i="3"/>
  <c r="HQ170" i="3"/>
  <c r="HQ183" i="3"/>
  <c r="HP456" i="3"/>
  <c r="HP480" i="3"/>
  <c r="HP71" i="28"/>
  <c r="HP443" i="3"/>
  <c r="HP440" i="3"/>
  <c r="HP172" i="28"/>
  <c r="HP453" i="3"/>
  <c r="HQ154" i="3"/>
  <c r="HP441" i="3"/>
  <c r="HP454" i="3"/>
  <c r="HQ155" i="3"/>
  <c r="HP455" i="3"/>
  <c r="HP442" i="3"/>
  <c r="HQ156" i="3"/>
  <c r="HP468" i="3"/>
  <c r="HP83" i="28"/>
  <c r="HQ131" i="28"/>
  <c r="HQ321" i="3"/>
  <c r="HQ156" i="28"/>
  <c r="HQ169" i="3"/>
  <c r="HQ182" i="3"/>
  <c r="HQ130" i="28"/>
  <c r="HQ320" i="3"/>
  <c r="HQ155" i="28"/>
  <c r="HQ167" i="3"/>
  <c r="HQ180" i="3"/>
  <c r="HQ128" i="28"/>
  <c r="HQ164" i="3"/>
  <c r="HQ166" i="28"/>
  <c r="HQ318" i="3"/>
  <c r="HQ153" i="28"/>
  <c r="HQ154" i="28"/>
  <c r="HQ168" i="3"/>
  <c r="HQ181" i="3"/>
  <c r="HQ129" i="28"/>
  <c r="HQ319" i="3"/>
  <c r="HP477" i="3"/>
  <c r="HP68" i="28"/>
  <c r="HP465" i="3"/>
  <c r="HP80" i="28"/>
  <c r="HP467" i="3"/>
  <c r="HP82" i="28"/>
  <c r="HP479" i="3"/>
  <c r="HP70" i="28"/>
  <c r="HP466" i="3"/>
  <c r="HP81" i="28"/>
  <c r="HP478" i="3"/>
  <c r="HP69" i="28"/>
  <c r="HP174" i="28"/>
  <c r="HP450" i="3"/>
  <c r="HQ164" i="28"/>
  <c r="HP173" i="28"/>
  <c r="HP175" i="28"/>
  <c r="HQ143" i="3"/>
  <c r="HQ328" i="3"/>
  <c r="HQ177" i="3"/>
  <c r="HQ190" i="3"/>
  <c r="HP176" i="28"/>
  <c r="HQ62" i="28"/>
  <c r="HQ145" i="3"/>
  <c r="HQ165" i="28"/>
  <c r="HQ167" i="28"/>
  <c r="HQ168" i="28"/>
  <c r="HQ425" i="3"/>
  <c r="HQ437" i="3"/>
  <c r="HQ422" i="3"/>
  <c r="HQ434" i="3"/>
  <c r="HQ151" i="3"/>
  <c r="HQ131" i="3"/>
  <c r="HQ148" i="3"/>
  <c r="HQ423" i="3"/>
  <c r="HQ435" i="3"/>
  <c r="HQ424" i="3"/>
  <c r="HQ436" i="3"/>
  <c r="HQ64" i="28"/>
  <c r="HQ65" i="28"/>
  <c r="HQ421" i="3"/>
  <c r="HQ433" i="3"/>
  <c r="HQ420" i="3"/>
  <c r="HQ432" i="3"/>
  <c r="HQ197" i="3"/>
  <c r="HQ97" i="28"/>
  <c r="HQ198" i="3"/>
  <c r="HQ98" i="28"/>
  <c r="HQ199" i="3"/>
  <c r="HQ99" i="28"/>
  <c r="HQ201" i="3"/>
  <c r="HQ202" i="3"/>
  <c r="HQ102" i="28"/>
  <c r="HQ200" i="3"/>
  <c r="HQ100" i="28"/>
  <c r="HQ196" i="3"/>
  <c r="HQ96" i="28"/>
  <c r="HQ194" i="3"/>
  <c r="HQ94" i="28"/>
  <c r="HQ195" i="3"/>
  <c r="HQ95" i="28"/>
  <c r="HQ193" i="3"/>
  <c r="HQ93" i="28"/>
  <c r="HQ127" i="28"/>
  <c r="HQ92" i="28"/>
  <c r="HQ448" i="3"/>
  <c r="HR162" i="3"/>
  <c r="HQ206" i="3"/>
  <c r="HQ133" i="3"/>
  <c r="HQ207" i="3"/>
  <c r="HQ205" i="3"/>
  <c r="HP111" i="28"/>
  <c r="HP108" i="28"/>
  <c r="HP107" i="28"/>
  <c r="HP113" i="28"/>
  <c r="HP109" i="28"/>
  <c r="HP104" i="28"/>
  <c r="HP110" i="28"/>
  <c r="HP106" i="28"/>
  <c r="HP112" i="28"/>
  <c r="HP105" i="28"/>
  <c r="HQ447" i="3"/>
  <c r="HR161" i="3"/>
  <c r="HQ446" i="3"/>
  <c r="HR160" i="3"/>
  <c r="HQ445" i="3"/>
  <c r="HR159" i="3"/>
  <c r="HQ134" i="3"/>
  <c r="HQ101" i="28"/>
  <c r="HP146" i="28"/>
  <c r="HP142" i="28"/>
  <c r="HP147" i="28"/>
  <c r="HP148" i="28"/>
  <c r="HP145" i="28"/>
  <c r="HP141" i="28"/>
  <c r="HP139" i="28"/>
  <c r="HP140" i="28"/>
  <c r="HP143" i="28"/>
  <c r="HP144" i="28"/>
  <c r="HQ444" i="3"/>
  <c r="HR158" i="3"/>
  <c r="HQ449" i="3"/>
  <c r="HR163" i="3"/>
  <c r="HQ208" i="3"/>
  <c r="HQ135" i="3"/>
  <c r="HR135" i="28"/>
  <c r="HR174" i="3"/>
  <c r="HR187" i="3"/>
  <c r="HR160" i="28"/>
  <c r="HR325" i="3"/>
  <c r="HR159" i="28"/>
  <c r="HR173" i="3"/>
  <c r="HR186" i="3"/>
  <c r="HR134" i="28"/>
  <c r="HR324" i="3"/>
  <c r="HR136" i="28"/>
  <c r="HR326" i="3"/>
  <c r="HR161" i="28"/>
  <c r="HR175" i="3"/>
  <c r="HR188" i="3"/>
  <c r="HR327" i="3"/>
  <c r="HR176" i="3"/>
  <c r="HR189" i="3"/>
  <c r="HR137" i="28"/>
  <c r="HR162" i="28"/>
  <c r="HR172" i="3"/>
  <c r="HR185" i="3"/>
  <c r="HR158" i="28"/>
  <c r="HR133" i="28"/>
  <c r="HR323" i="3"/>
  <c r="HQ211" i="3"/>
  <c r="HQ210" i="3"/>
  <c r="HR132" i="28"/>
  <c r="HR157" i="28"/>
  <c r="HR171" i="3"/>
  <c r="HR184" i="3"/>
  <c r="HR322" i="3"/>
  <c r="HQ402" i="3"/>
  <c r="HQ415" i="3"/>
  <c r="HQ460" i="3"/>
  <c r="HQ330" i="3"/>
  <c r="HQ218" i="3"/>
  <c r="HQ239" i="3"/>
  <c r="HQ331" i="3"/>
  <c r="HQ240" i="3"/>
  <c r="HQ459" i="3"/>
  <c r="HQ471" i="3"/>
  <c r="HQ86" i="28"/>
  <c r="HQ462" i="3"/>
  <c r="HQ486" i="3"/>
  <c r="HQ77" i="28"/>
  <c r="HQ457" i="3"/>
  <c r="HQ469" i="3"/>
  <c r="HQ84" i="28"/>
  <c r="HQ461" i="3"/>
  <c r="HQ485" i="3"/>
  <c r="HQ76" i="28"/>
  <c r="HQ458" i="3"/>
  <c r="HQ482" i="3"/>
  <c r="HQ73" i="28"/>
  <c r="HQ359" i="3"/>
  <c r="HQ366" i="3"/>
  <c r="HQ364" i="3"/>
  <c r="HQ335" i="3"/>
  <c r="HQ336" i="3"/>
  <c r="HQ344" i="3"/>
  <c r="HQ341" i="3"/>
  <c r="HQ342" i="3"/>
  <c r="HQ365" i="3"/>
  <c r="HQ368" i="3"/>
  <c r="HQ347" i="3"/>
  <c r="HQ340" i="3"/>
  <c r="HQ369" i="3"/>
  <c r="HQ339" i="3"/>
  <c r="HQ370" i="3"/>
  <c r="HQ350" i="3"/>
  <c r="HQ241" i="3"/>
  <c r="HQ472" i="3"/>
  <c r="HQ87" i="28"/>
  <c r="HQ484" i="3"/>
  <c r="HQ75" i="28"/>
  <c r="HQ222" i="3"/>
  <c r="HQ219" i="3"/>
  <c r="HQ221" i="3"/>
  <c r="HQ220" i="3"/>
  <c r="HQ474" i="3"/>
  <c r="HQ89" i="28"/>
  <c r="HQ358" i="3"/>
  <c r="HQ361" i="3"/>
  <c r="HQ362" i="3"/>
  <c r="HQ473" i="3"/>
  <c r="HQ88" i="28"/>
  <c r="HQ481" i="3"/>
  <c r="HQ72" i="28"/>
  <c r="HQ483" i="3"/>
  <c r="HQ74" i="28"/>
  <c r="HQ470" i="3"/>
  <c r="HQ85" i="28"/>
  <c r="HQ351" i="3"/>
  <c r="HQ348" i="3"/>
  <c r="HQ349" i="3"/>
  <c r="HQ360" i="3"/>
  <c r="HQ371" i="3"/>
  <c r="HQ343" i="3"/>
  <c r="HQ354" i="3"/>
  <c r="HQ243" i="3"/>
  <c r="HQ255" i="3"/>
  <c r="HQ267" i="3"/>
  <c r="HQ278" i="3"/>
  <c r="HQ244" i="3"/>
  <c r="HQ256" i="3"/>
  <c r="HQ268" i="3"/>
  <c r="HQ279" i="3"/>
  <c r="HQ242" i="3"/>
  <c r="HQ254" i="3"/>
  <c r="HQ266" i="3"/>
  <c r="HQ277" i="3"/>
  <c r="HQ245" i="3"/>
  <c r="HQ257" i="3"/>
  <c r="HQ269" i="3"/>
  <c r="HQ280" i="3"/>
  <c r="HQ373" i="3"/>
  <c r="HQ374" i="3"/>
  <c r="HQ132" i="3"/>
  <c r="HQ291" i="3"/>
  <c r="HQ304" i="3"/>
  <c r="HQ405" i="3"/>
  <c r="HQ418" i="3"/>
  <c r="HQ290" i="3"/>
  <c r="HQ303" i="3"/>
  <c r="HQ404" i="3"/>
  <c r="HQ417" i="3"/>
  <c r="HQ292" i="3"/>
  <c r="HQ305" i="3"/>
  <c r="HQ406" i="3"/>
  <c r="HQ419" i="3"/>
  <c r="HQ289" i="3"/>
  <c r="HQ302" i="3"/>
  <c r="HQ403" i="3"/>
  <c r="HQ416" i="3"/>
  <c r="HQ379" i="3"/>
  <c r="HQ392" i="3"/>
  <c r="HQ430" i="3"/>
  <c r="HQ442" i="3"/>
  <c r="HQ378" i="3"/>
  <c r="HQ391" i="3"/>
  <c r="HQ429" i="3"/>
  <c r="HQ377" i="3"/>
  <c r="HQ390" i="3"/>
  <c r="HQ428" i="3"/>
  <c r="HQ453" i="3"/>
  <c r="HQ380" i="3"/>
  <c r="HQ393" i="3"/>
  <c r="HQ431" i="3"/>
  <c r="HR154" i="3"/>
  <c r="HR318" i="3"/>
  <c r="HQ440" i="3"/>
  <c r="HQ172" i="28"/>
  <c r="HR156" i="3"/>
  <c r="HR320" i="3"/>
  <c r="HQ455" i="3"/>
  <c r="HQ467" i="3"/>
  <c r="HQ82" i="28"/>
  <c r="HQ465" i="3"/>
  <c r="HQ80" i="28"/>
  <c r="HQ477" i="3"/>
  <c r="HQ68" i="28"/>
  <c r="HQ456" i="3"/>
  <c r="HQ443" i="3"/>
  <c r="HR157" i="3"/>
  <c r="HQ454" i="3"/>
  <c r="HQ441" i="3"/>
  <c r="HR155" i="3"/>
  <c r="HR169" i="3"/>
  <c r="HR182" i="3"/>
  <c r="HR155" i="28"/>
  <c r="HR130" i="28"/>
  <c r="HQ479" i="3"/>
  <c r="HQ70" i="28"/>
  <c r="HR128" i="28"/>
  <c r="HR153" i="28"/>
  <c r="HR167" i="3"/>
  <c r="HR180" i="3"/>
  <c r="HQ450" i="3"/>
  <c r="HQ175" i="28"/>
  <c r="HR164" i="3"/>
  <c r="HR166" i="28"/>
  <c r="HQ174" i="28"/>
  <c r="HQ480" i="3"/>
  <c r="HQ71" i="28"/>
  <c r="HQ468" i="3"/>
  <c r="HQ83" i="28"/>
  <c r="HR170" i="3"/>
  <c r="HR183" i="3"/>
  <c r="HR156" i="28"/>
  <c r="HR321" i="3"/>
  <c r="HR131" i="28"/>
  <c r="HR319" i="3"/>
  <c r="HR168" i="3"/>
  <c r="HR181" i="3"/>
  <c r="HR129" i="28"/>
  <c r="HR154" i="28"/>
  <c r="HQ478" i="3"/>
  <c r="HQ69" i="28"/>
  <c r="HQ466" i="3"/>
  <c r="HQ81" i="28"/>
  <c r="HR143" i="3"/>
  <c r="HR62" i="28"/>
  <c r="HQ173" i="28"/>
  <c r="HQ176" i="28"/>
  <c r="HR164" i="28"/>
  <c r="HR328" i="3"/>
  <c r="HR177" i="3"/>
  <c r="HR190" i="3"/>
  <c r="HR145" i="3"/>
  <c r="HR165" i="28"/>
  <c r="HR167" i="28"/>
  <c r="HR168" i="28"/>
  <c r="HR92" i="28"/>
  <c r="HR127" i="28"/>
  <c r="HR420" i="3"/>
  <c r="HR432" i="3"/>
  <c r="HR444" i="3"/>
  <c r="HR196" i="3"/>
  <c r="HR96" i="28"/>
  <c r="HR423" i="3"/>
  <c r="HR435" i="3"/>
  <c r="HR447" i="3"/>
  <c r="HR193" i="3"/>
  <c r="HR93" i="28"/>
  <c r="HR421" i="3"/>
  <c r="HR433" i="3"/>
  <c r="HS159" i="3"/>
  <c r="HR422" i="3"/>
  <c r="HR434" i="3"/>
  <c r="HS160" i="3"/>
  <c r="HR151" i="3"/>
  <c r="HR131" i="3"/>
  <c r="HR424" i="3"/>
  <c r="HR436" i="3"/>
  <c r="HR448" i="3"/>
  <c r="HR201" i="3"/>
  <c r="HR101" i="28"/>
  <c r="HR197" i="3"/>
  <c r="HR97" i="28"/>
  <c r="HR200" i="3"/>
  <c r="HR100" i="28"/>
  <c r="HR194" i="3"/>
  <c r="HR94" i="28"/>
  <c r="HR202" i="3"/>
  <c r="HR102" i="28"/>
  <c r="HR425" i="3"/>
  <c r="HR437" i="3"/>
  <c r="HR449" i="3"/>
  <c r="HR195" i="3"/>
  <c r="HR95" i="28"/>
  <c r="HR64" i="28"/>
  <c r="HR65" i="28"/>
  <c r="HR198" i="3"/>
  <c r="HR98" i="28"/>
  <c r="HR148" i="3"/>
  <c r="HR207" i="3"/>
  <c r="HR199" i="3"/>
  <c r="HR99" i="28"/>
  <c r="HQ140" i="28"/>
  <c r="HQ139" i="28"/>
  <c r="HQ141" i="28"/>
  <c r="HQ143" i="28"/>
  <c r="HQ147" i="28"/>
  <c r="HQ148" i="28"/>
  <c r="HQ144" i="28"/>
  <c r="HQ142" i="28"/>
  <c r="HQ146" i="28"/>
  <c r="HQ145" i="28"/>
  <c r="HQ109" i="28"/>
  <c r="HQ104" i="28"/>
  <c r="HQ108" i="28"/>
  <c r="HQ107" i="28"/>
  <c r="HQ113" i="28"/>
  <c r="HQ110" i="28"/>
  <c r="HQ105" i="28"/>
  <c r="HQ111" i="28"/>
  <c r="HQ112" i="28"/>
  <c r="HQ106" i="28"/>
  <c r="HR205" i="3"/>
  <c r="HR210" i="3"/>
  <c r="HR133" i="3"/>
  <c r="HS161" i="3"/>
  <c r="HS174" i="3"/>
  <c r="HS187" i="3"/>
  <c r="HR134" i="3"/>
  <c r="HR206" i="3"/>
  <c r="HR208" i="3"/>
  <c r="HR135" i="3"/>
  <c r="HS163" i="3"/>
  <c r="HS176" i="3"/>
  <c r="HS189" i="3"/>
  <c r="HR446" i="3"/>
  <c r="HR445" i="3"/>
  <c r="HS162" i="3"/>
  <c r="HS136" i="28"/>
  <c r="HS158" i="3"/>
  <c r="HS132" i="28"/>
  <c r="HS173" i="3"/>
  <c r="HS186" i="3"/>
  <c r="HS324" i="3"/>
  <c r="HS159" i="28"/>
  <c r="HS134" i="28"/>
  <c r="HS160" i="28"/>
  <c r="HS158" i="28"/>
  <c r="HS133" i="28"/>
  <c r="HS172" i="3"/>
  <c r="HS185" i="3"/>
  <c r="HS323" i="3"/>
  <c r="HS135" i="28"/>
  <c r="HR211" i="3"/>
  <c r="HR240" i="3"/>
  <c r="HS325" i="3"/>
  <c r="HS137" i="28"/>
  <c r="HS162" i="28"/>
  <c r="HS175" i="3"/>
  <c r="HS188" i="3"/>
  <c r="HS327" i="3"/>
  <c r="HS171" i="3"/>
  <c r="HS184" i="3"/>
  <c r="HS322" i="3"/>
  <c r="HS157" i="28"/>
  <c r="HS326" i="3"/>
  <c r="HS161" i="28"/>
  <c r="HR402" i="3"/>
  <c r="HR415" i="3"/>
  <c r="HR461" i="3"/>
  <c r="HR330" i="3"/>
  <c r="HR239" i="3"/>
  <c r="HR218" i="3"/>
  <c r="HR331" i="3"/>
  <c r="HR359" i="3"/>
  <c r="HR459" i="3"/>
  <c r="HR471" i="3"/>
  <c r="HR86" i="28"/>
  <c r="HR462" i="3"/>
  <c r="HR474" i="3"/>
  <c r="HR89" i="28"/>
  <c r="HR460" i="3"/>
  <c r="HR484" i="3"/>
  <c r="HR75" i="28"/>
  <c r="HR458" i="3"/>
  <c r="HR470" i="3"/>
  <c r="HR85" i="28"/>
  <c r="HR457" i="3"/>
  <c r="HR469" i="3"/>
  <c r="HR84" i="28"/>
  <c r="HR221" i="3"/>
  <c r="HR222" i="3"/>
  <c r="HR220" i="3"/>
  <c r="HR219" i="3"/>
  <c r="HR485" i="3"/>
  <c r="HR76" i="28"/>
  <c r="HR473" i="3"/>
  <c r="HR88" i="28"/>
  <c r="HR358" i="3"/>
  <c r="HR361" i="3"/>
  <c r="HR362" i="3"/>
  <c r="HR241" i="3"/>
  <c r="HR472" i="3"/>
  <c r="HR87" i="28"/>
  <c r="HR364" i="3"/>
  <c r="HR339" i="3"/>
  <c r="HR370" i="3"/>
  <c r="HR365" i="3"/>
  <c r="HR341" i="3"/>
  <c r="HR342" i="3"/>
  <c r="HR369" i="3"/>
  <c r="HR350" i="3"/>
  <c r="HR335" i="3"/>
  <c r="HR336" i="3"/>
  <c r="HR344" i="3"/>
  <c r="HR340" i="3"/>
  <c r="HR347" i="3"/>
  <c r="HR368" i="3"/>
  <c r="HR366" i="3"/>
  <c r="HR486" i="3"/>
  <c r="HR77" i="28"/>
  <c r="HR483" i="3"/>
  <c r="HR74" i="28"/>
  <c r="HR482" i="3"/>
  <c r="HR73" i="28"/>
  <c r="HR481" i="3"/>
  <c r="HR72" i="28"/>
  <c r="HR360" i="3"/>
  <c r="HR243" i="3"/>
  <c r="HR255" i="3"/>
  <c r="HR267" i="3"/>
  <c r="HR278" i="3"/>
  <c r="HR245" i="3"/>
  <c r="HR257" i="3"/>
  <c r="HR269" i="3"/>
  <c r="HR280" i="3"/>
  <c r="HR242" i="3"/>
  <c r="HR254" i="3"/>
  <c r="HR266" i="3"/>
  <c r="HR277" i="3"/>
  <c r="HR244" i="3"/>
  <c r="HR256" i="3"/>
  <c r="HR268" i="3"/>
  <c r="HR279" i="3"/>
  <c r="HR348" i="3"/>
  <c r="HR349" i="3"/>
  <c r="HR351" i="3"/>
  <c r="HR371" i="3"/>
  <c r="HR343" i="3"/>
  <c r="HR354" i="3"/>
  <c r="HR289" i="3"/>
  <c r="HR302" i="3"/>
  <c r="HR403" i="3"/>
  <c r="HR416" i="3"/>
  <c r="HR305" i="3"/>
  <c r="HR406" i="3"/>
  <c r="HR419" i="3"/>
  <c r="HR292" i="3"/>
  <c r="HR304" i="3"/>
  <c r="HR405" i="3"/>
  <c r="HR418" i="3"/>
  <c r="HR291" i="3"/>
  <c r="HR290" i="3"/>
  <c r="HR303" i="3"/>
  <c r="HR404" i="3"/>
  <c r="HR417" i="3"/>
  <c r="HR373" i="3"/>
  <c r="HR374" i="3"/>
  <c r="HR132" i="3"/>
  <c r="HR379" i="3"/>
  <c r="HR392" i="3"/>
  <c r="HR430" i="3"/>
  <c r="HR442" i="3"/>
  <c r="HR378" i="3"/>
  <c r="HR391" i="3"/>
  <c r="HR429" i="3"/>
  <c r="HR441" i="3"/>
  <c r="HR380" i="3"/>
  <c r="HR393" i="3"/>
  <c r="HR431" i="3"/>
  <c r="HS157" i="3"/>
  <c r="HR377" i="3"/>
  <c r="HR390" i="3"/>
  <c r="HR428" i="3"/>
  <c r="HR453" i="3"/>
  <c r="HR465" i="3"/>
  <c r="HR80" i="28"/>
  <c r="HS155" i="3"/>
  <c r="HS154" i="28"/>
  <c r="HR454" i="3"/>
  <c r="HR466" i="3"/>
  <c r="HR81" i="28"/>
  <c r="HS154" i="3"/>
  <c r="HS318" i="3"/>
  <c r="HR456" i="3"/>
  <c r="HR468" i="3"/>
  <c r="HR83" i="28"/>
  <c r="HR443" i="3"/>
  <c r="HR172" i="28"/>
  <c r="HR455" i="3"/>
  <c r="HR479" i="3"/>
  <c r="HR70" i="28"/>
  <c r="HR440" i="3"/>
  <c r="HS156" i="3"/>
  <c r="HS320" i="3"/>
  <c r="HR477" i="3"/>
  <c r="HR68" i="28"/>
  <c r="HS131" i="28"/>
  <c r="HS170" i="3"/>
  <c r="HS183" i="3"/>
  <c r="HS321" i="3"/>
  <c r="HS156" i="28"/>
  <c r="HR174" i="28"/>
  <c r="HR478" i="3"/>
  <c r="HR69" i="28"/>
  <c r="HS168" i="3"/>
  <c r="HS181" i="3"/>
  <c r="HS319" i="3"/>
  <c r="HS328" i="3"/>
  <c r="HS129" i="28"/>
  <c r="HR480" i="3"/>
  <c r="HR71" i="28"/>
  <c r="HR467" i="3"/>
  <c r="HR82" i="28"/>
  <c r="HR450" i="3"/>
  <c r="HR173" i="28"/>
  <c r="HS153" i="28"/>
  <c r="HS167" i="3"/>
  <c r="HS180" i="3"/>
  <c r="HS128" i="28"/>
  <c r="HS169" i="3"/>
  <c r="HS182" i="3"/>
  <c r="HS155" i="28"/>
  <c r="HS164" i="3"/>
  <c r="HS166" i="28"/>
  <c r="HS130" i="28"/>
  <c r="HS164" i="28"/>
  <c r="HS177" i="3"/>
  <c r="HS190" i="3"/>
  <c r="HS143" i="3"/>
  <c r="HS145" i="3"/>
  <c r="HR175" i="28"/>
  <c r="HR176" i="28"/>
  <c r="HS165" i="28"/>
  <c r="HS167" i="28"/>
  <c r="HS168" i="28"/>
  <c r="HS62" i="28"/>
  <c r="HS127" i="28"/>
  <c r="HS424" i="3"/>
  <c r="HS436" i="3"/>
  <c r="HS425" i="3"/>
  <c r="HS437" i="3"/>
  <c r="HS422" i="3"/>
  <c r="HS434" i="3"/>
  <c r="HS64" i="28"/>
  <c r="HS65" i="28"/>
  <c r="HS151" i="3"/>
  <c r="HS131" i="3"/>
  <c r="HS423" i="3"/>
  <c r="HS435" i="3"/>
  <c r="HS420" i="3"/>
  <c r="HS432" i="3"/>
  <c r="HS421" i="3"/>
  <c r="HS433" i="3"/>
  <c r="HS148" i="3"/>
  <c r="HS200" i="3"/>
  <c r="HS100" i="28"/>
  <c r="HS201" i="3"/>
  <c r="HS202" i="3"/>
  <c r="HS102" i="28"/>
  <c r="HS197" i="3"/>
  <c r="HS97" i="28"/>
  <c r="HS198" i="3"/>
  <c r="HS98" i="28"/>
  <c r="HS199" i="3"/>
  <c r="HS99" i="28"/>
  <c r="HS193" i="3"/>
  <c r="HS93" i="28"/>
  <c r="HS194" i="3"/>
  <c r="HS94" i="28"/>
  <c r="HS196" i="3"/>
  <c r="HS96" i="28"/>
  <c r="HS195" i="3"/>
  <c r="HS95" i="28"/>
  <c r="HS92" i="28"/>
  <c r="HR110" i="28"/>
  <c r="HS446" i="3"/>
  <c r="HT160" i="3"/>
  <c r="HS133" i="3"/>
  <c r="HS205" i="3"/>
  <c r="HS207" i="3"/>
  <c r="HS206" i="3"/>
  <c r="HS101" i="28"/>
  <c r="HS134" i="3"/>
  <c r="HS445" i="3"/>
  <c r="HT159" i="3"/>
  <c r="HS448" i="3"/>
  <c r="HT162" i="3"/>
  <c r="HS449" i="3"/>
  <c r="HT163" i="3"/>
  <c r="HS444" i="3"/>
  <c r="HT158" i="3"/>
  <c r="HS447" i="3"/>
  <c r="HT161" i="3"/>
  <c r="HR142" i="28"/>
  <c r="HR139" i="28"/>
  <c r="HR147" i="28"/>
  <c r="HR145" i="28"/>
  <c r="HR140" i="28"/>
  <c r="HR143" i="28"/>
  <c r="HR148" i="28"/>
  <c r="HR146" i="28"/>
  <c r="HR141" i="28"/>
  <c r="HR144" i="28"/>
  <c r="HR111" i="28"/>
  <c r="HR104" i="28"/>
  <c r="HR109" i="28"/>
  <c r="HR107" i="28"/>
  <c r="HR108" i="28"/>
  <c r="HR113" i="28"/>
  <c r="HR106" i="28"/>
  <c r="HR112" i="28"/>
  <c r="HR105" i="28"/>
  <c r="HS208" i="3"/>
  <c r="HS402" i="3"/>
  <c r="HS415" i="3"/>
  <c r="HT171" i="3"/>
  <c r="HT184" i="3"/>
  <c r="HT132" i="28"/>
  <c r="HT322" i="3"/>
  <c r="HT157" i="28"/>
  <c r="HT158" i="28"/>
  <c r="HT172" i="3"/>
  <c r="HT185" i="3"/>
  <c r="HT323" i="3"/>
  <c r="HT133" i="28"/>
  <c r="HT136" i="28"/>
  <c r="HT161" i="28"/>
  <c r="HT175" i="3"/>
  <c r="HT188" i="3"/>
  <c r="HT326" i="3"/>
  <c r="HT159" i="28"/>
  <c r="HT134" i="28"/>
  <c r="HT324" i="3"/>
  <c r="HT173" i="3"/>
  <c r="HT186" i="3"/>
  <c r="HS210" i="3"/>
  <c r="HS211" i="3"/>
  <c r="HT325" i="3"/>
  <c r="HT174" i="3"/>
  <c r="HT187" i="3"/>
  <c r="HT160" i="28"/>
  <c r="HT135" i="28"/>
  <c r="HT327" i="3"/>
  <c r="HT162" i="28"/>
  <c r="HT137" i="28"/>
  <c r="HT176" i="3"/>
  <c r="HT189" i="3"/>
  <c r="HS135" i="3"/>
  <c r="HS239" i="3"/>
  <c r="HS330" i="3"/>
  <c r="HS218" i="3"/>
  <c r="HS331" i="3"/>
  <c r="HS240" i="3"/>
  <c r="HS462" i="3"/>
  <c r="HS460" i="3"/>
  <c r="HS459" i="3"/>
  <c r="HS458" i="3"/>
  <c r="HS457" i="3"/>
  <c r="HS461" i="3"/>
  <c r="HS370" i="3"/>
  <c r="HS339" i="3"/>
  <c r="HS341" i="3"/>
  <c r="HS342" i="3"/>
  <c r="HS366" i="3"/>
  <c r="HS359" i="3"/>
  <c r="HS368" i="3"/>
  <c r="HS364" i="3"/>
  <c r="HS365" i="3"/>
  <c r="HS347" i="3"/>
  <c r="HS335" i="3"/>
  <c r="HS336" i="3"/>
  <c r="HS344" i="3"/>
  <c r="HS369" i="3"/>
  <c r="HS340" i="3"/>
  <c r="HS350" i="3"/>
  <c r="HS481" i="3"/>
  <c r="HS72" i="28"/>
  <c r="HS469" i="3"/>
  <c r="HS84" i="28"/>
  <c r="HS220" i="3"/>
  <c r="HS221" i="3"/>
  <c r="HS222" i="3"/>
  <c r="HS219" i="3"/>
  <c r="HS484" i="3"/>
  <c r="HS75" i="28"/>
  <c r="HS472" i="3"/>
  <c r="HS87" i="28"/>
  <c r="HS486" i="3"/>
  <c r="HS77" i="28"/>
  <c r="HS474" i="3"/>
  <c r="HS89" i="28"/>
  <c r="HS473" i="3"/>
  <c r="HS88" i="28"/>
  <c r="HS485" i="3"/>
  <c r="HS76" i="28"/>
  <c r="HS470" i="3"/>
  <c r="HS85" i="28"/>
  <c r="HS482" i="3"/>
  <c r="HS73" i="28"/>
  <c r="HS358" i="3"/>
  <c r="HS361" i="3"/>
  <c r="HS362" i="3"/>
  <c r="HS471" i="3"/>
  <c r="HS86" i="28"/>
  <c r="HS483" i="3"/>
  <c r="HS74" i="28"/>
  <c r="HS241" i="3"/>
  <c r="HS371" i="3"/>
  <c r="HS348" i="3"/>
  <c r="HS349" i="3"/>
  <c r="HS351" i="3"/>
  <c r="HS360" i="3"/>
  <c r="HS243" i="3"/>
  <c r="HS255" i="3"/>
  <c r="HS267" i="3"/>
  <c r="HS278" i="3"/>
  <c r="HS244" i="3"/>
  <c r="HS256" i="3"/>
  <c r="HS268" i="3"/>
  <c r="HS279" i="3"/>
  <c r="HS245" i="3"/>
  <c r="HS257" i="3"/>
  <c r="HS269" i="3"/>
  <c r="HS280" i="3"/>
  <c r="HS242" i="3"/>
  <c r="HS254" i="3"/>
  <c r="HS266" i="3"/>
  <c r="HS277" i="3"/>
  <c r="HS343" i="3"/>
  <c r="HS354" i="3"/>
  <c r="HS373" i="3"/>
  <c r="HS374" i="3"/>
  <c r="HS132" i="3"/>
  <c r="HS303" i="3"/>
  <c r="HS404" i="3"/>
  <c r="HS417" i="3"/>
  <c r="HS378" i="3"/>
  <c r="HS290" i="3"/>
  <c r="HS292" i="3"/>
  <c r="HS305" i="3"/>
  <c r="HS406" i="3"/>
  <c r="HS419" i="3"/>
  <c r="HS380" i="3"/>
  <c r="HS379" i="3"/>
  <c r="HS304" i="3"/>
  <c r="HS405" i="3"/>
  <c r="HS418" i="3"/>
  <c r="HS291" i="3"/>
  <c r="HS302" i="3"/>
  <c r="HS403" i="3"/>
  <c r="HS416" i="3"/>
  <c r="HS289" i="3"/>
  <c r="HS377" i="3"/>
  <c r="HS390" i="3"/>
  <c r="HS428" i="3"/>
  <c r="HS440" i="3"/>
  <c r="HS392" i="3"/>
  <c r="HS430" i="3"/>
  <c r="HS393" i="3"/>
  <c r="HS431" i="3"/>
  <c r="HS391" i="3"/>
  <c r="HS429" i="3"/>
  <c r="HS453" i="3"/>
  <c r="HS477" i="3"/>
  <c r="HS68" i="28"/>
  <c r="HT154" i="3"/>
  <c r="HT318" i="3"/>
  <c r="HS172" i="28"/>
  <c r="HS456" i="3"/>
  <c r="HS443" i="3"/>
  <c r="HT157" i="3"/>
  <c r="HS454" i="3"/>
  <c r="HS441" i="3"/>
  <c r="HT155" i="3"/>
  <c r="HT153" i="28"/>
  <c r="HS442" i="3"/>
  <c r="HS455" i="3"/>
  <c r="HT156" i="3"/>
  <c r="HT128" i="28"/>
  <c r="HT167" i="3"/>
  <c r="HT180" i="3"/>
  <c r="HS465" i="3"/>
  <c r="HS80" i="28"/>
  <c r="HT164" i="3"/>
  <c r="HT166" i="28"/>
  <c r="HS174" i="28"/>
  <c r="HT155" i="28"/>
  <c r="HT320" i="3"/>
  <c r="HT169" i="3"/>
  <c r="HT182" i="3"/>
  <c r="HT130" i="28"/>
  <c r="HS450" i="3"/>
  <c r="HS467" i="3"/>
  <c r="HS82" i="28"/>
  <c r="HS479" i="3"/>
  <c r="HS70" i="28"/>
  <c r="HS466" i="3"/>
  <c r="HS81" i="28"/>
  <c r="HS478" i="3"/>
  <c r="HS69" i="28"/>
  <c r="HS468" i="3"/>
  <c r="HS83" i="28"/>
  <c r="HS480" i="3"/>
  <c r="HS71" i="28"/>
  <c r="HT154" i="28"/>
  <c r="HT168" i="3"/>
  <c r="HT181" i="3"/>
  <c r="HT319" i="3"/>
  <c r="HT129" i="28"/>
  <c r="HT170" i="3"/>
  <c r="HT183" i="3"/>
  <c r="HT131" i="28"/>
  <c r="HT156" i="28"/>
  <c r="HT321" i="3"/>
  <c r="HT177" i="3"/>
  <c r="HT190" i="3"/>
  <c r="HT164" i="28"/>
  <c r="HT328" i="3"/>
  <c r="HS173" i="28"/>
  <c r="HS175" i="28"/>
  <c r="HT143" i="3"/>
  <c r="HS176" i="28"/>
  <c r="HT62" i="28"/>
  <c r="HT145" i="3"/>
  <c r="HT165" i="28"/>
  <c r="HT167" i="28"/>
  <c r="HT168" i="28"/>
  <c r="HT422" i="3"/>
  <c r="HT434" i="3"/>
  <c r="HT424" i="3"/>
  <c r="HT436" i="3"/>
  <c r="HT148" i="3"/>
  <c r="HT420" i="3"/>
  <c r="HT432" i="3"/>
  <c r="HT151" i="3"/>
  <c r="HT131" i="3"/>
  <c r="HT423" i="3"/>
  <c r="HT435" i="3"/>
  <c r="HT421" i="3"/>
  <c r="HT433" i="3"/>
  <c r="HT64" i="28"/>
  <c r="HT65" i="28"/>
  <c r="HT425" i="3"/>
  <c r="HT437" i="3"/>
  <c r="HT201" i="3"/>
  <c r="HT200" i="3"/>
  <c r="HT100" i="28"/>
  <c r="HT199" i="3"/>
  <c r="HT99" i="28"/>
  <c r="HT197" i="3"/>
  <c r="HT97" i="28"/>
  <c r="HT198" i="3"/>
  <c r="HT98" i="28"/>
  <c r="HT202" i="3"/>
  <c r="HT102" i="28"/>
  <c r="HT193" i="3"/>
  <c r="HT93" i="28"/>
  <c r="HT196" i="3"/>
  <c r="HT96" i="28"/>
  <c r="HT194" i="3"/>
  <c r="HT94" i="28"/>
  <c r="HT195" i="3"/>
  <c r="HT95" i="28"/>
  <c r="HT127" i="28"/>
  <c r="HT92" i="28"/>
  <c r="HS146" i="28"/>
  <c r="HS144" i="28"/>
  <c r="HS143" i="28"/>
  <c r="HS139" i="28"/>
  <c r="HS148" i="28"/>
  <c r="HS141" i="28"/>
  <c r="HS145" i="28"/>
  <c r="HS142" i="28"/>
  <c r="HS147" i="28"/>
  <c r="HS140" i="28"/>
  <c r="HT447" i="3"/>
  <c r="HU161" i="3"/>
  <c r="HT134" i="3"/>
  <c r="HT101" i="28"/>
  <c r="HT444" i="3"/>
  <c r="HU158" i="3"/>
  <c r="HT133" i="3"/>
  <c r="HT207" i="3"/>
  <c r="HT206" i="3"/>
  <c r="HT205" i="3"/>
  <c r="HT445" i="3"/>
  <c r="HU159" i="3"/>
  <c r="HT449" i="3"/>
  <c r="HU163" i="3"/>
  <c r="HT448" i="3"/>
  <c r="HU162" i="3"/>
  <c r="HS113" i="28"/>
  <c r="HS108" i="28"/>
  <c r="HS110" i="28"/>
  <c r="HS112" i="28"/>
  <c r="HS111" i="28"/>
  <c r="HS109" i="28"/>
  <c r="HS106" i="28"/>
  <c r="HS104" i="28"/>
  <c r="HS107" i="28"/>
  <c r="HS105" i="28"/>
  <c r="HT446" i="3"/>
  <c r="HU160" i="3"/>
  <c r="HT208" i="3"/>
  <c r="HT402" i="3"/>
  <c r="HT415" i="3"/>
  <c r="HU326" i="3"/>
  <c r="HU161" i="28"/>
  <c r="HU175" i="3"/>
  <c r="HU188" i="3"/>
  <c r="HU136" i="28"/>
  <c r="HT211" i="3"/>
  <c r="HT210" i="3"/>
  <c r="HU157" i="28"/>
  <c r="HU171" i="3"/>
  <c r="HU184" i="3"/>
  <c r="HU322" i="3"/>
  <c r="HU132" i="28"/>
  <c r="HU160" i="28"/>
  <c r="HU325" i="3"/>
  <c r="HU174" i="3"/>
  <c r="HU187" i="3"/>
  <c r="HU135" i="28"/>
  <c r="HU134" i="28"/>
  <c r="HU159" i="28"/>
  <c r="HU173" i="3"/>
  <c r="HU186" i="3"/>
  <c r="HU324" i="3"/>
  <c r="HU162" i="28"/>
  <c r="HU176" i="3"/>
  <c r="HU189" i="3"/>
  <c r="HU137" i="28"/>
  <c r="HU327" i="3"/>
  <c r="HU158" i="28"/>
  <c r="HU323" i="3"/>
  <c r="HU133" i="28"/>
  <c r="HU172" i="3"/>
  <c r="HU185" i="3"/>
  <c r="HT135" i="3"/>
  <c r="HT239" i="3"/>
  <c r="HT330" i="3"/>
  <c r="HT218" i="3"/>
  <c r="HT457" i="3"/>
  <c r="HT462" i="3"/>
  <c r="HT459" i="3"/>
  <c r="HT460" i="3"/>
  <c r="HT461" i="3"/>
  <c r="HT458" i="3"/>
  <c r="HT240" i="3"/>
  <c r="HT331" i="3"/>
  <c r="HT241" i="3"/>
  <c r="HT244" i="3"/>
  <c r="HT472" i="3"/>
  <c r="HT87" i="28"/>
  <c r="HT484" i="3"/>
  <c r="HT75" i="28"/>
  <c r="HT474" i="3"/>
  <c r="HT89" i="28"/>
  <c r="HT486" i="3"/>
  <c r="HT77" i="28"/>
  <c r="HT369" i="3"/>
  <c r="HT350" i="3"/>
  <c r="HT359" i="3"/>
  <c r="HT366" i="3"/>
  <c r="HT339" i="3"/>
  <c r="HT341" i="3"/>
  <c r="HT342" i="3"/>
  <c r="HT370" i="3"/>
  <c r="HT335" i="3"/>
  <c r="HT336" i="3"/>
  <c r="HT344" i="3"/>
  <c r="HT368" i="3"/>
  <c r="HT365" i="3"/>
  <c r="HT347" i="3"/>
  <c r="HT364" i="3"/>
  <c r="HT340" i="3"/>
  <c r="HT219" i="3"/>
  <c r="HT221" i="3"/>
  <c r="HT220" i="3"/>
  <c r="HT222" i="3"/>
  <c r="HT482" i="3"/>
  <c r="HT73" i="28"/>
  <c r="HT470" i="3"/>
  <c r="HT85" i="28"/>
  <c r="HT361" i="3"/>
  <c r="HT362" i="3"/>
  <c r="HT358" i="3"/>
  <c r="HT471" i="3"/>
  <c r="HT86" i="28"/>
  <c r="HT483" i="3"/>
  <c r="HT74" i="28"/>
  <c r="HT469" i="3"/>
  <c r="HT84" i="28"/>
  <c r="HT481" i="3"/>
  <c r="HT72" i="28"/>
  <c r="HT485" i="3"/>
  <c r="HT76" i="28"/>
  <c r="HT473" i="3"/>
  <c r="HT88" i="28"/>
  <c r="HT360" i="3"/>
  <c r="HT343" i="3"/>
  <c r="HT354" i="3"/>
  <c r="HT245" i="3"/>
  <c r="HT257" i="3"/>
  <c r="HT269" i="3"/>
  <c r="HT280" i="3"/>
  <c r="HT305" i="3"/>
  <c r="HT406" i="3"/>
  <c r="HT419" i="3"/>
  <c r="HT243" i="3"/>
  <c r="HT255" i="3"/>
  <c r="HT267" i="3"/>
  <c r="HT278" i="3"/>
  <c r="HT290" i="3"/>
  <c r="HT242" i="3"/>
  <c r="HT254" i="3"/>
  <c r="HT266" i="3"/>
  <c r="HT277" i="3"/>
  <c r="HT371" i="3"/>
  <c r="HT256" i="3"/>
  <c r="HT268" i="3"/>
  <c r="HT279" i="3"/>
  <c r="HT351" i="3"/>
  <c r="HT348" i="3"/>
  <c r="HT349" i="3"/>
  <c r="HT303" i="3"/>
  <c r="HT404" i="3"/>
  <c r="HT417" i="3"/>
  <c r="HT373" i="3"/>
  <c r="HT374" i="3"/>
  <c r="HT132" i="3"/>
  <c r="HT292" i="3"/>
  <c r="HT302" i="3"/>
  <c r="HT403" i="3"/>
  <c r="HT416" i="3"/>
  <c r="HT289" i="3"/>
  <c r="HT291" i="3"/>
  <c r="HT304" i="3"/>
  <c r="HT405" i="3"/>
  <c r="HT418" i="3"/>
  <c r="HT377" i="3"/>
  <c r="HT390" i="3"/>
  <c r="HT428" i="3"/>
  <c r="HT380" i="3"/>
  <c r="HT393" i="3"/>
  <c r="HT431" i="3"/>
  <c r="HT456" i="3"/>
  <c r="HT378" i="3"/>
  <c r="HT391" i="3"/>
  <c r="HT429" i="3"/>
  <c r="HU155" i="3"/>
  <c r="HT379" i="3"/>
  <c r="HT392" i="3"/>
  <c r="HT430" i="3"/>
  <c r="HT454" i="3"/>
  <c r="HT466" i="3"/>
  <c r="HT81" i="28"/>
  <c r="HT441" i="3"/>
  <c r="HU157" i="3"/>
  <c r="HU321" i="3"/>
  <c r="HT443" i="3"/>
  <c r="HU154" i="28"/>
  <c r="HU319" i="3"/>
  <c r="HU168" i="3"/>
  <c r="HU181" i="3"/>
  <c r="HU129" i="28"/>
  <c r="HT468" i="3"/>
  <c r="HT83" i="28"/>
  <c r="HT480" i="3"/>
  <c r="HT71" i="28"/>
  <c r="HT440" i="3"/>
  <c r="HT172" i="28"/>
  <c r="HT453" i="3"/>
  <c r="HU154" i="3"/>
  <c r="HT455" i="3"/>
  <c r="HT442" i="3"/>
  <c r="HU156" i="3"/>
  <c r="HT478" i="3"/>
  <c r="HT69" i="28"/>
  <c r="HU170" i="3"/>
  <c r="HU183" i="3"/>
  <c r="HU156" i="28"/>
  <c r="HU131" i="28"/>
  <c r="HU164" i="3"/>
  <c r="HU166" i="28"/>
  <c r="HU318" i="3"/>
  <c r="HU128" i="28"/>
  <c r="HU153" i="28"/>
  <c r="HU167" i="3"/>
  <c r="HU180" i="3"/>
  <c r="HT174" i="28"/>
  <c r="HT450" i="3"/>
  <c r="HU320" i="3"/>
  <c r="HU130" i="28"/>
  <c r="HU169" i="3"/>
  <c r="HU182" i="3"/>
  <c r="HU155" i="28"/>
  <c r="HT467" i="3"/>
  <c r="HT82" i="28"/>
  <c r="HT479" i="3"/>
  <c r="HT70" i="28"/>
  <c r="HT465" i="3"/>
  <c r="HT80" i="28"/>
  <c r="HT477" i="3"/>
  <c r="HT68" i="28"/>
  <c r="HU164" i="28"/>
  <c r="HT175" i="28"/>
  <c r="HT173" i="28"/>
  <c r="HU143" i="3"/>
  <c r="HU328" i="3"/>
  <c r="HU177" i="3"/>
  <c r="HU190" i="3"/>
  <c r="HT176" i="28"/>
  <c r="HU62" i="28"/>
  <c r="HU145" i="3"/>
  <c r="HU165" i="28"/>
  <c r="HU167" i="28"/>
  <c r="HU168" i="28"/>
  <c r="HU151" i="3"/>
  <c r="HU131" i="3"/>
  <c r="HU424" i="3"/>
  <c r="HU436" i="3"/>
  <c r="HU421" i="3"/>
  <c r="HU433" i="3"/>
  <c r="HU423" i="3"/>
  <c r="HU435" i="3"/>
  <c r="HU64" i="28"/>
  <c r="HU65" i="28"/>
  <c r="HU425" i="3"/>
  <c r="HU437" i="3"/>
  <c r="HU422" i="3"/>
  <c r="HU434" i="3"/>
  <c r="HU420" i="3"/>
  <c r="HU432" i="3"/>
  <c r="HU148" i="3"/>
  <c r="HU202" i="3"/>
  <c r="HU102" i="28"/>
  <c r="HU201" i="3"/>
  <c r="HU198" i="3"/>
  <c r="HU98" i="28"/>
  <c r="HU199" i="3"/>
  <c r="HU99" i="28"/>
  <c r="HU200" i="3"/>
  <c r="HU100" i="28"/>
  <c r="HU197" i="3"/>
  <c r="HU97" i="28"/>
  <c r="HU196" i="3"/>
  <c r="HU96" i="28"/>
  <c r="HU194" i="3"/>
  <c r="HU94" i="28"/>
  <c r="HU195" i="3"/>
  <c r="HU95" i="28"/>
  <c r="HU193" i="3"/>
  <c r="HU93" i="28"/>
  <c r="HU92" i="28"/>
  <c r="HU127" i="28"/>
  <c r="HU449" i="3"/>
  <c r="HV163" i="3"/>
  <c r="HU447" i="3"/>
  <c r="HV161" i="3"/>
  <c r="HU446" i="3"/>
  <c r="HV160" i="3"/>
  <c r="HU445" i="3"/>
  <c r="HV159" i="3"/>
  <c r="HU448" i="3"/>
  <c r="HV162" i="3"/>
  <c r="HU444" i="3"/>
  <c r="HV158" i="3"/>
  <c r="HT146" i="28"/>
  <c r="HT141" i="28"/>
  <c r="HT147" i="28"/>
  <c r="HT144" i="28"/>
  <c r="HT140" i="28"/>
  <c r="HT145" i="28"/>
  <c r="HT139" i="28"/>
  <c r="HT148" i="28"/>
  <c r="HT142" i="28"/>
  <c r="HT143" i="28"/>
  <c r="HT113" i="28"/>
  <c r="HT111" i="28"/>
  <c r="HT104" i="28"/>
  <c r="HT112" i="28"/>
  <c r="HT107" i="28"/>
  <c r="HT105" i="28"/>
  <c r="HT106" i="28"/>
  <c r="HT109" i="28"/>
  <c r="HT108" i="28"/>
  <c r="HT110" i="28"/>
  <c r="HU134" i="3"/>
  <c r="HU101" i="28"/>
  <c r="HU133" i="3"/>
  <c r="HU207" i="3"/>
  <c r="HU206" i="3"/>
  <c r="HU205" i="3"/>
  <c r="HU208" i="3"/>
  <c r="HU402" i="3"/>
  <c r="HU415" i="3"/>
  <c r="HV160" i="28"/>
  <c r="HV325" i="3"/>
  <c r="HV135" i="28"/>
  <c r="HV174" i="3"/>
  <c r="HV187" i="3"/>
  <c r="HV133" i="28"/>
  <c r="HV172" i="3"/>
  <c r="HV185" i="3"/>
  <c r="HV158" i="28"/>
  <c r="HV323" i="3"/>
  <c r="HV176" i="3"/>
  <c r="HV189" i="3"/>
  <c r="HV137" i="28"/>
  <c r="HV162" i="28"/>
  <c r="HV327" i="3"/>
  <c r="HV161" i="28"/>
  <c r="HV326" i="3"/>
  <c r="HV136" i="28"/>
  <c r="HV175" i="3"/>
  <c r="HV188" i="3"/>
  <c r="HV171" i="3"/>
  <c r="HV184" i="3"/>
  <c r="HV157" i="28"/>
  <c r="HV322" i="3"/>
  <c r="HV132" i="28"/>
  <c r="HU210" i="3"/>
  <c r="HU211" i="3"/>
  <c r="HV173" i="3"/>
  <c r="HV186" i="3"/>
  <c r="HV324" i="3"/>
  <c r="HV159" i="28"/>
  <c r="HV134" i="28"/>
  <c r="HU135" i="3"/>
  <c r="HU331" i="3"/>
  <c r="HU240" i="3"/>
  <c r="HU457" i="3"/>
  <c r="HU462" i="3"/>
  <c r="HU460" i="3"/>
  <c r="HU458" i="3"/>
  <c r="HU461" i="3"/>
  <c r="HU459" i="3"/>
  <c r="HU239" i="3"/>
  <c r="HU218" i="3"/>
  <c r="HU330" i="3"/>
  <c r="HU241" i="3"/>
  <c r="HU244" i="3"/>
  <c r="HU485" i="3"/>
  <c r="HU76" i="28"/>
  <c r="HU473" i="3"/>
  <c r="HU88" i="28"/>
  <c r="HU472" i="3"/>
  <c r="HU87" i="28"/>
  <c r="HU484" i="3"/>
  <c r="HU75" i="28"/>
  <c r="HU486" i="3"/>
  <c r="HU77" i="28"/>
  <c r="HU474" i="3"/>
  <c r="HU89" i="28"/>
  <c r="HU361" i="3"/>
  <c r="HU362" i="3"/>
  <c r="HU358" i="3"/>
  <c r="HU469" i="3"/>
  <c r="HU84" i="28"/>
  <c r="HU481" i="3"/>
  <c r="HU72" i="28"/>
  <c r="HU220" i="3"/>
  <c r="HU219" i="3"/>
  <c r="HU222" i="3"/>
  <c r="HU221" i="3"/>
  <c r="HU482" i="3"/>
  <c r="HU73" i="28"/>
  <c r="HU470" i="3"/>
  <c r="HU85" i="28"/>
  <c r="HU483" i="3"/>
  <c r="HU74" i="28"/>
  <c r="HU471" i="3"/>
  <c r="HU86" i="28"/>
  <c r="HU364" i="3"/>
  <c r="HU350" i="3"/>
  <c r="HU366" i="3"/>
  <c r="HU339" i="3"/>
  <c r="HU365" i="3"/>
  <c r="HU369" i="3"/>
  <c r="HU341" i="3"/>
  <c r="HU342" i="3"/>
  <c r="HU359" i="3"/>
  <c r="HU370" i="3"/>
  <c r="HU368" i="3"/>
  <c r="HU335" i="3"/>
  <c r="HU336" i="3"/>
  <c r="HU344" i="3"/>
  <c r="HU347" i="3"/>
  <c r="HU340" i="3"/>
  <c r="HU243" i="3"/>
  <c r="HU255" i="3"/>
  <c r="HU267" i="3"/>
  <c r="HU278" i="3"/>
  <c r="HU303" i="3"/>
  <c r="HU404" i="3"/>
  <c r="HU417" i="3"/>
  <c r="HU245" i="3"/>
  <c r="HU257" i="3"/>
  <c r="HU269" i="3"/>
  <c r="HU280" i="3"/>
  <c r="HU292" i="3"/>
  <c r="HU242" i="3"/>
  <c r="HU254" i="3"/>
  <c r="HU266" i="3"/>
  <c r="HU277" i="3"/>
  <c r="HU343" i="3"/>
  <c r="HU354" i="3"/>
  <c r="HU371" i="3"/>
  <c r="HU360" i="3"/>
  <c r="HU351" i="3"/>
  <c r="HU348" i="3"/>
  <c r="HU349" i="3"/>
  <c r="HU256" i="3"/>
  <c r="HU268" i="3"/>
  <c r="HU279" i="3"/>
  <c r="HU373" i="3"/>
  <c r="HU374" i="3"/>
  <c r="HU132" i="3"/>
  <c r="HU305" i="3"/>
  <c r="HU406" i="3"/>
  <c r="HU419" i="3"/>
  <c r="HU290" i="3"/>
  <c r="HU302" i="3"/>
  <c r="HU403" i="3"/>
  <c r="HU416" i="3"/>
  <c r="HU289" i="3"/>
  <c r="HU304" i="3"/>
  <c r="HU405" i="3"/>
  <c r="HU418" i="3"/>
  <c r="HU291" i="3"/>
  <c r="HU377" i="3"/>
  <c r="HU390" i="3"/>
  <c r="HU428" i="3"/>
  <c r="HU379" i="3"/>
  <c r="HU392" i="3"/>
  <c r="HU430" i="3"/>
  <c r="HU378" i="3"/>
  <c r="HU391" i="3"/>
  <c r="HU429" i="3"/>
  <c r="HU441" i="3"/>
  <c r="HU380" i="3"/>
  <c r="HU393" i="3"/>
  <c r="HU431" i="3"/>
  <c r="HU443" i="3"/>
  <c r="HV157" i="3"/>
  <c r="HV321" i="3"/>
  <c r="HU456" i="3"/>
  <c r="HU480" i="3"/>
  <c r="HU71" i="28"/>
  <c r="HV155" i="3"/>
  <c r="HV129" i="28"/>
  <c r="HU454" i="3"/>
  <c r="HU466" i="3"/>
  <c r="HU81" i="28"/>
  <c r="HU172" i="28"/>
  <c r="HU453" i="3"/>
  <c r="HU440" i="3"/>
  <c r="HV154" i="3"/>
  <c r="HU442" i="3"/>
  <c r="HU455" i="3"/>
  <c r="HV156" i="3"/>
  <c r="HU468" i="3"/>
  <c r="HU83" i="28"/>
  <c r="HV156" i="28"/>
  <c r="HV170" i="3"/>
  <c r="HV183" i="3"/>
  <c r="HV131" i="28"/>
  <c r="HU478" i="3"/>
  <c r="HU69" i="28"/>
  <c r="HV319" i="3"/>
  <c r="HV168" i="3"/>
  <c r="HV181" i="3"/>
  <c r="HV154" i="28"/>
  <c r="HU467" i="3"/>
  <c r="HU82" i="28"/>
  <c r="HU479" i="3"/>
  <c r="HU70" i="28"/>
  <c r="HV167" i="3"/>
  <c r="HV180" i="3"/>
  <c r="HV128" i="28"/>
  <c r="HV153" i="28"/>
  <c r="HV164" i="3"/>
  <c r="HV166" i="28"/>
  <c r="HV318" i="3"/>
  <c r="HU174" i="28"/>
  <c r="HU450" i="3"/>
  <c r="HU477" i="3"/>
  <c r="HU68" i="28"/>
  <c r="HU465" i="3"/>
  <c r="HU80" i="28"/>
  <c r="HV155" i="28"/>
  <c r="HV130" i="28"/>
  <c r="HV169" i="3"/>
  <c r="HV182" i="3"/>
  <c r="HV320" i="3"/>
  <c r="HV164" i="28"/>
  <c r="HV328" i="3"/>
  <c r="HV177" i="3"/>
  <c r="HV190" i="3"/>
  <c r="HU173" i="28"/>
  <c r="HU175" i="28"/>
  <c r="HV143" i="3"/>
  <c r="HU176" i="28"/>
  <c r="HV145" i="3"/>
  <c r="HV165" i="28"/>
  <c r="HV167" i="28"/>
  <c r="HV168" i="28"/>
  <c r="HV62" i="28"/>
  <c r="HV92" i="28"/>
  <c r="HV127" i="28"/>
  <c r="HV424" i="3"/>
  <c r="HV436" i="3"/>
  <c r="HV64" i="28"/>
  <c r="HV65" i="28"/>
  <c r="HV423" i="3"/>
  <c r="HV435" i="3"/>
  <c r="HV421" i="3"/>
  <c r="HV433" i="3"/>
  <c r="HV420" i="3"/>
  <c r="HV432" i="3"/>
  <c r="HV151" i="3"/>
  <c r="HV131" i="3"/>
  <c r="HV148" i="3"/>
  <c r="HV425" i="3"/>
  <c r="HV437" i="3"/>
  <c r="HV422" i="3"/>
  <c r="HV434" i="3"/>
  <c r="HV201" i="3"/>
  <c r="HV198" i="3"/>
  <c r="HV98" i="28"/>
  <c r="HV202" i="3"/>
  <c r="HV102" i="28"/>
  <c r="HV200" i="3"/>
  <c r="HV100" i="28"/>
  <c r="HV197" i="3"/>
  <c r="HV97" i="28"/>
  <c r="HV199" i="3"/>
  <c r="HV99" i="28"/>
  <c r="HV194" i="3"/>
  <c r="HV94" i="28"/>
  <c r="HV196" i="3"/>
  <c r="HV96" i="28"/>
  <c r="HV195" i="3"/>
  <c r="HV95" i="28"/>
  <c r="HV193" i="3"/>
  <c r="HV93" i="28"/>
  <c r="HV444" i="3"/>
  <c r="HW158" i="3"/>
  <c r="HV449" i="3"/>
  <c r="HW163" i="3"/>
  <c r="HV448" i="3"/>
  <c r="HW162" i="3"/>
  <c r="HV445" i="3"/>
  <c r="HW159" i="3"/>
  <c r="HV447" i="3"/>
  <c r="HW161" i="3"/>
  <c r="HV205" i="3"/>
  <c r="HV206" i="3"/>
  <c r="HV133" i="3"/>
  <c r="HV207" i="3"/>
  <c r="HU146" i="28"/>
  <c r="HU147" i="28"/>
  <c r="HU145" i="28"/>
  <c r="HU142" i="28"/>
  <c r="HU141" i="28"/>
  <c r="HU139" i="28"/>
  <c r="HU148" i="28"/>
  <c r="HU143" i="28"/>
  <c r="HU140" i="28"/>
  <c r="HU144" i="28"/>
  <c r="HV134" i="3"/>
  <c r="HV101" i="28"/>
  <c r="HV446" i="3"/>
  <c r="HW160" i="3"/>
  <c r="HU105" i="28"/>
  <c r="HU106" i="28"/>
  <c r="HU107" i="28"/>
  <c r="HU112" i="28"/>
  <c r="HU108" i="28"/>
  <c r="HU104" i="28"/>
  <c r="HU109" i="28"/>
  <c r="HU111" i="28"/>
  <c r="HU110" i="28"/>
  <c r="HU113" i="28"/>
  <c r="HV208" i="3"/>
  <c r="HV402" i="3"/>
  <c r="HV415" i="3"/>
  <c r="HW176" i="3"/>
  <c r="HW189" i="3"/>
  <c r="HW327" i="3"/>
  <c r="HW137" i="28"/>
  <c r="HW162" i="28"/>
  <c r="HV210" i="3"/>
  <c r="HV211" i="3"/>
  <c r="HW158" i="28"/>
  <c r="HW172" i="3"/>
  <c r="HW185" i="3"/>
  <c r="HW323" i="3"/>
  <c r="HW133" i="28"/>
  <c r="HW132" i="28"/>
  <c r="HW322" i="3"/>
  <c r="HW171" i="3"/>
  <c r="HW184" i="3"/>
  <c r="HW157" i="28"/>
  <c r="HW160" i="28"/>
  <c r="HW174" i="3"/>
  <c r="HW187" i="3"/>
  <c r="HW135" i="28"/>
  <c r="HW325" i="3"/>
  <c r="HW159" i="28"/>
  <c r="HW173" i="3"/>
  <c r="HW186" i="3"/>
  <c r="HW134" i="28"/>
  <c r="HW324" i="3"/>
  <c r="HW161" i="28"/>
  <c r="HW326" i="3"/>
  <c r="HW175" i="3"/>
  <c r="HW188" i="3"/>
  <c r="HW136" i="28"/>
  <c r="HV135" i="3"/>
  <c r="HV239" i="3"/>
  <c r="HV330" i="3"/>
  <c r="HV218" i="3"/>
  <c r="HV459" i="3"/>
  <c r="HV457" i="3"/>
  <c r="HV462" i="3"/>
  <c r="HV458" i="3"/>
  <c r="HV460" i="3"/>
  <c r="HV461" i="3"/>
  <c r="HV331" i="3"/>
  <c r="HV240" i="3"/>
  <c r="HV486" i="3"/>
  <c r="HV77" i="28"/>
  <c r="HV474" i="3"/>
  <c r="HV89" i="28"/>
  <c r="HV471" i="3"/>
  <c r="HV86" i="28"/>
  <c r="HV483" i="3"/>
  <c r="HV74" i="28"/>
  <c r="HV470" i="3"/>
  <c r="HV85" i="28"/>
  <c r="HV482" i="3"/>
  <c r="HV73" i="28"/>
  <c r="HV221" i="3"/>
  <c r="HV219" i="3"/>
  <c r="HV222" i="3"/>
  <c r="HV220" i="3"/>
  <c r="HV481" i="3"/>
  <c r="HV72" i="28"/>
  <c r="HV469" i="3"/>
  <c r="HV84" i="28"/>
  <c r="HV339" i="3"/>
  <c r="HV340" i="3"/>
  <c r="HV366" i="3"/>
  <c r="HV341" i="3"/>
  <c r="HV342" i="3"/>
  <c r="HV364" i="3"/>
  <c r="HV347" i="3"/>
  <c r="HV369" i="3"/>
  <c r="HV350" i="3"/>
  <c r="HV368" i="3"/>
  <c r="HV365" i="3"/>
  <c r="HV359" i="3"/>
  <c r="HV370" i="3"/>
  <c r="HV335" i="3"/>
  <c r="HV336" i="3"/>
  <c r="HV344" i="3"/>
  <c r="HV361" i="3"/>
  <c r="HV362" i="3"/>
  <c r="HV358" i="3"/>
  <c r="HV472" i="3"/>
  <c r="HV87" i="28"/>
  <c r="HV484" i="3"/>
  <c r="HV75" i="28"/>
  <c r="HV473" i="3"/>
  <c r="HV88" i="28"/>
  <c r="HV485" i="3"/>
  <c r="HV76" i="28"/>
  <c r="HV241" i="3"/>
  <c r="HV360" i="3"/>
  <c r="HV343" i="3"/>
  <c r="HV354" i="3"/>
  <c r="HV371" i="3"/>
  <c r="HV351" i="3"/>
  <c r="HV348" i="3"/>
  <c r="HV349" i="3"/>
  <c r="HV245" i="3"/>
  <c r="HV257" i="3"/>
  <c r="HV269" i="3"/>
  <c r="HV280" i="3"/>
  <c r="HV244" i="3"/>
  <c r="HV256" i="3"/>
  <c r="HV268" i="3"/>
  <c r="HV279" i="3"/>
  <c r="HV243" i="3"/>
  <c r="HV255" i="3"/>
  <c r="HV267" i="3"/>
  <c r="HV278" i="3"/>
  <c r="HV242" i="3"/>
  <c r="HV254" i="3"/>
  <c r="HV266" i="3"/>
  <c r="HV277" i="3"/>
  <c r="HV373" i="3"/>
  <c r="HV374" i="3"/>
  <c r="HV132" i="3"/>
  <c r="HV302" i="3"/>
  <c r="HV403" i="3"/>
  <c r="HV416" i="3"/>
  <c r="HV289" i="3"/>
  <c r="HV290" i="3"/>
  <c r="HV303" i="3"/>
  <c r="HV404" i="3"/>
  <c r="HV417" i="3"/>
  <c r="HV304" i="3"/>
  <c r="HV405" i="3"/>
  <c r="HV418" i="3"/>
  <c r="HV291" i="3"/>
  <c r="HV305" i="3"/>
  <c r="HV406" i="3"/>
  <c r="HV419" i="3"/>
  <c r="HV292" i="3"/>
  <c r="HV380" i="3"/>
  <c r="HV393" i="3"/>
  <c r="HV431" i="3"/>
  <c r="HV378" i="3"/>
  <c r="HV391" i="3"/>
  <c r="HV429" i="3"/>
  <c r="HV379" i="3"/>
  <c r="HV392" i="3"/>
  <c r="HV430" i="3"/>
  <c r="HV377" i="3"/>
  <c r="HV390" i="3"/>
  <c r="HV428" i="3"/>
  <c r="HV172" i="28"/>
  <c r="HV453" i="3"/>
  <c r="HV440" i="3"/>
  <c r="HW154" i="3"/>
  <c r="HV456" i="3"/>
  <c r="HV443" i="3"/>
  <c r="HW157" i="3"/>
  <c r="HV442" i="3"/>
  <c r="HV455" i="3"/>
  <c r="HW156" i="3"/>
  <c r="HV441" i="3"/>
  <c r="HV454" i="3"/>
  <c r="HW155" i="3"/>
  <c r="HW170" i="3"/>
  <c r="HW183" i="3"/>
  <c r="HW321" i="3"/>
  <c r="HW131" i="28"/>
  <c r="HW156" i="28"/>
  <c r="HV450" i="3"/>
  <c r="HV174" i="28"/>
  <c r="HW164" i="3"/>
  <c r="HW166" i="28"/>
  <c r="HW154" i="28"/>
  <c r="HW319" i="3"/>
  <c r="HW168" i="3"/>
  <c r="HW181" i="3"/>
  <c r="HW129" i="28"/>
  <c r="HV466" i="3"/>
  <c r="HV81" i="28"/>
  <c r="HV478" i="3"/>
  <c r="HV69" i="28"/>
  <c r="HW169" i="3"/>
  <c r="HW182" i="3"/>
  <c r="HW130" i="28"/>
  <c r="HW320" i="3"/>
  <c r="HW155" i="28"/>
  <c r="HV477" i="3"/>
  <c r="HV68" i="28"/>
  <c r="HV465" i="3"/>
  <c r="HV80" i="28"/>
  <c r="HV480" i="3"/>
  <c r="HV71" i="28"/>
  <c r="HV468" i="3"/>
  <c r="HV83" i="28"/>
  <c r="HW318" i="3"/>
  <c r="HW167" i="3"/>
  <c r="HW180" i="3"/>
  <c r="HW153" i="28"/>
  <c r="HW128" i="28"/>
  <c r="HV467" i="3"/>
  <c r="HV82" i="28"/>
  <c r="HV479" i="3"/>
  <c r="HV70" i="28"/>
  <c r="HW164" i="28"/>
  <c r="HW328" i="3"/>
  <c r="HW177" i="3"/>
  <c r="HW190" i="3"/>
  <c r="HV173" i="28"/>
  <c r="HV175" i="28"/>
  <c r="HW143" i="3"/>
  <c r="HV176" i="28"/>
  <c r="HW62" i="28"/>
  <c r="HW145" i="3"/>
  <c r="HW165" i="28"/>
  <c r="HW167" i="28"/>
  <c r="HW168" i="28"/>
  <c r="HW424" i="3"/>
  <c r="HW436" i="3"/>
  <c r="HW425" i="3"/>
  <c r="HW437" i="3"/>
  <c r="HW148" i="3"/>
  <c r="HW151" i="3"/>
  <c r="HW131" i="3"/>
  <c r="HW64" i="28"/>
  <c r="HW65" i="28"/>
  <c r="HW420" i="3"/>
  <c r="HW432" i="3"/>
  <c r="HW422" i="3"/>
  <c r="HW434" i="3"/>
  <c r="HW423" i="3"/>
  <c r="HW435" i="3"/>
  <c r="HW421" i="3"/>
  <c r="HW433" i="3"/>
  <c r="HW199" i="3"/>
  <c r="HW99" i="28"/>
  <c r="HW202" i="3"/>
  <c r="HW102" i="28"/>
  <c r="HW198" i="3"/>
  <c r="HW98" i="28"/>
  <c r="HW200" i="3"/>
  <c r="HW100" i="28"/>
  <c r="HW197" i="3"/>
  <c r="HW97" i="28"/>
  <c r="HW201" i="3"/>
  <c r="HW193" i="3"/>
  <c r="HW93" i="28"/>
  <c r="HW196" i="3"/>
  <c r="HW96" i="28"/>
  <c r="HW194" i="3"/>
  <c r="HW94" i="28"/>
  <c r="HW195" i="3"/>
  <c r="HW95" i="28"/>
  <c r="HW92" i="28"/>
  <c r="HW127" i="28"/>
  <c r="HW447" i="3"/>
  <c r="HX161" i="3"/>
  <c r="HW444" i="3"/>
  <c r="HX158" i="3"/>
  <c r="HV104" i="28"/>
  <c r="HV106" i="28"/>
  <c r="HV108" i="28"/>
  <c r="HV113" i="28"/>
  <c r="HV107" i="28"/>
  <c r="HV109" i="28"/>
  <c r="HV111" i="28"/>
  <c r="HV105" i="28"/>
  <c r="HV110" i="28"/>
  <c r="HV112" i="28"/>
  <c r="HW207" i="3"/>
  <c r="HW206" i="3"/>
  <c r="HW205" i="3"/>
  <c r="HW133" i="3"/>
  <c r="HV139" i="28"/>
  <c r="HV144" i="28"/>
  <c r="HV145" i="28"/>
  <c r="HV146" i="28"/>
  <c r="HV141" i="28"/>
  <c r="HV148" i="28"/>
  <c r="HV140" i="28"/>
  <c r="HV143" i="28"/>
  <c r="HV142" i="28"/>
  <c r="HV147" i="28"/>
  <c r="HW446" i="3"/>
  <c r="HX160" i="3"/>
  <c r="HW445" i="3"/>
  <c r="HX159" i="3"/>
  <c r="HW449" i="3"/>
  <c r="HX163" i="3"/>
  <c r="HW134" i="3"/>
  <c r="HW101" i="28"/>
  <c r="HW448" i="3"/>
  <c r="HX162" i="3"/>
  <c r="HW208" i="3"/>
  <c r="HW135" i="3"/>
  <c r="HX322" i="3"/>
  <c r="HX157" i="28"/>
  <c r="HX132" i="28"/>
  <c r="HX171" i="3"/>
  <c r="HX184" i="3"/>
  <c r="HX161" i="28"/>
  <c r="HX175" i="3"/>
  <c r="HX188" i="3"/>
  <c r="HX136" i="28"/>
  <c r="HX326" i="3"/>
  <c r="HX172" i="3"/>
  <c r="HX185" i="3"/>
  <c r="HX323" i="3"/>
  <c r="HX133" i="28"/>
  <c r="HX158" i="28"/>
  <c r="HW210" i="3"/>
  <c r="HW211" i="3"/>
  <c r="HX135" i="28"/>
  <c r="HX160" i="28"/>
  <c r="HX174" i="3"/>
  <c r="HX187" i="3"/>
  <c r="HX325" i="3"/>
  <c r="HX176" i="3"/>
  <c r="HX189" i="3"/>
  <c r="HX327" i="3"/>
  <c r="HX137" i="28"/>
  <c r="HX162" i="28"/>
  <c r="HX159" i="28"/>
  <c r="HX134" i="28"/>
  <c r="HX173" i="3"/>
  <c r="HX186" i="3"/>
  <c r="HX324" i="3"/>
  <c r="HW402" i="3"/>
  <c r="HW415" i="3"/>
  <c r="HW462" i="3"/>
  <c r="HW331" i="3"/>
  <c r="HW240" i="3"/>
  <c r="HW239" i="3"/>
  <c r="HW218" i="3"/>
  <c r="HW330" i="3"/>
  <c r="HW457" i="3"/>
  <c r="HW481" i="3"/>
  <c r="HW72" i="28"/>
  <c r="HW461" i="3"/>
  <c r="HW473" i="3"/>
  <c r="HW88" i="28"/>
  <c r="HW459" i="3"/>
  <c r="HW471" i="3"/>
  <c r="HW86" i="28"/>
  <c r="HW458" i="3"/>
  <c r="HW482" i="3"/>
  <c r="HW73" i="28"/>
  <c r="HW460" i="3"/>
  <c r="HW484" i="3"/>
  <c r="HW75" i="28"/>
  <c r="HW241" i="3"/>
  <c r="HW245" i="3"/>
  <c r="HW221" i="3"/>
  <c r="HW219" i="3"/>
  <c r="HW220" i="3"/>
  <c r="HW222" i="3"/>
  <c r="HW474" i="3"/>
  <c r="HW89" i="28"/>
  <c r="HW486" i="3"/>
  <c r="HW77" i="28"/>
  <c r="HW358" i="3"/>
  <c r="HW361" i="3"/>
  <c r="HW362" i="3"/>
  <c r="HW350" i="3"/>
  <c r="HW335" i="3"/>
  <c r="HW336" i="3"/>
  <c r="HW344" i="3"/>
  <c r="HW341" i="3"/>
  <c r="HW342" i="3"/>
  <c r="HW364" i="3"/>
  <c r="HW347" i="3"/>
  <c r="HW366" i="3"/>
  <c r="HW359" i="3"/>
  <c r="HW365" i="3"/>
  <c r="HW369" i="3"/>
  <c r="HW339" i="3"/>
  <c r="HW368" i="3"/>
  <c r="HW340" i="3"/>
  <c r="HW370" i="3"/>
  <c r="HW483" i="3"/>
  <c r="HW74" i="28"/>
  <c r="HW485" i="3"/>
  <c r="HW76" i="28"/>
  <c r="HW470" i="3"/>
  <c r="HW85" i="28"/>
  <c r="HW242" i="3"/>
  <c r="HW254" i="3"/>
  <c r="HW266" i="3"/>
  <c r="HW277" i="3"/>
  <c r="HW302" i="3"/>
  <c r="HW403" i="3"/>
  <c r="HW416" i="3"/>
  <c r="HW469" i="3"/>
  <c r="HW84" i="28"/>
  <c r="HW244" i="3"/>
  <c r="HW256" i="3"/>
  <c r="HW268" i="3"/>
  <c r="HW279" i="3"/>
  <c r="HW243" i="3"/>
  <c r="HW255" i="3"/>
  <c r="HW267" i="3"/>
  <c r="HW278" i="3"/>
  <c r="HW472" i="3"/>
  <c r="HW87" i="28"/>
  <c r="HW360" i="3"/>
  <c r="HW257" i="3"/>
  <c r="HW269" i="3"/>
  <c r="HW280" i="3"/>
  <c r="HW343" i="3"/>
  <c r="HW354" i="3"/>
  <c r="HW351" i="3"/>
  <c r="HW348" i="3"/>
  <c r="HW349" i="3"/>
  <c r="HW371" i="3"/>
  <c r="HW289" i="3"/>
  <c r="HW373" i="3"/>
  <c r="HW374" i="3"/>
  <c r="HW132" i="3"/>
  <c r="HW291" i="3"/>
  <c r="HW304" i="3"/>
  <c r="HW405" i="3"/>
  <c r="HW418" i="3"/>
  <c r="HW303" i="3"/>
  <c r="HW404" i="3"/>
  <c r="HW417" i="3"/>
  <c r="HW290" i="3"/>
  <c r="HW292" i="3"/>
  <c r="HW305" i="3"/>
  <c r="HW406" i="3"/>
  <c r="HW419" i="3"/>
  <c r="HW378" i="3"/>
  <c r="HW391" i="3"/>
  <c r="HW429" i="3"/>
  <c r="HW377" i="3"/>
  <c r="HW390" i="3"/>
  <c r="HW428" i="3"/>
  <c r="HW440" i="3"/>
  <c r="HW380" i="3"/>
  <c r="HW393" i="3"/>
  <c r="HW431" i="3"/>
  <c r="HW379" i="3"/>
  <c r="HW392" i="3"/>
  <c r="HW430" i="3"/>
  <c r="HW453" i="3"/>
  <c r="HW477" i="3"/>
  <c r="HW68" i="28"/>
  <c r="HX154" i="3"/>
  <c r="HX128" i="28"/>
  <c r="HW455" i="3"/>
  <c r="HW442" i="3"/>
  <c r="HX156" i="3"/>
  <c r="HW172" i="28"/>
  <c r="HW456" i="3"/>
  <c r="HW443" i="3"/>
  <c r="HX157" i="3"/>
  <c r="HX153" i="28"/>
  <c r="HW441" i="3"/>
  <c r="HW454" i="3"/>
  <c r="HX155" i="3"/>
  <c r="HX318" i="3"/>
  <c r="HX167" i="3"/>
  <c r="HX180" i="3"/>
  <c r="HW465" i="3"/>
  <c r="HW80" i="28"/>
  <c r="HW174" i="28"/>
  <c r="HW450" i="3"/>
  <c r="HW173" i="28"/>
  <c r="HW478" i="3"/>
  <c r="HW69" i="28"/>
  <c r="HW466" i="3"/>
  <c r="HW81" i="28"/>
  <c r="HX129" i="28"/>
  <c r="HX319" i="3"/>
  <c r="HX154" i="28"/>
  <c r="HX168" i="3"/>
  <c r="HX181" i="3"/>
  <c r="HX130" i="28"/>
  <c r="HX155" i="28"/>
  <c r="HX320" i="3"/>
  <c r="HX169" i="3"/>
  <c r="HX182" i="3"/>
  <c r="HX170" i="3"/>
  <c r="HX183" i="3"/>
  <c r="HX156" i="28"/>
  <c r="HX321" i="3"/>
  <c r="HX131" i="28"/>
  <c r="HW468" i="3"/>
  <c r="HW83" i="28"/>
  <c r="HW480" i="3"/>
  <c r="HW71" i="28"/>
  <c r="HX164" i="3"/>
  <c r="HX166" i="28"/>
  <c r="HW467" i="3"/>
  <c r="HW82" i="28"/>
  <c r="HW479" i="3"/>
  <c r="HW70" i="28"/>
  <c r="HW175" i="28"/>
  <c r="HW176" i="28"/>
  <c r="HX143" i="3"/>
  <c r="HX145" i="3"/>
  <c r="HX164" i="28"/>
  <c r="HX328" i="3"/>
  <c r="HX177" i="3"/>
  <c r="HX190" i="3"/>
  <c r="HX62" i="28"/>
  <c r="HX92" i="28"/>
  <c r="HX165" i="28"/>
  <c r="HX167" i="28"/>
  <c r="HX168" i="28"/>
  <c r="HX425" i="3"/>
  <c r="HX437" i="3"/>
  <c r="HX421" i="3"/>
  <c r="HX433" i="3"/>
  <c r="HX424" i="3"/>
  <c r="HX436" i="3"/>
  <c r="HX423" i="3"/>
  <c r="HX435" i="3"/>
  <c r="HX420" i="3"/>
  <c r="HX432" i="3"/>
  <c r="HX64" i="28"/>
  <c r="HX65" i="28"/>
  <c r="HX148" i="3"/>
  <c r="HX151" i="3"/>
  <c r="HX131" i="3"/>
  <c r="HX422" i="3"/>
  <c r="HX434" i="3"/>
  <c r="HX198" i="3"/>
  <c r="HX98" i="28"/>
  <c r="HX200" i="3"/>
  <c r="HX100" i="28"/>
  <c r="HX197" i="3"/>
  <c r="HX97" i="28"/>
  <c r="HX202" i="3"/>
  <c r="HX102" i="28"/>
  <c r="HX201" i="3"/>
  <c r="HX199" i="3"/>
  <c r="HX99" i="28"/>
  <c r="HX193" i="3"/>
  <c r="HX93" i="28"/>
  <c r="HX195" i="3"/>
  <c r="HX95" i="28"/>
  <c r="HX194" i="3"/>
  <c r="HX94" i="28"/>
  <c r="HX196" i="3"/>
  <c r="HX96" i="28"/>
  <c r="HX127" i="28"/>
  <c r="HW140" i="28"/>
  <c r="HX448" i="3"/>
  <c r="HY162" i="3"/>
  <c r="HX446" i="3"/>
  <c r="HY160" i="3"/>
  <c r="HX444" i="3"/>
  <c r="HY158" i="3"/>
  <c r="HX445" i="3"/>
  <c r="HY159" i="3"/>
  <c r="HX449" i="3"/>
  <c r="HY163" i="3"/>
  <c r="HX447" i="3"/>
  <c r="HY161" i="3"/>
  <c r="HX134" i="3"/>
  <c r="HX101" i="28"/>
  <c r="HX133" i="3"/>
  <c r="HX205" i="3"/>
  <c r="HX206" i="3"/>
  <c r="HX207" i="3"/>
  <c r="HW110" i="28"/>
  <c r="HW111" i="28"/>
  <c r="HW106" i="28"/>
  <c r="HW108" i="28"/>
  <c r="HW112" i="28"/>
  <c r="HW113" i="28"/>
  <c r="HW104" i="28"/>
  <c r="HW109" i="28"/>
  <c r="HW107" i="28"/>
  <c r="HW105" i="28"/>
  <c r="HW143" i="28"/>
  <c r="HW144" i="28"/>
  <c r="HW146" i="28"/>
  <c r="HW139" i="28"/>
  <c r="HW148" i="28"/>
  <c r="HW147" i="28"/>
  <c r="HW141" i="28"/>
  <c r="HW145" i="28"/>
  <c r="HW142" i="28"/>
  <c r="HX211" i="3"/>
  <c r="HX210" i="3"/>
  <c r="HY159" i="28"/>
  <c r="HY324" i="3"/>
  <c r="HY134" i="28"/>
  <c r="HY173" i="3"/>
  <c r="HY186" i="3"/>
  <c r="HX208" i="3"/>
  <c r="HY172" i="3"/>
  <c r="HY185" i="3"/>
  <c r="HY133" i="28"/>
  <c r="HY323" i="3"/>
  <c r="HY158" i="28"/>
  <c r="HY326" i="3"/>
  <c r="HY136" i="28"/>
  <c r="HY161" i="28"/>
  <c r="HY175" i="3"/>
  <c r="HY188" i="3"/>
  <c r="HY176" i="3"/>
  <c r="HY189" i="3"/>
  <c r="HY162" i="28"/>
  <c r="HY327" i="3"/>
  <c r="HY137" i="28"/>
  <c r="HY174" i="3"/>
  <c r="HY187" i="3"/>
  <c r="HY325" i="3"/>
  <c r="HY160" i="28"/>
  <c r="HY135" i="28"/>
  <c r="HY171" i="3"/>
  <c r="HY184" i="3"/>
  <c r="HY322" i="3"/>
  <c r="HY157" i="28"/>
  <c r="HY132" i="28"/>
  <c r="HX330" i="3"/>
  <c r="HX218" i="3"/>
  <c r="HX239" i="3"/>
  <c r="HX135" i="3"/>
  <c r="HX402" i="3"/>
  <c r="HX415" i="3"/>
  <c r="HX331" i="3"/>
  <c r="HX240" i="3"/>
  <c r="HX241" i="3"/>
  <c r="HX347" i="3"/>
  <c r="HX368" i="3"/>
  <c r="HX341" i="3"/>
  <c r="HX342" i="3"/>
  <c r="HX335" i="3"/>
  <c r="HX336" i="3"/>
  <c r="HX344" i="3"/>
  <c r="HX340" i="3"/>
  <c r="HX366" i="3"/>
  <c r="HX365" i="3"/>
  <c r="HX350" i="3"/>
  <c r="HX339" i="3"/>
  <c r="HX370" i="3"/>
  <c r="HX359" i="3"/>
  <c r="HX364" i="3"/>
  <c r="HX369" i="3"/>
  <c r="HX460" i="3"/>
  <c r="HX461" i="3"/>
  <c r="HX459" i="3"/>
  <c r="HX458" i="3"/>
  <c r="HX462" i="3"/>
  <c r="HX457" i="3"/>
  <c r="HX220" i="3"/>
  <c r="HX222" i="3"/>
  <c r="HX221" i="3"/>
  <c r="HX219" i="3"/>
  <c r="HX358" i="3"/>
  <c r="HX361" i="3"/>
  <c r="HX362" i="3"/>
  <c r="HX360" i="3"/>
  <c r="HX343" i="3"/>
  <c r="HX354" i="3"/>
  <c r="HX481" i="3"/>
  <c r="HX72" i="28"/>
  <c r="HX469" i="3"/>
  <c r="HX84" i="28"/>
  <c r="HX351" i="3"/>
  <c r="HX348" i="3"/>
  <c r="HX349" i="3"/>
  <c r="HX371" i="3"/>
  <c r="HX473" i="3"/>
  <c r="HX88" i="28"/>
  <c r="HX485" i="3"/>
  <c r="HX76" i="28"/>
  <c r="HX474" i="3"/>
  <c r="HX89" i="28"/>
  <c r="HX486" i="3"/>
  <c r="HX77" i="28"/>
  <c r="HX482" i="3"/>
  <c r="HX73" i="28"/>
  <c r="HX470" i="3"/>
  <c r="HX85" i="28"/>
  <c r="HX471" i="3"/>
  <c r="HX86" i="28"/>
  <c r="HX483" i="3"/>
  <c r="HX74" i="28"/>
  <c r="HX484" i="3"/>
  <c r="HX75" i="28"/>
  <c r="HX472" i="3"/>
  <c r="HX87" i="28"/>
  <c r="HX244" i="3"/>
  <c r="HX256" i="3"/>
  <c r="HX268" i="3"/>
  <c r="HX279" i="3"/>
  <c r="HX243" i="3"/>
  <c r="HX255" i="3"/>
  <c r="HX267" i="3"/>
  <c r="HX278" i="3"/>
  <c r="HX242" i="3"/>
  <c r="HX254" i="3"/>
  <c r="HX266" i="3"/>
  <c r="HX277" i="3"/>
  <c r="HX245" i="3"/>
  <c r="HX257" i="3"/>
  <c r="HX269" i="3"/>
  <c r="HX280" i="3"/>
  <c r="HX373" i="3"/>
  <c r="HX374" i="3"/>
  <c r="HX132" i="3"/>
  <c r="HX292" i="3"/>
  <c r="HX305" i="3"/>
  <c r="HX406" i="3"/>
  <c r="HX419" i="3"/>
  <c r="HX289" i="3"/>
  <c r="HX302" i="3"/>
  <c r="HX403" i="3"/>
  <c r="HX416" i="3"/>
  <c r="HX290" i="3"/>
  <c r="HX303" i="3"/>
  <c r="HX404" i="3"/>
  <c r="HX417" i="3"/>
  <c r="HX291" i="3"/>
  <c r="HX304" i="3"/>
  <c r="HX405" i="3"/>
  <c r="HX418" i="3"/>
  <c r="HX377" i="3"/>
  <c r="HX390" i="3"/>
  <c r="HX428" i="3"/>
  <c r="HX378" i="3"/>
  <c r="HX391" i="3"/>
  <c r="HX429" i="3"/>
  <c r="HX379" i="3"/>
  <c r="HX392" i="3"/>
  <c r="HX430" i="3"/>
  <c r="HX380" i="3"/>
  <c r="HX393" i="3"/>
  <c r="HX431" i="3"/>
  <c r="HX455" i="3"/>
  <c r="HX479" i="3"/>
  <c r="HX70" i="28"/>
  <c r="HY156" i="3"/>
  <c r="HY169" i="3"/>
  <c r="HY182" i="3"/>
  <c r="HX442" i="3"/>
  <c r="HX441" i="3"/>
  <c r="HX454" i="3"/>
  <c r="HY155" i="3"/>
  <c r="HX443" i="3"/>
  <c r="HX456" i="3"/>
  <c r="HY157" i="3"/>
  <c r="HX440" i="3"/>
  <c r="HX453" i="3"/>
  <c r="HX172" i="28"/>
  <c r="HY154" i="3"/>
  <c r="HY130" i="28"/>
  <c r="HY155" i="28"/>
  <c r="HY320" i="3"/>
  <c r="HX467" i="3"/>
  <c r="HX82" i="28"/>
  <c r="HX480" i="3"/>
  <c r="HX71" i="28"/>
  <c r="HX468" i="3"/>
  <c r="HX83" i="28"/>
  <c r="HY319" i="3"/>
  <c r="HY154" i="28"/>
  <c r="HY129" i="28"/>
  <c r="HY168" i="3"/>
  <c r="HY181" i="3"/>
  <c r="HX174" i="28"/>
  <c r="HX450" i="3"/>
  <c r="HY131" i="28"/>
  <c r="HY170" i="3"/>
  <c r="HY183" i="3"/>
  <c r="HY156" i="28"/>
  <c r="HY321" i="3"/>
  <c r="HY167" i="3"/>
  <c r="HY180" i="3"/>
  <c r="HY153" i="28"/>
  <c r="HY164" i="3"/>
  <c r="HY166" i="28"/>
  <c r="HY318" i="3"/>
  <c r="HY128" i="28"/>
  <c r="HX478" i="3"/>
  <c r="HX69" i="28"/>
  <c r="HX466" i="3"/>
  <c r="HX81" i="28"/>
  <c r="HX477" i="3"/>
  <c r="HX68" i="28"/>
  <c r="HX465" i="3"/>
  <c r="HX80" i="28"/>
  <c r="HY164" i="28"/>
  <c r="HY177" i="3"/>
  <c r="HY190" i="3"/>
  <c r="HX173" i="28"/>
  <c r="HX175" i="28"/>
  <c r="HY328" i="3"/>
  <c r="HY143" i="3"/>
  <c r="HX176" i="28"/>
  <c r="HY145" i="3"/>
  <c r="HY165" i="28"/>
  <c r="HY167" i="28"/>
  <c r="HY168" i="28"/>
  <c r="HY62" i="28"/>
  <c r="HY92" i="28"/>
  <c r="HY127" i="28"/>
  <c r="HY424" i="3"/>
  <c r="HY436" i="3"/>
  <c r="HY423" i="3"/>
  <c r="HY435" i="3"/>
  <c r="HY420" i="3"/>
  <c r="HY432" i="3"/>
  <c r="HY148" i="3"/>
  <c r="HY64" i="28"/>
  <c r="HY65" i="28"/>
  <c r="HY425" i="3"/>
  <c r="HY437" i="3"/>
  <c r="HY422" i="3"/>
  <c r="HY434" i="3"/>
  <c r="HY421" i="3"/>
  <c r="HY433" i="3"/>
  <c r="HY151" i="3"/>
  <c r="HY131" i="3"/>
  <c r="HY197" i="3"/>
  <c r="HY97" i="28"/>
  <c r="HY202" i="3"/>
  <c r="HY102" i="28"/>
  <c r="HY199" i="3"/>
  <c r="HY99" i="28"/>
  <c r="HY201" i="3"/>
  <c r="HY198" i="3"/>
  <c r="HY98" i="28"/>
  <c r="HY200" i="3"/>
  <c r="HY100" i="28"/>
  <c r="HY195" i="3"/>
  <c r="HY95" i="28"/>
  <c r="HY193" i="3"/>
  <c r="HY93" i="28"/>
  <c r="HY196" i="3"/>
  <c r="HY96" i="28"/>
  <c r="HY194" i="3"/>
  <c r="HY94" i="28"/>
  <c r="HY205" i="3"/>
  <c r="HY207" i="3"/>
  <c r="HY133" i="3"/>
  <c r="HY206" i="3"/>
  <c r="HY449" i="3"/>
  <c r="HZ163" i="3"/>
  <c r="HY447" i="3"/>
  <c r="HZ161" i="3"/>
  <c r="HY448" i="3"/>
  <c r="HZ162" i="3"/>
  <c r="HY444" i="3"/>
  <c r="HZ158" i="3"/>
  <c r="HY445" i="3"/>
  <c r="HZ159" i="3"/>
  <c r="HX143" i="28"/>
  <c r="HX141" i="28"/>
  <c r="HX148" i="28"/>
  <c r="HX140" i="28"/>
  <c r="HX142" i="28"/>
  <c r="HX139" i="28"/>
  <c r="HX144" i="28"/>
  <c r="HX145" i="28"/>
  <c r="HX146" i="28"/>
  <c r="HX147" i="28"/>
  <c r="HY134" i="3"/>
  <c r="HY101" i="28"/>
  <c r="HY446" i="3"/>
  <c r="HZ160" i="3"/>
  <c r="HX107" i="28"/>
  <c r="HX112" i="28"/>
  <c r="HX104" i="28"/>
  <c r="HX108" i="28"/>
  <c r="HX109" i="28"/>
  <c r="HX106" i="28"/>
  <c r="HX110" i="28"/>
  <c r="HX111" i="28"/>
  <c r="HX105" i="28"/>
  <c r="HX113" i="28"/>
  <c r="HY208" i="3"/>
  <c r="HY402" i="3"/>
  <c r="HY415" i="3"/>
  <c r="HZ171" i="3"/>
  <c r="HZ184" i="3"/>
  <c r="HZ322" i="3"/>
  <c r="HZ157" i="28"/>
  <c r="HZ132" i="28"/>
  <c r="HZ323" i="3"/>
  <c r="HZ172" i="3"/>
  <c r="HZ185" i="3"/>
  <c r="HZ133" i="28"/>
  <c r="HZ158" i="28"/>
  <c r="HZ136" i="28"/>
  <c r="HZ161" i="28"/>
  <c r="HZ326" i="3"/>
  <c r="HZ175" i="3"/>
  <c r="HZ188" i="3"/>
  <c r="HZ159" i="28"/>
  <c r="HZ134" i="28"/>
  <c r="HZ324" i="3"/>
  <c r="HZ173" i="3"/>
  <c r="HZ186" i="3"/>
  <c r="HZ174" i="3"/>
  <c r="HZ187" i="3"/>
  <c r="HZ160" i="28"/>
  <c r="HZ325" i="3"/>
  <c r="HZ135" i="28"/>
  <c r="HZ162" i="28"/>
  <c r="HZ327" i="3"/>
  <c r="HZ137" i="28"/>
  <c r="HZ176" i="3"/>
  <c r="HZ189" i="3"/>
  <c r="HY210" i="3"/>
  <c r="HY211" i="3"/>
  <c r="HY135" i="3"/>
  <c r="HY331" i="3"/>
  <c r="HY240" i="3"/>
  <c r="HY330" i="3"/>
  <c r="HY239" i="3"/>
  <c r="HY218" i="3"/>
  <c r="HY460" i="3"/>
  <c r="HY459" i="3"/>
  <c r="HY458" i="3"/>
  <c r="HY457" i="3"/>
  <c r="HY461" i="3"/>
  <c r="HY462" i="3"/>
  <c r="HY241" i="3"/>
  <c r="HY245" i="3"/>
  <c r="HY361" i="3"/>
  <c r="HY362" i="3"/>
  <c r="HY358" i="3"/>
  <c r="HY472" i="3"/>
  <c r="HY87" i="28"/>
  <c r="HY484" i="3"/>
  <c r="HY75" i="28"/>
  <c r="HY474" i="3"/>
  <c r="HY89" i="28"/>
  <c r="HY486" i="3"/>
  <c r="HY77" i="28"/>
  <c r="HY485" i="3"/>
  <c r="HY76" i="28"/>
  <c r="HY473" i="3"/>
  <c r="HY88" i="28"/>
  <c r="HY481" i="3"/>
  <c r="HY72" i="28"/>
  <c r="HY469" i="3"/>
  <c r="HY84" i="28"/>
  <c r="HY471" i="3"/>
  <c r="HY86" i="28"/>
  <c r="HY483" i="3"/>
  <c r="HY74" i="28"/>
  <c r="HY222" i="3"/>
  <c r="HY219" i="3"/>
  <c r="HY221" i="3"/>
  <c r="HY220" i="3"/>
  <c r="HY482" i="3"/>
  <c r="HY73" i="28"/>
  <c r="HY470" i="3"/>
  <c r="HY85" i="28"/>
  <c r="HY347" i="3"/>
  <c r="HY341" i="3"/>
  <c r="HY342" i="3"/>
  <c r="HY339" i="3"/>
  <c r="HY364" i="3"/>
  <c r="HY359" i="3"/>
  <c r="HY369" i="3"/>
  <c r="HY365" i="3"/>
  <c r="HY370" i="3"/>
  <c r="HY368" i="3"/>
  <c r="HY366" i="3"/>
  <c r="HY335" i="3"/>
  <c r="HY336" i="3"/>
  <c r="HY344" i="3"/>
  <c r="HY340" i="3"/>
  <c r="HY350" i="3"/>
  <c r="HY244" i="3"/>
  <c r="HY256" i="3"/>
  <c r="HY268" i="3"/>
  <c r="HY279" i="3"/>
  <c r="HY242" i="3"/>
  <c r="HY254" i="3"/>
  <c r="HY266" i="3"/>
  <c r="HY277" i="3"/>
  <c r="HY243" i="3"/>
  <c r="HY255" i="3"/>
  <c r="HY267" i="3"/>
  <c r="HY278" i="3"/>
  <c r="HY371" i="3"/>
  <c r="HY343" i="3"/>
  <c r="HY354" i="3"/>
  <c r="HY360" i="3"/>
  <c r="HY348" i="3"/>
  <c r="HY349" i="3"/>
  <c r="HY351" i="3"/>
  <c r="HY257" i="3"/>
  <c r="HY269" i="3"/>
  <c r="HY280" i="3"/>
  <c r="HY373" i="3"/>
  <c r="HY374" i="3"/>
  <c r="HY132" i="3"/>
  <c r="HY290" i="3"/>
  <c r="HY303" i="3"/>
  <c r="HY404" i="3"/>
  <c r="HY417" i="3"/>
  <c r="HY302" i="3"/>
  <c r="HY403" i="3"/>
  <c r="HY416" i="3"/>
  <c r="HY289" i="3"/>
  <c r="HY305" i="3"/>
  <c r="HY406" i="3"/>
  <c r="HY419" i="3"/>
  <c r="HY292" i="3"/>
  <c r="HY304" i="3"/>
  <c r="HY405" i="3"/>
  <c r="HY418" i="3"/>
  <c r="HY291" i="3"/>
  <c r="HY378" i="3"/>
  <c r="HY391" i="3"/>
  <c r="HY429" i="3"/>
  <c r="HY377" i="3"/>
  <c r="HY390" i="3"/>
  <c r="HY428" i="3"/>
  <c r="HY379" i="3"/>
  <c r="HY392" i="3"/>
  <c r="HY430" i="3"/>
  <c r="HY380" i="3"/>
  <c r="HY393" i="3"/>
  <c r="HY431" i="3"/>
  <c r="HY454" i="3"/>
  <c r="HY441" i="3"/>
  <c r="HZ155" i="3"/>
  <c r="HY455" i="3"/>
  <c r="HY442" i="3"/>
  <c r="HZ156" i="3"/>
  <c r="HY443" i="3"/>
  <c r="HY456" i="3"/>
  <c r="HZ157" i="3"/>
  <c r="HY453" i="3"/>
  <c r="HY440" i="3"/>
  <c r="HY172" i="28"/>
  <c r="HZ154" i="3"/>
  <c r="HZ155" i="28"/>
  <c r="HZ169" i="3"/>
  <c r="HZ182" i="3"/>
  <c r="HZ130" i="28"/>
  <c r="HZ320" i="3"/>
  <c r="HZ168" i="3"/>
  <c r="HZ181" i="3"/>
  <c r="HZ319" i="3"/>
  <c r="HZ129" i="28"/>
  <c r="HZ154" i="28"/>
  <c r="HY467" i="3"/>
  <c r="HY82" i="28"/>
  <c r="HY479" i="3"/>
  <c r="HY70" i="28"/>
  <c r="HY465" i="3"/>
  <c r="HY80" i="28"/>
  <c r="HY477" i="3"/>
  <c r="HY68" i="28"/>
  <c r="HY468" i="3"/>
  <c r="HY83" i="28"/>
  <c r="HY480" i="3"/>
  <c r="HY71" i="28"/>
  <c r="HZ153" i="28"/>
  <c r="HZ318" i="3"/>
  <c r="HZ164" i="3"/>
  <c r="HZ166" i="28"/>
  <c r="HZ167" i="3"/>
  <c r="HZ180" i="3"/>
  <c r="HZ128" i="28"/>
  <c r="HY174" i="28"/>
  <c r="HY450" i="3"/>
  <c r="HZ143" i="3"/>
  <c r="HZ156" i="28"/>
  <c r="HZ321" i="3"/>
  <c r="HZ131" i="28"/>
  <c r="HZ170" i="3"/>
  <c r="HZ183" i="3"/>
  <c r="HY466" i="3"/>
  <c r="HY81" i="28"/>
  <c r="HY478" i="3"/>
  <c r="HY69" i="28"/>
  <c r="HZ164" i="28"/>
  <c r="HZ62" i="28"/>
  <c r="HZ145" i="3"/>
  <c r="HZ177" i="3"/>
  <c r="HZ190" i="3"/>
  <c r="HZ328" i="3"/>
  <c r="HY173" i="28"/>
  <c r="HY175" i="28"/>
  <c r="HZ165" i="28"/>
  <c r="HZ167" i="28"/>
  <c r="HZ168" i="28"/>
  <c r="HY176" i="28"/>
  <c r="HZ148" i="3"/>
  <c r="HZ420" i="3"/>
  <c r="HZ432" i="3"/>
  <c r="HZ64" i="28"/>
  <c r="HZ65" i="28"/>
  <c r="HZ423" i="3"/>
  <c r="HZ435" i="3"/>
  <c r="HZ425" i="3"/>
  <c r="HZ437" i="3"/>
  <c r="HZ422" i="3"/>
  <c r="HZ434" i="3"/>
  <c r="HZ151" i="3"/>
  <c r="HZ131" i="3"/>
  <c r="HZ421" i="3"/>
  <c r="HZ433" i="3"/>
  <c r="HZ424" i="3"/>
  <c r="HZ436" i="3"/>
  <c r="HZ199" i="3"/>
  <c r="HZ99" i="28"/>
  <c r="HZ197" i="3"/>
  <c r="HZ97" i="28"/>
  <c r="HZ200" i="3"/>
  <c r="HZ100" i="28"/>
  <c r="HZ201" i="3"/>
  <c r="HZ198" i="3"/>
  <c r="HZ98" i="28"/>
  <c r="HZ202" i="3"/>
  <c r="HZ102" i="28"/>
  <c r="HZ193" i="3"/>
  <c r="HZ93" i="28"/>
  <c r="HZ196" i="3"/>
  <c r="HZ96" i="28"/>
  <c r="HZ194" i="3"/>
  <c r="HZ94" i="28"/>
  <c r="HZ195" i="3"/>
  <c r="HZ95" i="28"/>
  <c r="HZ127" i="28"/>
  <c r="HZ92" i="28"/>
  <c r="HZ101" i="28"/>
  <c r="HZ134" i="3"/>
  <c r="HY139" i="28"/>
  <c r="HY145" i="28"/>
  <c r="HY144" i="28"/>
  <c r="HY147" i="28"/>
  <c r="HY146" i="28"/>
  <c r="HY143" i="28"/>
  <c r="HY140" i="28"/>
  <c r="HY141" i="28"/>
  <c r="HY148" i="28"/>
  <c r="HY142" i="28"/>
  <c r="HZ446" i="3"/>
  <c r="IA160" i="3"/>
  <c r="HZ447" i="3"/>
  <c r="IA161" i="3"/>
  <c r="HY104" i="28"/>
  <c r="HY113" i="28"/>
  <c r="HY108" i="28"/>
  <c r="HY109" i="28"/>
  <c r="HY111" i="28"/>
  <c r="HY107" i="28"/>
  <c r="HY105" i="28"/>
  <c r="HY106" i="28"/>
  <c r="HY112" i="28"/>
  <c r="HY110" i="28"/>
  <c r="HZ444" i="3"/>
  <c r="IA158" i="3"/>
  <c r="HZ445" i="3"/>
  <c r="IA159" i="3"/>
  <c r="HZ449" i="3"/>
  <c r="IA163" i="3"/>
  <c r="HZ448" i="3"/>
  <c r="IA162" i="3"/>
  <c r="HZ207" i="3"/>
  <c r="HZ206" i="3"/>
  <c r="HZ133" i="3"/>
  <c r="HZ205" i="3"/>
  <c r="HZ208" i="3"/>
  <c r="HZ135" i="3"/>
  <c r="IA171" i="3"/>
  <c r="IA184" i="3"/>
  <c r="IA157" i="28"/>
  <c r="IA132" i="28"/>
  <c r="IA322" i="3"/>
  <c r="IA162" i="28"/>
  <c r="IA327" i="3"/>
  <c r="IA176" i="3"/>
  <c r="IA189" i="3"/>
  <c r="IA137" i="28"/>
  <c r="IA158" i="28"/>
  <c r="IA133" i="28"/>
  <c r="IA323" i="3"/>
  <c r="IA172" i="3"/>
  <c r="IA185" i="3"/>
  <c r="IA160" i="28"/>
  <c r="IA135" i="28"/>
  <c r="IA174" i="3"/>
  <c r="IA187" i="3"/>
  <c r="IA325" i="3"/>
  <c r="IA326" i="3"/>
  <c r="IA161" i="28"/>
  <c r="IA175" i="3"/>
  <c r="IA188" i="3"/>
  <c r="IA136" i="28"/>
  <c r="IA159" i="28"/>
  <c r="IA134" i="28"/>
  <c r="IA324" i="3"/>
  <c r="IA173" i="3"/>
  <c r="IA186" i="3"/>
  <c r="HZ210" i="3"/>
  <c r="HZ211" i="3"/>
  <c r="HZ402" i="3"/>
  <c r="HZ415" i="3"/>
  <c r="HZ460" i="3"/>
  <c r="HZ240" i="3"/>
  <c r="HZ331" i="3"/>
  <c r="HZ330" i="3"/>
  <c r="HZ239" i="3"/>
  <c r="HZ218" i="3"/>
  <c r="HZ461" i="3"/>
  <c r="HZ485" i="3"/>
  <c r="HZ76" i="28"/>
  <c r="HZ457" i="3"/>
  <c r="HZ469" i="3"/>
  <c r="HZ84" i="28"/>
  <c r="HZ459" i="3"/>
  <c r="HZ483" i="3"/>
  <c r="HZ74" i="28"/>
  <c r="HZ462" i="3"/>
  <c r="HZ486" i="3"/>
  <c r="HZ77" i="28"/>
  <c r="HZ458" i="3"/>
  <c r="HZ470" i="3"/>
  <c r="HZ85" i="28"/>
  <c r="HZ221" i="3"/>
  <c r="HZ220" i="3"/>
  <c r="HZ222" i="3"/>
  <c r="HZ219" i="3"/>
  <c r="HZ241" i="3"/>
  <c r="HZ358" i="3"/>
  <c r="HZ361" i="3"/>
  <c r="HZ362" i="3"/>
  <c r="HZ484" i="3"/>
  <c r="HZ75" i="28"/>
  <c r="HZ472" i="3"/>
  <c r="HZ87" i="28"/>
  <c r="HZ347" i="3"/>
  <c r="HZ335" i="3"/>
  <c r="HZ336" i="3"/>
  <c r="HZ344" i="3"/>
  <c r="HZ368" i="3"/>
  <c r="HZ339" i="3"/>
  <c r="HZ340" i="3"/>
  <c r="HZ369" i="3"/>
  <c r="HZ365" i="3"/>
  <c r="HZ341" i="3"/>
  <c r="HZ342" i="3"/>
  <c r="HZ370" i="3"/>
  <c r="HZ359" i="3"/>
  <c r="HZ364" i="3"/>
  <c r="HZ350" i="3"/>
  <c r="HZ366" i="3"/>
  <c r="HZ471" i="3"/>
  <c r="HZ86" i="28"/>
  <c r="HZ481" i="3"/>
  <c r="HZ72" i="28"/>
  <c r="HZ474" i="3"/>
  <c r="HZ89" i="28"/>
  <c r="HZ482" i="3"/>
  <c r="HZ73" i="28"/>
  <c r="HZ473" i="3"/>
  <c r="HZ88" i="28"/>
  <c r="HZ371" i="3"/>
  <c r="HZ360" i="3"/>
  <c r="HZ351" i="3"/>
  <c r="HZ348" i="3"/>
  <c r="HZ349" i="3"/>
  <c r="HZ343" i="3"/>
  <c r="HZ354" i="3"/>
  <c r="HZ244" i="3"/>
  <c r="HZ256" i="3"/>
  <c r="HZ268" i="3"/>
  <c r="HZ279" i="3"/>
  <c r="HZ245" i="3"/>
  <c r="HZ257" i="3"/>
  <c r="HZ269" i="3"/>
  <c r="HZ280" i="3"/>
  <c r="HZ243" i="3"/>
  <c r="HZ255" i="3"/>
  <c r="HZ267" i="3"/>
  <c r="HZ278" i="3"/>
  <c r="HZ242" i="3"/>
  <c r="HZ254" i="3"/>
  <c r="HZ266" i="3"/>
  <c r="HZ277" i="3"/>
  <c r="HZ373" i="3"/>
  <c r="HZ374" i="3"/>
  <c r="HZ132" i="3"/>
  <c r="HZ303" i="3"/>
  <c r="HZ404" i="3"/>
  <c r="HZ417" i="3"/>
  <c r="HZ290" i="3"/>
  <c r="HZ291" i="3"/>
  <c r="HZ304" i="3"/>
  <c r="HZ405" i="3"/>
  <c r="HZ418" i="3"/>
  <c r="HZ302" i="3"/>
  <c r="HZ403" i="3"/>
  <c r="HZ416" i="3"/>
  <c r="HZ289" i="3"/>
  <c r="HZ305" i="3"/>
  <c r="HZ406" i="3"/>
  <c r="HZ419" i="3"/>
  <c r="HZ292" i="3"/>
  <c r="HZ379" i="3"/>
  <c r="HZ392" i="3"/>
  <c r="HZ430" i="3"/>
  <c r="HZ380" i="3"/>
  <c r="HZ393" i="3"/>
  <c r="HZ431" i="3"/>
  <c r="HZ378" i="3"/>
  <c r="HZ391" i="3"/>
  <c r="HZ429" i="3"/>
  <c r="HZ377" i="3"/>
  <c r="HZ390" i="3"/>
  <c r="HZ428" i="3"/>
  <c r="HZ172" i="28"/>
  <c r="HZ440" i="3"/>
  <c r="HZ453" i="3"/>
  <c r="IA154" i="3"/>
  <c r="HZ443" i="3"/>
  <c r="HZ456" i="3"/>
  <c r="IA157" i="3"/>
  <c r="HZ454" i="3"/>
  <c r="HZ441" i="3"/>
  <c r="IA155" i="3"/>
  <c r="HZ455" i="3"/>
  <c r="HZ442" i="3"/>
  <c r="IA156" i="3"/>
  <c r="IA131" i="28"/>
  <c r="IA156" i="28"/>
  <c r="IA170" i="3"/>
  <c r="IA183" i="3"/>
  <c r="IA321" i="3"/>
  <c r="HZ466" i="3"/>
  <c r="HZ81" i="28"/>
  <c r="HZ478" i="3"/>
  <c r="HZ69" i="28"/>
  <c r="IA155" i="28"/>
  <c r="IA130" i="28"/>
  <c r="IA169" i="3"/>
  <c r="IA182" i="3"/>
  <c r="IA320" i="3"/>
  <c r="HZ465" i="3"/>
  <c r="HZ80" i="28"/>
  <c r="HZ477" i="3"/>
  <c r="HZ68" i="28"/>
  <c r="HZ480" i="3"/>
  <c r="HZ71" i="28"/>
  <c r="HZ468" i="3"/>
  <c r="HZ83" i="28"/>
  <c r="IA153" i="28"/>
  <c r="IA128" i="28"/>
  <c r="IA318" i="3"/>
  <c r="IA167" i="3"/>
  <c r="IA180" i="3"/>
  <c r="IA164" i="3"/>
  <c r="IA166" i="28"/>
  <c r="HZ467" i="3"/>
  <c r="HZ82" i="28"/>
  <c r="HZ479" i="3"/>
  <c r="HZ70" i="28"/>
  <c r="IA168" i="3"/>
  <c r="IA181" i="3"/>
  <c r="IA154" i="28"/>
  <c r="IA319" i="3"/>
  <c r="IA129" i="28"/>
  <c r="HZ174" i="28"/>
  <c r="HZ450" i="3"/>
  <c r="IA143" i="3"/>
  <c r="IA164" i="28"/>
  <c r="IA328" i="3"/>
  <c r="IA62" i="28"/>
  <c r="IA145" i="3"/>
  <c r="IA177" i="3"/>
  <c r="IA190" i="3"/>
  <c r="HZ173" i="28"/>
  <c r="HZ175" i="28"/>
  <c r="IA165" i="28"/>
  <c r="IA167" i="28"/>
  <c r="IA168" i="28"/>
  <c r="HZ176" i="28"/>
  <c r="IA64" i="28"/>
  <c r="IA65" i="28"/>
  <c r="IA423" i="3"/>
  <c r="IA435" i="3"/>
  <c r="IA422" i="3"/>
  <c r="IA434" i="3"/>
  <c r="IA151" i="3"/>
  <c r="IA131" i="3"/>
  <c r="IA425" i="3"/>
  <c r="IA437" i="3"/>
  <c r="IA424" i="3"/>
  <c r="IA436" i="3"/>
  <c r="IA421" i="3"/>
  <c r="IA433" i="3"/>
  <c r="IA420" i="3"/>
  <c r="IA432" i="3"/>
  <c r="IA148" i="3"/>
  <c r="IA200" i="3"/>
  <c r="IA100" i="28"/>
  <c r="IA197" i="3"/>
  <c r="IA97" i="28"/>
  <c r="IA199" i="3"/>
  <c r="IA99" i="28"/>
  <c r="IA202" i="3"/>
  <c r="IA102" i="28"/>
  <c r="IA198" i="3"/>
  <c r="IA98" i="28"/>
  <c r="IA201" i="3"/>
  <c r="IA196" i="3"/>
  <c r="IA96" i="28"/>
  <c r="IA193" i="3"/>
  <c r="IA93" i="28"/>
  <c r="IA195" i="3"/>
  <c r="IA95" i="28"/>
  <c r="IA194" i="3"/>
  <c r="IA94" i="28"/>
  <c r="IA92" i="28"/>
  <c r="IA127" i="28"/>
  <c r="HZ145" i="28"/>
  <c r="HZ142" i="28"/>
  <c r="HZ147" i="28"/>
  <c r="HZ146" i="28"/>
  <c r="HZ140" i="28"/>
  <c r="HZ139" i="28"/>
  <c r="HZ143" i="28"/>
  <c r="HZ148" i="28"/>
  <c r="HZ144" i="28"/>
  <c r="HZ141" i="28"/>
  <c r="IA448" i="3"/>
  <c r="IB162" i="3"/>
  <c r="IA445" i="3"/>
  <c r="IB159" i="3"/>
  <c r="HZ110" i="28"/>
  <c r="HZ108" i="28"/>
  <c r="HZ104" i="28"/>
  <c r="HZ109" i="28"/>
  <c r="HZ105" i="28"/>
  <c r="HZ111" i="28"/>
  <c r="HZ106" i="28"/>
  <c r="HZ113" i="28"/>
  <c r="HZ112" i="28"/>
  <c r="HZ107" i="28"/>
  <c r="IA449" i="3"/>
  <c r="IB163" i="3"/>
  <c r="IA446" i="3"/>
  <c r="IB160" i="3"/>
  <c r="IA133" i="3"/>
  <c r="IA205" i="3"/>
  <c r="IA206" i="3"/>
  <c r="IA207" i="3"/>
  <c r="IA447" i="3"/>
  <c r="IB161" i="3"/>
  <c r="IA134" i="3"/>
  <c r="IA101" i="28"/>
  <c r="IA444" i="3"/>
  <c r="IB158" i="3"/>
  <c r="IB158" i="28"/>
  <c r="IB133" i="28"/>
  <c r="IB323" i="3"/>
  <c r="IB172" i="3"/>
  <c r="IB185" i="3"/>
  <c r="IB137" i="28"/>
  <c r="IB162" i="28"/>
  <c r="IB176" i="3"/>
  <c r="IB189" i="3"/>
  <c r="IB327" i="3"/>
  <c r="IB157" i="28"/>
  <c r="IB171" i="3"/>
  <c r="IB184" i="3"/>
  <c r="IB132" i="28"/>
  <c r="IB322" i="3"/>
  <c r="IB173" i="3"/>
  <c r="IB186" i="3"/>
  <c r="IB324" i="3"/>
  <c r="IB134" i="28"/>
  <c r="IB159" i="28"/>
  <c r="IB160" i="28"/>
  <c r="IB325" i="3"/>
  <c r="IB135" i="28"/>
  <c r="IB174" i="3"/>
  <c r="IB187" i="3"/>
  <c r="IA211" i="3"/>
  <c r="IA210" i="3"/>
  <c r="IB326" i="3"/>
  <c r="IB161" i="28"/>
  <c r="IB136" i="28"/>
  <c r="IB175" i="3"/>
  <c r="IB188" i="3"/>
  <c r="IA208" i="3"/>
  <c r="IA331" i="3"/>
  <c r="IA240" i="3"/>
  <c r="IA239" i="3"/>
  <c r="IA330" i="3"/>
  <c r="IA218" i="3"/>
  <c r="IA135" i="3"/>
  <c r="IA402" i="3"/>
  <c r="IA415" i="3"/>
  <c r="IA241" i="3"/>
  <c r="IA244" i="3"/>
  <c r="IA361" i="3"/>
  <c r="IA362" i="3"/>
  <c r="IA358" i="3"/>
  <c r="IA222" i="3"/>
  <c r="IA220" i="3"/>
  <c r="IA219" i="3"/>
  <c r="IA221" i="3"/>
  <c r="IA462" i="3"/>
  <c r="IA458" i="3"/>
  <c r="IA457" i="3"/>
  <c r="IA459" i="3"/>
  <c r="IA461" i="3"/>
  <c r="IA460" i="3"/>
  <c r="IA350" i="3"/>
  <c r="IA340" i="3"/>
  <c r="IA347" i="3"/>
  <c r="IA366" i="3"/>
  <c r="IA359" i="3"/>
  <c r="IA364" i="3"/>
  <c r="IA370" i="3"/>
  <c r="IA365" i="3"/>
  <c r="IA341" i="3"/>
  <c r="IA342" i="3"/>
  <c r="IA335" i="3"/>
  <c r="IA336" i="3"/>
  <c r="IA344" i="3"/>
  <c r="IA368" i="3"/>
  <c r="IA339" i="3"/>
  <c r="IA369" i="3"/>
  <c r="IA360" i="3"/>
  <c r="IA343" i="3"/>
  <c r="IA354" i="3"/>
  <c r="IA245" i="3"/>
  <c r="IA257" i="3"/>
  <c r="IA269" i="3"/>
  <c r="IA280" i="3"/>
  <c r="IA243" i="3"/>
  <c r="IA255" i="3"/>
  <c r="IA267" i="3"/>
  <c r="IA278" i="3"/>
  <c r="IA242" i="3"/>
  <c r="IA254" i="3"/>
  <c r="IA266" i="3"/>
  <c r="IA277" i="3"/>
  <c r="IA302" i="3"/>
  <c r="IA403" i="3"/>
  <c r="IA416" i="3"/>
  <c r="IA256" i="3"/>
  <c r="IA268" i="3"/>
  <c r="IA279" i="3"/>
  <c r="IA291" i="3"/>
  <c r="IA469" i="3"/>
  <c r="IA84" i="28"/>
  <c r="IA481" i="3"/>
  <c r="IA72" i="28"/>
  <c r="IA485" i="3"/>
  <c r="IA76" i="28"/>
  <c r="IA473" i="3"/>
  <c r="IA88" i="28"/>
  <c r="IA471" i="3"/>
  <c r="IA86" i="28"/>
  <c r="IA483" i="3"/>
  <c r="IA74" i="28"/>
  <c r="IA348" i="3"/>
  <c r="IA349" i="3"/>
  <c r="IA351" i="3"/>
  <c r="IA371" i="3"/>
  <c r="IA486" i="3"/>
  <c r="IA77" i="28"/>
  <c r="IA474" i="3"/>
  <c r="IA89" i="28"/>
  <c r="IA482" i="3"/>
  <c r="IA73" i="28"/>
  <c r="IA470" i="3"/>
  <c r="IA85" i="28"/>
  <c r="IA484" i="3"/>
  <c r="IA75" i="28"/>
  <c r="IA472" i="3"/>
  <c r="IA87" i="28"/>
  <c r="IA304" i="3"/>
  <c r="IA405" i="3"/>
  <c r="IA418" i="3"/>
  <c r="IA289" i="3"/>
  <c r="IA373" i="3"/>
  <c r="IA374" i="3"/>
  <c r="IA132" i="3"/>
  <c r="IA290" i="3"/>
  <c r="IA303" i="3"/>
  <c r="IA404" i="3"/>
  <c r="IA417" i="3"/>
  <c r="IA305" i="3"/>
  <c r="IA406" i="3"/>
  <c r="IA419" i="3"/>
  <c r="IA292" i="3"/>
  <c r="IA380" i="3"/>
  <c r="IA393" i="3"/>
  <c r="IA431" i="3"/>
  <c r="IA378" i="3"/>
  <c r="IA391" i="3"/>
  <c r="IA429" i="3"/>
  <c r="IA441" i="3"/>
  <c r="IA379" i="3"/>
  <c r="IA392" i="3"/>
  <c r="IA430" i="3"/>
  <c r="IA442" i="3"/>
  <c r="IA377" i="3"/>
  <c r="IA390" i="3"/>
  <c r="IA428" i="3"/>
  <c r="IA440" i="3"/>
  <c r="IB156" i="3"/>
  <c r="IB155" i="28"/>
  <c r="IA455" i="3"/>
  <c r="IA479" i="3"/>
  <c r="IA70" i="28"/>
  <c r="IA453" i="3"/>
  <c r="IA477" i="3"/>
  <c r="IA68" i="28"/>
  <c r="IB154" i="3"/>
  <c r="IB128" i="28"/>
  <c r="IA454" i="3"/>
  <c r="IA466" i="3"/>
  <c r="IA81" i="28"/>
  <c r="IA172" i="28"/>
  <c r="IB155" i="3"/>
  <c r="IB154" i="28"/>
  <c r="IA443" i="3"/>
  <c r="IA174" i="28"/>
  <c r="IA456" i="3"/>
  <c r="IB157" i="3"/>
  <c r="IB130" i="28"/>
  <c r="IB169" i="3"/>
  <c r="IB182" i="3"/>
  <c r="IB320" i="3"/>
  <c r="IA467" i="3"/>
  <c r="IA82" i="28"/>
  <c r="IB153" i="28"/>
  <c r="IB167" i="3"/>
  <c r="IB180" i="3"/>
  <c r="IB318" i="3"/>
  <c r="IA450" i="3"/>
  <c r="IB143" i="3"/>
  <c r="IB62" i="28"/>
  <c r="IA465" i="3"/>
  <c r="IA80" i="28"/>
  <c r="IB129" i="28"/>
  <c r="IB168" i="3"/>
  <c r="IB181" i="3"/>
  <c r="IB319" i="3"/>
  <c r="IA478" i="3"/>
  <c r="IA69" i="28"/>
  <c r="IA480" i="3"/>
  <c r="IA71" i="28"/>
  <c r="IA468" i="3"/>
  <c r="IA83" i="28"/>
  <c r="IB131" i="28"/>
  <c r="IB321" i="3"/>
  <c r="IB170" i="3"/>
  <c r="IB183" i="3"/>
  <c r="IB156" i="28"/>
  <c r="IB164" i="3"/>
  <c r="IB166" i="28"/>
  <c r="IB164" i="28"/>
  <c r="IA173" i="28"/>
  <c r="IA175" i="28"/>
  <c r="IB145" i="3"/>
  <c r="IB196" i="3"/>
  <c r="IB96" i="28"/>
  <c r="IB328" i="3"/>
  <c r="IB92" i="28"/>
  <c r="IB127" i="28"/>
  <c r="IB177" i="3"/>
  <c r="IB190" i="3"/>
  <c r="IB64" i="28"/>
  <c r="IB65" i="28"/>
  <c r="IB165" i="28"/>
  <c r="IB167" i="28"/>
  <c r="IB168" i="28"/>
  <c r="IB201" i="3"/>
  <c r="IB134" i="3"/>
  <c r="IB195" i="3"/>
  <c r="IB95" i="28"/>
  <c r="IB202" i="3"/>
  <c r="IB102" i="28"/>
  <c r="IB423" i="3"/>
  <c r="IB435" i="3"/>
  <c r="IC161" i="3"/>
  <c r="IB421" i="3"/>
  <c r="IB433" i="3"/>
  <c r="IB445" i="3"/>
  <c r="IA176" i="28"/>
  <c r="IB420" i="3"/>
  <c r="IB432" i="3"/>
  <c r="IC158" i="3"/>
  <c r="IB193" i="3"/>
  <c r="IB93" i="28"/>
  <c r="IB424" i="3"/>
  <c r="IB436" i="3"/>
  <c r="IC162" i="3"/>
  <c r="IB425" i="3"/>
  <c r="IB437" i="3"/>
  <c r="IB449" i="3"/>
  <c r="IB199" i="3"/>
  <c r="IB99" i="28"/>
  <c r="IB422" i="3"/>
  <c r="IB434" i="3"/>
  <c r="IB446" i="3"/>
  <c r="IB200" i="3"/>
  <c r="IB100" i="28"/>
  <c r="IB198" i="3"/>
  <c r="IB98" i="28"/>
  <c r="IB148" i="3"/>
  <c r="IB205" i="3"/>
  <c r="IB194" i="3"/>
  <c r="IB94" i="28"/>
  <c r="IB197" i="3"/>
  <c r="IB97" i="28"/>
  <c r="IB151" i="3"/>
  <c r="IB131" i="3"/>
  <c r="IA145" i="28"/>
  <c r="IA148" i="28"/>
  <c r="IA146" i="28"/>
  <c r="IA144" i="28"/>
  <c r="IA140" i="28"/>
  <c r="IA147" i="28"/>
  <c r="IA141" i="28"/>
  <c r="IA139" i="28"/>
  <c r="IA142" i="28"/>
  <c r="IA143" i="28"/>
  <c r="IA105" i="28"/>
  <c r="IA113" i="28"/>
  <c r="IA108" i="28"/>
  <c r="IA109" i="28"/>
  <c r="IA112" i="28"/>
  <c r="IA111" i="28"/>
  <c r="IA107" i="28"/>
  <c r="IA106" i="28"/>
  <c r="IA110" i="28"/>
  <c r="IA104" i="28"/>
  <c r="IB447" i="3"/>
  <c r="IB101" i="28"/>
  <c r="IC159" i="3"/>
  <c r="IC323" i="3"/>
  <c r="IC163" i="3"/>
  <c r="IC327" i="3"/>
  <c r="IB448" i="3"/>
  <c r="IB444" i="3"/>
  <c r="IC160" i="3"/>
  <c r="IC134" i="28"/>
  <c r="IB207" i="3"/>
  <c r="IB133" i="3"/>
  <c r="IB206" i="3"/>
  <c r="IC161" i="28"/>
  <c r="IC175" i="3"/>
  <c r="IC188" i="3"/>
  <c r="IC326" i="3"/>
  <c r="IC136" i="28"/>
  <c r="IC160" i="28"/>
  <c r="IC174" i="3"/>
  <c r="IC187" i="3"/>
  <c r="IC325" i="3"/>
  <c r="IC135" i="28"/>
  <c r="IC157" i="28"/>
  <c r="IC171" i="3"/>
  <c r="IC184" i="3"/>
  <c r="IC322" i="3"/>
  <c r="IC132" i="28"/>
  <c r="IB211" i="3"/>
  <c r="IB210" i="3"/>
  <c r="IC133" i="28"/>
  <c r="IB208" i="3"/>
  <c r="IB135" i="3"/>
  <c r="IC324" i="3"/>
  <c r="IC173" i="3"/>
  <c r="IC186" i="3"/>
  <c r="IC172" i="3"/>
  <c r="IC185" i="3"/>
  <c r="IC158" i="28"/>
  <c r="IC162" i="28"/>
  <c r="IC176" i="3"/>
  <c r="IC189" i="3"/>
  <c r="IC137" i="28"/>
  <c r="IC159" i="28"/>
  <c r="IB240" i="3"/>
  <c r="IB331" i="3"/>
  <c r="IB218" i="3"/>
  <c r="IB330" i="3"/>
  <c r="IB239" i="3"/>
  <c r="IB402" i="3"/>
  <c r="IB415" i="3"/>
  <c r="IB460" i="3"/>
  <c r="IB241" i="3"/>
  <c r="IB243" i="3"/>
  <c r="IB366" i="3"/>
  <c r="IB370" i="3"/>
  <c r="IB350" i="3"/>
  <c r="IB369" i="3"/>
  <c r="IB365" i="3"/>
  <c r="IB359" i="3"/>
  <c r="IB335" i="3"/>
  <c r="IB336" i="3"/>
  <c r="IB344" i="3"/>
  <c r="IB364" i="3"/>
  <c r="IB341" i="3"/>
  <c r="IB342" i="3"/>
  <c r="IB340" i="3"/>
  <c r="IB347" i="3"/>
  <c r="IB339" i="3"/>
  <c r="IB368" i="3"/>
  <c r="IB361" i="3"/>
  <c r="IB362" i="3"/>
  <c r="IB358" i="3"/>
  <c r="IB222" i="3"/>
  <c r="IB219" i="3"/>
  <c r="IB221" i="3"/>
  <c r="IB220" i="3"/>
  <c r="IB461" i="3"/>
  <c r="IB485" i="3"/>
  <c r="IB76" i="28"/>
  <c r="IB462" i="3"/>
  <c r="IB486" i="3"/>
  <c r="IB77" i="28"/>
  <c r="IB458" i="3"/>
  <c r="IB470" i="3"/>
  <c r="IB85" i="28"/>
  <c r="IB459" i="3"/>
  <c r="IB471" i="3"/>
  <c r="IB86" i="28"/>
  <c r="IB457" i="3"/>
  <c r="IB469" i="3"/>
  <c r="IB84" i="28"/>
  <c r="IB343" i="3"/>
  <c r="IB354" i="3"/>
  <c r="IB245" i="3"/>
  <c r="IB257" i="3"/>
  <c r="IB269" i="3"/>
  <c r="IB280" i="3"/>
  <c r="IB242" i="3"/>
  <c r="IB254" i="3"/>
  <c r="IB266" i="3"/>
  <c r="IB277" i="3"/>
  <c r="IB244" i="3"/>
  <c r="IB256" i="3"/>
  <c r="IB268" i="3"/>
  <c r="IB279" i="3"/>
  <c r="IB348" i="3"/>
  <c r="IB349" i="3"/>
  <c r="IB351" i="3"/>
  <c r="IB472" i="3"/>
  <c r="IB87" i="28"/>
  <c r="IB484" i="3"/>
  <c r="IB75" i="28"/>
  <c r="IB371" i="3"/>
  <c r="IB360" i="3"/>
  <c r="IB255" i="3"/>
  <c r="IB267" i="3"/>
  <c r="IB278" i="3"/>
  <c r="IB474" i="3"/>
  <c r="IB89" i="28"/>
  <c r="IB482" i="3"/>
  <c r="IB73" i="28"/>
  <c r="IB473" i="3"/>
  <c r="IB88" i="28"/>
  <c r="IB483" i="3"/>
  <c r="IB74" i="28"/>
  <c r="IB481" i="3"/>
  <c r="IB72" i="28"/>
  <c r="IB373" i="3"/>
  <c r="IB374" i="3"/>
  <c r="IB132" i="3"/>
  <c r="IB291" i="3"/>
  <c r="IB304" i="3"/>
  <c r="IB405" i="3"/>
  <c r="IB418" i="3"/>
  <c r="IB303" i="3"/>
  <c r="IB404" i="3"/>
  <c r="IB417" i="3"/>
  <c r="IB290" i="3"/>
  <c r="IB289" i="3"/>
  <c r="IB302" i="3"/>
  <c r="IB403" i="3"/>
  <c r="IB416" i="3"/>
  <c r="IB305" i="3"/>
  <c r="IB406" i="3"/>
  <c r="IB419" i="3"/>
  <c r="IB292" i="3"/>
  <c r="IB378" i="3"/>
  <c r="IB391" i="3"/>
  <c r="IB429" i="3"/>
  <c r="IB379" i="3"/>
  <c r="IB392" i="3"/>
  <c r="IB430" i="3"/>
  <c r="IB380" i="3"/>
  <c r="IB393" i="3"/>
  <c r="IB431" i="3"/>
  <c r="IB377" i="3"/>
  <c r="IB390" i="3"/>
  <c r="IB428" i="3"/>
  <c r="IB443" i="3"/>
  <c r="IB456" i="3"/>
  <c r="IC157" i="3"/>
  <c r="IB455" i="3"/>
  <c r="IB442" i="3"/>
  <c r="IC156" i="3"/>
  <c r="IB454" i="3"/>
  <c r="IB441" i="3"/>
  <c r="IC155" i="3"/>
  <c r="IB172" i="28"/>
  <c r="IB440" i="3"/>
  <c r="IB453" i="3"/>
  <c r="IC154" i="3"/>
  <c r="IC169" i="3"/>
  <c r="IC182" i="3"/>
  <c r="IC320" i="3"/>
  <c r="IC155" i="28"/>
  <c r="IC130" i="28"/>
  <c r="IB477" i="3"/>
  <c r="IB68" i="28"/>
  <c r="IB465" i="3"/>
  <c r="IB80" i="28"/>
  <c r="IB467" i="3"/>
  <c r="IB82" i="28"/>
  <c r="IB479" i="3"/>
  <c r="IB70" i="28"/>
  <c r="IC153" i="28"/>
  <c r="IC164" i="3"/>
  <c r="IC166" i="28"/>
  <c r="IC167" i="3"/>
  <c r="IC180" i="3"/>
  <c r="IC318" i="3"/>
  <c r="IC128" i="28"/>
  <c r="IB174" i="28"/>
  <c r="IB450" i="3"/>
  <c r="IC156" i="28"/>
  <c r="IC321" i="3"/>
  <c r="IC170" i="3"/>
  <c r="IC183" i="3"/>
  <c r="IC131" i="28"/>
  <c r="IB466" i="3"/>
  <c r="IB81" i="28"/>
  <c r="IB478" i="3"/>
  <c r="IB69" i="28"/>
  <c r="IB480" i="3"/>
  <c r="IB71" i="28"/>
  <c r="IB468" i="3"/>
  <c r="IB83" i="28"/>
  <c r="IC154" i="28"/>
  <c r="IC129" i="28"/>
  <c r="IC319" i="3"/>
  <c r="IC168" i="3"/>
  <c r="IC181" i="3"/>
  <c r="IC164" i="28"/>
  <c r="IB175" i="28"/>
  <c r="IB173" i="28"/>
  <c r="IC177" i="3"/>
  <c r="IC190" i="3"/>
  <c r="IC143" i="3"/>
  <c r="IC328" i="3"/>
  <c r="IB176" i="28"/>
  <c r="IC62" i="28"/>
  <c r="IC145" i="3"/>
  <c r="IC165" i="28"/>
  <c r="IC167" i="28"/>
  <c r="IC168" i="28"/>
  <c r="IC422" i="3"/>
  <c r="IC434" i="3"/>
  <c r="IC64" i="28"/>
  <c r="IC65" i="28"/>
  <c r="IC151" i="3"/>
  <c r="IC131" i="3"/>
  <c r="IC148" i="3"/>
  <c r="IC421" i="3"/>
  <c r="IC433" i="3"/>
  <c r="IC424" i="3"/>
  <c r="IC436" i="3"/>
  <c r="IC420" i="3"/>
  <c r="IC432" i="3"/>
  <c r="IC423" i="3"/>
  <c r="IC435" i="3"/>
  <c r="IC425" i="3"/>
  <c r="IC437" i="3"/>
  <c r="IC202" i="3"/>
  <c r="IC102" i="28"/>
  <c r="IC197" i="3"/>
  <c r="IC97" i="28"/>
  <c r="IC201" i="3"/>
  <c r="IC200" i="3"/>
  <c r="IC100" i="28"/>
  <c r="IC198" i="3"/>
  <c r="IC98" i="28"/>
  <c r="IC199" i="3"/>
  <c r="IC99" i="28"/>
  <c r="IC196" i="3"/>
  <c r="IC96" i="28"/>
  <c r="IC193" i="3"/>
  <c r="IC93" i="28"/>
  <c r="IC195" i="3"/>
  <c r="IC95" i="28"/>
  <c r="IC194" i="3"/>
  <c r="IC94" i="28"/>
  <c r="IC127" i="28"/>
  <c r="IC92" i="28"/>
  <c r="IC444" i="3"/>
  <c r="ID158" i="3"/>
  <c r="IB106" i="28"/>
  <c r="IB105" i="28"/>
  <c r="IB109" i="28"/>
  <c r="IB107" i="28"/>
  <c r="IB108" i="28"/>
  <c r="IB111" i="28"/>
  <c r="IB112" i="28"/>
  <c r="IB104" i="28"/>
  <c r="IB113" i="28"/>
  <c r="IB110" i="28"/>
  <c r="IC448" i="3"/>
  <c r="ID162" i="3"/>
  <c r="IB139" i="28"/>
  <c r="IB141" i="28"/>
  <c r="IB145" i="28"/>
  <c r="IB148" i="28"/>
  <c r="IB143" i="28"/>
  <c r="IB146" i="28"/>
  <c r="IB142" i="28"/>
  <c r="IB144" i="28"/>
  <c r="IB147" i="28"/>
  <c r="IB140" i="28"/>
  <c r="IC134" i="3"/>
  <c r="IC101" i="28"/>
  <c r="IC445" i="3"/>
  <c r="ID159" i="3"/>
  <c r="IC205" i="3"/>
  <c r="IC206" i="3"/>
  <c r="IC207" i="3"/>
  <c r="IC133" i="3"/>
  <c r="IC449" i="3"/>
  <c r="ID163" i="3"/>
  <c r="IC447" i="3"/>
  <c r="ID161" i="3"/>
  <c r="IC446" i="3"/>
  <c r="ID160" i="3"/>
  <c r="IC208" i="3"/>
  <c r="IC402" i="3"/>
  <c r="IC415" i="3"/>
  <c r="ID133" i="28"/>
  <c r="ID323" i="3"/>
  <c r="ID158" i="28"/>
  <c r="ID172" i="3"/>
  <c r="ID185" i="3"/>
  <c r="ID162" i="28"/>
  <c r="ID137" i="28"/>
  <c r="ID176" i="3"/>
  <c r="ID189" i="3"/>
  <c r="ID327" i="3"/>
  <c r="IC210" i="3"/>
  <c r="IC211" i="3"/>
  <c r="ID324" i="3"/>
  <c r="ID134" i="28"/>
  <c r="ID159" i="28"/>
  <c r="ID173" i="3"/>
  <c r="ID186" i="3"/>
  <c r="ID322" i="3"/>
  <c r="ID171" i="3"/>
  <c r="ID184" i="3"/>
  <c r="ID157" i="28"/>
  <c r="ID132" i="28"/>
  <c r="ID175" i="3"/>
  <c r="ID188" i="3"/>
  <c r="ID326" i="3"/>
  <c r="ID136" i="28"/>
  <c r="ID161" i="28"/>
  <c r="ID135" i="28"/>
  <c r="ID174" i="3"/>
  <c r="ID187" i="3"/>
  <c r="ID160" i="28"/>
  <c r="ID325" i="3"/>
  <c r="IC135" i="3"/>
  <c r="IC331" i="3"/>
  <c r="IC240" i="3"/>
  <c r="IC457" i="3"/>
  <c r="IC459" i="3"/>
  <c r="IC462" i="3"/>
  <c r="IC458" i="3"/>
  <c r="IC461" i="3"/>
  <c r="IC460" i="3"/>
  <c r="IC218" i="3"/>
  <c r="IC239" i="3"/>
  <c r="IC330" i="3"/>
  <c r="IC241" i="3"/>
  <c r="IC242" i="3"/>
  <c r="IC473" i="3"/>
  <c r="IC88" i="28"/>
  <c r="IC485" i="3"/>
  <c r="IC76" i="28"/>
  <c r="IC470" i="3"/>
  <c r="IC85" i="28"/>
  <c r="IC482" i="3"/>
  <c r="IC73" i="28"/>
  <c r="IC486" i="3"/>
  <c r="IC77" i="28"/>
  <c r="IC474" i="3"/>
  <c r="IC89" i="28"/>
  <c r="IC358" i="3"/>
  <c r="IC361" i="3"/>
  <c r="IC362" i="3"/>
  <c r="IC469" i="3"/>
  <c r="IC84" i="28"/>
  <c r="IC481" i="3"/>
  <c r="IC72" i="28"/>
  <c r="IC221" i="3"/>
  <c r="IC219" i="3"/>
  <c r="IC220" i="3"/>
  <c r="IC222" i="3"/>
  <c r="IC471" i="3"/>
  <c r="IC86" i="28"/>
  <c r="IC483" i="3"/>
  <c r="IC74" i="28"/>
  <c r="IC484" i="3"/>
  <c r="IC75" i="28"/>
  <c r="IC472" i="3"/>
  <c r="IC87" i="28"/>
  <c r="IC347" i="3"/>
  <c r="IC370" i="3"/>
  <c r="IC350" i="3"/>
  <c r="IC341" i="3"/>
  <c r="IC342" i="3"/>
  <c r="IC368" i="3"/>
  <c r="IC369" i="3"/>
  <c r="IC365" i="3"/>
  <c r="IC359" i="3"/>
  <c r="IC339" i="3"/>
  <c r="IC366" i="3"/>
  <c r="IC340" i="3"/>
  <c r="IC364" i="3"/>
  <c r="IC335" i="3"/>
  <c r="IC336" i="3"/>
  <c r="IC344" i="3"/>
  <c r="IC245" i="3"/>
  <c r="IC257" i="3"/>
  <c r="IC269" i="3"/>
  <c r="IC280" i="3"/>
  <c r="IC292" i="3"/>
  <c r="IC244" i="3"/>
  <c r="IC256" i="3"/>
  <c r="IC268" i="3"/>
  <c r="IC279" i="3"/>
  <c r="IC243" i="3"/>
  <c r="IC255" i="3"/>
  <c r="IC267" i="3"/>
  <c r="IC278" i="3"/>
  <c r="IC303" i="3"/>
  <c r="IC404" i="3"/>
  <c r="IC417" i="3"/>
  <c r="IC360" i="3"/>
  <c r="IC351" i="3"/>
  <c r="IC348" i="3"/>
  <c r="IC349" i="3"/>
  <c r="IC254" i="3"/>
  <c r="IC266" i="3"/>
  <c r="IC277" i="3"/>
  <c r="IC371" i="3"/>
  <c r="IC343" i="3"/>
  <c r="IC354" i="3"/>
  <c r="IC305" i="3"/>
  <c r="IC406" i="3"/>
  <c r="IC419" i="3"/>
  <c r="IC290" i="3"/>
  <c r="IC373" i="3"/>
  <c r="IC374" i="3"/>
  <c r="IC132" i="3"/>
  <c r="IC302" i="3"/>
  <c r="IC403" i="3"/>
  <c r="IC416" i="3"/>
  <c r="IC289" i="3"/>
  <c r="IC304" i="3"/>
  <c r="IC405" i="3"/>
  <c r="IC418" i="3"/>
  <c r="IC291" i="3"/>
  <c r="IC378" i="3"/>
  <c r="IC391" i="3"/>
  <c r="IC429" i="3"/>
  <c r="IC454" i="3"/>
  <c r="IC377" i="3"/>
  <c r="IC390" i="3"/>
  <c r="IC428" i="3"/>
  <c r="IC380" i="3"/>
  <c r="IC393" i="3"/>
  <c r="IC431" i="3"/>
  <c r="IC456" i="3"/>
  <c r="IC379" i="3"/>
  <c r="IC392" i="3"/>
  <c r="IC430" i="3"/>
  <c r="ID157" i="3"/>
  <c r="ID156" i="28"/>
  <c r="IC443" i="3"/>
  <c r="ID155" i="3"/>
  <c r="ID319" i="3"/>
  <c r="IC441" i="3"/>
  <c r="IC466" i="3"/>
  <c r="IC81" i="28"/>
  <c r="IC478" i="3"/>
  <c r="IC69" i="28"/>
  <c r="IC453" i="3"/>
  <c r="IC172" i="28"/>
  <c r="IC440" i="3"/>
  <c r="ID154" i="3"/>
  <c r="IC455" i="3"/>
  <c r="IC442" i="3"/>
  <c r="ID156" i="3"/>
  <c r="IC468" i="3"/>
  <c r="IC83" i="28"/>
  <c r="IC480" i="3"/>
  <c r="IC71" i="28"/>
  <c r="ID131" i="28"/>
  <c r="ID170" i="3"/>
  <c r="ID183" i="3"/>
  <c r="ID321" i="3"/>
  <c r="ID129" i="28"/>
  <c r="ID154" i="28"/>
  <c r="ID168" i="3"/>
  <c r="ID181" i="3"/>
  <c r="ID128" i="28"/>
  <c r="ID164" i="3"/>
  <c r="ID166" i="28"/>
  <c r="ID167" i="3"/>
  <c r="ID180" i="3"/>
  <c r="ID318" i="3"/>
  <c r="ID153" i="28"/>
  <c r="ID320" i="3"/>
  <c r="ID155" i="28"/>
  <c r="ID130" i="28"/>
  <c r="ID169" i="3"/>
  <c r="ID182" i="3"/>
  <c r="IC467" i="3"/>
  <c r="IC82" i="28"/>
  <c r="IC479" i="3"/>
  <c r="IC70" i="28"/>
  <c r="IC174" i="28"/>
  <c r="IC450" i="3"/>
  <c r="IC477" i="3"/>
  <c r="IC68" i="28"/>
  <c r="IC465" i="3"/>
  <c r="IC80" i="28"/>
  <c r="ID164" i="28"/>
  <c r="ID328" i="3"/>
  <c r="IC175" i="28"/>
  <c r="IC173" i="28"/>
  <c r="ID177" i="3"/>
  <c r="ID190" i="3"/>
  <c r="ID143" i="3"/>
  <c r="IC176" i="28"/>
  <c r="ID145" i="3"/>
  <c r="ID165" i="28"/>
  <c r="ID167" i="28"/>
  <c r="ID168" i="28"/>
  <c r="ID62" i="28"/>
  <c r="ID127" i="28"/>
  <c r="ID92" i="28"/>
  <c r="ID421" i="3"/>
  <c r="ID433" i="3"/>
  <c r="ID420" i="3"/>
  <c r="ID432" i="3"/>
  <c r="ID424" i="3"/>
  <c r="ID436" i="3"/>
  <c r="ID148" i="3"/>
  <c r="ID425" i="3"/>
  <c r="ID437" i="3"/>
  <c r="ID151" i="3"/>
  <c r="ID131" i="3"/>
  <c r="ID423" i="3"/>
  <c r="ID435" i="3"/>
  <c r="ID422" i="3"/>
  <c r="ID434" i="3"/>
  <c r="ID64" i="28"/>
  <c r="ID65" i="28"/>
  <c r="ID197" i="3"/>
  <c r="ID97" i="28"/>
  <c r="ID198" i="3"/>
  <c r="ID98" i="28"/>
  <c r="ID200" i="3"/>
  <c r="ID100" i="28"/>
  <c r="ID202" i="3"/>
  <c r="ID102" i="28"/>
  <c r="ID199" i="3"/>
  <c r="ID99" i="28"/>
  <c r="ID201" i="3"/>
  <c r="ID194" i="3"/>
  <c r="ID94" i="28"/>
  <c r="ID196" i="3"/>
  <c r="ID96" i="28"/>
  <c r="ID193" i="3"/>
  <c r="ID93" i="28"/>
  <c r="ID195" i="3"/>
  <c r="ID95" i="28"/>
  <c r="ID206" i="3"/>
  <c r="ID207" i="3"/>
  <c r="ID205" i="3"/>
  <c r="ID133" i="3"/>
  <c r="ID134" i="3"/>
  <c r="ID101" i="28"/>
  <c r="ID446" i="3"/>
  <c r="IE160" i="3"/>
  <c r="ID445" i="3"/>
  <c r="IE159" i="3"/>
  <c r="ID449" i="3"/>
  <c r="IE163" i="3"/>
  <c r="ID448" i="3"/>
  <c r="IE162" i="3"/>
  <c r="ID444" i="3"/>
  <c r="IE158" i="3"/>
  <c r="ID447" i="3"/>
  <c r="IE161" i="3"/>
  <c r="IC108" i="28"/>
  <c r="IC109" i="28"/>
  <c r="IC111" i="28"/>
  <c r="IC107" i="28"/>
  <c r="IC104" i="28"/>
  <c r="IC105" i="28"/>
  <c r="IC113" i="28"/>
  <c r="IC112" i="28"/>
  <c r="IC110" i="28"/>
  <c r="IC106" i="28"/>
  <c r="IC140" i="28"/>
  <c r="IC147" i="28"/>
  <c r="IC143" i="28"/>
  <c r="IC145" i="28"/>
  <c r="IC146" i="28"/>
  <c r="IC144" i="28"/>
  <c r="IC141" i="28"/>
  <c r="IC139" i="28"/>
  <c r="IC148" i="28"/>
  <c r="IC142" i="28"/>
  <c r="ID208" i="3"/>
  <c r="ID402" i="3"/>
  <c r="ID415" i="3"/>
  <c r="IE135" i="28"/>
  <c r="IE160" i="28"/>
  <c r="IE325" i="3"/>
  <c r="IE174" i="3"/>
  <c r="IE187" i="3"/>
  <c r="IE327" i="3"/>
  <c r="IE162" i="28"/>
  <c r="IE176" i="3"/>
  <c r="IE189" i="3"/>
  <c r="IE137" i="28"/>
  <c r="IE322" i="3"/>
  <c r="IE132" i="28"/>
  <c r="IE157" i="28"/>
  <c r="IE171" i="3"/>
  <c r="IE184" i="3"/>
  <c r="IE158" i="28"/>
  <c r="IE323" i="3"/>
  <c r="IE172" i="3"/>
  <c r="IE185" i="3"/>
  <c r="IE133" i="28"/>
  <c r="ID211" i="3"/>
  <c r="ID210" i="3"/>
  <c r="IE161" i="28"/>
  <c r="IE326" i="3"/>
  <c r="IE175" i="3"/>
  <c r="IE188" i="3"/>
  <c r="IE136" i="28"/>
  <c r="IE324" i="3"/>
  <c r="IE159" i="28"/>
  <c r="IE134" i="28"/>
  <c r="IE173" i="3"/>
  <c r="IE186" i="3"/>
  <c r="ID135" i="3"/>
  <c r="ID330" i="3"/>
  <c r="ID218" i="3"/>
  <c r="ID239" i="3"/>
  <c r="ID461" i="3"/>
  <c r="ID458" i="3"/>
  <c r="ID457" i="3"/>
  <c r="ID462" i="3"/>
  <c r="ID460" i="3"/>
  <c r="ID459" i="3"/>
  <c r="ID331" i="3"/>
  <c r="ID240" i="3"/>
  <c r="ID474" i="3"/>
  <c r="ID89" i="28"/>
  <c r="ID486" i="3"/>
  <c r="ID77" i="28"/>
  <c r="ID481" i="3"/>
  <c r="ID72" i="28"/>
  <c r="ID469" i="3"/>
  <c r="ID84" i="28"/>
  <c r="ID470" i="3"/>
  <c r="ID85" i="28"/>
  <c r="ID482" i="3"/>
  <c r="ID73" i="28"/>
  <c r="ID241" i="3"/>
  <c r="ID484" i="3"/>
  <c r="ID75" i="28"/>
  <c r="ID472" i="3"/>
  <c r="ID87" i="28"/>
  <c r="ID359" i="3"/>
  <c r="ID340" i="3"/>
  <c r="ID364" i="3"/>
  <c r="ID370" i="3"/>
  <c r="ID341" i="3"/>
  <c r="ID342" i="3"/>
  <c r="ID339" i="3"/>
  <c r="ID369" i="3"/>
  <c r="ID335" i="3"/>
  <c r="ID336" i="3"/>
  <c r="ID344" i="3"/>
  <c r="ID350" i="3"/>
  <c r="ID347" i="3"/>
  <c r="ID366" i="3"/>
  <c r="ID365" i="3"/>
  <c r="ID368" i="3"/>
  <c r="ID219" i="3"/>
  <c r="ID220" i="3"/>
  <c r="ID221" i="3"/>
  <c r="ID222" i="3"/>
  <c r="ID485" i="3"/>
  <c r="ID76" i="28"/>
  <c r="ID473" i="3"/>
  <c r="ID88" i="28"/>
  <c r="ID483" i="3"/>
  <c r="ID74" i="28"/>
  <c r="ID471" i="3"/>
  <c r="ID86" i="28"/>
  <c r="ID358" i="3"/>
  <c r="ID361" i="3"/>
  <c r="ID362" i="3"/>
  <c r="ID343" i="3"/>
  <c r="ID354" i="3"/>
  <c r="ID371" i="3"/>
  <c r="ID245" i="3"/>
  <c r="ID257" i="3"/>
  <c r="ID269" i="3"/>
  <c r="ID280" i="3"/>
  <c r="ID242" i="3"/>
  <c r="ID254" i="3"/>
  <c r="ID266" i="3"/>
  <c r="ID277" i="3"/>
  <c r="ID243" i="3"/>
  <c r="ID255" i="3"/>
  <c r="ID267" i="3"/>
  <c r="ID278" i="3"/>
  <c r="ID244" i="3"/>
  <c r="ID256" i="3"/>
  <c r="ID268" i="3"/>
  <c r="ID279" i="3"/>
  <c r="ID360" i="3"/>
  <c r="ID348" i="3"/>
  <c r="ID349" i="3"/>
  <c r="ID351" i="3"/>
  <c r="ID373" i="3"/>
  <c r="ID374" i="3"/>
  <c r="ID132" i="3"/>
  <c r="ID291" i="3"/>
  <c r="ID304" i="3"/>
  <c r="ID405" i="3"/>
  <c r="ID418" i="3"/>
  <c r="ID289" i="3"/>
  <c r="ID302" i="3"/>
  <c r="ID403" i="3"/>
  <c r="ID416" i="3"/>
  <c r="ID292" i="3"/>
  <c r="ID305" i="3"/>
  <c r="ID406" i="3"/>
  <c r="ID419" i="3"/>
  <c r="ID290" i="3"/>
  <c r="ID303" i="3"/>
  <c r="ID404" i="3"/>
  <c r="ID417" i="3"/>
  <c r="ID380" i="3"/>
  <c r="ID393" i="3"/>
  <c r="ID431" i="3"/>
  <c r="ID443" i="3"/>
  <c r="ID377" i="3"/>
  <c r="ID390" i="3"/>
  <c r="ID428" i="3"/>
  <c r="ID379" i="3"/>
  <c r="ID392" i="3"/>
  <c r="ID430" i="3"/>
  <c r="ID378" i="3"/>
  <c r="ID391" i="3"/>
  <c r="ID429" i="3"/>
  <c r="ID456" i="3"/>
  <c r="ID480" i="3"/>
  <c r="ID71" i="28"/>
  <c r="IE157" i="3"/>
  <c r="IE321" i="3"/>
  <c r="ID455" i="3"/>
  <c r="ID442" i="3"/>
  <c r="IE156" i="3"/>
  <c r="ID454" i="3"/>
  <c r="ID441" i="3"/>
  <c r="IE155" i="3"/>
  <c r="ID172" i="28"/>
  <c r="ID440" i="3"/>
  <c r="ID453" i="3"/>
  <c r="IE154" i="3"/>
  <c r="IE131" i="28"/>
  <c r="IE170" i="3"/>
  <c r="IE183" i="3"/>
  <c r="IE156" i="28"/>
  <c r="ID468" i="3"/>
  <c r="ID83" i="28"/>
  <c r="ID450" i="3"/>
  <c r="IE143" i="3"/>
  <c r="ID467" i="3"/>
  <c r="ID82" i="28"/>
  <c r="ID479" i="3"/>
  <c r="ID70" i="28"/>
  <c r="IE168" i="3"/>
  <c r="IE181" i="3"/>
  <c r="IE129" i="28"/>
  <c r="IE319" i="3"/>
  <c r="IE154" i="28"/>
  <c r="ID174" i="28"/>
  <c r="ID478" i="3"/>
  <c r="ID69" i="28"/>
  <c r="ID466" i="3"/>
  <c r="ID81" i="28"/>
  <c r="IE128" i="28"/>
  <c r="IE164" i="3"/>
  <c r="IE166" i="28"/>
  <c r="IE167" i="3"/>
  <c r="IE180" i="3"/>
  <c r="IE153" i="28"/>
  <c r="IE318" i="3"/>
  <c r="ID465" i="3"/>
  <c r="ID80" i="28"/>
  <c r="ID477" i="3"/>
  <c r="ID68" i="28"/>
  <c r="IE130" i="28"/>
  <c r="IE169" i="3"/>
  <c r="IE182" i="3"/>
  <c r="IE320" i="3"/>
  <c r="IE155" i="28"/>
  <c r="ID173" i="28"/>
  <c r="ID175" i="28"/>
  <c r="IE164" i="28"/>
  <c r="IE62" i="28"/>
  <c r="IE145" i="3"/>
  <c r="IE328" i="3"/>
  <c r="IE177" i="3"/>
  <c r="IE190" i="3"/>
  <c r="ID176" i="28"/>
  <c r="IE165" i="28"/>
  <c r="IE167" i="28"/>
  <c r="IE168" i="28"/>
  <c r="IE424" i="3"/>
  <c r="IE436" i="3"/>
  <c r="IE422" i="3"/>
  <c r="IE434" i="3"/>
  <c r="IE151" i="3"/>
  <c r="IE131" i="3"/>
  <c r="IE64" i="28"/>
  <c r="IE65" i="28"/>
  <c r="IE420" i="3"/>
  <c r="IE432" i="3"/>
  <c r="IE425" i="3"/>
  <c r="IE437" i="3"/>
  <c r="IE421" i="3"/>
  <c r="IE433" i="3"/>
  <c r="IE423" i="3"/>
  <c r="IE435" i="3"/>
  <c r="IE148" i="3"/>
  <c r="IE197" i="3"/>
  <c r="IE97" i="28"/>
  <c r="IE201" i="3"/>
  <c r="IE198" i="3"/>
  <c r="IE98" i="28"/>
  <c r="IE202" i="3"/>
  <c r="IE102" i="28"/>
  <c r="IE200" i="3"/>
  <c r="IE100" i="28"/>
  <c r="IE199" i="3"/>
  <c r="IE99" i="28"/>
  <c r="IE196" i="3"/>
  <c r="IE96" i="28"/>
  <c r="IE195" i="3"/>
  <c r="IE95" i="28"/>
  <c r="IE194" i="3"/>
  <c r="IE94" i="28"/>
  <c r="IE193" i="3"/>
  <c r="IE93" i="28"/>
  <c r="IE127" i="28"/>
  <c r="IE92" i="28"/>
  <c r="IE445" i="3"/>
  <c r="IF159" i="3"/>
  <c r="ID144" i="28"/>
  <c r="ID143" i="28"/>
  <c r="ID147" i="28"/>
  <c r="ID146" i="28"/>
  <c r="ID148" i="28"/>
  <c r="ID139" i="28"/>
  <c r="ID141" i="28"/>
  <c r="ID142" i="28"/>
  <c r="ID140" i="28"/>
  <c r="ID145" i="28"/>
  <c r="IE449" i="3"/>
  <c r="IF163" i="3"/>
  <c r="IE444" i="3"/>
  <c r="IF158" i="3"/>
  <c r="IE206" i="3"/>
  <c r="IE133" i="3"/>
  <c r="IE205" i="3"/>
  <c r="IE207" i="3"/>
  <c r="IE446" i="3"/>
  <c r="IF160" i="3"/>
  <c r="ID104" i="28"/>
  <c r="ID106" i="28"/>
  <c r="ID112" i="28"/>
  <c r="ID110" i="28"/>
  <c r="ID113" i="28"/>
  <c r="ID108" i="28"/>
  <c r="ID105" i="28"/>
  <c r="ID107" i="28"/>
  <c r="ID111" i="28"/>
  <c r="ID109" i="28"/>
  <c r="IE134" i="3"/>
  <c r="IE101" i="28"/>
  <c r="IE447" i="3"/>
  <c r="IF161" i="3"/>
  <c r="IE448" i="3"/>
  <c r="IF162" i="3"/>
  <c r="IE210" i="3"/>
  <c r="IE211" i="3"/>
  <c r="IE208" i="3"/>
  <c r="IF157" i="28"/>
  <c r="IF171" i="3"/>
  <c r="IF184" i="3"/>
  <c r="IF322" i="3"/>
  <c r="IF132" i="28"/>
  <c r="IF133" i="28"/>
  <c r="IF172" i="3"/>
  <c r="IF185" i="3"/>
  <c r="IF158" i="28"/>
  <c r="IF323" i="3"/>
  <c r="IF134" i="28"/>
  <c r="IF324" i="3"/>
  <c r="IF159" i="28"/>
  <c r="IF173" i="3"/>
  <c r="IF186" i="3"/>
  <c r="IF327" i="3"/>
  <c r="IF137" i="28"/>
  <c r="IF162" i="28"/>
  <c r="IF176" i="3"/>
  <c r="IF189" i="3"/>
  <c r="IF161" i="28"/>
  <c r="IF326" i="3"/>
  <c r="IF175" i="3"/>
  <c r="IF188" i="3"/>
  <c r="IF136" i="28"/>
  <c r="IF135" i="28"/>
  <c r="IF160" i="28"/>
  <c r="IF325" i="3"/>
  <c r="IF174" i="3"/>
  <c r="IF187" i="3"/>
  <c r="IE402" i="3"/>
  <c r="IE415" i="3"/>
  <c r="IE135" i="3"/>
  <c r="IE240" i="3"/>
  <c r="IE331" i="3"/>
  <c r="IE330" i="3"/>
  <c r="IE239" i="3"/>
  <c r="IE218" i="3"/>
  <c r="IE241" i="3"/>
  <c r="IE244" i="3"/>
  <c r="IE368" i="3"/>
  <c r="IE365" i="3"/>
  <c r="IE364" i="3"/>
  <c r="IE350" i="3"/>
  <c r="IE340" i="3"/>
  <c r="IE366" i="3"/>
  <c r="IE370" i="3"/>
  <c r="IE335" i="3"/>
  <c r="IE336" i="3"/>
  <c r="IE344" i="3"/>
  <c r="IE339" i="3"/>
  <c r="IE341" i="3"/>
  <c r="IE342" i="3"/>
  <c r="IE369" i="3"/>
  <c r="IE359" i="3"/>
  <c r="IE347" i="3"/>
  <c r="IE219" i="3"/>
  <c r="IE221" i="3"/>
  <c r="IE222" i="3"/>
  <c r="IE220" i="3"/>
  <c r="IE358" i="3"/>
  <c r="IE361" i="3"/>
  <c r="IE362" i="3"/>
  <c r="IE459" i="3"/>
  <c r="IE458" i="3"/>
  <c r="IE457" i="3"/>
  <c r="IE461" i="3"/>
  <c r="IE462" i="3"/>
  <c r="IE460" i="3"/>
  <c r="IE243" i="3"/>
  <c r="IE255" i="3"/>
  <c r="IE267" i="3"/>
  <c r="IE278" i="3"/>
  <c r="IE303" i="3"/>
  <c r="IE404" i="3"/>
  <c r="IE417" i="3"/>
  <c r="IE245" i="3"/>
  <c r="IE257" i="3"/>
  <c r="IE269" i="3"/>
  <c r="IE280" i="3"/>
  <c r="IE292" i="3"/>
  <c r="IE242" i="3"/>
  <c r="IE254" i="3"/>
  <c r="IE266" i="3"/>
  <c r="IE277" i="3"/>
  <c r="IE360" i="3"/>
  <c r="IE256" i="3"/>
  <c r="IE268" i="3"/>
  <c r="IE279" i="3"/>
  <c r="IE291" i="3"/>
  <c r="IE343" i="3"/>
  <c r="IE354" i="3"/>
  <c r="IE485" i="3"/>
  <c r="IE76" i="28"/>
  <c r="IE473" i="3"/>
  <c r="IE88" i="28"/>
  <c r="IE481" i="3"/>
  <c r="IE72" i="28"/>
  <c r="IE469" i="3"/>
  <c r="IE84" i="28"/>
  <c r="IE472" i="3"/>
  <c r="IE87" i="28"/>
  <c r="IE484" i="3"/>
  <c r="IE75" i="28"/>
  <c r="IE482" i="3"/>
  <c r="IE73" i="28"/>
  <c r="IE470" i="3"/>
  <c r="IE85" i="28"/>
  <c r="IE486" i="3"/>
  <c r="IE77" i="28"/>
  <c r="IE474" i="3"/>
  <c r="IE89" i="28"/>
  <c r="IE471" i="3"/>
  <c r="IE86" i="28"/>
  <c r="IE483" i="3"/>
  <c r="IE74" i="28"/>
  <c r="IE351" i="3"/>
  <c r="IE348" i="3"/>
  <c r="IE349" i="3"/>
  <c r="IE371" i="3"/>
  <c r="IE304" i="3"/>
  <c r="IE405" i="3"/>
  <c r="IE418" i="3"/>
  <c r="IE305" i="3"/>
  <c r="IE406" i="3"/>
  <c r="IE419" i="3"/>
  <c r="IE290" i="3"/>
  <c r="IE373" i="3"/>
  <c r="IE374" i="3"/>
  <c r="IE132" i="3"/>
  <c r="IE289" i="3"/>
  <c r="IE302" i="3"/>
  <c r="IE403" i="3"/>
  <c r="IE416" i="3"/>
  <c r="IE378" i="3"/>
  <c r="IE391" i="3"/>
  <c r="IE429" i="3"/>
  <c r="IE454" i="3"/>
  <c r="IE380" i="3"/>
  <c r="IE393" i="3"/>
  <c r="IE431" i="3"/>
  <c r="IE443" i="3"/>
  <c r="IE377" i="3"/>
  <c r="IE390" i="3"/>
  <c r="IE428" i="3"/>
  <c r="IE379" i="3"/>
  <c r="IE392" i="3"/>
  <c r="IE430" i="3"/>
  <c r="IE455" i="3"/>
  <c r="IF157" i="3"/>
  <c r="IF170" i="3"/>
  <c r="IF183" i="3"/>
  <c r="IE456" i="3"/>
  <c r="IE468" i="3"/>
  <c r="IE83" i="28"/>
  <c r="IF156" i="3"/>
  <c r="IF320" i="3"/>
  <c r="IE442" i="3"/>
  <c r="IF155" i="3"/>
  <c r="IF154" i="28"/>
  <c r="IE441" i="3"/>
  <c r="IE453" i="3"/>
  <c r="IE440" i="3"/>
  <c r="IE172" i="28"/>
  <c r="IF154" i="3"/>
  <c r="IE479" i="3"/>
  <c r="IE70" i="28"/>
  <c r="IE467" i="3"/>
  <c r="IE82" i="28"/>
  <c r="IE478" i="3"/>
  <c r="IE69" i="28"/>
  <c r="IE466" i="3"/>
  <c r="IE81" i="28"/>
  <c r="IF131" i="28"/>
  <c r="IF321" i="3"/>
  <c r="IF156" i="28"/>
  <c r="IF169" i="3"/>
  <c r="IF182" i="3"/>
  <c r="IF130" i="28"/>
  <c r="IF155" i="28"/>
  <c r="IE480" i="3"/>
  <c r="IE71" i="28"/>
  <c r="IF319" i="3"/>
  <c r="IF129" i="28"/>
  <c r="IF168" i="3"/>
  <c r="IF181" i="3"/>
  <c r="IF164" i="3"/>
  <c r="IF166" i="28"/>
  <c r="IF318" i="3"/>
  <c r="IF128" i="28"/>
  <c r="IF153" i="28"/>
  <c r="IF167" i="3"/>
  <c r="IF180" i="3"/>
  <c r="IE174" i="28"/>
  <c r="IE450" i="3"/>
  <c r="IE465" i="3"/>
  <c r="IE80" i="28"/>
  <c r="IE477" i="3"/>
  <c r="IE68" i="28"/>
  <c r="IF164" i="28"/>
  <c r="IF328" i="3"/>
  <c r="IE175" i="28"/>
  <c r="IE173" i="28"/>
  <c r="IF143" i="3"/>
  <c r="IF177" i="3"/>
  <c r="IF190" i="3"/>
  <c r="IE176" i="28"/>
  <c r="IF62" i="28"/>
  <c r="IF145" i="3"/>
  <c r="IF165" i="28"/>
  <c r="IF167" i="28"/>
  <c r="IF168" i="28"/>
  <c r="IF420" i="3"/>
  <c r="IF432" i="3"/>
  <c r="IF151" i="3"/>
  <c r="IF131" i="3"/>
  <c r="IF422" i="3"/>
  <c r="IF434" i="3"/>
  <c r="IF148" i="3"/>
  <c r="IF421" i="3"/>
  <c r="IF433" i="3"/>
  <c r="IF424" i="3"/>
  <c r="IF436" i="3"/>
  <c r="IF425" i="3"/>
  <c r="IF437" i="3"/>
  <c r="IF64" i="28"/>
  <c r="IF65" i="28"/>
  <c r="IF423" i="3"/>
  <c r="IF435" i="3"/>
  <c r="IF200" i="3"/>
  <c r="IF100" i="28"/>
  <c r="IF201" i="3"/>
  <c r="IF202" i="3"/>
  <c r="IF102" i="28"/>
  <c r="IF197" i="3"/>
  <c r="IF97" i="28"/>
  <c r="IF199" i="3"/>
  <c r="IF99" i="28"/>
  <c r="IF198" i="3"/>
  <c r="IF98" i="28"/>
  <c r="IF196" i="3"/>
  <c r="IF96" i="28"/>
  <c r="IF194" i="3"/>
  <c r="IF94" i="28"/>
  <c r="IF195" i="3"/>
  <c r="IF95" i="28"/>
  <c r="IF193" i="3"/>
  <c r="IF93" i="28"/>
  <c r="IF92" i="28"/>
  <c r="IF127" i="28"/>
  <c r="IF448" i="3"/>
  <c r="IG162" i="3"/>
  <c r="IE104" i="28"/>
  <c r="IE109" i="28"/>
  <c r="IE112" i="28"/>
  <c r="IE106" i="28"/>
  <c r="IE113" i="28"/>
  <c r="IE107" i="28"/>
  <c r="IE105" i="28"/>
  <c r="IE110" i="28"/>
  <c r="IE111" i="28"/>
  <c r="IE108" i="28"/>
  <c r="IF445" i="3"/>
  <c r="IG159" i="3"/>
  <c r="IF449" i="3"/>
  <c r="IG163" i="3"/>
  <c r="IF207" i="3"/>
  <c r="IF206" i="3"/>
  <c r="IF205" i="3"/>
  <c r="IF133" i="3"/>
  <c r="IF446" i="3"/>
  <c r="IG160" i="3"/>
  <c r="IE145" i="28"/>
  <c r="IE148" i="28"/>
  <c r="IE142" i="28"/>
  <c r="IE143" i="28"/>
  <c r="IE147" i="28"/>
  <c r="IE146" i="28"/>
  <c r="IE141" i="28"/>
  <c r="IE139" i="28"/>
  <c r="IE140" i="28"/>
  <c r="IE144" i="28"/>
  <c r="IF134" i="3"/>
  <c r="IF101" i="28"/>
  <c r="IF447" i="3"/>
  <c r="IG161" i="3"/>
  <c r="IF444" i="3"/>
  <c r="IG158" i="3"/>
  <c r="IF208" i="3"/>
  <c r="IG162" i="28"/>
  <c r="IG137" i="28"/>
  <c r="IG327" i="3"/>
  <c r="IG176" i="3"/>
  <c r="IG189" i="3"/>
  <c r="IG175" i="3"/>
  <c r="IG188" i="3"/>
  <c r="IG161" i="28"/>
  <c r="IG136" i="28"/>
  <c r="IG326" i="3"/>
  <c r="IG323" i="3"/>
  <c r="IG172" i="3"/>
  <c r="IG185" i="3"/>
  <c r="IG133" i="28"/>
  <c r="IG158" i="28"/>
  <c r="IF211" i="3"/>
  <c r="IF210" i="3"/>
  <c r="IG134" i="28"/>
  <c r="IG173" i="3"/>
  <c r="IG186" i="3"/>
  <c r="IG159" i="28"/>
  <c r="IG324" i="3"/>
  <c r="IG322" i="3"/>
  <c r="IG132" i="28"/>
  <c r="IG157" i="28"/>
  <c r="IG171" i="3"/>
  <c r="IG184" i="3"/>
  <c r="IG160" i="28"/>
  <c r="IG325" i="3"/>
  <c r="IG174" i="3"/>
  <c r="IG187" i="3"/>
  <c r="IG135" i="28"/>
  <c r="IF331" i="3"/>
  <c r="IF240" i="3"/>
  <c r="IF330" i="3"/>
  <c r="IF218" i="3"/>
  <c r="IF239" i="3"/>
  <c r="IF135" i="3"/>
  <c r="IF402" i="3"/>
  <c r="IF415" i="3"/>
  <c r="IF241" i="3"/>
  <c r="IF243" i="3"/>
  <c r="IF219" i="3"/>
  <c r="IF220" i="3"/>
  <c r="IF221" i="3"/>
  <c r="IF222" i="3"/>
  <c r="IF361" i="3"/>
  <c r="IF362" i="3"/>
  <c r="IF358" i="3"/>
  <c r="IF459" i="3"/>
  <c r="IF457" i="3"/>
  <c r="IF458" i="3"/>
  <c r="IF461" i="3"/>
  <c r="IF462" i="3"/>
  <c r="IF460" i="3"/>
  <c r="IF364" i="3"/>
  <c r="IF350" i="3"/>
  <c r="IF365" i="3"/>
  <c r="IF339" i="3"/>
  <c r="IF347" i="3"/>
  <c r="IF340" i="3"/>
  <c r="IF368" i="3"/>
  <c r="IF366" i="3"/>
  <c r="IF359" i="3"/>
  <c r="IF370" i="3"/>
  <c r="IF341" i="3"/>
  <c r="IF342" i="3"/>
  <c r="IF335" i="3"/>
  <c r="IF336" i="3"/>
  <c r="IF344" i="3"/>
  <c r="IF369" i="3"/>
  <c r="IF242" i="3"/>
  <c r="IF254" i="3"/>
  <c r="IF266" i="3"/>
  <c r="IF277" i="3"/>
  <c r="IF289" i="3"/>
  <c r="IF245" i="3"/>
  <c r="IF257" i="3"/>
  <c r="IF269" i="3"/>
  <c r="IF280" i="3"/>
  <c r="IF305" i="3"/>
  <c r="IF406" i="3"/>
  <c r="IF419" i="3"/>
  <c r="IF244" i="3"/>
  <c r="IF256" i="3"/>
  <c r="IF268" i="3"/>
  <c r="IF279" i="3"/>
  <c r="IF371" i="3"/>
  <c r="IF255" i="3"/>
  <c r="IF267" i="3"/>
  <c r="IF278" i="3"/>
  <c r="IF303" i="3"/>
  <c r="IF404" i="3"/>
  <c r="IF417" i="3"/>
  <c r="IF482" i="3"/>
  <c r="IF73" i="28"/>
  <c r="IF470" i="3"/>
  <c r="IF85" i="28"/>
  <c r="IF486" i="3"/>
  <c r="IF77" i="28"/>
  <c r="IF474" i="3"/>
  <c r="IF89" i="28"/>
  <c r="IF343" i="3"/>
  <c r="IF354" i="3"/>
  <c r="IF471" i="3"/>
  <c r="IF86" i="28"/>
  <c r="IF483" i="3"/>
  <c r="IF74" i="28"/>
  <c r="IF351" i="3"/>
  <c r="IF348" i="3"/>
  <c r="IF349" i="3"/>
  <c r="IF473" i="3"/>
  <c r="IF88" i="28"/>
  <c r="IF485" i="3"/>
  <c r="IF76" i="28"/>
  <c r="IF469" i="3"/>
  <c r="IF84" i="28"/>
  <c r="IF481" i="3"/>
  <c r="IF72" i="28"/>
  <c r="IF360" i="3"/>
  <c r="IF484" i="3"/>
  <c r="IF75" i="28"/>
  <c r="IF472" i="3"/>
  <c r="IF87" i="28"/>
  <c r="IF292" i="3"/>
  <c r="IF290" i="3"/>
  <c r="IF373" i="3"/>
  <c r="IF374" i="3"/>
  <c r="IF132" i="3"/>
  <c r="IF302" i="3"/>
  <c r="IF403" i="3"/>
  <c r="IF416" i="3"/>
  <c r="IF291" i="3"/>
  <c r="IF304" i="3"/>
  <c r="IF405" i="3"/>
  <c r="IF418" i="3"/>
  <c r="IF379" i="3"/>
  <c r="IF392" i="3"/>
  <c r="IF430" i="3"/>
  <c r="IF377" i="3"/>
  <c r="IF390" i="3"/>
  <c r="IF428" i="3"/>
  <c r="IF440" i="3"/>
  <c r="IF380" i="3"/>
  <c r="IF393" i="3"/>
  <c r="IF431" i="3"/>
  <c r="IF456" i="3"/>
  <c r="IF378" i="3"/>
  <c r="IF391" i="3"/>
  <c r="IF429" i="3"/>
  <c r="IF441" i="3"/>
  <c r="IG157" i="3"/>
  <c r="IG131" i="28"/>
  <c r="IF443" i="3"/>
  <c r="IF172" i="28"/>
  <c r="IG154" i="3"/>
  <c r="IG153" i="28"/>
  <c r="IF453" i="3"/>
  <c r="IF477" i="3"/>
  <c r="IF68" i="28"/>
  <c r="IG155" i="3"/>
  <c r="IG319" i="3"/>
  <c r="IF454" i="3"/>
  <c r="IF466" i="3"/>
  <c r="IF81" i="28"/>
  <c r="IF480" i="3"/>
  <c r="IF71" i="28"/>
  <c r="IF468" i="3"/>
  <c r="IF83" i="28"/>
  <c r="IF455" i="3"/>
  <c r="IF442" i="3"/>
  <c r="IG156" i="3"/>
  <c r="IF174" i="28"/>
  <c r="IG156" i="28"/>
  <c r="IF478" i="3"/>
  <c r="IF69" i="28"/>
  <c r="IG321" i="3"/>
  <c r="IG170" i="3"/>
  <c r="IG183" i="3"/>
  <c r="IG129" i="28"/>
  <c r="IG154" i="28"/>
  <c r="IG168" i="3"/>
  <c r="IG181" i="3"/>
  <c r="IF465" i="3"/>
  <c r="IF80" i="28"/>
  <c r="IG164" i="3"/>
  <c r="IG166" i="28"/>
  <c r="IG128" i="28"/>
  <c r="IG167" i="3"/>
  <c r="IG180" i="3"/>
  <c r="IG318" i="3"/>
  <c r="IF479" i="3"/>
  <c r="IF70" i="28"/>
  <c r="IF467" i="3"/>
  <c r="IF82" i="28"/>
  <c r="IG320" i="3"/>
  <c r="IG169" i="3"/>
  <c r="IG182" i="3"/>
  <c r="IG130" i="28"/>
  <c r="IG155" i="28"/>
  <c r="IF450" i="3"/>
  <c r="IG143" i="3"/>
  <c r="IG164" i="28"/>
  <c r="IG328" i="3"/>
  <c r="IG177" i="3"/>
  <c r="IG190" i="3"/>
  <c r="IG145" i="3"/>
  <c r="IG62" i="28"/>
  <c r="IF175" i="28"/>
  <c r="IF173" i="28"/>
  <c r="IF176" i="28"/>
  <c r="IG165" i="28"/>
  <c r="IG167" i="28"/>
  <c r="IG168" i="28"/>
  <c r="IG92" i="28"/>
  <c r="IG127" i="28"/>
  <c r="IG148" i="3"/>
  <c r="IG424" i="3"/>
  <c r="IG436" i="3"/>
  <c r="IG422" i="3"/>
  <c r="IG434" i="3"/>
  <c r="IG151" i="3"/>
  <c r="IG131" i="3"/>
  <c r="IG64" i="28"/>
  <c r="IG65" i="28"/>
  <c r="IG425" i="3"/>
  <c r="IG437" i="3"/>
  <c r="IG420" i="3"/>
  <c r="IG432" i="3"/>
  <c r="IG421" i="3"/>
  <c r="IG433" i="3"/>
  <c r="IG423" i="3"/>
  <c r="IG435" i="3"/>
  <c r="IG197" i="3"/>
  <c r="IG97" i="28"/>
  <c r="IG198" i="3"/>
  <c r="IG98" i="28"/>
  <c r="IG199" i="3"/>
  <c r="IG99" i="28"/>
  <c r="IG202" i="3"/>
  <c r="IG102" i="28"/>
  <c r="IG200" i="3"/>
  <c r="IG100" i="28"/>
  <c r="IG201" i="3"/>
  <c r="IG193" i="3"/>
  <c r="IG93" i="28"/>
  <c r="IG196" i="3"/>
  <c r="IG96" i="28"/>
  <c r="IG194" i="3"/>
  <c r="IG94" i="28"/>
  <c r="IG195" i="3"/>
  <c r="IG95" i="28"/>
  <c r="IG448" i="3"/>
  <c r="IH162" i="3"/>
  <c r="IG206" i="3"/>
  <c r="IG133" i="3"/>
  <c r="IG205" i="3"/>
  <c r="IG207" i="3"/>
  <c r="IG446" i="3"/>
  <c r="IH160" i="3"/>
  <c r="IG445" i="3"/>
  <c r="IH159" i="3"/>
  <c r="IG444" i="3"/>
  <c r="IH158" i="3"/>
  <c r="IF148" i="28"/>
  <c r="IF140" i="28"/>
  <c r="IF145" i="28"/>
  <c r="IF144" i="28"/>
  <c r="IF141" i="28"/>
  <c r="IF146" i="28"/>
  <c r="IF147" i="28"/>
  <c r="IF139" i="28"/>
  <c r="IF143" i="28"/>
  <c r="IF142" i="28"/>
  <c r="IG447" i="3"/>
  <c r="IH161" i="3"/>
  <c r="IG134" i="3"/>
  <c r="IG101" i="28"/>
  <c r="IG449" i="3"/>
  <c r="IH163" i="3"/>
  <c r="IF108" i="28"/>
  <c r="IF105" i="28"/>
  <c r="IF113" i="28"/>
  <c r="IF106" i="28"/>
  <c r="IF104" i="28"/>
  <c r="IF111" i="28"/>
  <c r="IF110" i="28"/>
  <c r="IF112" i="28"/>
  <c r="IF109" i="28"/>
  <c r="IF107" i="28"/>
  <c r="IG208" i="3"/>
  <c r="IG135" i="3"/>
  <c r="IH171" i="3"/>
  <c r="IH184" i="3"/>
  <c r="IH132" i="28"/>
  <c r="IH322" i="3"/>
  <c r="IH157" i="28"/>
  <c r="IG211" i="3"/>
  <c r="IG210" i="3"/>
  <c r="IH160" i="28"/>
  <c r="IH135" i="28"/>
  <c r="IH325" i="3"/>
  <c r="IH174" i="3"/>
  <c r="IH187" i="3"/>
  <c r="IH326" i="3"/>
  <c r="IH175" i="3"/>
  <c r="IH188" i="3"/>
  <c r="IH161" i="28"/>
  <c r="IH136" i="28"/>
  <c r="IH172" i="3"/>
  <c r="IH185" i="3"/>
  <c r="IH133" i="28"/>
  <c r="IH323" i="3"/>
  <c r="IH158" i="28"/>
  <c r="IH162" i="28"/>
  <c r="IH176" i="3"/>
  <c r="IH189" i="3"/>
  <c r="IH137" i="28"/>
  <c r="IH327" i="3"/>
  <c r="IH159" i="28"/>
  <c r="IH134" i="28"/>
  <c r="IH324" i="3"/>
  <c r="IH173" i="3"/>
  <c r="IH186" i="3"/>
  <c r="IG402" i="3"/>
  <c r="IG415" i="3"/>
  <c r="IG461" i="3"/>
  <c r="IG218" i="3"/>
  <c r="IG330" i="3"/>
  <c r="IG239" i="3"/>
  <c r="IG331" i="3"/>
  <c r="IG240" i="3"/>
  <c r="IG459" i="3"/>
  <c r="IG471" i="3"/>
  <c r="IG86" i="28"/>
  <c r="IG462" i="3"/>
  <c r="IG474" i="3"/>
  <c r="IG89" i="28"/>
  <c r="IG460" i="3"/>
  <c r="IG472" i="3"/>
  <c r="IG87" i="28"/>
  <c r="IG457" i="3"/>
  <c r="IG481" i="3"/>
  <c r="IG72" i="28"/>
  <c r="IG458" i="3"/>
  <c r="IG470" i="3"/>
  <c r="IG85" i="28"/>
  <c r="IG241" i="3"/>
  <c r="IG361" i="3"/>
  <c r="IG362" i="3"/>
  <c r="IG358" i="3"/>
  <c r="IG335" i="3"/>
  <c r="IG336" i="3"/>
  <c r="IG344" i="3"/>
  <c r="IG340" i="3"/>
  <c r="IG370" i="3"/>
  <c r="IG359" i="3"/>
  <c r="IG339" i="3"/>
  <c r="IG366" i="3"/>
  <c r="IG364" i="3"/>
  <c r="IG369" i="3"/>
  <c r="IG341" i="3"/>
  <c r="IG342" i="3"/>
  <c r="IG368" i="3"/>
  <c r="IG365" i="3"/>
  <c r="IG347" i="3"/>
  <c r="IG350" i="3"/>
  <c r="IG473" i="3"/>
  <c r="IG88" i="28"/>
  <c r="IG485" i="3"/>
  <c r="IG76" i="28"/>
  <c r="IG222" i="3"/>
  <c r="IG221" i="3"/>
  <c r="IG219" i="3"/>
  <c r="IG220" i="3"/>
  <c r="IG484" i="3"/>
  <c r="IG75" i="28"/>
  <c r="IG469" i="3"/>
  <c r="IG84" i="28"/>
  <c r="IG486" i="3"/>
  <c r="IG77" i="28"/>
  <c r="IG482" i="3"/>
  <c r="IG73" i="28"/>
  <c r="IG483" i="3"/>
  <c r="IG74" i="28"/>
  <c r="IG343" i="3"/>
  <c r="IG354" i="3"/>
  <c r="IG360" i="3"/>
  <c r="IG371" i="3"/>
  <c r="IG348" i="3"/>
  <c r="IG349" i="3"/>
  <c r="IG351" i="3"/>
  <c r="IG245" i="3"/>
  <c r="IG257" i="3"/>
  <c r="IG269" i="3"/>
  <c r="IG280" i="3"/>
  <c r="IG242" i="3"/>
  <c r="IG254" i="3"/>
  <c r="IG266" i="3"/>
  <c r="IG277" i="3"/>
  <c r="IG244" i="3"/>
  <c r="IG256" i="3"/>
  <c r="IG268" i="3"/>
  <c r="IG279" i="3"/>
  <c r="IG243" i="3"/>
  <c r="IG255" i="3"/>
  <c r="IG267" i="3"/>
  <c r="IG278" i="3"/>
  <c r="IG373" i="3"/>
  <c r="IG374" i="3"/>
  <c r="IG132" i="3"/>
  <c r="IG302" i="3"/>
  <c r="IG403" i="3"/>
  <c r="IG416" i="3"/>
  <c r="IG289" i="3"/>
  <c r="IG290" i="3"/>
  <c r="IG303" i="3"/>
  <c r="IG404" i="3"/>
  <c r="IG417" i="3"/>
  <c r="IG304" i="3"/>
  <c r="IG405" i="3"/>
  <c r="IG418" i="3"/>
  <c r="IG291" i="3"/>
  <c r="IG305" i="3"/>
  <c r="IG406" i="3"/>
  <c r="IG419" i="3"/>
  <c r="IG292" i="3"/>
  <c r="IG378" i="3"/>
  <c r="IG391" i="3"/>
  <c r="IG429" i="3"/>
  <c r="IG377" i="3"/>
  <c r="IG390" i="3"/>
  <c r="IG428" i="3"/>
  <c r="IG380" i="3"/>
  <c r="IG393" i="3"/>
  <c r="IG431" i="3"/>
  <c r="IG379" i="3"/>
  <c r="IG392" i="3"/>
  <c r="IG430" i="3"/>
  <c r="IG443" i="3"/>
  <c r="IG456" i="3"/>
  <c r="IH157" i="3"/>
  <c r="IG172" i="28"/>
  <c r="IG440" i="3"/>
  <c r="IG453" i="3"/>
  <c r="IH154" i="3"/>
  <c r="IG442" i="3"/>
  <c r="IG455" i="3"/>
  <c r="IH156" i="3"/>
  <c r="IG441" i="3"/>
  <c r="IG454" i="3"/>
  <c r="IH155" i="3"/>
  <c r="IG465" i="3"/>
  <c r="IG80" i="28"/>
  <c r="IG477" i="3"/>
  <c r="IG68" i="28"/>
  <c r="IH319" i="3"/>
  <c r="IH154" i="28"/>
  <c r="IH129" i="28"/>
  <c r="IH168" i="3"/>
  <c r="IH181" i="3"/>
  <c r="IH156" i="28"/>
  <c r="IH170" i="3"/>
  <c r="IH183" i="3"/>
  <c r="IH321" i="3"/>
  <c r="IH131" i="28"/>
  <c r="IG478" i="3"/>
  <c r="IG69" i="28"/>
  <c r="IG466" i="3"/>
  <c r="IG81" i="28"/>
  <c r="IH155" i="28"/>
  <c r="IH130" i="28"/>
  <c r="IH169" i="3"/>
  <c r="IH182" i="3"/>
  <c r="IH320" i="3"/>
  <c r="IG480" i="3"/>
  <c r="IG71" i="28"/>
  <c r="IG468" i="3"/>
  <c r="IG83" i="28"/>
  <c r="IH128" i="28"/>
  <c r="IH153" i="28"/>
  <c r="IH164" i="3"/>
  <c r="IH166" i="28"/>
  <c r="IH318" i="3"/>
  <c r="IH167" i="3"/>
  <c r="IH180" i="3"/>
  <c r="IG174" i="28"/>
  <c r="IG450" i="3"/>
  <c r="IG479" i="3"/>
  <c r="IG70" i="28"/>
  <c r="IG467" i="3"/>
  <c r="IG82" i="28"/>
  <c r="IH328" i="3"/>
  <c r="IH164" i="28"/>
  <c r="IH177" i="3"/>
  <c r="IH190" i="3"/>
  <c r="IG175" i="28"/>
  <c r="IG173" i="28"/>
  <c r="IH143" i="3"/>
  <c r="IG176" i="28"/>
  <c r="IH62" i="28"/>
  <c r="IH145" i="3"/>
  <c r="IH165" i="28"/>
  <c r="IH167" i="28"/>
  <c r="IH168" i="28"/>
  <c r="IH421" i="3"/>
  <c r="IH433" i="3"/>
  <c r="IH151" i="3"/>
  <c r="IH131" i="3"/>
  <c r="IH424" i="3"/>
  <c r="IH436" i="3"/>
  <c r="IH148" i="3"/>
  <c r="IH425" i="3"/>
  <c r="IH437" i="3"/>
  <c r="IH423" i="3"/>
  <c r="IH435" i="3"/>
  <c r="IH420" i="3"/>
  <c r="IH432" i="3"/>
  <c r="IH64" i="28"/>
  <c r="IH65" i="28"/>
  <c r="IH422" i="3"/>
  <c r="IH434" i="3"/>
  <c r="IH202" i="3"/>
  <c r="IH102" i="28"/>
  <c r="IH200" i="3"/>
  <c r="IH100" i="28"/>
  <c r="IH201" i="3"/>
  <c r="IH198" i="3"/>
  <c r="IH98" i="28"/>
  <c r="IH197" i="3"/>
  <c r="IH97" i="28"/>
  <c r="IH199" i="3"/>
  <c r="IH99" i="28"/>
  <c r="IH193" i="3"/>
  <c r="IH93" i="28"/>
  <c r="IH194" i="3"/>
  <c r="IH94" i="28"/>
  <c r="IH196" i="3"/>
  <c r="IH96" i="28"/>
  <c r="IH195" i="3"/>
  <c r="IH95" i="28"/>
  <c r="IH92" i="28"/>
  <c r="IH127" i="28"/>
  <c r="IH444" i="3"/>
  <c r="II158" i="3"/>
  <c r="IG143" i="28"/>
  <c r="IG140" i="28"/>
  <c r="IG146" i="28"/>
  <c r="IG147" i="28"/>
  <c r="IG148" i="28"/>
  <c r="IG139" i="28"/>
  <c r="IG145" i="28"/>
  <c r="IG142" i="28"/>
  <c r="IG141" i="28"/>
  <c r="IG144" i="28"/>
  <c r="IG113" i="28"/>
  <c r="IG105" i="28"/>
  <c r="IG106" i="28"/>
  <c r="IG107" i="28"/>
  <c r="IG104" i="28"/>
  <c r="IG110" i="28"/>
  <c r="IG111" i="28"/>
  <c r="IG112" i="28"/>
  <c r="IG108" i="28"/>
  <c r="IG109" i="28"/>
  <c r="IH134" i="3"/>
  <c r="IH101" i="28"/>
  <c r="IH205" i="3"/>
  <c r="IH207" i="3"/>
  <c r="IH206" i="3"/>
  <c r="IH133" i="3"/>
  <c r="IH447" i="3"/>
  <c r="II161" i="3"/>
  <c r="IH448" i="3"/>
  <c r="II162" i="3"/>
  <c r="IH449" i="3"/>
  <c r="II163" i="3"/>
  <c r="IH446" i="3"/>
  <c r="II160" i="3"/>
  <c r="IH445" i="3"/>
  <c r="II159" i="3"/>
  <c r="IH208" i="3"/>
  <c r="IH402" i="3"/>
  <c r="IH415" i="3"/>
  <c r="II327" i="3"/>
  <c r="II176" i="3"/>
  <c r="II189" i="3"/>
  <c r="II162" i="28"/>
  <c r="II137" i="28"/>
  <c r="II325" i="3"/>
  <c r="II174" i="3"/>
  <c r="II187" i="3"/>
  <c r="II135" i="28"/>
  <c r="II160" i="28"/>
  <c r="II136" i="28"/>
  <c r="II175" i="3"/>
  <c r="II188" i="3"/>
  <c r="II161" i="28"/>
  <c r="II326" i="3"/>
  <c r="II322" i="3"/>
  <c r="II132" i="28"/>
  <c r="II171" i="3"/>
  <c r="II184" i="3"/>
  <c r="II157" i="28"/>
  <c r="II133" i="28"/>
  <c r="II158" i="28"/>
  <c r="II323" i="3"/>
  <c r="II172" i="3"/>
  <c r="II185" i="3"/>
  <c r="IH210" i="3"/>
  <c r="IH211" i="3"/>
  <c r="II173" i="3"/>
  <c r="II186" i="3"/>
  <c r="II134" i="28"/>
  <c r="II159" i="28"/>
  <c r="II324" i="3"/>
  <c r="IH135" i="3"/>
  <c r="IH458" i="3"/>
  <c r="IH462" i="3"/>
  <c r="IH459" i="3"/>
  <c r="IH457" i="3"/>
  <c r="IH461" i="3"/>
  <c r="IH460" i="3"/>
  <c r="IH331" i="3"/>
  <c r="IH240" i="3"/>
  <c r="IH239" i="3"/>
  <c r="IH330" i="3"/>
  <c r="IH218" i="3"/>
  <c r="IH241" i="3"/>
  <c r="IH242" i="3"/>
  <c r="IH358" i="3"/>
  <c r="IH361" i="3"/>
  <c r="IH362" i="3"/>
  <c r="IH486" i="3"/>
  <c r="IH77" i="28"/>
  <c r="IH474" i="3"/>
  <c r="IH89" i="28"/>
  <c r="IH365" i="3"/>
  <c r="IH335" i="3"/>
  <c r="IH336" i="3"/>
  <c r="IH344" i="3"/>
  <c r="IH366" i="3"/>
  <c r="IH350" i="3"/>
  <c r="IH339" i="3"/>
  <c r="IH370" i="3"/>
  <c r="IH347" i="3"/>
  <c r="IH359" i="3"/>
  <c r="IH368" i="3"/>
  <c r="IH340" i="3"/>
  <c r="IH364" i="3"/>
  <c r="IH369" i="3"/>
  <c r="IH341" i="3"/>
  <c r="IH342" i="3"/>
  <c r="IH220" i="3"/>
  <c r="IH222" i="3"/>
  <c r="IH219" i="3"/>
  <c r="IH221" i="3"/>
  <c r="IH482" i="3"/>
  <c r="IH73" i="28"/>
  <c r="IH470" i="3"/>
  <c r="IH85" i="28"/>
  <c r="IH484" i="3"/>
  <c r="IH75" i="28"/>
  <c r="IH472" i="3"/>
  <c r="IH87" i="28"/>
  <c r="IH473" i="3"/>
  <c r="IH88" i="28"/>
  <c r="IH485" i="3"/>
  <c r="IH76" i="28"/>
  <c r="IH469" i="3"/>
  <c r="IH84" i="28"/>
  <c r="IH481" i="3"/>
  <c r="IH72" i="28"/>
  <c r="IH483" i="3"/>
  <c r="IH74" i="28"/>
  <c r="IH471" i="3"/>
  <c r="IH86" i="28"/>
  <c r="IH243" i="3"/>
  <c r="IH360" i="3"/>
  <c r="IH244" i="3"/>
  <c r="IH256" i="3"/>
  <c r="IH268" i="3"/>
  <c r="IH279" i="3"/>
  <c r="IH245" i="3"/>
  <c r="IH257" i="3"/>
  <c r="IH269" i="3"/>
  <c r="IH280" i="3"/>
  <c r="IH305" i="3"/>
  <c r="IH406" i="3"/>
  <c r="IH419" i="3"/>
  <c r="IH255" i="3"/>
  <c r="IH267" i="3"/>
  <c r="IH278" i="3"/>
  <c r="IH290" i="3"/>
  <c r="IH254" i="3"/>
  <c r="IH266" i="3"/>
  <c r="IH277" i="3"/>
  <c r="IH343" i="3"/>
  <c r="IH354" i="3"/>
  <c r="IH371" i="3"/>
  <c r="IH351" i="3"/>
  <c r="IH348" i="3"/>
  <c r="IH349" i="3"/>
  <c r="IH303" i="3"/>
  <c r="IH404" i="3"/>
  <c r="IH417" i="3"/>
  <c r="IH292" i="3"/>
  <c r="IH373" i="3"/>
  <c r="IH374" i="3"/>
  <c r="IH377" i="3"/>
  <c r="IH302" i="3"/>
  <c r="IH403" i="3"/>
  <c r="IH416" i="3"/>
  <c r="IH289" i="3"/>
  <c r="IH304" i="3"/>
  <c r="IH405" i="3"/>
  <c r="IH418" i="3"/>
  <c r="IH291" i="3"/>
  <c r="IH379" i="3"/>
  <c r="IH392" i="3"/>
  <c r="IH430" i="3"/>
  <c r="IH390" i="3"/>
  <c r="IH428" i="3"/>
  <c r="IH132" i="3"/>
  <c r="IH378" i="3"/>
  <c r="IH391" i="3"/>
  <c r="IH429" i="3"/>
  <c r="IH380" i="3"/>
  <c r="IH393" i="3"/>
  <c r="IH431" i="3"/>
  <c r="IH443" i="3"/>
  <c r="IH456" i="3"/>
  <c r="II157" i="3"/>
  <c r="IH172" i="28"/>
  <c r="IH453" i="3"/>
  <c r="IH440" i="3"/>
  <c r="II154" i="3"/>
  <c r="IH454" i="3"/>
  <c r="IH441" i="3"/>
  <c r="II155" i="3"/>
  <c r="IH455" i="3"/>
  <c r="IH442" i="3"/>
  <c r="II156" i="3"/>
  <c r="IH466" i="3"/>
  <c r="IH81" i="28"/>
  <c r="IH478" i="3"/>
  <c r="IH69" i="28"/>
  <c r="IH174" i="28"/>
  <c r="IH450" i="3"/>
  <c r="II143" i="3"/>
  <c r="IH477" i="3"/>
  <c r="IH68" i="28"/>
  <c r="IH465" i="3"/>
  <c r="IH80" i="28"/>
  <c r="IH479" i="3"/>
  <c r="IH70" i="28"/>
  <c r="IH467" i="3"/>
  <c r="IH82" i="28"/>
  <c r="II156" i="28"/>
  <c r="II321" i="3"/>
  <c r="II170" i="3"/>
  <c r="II183" i="3"/>
  <c r="II131" i="28"/>
  <c r="II318" i="3"/>
  <c r="II167" i="3"/>
  <c r="II180" i="3"/>
  <c r="II128" i="28"/>
  <c r="II164" i="3"/>
  <c r="II166" i="28"/>
  <c r="II153" i="28"/>
  <c r="II319" i="3"/>
  <c r="II129" i="28"/>
  <c r="II154" i="28"/>
  <c r="II168" i="3"/>
  <c r="II181" i="3"/>
  <c r="IH468" i="3"/>
  <c r="IH83" i="28"/>
  <c r="IH480" i="3"/>
  <c r="IH71" i="28"/>
  <c r="II130" i="28"/>
  <c r="II320" i="3"/>
  <c r="II169" i="3"/>
  <c r="II182" i="3"/>
  <c r="II155" i="28"/>
  <c r="II164" i="28"/>
  <c r="II145" i="3"/>
  <c r="II62" i="28"/>
  <c r="II177" i="3"/>
  <c r="II190" i="3"/>
  <c r="IH175" i="28"/>
  <c r="IH173" i="28"/>
  <c r="II328" i="3"/>
  <c r="IH176" i="28"/>
  <c r="II165" i="28"/>
  <c r="II167" i="28"/>
  <c r="II168" i="28"/>
  <c r="II127" i="28"/>
  <c r="II92" i="28"/>
  <c r="II420" i="3"/>
  <c r="II432" i="3"/>
  <c r="II151" i="3"/>
  <c r="II131" i="3"/>
  <c r="II422" i="3"/>
  <c r="II434" i="3"/>
  <c r="II423" i="3"/>
  <c r="II435" i="3"/>
  <c r="II425" i="3"/>
  <c r="II437" i="3"/>
  <c r="II421" i="3"/>
  <c r="II433" i="3"/>
  <c r="II424" i="3"/>
  <c r="II436" i="3"/>
  <c r="II148" i="3"/>
  <c r="II64" i="28"/>
  <c r="II65" i="28"/>
  <c r="II197" i="3"/>
  <c r="II97" i="28"/>
  <c r="II202" i="3"/>
  <c r="II102" i="28"/>
  <c r="II198" i="3"/>
  <c r="II98" i="28"/>
  <c r="II201" i="3"/>
  <c r="II200" i="3"/>
  <c r="II100" i="28"/>
  <c r="II199" i="3"/>
  <c r="II99" i="28"/>
  <c r="II194" i="3"/>
  <c r="II94" i="28"/>
  <c r="II195" i="3"/>
  <c r="II95" i="28"/>
  <c r="II196" i="3"/>
  <c r="II96" i="28"/>
  <c r="II193" i="3"/>
  <c r="II93" i="28"/>
  <c r="II447" i="3"/>
  <c r="IJ161" i="3"/>
  <c r="II445" i="3"/>
  <c r="IJ159" i="3"/>
  <c r="II444" i="3"/>
  <c r="IJ158" i="3"/>
  <c r="II449" i="3"/>
  <c r="IJ163" i="3"/>
  <c r="II446" i="3"/>
  <c r="IJ160" i="3"/>
  <c r="II206" i="3"/>
  <c r="II133" i="3"/>
  <c r="II207" i="3"/>
  <c r="II205" i="3"/>
  <c r="IH109" i="28"/>
  <c r="IH113" i="28"/>
  <c r="IH108" i="28"/>
  <c r="IH106" i="28"/>
  <c r="IH111" i="28"/>
  <c r="IH107" i="28"/>
  <c r="IH112" i="28"/>
  <c r="IH110" i="28"/>
  <c r="IH104" i="28"/>
  <c r="IH105" i="28"/>
  <c r="II134" i="3"/>
  <c r="II101" i="28"/>
  <c r="II448" i="3"/>
  <c r="IJ162" i="3"/>
  <c r="IH143" i="28"/>
  <c r="IH146" i="28"/>
  <c r="IH145" i="28"/>
  <c r="IH141" i="28"/>
  <c r="IH142" i="28"/>
  <c r="IH147" i="28"/>
  <c r="IH140" i="28"/>
  <c r="IH148" i="28"/>
  <c r="IH139" i="28"/>
  <c r="IH144" i="28"/>
  <c r="II208" i="3"/>
  <c r="II402" i="3"/>
  <c r="II415" i="3"/>
  <c r="IJ133" i="28"/>
  <c r="IJ172" i="3"/>
  <c r="IJ185" i="3"/>
  <c r="IJ323" i="3"/>
  <c r="IJ158" i="28"/>
  <c r="IJ176" i="3"/>
  <c r="IJ189" i="3"/>
  <c r="IJ327" i="3"/>
  <c r="IJ162" i="28"/>
  <c r="IJ137" i="28"/>
  <c r="II211" i="3"/>
  <c r="II210" i="3"/>
  <c r="IJ135" i="28"/>
  <c r="IJ174" i="3"/>
  <c r="IJ187" i="3"/>
  <c r="IJ325" i="3"/>
  <c r="IJ160" i="28"/>
  <c r="IJ326" i="3"/>
  <c r="IJ161" i="28"/>
  <c r="IJ136" i="28"/>
  <c r="IJ175" i="3"/>
  <c r="IJ188" i="3"/>
  <c r="IJ173" i="3"/>
  <c r="IJ186" i="3"/>
  <c r="IJ159" i="28"/>
  <c r="IJ134" i="28"/>
  <c r="IJ324" i="3"/>
  <c r="IJ171" i="3"/>
  <c r="IJ184" i="3"/>
  <c r="IJ322" i="3"/>
  <c r="IJ157" i="28"/>
  <c r="IJ132" i="28"/>
  <c r="II135" i="3"/>
  <c r="II239" i="3"/>
  <c r="II330" i="3"/>
  <c r="II218" i="3"/>
  <c r="II461" i="3"/>
  <c r="II460" i="3"/>
  <c r="II458" i="3"/>
  <c r="II462" i="3"/>
  <c r="II459" i="3"/>
  <c r="II457" i="3"/>
  <c r="II331" i="3"/>
  <c r="II240" i="3"/>
  <c r="II484" i="3"/>
  <c r="II75" i="28"/>
  <c r="II472" i="3"/>
  <c r="II87" i="28"/>
  <c r="II220" i="3"/>
  <c r="II219" i="3"/>
  <c r="II222" i="3"/>
  <c r="II221" i="3"/>
  <c r="II485" i="3"/>
  <c r="II76" i="28"/>
  <c r="II473" i="3"/>
  <c r="II88" i="28"/>
  <c r="II361" i="3"/>
  <c r="II362" i="3"/>
  <c r="II358" i="3"/>
  <c r="II474" i="3"/>
  <c r="II89" i="28"/>
  <c r="II486" i="3"/>
  <c r="II77" i="28"/>
  <c r="II482" i="3"/>
  <c r="II73" i="28"/>
  <c r="II470" i="3"/>
  <c r="II85" i="28"/>
  <c r="II366" i="3"/>
  <c r="II350" i="3"/>
  <c r="II341" i="3"/>
  <c r="II342" i="3"/>
  <c r="II335" i="3"/>
  <c r="II336" i="3"/>
  <c r="II344" i="3"/>
  <c r="II340" i="3"/>
  <c r="II347" i="3"/>
  <c r="II364" i="3"/>
  <c r="II365" i="3"/>
  <c r="II359" i="3"/>
  <c r="II339" i="3"/>
  <c r="II368" i="3"/>
  <c r="II370" i="3"/>
  <c r="II369" i="3"/>
  <c r="II469" i="3"/>
  <c r="II84" i="28"/>
  <c r="II481" i="3"/>
  <c r="II72" i="28"/>
  <c r="II471" i="3"/>
  <c r="II86" i="28"/>
  <c r="II483" i="3"/>
  <c r="II74" i="28"/>
  <c r="II241" i="3"/>
  <c r="II360" i="3"/>
  <c r="II343" i="3"/>
  <c r="II354" i="3"/>
  <c r="II348" i="3"/>
  <c r="II349" i="3"/>
  <c r="II351" i="3"/>
  <c r="II245" i="3"/>
  <c r="II257" i="3"/>
  <c r="II269" i="3"/>
  <c r="II280" i="3"/>
  <c r="II244" i="3"/>
  <c r="II256" i="3"/>
  <c r="II268" i="3"/>
  <c r="II279" i="3"/>
  <c r="II243" i="3"/>
  <c r="II255" i="3"/>
  <c r="II267" i="3"/>
  <c r="II278" i="3"/>
  <c r="II242" i="3"/>
  <c r="II254" i="3"/>
  <c r="II266" i="3"/>
  <c r="II277" i="3"/>
  <c r="II371" i="3"/>
  <c r="II303" i="3"/>
  <c r="II404" i="3"/>
  <c r="II417" i="3"/>
  <c r="II290" i="3"/>
  <c r="II292" i="3"/>
  <c r="II305" i="3"/>
  <c r="II406" i="3"/>
  <c r="II419" i="3"/>
  <c r="II302" i="3"/>
  <c r="II403" i="3"/>
  <c r="II416" i="3"/>
  <c r="II289" i="3"/>
  <c r="II304" i="3"/>
  <c r="II405" i="3"/>
  <c r="II418" i="3"/>
  <c r="II291" i="3"/>
  <c r="II373" i="3"/>
  <c r="II374" i="3"/>
  <c r="II132" i="3"/>
  <c r="II377" i="3"/>
  <c r="II390" i="3"/>
  <c r="II428" i="3"/>
  <c r="II380" i="3"/>
  <c r="II393" i="3"/>
  <c r="II431" i="3"/>
  <c r="II379" i="3"/>
  <c r="II392" i="3"/>
  <c r="II430" i="3"/>
  <c r="II378" i="3"/>
  <c r="II391" i="3"/>
  <c r="II429" i="3"/>
  <c r="II454" i="3"/>
  <c r="II441" i="3"/>
  <c r="IJ155" i="3"/>
  <c r="II443" i="3"/>
  <c r="II456" i="3"/>
  <c r="IJ157" i="3"/>
  <c r="II455" i="3"/>
  <c r="II442" i="3"/>
  <c r="IJ156" i="3"/>
  <c r="II453" i="3"/>
  <c r="II172" i="28"/>
  <c r="II440" i="3"/>
  <c r="IJ154" i="3"/>
  <c r="IJ131" i="28"/>
  <c r="IJ321" i="3"/>
  <c r="IJ156" i="28"/>
  <c r="IJ170" i="3"/>
  <c r="IJ183" i="3"/>
  <c r="II174" i="28"/>
  <c r="II450" i="3"/>
  <c r="IJ143" i="3"/>
  <c r="II479" i="3"/>
  <c r="II70" i="28"/>
  <c r="II467" i="3"/>
  <c r="II82" i="28"/>
  <c r="IJ168" i="3"/>
  <c r="IJ181" i="3"/>
  <c r="IJ319" i="3"/>
  <c r="IJ129" i="28"/>
  <c r="IJ154" i="28"/>
  <c r="IJ167" i="3"/>
  <c r="IJ180" i="3"/>
  <c r="IJ164" i="3"/>
  <c r="IJ166" i="28"/>
  <c r="IJ128" i="28"/>
  <c r="IJ153" i="28"/>
  <c r="IJ318" i="3"/>
  <c r="II468" i="3"/>
  <c r="II83" i="28"/>
  <c r="II480" i="3"/>
  <c r="II71" i="28"/>
  <c r="II465" i="3"/>
  <c r="II80" i="28"/>
  <c r="II477" i="3"/>
  <c r="II68" i="28"/>
  <c r="IJ320" i="3"/>
  <c r="IJ155" i="28"/>
  <c r="IJ169" i="3"/>
  <c r="IJ182" i="3"/>
  <c r="IJ130" i="28"/>
  <c r="II478" i="3"/>
  <c r="II69" i="28"/>
  <c r="II466" i="3"/>
  <c r="II81" i="28"/>
  <c r="IJ164" i="28"/>
  <c r="IJ328" i="3"/>
  <c r="IJ177" i="3"/>
  <c r="IJ190" i="3"/>
  <c r="IJ145" i="3"/>
  <c r="IJ62" i="28"/>
  <c r="II175" i="28"/>
  <c r="II173" i="28"/>
  <c r="II176" i="28"/>
  <c r="IJ165" i="28"/>
  <c r="IJ167" i="28"/>
  <c r="IJ168" i="28"/>
  <c r="IJ64" i="28"/>
  <c r="IJ65" i="28"/>
  <c r="IJ421" i="3"/>
  <c r="IJ433" i="3"/>
  <c r="IJ425" i="3"/>
  <c r="IJ437" i="3"/>
  <c r="IJ424" i="3"/>
  <c r="IJ436" i="3"/>
  <c r="IJ423" i="3"/>
  <c r="IJ435" i="3"/>
  <c r="IJ422" i="3"/>
  <c r="IJ434" i="3"/>
  <c r="IJ420" i="3"/>
  <c r="IJ432" i="3"/>
  <c r="IJ151" i="3"/>
  <c r="IJ131" i="3"/>
  <c r="IJ148" i="3"/>
  <c r="IJ199" i="3"/>
  <c r="IJ99" i="28"/>
  <c r="IJ198" i="3"/>
  <c r="IJ98" i="28"/>
  <c r="IJ197" i="3"/>
  <c r="IJ97" i="28"/>
  <c r="IJ202" i="3"/>
  <c r="IJ102" i="28"/>
  <c r="IJ200" i="3"/>
  <c r="IJ100" i="28"/>
  <c r="IJ201" i="3"/>
  <c r="IJ195" i="3"/>
  <c r="IJ95" i="28"/>
  <c r="IJ196" i="3"/>
  <c r="IJ96" i="28"/>
  <c r="IJ193" i="3"/>
  <c r="IJ93" i="28"/>
  <c r="IJ194" i="3"/>
  <c r="IJ94" i="28"/>
  <c r="IJ127" i="28"/>
  <c r="IJ92" i="28"/>
  <c r="IJ446" i="3"/>
  <c r="IK160" i="3"/>
  <c r="II147" i="28"/>
  <c r="II144" i="28"/>
  <c r="II141" i="28"/>
  <c r="II139" i="28"/>
  <c r="II140" i="28"/>
  <c r="II145" i="28"/>
  <c r="II142" i="28"/>
  <c r="II146" i="28"/>
  <c r="II143" i="28"/>
  <c r="II148" i="28"/>
  <c r="IJ447" i="3"/>
  <c r="IK161" i="3"/>
  <c r="II111" i="28"/>
  <c r="II108" i="28"/>
  <c r="II106" i="28"/>
  <c r="II112" i="28"/>
  <c r="II107" i="28"/>
  <c r="II104" i="28"/>
  <c r="II109" i="28"/>
  <c r="II105" i="28"/>
  <c r="II113" i="28"/>
  <c r="II110" i="28"/>
  <c r="IJ449" i="3"/>
  <c r="IK163" i="3"/>
  <c r="IJ444" i="3"/>
  <c r="IK158" i="3"/>
  <c r="IJ448" i="3"/>
  <c r="IK162" i="3"/>
  <c r="IJ445" i="3"/>
  <c r="IK159" i="3"/>
  <c r="IJ205" i="3"/>
  <c r="IJ133" i="3"/>
  <c r="IJ207" i="3"/>
  <c r="IJ206" i="3"/>
  <c r="IJ101" i="28"/>
  <c r="IJ134" i="3"/>
  <c r="IJ208" i="3"/>
  <c r="IJ402" i="3"/>
  <c r="IJ415" i="3"/>
  <c r="IK160" i="28"/>
  <c r="IK135" i="28"/>
  <c r="IK174" i="3"/>
  <c r="IK187" i="3"/>
  <c r="IK325" i="3"/>
  <c r="IK323" i="3"/>
  <c r="IK172" i="3"/>
  <c r="IK185" i="3"/>
  <c r="IK158" i="28"/>
  <c r="IK133" i="28"/>
  <c r="IJ211" i="3"/>
  <c r="IJ210" i="3"/>
  <c r="IK157" i="28"/>
  <c r="IK171" i="3"/>
  <c r="IK184" i="3"/>
  <c r="IK322" i="3"/>
  <c r="IK132" i="28"/>
  <c r="IK162" i="28"/>
  <c r="IK176" i="3"/>
  <c r="IK189" i="3"/>
  <c r="IK137" i="28"/>
  <c r="IK327" i="3"/>
  <c r="IK136" i="28"/>
  <c r="IK161" i="28"/>
  <c r="IK326" i="3"/>
  <c r="IK175" i="3"/>
  <c r="IK188" i="3"/>
  <c r="IK173" i="3"/>
  <c r="IK186" i="3"/>
  <c r="IK324" i="3"/>
  <c r="IK134" i="28"/>
  <c r="IK159" i="28"/>
  <c r="IJ135" i="3"/>
  <c r="IJ460" i="3"/>
  <c r="IJ457" i="3"/>
  <c r="IJ459" i="3"/>
  <c r="IJ461" i="3"/>
  <c r="IJ458" i="3"/>
  <c r="IJ462" i="3"/>
  <c r="IJ330" i="3"/>
  <c r="IJ239" i="3"/>
  <c r="IJ218" i="3"/>
  <c r="IJ331" i="3"/>
  <c r="IJ240" i="3"/>
  <c r="IJ347" i="3"/>
  <c r="IJ350" i="3"/>
  <c r="IJ368" i="3"/>
  <c r="IJ339" i="3"/>
  <c r="IJ366" i="3"/>
  <c r="IJ370" i="3"/>
  <c r="IJ359" i="3"/>
  <c r="IJ369" i="3"/>
  <c r="IJ341" i="3"/>
  <c r="IJ342" i="3"/>
  <c r="IJ340" i="3"/>
  <c r="IJ335" i="3"/>
  <c r="IJ336" i="3"/>
  <c r="IJ344" i="3"/>
  <c r="IJ365" i="3"/>
  <c r="IJ364" i="3"/>
  <c r="IJ220" i="3"/>
  <c r="IJ221" i="3"/>
  <c r="IJ222" i="3"/>
  <c r="IJ219" i="3"/>
  <c r="IJ484" i="3"/>
  <c r="IJ75" i="28"/>
  <c r="IJ472" i="3"/>
  <c r="IJ87" i="28"/>
  <c r="IJ361" i="3"/>
  <c r="IJ362" i="3"/>
  <c r="IJ358" i="3"/>
  <c r="IJ486" i="3"/>
  <c r="IJ77" i="28"/>
  <c r="IJ474" i="3"/>
  <c r="IJ89" i="28"/>
  <c r="IJ470" i="3"/>
  <c r="IJ85" i="28"/>
  <c r="IJ482" i="3"/>
  <c r="IJ73" i="28"/>
  <c r="IJ485" i="3"/>
  <c r="IJ76" i="28"/>
  <c r="IJ473" i="3"/>
  <c r="IJ88" i="28"/>
  <c r="IJ483" i="3"/>
  <c r="IJ74" i="28"/>
  <c r="IJ471" i="3"/>
  <c r="IJ86" i="28"/>
  <c r="IJ481" i="3"/>
  <c r="IJ72" i="28"/>
  <c r="IJ469" i="3"/>
  <c r="IJ84" i="28"/>
  <c r="IJ241" i="3"/>
  <c r="IJ360" i="3"/>
  <c r="IJ351" i="3"/>
  <c r="IJ348" i="3"/>
  <c r="IJ349" i="3"/>
  <c r="IJ371" i="3"/>
  <c r="IJ343" i="3"/>
  <c r="IJ354" i="3"/>
  <c r="IJ243" i="3"/>
  <c r="IJ255" i="3"/>
  <c r="IJ267" i="3"/>
  <c r="IJ278" i="3"/>
  <c r="IJ245" i="3"/>
  <c r="IJ257" i="3"/>
  <c r="IJ269" i="3"/>
  <c r="IJ280" i="3"/>
  <c r="IJ242" i="3"/>
  <c r="IJ254" i="3"/>
  <c r="IJ266" i="3"/>
  <c r="IJ277" i="3"/>
  <c r="IJ244" i="3"/>
  <c r="IJ256" i="3"/>
  <c r="IJ268" i="3"/>
  <c r="IJ279" i="3"/>
  <c r="IJ373" i="3"/>
  <c r="IJ374" i="3"/>
  <c r="IJ132" i="3"/>
  <c r="IJ303" i="3"/>
  <c r="IJ404" i="3"/>
  <c r="IJ417" i="3"/>
  <c r="IJ290" i="3"/>
  <c r="IJ292" i="3"/>
  <c r="IJ305" i="3"/>
  <c r="IJ406" i="3"/>
  <c r="IJ419" i="3"/>
  <c r="IJ289" i="3"/>
  <c r="IJ302" i="3"/>
  <c r="IJ403" i="3"/>
  <c r="IJ416" i="3"/>
  <c r="IJ291" i="3"/>
  <c r="IJ304" i="3"/>
  <c r="IJ405" i="3"/>
  <c r="IJ418" i="3"/>
  <c r="IJ377" i="3"/>
  <c r="IJ390" i="3"/>
  <c r="IJ428" i="3"/>
  <c r="IJ440" i="3"/>
  <c r="IJ380" i="3"/>
  <c r="IJ393" i="3"/>
  <c r="IJ431" i="3"/>
  <c r="IJ443" i="3"/>
  <c r="IJ379" i="3"/>
  <c r="IJ392" i="3"/>
  <c r="IJ430" i="3"/>
  <c r="IJ378" i="3"/>
  <c r="IJ391" i="3"/>
  <c r="IJ429" i="3"/>
  <c r="IJ456" i="3"/>
  <c r="IJ480" i="3"/>
  <c r="IJ71" i="28"/>
  <c r="IK157" i="3"/>
  <c r="IK131" i="28"/>
  <c r="IJ453" i="3"/>
  <c r="IJ465" i="3"/>
  <c r="IJ80" i="28"/>
  <c r="IK154" i="3"/>
  <c r="IK318" i="3"/>
  <c r="IJ454" i="3"/>
  <c r="IJ441" i="3"/>
  <c r="IK155" i="3"/>
  <c r="IJ455" i="3"/>
  <c r="IJ442" i="3"/>
  <c r="IK156" i="3"/>
  <c r="IJ172" i="28"/>
  <c r="IK170" i="3"/>
  <c r="IK183" i="3"/>
  <c r="IK167" i="3"/>
  <c r="IK180" i="3"/>
  <c r="IK153" i="28"/>
  <c r="IK128" i="28"/>
  <c r="IJ477" i="3"/>
  <c r="IJ68" i="28"/>
  <c r="IK156" i="28"/>
  <c r="IK321" i="3"/>
  <c r="IJ468" i="3"/>
  <c r="IJ83" i="28"/>
  <c r="IJ450" i="3"/>
  <c r="IK143" i="3"/>
  <c r="IK62" i="28"/>
  <c r="IJ174" i="28"/>
  <c r="IJ479" i="3"/>
  <c r="IJ70" i="28"/>
  <c r="IJ467" i="3"/>
  <c r="IJ82" i="28"/>
  <c r="IK168" i="3"/>
  <c r="IK181" i="3"/>
  <c r="IK154" i="28"/>
  <c r="IK129" i="28"/>
  <c r="IK319" i="3"/>
  <c r="IK164" i="3"/>
  <c r="IK166" i="28"/>
  <c r="IK155" i="28"/>
  <c r="IK169" i="3"/>
  <c r="IK182" i="3"/>
  <c r="IK130" i="28"/>
  <c r="IK320" i="3"/>
  <c r="IJ466" i="3"/>
  <c r="IJ81" i="28"/>
  <c r="IJ478" i="3"/>
  <c r="IJ69" i="28"/>
  <c r="IK145" i="3"/>
  <c r="IK194" i="3"/>
  <c r="IK94" i="28"/>
  <c r="IJ175" i="28"/>
  <c r="IJ173" i="28"/>
  <c r="IK164" i="28"/>
  <c r="IK328" i="3"/>
  <c r="IK92" i="28"/>
  <c r="IK127" i="28"/>
  <c r="IK177" i="3"/>
  <c r="IK190" i="3"/>
  <c r="IK423" i="3"/>
  <c r="IK435" i="3"/>
  <c r="IK447" i="3"/>
  <c r="IK425" i="3"/>
  <c r="IK437" i="3"/>
  <c r="IK449" i="3"/>
  <c r="IK201" i="3"/>
  <c r="IK134" i="3"/>
  <c r="IK199" i="3"/>
  <c r="IK99" i="28"/>
  <c r="IK148" i="3"/>
  <c r="IK205" i="3"/>
  <c r="IK165" i="28"/>
  <c r="IK167" i="28"/>
  <c r="IK168" i="28"/>
  <c r="IK420" i="3"/>
  <c r="IK432" i="3"/>
  <c r="IL158" i="3"/>
  <c r="IK422" i="3"/>
  <c r="IK434" i="3"/>
  <c r="IK446" i="3"/>
  <c r="IK197" i="3"/>
  <c r="IK97" i="28"/>
  <c r="IK198" i="3"/>
  <c r="IK98" i="28"/>
  <c r="IK421" i="3"/>
  <c r="IK433" i="3"/>
  <c r="IL159" i="3"/>
  <c r="IK200" i="3"/>
  <c r="IK100" i="28"/>
  <c r="IK202" i="3"/>
  <c r="IK102" i="28"/>
  <c r="IK193" i="3"/>
  <c r="IK93" i="28"/>
  <c r="IK424" i="3"/>
  <c r="IK436" i="3"/>
  <c r="IK448" i="3"/>
  <c r="IK151" i="3"/>
  <c r="IK131" i="3"/>
  <c r="IK195" i="3"/>
  <c r="IK95" i="28"/>
  <c r="IK196" i="3"/>
  <c r="IK96" i="28"/>
  <c r="IK64" i="28"/>
  <c r="IK65" i="28"/>
  <c r="IJ176" i="28"/>
  <c r="IJ141" i="28"/>
  <c r="IJ148" i="28"/>
  <c r="IJ143" i="28"/>
  <c r="IJ139" i="28"/>
  <c r="IJ145" i="28"/>
  <c r="IJ146" i="28"/>
  <c r="IJ144" i="28"/>
  <c r="IJ147" i="28"/>
  <c r="IJ142" i="28"/>
  <c r="IJ140" i="28"/>
  <c r="IJ112" i="28"/>
  <c r="IJ106" i="28"/>
  <c r="IJ104" i="28"/>
  <c r="IJ110" i="28"/>
  <c r="IJ109" i="28"/>
  <c r="IJ111" i="28"/>
  <c r="IJ108" i="28"/>
  <c r="IJ107" i="28"/>
  <c r="IJ113" i="28"/>
  <c r="IJ105" i="28"/>
  <c r="IK445" i="3"/>
  <c r="IK101" i="28"/>
  <c r="IL161" i="3"/>
  <c r="IL160" i="28"/>
  <c r="IK206" i="3"/>
  <c r="IK444" i="3"/>
  <c r="IL162" i="3"/>
  <c r="IL175" i="3"/>
  <c r="IL188" i="3"/>
  <c r="IK207" i="3"/>
  <c r="IK133" i="3"/>
  <c r="IL160" i="3"/>
  <c r="IL159" i="28"/>
  <c r="IL163" i="3"/>
  <c r="IL162" i="28"/>
  <c r="IL172" i="3"/>
  <c r="IL185" i="3"/>
  <c r="IL133" i="28"/>
  <c r="IL158" i="28"/>
  <c r="IL323" i="3"/>
  <c r="IL322" i="3"/>
  <c r="IL171" i="3"/>
  <c r="IL184" i="3"/>
  <c r="IL132" i="28"/>
  <c r="IL157" i="28"/>
  <c r="IK211" i="3"/>
  <c r="IK210" i="3"/>
  <c r="IL326" i="3"/>
  <c r="IL174" i="3"/>
  <c r="IL187" i="3"/>
  <c r="IL135" i="28"/>
  <c r="IL325" i="3"/>
  <c r="IL327" i="3"/>
  <c r="IL137" i="28"/>
  <c r="IL161" i="28"/>
  <c r="IL136" i="28"/>
  <c r="IK208" i="3"/>
  <c r="IK402" i="3"/>
  <c r="IK415" i="3"/>
  <c r="IK459" i="3"/>
  <c r="IL176" i="3"/>
  <c r="IL189" i="3"/>
  <c r="IL134" i="28"/>
  <c r="IL324" i="3"/>
  <c r="IL173" i="3"/>
  <c r="IL186" i="3"/>
  <c r="IK331" i="3"/>
  <c r="IK240" i="3"/>
  <c r="IK330" i="3"/>
  <c r="IK239" i="3"/>
  <c r="IK218" i="3"/>
  <c r="IK462" i="3"/>
  <c r="IK474" i="3"/>
  <c r="IK89" i="28"/>
  <c r="IK461" i="3"/>
  <c r="IK485" i="3"/>
  <c r="IK76" i="28"/>
  <c r="IK460" i="3"/>
  <c r="IK484" i="3"/>
  <c r="IK75" i="28"/>
  <c r="IK457" i="3"/>
  <c r="IK469" i="3"/>
  <c r="IK84" i="28"/>
  <c r="IK135" i="3"/>
  <c r="IK458" i="3"/>
  <c r="IK470" i="3"/>
  <c r="IK85" i="28"/>
  <c r="IK241" i="3"/>
  <c r="IK243" i="3"/>
  <c r="IK483" i="3"/>
  <c r="IK74" i="28"/>
  <c r="IK471" i="3"/>
  <c r="IK86" i="28"/>
  <c r="IK361" i="3"/>
  <c r="IK362" i="3"/>
  <c r="IK358" i="3"/>
  <c r="IK222" i="3"/>
  <c r="IK219" i="3"/>
  <c r="IK220" i="3"/>
  <c r="IK221" i="3"/>
  <c r="IK365" i="3"/>
  <c r="IK335" i="3"/>
  <c r="IK336" i="3"/>
  <c r="IK344" i="3"/>
  <c r="IK347" i="3"/>
  <c r="IK364" i="3"/>
  <c r="IK370" i="3"/>
  <c r="IK368" i="3"/>
  <c r="IK350" i="3"/>
  <c r="IK341" i="3"/>
  <c r="IK342" i="3"/>
  <c r="IK369" i="3"/>
  <c r="IK339" i="3"/>
  <c r="IK340" i="3"/>
  <c r="IK359" i="3"/>
  <c r="IK366" i="3"/>
  <c r="IK473" i="3"/>
  <c r="IK88" i="28"/>
  <c r="IK486" i="3"/>
  <c r="IK77" i="28"/>
  <c r="IK482" i="3"/>
  <c r="IK73" i="28"/>
  <c r="IK481" i="3"/>
  <c r="IK72" i="28"/>
  <c r="IK244" i="3"/>
  <c r="IK256" i="3"/>
  <c r="IK268" i="3"/>
  <c r="IK279" i="3"/>
  <c r="IK472" i="3"/>
  <c r="IK87" i="28"/>
  <c r="IK360" i="3"/>
  <c r="IK245" i="3"/>
  <c r="IK257" i="3"/>
  <c r="IK269" i="3"/>
  <c r="IK280" i="3"/>
  <c r="IK305" i="3"/>
  <c r="IK406" i="3"/>
  <c r="IK419" i="3"/>
  <c r="IK242" i="3"/>
  <c r="IK254" i="3"/>
  <c r="IK266" i="3"/>
  <c r="IK277" i="3"/>
  <c r="IK289" i="3"/>
  <c r="IK255" i="3"/>
  <c r="IK267" i="3"/>
  <c r="IK278" i="3"/>
  <c r="IK371" i="3"/>
  <c r="IK351" i="3"/>
  <c r="IK348" i="3"/>
  <c r="IK349" i="3"/>
  <c r="IK343" i="3"/>
  <c r="IK354" i="3"/>
  <c r="IK292" i="3"/>
  <c r="IK302" i="3"/>
  <c r="IK403" i="3"/>
  <c r="IK416" i="3"/>
  <c r="IK373" i="3"/>
  <c r="IK374" i="3"/>
  <c r="IK377" i="3"/>
  <c r="IK390" i="3"/>
  <c r="IK303" i="3"/>
  <c r="IK404" i="3"/>
  <c r="IK417" i="3"/>
  <c r="IK290" i="3"/>
  <c r="IK291" i="3"/>
  <c r="IK304" i="3"/>
  <c r="IK405" i="3"/>
  <c r="IK418" i="3"/>
  <c r="IK428" i="3"/>
  <c r="IK453" i="3"/>
  <c r="IK477" i="3"/>
  <c r="IK68" i="28"/>
  <c r="IK132" i="3"/>
  <c r="IK379" i="3"/>
  <c r="IK392" i="3"/>
  <c r="IK430" i="3"/>
  <c r="IK378" i="3"/>
  <c r="IK391" i="3"/>
  <c r="IK429" i="3"/>
  <c r="IK380" i="3"/>
  <c r="IK393" i="3"/>
  <c r="IK431" i="3"/>
  <c r="IK443" i="3"/>
  <c r="IK465" i="3"/>
  <c r="IK80" i="28"/>
  <c r="IK440" i="3"/>
  <c r="IL154" i="3"/>
  <c r="IL128" i="28"/>
  <c r="IL157" i="3"/>
  <c r="IL321" i="3"/>
  <c r="IK456" i="3"/>
  <c r="IK468" i="3"/>
  <c r="IK83" i="28"/>
  <c r="IK441" i="3"/>
  <c r="IK454" i="3"/>
  <c r="IL155" i="3"/>
  <c r="IK172" i="28"/>
  <c r="IK442" i="3"/>
  <c r="IK455" i="3"/>
  <c r="IL156" i="3"/>
  <c r="IL318" i="3"/>
  <c r="IL167" i="3"/>
  <c r="IL180" i="3"/>
  <c r="IL153" i="28"/>
  <c r="IL170" i="3"/>
  <c r="IL183" i="3"/>
  <c r="IL156" i="28"/>
  <c r="IL131" i="28"/>
  <c r="IK480" i="3"/>
  <c r="IK71" i="28"/>
  <c r="IL168" i="3"/>
  <c r="IL181" i="3"/>
  <c r="IL319" i="3"/>
  <c r="IL154" i="28"/>
  <c r="IL129" i="28"/>
  <c r="IL164" i="3"/>
  <c r="IL166" i="28"/>
  <c r="IK479" i="3"/>
  <c r="IK70" i="28"/>
  <c r="IK467" i="3"/>
  <c r="IK82" i="28"/>
  <c r="IK466" i="3"/>
  <c r="IK81" i="28"/>
  <c r="IK478" i="3"/>
  <c r="IK69" i="28"/>
  <c r="IL169" i="3"/>
  <c r="IL182" i="3"/>
  <c r="IL155" i="28"/>
  <c r="IL130" i="28"/>
  <c r="IL320" i="3"/>
  <c r="IK450" i="3"/>
  <c r="IK174" i="28"/>
  <c r="IL164" i="28"/>
  <c r="IL177" i="3"/>
  <c r="IL190" i="3"/>
  <c r="IK173" i="28"/>
  <c r="IK175" i="28"/>
  <c r="IL328" i="3"/>
  <c r="IL143" i="3"/>
  <c r="IK176" i="28"/>
  <c r="IL145" i="3"/>
  <c r="IL165" i="28"/>
  <c r="IL167" i="28"/>
  <c r="IL168" i="28"/>
  <c r="IL62" i="28"/>
  <c r="IL127" i="28"/>
  <c r="IL92" i="28"/>
  <c r="IL148" i="3"/>
  <c r="IL420" i="3"/>
  <c r="IL432" i="3"/>
  <c r="IL425" i="3"/>
  <c r="IL437" i="3"/>
  <c r="IL64" i="28"/>
  <c r="IL65" i="28"/>
  <c r="IL151" i="3"/>
  <c r="IL131" i="3"/>
  <c r="IL421" i="3"/>
  <c r="IL433" i="3"/>
  <c r="IL424" i="3"/>
  <c r="IL436" i="3"/>
  <c r="IL422" i="3"/>
  <c r="IL434" i="3"/>
  <c r="IL423" i="3"/>
  <c r="IL435" i="3"/>
  <c r="IL197" i="3"/>
  <c r="IL97" i="28"/>
  <c r="IL202" i="3"/>
  <c r="IL102" i="28"/>
  <c r="IL199" i="3"/>
  <c r="IL99" i="28"/>
  <c r="IL201" i="3"/>
  <c r="IL200" i="3"/>
  <c r="IL100" i="28"/>
  <c r="IL198" i="3"/>
  <c r="IL98" i="28"/>
  <c r="IL193" i="3"/>
  <c r="IL93" i="28"/>
  <c r="IL196" i="3"/>
  <c r="IL96" i="28"/>
  <c r="IL195" i="3"/>
  <c r="IL95" i="28"/>
  <c r="IL194" i="3"/>
  <c r="IL94" i="28"/>
  <c r="IL444" i="3"/>
  <c r="IM158" i="3"/>
  <c r="IL206" i="3"/>
  <c r="IL207" i="3"/>
  <c r="IL205" i="3"/>
  <c r="IL133" i="3"/>
  <c r="IL445" i="3"/>
  <c r="IM159" i="3"/>
  <c r="IL449" i="3"/>
  <c r="IM163" i="3"/>
  <c r="IL446" i="3"/>
  <c r="IM160" i="3"/>
  <c r="IK113" i="28"/>
  <c r="IK104" i="28"/>
  <c r="IK108" i="28"/>
  <c r="IK112" i="28"/>
  <c r="IK111" i="28"/>
  <c r="IK110" i="28"/>
  <c r="IK109" i="28"/>
  <c r="IK106" i="28"/>
  <c r="IK107" i="28"/>
  <c r="IK105" i="28"/>
  <c r="IL447" i="3"/>
  <c r="IM161" i="3"/>
  <c r="IL134" i="3"/>
  <c r="IL101" i="28"/>
  <c r="IL448" i="3"/>
  <c r="IM162" i="3"/>
  <c r="IK146" i="28"/>
  <c r="IK143" i="28"/>
  <c r="IK142" i="28"/>
  <c r="IK147" i="28"/>
  <c r="IK145" i="28"/>
  <c r="IK140" i="28"/>
  <c r="IK144" i="28"/>
  <c r="IK141" i="28"/>
  <c r="IK139" i="28"/>
  <c r="IK148" i="28"/>
  <c r="IL210" i="3"/>
  <c r="IL211" i="3"/>
  <c r="IL208" i="3"/>
  <c r="IM322" i="3"/>
  <c r="IM171" i="3"/>
  <c r="IM184" i="3"/>
  <c r="IM132" i="28"/>
  <c r="IM157" i="28"/>
  <c r="IM159" i="28"/>
  <c r="IM324" i="3"/>
  <c r="IM173" i="3"/>
  <c r="IM186" i="3"/>
  <c r="IM134" i="28"/>
  <c r="IM135" i="28"/>
  <c r="IM174" i="3"/>
  <c r="IM187" i="3"/>
  <c r="IM325" i="3"/>
  <c r="IM160" i="28"/>
  <c r="IM176" i="3"/>
  <c r="IM189" i="3"/>
  <c r="IM162" i="28"/>
  <c r="IM137" i="28"/>
  <c r="IM327" i="3"/>
  <c r="IM161" i="28"/>
  <c r="IM136" i="28"/>
  <c r="IM175" i="3"/>
  <c r="IM188" i="3"/>
  <c r="IM326" i="3"/>
  <c r="IM133" i="28"/>
  <c r="IM323" i="3"/>
  <c r="IM172" i="3"/>
  <c r="IM185" i="3"/>
  <c r="IM158" i="28"/>
  <c r="IL135" i="3"/>
  <c r="IL402" i="3"/>
  <c r="IL415" i="3"/>
  <c r="IL240" i="3"/>
  <c r="IL331" i="3"/>
  <c r="IL239" i="3"/>
  <c r="IL218" i="3"/>
  <c r="IL330" i="3"/>
  <c r="IL241" i="3"/>
  <c r="IL242" i="3"/>
  <c r="IL368" i="3"/>
  <c r="IL339" i="3"/>
  <c r="IL369" i="3"/>
  <c r="IL359" i="3"/>
  <c r="IL340" i="3"/>
  <c r="IL350" i="3"/>
  <c r="IL335" i="3"/>
  <c r="IL336" i="3"/>
  <c r="IL344" i="3"/>
  <c r="IL341" i="3"/>
  <c r="IL342" i="3"/>
  <c r="IL347" i="3"/>
  <c r="IL365" i="3"/>
  <c r="IL366" i="3"/>
  <c r="IL370" i="3"/>
  <c r="IL364" i="3"/>
  <c r="IL358" i="3"/>
  <c r="IL361" i="3"/>
  <c r="IL362" i="3"/>
  <c r="IL458" i="3"/>
  <c r="IL461" i="3"/>
  <c r="IL459" i="3"/>
  <c r="IL457" i="3"/>
  <c r="IL460" i="3"/>
  <c r="IL462" i="3"/>
  <c r="IL221" i="3"/>
  <c r="IL220" i="3"/>
  <c r="IL222" i="3"/>
  <c r="IL219" i="3"/>
  <c r="IL245" i="3"/>
  <c r="IL257" i="3"/>
  <c r="IL269" i="3"/>
  <c r="IL280" i="3"/>
  <c r="IL243" i="3"/>
  <c r="IL255" i="3"/>
  <c r="IL267" i="3"/>
  <c r="IL278" i="3"/>
  <c r="IL244" i="3"/>
  <c r="IL256" i="3"/>
  <c r="IL268" i="3"/>
  <c r="IL279" i="3"/>
  <c r="IL360" i="3"/>
  <c r="IL473" i="3"/>
  <c r="IL88" i="28"/>
  <c r="IL485" i="3"/>
  <c r="IL76" i="28"/>
  <c r="IL351" i="3"/>
  <c r="IL348" i="3"/>
  <c r="IL349" i="3"/>
  <c r="IL470" i="3"/>
  <c r="IL85" i="28"/>
  <c r="IL482" i="3"/>
  <c r="IL73" i="28"/>
  <c r="IL483" i="3"/>
  <c r="IL74" i="28"/>
  <c r="IL471" i="3"/>
  <c r="IL86" i="28"/>
  <c r="IL343" i="3"/>
  <c r="IL354" i="3"/>
  <c r="IL469" i="3"/>
  <c r="IL84" i="28"/>
  <c r="IL481" i="3"/>
  <c r="IL72" i="28"/>
  <c r="IL371" i="3"/>
  <c r="IL486" i="3"/>
  <c r="IL77" i="28"/>
  <c r="IL474" i="3"/>
  <c r="IL89" i="28"/>
  <c r="IL472" i="3"/>
  <c r="IL87" i="28"/>
  <c r="IL484" i="3"/>
  <c r="IL75" i="28"/>
  <c r="IL254" i="3"/>
  <c r="IL266" i="3"/>
  <c r="IL277" i="3"/>
  <c r="IL304" i="3"/>
  <c r="IL405" i="3"/>
  <c r="IL418" i="3"/>
  <c r="IL291" i="3"/>
  <c r="IL305" i="3"/>
  <c r="IL406" i="3"/>
  <c r="IL419" i="3"/>
  <c r="IL292" i="3"/>
  <c r="IL373" i="3"/>
  <c r="IL374" i="3"/>
  <c r="IL132" i="3"/>
  <c r="IL289" i="3"/>
  <c r="IL302" i="3"/>
  <c r="IL403" i="3"/>
  <c r="IL416" i="3"/>
  <c r="IL303" i="3"/>
  <c r="IL404" i="3"/>
  <c r="IL417" i="3"/>
  <c r="IL290" i="3"/>
  <c r="IL380" i="3"/>
  <c r="IL393" i="3"/>
  <c r="IL431" i="3"/>
  <c r="IL378" i="3"/>
  <c r="IL391" i="3"/>
  <c r="IL429" i="3"/>
  <c r="IL379" i="3"/>
  <c r="IL392" i="3"/>
  <c r="IL430" i="3"/>
  <c r="IL377" i="3"/>
  <c r="IL390" i="3"/>
  <c r="IL428" i="3"/>
  <c r="IL453" i="3"/>
  <c r="IL440" i="3"/>
  <c r="IL172" i="28"/>
  <c r="IM154" i="3"/>
  <c r="IL455" i="3"/>
  <c r="IL442" i="3"/>
  <c r="IM156" i="3"/>
  <c r="IL441" i="3"/>
  <c r="IL454" i="3"/>
  <c r="IM155" i="3"/>
  <c r="IL456" i="3"/>
  <c r="IL443" i="3"/>
  <c r="IM157" i="3"/>
  <c r="IL450" i="3"/>
  <c r="IM143" i="3"/>
  <c r="IM153" i="28"/>
  <c r="IM128" i="28"/>
  <c r="IM318" i="3"/>
  <c r="IM167" i="3"/>
  <c r="IM180" i="3"/>
  <c r="IM164" i="3"/>
  <c r="IM166" i="28"/>
  <c r="IM131" i="28"/>
  <c r="IM156" i="28"/>
  <c r="IM321" i="3"/>
  <c r="IM170" i="3"/>
  <c r="IM183" i="3"/>
  <c r="IM168" i="3"/>
  <c r="IM181" i="3"/>
  <c r="IM154" i="28"/>
  <c r="IM319" i="3"/>
  <c r="IM129" i="28"/>
  <c r="IL174" i="28"/>
  <c r="IM130" i="28"/>
  <c r="IM320" i="3"/>
  <c r="IM155" i="28"/>
  <c r="IM169" i="3"/>
  <c r="IM182" i="3"/>
  <c r="IL479" i="3"/>
  <c r="IL70" i="28"/>
  <c r="IL467" i="3"/>
  <c r="IL82" i="28"/>
  <c r="IL480" i="3"/>
  <c r="IL71" i="28"/>
  <c r="IL468" i="3"/>
  <c r="IL83" i="28"/>
  <c r="IL466" i="3"/>
  <c r="IL81" i="28"/>
  <c r="IL478" i="3"/>
  <c r="IL69" i="28"/>
  <c r="IL465" i="3"/>
  <c r="IL80" i="28"/>
  <c r="IL477" i="3"/>
  <c r="IL68" i="28"/>
  <c r="IM164" i="28"/>
  <c r="IM177" i="3"/>
  <c r="IM190" i="3"/>
  <c r="IM328" i="3"/>
  <c r="IM62" i="28"/>
  <c r="IM145" i="3"/>
  <c r="IL173" i="28"/>
  <c r="IL175" i="28"/>
  <c r="IM165" i="28"/>
  <c r="IM167" i="28"/>
  <c r="IM168" i="28"/>
  <c r="IM92" i="28"/>
  <c r="IM127" i="28"/>
  <c r="IM420" i="3"/>
  <c r="IM432" i="3"/>
  <c r="IM421" i="3"/>
  <c r="IM433" i="3"/>
  <c r="IM424" i="3"/>
  <c r="IM436" i="3"/>
  <c r="IM422" i="3"/>
  <c r="IM434" i="3"/>
  <c r="IM148" i="3"/>
  <c r="IM423" i="3"/>
  <c r="IM435" i="3"/>
  <c r="IM425" i="3"/>
  <c r="IM437" i="3"/>
  <c r="IM64" i="28"/>
  <c r="IM65" i="28"/>
  <c r="IM151" i="3"/>
  <c r="IM131" i="3"/>
  <c r="IM202" i="3"/>
  <c r="IM102" i="28"/>
  <c r="IM198" i="3"/>
  <c r="IM98" i="28"/>
  <c r="IM201" i="3"/>
  <c r="IM200" i="3"/>
  <c r="IM100" i="28"/>
  <c r="IM199" i="3"/>
  <c r="IM99" i="28"/>
  <c r="IM197" i="3"/>
  <c r="IM97" i="28"/>
  <c r="IM194" i="3"/>
  <c r="IM94" i="28"/>
  <c r="IM193" i="3"/>
  <c r="IM93" i="28"/>
  <c r="IM195" i="3"/>
  <c r="IM95" i="28"/>
  <c r="IM196" i="3"/>
  <c r="IM96" i="28"/>
  <c r="IL176" i="28"/>
  <c r="IM446" i="3"/>
  <c r="IN160" i="3"/>
  <c r="IM206" i="3"/>
  <c r="IM205" i="3"/>
  <c r="IM207" i="3"/>
  <c r="IM133" i="3"/>
  <c r="IM445" i="3"/>
  <c r="IN159" i="3"/>
  <c r="IM134" i="3"/>
  <c r="IM101" i="28"/>
  <c r="IM448" i="3"/>
  <c r="IN162" i="3"/>
  <c r="IM444" i="3"/>
  <c r="IN158" i="3"/>
  <c r="IL148" i="28"/>
  <c r="IL146" i="28"/>
  <c r="IL144" i="28"/>
  <c r="IL139" i="28"/>
  <c r="IL141" i="28"/>
  <c r="IL142" i="28"/>
  <c r="IL143" i="28"/>
  <c r="IL140" i="28"/>
  <c r="IL145" i="28"/>
  <c r="IL147" i="28"/>
  <c r="IM447" i="3"/>
  <c r="IN161" i="3"/>
  <c r="IM449" i="3"/>
  <c r="IN163" i="3"/>
  <c r="IL111" i="28"/>
  <c r="IL108" i="28"/>
  <c r="IL113" i="28"/>
  <c r="IL110" i="28"/>
  <c r="IL109" i="28"/>
  <c r="IL104" i="28"/>
  <c r="IL107" i="28"/>
  <c r="IL106" i="28"/>
  <c r="IL112" i="28"/>
  <c r="IL105" i="28"/>
  <c r="IM208" i="3"/>
  <c r="IN135" i="28"/>
  <c r="IN160" i="28"/>
  <c r="IN325" i="3"/>
  <c r="IN174" i="3"/>
  <c r="IN187" i="3"/>
  <c r="IN159" i="28"/>
  <c r="IN324" i="3"/>
  <c r="IN173" i="3"/>
  <c r="IN186" i="3"/>
  <c r="IN134" i="28"/>
  <c r="IM210" i="3"/>
  <c r="IM211" i="3"/>
  <c r="IN137" i="28"/>
  <c r="IN327" i="3"/>
  <c r="IN176" i="3"/>
  <c r="IN189" i="3"/>
  <c r="IN162" i="28"/>
  <c r="IN171" i="3"/>
  <c r="IN184" i="3"/>
  <c r="IN157" i="28"/>
  <c r="IN132" i="28"/>
  <c r="IN322" i="3"/>
  <c r="IN323" i="3"/>
  <c r="IN158" i="28"/>
  <c r="IN172" i="3"/>
  <c r="IN185" i="3"/>
  <c r="IN133" i="28"/>
  <c r="IN175" i="3"/>
  <c r="IN188" i="3"/>
  <c r="IN161" i="28"/>
  <c r="IN326" i="3"/>
  <c r="IN136" i="28"/>
  <c r="IM330" i="3"/>
  <c r="IM218" i="3"/>
  <c r="IM239" i="3"/>
  <c r="IM240" i="3"/>
  <c r="IM331" i="3"/>
  <c r="IM402" i="3"/>
  <c r="IM415" i="3"/>
  <c r="IM135" i="3"/>
  <c r="IM241" i="3"/>
  <c r="IM366" i="3"/>
  <c r="IM335" i="3"/>
  <c r="IM336" i="3"/>
  <c r="IM344" i="3"/>
  <c r="IM341" i="3"/>
  <c r="IM342" i="3"/>
  <c r="IM347" i="3"/>
  <c r="IM364" i="3"/>
  <c r="IM339" i="3"/>
  <c r="IM370" i="3"/>
  <c r="IM369" i="3"/>
  <c r="IM359" i="3"/>
  <c r="IM368" i="3"/>
  <c r="IM350" i="3"/>
  <c r="IM340" i="3"/>
  <c r="IM365" i="3"/>
  <c r="IM220" i="3"/>
  <c r="IM219" i="3"/>
  <c r="IM221" i="3"/>
  <c r="IM222" i="3"/>
  <c r="IM458" i="3"/>
  <c r="IM457" i="3"/>
  <c r="IM462" i="3"/>
  <c r="IM459" i="3"/>
  <c r="IM460" i="3"/>
  <c r="IM461" i="3"/>
  <c r="IM361" i="3"/>
  <c r="IM362" i="3"/>
  <c r="IM358" i="3"/>
  <c r="IM343" i="3"/>
  <c r="IM354" i="3"/>
  <c r="IM481" i="3"/>
  <c r="IM72" i="28"/>
  <c r="IM469" i="3"/>
  <c r="IM84" i="28"/>
  <c r="IM483" i="3"/>
  <c r="IM74" i="28"/>
  <c r="IM471" i="3"/>
  <c r="IM86" i="28"/>
  <c r="IM486" i="3"/>
  <c r="IM77" i="28"/>
  <c r="IM474" i="3"/>
  <c r="IM89" i="28"/>
  <c r="IM482" i="3"/>
  <c r="IM73" i="28"/>
  <c r="IM470" i="3"/>
  <c r="IM85" i="28"/>
  <c r="IM371" i="3"/>
  <c r="IM485" i="3"/>
  <c r="IM76" i="28"/>
  <c r="IM473" i="3"/>
  <c r="IM88" i="28"/>
  <c r="IM360" i="3"/>
  <c r="IM351" i="3"/>
  <c r="IM348" i="3"/>
  <c r="IM349" i="3"/>
  <c r="IM472" i="3"/>
  <c r="IM87" i="28"/>
  <c r="IM484" i="3"/>
  <c r="IM75" i="28"/>
  <c r="IM245" i="3"/>
  <c r="IM257" i="3"/>
  <c r="IM269" i="3"/>
  <c r="IM280" i="3"/>
  <c r="IM244" i="3"/>
  <c r="IM256" i="3"/>
  <c r="IM268" i="3"/>
  <c r="IM279" i="3"/>
  <c r="IM242" i="3"/>
  <c r="IM254" i="3"/>
  <c r="IM266" i="3"/>
  <c r="IM277" i="3"/>
  <c r="IM243" i="3"/>
  <c r="IM255" i="3"/>
  <c r="IM267" i="3"/>
  <c r="IM278" i="3"/>
  <c r="IM373" i="3"/>
  <c r="IM374" i="3"/>
  <c r="IM132" i="3"/>
  <c r="IM302" i="3"/>
  <c r="IM403" i="3"/>
  <c r="IM416" i="3"/>
  <c r="IM289" i="3"/>
  <c r="IM291" i="3"/>
  <c r="IM304" i="3"/>
  <c r="IM405" i="3"/>
  <c r="IM418" i="3"/>
  <c r="IM290" i="3"/>
  <c r="IM303" i="3"/>
  <c r="IM404" i="3"/>
  <c r="IM417" i="3"/>
  <c r="IM305" i="3"/>
  <c r="IM406" i="3"/>
  <c r="IM419" i="3"/>
  <c r="IM292" i="3"/>
  <c r="IM379" i="3"/>
  <c r="IM392" i="3"/>
  <c r="IM430" i="3"/>
  <c r="IM380" i="3"/>
  <c r="IM393" i="3"/>
  <c r="IM431" i="3"/>
  <c r="IM377" i="3"/>
  <c r="IM390" i="3"/>
  <c r="IM428" i="3"/>
  <c r="IM378" i="3"/>
  <c r="IM391" i="3"/>
  <c r="IM429" i="3"/>
  <c r="IM443" i="3"/>
  <c r="IM456" i="3"/>
  <c r="IN157" i="3"/>
  <c r="IM440" i="3"/>
  <c r="IM172" i="28"/>
  <c r="IM453" i="3"/>
  <c r="IN154" i="3"/>
  <c r="IM454" i="3"/>
  <c r="IM441" i="3"/>
  <c r="IN155" i="3"/>
  <c r="IM455" i="3"/>
  <c r="IM442" i="3"/>
  <c r="IN156" i="3"/>
  <c r="IM466" i="3"/>
  <c r="IM81" i="28"/>
  <c r="IM478" i="3"/>
  <c r="IM69" i="28"/>
  <c r="IM174" i="28"/>
  <c r="IM450" i="3"/>
  <c r="IN143" i="3"/>
  <c r="IM479" i="3"/>
  <c r="IM70" i="28"/>
  <c r="IM467" i="3"/>
  <c r="IM82" i="28"/>
  <c r="IN156" i="28"/>
  <c r="IN321" i="3"/>
  <c r="IN170" i="3"/>
  <c r="IN183" i="3"/>
  <c r="IN131" i="28"/>
  <c r="IM477" i="3"/>
  <c r="IM68" i="28"/>
  <c r="IM465" i="3"/>
  <c r="IM80" i="28"/>
  <c r="IN130" i="28"/>
  <c r="IN169" i="3"/>
  <c r="IN182" i="3"/>
  <c r="IN155" i="28"/>
  <c r="IN320" i="3"/>
  <c r="IN168" i="3"/>
  <c r="IN181" i="3"/>
  <c r="IN319" i="3"/>
  <c r="IN129" i="28"/>
  <c r="IN154" i="28"/>
  <c r="IM480" i="3"/>
  <c r="IM71" i="28"/>
  <c r="IM468" i="3"/>
  <c r="IM83" i="28"/>
  <c r="IN153" i="28"/>
  <c r="IN164" i="3"/>
  <c r="IN166" i="28"/>
  <c r="IN167" i="3"/>
  <c r="IN180" i="3"/>
  <c r="IN318" i="3"/>
  <c r="IN128" i="28"/>
  <c r="IN164" i="28"/>
  <c r="IN62" i="28"/>
  <c r="IN145" i="3"/>
  <c r="IN177" i="3"/>
  <c r="IN190" i="3"/>
  <c r="IM175" i="28"/>
  <c r="IM173" i="28"/>
  <c r="IN328" i="3"/>
  <c r="IM176" i="28"/>
  <c r="IN165" i="28"/>
  <c r="IN167" i="28"/>
  <c r="IN168" i="28"/>
  <c r="IN422" i="3"/>
  <c r="IN434" i="3"/>
  <c r="IN64" i="28"/>
  <c r="IN65" i="28"/>
  <c r="IN151" i="3"/>
  <c r="IN131" i="3"/>
  <c r="IN423" i="3"/>
  <c r="IN435" i="3"/>
  <c r="IN425" i="3"/>
  <c r="IN437" i="3"/>
  <c r="IN421" i="3"/>
  <c r="IN433" i="3"/>
  <c r="IN420" i="3"/>
  <c r="IN432" i="3"/>
  <c r="IN148" i="3"/>
  <c r="IN424" i="3"/>
  <c r="IN436" i="3"/>
  <c r="IN197" i="3"/>
  <c r="IN97" i="28"/>
  <c r="IN199" i="3"/>
  <c r="IN99" i="28"/>
  <c r="IN202" i="3"/>
  <c r="IN102" i="28"/>
  <c r="IN201" i="3"/>
  <c r="IN198" i="3"/>
  <c r="IN98" i="28"/>
  <c r="IN200" i="3"/>
  <c r="IN100" i="28"/>
  <c r="IN194" i="3"/>
  <c r="IN94" i="28"/>
  <c r="IN193" i="3"/>
  <c r="IN93" i="28"/>
  <c r="IN196" i="3"/>
  <c r="IN96" i="28"/>
  <c r="IN195" i="3"/>
  <c r="IN95" i="28"/>
  <c r="IN127" i="28"/>
  <c r="IN92" i="28"/>
  <c r="IN445" i="3"/>
  <c r="IO159" i="3"/>
  <c r="IM104" i="28"/>
  <c r="IM111" i="28"/>
  <c r="IM105" i="28"/>
  <c r="IM106" i="28"/>
  <c r="IM112" i="28"/>
  <c r="IM107" i="28"/>
  <c r="IM109" i="28"/>
  <c r="IM113" i="28"/>
  <c r="IM108" i="28"/>
  <c r="IM110" i="28"/>
  <c r="IN449" i="3"/>
  <c r="IO163" i="3"/>
  <c r="IN447" i="3"/>
  <c r="IO161" i="3"/>
  <c r="IN444" i="3"/>
  <c r="IO158" i="3"/>
  <c r="IN134" i="3"/>
  <c r="IN101" i="28"/>
  <c r="IN448" i="3"/>
  <c r="IO162" i="3"/>
  <c r="IM144" i="28"/>
  <c r="IM140" i="28"/>
  <c r="IM148" i="28"/>
  <c r="IM145" i="28"/>
  <c r="IM146" i="28"/>
  <c r="IM142" i="28"/>
  <c r="IM139" i="28"/>
  <c r="IM143" i="28"/>
  <c r="IM147" i="28"/>
  <c r="IM141" i="28"/>
  <c r="IN205" i="3"/>
  <c r="IN206" i="3"/>
  <c r="IN133" i="3"/>
  <c r="IN207" i="3"/>
  <c r="IN446" i="3"/>
  <c r="IO160" i="3"/>
  <c r="IN208" i="3"/>
  <c r="IN135" i="3"/>
  <c r="IO162" i="28"/>
  <c r="IO137" i="28"/>
  <c r="IO176" i="3"/>
  <c r="IO189" i="3"/>
  <c r="IO327" i="3"/>
  <c r="IO171" i="3"/>
  <c r="IO184" i="3"/>
  <c r="IO157" i="28"/>
  <c r="IO132" i="28"/>
  <c r="IO322" i="3"/>
  <c r="IO136" i="28"/>
  <c r="IO326" i="3"/>
  <c r="IO161" i="28"/>
  <c r="IO175" i="3"/>
  <c r="IO188" i="3"/>
  <c r="IO135" i="28"/>
  <c r="IO174" i="3"/>
  <c r="IO187" i="3"/>
  <c r="IO160" i="28"/>
  <c r="IO325" i="3"/>
  <c r="IO172" i="3"/>
  <c r="IO185" i="3"/>
  <c r="IO133" i="28"/>
  <c r="IO158" i="28"/>
  <c r="IO323" i="3"/>
  <c r="IN211" i="3"/>
  <c r="IN210" i="3"/>
  <c r="IO134" i="28"/>
  <c r="IO159" i="28"/>
  <c r="IO173" i="3"/>
  <c r="IO186" i="3"/>
  <c r="IO324" i="3"/>
  <c r="IN402" i="3"/>
  <c r="IN415" i="3"/>
  <c r="IN462" i="3"/>
  <c r="IN239" i="3"/>
  <c r="IN330" i="3"/>
  <c r="IN218" i="3"/>
  <c r="IN331" i="3"/>
  <c r="IN240" i="3"/>
  <c r="IN460" i="3"/>
  <c r="IN484" i="3"/>
  <c r="IN75" i="28"/>
  <c r="IN461" i="3"/>
  <c r="IN485" i="3"/>
  <c r="IN76" i="28"/>
  <c r="IN457" i="3"/>
  <c r="IN481" i="3"/>
  <c r="IN72" i="28"/>
  <c r="IN458" i="3"/>
  <c r="IN482" i="3"/>
  <c r="IN73" i="28"/>
  <c r="IN459" i="3"/>
  <c r="IN471" i="3"/>
  <c r="IN86" i="28"/>
  <c r="IN340" i="3"/>
  <c r="IN350" i="3"/>
  <c r="IN365" i="3"/>
  <c r="IN368" i="3"/>
  <c r="IN347" i="3"/>
  <c r="IN335" i="3"/>
  <c r="IN336" i="3"/>
  <c r="IN344" i="3"/>
  <c r="IN369" i="3"/>
  <c r="IN339" i="3"/>
  <c r="IN366" i="3"/>
  <c r="IN341" i="3"/>
  <c r="IN342" i="3"/>
  <c r="IN359" i="3"/>
  <c r="IN370" i="3"/>
  <c r="IN364" i="3"/>
  <c r="IN221" i="3"/>
  <c r="IN219" i="3"/>
  <c r="IN220" i="3"/>
  <c r="IN222" i="3"/>
  <c r="IN486" i="3"/>
  <c r="IN77" i="28"/>
  <c r="IN474" i="3"/>
  <c r="IN89" i="28"/>
  <c r="IN358" i="3"/>
  <c r="IN361" i="3"/>
  <c r="IN362" i="3"/>
  <c r="IN469" i="3"/>
  <c r="IN84" i="28"/>
  <c r="IN241" i="3"/>
  <c r="IN343" i="3"/>
  <c r="IN354" i="3"/>
  <c r="IN472" i="3"/>
  <c r="IN87" i="28"/>
  <c r="IN473" i="3"/>
  <c r="IN88" i="28"/>
  <c r="IN470" i="3"/>
  <c r="IN85" i="28"/>
  <c r="IN483" i="3"/>
  <c r="IN74" i="28"/>
  <c r="IN360" i="3"/>
  <c r="IN371" i="3"/>
  <c r="IN351" i="3"/>
  <c r="IN348" i="3"/>
  <c r="IN349" i="3"/>
  <c r="IN243" i="3"/>
  <c r="IN255" i="3"/>
  <c r="IN267" i="3"/>
  <c r="IN278" i="3"/>
  <c r="IN244" i="3"/>
  <c r="IN256" i="3"/>
  <c r="IN268" i="3"/>
  <c r="IN279" i="3"/>
  <c r="IN245" i="3"/>
  <c r="IN257" i="3"/>
  <c r="IN269" i="3"/>
  <c r="IN280" i="3"/>
  <c r="IN242" i="3"/>
  <c r="IN254" i="3"/>
  <c r="IN266" i="3"/>
  <c r="IN277" i="3"/>
  <c r="IN373" i="3"/>
  <c r="IN374" i="3"/>
  <c r="IN132" i="3"/>
  <c r="IN305" i="3"/>
  <c r="IN406" i="3"/>
  <c r="IN419" i="3"/>
  <c r="IN292" i="3"/>
  <c r="IN289" i="3"/>
  <c r="IN302" i="3"/>
  <c r="IN403" i="3"/>
  <c r="IN416" i="3"/>
  <c r="IN303" i="3"/>
  <c r="IN404" i="3"/>
  <c r="IN417" i="3"/>
  <c r="IN290" i="3"/>
  <c r="IN304" i="3"/>
  <c r="IN405" i="3"/>
  <c r="IN418" i="3"/>
  <c r="IN291" i="3"/>
  <c r="IN377" i="3"/>
  <c r="IN390" i="3"/>
  <c r="IN428" i="3"/>
  <c r="IN380" i="3"/>
  <c r="IN393" i="3"/>
  <c r="IN431" i="3"/>
  <c r="IN379" i="3"/>
  <c r="IN392" i="3"/>
  <c r="IN430" i="3"/>
  <c r="IN378" i="3"/>
  <c r="IN391" i="3"/>
  <c r="IN429" i="3"/>
  <c r="IN454" i="3"/>
  <c r="IN441" i="3"/>
  <c r="IO155" i="3"/>
  <c r="IN455" i="3"/>
  <c r="IN442" i="3"/>
  <c r="IO156" i="3"/>
  <c r="IN456" i="3"/>
  <c r="IN443" i="3"/>
  <c r="IO157" i="3"/>
  <c r="IN440" i="3"/>
  <c r="IN453" i="3"/>
  <c r="IN172" i="28"/>
  <c r="IO154" i="3"/>
  <c r="IO155" i="28"/>
  <c r="IO320" i="3"/>
  <c r="IO130" i="28"/>
  <c r="IO169" i="3"/>
  <c r="IO182" i="3"/>
  <c r="IN479" i="3"/>
  <c r="IN70" i="28"/>
  <c r="IN467" i="3"/>
  <c r="IN82" i="28"/>
  <c r="IN465" i="3"/>
  <c r="IN80" i="28"/>
  <c r="IN477" i="3"/>
  <c r="IN68" i="28"/>
  <c r="IO154" i="28"/>
  <c r="IO129" i="28"/>
  <c r="IO319" i="3"/>
  <c r="IO168" i="3"/>
  <c r="IO181" i="3"/>
  <c r="IN174" i="28"/>
  <c r="IN450" i="3"/>
  <c r="IN480" i="3"/>
  <c r="IN71" i="28"/>
  <c r="IN468" i="3"/>
  <c r="IN83" i="28"/>
  <c r="IO167" i="3"/>
  <c r="IO180" i="3"/>
  <c r="IO128" i="28"/>
  <c r="IO153" i="28"/>
  <c r="IO318" i="3"/>
  <c r="IO164" i="3"/>
  <c r="IO166" i="28"/>
  <c r="IO156" i="28"/>
  <c r="IO131" i="28"/>
  <c r="IO170" i="3"/>
  <c r="IO183" i="3"/>
  <c r="IO321" i="3"/>
  <c r="IN466" i="3"/>
  <c r="IN81" i="28"/>
  <c r="IN478" i="3"/>
  <c r="IN69" i="28"/>
  <c r="IO164" i="28"/>
  <c r="IN173" i="28"/>
  <c r="IN175" i="28"/>
  <c r="IO177" i="3"/>
  <c r="IO190" i="3"/>
  <c r="IO143" i="3"/>
  <c r="IO328" i="3"/>
  <c r="IO62" i="28"/>
  <c r="IO145" i="3"/>
  <c r="IO165" i="28"/>
  <c r="IO167" i="28"/>
  <c r="IO168" i="28"/>
  <c r="IN176" i="28"/>
  <c r="IO422" i="3"/>
  <c r="IO434" i="3"/>
  <c r="IO421" i="3"/>
  <c r="IO433" i="3"/>
  <c r="IO420" i="3"/>
  <c r="IO432" i="3"/>
  <c r="IO151" i="3"/>
  <c r="IO131" i="3"/>
  <c r="IO148" i="3"/>
  <c r="IO423" i="3"/>
  <c r="IO435" i="3"/>
  <c r="IO424" i="3"/>
  <c r="IO436" i="3"/>
  <c r="IO64" i="28"/>
  <c r="IO65" i="28"/>
  <c r="IO425" i="3"/>
  <c r="IO437" i="3"/>
  <c r="IO201" i="3"/>
  <c r="IO202" i="3"/>
  <c r="IO102" i="28"/>
  <c r="IO198" i="3"/>
  <c r="IO98" i="28"/>
  <c r="IO197" i="3"/>
  <c r="IO97" i="28"/>
  <c r="IO200" i="3"/>
  <c r="IO100" i="28"/>
  <c r="IO199" i="3"/>
  <c r="IO99" i="28"/>
  <c r="IO195" i="3"/>
  <c r="IO95" i="28"/>
  <c r="IO196" i="3"/>
  <c r="IO96" i="28"/>
  <c r="IO193" i="3"/>
  <c r="IO93" i="28"/>
  <c r="IO194" i="3"/>
  <c r="IO94" i="28"/>
  <c r="IO127" i="28"/>
  <c r="IO92" i="28"/>
  <c r="IO447" i="3"/>
  <c r="IP161" i="3"/>
  <c r="IN141" i="28"/>
  <c r="IN140" i="28"/>
  <c r="IN143" i="28"/>
  <c r="IN139" i="28"/>
  <c r="IN148" i="28"/>
  <c r="IN147" i="28"/>
  <c r="IN144" i="28"/>
  <c r="IN145" i="28"/>
  <c r="IN142" i="28"/>
  <c r="IN146" i="28"/>
  <c r="IO448" i="3"/>
  <c r="IP162" i="3"/>
  <c r="IN108" i="28"/>
  <c r="IN109" i="28"/>
  <c r="IN106" i="28"/>
  <c r="IN105" i="28"/>
  <c r="IN107" i="28"/>
  <c r="IN110" i="28"/>
  <c r="IN111" i="28"/>
  <c r="IN113" i="28"/>
  <c r="IN104" i="28"/>
  <c r="IN112" i="28"/>
  <c r="IO101" i="28"/>
  <c r="IO134" i="3"/>
  <c r="IO444" i="3"/>
  <c r="IP158" i="3"/>
  <c r="IO207" i="3"/>
  <c r="IO205" i="3"/>
  <c r="IO133" i="3"/>
  <c r="IO206" i="3"/>
  <c r="IO449" i="3"/>
  <c r="IP163" i="3"/>
  <c r="IO445" i="3"/>
  <c r="IP159" i="3"/>
  <c r="IO446" i="3"/>
  <c r="IP160" i="3"/>
  <c r="IP137" i="28"/>
  <c r="IP162" i="28"/>
  <c r="IP176" i="3"/>
  <c r="IP189" i="3"/>
  <c r="IP327" i="3"/>
  <c r="IP160" i="28"/>
  <c r="IP135" i="28"/>
  <c r="IP325" i="3"/>
  <c r="IP174" i="3"/>
  <c r="IP187" i="3"/>
  <c r="IP326" i="3"/>
  <c r="IP175" i="3"/>
  <c r="IP188" i="3"/>
  <c r="IP136" i="28"/>
  <c r="IP161" i="28"/>
  <c r="IP171" i="3"/>
  <c r="IP184" i="3"/>
  <c r="IP157" i="28"/>
  <c r="IP132" i="28"/>
  <c r="IP322" i="3"/>
  <c r="IP324" i="3"/>
  <c r="IP159" i="28"/>
  <c r="IP173" i="3"/>
  <c r="IP186" i="3"/>
  <c r="IP134" i="28"/>
  <c r="IO208" i="3"/>
  <c r="IP172" i="3"/>
  <c r="IP185" i="3"/>
  <c r="IP158" i="28"/>
  <c r="IP323" i="3"/>
  <c r="IP133" i="28"/>
  <c r="IO211" i="3"/>
  <c r="IO210" i="3"/>
  <c r="IO240" i="3"/>
  <c r="IO331" i="3"/>
  <c r="IO239" i="3"/>
  <c r="IO218" i="3"/>
  <c r="IO330" i="3"/>
  <c r="IO135" i="3"/>
  <c r="IO402" i="3"/>
  <c r="IO415" i="3"/>
  <c r="IO241" i="3"/>
  <c r="IO243" i="3"/>
  <c r="IO220" i="3"/>
  <c r="IO219" i="3"/>
  <c r="IO221" i="3"/>
  <c r="IO222" i="3"/>
  <c r="IO361" i="3"/>
  <c r="IO362" i="3"/>
  <c r="IO358" i="3"/>
  <c r="IO350" i="3"/>
  <c r="IO340" i="3"/>
  <c r="IO359" i="3"/>
  <c r="IO364" i="3"/>
  <c r="IO347" i="3"/>
  <c r="IO368" i="3"/>
  <c r="IO339" i="3"/>
  <c r="IO370" i="3"/>
  <c r="IO341" i="3"/>
  <c r="IO342" i="3"/>
  <c r="IO369" i="3"/>
  <c r="IO365" i="3"/>
  <c r="IO366" i="3"/>
  <c r="IO335" i="3"/>
  <c r="IO336" i="3"/>
  <c r="IO344" i="3"/>
  <c r="IO458" i="3"/>
  <c r="IO460" i="3"/>
  <c r="IO462" i="3"/>
  <c r="IO457" i="3"/>
  <c r="IO459" i="3"/>
  <c r="IO461" i="3"/>
  <c r="IO371" i="3"/>
  <c r="IO360" i="3"/>
  <c r="IO244" i="3"/>
  <c r="IO256" i="3"/>
  <c r="IO268" i="3"/>
  <c r="IO279" i="3"/>
  <c r="IO291" i="3"/>
  <c r="IO245" i="3"/>
  <c r="IO257" i="3"/>
  <c r="IO269" i="3"/>
  <c r="IO280" i="3"/>
  <c r="IO305" i="3"/>
  <c r="IO406" i="3"/>
  <c r="IO419" i="3"/>
  <c r="IO242" i="3"/>
  <c r="IO254" i="3"/>
  <c r="IO266" i="3"/>
  <c r="IO277" i="3"/>
  <c r="IO289" i="3"/>
  <c r="IO343" i="3"/>
  <c r="IO354" i="3"/>
  <c r="IO255" i="3"/>
  <c r="IO267" i="3"/>
  <c r="IO278" i="3"/>
  <c r="IO290" i="3"/>
  <c r="IO473" i="3"/>
  <c r="IO88" i="28"/>
  <c r="IO485" i="3"/>
  <c r="IO76" i="28"/>
  <c r="IO483" i="3"/>
  <c r="IO74" i="28"/>
  <c r="IO471" i="3"/>
  <c r="IO86" i="28"/>
  <c r="IO484" i="3"/>
  <c r="IO75" i="28"/>
  <c r="IO472" i="3"/>
  <c r="IO87" i="28"/>
  <c r="IO469" i="3"/>
  <c r="IO84" i="28"/>
  <c r="IO481" i="3"/>
  <c r="IO72" i="28"/>
  <c r="IO474" i="3"/>
  <c r="IO89" i="28"/>
  <c r="IO486" i="3"/>
  <c r="IO77" i="28"/>
  <c r="IO470" i="3"/>
  <c r="IO85" i="28"/>
  <c r="IO482" i="3"/>
  <c r="IO73" i="28"/>
  <c r="IO351" i="3"/>
  <c r="IO348" i="3"/>
  <c r="IO349" i="3"/>
  <c r="IO373" i="3"/>
  <c r="IO374" i="3"/>
  <c r="IO132" i="3"/>
  <c r="IO302" i="3"/>
  <c r="IO403" i="3"/>
  <c r="IO416" i="3"/>
  <c r="IO304" i="3"/>
  <c r="IO405" i="3"/>
  <c r="IO418" i="3"/>
  <c r="IO303" i="3"/>
  <c r="IO404" i="3"/>
  <c r="IO417" i="3"/>
  <c r="IO292" i="3"/>
  <c r="IO380" i="3"/>
  <c r="IO393" i="3"/>
  <c r="IO431" i="3"/>
  <c r="IO443" i="3"/>
  <c r="IO378" i="3"/>
  <c r="IO391" i="3"/>
  <c r="IO429" i="3"/>
  <c r="IO441" i="3"/>
  <c r="IO377" i="3"/>
  <c r="IO390" i="3"/>
  <c r="IO428" i="3"/>
  <c r="IO440" i="3"/>
  <c r="IO379" i="3"/>
  <c r="IO392" i="3"/>
  <c r="IO430" i="3"/>
  <c r="IO455" i="3"/>
  <c r="IP154" i="3"/>
  <c r="IO453" i="3"/>
  <c r="IO465" i="3"/>
  <c r="IO80" i="28"/>
  <c r="IP156" i="3"/>
  <c r="IP320" i="3"/>
  <c r="IO442" i="3"/>
  <c r="IO450" i="3"/>
  <c r="IP143" i="3"/>
  <c r="IP155" i="3"/>
  <c r="IP129" i="28"/>
  <c r="IO454" i="3"/>
  <c r="IO478" i="3"/>
  <c r="IO69" i="28"/>
  <c r="IP157" i="3"/>
  <c r="IO172" i="28"/>
  <c r="IO456" i="3"/>
  <c r="IO480" i="3"/>
  <c r="IO71" i="28"/>
  <c r="IO479" i="3"/>
  <c r="IO70" i="28"/>
  <c r="IO467" i="3"/>
  <c r="IO82" i="28"/>
  <c r="IO477" i="3"/>
  <c r="IO68" i="28"/>
  <c r="IO174" i="28"/>
  <c r="IP168" i="3"/>
  <c r="IP181" i="3"/>
  <c r="IP319" i="3"/>
  <c r="IP154" i="28"/>
  <c r="IP167" i="3"/>
  <c r="IP180" i="3"/>
  <c r="IP318" i="3"/>
  <c r="IP128" i="28"/>
  <c r="IP153" i="28"/>
  <c r="IO466" i="3"/>
  <c r="IO81" i="28"/>
  <c r="IP169" i="3"/>
  <c r="IP182" i="3"/>
  <c r="IP130" i="28"/>
  <c r="IP155" i="28"/>
  <c r="IP164" i="3"/>
  <c r="IP166" i="28"/>
  <c r="IP156" i="28"/>
  <c r="IP170" i="3"/>
  <c r="IP183" i="3"/>
  <c r="IP321" i="3"/>
  <c r="IP131" i="28"/>
  <c r="IO468" i="3"/>
  <c r="IO83" i="28"/>
  <c r="IO175" i="28"/>
  <c r="IO173" i="28"/>
  <c r="IP62" i="28"/>
  <c r="IP145" i="3"/>
  <c r="IP328" i="3"/>
  <c r="IP164" i="28"/>
  <c r="IP165" i="28"/>
  <c r="IP167" i="28"/>
  <c r="IP177" i="3"/>
  <c r="IP190" i="3"/>
  <c r="IO176" i="28"/>
  <c r="IP422" i="3"/>
  <c r="IP434" i="3"/>
  <c r="IP420" i="3"/>
  <c r="IP432" i="3"/>
  <c r="IP424" i="3"/>
  <c r="IP436" i="3"/>
  <c r="IP64" i="28"/>
  <c r="IP65" i="28"/>
  <c r="IP425" i="3"/>
  <c r="IP437" i="3"/>
  <c r="IP151" i="3"/>
  <c r="IP131" i="3"/>
  <c r="IP423" i="3"/>
  <c r="IP435" i="3"/>
  <c r="IP421" i="3"/>
  <c r="IP433" i="3"/>
  <c r="IP148" i="3"/>
  <c r="IP201" i="3"/>
  <c r="IP202" i="3"/>
  <c r="IP102" i="28"/>
  <c r="IP198" i="3"/>
  <c r="IP98" i="28"/>
  <c r="IP199" i="3"/>
  <c r="IP99" i="28"/>
  <c r="IP197" i="3"/>
  <c r="IP97" i="28"/>
  <c r="IP200" i="3"/>
  <c r="IP100" i="28"/>
  <c r="IP193" i="3"/>
  <c r="IP93" i="28"/>
  <c r="IP194" i="3"/>
  <c r="IP94" i="28"/>
  <c r="IP196" i="3"/>
  <c r="IP96" i="28"/>
  <c r="IP195" i="3"/>
  <c r="IP95" i="28"/>
  <c r="IP127" i="28"/>
  <c r="IP92" i="28"/>
  <c r="IP168" i="28"/>
  <c r="IO105" i="28"/>
  <c r="IO108" i="28"/>
  <c r="IO110" i="28"/>
  <c r="IO113" i="28"/>
  <c r="IO106" i="28"/>
  <c r="IO104" i="28"/>
  <c r="IO112" i="28"/>
  <c r="IO109" i="28"/>
  <c r="IO107" i="28"/>
  <c r="IO111" i="28"/>
  <c r="IO146" i="28"/>
  <c r="IO141" i="28"/>
  <c r="IO147" i="28"/>
  <c r="IO143" i="28"/>
  <c r="IO142" i="28"/>
  <c r="IO148" i="28"/>
  <c r="IO140" i="28"/>
  <c r="IO139" i="28"/>
  <c r="IO145" i="28"/>
  <c r="IO144" i="28"/>
  <c r="IP101" i="28"/>
  <c r="IP134" i="3"/>
  <c r="IP448" i="3"/>
  <c r="IQ162" i="3"/>
  <c r="IP449" i="3"/>
  <c r="IQ163" i="3"/>
  <c r="IP206" i="3"/>
  <c r="IP133" i="3"/>
  <c r="IP207" i="3"/>
  <c r="IP205" i="3"/>
  <c r="IP444" i="3"/>
  <c r="IQ158" i="3"/>
  <c r="IP447" i="3"/>
  <c r="IQ161" i="3"/>
  <c r="IP445" i="3"/>
  <c r="IQ159" i="3"/>
  <c r="IP446" i="3"/>
  <c r="IQ160" i="3"/>
  <c r="IP211" i="3"/>
  <c r="IP210" i="3"/>
  <c r="IP208" i="3"/>
  <c r="IQ325" i="3"/>
  <c r="IQ174" i="3"/>
  <c r="IQ187" i="3"/>
  <c r="IQ135" i="28"/>
  <c r="IQ160" i="28"/>
  <c r="IQ324" i="3"/>
  <c r="IQ173" i="3"/>
  <c r="IQ186" i="3"/>
  <c r="IQ159" i="28"/>
  <c r="IQ134" i="28"/>
  <c r="IQ176" i="3"/>
  <c r="IQ189" i="3"/>
  <c r="IQ137" i="28"/>
  <c r="IQ162" i="28"/>
  <c r="IQ327" i="3"/>
  <c r="IQ157" i="28"/>
  <c r="IQ322" i="3"/>
  <c r="IQ171" i="3"/>
  <c r="IQ184" i="3"/>
  <c r="IQ132" i="28"/>
  <c r="IQ158" i="28"/>
  <c r="IQ323" i="3"/>
  <c r="IQ172" i="3"/>
  <c r="IQ185" i="3"/>
  <c r="IQ133" i="28"/>
  <c r="IQ326" i="3"/>
  <c r="IQ136" i="28"/>
  <c r="IQ161" i="28"/>
  <c r="IQ175" i="3"/>
  <c r="IQ188" i="3"/>
  <c r="IP402" i="3"/>
  <c r="IP415" i="3"/>
  <c r="IP135" i="3"/>
  <c r="IP239" i="3"/>
  <c r="IP218" i="3"/>
  <c r="IP330" i="3"/>
  <c r="IP240" i="3"/>
  <c r="IP331" i="3"/>
  <c r="IP347" i="3"/>
  <c r="IP364" i="3"/>
  <c r="IP370" i="3"/>
  <c r="IP365" i="3"/>
  <c r="IP339" i="3"/>
  <c r="IP366" i="3"/>
  <c r="IP369" i="3"/>
  <c r="IP359" i="3"/>
  <c r="IP340" i="3"/>
  <c r="IP350" i="3"/>
  <c r="IP335" i="3"/>
  <c r="IP336" i="3"/>
  <c r="IP344" i="3"/>
  <c r="IP341" i="3"/>
  <c r="IP342" i="3"/>
  <c r="IP368" i="3"/>
  <c r="IP241" i="3"/>
  <c r="IP361" i="3"/>
  <c r="IP362" i="3"/>
  <c r="IP358" i="3"/>
  <c r="IP220" i="3"/>
  <c r="IP219" i="3"/>
  <c r="IP221" i="3"/>
  <c r="IP222" i="3"/>
  <c r="IP457" i="3"/>
  <c r="IP459" i="3"/>
  <c r="IP460" i="3"/>
  <c r="IP458" i="3"/>
  <c r="IP462" i="3"/>
  <c r="IP461" i="3"/>
  <c r="IP343" i="3"/>
  <c r="IP354" i="3"/>
  <c r="IP371" i="3"/>
  <c r="IP471" i="3"/>
  <c r="IP86" i="28"/>
  <c r="IP483" i="3"/>
  <c r="IP74" i="28"/>
  <c r="IP481" i="3"/>
  <c r="IP72" i="28"/>
  <c r="IP469" i="3"/>
  <c r="IP84" i="28"/>
  <c r="IP473" i="3"/>
  <c r="IP88" i="28"/>
  <c r="IP485" i="3"/>
  <c r="IP76" i="28"/>
  <c r="IP474" i="3"/>
  <c r="IP89" i="28"/>
  <c r="IP486" i="3"/>
  <c r="IP77" i="28"/>
  <c r="IP470" i="3"/>
  <c r="IP85" i="28"/>
  <c r="IP482" i="3"/>
  <c r="IP73" i="28"/>
  <c r="IP243" i="3"/>
  <c r="IP255" i="3"/>
  <c r="IP267" i="3"/>
  <c r="IP278" i="3"/>
  <c r="IP244" i="3"/>
  <c r="IP256" i="3"/>
  <c r="IP268" i="3"/>
  <c r="IP279" i="3"/>
  <c r="IP245" i="3"/>
  <c r="IP257" i="3"/>
  <c r="IP269" i="3"/>
  <c r="IP280" i="3"/>
  <c r="IP242" i="3"/>
  <c r="IP254" i="3"/>
  <c r="IP266" i="3"/>
  <c r="IP277" i="3"/>
  <c r="IP351" i="3"/>
  <c r="IP348" i="3"/>
  <c r="IP349" i="3"/>
  <c r="IP472" i="3"/>
  <c r="IP87" i="28"/>
  <c r="IP484" i="3"/>
  <c r="IP75" i="28"/>
  <c r="IP360" i="3"/>
  <c r="IP373" i="3"/>
  <c r="IP374" i="3"/>
  <c r="IP132" i="3"/>
  <c r="IP292" i="3"/>
  <c r="IP305" i="3"/>
  <c r="IP406" i="3"/>
  <c r="IP419" i="3"/>
  <c r="IP290" i="3"/>
  <c r="IP303" i="3"/>
  <c r="IP404" i="3"/>
  <c r="IP417" i="3"/>
  <c r="IP304" i="3"/>
  <c r="IP405" i="3"/>
  <c r="IP418" i="3"/>
  <c r="IP291" i="3"/>
  <c r="IP289" i="3"/>
  <c r="IP302" i="3"/>
  <c r="IP403" i="3"/>
  <c r="IP416" i="3"/>
  <c r="IP377" i="3"/>
  <c r="IP390" i="3"/>
  <c r="IP428" i="3"/>
  <c r="IP378" i="3"/>
  <c r="IP391" i="3"/>
  <c r="IP429" i="3"/>
  <c r="IP380" i="3"/>
  <c r="IP393" i="3"/>
  <c r="IP431" i="3"/>
  <c r="IP443" i="3"/>
  <c r="IP379" i="3"/>
  <c r="IP392" i="3"/>
  <c r="IP430" i="3"/>
  <c r="IQ157" i="3"/>
  <c r="IQ156" i="28"/>
  <c r="IP456" i="3"/>
  <c r="IP480" i="3"/>
  <c r="IP71" i="28"/>
  <c r="IP441" i="3"/>
  <c r="IP454" i="3"/>
  <c r="IQ155" i="3"/>
  <c r="IP455" i="3"/>
  <c r="IP442" i="3"/>
  <c r="IQ156" i="3"/>
  <c r="IP440" i="3"/>
  <c r="IP453" i="3"/>
  <c r="IP172" i="28"/>
  <c r="IQ154" i="3"/>
  <c r="IP468" i="3"/>
  <c r="IP83" i="28"/>
  <c r="IQ170" i="3"/>
  <c r="IQ183" i="3"/>
  <c r="IQ321" i="3"/>
  <c r="IQ131" i="28"/>
  <c r="IQ130" i="28"/>
  <c r="IQ320" i="3"/>
  <c r="IQ169" i="3"/>
  <c r="IQ182" i="3"/>
  <c r="IQ155" i="28"/>
  <c r="IP467" i="3"/>
  <c r="IP82" i="28"/>
  <c r="IP479" i="3"/>
  <c r="IP70" i="28"/>
  <c r="IP174" i="28"/>
  <c r="IP450" i="3"/>
  <c r="IQ164" i="3"/>
  <c r="IQ166" i="28"/>
  <c r="IQ129" i="28"/>
  <c r="IQ168" i="3"/>
  <c r="IQ181" i="3"/>
  <c r="IQ154" i="28"/>
  <c r="IQ319" i="3"/>
  <c r="IP465" i="3"/>
  <c r="IP80" i="28"/>
  <c r="IP477" i="3"/>
  <c r="IP68" i="28"/>
  <c r="IQ167" i="3"/>
  <c r="IQ180" i="3"/>
  <c r="IQ128" i="28"/>
  <c r="IQ153" i="28"/>
  <c r="IQ318" i="3"/>
  <c r="IP466" i="3"/>
  <c r="IP81" i="28"/>
  <c r="IP478" i="3"/>
  <c r="IP69" i="28"/>
  <c r="IQ164" i="28"/>
  <c r="IQ328" i="3"/>
  <c r="IQ177" i="3"/>
  <c r="IQ190" i="3"/>
  <c r="IP173" i="28"/>
  <c r="IP175" i="28"/>
  <c r="IQ143" i="3"/>
  <c r="IP176" i="28"/>
  <c r="IQ62" i="28"/>
  <c r="IQ145" i="3"/>
  <c r="IQ165" i="28"/>
  <c r="IQ167" i="28"/>
  <c r="IQ168" i="28"/>
  <c r="IQ127" i="28"/>
  <c r="IQ92" i="28"/>
  <c r="IQ424" i="3"/>
  <c r="IQ436" i="3"/>
  <c r="IQ151" i="3"/>
  <c r="IQ131" i="3"/>
  <c r="IQ421" i="3"/>
  <c r="IQ433" i="3"/>
  <c r="IQ423" i="3"/>
  <c r="IQ435" i="3"/>
  <c r="IQ420" i="3"/>
  <c r="IQ432" i="3"/>
  <c r="IQ425" i="3"/>
  <c r="IQ437" i="3"/>
  <c r="IQ422" i="3"/>
  <c r="IQ434" i="3"/>
  <c r="IQ64" i="28"/>
  <c r="IQ65" i="28"/>
  <c r="IQ148" i="3"/>
  <c r="IQ198" i="3"/>
  <c r="IQ98" i="28"/>
  <c r="IQ197" i="3"/>
  <c r="IQ97" i="28"/>
  <c r="IQ201" i="3"/>
  <c r="IQ200" i="3"/>
  <c r="IQ100" i="28"/>
  <c r="IQ202" i="3"/>
  <c r="IQ102" i="28"/>
  <c r="IQ199" i="3"/>
  <c r="IQ99" i="28"/>
  <c r="IQ196" i="3"/>
  <c r="IQ96" i="28"/>
  <c r="IQ194" i="3"/>
  <c r="IQ94" i="28"/>
  <c r="IQ193" i="3"/>
  <c r="IQ93" i="28"/>
  <c r="IQ195" i="3"/>
  <c r="IQ95" i="28"/>
  <c r="IQ444" i="3"/>
  <c r="IR158" i="3"/>
  <c r="IQ447" i="3"/>
  <c r="IR161" i="3"/>
  <c r="IQ449" i="3"/>
  <c r="IR163" i="3"/>
  <c r="IQ133" i="3"/>
  <c r="IQ206" i="3"/>
  <c r="IQ207" i="3"/>
  <c r="IQ205" i="3"/>
  <c r="IQ448" i="3"/>
  <c r="IR162" i="3"/>
  <c r="IQ134" i="3"/>
  <c r="IQ101" i="28"/>
  <c r="IQ445" i="3"/>
  <c r="IR159" i="3"/>
  <c r="IP110" i="28"/>
  <c r="IP105" i="28"/>
  <c r="IP106" i="28"/>
  <c r="IP112" i="28"/>
  <c r="IP107" i="28"/>
  <c r="IP109" i="28"/>
  <c r="IP111" i="28"/>
  <c r="IP113" i="28"/>
  <c r="IP108" i="28"/>
  <c r="IP104" i="28"/>
  <c r="IQ446" i="3"/>
  <c r="IR160" i="3"/>
  <c r="IP144" i="28"/>
  <c r="IP140" i="28"/>
  <c r="IP148" i="28"/>
  <c r="IP142" i="28"/>
  <c r="IP143" i="28"/>
  <c r="IP147" i="28"/>
  <c r="IP141" i="28"/>
  <c r="IP146" i="28"/>
  <c r="IP145" i="28"/>
  <c r="IP139" i="28"/>
  <c r="IR175" i="3"/>
  <c r="IR188" i="3"/>
  <c r="IR326" i="3"/>
  <c r="IR161" i="28"/>
  <c r="IR136" i="28"/>
  <c r="IR160" i="28"/>
  <c r="IR135" i="28"/>
  <c r="IR174" i="3"/>
  <c r="IR187" i="3"/>
  <c r="IR325" i="3"/>
  <c r="IR133" i="28"/>
  <c r="IR172" i="3"/>
  <c r="IR185" i="3"/>
  <c r="IR323" i="3"/>
  <c r="IR158" i="28"/>
  <c r="IQ208" i="3"/>
  <c r="IR157" i="28"/>
  <c r="IR322" i="3"/>
  <c r="IR132" i="28"/>
  <c r="IR171" i="3"/>
  <c r="IR184" i="3"/>
  <c r="IR173" i="3"/>
  <c r="IR186" i="3"/>
  <c r="IR324" i="3"/>
  <c r="IR159" i="28"/>
  <c r="IR134" i="28"/>
  <c r="IQ210" i="3"/>
  <c r="IQ211" i="3"/>
  <c r="IR162" i="28"/>
  <c r="IR176" i="3"/>
  <c r="IR189" i="3"/>
  <c r="IR327" i="3"/>
  <c r="IR137" i="28"/>
  <c r="IQ330" i="3"/>
  <c r="IQ218" i="3"/>
  <c r="IQ239" i="3"/>
  <c r="IQ402" i="3"/>
  <c r="IQ415" i="3"/>
  <c r="IQ135" i="3"/>
  <c r="IQ331" i="3"/>
  <c r="IQ240" i="3"/>
  <c r="IQ365" i="3"/>
  <c r="IQ341" i="3"/>
  <c r="IQ342" i="3"/>
  <c r="IQ335" i="3"/>
  <c r="IQ336" i="3"/>
  <c r="IQ344" i="3"/>
  <c r="IQ364" i="3"/>
  <c r="IQ347" i="3"/>
  <c r="IQ339" i="3"/>
  <c r="IQ366" i="3"/>
  <c r="IQ340" i="3"/>
  <c r="IQ359" i="3"/>
  <c r="IQ369" i="3"/>
  <c r="IQ350" i="3"/>
  <c r="IQ368" i="3"/>
  <c r="IQ370" i="3"/>
  <c r="IQ241" i="3"/>
  <c r="IQ459" i="3"/>
  <c r="IQ462" i="3"/>
  <c r="IQ457" i="3"/>
  <c r="IQ460" i="3"/>
  <c r="IQ458" i="3"/>
  <c r="IQ461" i="3"/>
  <c r="IQ222" i="3"/>
  <c r="IQ219" i="3"/>
  <c r="IQ221" i="3"/>
  <c r="IQ220" i="3"/>
  <c r="IQ361" i="3"/>
  <c r="IQ362" i="3"/>
  <c r="IQ358" i="3"/>
  <c r="IQ343" i="3"/>
  <c r="IQ354" i="3"/>
  <c r="IQ485" i="3"/>
  <c r="IQ76" i="28"/>
  <c r="IQ473" i="3"/>
  <c r="IQ88" i="28"/>
  <c r="IQ348" i="3"/>
  <c r="IQ349" i="3"/>
  <c r="IQ351" i="3"/>
  <c r="IQ484" i="3"/>
  <c r="IQ75" i="28"/>
  <c r="IQ472" i="3"/>
  <c r="IQ87" i="28"/>
  <c r="IQ371" i="3"/>
  <c r="IQ470" i="3"/>
  <c r="IQ85" i="28"/>
  <c r="IQ482" i="3"/>
  <c r="IQ73" i="28"/>
  <c r="IQ474" i="3"/>
  <c r="IQ89" i="28"/>
  <c r="IQ486" i="3"/>
  <c r="IQ77" i="28"/>
  <c r="IQ244" i="3"/>
  <c r="IQ256" i="3"/>
  <c r="IQ268" i="3"/>
  <c r="IQ279" i="3"/>
  <c r="IQ243" i="3"/>
  <c r="IQ255" i="3"/>
  <c r="IQ267" i="3"/>
  <c r="IQ278" i="3"/>
  <c r="IQ242" i="3"/>
  <c r="IQ254" i="3"/>
  <c r="IQ266" i="3"/>
  <c r="IQ277" i="3"/>
  <c r="IQ245" i="3"/>
  <c r="IQ257" i="3"/>
  <c r="IQ269" i="3"/>
  <c r="IQ280" i="3"/>
  <c r="IQ481" i="3"/>
  <c r="IQ72" i="28"/>
  <c r="IQ469" i="3"/>
  <c r="IQ84" i="28"/>
  <c r="IQ471" i="3"/>
  <c r="IQ86" i="28"/>
  <c r="IQ483" i="3"/>
  <c r="IQ74" i="28"/>
  <c r="IQ360" i="3"/>
  <c r="IQ290" i="3"/>
  <c r="IQ303" i="3"/>
  <c r="IQ404" i="3"/>
  <c r="IQ417" i="3"/>
  <c r="IQ289" i="3"/>
  <c r="IQ302" i="3"/>
  <c r="IQ403" i="3"/>
  <c r="IQ416" i="3"/>
  <c r="IQ373" i="3"/>
  <c r="IQ374" i="3"/>
  <c r="IQ132" i="3"/>
  <c r="IQ305" i="3"/>
  <c r="IQ406" i="3"/>
  <c r="IQ419" i="3"/>
  <c r="IQ292" i="3"/>
  <c r="IQ304" i="3"/>
  <c r="IQ405" i="3"/>
  <c r="IQ418" i="3"/>
  <c r="IQ291" i="3"/>
  <c r="IQ377" i="3"/>
  <c r="IQ390" i="3"/>
  <c r="IQ428" i="3"/>
  <c r="IQ379" i="3"/>
  <c r="IQ392" i="3"/>
  <c r="IQ430" i="3"/>
  <c r="IQ380" i="3"/>
  <c r="IQ393" i="3"/>
  <c r="IQ431" i="3"/>
  <c r="IQ378" i="3"/>
  <c r="IQ391" i="3"/>
  <c r="IQ429" i="3"/>
  <c r="IQ443" i="3"/>
  <c r="IQ456" i="3"/>
  <c r="IR157" i="3"/>
  <c r="IQ441" i="3"/>
  <c r="IQ454" i="3"/>
  <c r="IR155" i="3"/>
  <c r="IQ455" i="3"/>
  <c r="IQ442" i="3"/>
  <c r="IR156" i="3"/>
  <c r="IQ172" i="28"/>
  <c r="IQ453" i="3"/>
  <c r="IQ440" i="3"/>
  <c r="IR154" i="3"/>
  <c r="IR129" i="28"/>
  <c r="IR154" i="28"/>
  <c r="IR168" i="3"/>
  <c r="IR181" i="3"/>
  <c r="IR319" i="3"/>
  <c r="IQ467" i="3"/>
  <c r="IQ82" i="28"/>
  <c r="IQ479" i="3"/>
  <c r="IQ70" i="28"/>
  <c r="IQ465" i="3"/>
  <c r="IQ80" i="28"/>
  <c r="IQ477" i="3"/>
  <c r="IQ68" i="28"/>
  <c r="IR156" i="28"/>
  <c r="IR321" i="3"/>
  <c r="IR170" i="3"/>
  <c r="IR183" i="3"/>
  <c r="IR131" i="28"/>
  <c r="IQ466" i="3"/>
  <c r="IQ81" i="28"/>
  <c r="IQ478" i="3"/>
  <c r="IQ69" i="28"/>
  <c r="IQ468" i="3"/>
  <c r="IQ83" i="28"/>
  <c r="IQ480" i="3"/>
  <c r="IQ71" i="28"/>
  <c r="IR153" i="28"/>
  <c r="IR167" i="3"/>
  <c r="IR180" i="3"/>
  <c r="IR164" i="3"/>
  <c r="IR166" i="28"/>
  <c r="IR318" i="3"/>
  <c r="IR128" i="28"/>
  <c r="IQ174" i="28"/>
  <c r="IQ450" i="3"/>
  <c r="IR169" i="3"/>
  <c r="IR182" i="3"/>
  <c r="IR320" i="3"/>
  <c r="IR130" i="28"/>
  <c r="IR155" i="28"/>
  <c r="IR164" i="28"/>
  <c r="IR328" i="3"/>
  <c r="IQ175" i="28"/>
  <c r="IQ173" i="28"/>
  <c r="IR177" i="3"/>
  <c r="IR190" i="3"/>
  <c r="IR143" i="3"/>
  <c r="IQ176" i="28"/>
  <c r="IR62" i="28"/>
  <c r="IR145" i="3"/>
  <c r="IR165" i="28"/>
  <c r="IR167" i="28"/>
  <c r="IR168" i="28"/>
  <c r="IR420" i="3"/>
  <c r="IR432" i="3"/>
  <c r="IR425" i="3"/>
  <c r="IR437" i="3"/>
  <c r="IR148" i="3"/>
  <c r="IR421" i="3"/>
  <c r="IR433" i="3"/>
  <c r="IR64" i="28"/>
  <c r="IR65" i="28"/>
  <c r="IR151" i="3"/>
  <c r="IR131" i="3"/>
  <c r="IR423" i="3"/>
  <c r="IR435" i="3"/>
  <c r="IR422" i="3"/>
  <c r="IR434" i="3"/>
  <c r="IR424" i="3"/>
  <c r="IR436" i="3"/>
  <c r="IR198" i="3"/>
  <c r="IR98" i="28"/>
  <c r="IR201" i="3"/>
  <c r="IR200" i="3"/>
  <c r="IR100" i="28"/>
  <c r="IR197" i="3"/>
  <c r="IR97" i="28"/>
  <c r="IR202" i="3"/>
  <c r="IR102" i="28"/>
  <c r="IR199" i="3"/>
  <c r="IR99" i="28"/>
  <c r="IR193" i="3"/>
  <c r="IR93" i="28"/>
  <c r="IR194" i="3"/>
  <c r="IR94" i="28"/>
  <c r="IR195" i="3"/>
  <c r="IR95" i="28"/>
  <c r="IR196" i="3"/>
  <c r="IR96" i="28"/>
  <c r="IR127" i="28"/>
  <c r="IR92" i="28"/>
  <c r="IR447" i="3"/>
  <c r="IS161" i="3"/>
  <c r="IQ148" i="28"/>
  <c r="IQ143" i="28"/>
  <c r="IQ145" i="28"/>
  <c r="IQ144" i="28"/>
  <c r="IQ141" i="28"/>
  <c r="IQ147" i="28"/>
  <c r="IQ142" i="28"/>
  <c r="IQ146" i="28"/>
  <c r="IQ139" i="28"/>
  <c r="IQ140" i="28"/>
  <c r="IR445" i="3"/>
  <c r="IS159" i="3"/>
  <c r="IQ112" i="28"/>
  <c r="IQ110" i="28"/>
  <c r="IQ108" i="28"/>
  <c r="IQ113" i="28"/>
  <c r="IQ107" i="28"/>
  <c r="IQ106" i="28"/>
  <c r="IQ105" i="28"/>
  <c r="IQ109" i="28"/>
  <c r="IQ111" i="28"/>
  <c r="IQ104" i="28"/>
  <c r="IR205" i="3"/>
  <c r="IR133" i="3"/>
  <c r="IR206" i="3"/>
  <c r="IR207" i="3"/>
  <c r="IR446" i="3"/>
  <c r="IS160" i="3"/>
  <c r="IR134" i="3"/>
  <c r="IR101" i="28"/>
  <c r="IR449" i="3"/>
  <c r="IS163" i="3"/>
  <c r="IR448" i="3"/>
  <c r="IS162" i="3"/>
  <c r="IR444" i="3"/>
  <c r="IS158" i="3"/>
  <c r="IS137" i="28"/>
  <c r="IS162" i="28"/>
  <c r="IS327" i="3"/>
  <c r="IS176" i="3"/>
  <c r="IS189" i="3"/>
  <c r="IS158" i="28"/>
  <c r="IS323" i="3"/>
  <c r="IS133" i="28"/>
  <c r="IS172" i="3"/>
  <c r="IS185" i="3"/>
  <c r="IR208" i="3"/>
  <c r="IR210" i="3"/>
  <c r="IR211" i="3"/>
  <c r="IS174" i="3"/>
  <c r="IS187" i="3"/>
  <c r="IS160" i="28"/>
  <c r="IS135" i="28"/>
  <c r="IS325" i="3"/>
  <c r="IS171" i="3"/>
  <c r="IS184" i="3"/>
  <c r="IS157" i="28"/>
  <c r="IS322" i="3"/>
  <c r="IS132" i="28"/>
  <c r="IS175" i="3"/>
  <c r="IS188" i="3"/>
  <c r="IS326" i="3"/>
  <c r="IS161" i="28"/>
  <c r="IS136" i="28"/>
  <c r="IS173" i="3"/>
  <c r="IS186" i="3"/>
  <c r="IS159" i="28"/>
  <c r="IS324" i="3"/>
  <c r="IS134" i="28"/>
  <c r="IR135" i="3"/>
  <c r="IR402" i="3"/>
  <c r="IR415" i="3"/>
  <c r="IR331" i="3"/>
  <c r="IR240" i="3"/>
  <c r="IR330" i="3"/>
  <c r="IR239" i="3"/>
  <c r="IR218" i="3"/>
  <c r="IR241" i="3"/>
  <c r="IR242" i="3"/>
  <c r="IR222" i="3"/>
  <c r="IR221" i="3"/>
  <c r="IR220" i="3"/>
  <c r="IR219" i="3"/>
  <c r="IR364" i="3"/>
  <c r="IR370" i="3"/>
  <c r="IR365" i="3"/>
  <c r="IR368" i="3"/>
  <c r="IR350" i="3"/>
  <c r="IR340" i="3"/>
  <c r="IR339" i="3"/>
  <c r="IR347" i="3"/>
  <c r="IR341" i="3"/>
  <c r="IR342" i="3"/>
  <c r="IR366" i="3"/>
  <c r="IR335" i="3"/>
  <c r="IR336" i="3"/>
  <c r="IR344" i="3"/>
  <c r="IR359" i="3"/>
  <c r="IR369" i="3"/>
  <c r="IR457" i="3"/>
  <c r="IR462" i="3"/>
  <c r="IR458" i="3"/>
  <c r="IR460" i="3"/>
  <c r="IR459" i="3"/>
  <c r="IR461" i="3"/>
  <c r="IR361" i="3"/>
  <c r="IR362" i="3"/>
  <c r="IR358" i="3"/>
  <c r="IR244" i="3"/>
  <c r="IR256" i="3"/>
  <c r="IR268" i="3"/>
  <c r="IR279" i="3"/>
  <c r="IR304" i="3"/>
  <c r="IR405" i="3"/>
  <c r="IR418" i="3"/>
  <c r="IR243" i="3"/>
  <c r="IR255" i="3"/>
  <c r="IR267" i="3"/>
  <c r="IR278" i="3"/>
  <c r="IR290" i="3"/>
  <c r="IR245" i="3"/>
  <c r="IR257" i="3"/>
  <c r="IR269" i="3"/>
  <c r="IR280" i="3"/>
  <c r="IR292" i="3"/>
  <c r="IR360" i="3"/>
  <c r="IR371" i="3"/>
  <c r="IR254" i="3"/>
  <c r="IR266" i="3"/>
  <c r="IR277" i="3"/>
  <c r="IR302" i="3"/>
  <c r="IR403" i="3"/>
  <c r="IR416" i="3"/>
  <c r="IR469" i="3"/>
  <c r="IR84" i="28"/>
  <c r="IR481" i="3"/>
  <c r="IR72" i="28"/>
  <c r="IR348" i="3"/>
  <c r="IR349" i="3"/>
  <c r="IR351" i="3"/>
  <c r="IR473" i="3"/>
  <c r="IR88" i="28"/>
  <c r="IR485" i="3"/>
  <c r="IR76" i="28"/>
  <c r="IR483" i="3"/>
  <c r="IR74" i="28"/>
  <c r="IR471" i="3"/>
  <c r="IR86" i="28"/>
  <c r="IR472" i="3"/>
  <c r="IR87" i="28"/>
  <c r="IR484" i="3"/>
  <c r="IR75" i="28"/>
  <c r="IR482" i="3"/>
  <c r="IR73" i="28"/>
  <c r="IR470" i="3"/>
  <c r="IR85" i="28"/>
  <c r="IR343" i="3"/>
  <c r="IR354" i="3"/>
  <c r="IR474" i="3"/>
  <c r="IR89" i="28"/>
  <c r="IR486" i="3"/>
  <c r="IR77" i="28"/>
  <c r="IR291" i="3"/>
  <c r="IR373" i="3"/>
  <c r="IR374" i="3"/>
  <c r="IR132" i="3"/>
  <c r="IR303" i="3"/>
  <c r="IR404" i="3"/>
  <c r="IR417" i="3"/>
  <c r="IR305" i="3"/>
  <c r="IR406" i="3"/>
  <c r="IR419" i="3"/>
  <c r="IR289" i="3"/>
  <c r="IR378" i="3"/>
  <c r="IR391" i="3"/>
  <c r="IR429" i="3"/>
  <c r="IR454" i="3"/>
  <c r="IR379" i="3"/>
  <c r="IR392" i="3"/>
  <c r="IR430" i="3"/>
  <c r="IS156" i="3"/>
  <c r="IR380" i="3"/>
  <c r="IR393" i="3"/>
  <c r="IR431" i="3"/>
  <c r="IR443" i="3"/>
  <c r="IR377" i="3"/>
  <c r="IR390" i="3"/>
  <c r="IR428" i="3"/>
  <c r="IR455" i="3"/>
  <c r="IR479" i="3"/>
  <c r="IR70" i="28"/>
  <c r="IR442" i="3"/>
  <c r="IS155" i="3"/>
  <c r="IS168" i="3"/>
  <c r="IS181" i="3"/>
  <c r="IR441" i="3"/>
  <c r="IR456" i="3"/>
  <c r="IR480" i="3"/>
  <c r="IR71" i="28"/>
  <c r="IS157" i="3"/>
  <c r="IS321" i="3"/>
  <c r="IR172" i="28"/>
  <c r="IS154" i="3"/>
  <c r="IS318" i="3"/>
  <c r="IR440" i="3"/>
  <c r="IR453" i="3"/>
  <c r="IR477" i="3"/>
  <c r="IR68" i="28"/>
  <c r="IS155" i="28"/>
  <c r="IS169" i="3"/>
  <c r="IS182" i="3"/>
  <c r="IS320" i="3"/>
  <c r="IS130" i="28"/>
  <c r="IR478" i="3"/>
  <c r="IR69" i="28"/>
  <c r="IR466" i="3"/>
  <c r="IR81" i="28"/>
  <c r="IR467" i="3"/>
  <c r="IR82" i="28"/>
  <c r="IR174" i="28"/>
  <c r="IS170" i="3"/>
  <c r="IS183" i="3"/>
  <c r="IS156" i="28"/>
  <c r="IS319" i="3"/>
  <c r="IS328" i="3"/>
  <c r="IS154" i="28"/>
  <c r="IS129" i="28"/>
  <c r="IR468" i="3"/>
  <c r="IR83" i="28"/>
  <c r="IR465" i="3"/>
  <c r="IR80" i="28"/>
  <c r="IS131" i="28"/>
  <c r="IR450" i="3"/>
  <c r="IR175" i="28"/>
  <c r="IS167" i="3"/>
  <c r="IS180" i="3"/>
  <c r="IS164" i="3"/>
  <c r="IS166" i="28"/>
  <c r="IS153" i="28"/>
  <c r="IS128" i="28"/>
  <c r="IS164" i="28"/>
  <c r="IS143" i="3"/>
  <c r="IS62" i="28"/>
  <c r="IR173" i="28"/>
  <c r="IR176" i="28"/>
  <c r="IS177" i="3"/>
  <c r="IS190" i="3"/>
  <c r="IS145" i="3"/>
  <c r="IS165" i="28"/>
  <c r="IS167" i="28"/>
  <c r="IS168" i="28"/>
  <c r="IS92" i="28"/>
  <c r="IS127" i="28"/>
  <c r="IS64" i="28"/>
  <c r="IS65" i="28"/>
  <c r="IS420" i="3"/>
  <c r="IS432" i="3"/>
  <c r="IS444" i="3"/>
  <c r="IS424" i="3"/>
  <c r="IS436" i="3"/>
  <c r="IT162" i="3"/>
  <c r="IS201" i="3"/>
  <c r="IS134" i="3"/>
  <c r="IS422" i="3"/>
  <c r="IS434" i="3"/>
  <c r="IS446" i="3"/>
  <c r="IS202" i="3"/>
  <c r="IS102" i="28"/>
  <c r="IS194" i="3"/>
  <c r="IS94" i="28"/>
  <c r="IS198" i="3"/>
  <c r="IS98" i="28"/>
  <c r="IS421" i="3"/>
  <c r="IS433" i="3"/>
  <c r="IS445" i="3"/>
  <c r="IS196" i="3"/>
  <c r="IS96" i="28"/>
  <c r="IS199" i="3"/>
  <c r="IS99" i="28"/>
  <c r="IS200" i="3"/>
  <c r="IS100" i="28"/>
  <c r="IS425" i="3"/>
  <c r="IS437" i="3"/>
  <c r="IS449" i="3"/>
  <c r="IS193" i="3"/>
  <c r="IS93" i="28"/>
  <c r="IS197" i="3"/>
  <c r="IS97" i="28"/>
  <c r="IS151" i="3"/>
  <c r="IS131" i="3"/>
  <c r="IS195" i="3"/>
  <c r="IS95" i="28"/>
  <c r="IS148" i="3"/>
  <c r="IS207" i="3"/>
  <c r="IS423" i="3"/>
  <c r="IS435" i="3"/>
  <c r="IS447" i="3"/>
  <c r="IS101" i="28"/>
  <c r="IR146" i="28"/>
  <c r="IR144" i="28"/>
  <c r="IR141" i="28"/>
  <c r="IR140" i="28"/>
  <c r="IR142" i="28"/>
  <c r="IR139" i="28"/>
  <c r="IR148" i="28"/>
  <c r="IR145" i="28"/>
  <c r="IR147" i="28"/>
  <c r="IR143" i="28"/>
  <c r="IR106" i="28"/>
  <c r="IR105" i="28"/>
  <c r="IR113" i="28"/>
  <c r="IR109" i="28"/>
  <c r="IR111" i="28"/>
  <c r="IR104" i="28"/>
  <c r="IR108" i="28"/>
  <c r="IR107" i="28"/>
  <c r="IR112" i="28"/>
  <c r="IR110" i="28"/>
  <c r="IT158" i="3"/>
  <c r="IT322" i="3"/>
  <c r="IS448" i="3"/>
  <c r="IS206" i="3"/>
  <c r="IS208" i="3"/>
  <c r="IS402" i="3"/>
  <c r="IS415" i="3"/>
  <c r="IS205" i="3"/>
  <c r="IS210" i="3"/>
  <c r="IT163" i="3"/>
  <c r="IT327" i="3"/>
  <c r="IS133" i="3"/>
  <c r="IT161" i="3"/>
  <c r="IT135" i="28"/>
  <c r="IT160" i="3"/>
  <c r="IT134" i="28"/>
  <c r="IT159" i="3"/>
  <c r="IT323" i="3"/>
  <c r="IT326" i="3"/>
  <c r="IT175" i="3"/>
  <c r="IT188" i="3"/>
  <c r="IT161" i="28"/>
  <c r="IT136" i="28"/>
  <c r="IT157" i="28"/>
  <c r="IT171" i="3"/>
  <c r="IT184" i="3"/>
  <c r="IT132" i="28"/>
  <c r="IS211" i="3"/>
  <c r="IS331" i="3"/>
  <c r="IT325" i="3"/>
  <c r="IT174" i="3"/>
  <c r="IT187" i="3"/>
  <c r="IT160" i="28"/>
  <c r="IT176" i="3"/>
  <c r="IT189" i="3"/>
  <c r="IT137" i="28"/>
  <c r="IT162" i="28"/>
  <c r="IT159" i="28"/>
  <c r="IT324" i="3"/>
  <c r="IT173" i="3"/>
  <c r="IT186" i="3"/>
  <c r="IT158" i="28"/>
  <c r="IT172" i="3"/>
  <c r="IT185" i="3"/>
  <c r="IT133" i="28"/>
  <c r="IS135" i="3"/>
  <c r="IS218" i="3"/>
  <c r="IS330" i="3"/>
  <c r="IS239" i="3"/>
  <c r="IS458" i="3"/>
  <c r="IS457" i="3"/>
  <c r="IS462" i="3"/>
  <c r="IS461" i="3"/>
  <c r="IS460" i="3"/>
  <c r="IS459" i="3"/>
  <c r="IS240" i="3"/>
  <c r="IS241" i="3"/>
  <c r="IS358" i="3"/>
  <c r="IS361" i="3"/>
  <c r="IS362" i="3"/>
  <c r="IS470" i="3"/>
  <c r="IS85" i="28"/>
  <c r="IS482" i="3"/>
  <c r="IS73" i="28"/>
  <c r="IS222" i="3"/>
  <c r="IS220" i="3"/>
  <c r="IS221" i="3"/>
  <c r="IS219" i="3"/>
  <c r="IS469" i="3"/>
  <c r="IS84" i="28"/>
  <c r="IS481" i="3"/>
  <c r="IS72" i="28"/>
  <c r="IS483" i="3"/>
  <c r="IS74" i="28"/>
  <c r="IS471" i="3"/>
  <c r="IS86" i="28"/>
  <c r="IS472" i="3"/>
  <c r="IS87" i="28"/>
  <c r="IS484" i="3"/>
  <c r="IS75" i="28"/>
  <c r="IS473" i="3"/>
  <c r="IS88" i="28"/>
  <c r="IS485" i="3"/>
  <c r="IS76" i="28"/>
  <c r="IS474" i="3"/>
  <c r="IS89" i="28"/>
  <c r="IS486" i="3"/>
  <c r="IS77" i="28"/>
  <c r="IS370" i="3"/>
  <c r="IS365" i="3"/>
  <c r="IS364" i="3"/>
  <c r="IS335" i="3"/>
  <c r="IS336" i="3"/>
  <c r="IS344" i="3"/>
  <c r="IS350" i="3"/>
  <c r="IS369" i="3"/>
  <c r="IS339" i="3"/>
  <c r="IS368" i="3"/>
  <c r="IS366" i="3"/>
  <c r="IS347" i="3"/>
  <c r="IS359" i="3"/>
  <c r="IS340" i="3"/>
  <c r="IS341" i="3"/>
  <c r="IS342" i="3"/>
  <c r="IS244" i="3"/>
  <c r="IS256" i="3"/>
  <c r="IS268" i="3"/>
  <c r="IS279" i="3"/>
  <c r="IS242" i="3"/>
  <c r="IS254" i="3"/>
  <c r="IS266" i="3"/>
  <c r="IS277" i="3"/>
  <c r="IS245" i="3"/>
  <c r="IS257" i="3"/>
  <c r="IS269" i="3"/>
  <c r="IS280" i="3"/>
  <c r="IS243" i="3"/>
  <c r="IS255" i="3"/>
  <c r="IS267" i="3"/>
  <c r="IS278" i="3"/>
  <c r="IS303" i="3"/>
  <c r="IS404" i="3"/>
  <c r="IS417" i="3"/>
  <c r="IS343" i="3"/>
  <c r="IS354" i="3"/>
  <c r="IS371" i="3"/>
  <c r="IS360" i="3"/>
  <c r="IS351" i="3"/>
  <c r="IS348" i="3"/>
  <c r="IS349" i="3"/>
  <c r="IS290" i="3"/>
  <c r="IS373" i="3"/>
  <c r="IS374" i="3"/>
  <c r="IS380" i="3"/>
  <c r="IS292" i="3"/>
  <c r="IS305" i="3"/>
  <c r="IS406" i="3"/>
  <c r="IS419" i="3"/>
  <c r="IS289" i="3"/>
  <c r="IS302" i="3"/>
  <c r="IS403" i="3"/>
  <c r="IS416" i="3"/>
  <c r="IS304" i="3"/>
  <c r="IS405" i="3"/>
  <c r="IS418" i="3"/>
  <c r="IS291" i="3"/>
  <c r="IS393" i="3"/>
  <c r="IS431" i="3"/>
  <c r="IS132" i="3"/>
  <c r="IS378" i="3"/>
  <c r="IS391" i="3"/>
  <c r="IS429" i="3"/>
  <c r="IS441" i="3"/>
  <c r="IS377" i="3"/>
  <c r="IS390" i="3"/>
  <c r="IS428" i="3"/>
  <c r="IS379" i="3"/>
  <c r="IS392" i="3"/>
  <c r="IS430" i="3"/>
  <c r="IT155" i="3"/>
  <c r="IT154" i="28"/>
  <c r="IS454" i="3"/>
  <c r="IS478" i="3"/>
  <c r="IS69" i="28"/>
  <c r="IS440" i="3"/>
  <c r="IS172" i="28"/>
  <c r="IS453" i="3"/>
  <c r="IT154" i="3"/>
  <c r="IS455" i="3"/>
  <c r="IS442" i="3"/>
  <c r="IT156" i="3"/>
  <c r="IS443" i="3"/>
  <c r="IS456" i="3"/>
  <c r="IT157" i="3"/>
  <c r="IS466" i="3"/>
  <c r="IS81" i="28"/>
  <c r="IT129" i="28"/>
  <c r="IT168" i="3"/>
  <c r="IT181" i="3"/>
  <c r="IT319" i="3"/>
  <c r="IS174" i="28"/>
  <c r="IS450" i="3"/>
  <c r="IT153" i="28"/>
  <c r="IT167" i="3"/>
  <c r="IT180" i="3"/>
  <c r="IT128" i="28"/>
  <c r="IT318" i="3"/>
  <c r="IT164" i="3"/>
  <c r="IT166" i="28"/>
  <c r="IS477" i="3"/>
  <c r="IS68" i="28"/>
  <c r="IS465" i="3"/>
  <c r="IS80" i="28"/>
  <c r="IT170" i="3"/>
  <c r="IT183" i="3"/>
  <c r="IT131" i="28"/>
  <c r="IT156" i="28"/>
  <c r="IT321" i="3"/>
  <c r="IT320" i="3"/>
  <c r="IT130" i="28"/>
  <c r="IT155" i="28"/>
  <c r="IT169" i="3"/>
  <c r="IT182" i="3"/>
  <c r="IS467" i="3"/>
  <c r="IS82" i="28"/>
  <c r="IS479" i="3"/>
  <c r="IS70" i="28"/>
  <c r="IS468" i="3"/>
  <c r="IS83" i="28"/>
  <c r="IS480" i="3"/>
  <c r="IS71" i="28"/>
  <c r="IT164" i="28"/>
  <c r="IT177" i="3"/>
  <c r="IT190" i="3"/>
  <c r="IS175" i="28"/>
  <c r="IS173" i="28"/>
  <c r="IT328" i="3"/>
  <c r="IT143" i="3"/>
  <c r="IS176" i="28"/>
  <c r="IT145" i="3"/>
  <c r="IT165" i="28"/>
  <c r="IT167" i="28"/>
  <c r="IT168" i="28"/>
  <c r="IT62" i="28"/>
  <c r="IT127" i="28"/>
  <c r="IT92" i="28"/>
  <c r="IT64" i="28"/>
  <c r="IT65" i="28"/>
  <c r="IT151" i="3"/>
  <c r="IT131" i="3"/>
  <c r="IT148" i="3"/>
  <c r="IT424" i="3"/>
  <c r="IT436" i="3"/>
  <c r="IT423" i="3"/>
  <c r="IT435" i="3"/>
  <c r="IT421" i="3"/>
  <c r="IT433" i="3"/>
  <c r="IT420" i="3"/>
  <c r="IT432" i="3"/>
  <c r="IT425" i="3"/>
  <c r="IT437" i="3"/>
  <c r="IT422" i="3"/>
  <c r="IT434" i="3"/>
  <c r="IT202" i="3"/>
  <c r="IT102" i="28"/>
  <c r="IT201" i="3"/>
  <c r="IT198" i="3"/>
  <c r="IT98" i="28"/>
  <c r="IT197" i="3"/>
  <c r="IT97" i="28"/>
  <c r="IT200" i="3"/>
  <c r="IT100" i="28"/>
  <c r="IT199" i="3"/>
  <c r="IT99" i="28"/>
  <c r="IT194" i="3"/>
  <c r="IT94" i="28"/>
  <c r="IT193" i="3"/>
  <c r="IT93" i="28"/>
  <c r="IT196" i="3"/>
  <c r="IT96" i="28"/>
  <c r="IT195" i="3"/>
  <c r="IT95" i="28"/>
  <c r="IT205" i="3"/>
  <c r="IT207" i="3"/>
  <c r="IT206" i="3"/>
  <c r="IT133" i="3"/>
  <c r="IT449" i="3"/>
  <c r="IU163" i="3"/>
  <c r="IT447" i="3"/>
  <c r="IU161" i="3"/>
  <c r="IT101" i="28"/>
  <c r="IT134" i="3"/>
  <c r="IT444" i="3"/>
  <c r="IU158" i="3"/>
  <c r="IS113" i="28"/>
  <c r="IS109" i="28"/>
  <c r="IS111" i="28"/>
  <c r="IS112" i="28"/>
  <c r="IS110" i="28"/>
  <c r="IS104" i="28"/>
  <c r="IS108" i="28"/>
  <c r="IS106" i="28"/>
  <c r="IS105" i="28"/>
  <c r="IS107" i="28"/>
  <c r="IT448" i="3"/>
  <c r="IU162" i="3"/>
  <c r="IT446" i="3"/>
  <c r="IU160" i="3"/>
  <c r="IT445" i="3"/>
  <c r="IU159" i="3"/>
  <c r="IS139" i="28"/>
  <c r="IS146" i="28"/>
  <c r="IS147" i="28"/>
  <c r="IS148" i="28"/>
  <c r="IS145" i="28"/>
  <c r="IS140" i="28"/>
  <c r="IS142" i="28"/>
  <c r="IS141" i="28"/>
  <c r="IS144" i="28"/>
  <c r="IS143" i="28"/>
  <c r="IT208" i="3"/>
  <c r="IT135" i="3"/>
  <c r="IU161" i="28"/>
  <c r="IU326" i="3"/>
  <c r="IU136" i="28"/>
  <c r="IU175" i="3"/>
  <c r="IU188" i="3"/>
  <c r="IU132" i="28"/>
  <c r="IU157" i="28"/>
  <c r="IU171" i="3"/>
  <c r="IU184" i="3"/>
  <c r="IU322" i="3"/>
  <c r="IU323" i="3"/>
  <c r="IU133" i="28"/>
  <c r="IU172" i="3"/>
  <c r="IU185" i="3"/>
  <c r="IU158" i="28"/>
  <c r="IU137" i="28"/>
  <c r="IU176" i="3"/>
  <c r="IU189" i="3"/>
  <c r="IU327" i="3"/>
  <c r="IU162" i="28"/>
  <c r="IU160" i="28"/>
  <c r="IU174" i="3"/>
  <c r="IU187" i="3"/>
  <c r="IU135" i="28"/>
  <c r="IU325" i="3"/>
  <c r="IU134" i="28"/>
  <c r="IU159" i="28"/>
  <c r="IU173" i="3"/>
  <c r="IU186" i="3"/>
  <c r="IU324" i="3"/>
  <c r="IT211" i="3"/>
  <c r="IT210" i="3"/>
  <c r="IT402" i="3"/>
  <c r="IT415" i="3"/>
  <c r="IT460" i="3"/>
  <c r="IT330" i="3"/>
  <c r="IT239" i="3"/>
  <c r="IT218" i="3"/>
  <c r="IT240" i="3"/>
  <c r="IT331" i="3"/>
  <c r="IT457" i="3"/>
  <c r="IT469" i="3"/>
  <c r="IT84" i="28"/>
  <c r="IT462" i="3"/>
  <c r="IT474" i="3"/>
  <c r="IT89" i="28"/>
  <c r="IT459" i="3"/>
  <c r="IT483" i="3"/>
  <c r="IT74" i="28"/>
  <c r="IT458" i="3"/>
  <c r="IT482" i="3"/>
  <c r="IT73" i="28"/>
  <c r="IT461" i="3"/>
  <c r="IT473" i="3"/>
  <c r="IT88" i="28"/>
  <c r="IT347" i="3"/>
  <c r="IT340" i="3"/>
  <c r="IT366" i="3"/>
  <c r="IT350" i="3"/>
  <c r="IT335" i="3"/>
  <c r="IT336" i="3"/>
  <c r="IT344" i="3"/>
  <c r="IT339" i="3"/>
  <c r="IT364" i="3"/>
  <c r="IT370" i="3"/>
  <c r="IT369" i="3"/>
  <c r="IT359" i="3"/>
  <c r="IT341" i="3"/>
  <c r="IT342" i="3"/>
  <c r="IT368" i="3"/>
  <c r="IT365" i="3"/>
  <c r="IT219" i="3"/>
  <c r="IT222" i="3"/>
  <c r="IT220" i="3"/>
  <c r="IT221" i="3"/>
  <c r="IT472" i="3"/>
  <c r="IT87" i="28"/>
  <c r="IT484" i="3"/>
  <c r="IT75" i="28"/>
  <c r="IT361" i="3"/>
  <c r="IT362" i="3"/>
  <c r="IT358" i="3"/>
  <c r="IT241" i="3"/>
  <c r="IT486" i="3"/>
  <c r="IT77" i="28"/>
  <c r="IT471" i="3"/>
  <c r="IT86" i="28"/>
  <c r="IT481" i="3"/>
  <c r="IT72" i="28"/>
  <c r="IT470" i="3"/>
  <c r="IT85" i="28"/>
  <c r="IT485" i="3"/>
  <c r="IT76" i="28"/>
  <c r="IT343" i="3"/>
  <c r="IT354" i="3"/>
  <c r="IT348" i="3"/>
  <c r="IT349" i="3"/>
  <c r="IT351" i="3"/>
  <c r="IT371" i="3"/>
  <c r="IT360" i="3"/>
  <c r="IT243" i="3"/>
  <c r="IT255" i="3"/>
  <c r="IT267" i="3"/>
  <c r="IT278" i="3"/>
  <c r="IT245" i="3"/>
  <c r="IT257" i="3"/>
  <c r="IT269" i="3"/>
  <c r="IT280" i="3"/>
  <c r="IT242" i="3"/>
  <c r="IT254" i="3"/>
  <c r="IT266" i="3"/>
  <c r="IT277" i="3"/>
  <c r="IT244" i="3"/>
  <c r="IT256" i="3"/>
  <c r="IT268" i="3"/>
  <c r="IT279" i="3"/>
  <c r="IT289" i="3"/>
  <c r="IT302" i="3"/>
  <c r="IT403" i="3"/>
  <c r="IT416" i="3"/>
  <c r="IT290" i="3"/>
  <c r="IT303" i="3"/>
  <c r="IT404" i="3"/>
  <c r="IT417" i="3"/>
  <c r="IT292" i="3"/>
  <c r="IT305" i="3"/>
  <c r="IT406" i="3"/>
  <c r="IT419" i="3"/>
  <c r="IT304" i="3"/>
  <c r="IT405" i="3"/>
  <c r="IT418" i="3"/>
  <c r="IT291" i="3"/>
  <c r="IT373" i="3"/>
  <c r="IT374" i="3"/>
  <c r="IT378" i="3"/>
  <c r="IT380" i="3"/>
  <c r="IT393" i="3"/>
  <c r="IT431" i="3"/>
  <c r="IT391" i="3"/>
  <c r="IT429" i="3"/>
  <c r="IT441" i="3"/>
  <c r="IT377" i="3"/>
  <c r="IT390" i="3"/>
  <c r="IT428" i="3"/>
  <c r="IT132" i="3"/>
  <c r="IT379" i="3"/>
  <c r="IT392" i="3"/>
  <c r="IT430" i="3"/>
  <c r="IU155" i="3"/>
  <c r="IU129" i="28"/>
  <c r="IT454" i="3"/>
  <c r="IT478" i="3"/>
  <c r="IT69" i="28"/>
  <c r="IU157" i="3"/>
  <c r="IU131" i="28"/>
  <c r="IT456" i="3"/>
  <c r="IT480" i="3"/>
  <c r="IT71" i="28"/>
  <c r="IT443" i="3"/>
  <c r="IT453" i="3"/>
  <c r="IT440" i="3"/>
  <c r="IT172" i="28"/>
  <c r="IU154" i="3"/>
  <c r="IT455" i="3"/>
  <c r="IT442" i="3"/>
  <c r="IU156" i="3"/>
  <c r="IT466" i="3"/>
  <c r="IT81" i="28"/>
  <c r="IT468" i="3"/>
  <c r="IT83" i="28"/>
  <c r="IU319" i="3"/>
  <c r="IU154" i="28"/>
  <c r="IU168" i="3"/>
  <c r="IU181" i="3"/>
  <c r="IU156" i="28"/>
  <c r="IU170" i="3"/>
  <c r="IU183" i="3"/>
  <c r="IU321" i="3"/>
  <c r="IT174" i="28"/>
  <c r="IT450" i="3"/>
  <c r="IU169" i="3"/>
  <c r="IU182" i="3"/>
  <c r="IU155" i="28"/>
  <c r="IU320" i="3"/>
  <c r="IU130" i="28"/>
  <c r="IT465" i="3"/>
  <c r="IT80" i="28"/>
  <c r="IT477" i="3"/>
  <c r="IT68" i="28"/>
  <c r="IU318" i="3"/>
  <c r="IU128" i="28"/>
  <c r="IU153" i="28"/>
  <c r="IU167" i="3"/>
  <c r="IU180" i="3"/>
  <c r="IU164" i="3"/>
  <c r="IU166" i="28"/>
  <c r="IT467" i="3"/>
  <c r="IT82" i="28"/>
  <c r="IT479" i="3"/>
  <c r="IT70" i="28"/>
  <c r="IU164" i="28"/>
  <c r="IU177" i="3"/>
  <c r="IU190" i="3"/>
  <c r="IT175" i="28"/>
  <c r="IT173" i="28"/>
  <c r="IU328" i="3"/>
  <c r="IU143" i="3"/>
  <c r="IT176" i="28"/>
  <c r="IU145" i="3"/>
  <c r="IU165" i="28"/>
  <c r="IU167" i="28"/>
  <c r="IU168" i="28"/>
  <c r="IU62" i="28"/>
  <c r="IU92" i="28"/>
  <c r="IU127" i="28"/>
  <c r="IU424" i="3"/>
  <c r="IU436" i="3"/>
  <c r="IU425" i="3"/>
  <c r="IU437" i="3"/>
  <c r="IU421" i="3"/>
  <c r="IU433" i="3"/>
  <c r="IU151" i="3"/>
  <c r="IU131" i="3"/>
  <c r="IU422" i="3"/>
  <c r="IU434" i="3"/>
  <c r="IU64" i="28"/>
  <c r="IU65" i="28"/>
  <c r="IU148" i="3"/>
  <c r="IU423" i="3"/>
  <c r="IU435" i="3"/>
  <c r="IU420" i="3"/>
  <c r="IU432" i="3"/>
  <c r="IU198" i="3"/>
  <c r="IU98" i="28"/>
  <c r="IU202" i="3"/>
  <c r="IU102" i="28"/>
  <c r="IU199" i="3"/>
  <c r="IU99" i="28"/>
  <c r="IU200" i="3"/>
  <c r="IU100" i="28"/>
  <c r="IU197" i="3"/>
  <c r="IU97" i="28"/>
  <c r="IU201" i="3"/>
  <c r="IU196" i="3"/>
  <c r="IU96" i="28"/>
  <c r="IU194" i="3"/>
  <c r="IU94" i="28"/>
  <c r="IU193" i="3"/>
  <c r="IU93" i="28"/>
  <c r="IU195" i="3"/>
  <c r="IU95" i="28"/>
  <c r="IU449" i="3"/>
  <c r="IV163" i="3"/>
  <c r="IU445" i="3"/>
  <c r="IV159" i="3"/>
  <c r="IU134" i="3"/>
  <c r="IU101" i="28"/>
  <c r="IU448" i="3"/>
  <c r="IV162" i="3"/>
  <c r="IU446" i="3"/>
  <c r="IV160" i="3"/>
  <c r="IU444" i="3"/>
  <c r="IV158" i="3"/>
  <c r="IU447" i="3"/>
  <c r="IV161" i="3"/>
  <c r="IT139" i="28"/>
  <c r="IT145" i="28"/>
  <c r="IT147" i="28"/>
  <c r="IT144" i="28"/>
  <c r="IT143" i="28"/>
  <c r="IT141" i="28"/>
  <c r="IT148" i="28"/>
  <c r="IT146" i="28"/>
  <c r="IT140" i="28"/>
  <c r="IT142" i="28"/>
  <c r="IU205" i="3"/>
  <c r="IU133" i="3"/>
  <c r="IU206" i="3"/>
  <c r="IU207" i="3"/>
  <c r="IT111" i="28"/>
  <c r="IT106" i="28"/>
  <c r="IT107" i="28"/>
  <c r="IT105" i="28"/>
  <c r="IT108" i="28"/>
  <c r="IT109" i="28"/>
  <c r="IT113" i="28"/>
  <c r="IT110" i="28"/>
  <c r="IT104" i="28"/>
  <c r="IT112" i="28"/>
  <c r="IU208" i="3"/>
  <c r="IU402" i="3"/>
  <c r="IU415" i="3"/>
  <c r="IV324" i="3"/>
  <c r="IV134" i="28"/>
  <c r="IV159" i="28"/>
  <c r="IV173" i="3"/>
  <c r="IV186" i="3"/>
  <c r="IV158" i="28"/>
  <c r="IV133" i="28"/>
  <c r="IV323" i="3"/>
  <c r="IV172" i="3"/>
  <c r="IV185" i="3"/>
  <c r="IV135" i="28"/>
  <c r="IV325" i="3"/>
  <c r="IV174" i="3"/>
  <c r="IV187" i="3"/>
  <c r="IV160" i="28"/>
  <c r="IU210" i="3"/>
  <c r="IU211" i="3"/>
  <c r="IV175" i="3"/>
  <c r="IV188" i="3"/>
  <c r="IV136" i="28"/>
  <c r="IV326" i="3"/>
  <c r="IV161" i="28"/>
  <c r="IV327" i="3"/>
  <c r="IV162" i="28"/>
  <c r="IV137" i="28"/>
  <c r="IV176" i="3"/>
  <c r="IV189" i="3"/>
  <c r="IV171" i="3"/>
  <c r="IV184" i="3"/>
  <c r="IV322" i="3"/>
  <c r="IV157" i="28"/>
  <c r="IV132" i="28"/>
  <c r="IU135" i="3"/>
  <c r="IU330" i="3"/>
  <c r="IU239" i="3"/>
  <c r="IU218" i="3"/>
  <c r="IU459" i="3"/>
  <c r="IU462" i="3"/>
  <c r="IU461" i="3"/>
  <c r="IU458" i="3"/>
  <c r="IU457" i="3"/>
  <c r="IU460" i="3"/>
  <c r="IU240" i="3"/>
  <c r="IU331" i="3"/>
  <c r="IU347" i="3"/>
  <c r="IU335" i="3"/>
  <c r="IU336" i="3"/>
  <c r="IU344" i="3"/>
  <c r="IU370" i="3"/>
  <c r="IU366" i="3"/>
  <c r="IU340" i="3"/>
  <c r="IU368" i="3"/>
  <c r="IU364" i="3"/>
  <c r="IU359" i="3"/>
  <c r="IU350" i="3"/>
  <c r="IU341" i="3"/>
  <c r="IU342" i="3"/>
  <c r="IU365" i="3"/>
  <c r="IU339" i="3"/>
  <c r="IU369" i="3"/>
  <c r="IU473" i="3"/>
  <c r="IU88" i="28"/>
  <c r="IU485" i="3"/>
  <c r="IU76" i="28"/>
  <c r="IU220" i="3"/>
  <c r="IU221" i="3"/>
  <c r="IU219" i="3"/>
  <c r="IU222" i="3"/>
  <c r="IU471" i="3"/>
  <c r="IU86" i="28"/>
  <c r="IU483" i="3"/>
  <c r="IU74" i="28"/>
  <c r="IU484" i="3"/>
  <c r="IU75" i="28"/>
  <c r="IU472" i="3"/>
  <c r="IU87" i="28"/>
  <c r="IU241" i="3"/>
  <c r="IU470" i="3"/>
  <c r="IU85" i="28"/>
  <c r="IU482" i="3"/>
  <c r="IU73" i="28"/>
  <c r="IU474" i="3"/>
  <c r="IU89" i="28"/>
  <c r="IU486" i="3"/>
  <c r="IU77" i="28"/>
  <c r="IU469" i="3"/>
  <c r="IU84" i="28"/>
  <c r="IU481" i="3"/>
  <c r="IU72" i="28"/>
  <c r="IU361" i="3"/>
  <c r="IU362" i="3"/>
  <c r="IU358" i="3"/>
  <c r="IU343" i="3"/>
  <c r="IU354" i="3"/>
  <c r="IU360" i="3"/>
  <c r="IU371" i="3"/>
  <c r="IU351" i="3"/>
  <c r="IU348" i="3"/>
  <c r="IU349" i="3"/>
  <c r="IU242" i="3"/>
  <c r="IU254" i="3"/>
  <c r="IU266" i="3"/>
  <c r="IU277" i="3"/>
  <c r="IU245" i="3"/>
  <c r="IU257" i="3"/>
  <c r="IU269" i="3"/>
  <c r="IU280" i="3"/>
  <c r="IU244" i="3"/>
  <c r="IU256" i="3"/>
  <c r="IU268" i="3"/>
  <c r="IU279" i="3"/>
  <c r="IU243" i="3"/>
  <c r="IU255" i="3"/>
  <c r="IU267" i="3"/>
  <c r="IU278" i="3"/>
  <c r="IU304" i="3"/>
  <c r="IU405" i="3"/>
  <c r="IU418" i="3"/>
  <c r="IU291" i="3"/>
  <c r="IU290" i="3"/>
  <c r="IU303" i="3"/>
  <c r="IU404" i="3"/>
  <c r="IU417" i="3"/>
  <c r="IU302" i="3"/>
  <c r="IU403" i="3"/>
  <c r="IU416" i="3"/>
  <c r="IU289" i="3"/>
  <c r="IU305" i="3"/>
  <c r="IU406" i="3"/>
  <c r="IU419" i="3"/>
  <c r="IU292" i="3"/>
  <c r="IU373" i="3"/>
  <c r="IU374" i="3"/>
  <c r="IU132" i="3"/>
  <c r="IU379" i="3"/>
  <c r="IU392" i="3"/>
  <c r="IU430" i="3"/>
  <c r="IU378" i="3"/>
  <c r="IU391" i="3"/>
  <c r="IU429" i="3"/>
  <c r="IU380" i="3"/>
  <c r="IU393" i="3"/>
  <c r="IU431" i="3"/>
  <c r="IU377" i="3"/>
  <c r="IU390" i="3"/>
  <c r="IU428" i="3"/>
  <c r="IU456" i="3"/>
  <c r="IU443" i="3"/>
  <c r="IV157" i="3"/>
  <c r="IU440" i="3"/>
  <c r="IU453" i="3"/>
  <c r="IU172" i="28"/>
  <c r="IV154" i="3"/>
  <c r="IU454" i="3"/>
  <c r="IU441" i="3"/>
  <c r="IV155" i="3"/>
  <c r="IU442" i="3"/>
  <c r="IU455" i="3"/>
  <c r="IV156" i="3"/>
  <c r="IV318" i="3"/>
  <c r="IV167" i="3"/>
  <c r="IV180" i="3"/>
  <c r="IV153" i="28"/>
  <c r="IV128" i="28"/>
  <c r="IV164" i="3"/>
  <c r="IV166" i="28"/>
  <c r="IU465" i="3"/>
  <c r="IU80" i="28"/>
  <c r="IU477" i="3"/>
  <c r="IU68" i="28"/>
  <c r="IU174" i="28"/>
  <c r="IU450" i="3"/>
  <c r="IV129" i="28"/>
  <c r="IV319" i="3"/>
  <c r="IV154" i="28"/>
  <c r="IV168" i="3"/>
  <c r="IV181" i="3"/>
  <c r="IU478" i="3"/>
  <c r="IU69" i="28"/>
  <c r="IU466" i="3"/>
  <c r="IU81" i="28"/>
  <c r="IV320" i="3"/>
  <c r="IV130" i="28"/>
  <c r="IV169" i="3"/>
  <c r="IV182" i="3"/>
  <c r="IV155" i="28"/>
  <c r="IU479" i="3"/>
  <c r="IU70" i="28"/>
  <c r="IU467" i="3"/>
  <c r="IU82" i="28"/>
  <c r="IV131" i="28"/>
  <c r="IV321" i="3"/>
  <c r="IV156" i="28"/>
  <c r="IV170" i="3"/>
  <c r="IV183" i="3"/>
  <c r="IU480" i="3"/>
  <c r="IU71" i="28"/>
  <c r="IU468" i="3"/>
  <c r="IU83" i="28"/>
  <c r="IV164" i="28"/>
  <c r="IV177" i="3"/>
  <c r="IV190" i="3"/>
  <c r="IV328" i="3"/>
  <c r="IU173" i="28"/>
  <c r="IU175" i="28"/>
  <c r="IV143" i="3"/>
  <c r="IU176" i="28"/>
  <c r="IV145" i="3"/>
  <c r="IV165" i="28"/>
  <c r="IV167" i="28"/>
  <c r="IV168" i="28"/>
  <c r="IV62" i="28"/>
  <c r="B199" i="28"/>
  <c r="B208" i="28"/>
  <c r="B202" i="28"/>
  <c r="B205" i="28"/>
  <c r="IV127" i="28"/>
  <c r="IV92" i="28"/>
  <c r="IV421" i="3"/>
  <c r="IV433" i="3"/>
  <c r="IV424" i="3"/>
  <c r="IV436" i="3"/>
  <c r="IV420" i="3"/>
  <c r="IV432" i="3"/>
  <c r="IV148" i="3"/>
  <c r="IV422" i="3"/>
  <c r="IV434" i="3"/>
  <c r="IV425" i="3"/>
  <c r="IV437" i="3"/>
  <c r="IV64" i="28"/>
  <c r="IV65" i="28"/>
  <c r="IV151" i="3"/>
  <c r="IV131" i="3"/>
  <c r="IV423" i="3"/>
  <c r="IV435" i="3"/>
  <c r="IV200" i="3"/>
  <c r="IV100" i="28"/>
  <c r="IV198" i="3"/>
  <c r="IV98" i="28"/>
  <c r="IV197" i="3"/>
  <c r="IV97" i="28"/>
  <c r="IV202" i="3"/>
  <c r="IV102" i="28"/>
  <c r="IV199" i="3"/>
  <c r="IV99" i="28"/>
  <c r="IV201" i="3"/>
  <c r="IV194" i="3"/>
  <c r="IV94" i="28"/>
  <c r="IV193" i="3"/>
  <c r="IV93" i="28"/>
  <c r="IV196" i="3"/>
  <c r="IV96" i="28"/>
  <c r="IV195" i="3"/>
  <c r="IV95" i="28"/>
  <c r="IV446" i="3"/>
  <c r="IV444" i="3"/>
  <c r="IV206" i="3"/>
  <c r="IV207" i="3"/>
  <c r="IV133" i="3"/>
  <c r="IV205" i="3"/>
  <c r="IV447" i="3"/>
  <c r="IV118" i="28"/>
  <c r="IU112" i="28"/>
  <c r="A112" i="28"/>
  <c r="IV122" i="28"/>
  <c r="IV121" i="28"/>
  <c r="IV124" i="28"/>
  <c r="IU111" i="28"/>
  <c r="A111" i="28"/>
  <c r="IV117" i="28"/>
  <c r="IV123" i="28"/>
  <c r="IV116" i="28"/>
  <c r="IU110" i="28"/>
  <c r="A110" i="28"/>
  <c r="IU109" i="28"/>
  <c r="A109" i="28"/>
  <c r="IV120" i="28"/>
  <c r="IU113" i="28"/>
  <c r="A113" i="28"/>
  <c r="IU107" i="28"/>
  <c r="A107" i="28"/>
  <c r="IU104" i="28"/>
  <c r="A104" i="28"/>
  <c r="IU106" i="28"/>
  <c r="A106" i="28"/>
  <c r="IU105" i="28"/>
  <c r="A105" i="28"/>
  <c r="IV115" i="28"/>
  <c r="IV119" i="28"/>
  <c r="IU108" i="28"/>
  <c r="A108" i="28"/>
  <c r="IV448" i="3"/>
  <c r="IV445" i="3"/>
  <c r="IV134" i="3"/>
  <c r="IV101" i="28"/>
  <c r="IV449" i="3"/>
  <c r="IV142" i="28"/>
  <c r="IV140" i="28"/>
  <c r="IU147" i="28"/>
  <c r="IV143" i="28"/>
  <c r="IU140" i="28"/>
  <c r="IV139" i="28"/>
  <c r="IU143" i="28"/>
  <c r="IV148" i="28"/>
  <c r="IU148" i="28"/>
  <c r="IV145" i="28"/>
  <c r="IU144" i="28"/>
  <c r="IV141" i="28"/>
  <c r="IV147" i="28"/>
  <c r="IV146" i="28"/>
  <c r="IU142" i="28"/>
  <c r="IV144" i="28"/>
  <c r="IU141" i="28"/>
  <c r="IU146" i="28"/>
  <c r="IU139" i="28"/>
  <c r="IU145" i="28"/>
  <c r="M117" i="28"/>
  <c r="N117" i="28"/>
  <c r="O117" i="28"/>
  <c r="P117" i="28"/>
  <c r="Q117" i="28"/>
  <c r="R117" i="28"/>
  <c r="S117" i="28"/>
  <c r="T117" i="28"/>
  <c r="V117" i="28"/>
  <c r="W117" i="28"/>
  <c r="X117" i="28"/>
  <c r="Y117" i="28"/>
  <c r="Z117" i="28"/>
  <c r="AA117" i="28"/>
  <c r="AB117" i="28"/>
  <c r="AC117" i="28"/>
  <c r="AE117" i="28"/>
  <c r="AF117" i="28"/>
  <c r="AG117" i="28"/>
  <c r="AH117" i="28"/>
  <c r="AI117" i="28"/>
  <c r="AJ117" i="28"/>
  <c r="AK117" i="28"/>
  <c r="AL117" i="28"/>
  <c r="L117" i="28"/>
  <c r="U117" i="28"/>
  <c r="AD117" i="28"/>
  <c r="AM117" i="28"/>
  <c r="M115" i="28"/>
  <c r="N115" i="28"/>
  <c r="O115" i="28"/>
  <c r="P115" i="28"/>
  <c r="Q115" i="28"/>
  <c r="R115" i="28"/>
  <c r="S115" i="28"/>
  <c r="T115" i="28"/>
  <c r="V115" i="28"/>
  <c r="W115" i="28"/>
  <c r="X115" i="28"/>
  <c r="Y115" i="28"/>
  <c r="Z115" i="28"/>
  <c r="AA115" i="28"/>
  <c r="AB115" i="28"/>
  <c r="AC115" i="28"/>
  <c r="AE115" i="28"/>
  <c r="AF115" i="28"/>
  <c r="AG115" i="28"/>
  <c r="AH115" i="28"/>
  <c r="AI115" i="28"/>
  <c r="AJ115" i="28"/>
  <c r="AK115" i="28"/>
  <c r="AL115" i="28"/>
  <c r="L115" i="28"/>
  <c r="U115" i="28"/>
  <c r="AD115" i="28"/>
  <c r="AM115" i="28"/>
  <c r="M118" i="28"/>
  <c r="N118" i="28"/>
  <c r="O118" i="28"/>
  <c r="P118" i="28"/>
  <c r="Q118" i="28"/>
  <c r="R118" i="28"/>
  <c r="S118" i="28"/>
  <c r="T118" i="28"/>
  <c r="V118" i="28"/>
  <c r="W118" i="28"/>
  <c r="X118" i="28"/>
  <c r="Y118" i="28"/>
  <c r="Z118" i="28"/>
  <c r="AA118" i="28"/>
  <c r="AB118" i="28"/>
  <c r="AC118" i="28"/>
  <c r="AE118" i="28"/>
  <c r="AF118" i="28"/>
  <c r="AG118" i="28"/>
  <c r="AH118" i="28"/>
  <c r="AI118" i="28"/>
  <c r="AJ118" i="28"/>
  <c r="AK118" i="28"/>
  <c r="AL118" i="28"/>
  <c r="AM118" i="28"/>
  <c r="L118" i="28"/>
  <c r="AD118" i="28"/>
  <c r="U118" i="28"/>
  <c r="M124" i="28"/>
  <c r="N124" i="28"/>
  <c r="O124" i="28"/>
  <c r="P124" i="28"/>
  <c r="Q124" i="28"/>
  <c r="R124" i="28"/>
  <c r="S124" i="28"/>
  <c r="T124" i="28"/>
  <c r="V124" i="28"/>
  <c r="W124" i="28"/>
  <c r="X124" i="28"/>
  <c r="Y124" i="28"/>
  <c r="Z124" i="28"/>
  <c r="AA124" i="28"/>
  <c r="AB124" i="28"/>
  <c r="AC124" i="28"/>
  <c r="AE124" i="28"/>
  <c r="AF124" i="28"/>
  <c r="AG124" i="28"/>
  <c r="AH124" i="28"/>
  <c r="AI124" i="28"/>
  <c r="AJ124" i="28"/>
  <c r="AK124" i="28"/>
  <c r="AL124" i="28"/>
  <c r="AD124" i="28"/>
  <c r="L124" i="28"/>
  <c r="AM124" i="28"/>
  <c r="U124" i="28"/>
  <c r="M122" i="28"/>
  <c r="N122" i="28"/>
  <c r="O122" i="28"/>
  <c r="P122" i="28"/>
  <c r="Q122" i="28"/>
  <c r="R122" i="28"/>
  <c r="S122" i="28"/>
  <c r="T122" i="28"/>
  <c r="V122" i="28"/>
  <c r="W122" i="28"/>
  <c r="X122" i="28"/>
  <c r="Y122" i="28"/>
  <c r="Z122" i="28"/>
  <c r="AA122" i="28"/>
  <c r="AB122" i="28"/>
  <c r="AC122" i="28"/>
  <c r="AE122" i="28"/>
  <c r="AF122" i="28"/>
  <c r="AG122" i="28"/>
  <c r="AH122" i="28"/>
  <c r="AI122" i="28"/>
  <c r="AJ122" i="28"/>
  <c r="AK122" i="28"/>
  <c r="AL122" i="28"/>
  <c r="AD122" i="28"/>
  <c r="AM122" i="28"/>
  <c r="L122" i="28"/>
  <c r="U122" i="28"/>
  <c r="IU119" i="28"/>
  <c r="M119" i="28"/>
  <c r="N119" i="28"/>
  <c r="O119" i="28"/>
  <c r="P119" i="28"/>
  <c r="Q119" i="28"/>
  <c r="R119" i="28"/>
  <c r="S119" i="28"/>
  <c r="T119" i="28"/>
  <c r="V119" i="28"/>
  <c r="W119" i="28"/>
  <c r="X119" i="28"/>
  <c r="Y119" i="28"/>
  <c r="Z119" i="28"/>
  <c r="AA119" i="28"/>
  <c r="AB119" i="28"/>
  <c r="AC119" i="28"/>
  <c r="AE119" i="28"/>
  <c r="AF119" i="28"/>
  <c r="AG119" i="28"/>
  <c r="AH119" i="28"/>
  <c r="AI119" i="28"/>
  <c r="AJ119" i="28"/>
  <c r="AK119" i="28"/>
  <c r="AL119" i="28"/>
  <c r="AM119" i="28"/>
  <c r="L119" i="28"/>
  <c r="AD119" i="28"/>
  <c r="U119" i="28"/>
  <c r="M120" i="28"/>
  <c r="N120" i="28"/>
  <c r="O120" i="28"/>
  <c r="P120" i="28"/>
  <c r="Q120" i="28"/>
  <c r="R120" i="28"/>
  <c r="S120" i="28"/>
  <c r="T120" i="28"/>
  <c r="V120" i="28"/>
  <c r="W120" i="28"/>
  <c r="X120" i="28"/>
  <c r="Y120" i="28"/>
  <c r="Z120" i="28"/>
  <c r="AA120" i="28"/>
  <c r="AB120" i="28"/>
  <c r="AC120" i="28"/>
  <c r="AE120" i="28"/>
  <c r="AF120" i="28"/>
  <c r="AG120" i="28"/>
  <c r="AH120" i="28"/>
  <c r="AI120" i="28"/>
  <c r="AJ120" i="28"/>
  <c r="AK120" i="28"/>
  <c r="AL120" i="28"/>
  <c r="L120" i="28"/>
  <c r="U120" i="28"/>
  <c r="AD120" i="28"/>
  <c r="AM120" i="28"/>
  <c r="M116" i="28"/>
  <c r="N116" i="28"/>
  <c r="O116" i="28"/>
  <c r="P116" i="28"/>
  <c r="Q116" i="28"/>
  <c r="R116" i="28"/>
  <c r="S116" i="28"/>
  <c r="T116" i="28"/>
  <c r="V116" i="28"/>
  <c r="W116" i="28"/>
  <c r="X116" i="28"/>
  <c r="Y116" i="28"/>
  <c r="Z116" i="28"/>
  <c r="AA116" i="28"/>
  <c r="AB116" i="28"/>
  <c r="AC116" i="28"/>
  <c r="AE116" i="28"/>
  <c r="AF116" i="28"/>
  <c r="AG116" i="28"/>
  <c r="AH116" i="28"/>
  <c r="AI116" i="28"/>
  <c r="AJ116" i="28"/>
  <c r="AK116" i="28"/>
  <c r="AL116" i="28"/>
  <c r="AM116" i="28"/>
  <c r="L116" i="28"/>
  <c r="U116" i="28"/>
  <c r="AD116" i="28"/>
  <c r="M121" i="28"/>
  <c r="N121" i="28"/>
  <c r="O121" i="28"/>
  <c r="P121" i="28"/>
  <c r="Q121" i="28"/>
  <c r="R121" i="28"/>
  <c r="S121" i="28"/>
  <c r="T121" i="28"/>
  <c r="V121" i="28"/>
  <c r="W121" i="28"/>
  <c r="X121" i="28"/>
  <c r="Y121" i="28"/>
  <c r="Z121" i="28"/>
  <c r="AA121" i="28"/>
  <c r="AB121" i="28"/>
  <c r="AC121" i="28"/>
  <c r="AE121" i="28"/>
  <c r="AF121" i="28"/>
  <c r="AG121" i="28"/>
  <c r="AH121" i="28"/>
  <c r="AI121" i="28"/>
  <c r="AJ121" i="28"/>
  <c r="AK121" i="28"/>
  <c r="AL121" i="28"/>
  <c r="L121" i="28"/>
  <c r="U121" i="28"/>
  <c r="AD121" i="28"/>
  <c r="AM121" i="28"/>
  <c r="IU123" i="28"/>
  <c r="M123" i="28"/>
  <c r="N123" i="28"/>
  <c r="O123" i="28"/>
  <c r="P123" i="28"/>
  <c r="Q123" i="28"/>
  <c r="R123" i="28"/>
  <c r="S123" i="28"/>
  <c r="T123" i="28"/>
  <c r="V123" i="28"/>
  <c r="W123" i="28"/>
  <c r="X123" i="28"/>
  <c r="Y123" i="28"/>
  <c r="Z123" i="28"/>
  <c r="AA123" i="28"/>
  <c r="AB123" i="28"/>
  <c r="AC123" i="28"/>
  <c r="AE123" i="28"/>
  <c r="AF123" i="28"/>
  <c r="AG123" i="28"/>
  <c r="AH123" i="28"/>
  <c r="AI123" i="28"/>
  <c r="AJ123" i="28"/>
  <c r="AK123" i="28"/>
  <c r="AL123" i="28"/>
  <c r="L123" i="28"/>
  <c r="U123" i="28"/>
  <c r="AD123" i="28"/>
  <c r="AM123" i="28"/>
  <c r="IU118" i="28"/>
  <c r="AN118" i="28"/>
  <c r="DJ118" i="28"/>
  <c r="CM118" i="28"/>
  <c r="CY118" i="28"/>
  <c r="CE118" i="28"/>
  <c r="BQ118" i="28"/>
  <c r="BV118" i="28"/>
  <c r="HJ118" i="28"/>
  <c r="CK118" i="28"/>
  <c r="GT118" i="28"/>
  <c r="FL118" i="28"/>
  <c r="AP118" i="28"/>
  <c r="ER118" i="28"/>
  <c r="AQ118" i="28"/>
  <c r="CF118" i="28"/>
  <c r="HP118" i="28"/>
  <c r="FE118" i="28"/>
  <c r="AS118" i="28"/>
  <c r="BR118" i="28"/>
  <c r="DZ118" i="28"/>
  <c r="HH118" i="28"/>
  <c r="HY118" i="28"/>
  <c r="EN118" i="28"/>
  <c r="HD118" i="28"/>
  <c r="BL118" i="28"/>
  <c r="IK118" i="28"/>
  <c r="FU118" i="28"/>
  <c r="FP118" i="28"/>
  <c r="DT118" i="28"/>
  <c r="EW118" i="28"/>
  <c r="HI118" i="28"/>
  <c r="CQ118" i="28"/>
  <c r="FH118" i="28"/>
  <c r="ED118" i="28"/>
  <c r="GQ118" i="28"/>
  <c r="CU118" i="28"/>
  <c r="DB118" i="28"/>
  <c r="FF118" i="28"/>
  <c r="BM118" i="28"/>
  <c r="BK118" i="28"/>
  <c r="EH118" i="28"/>
  <c r="GZ118" i="28"/>
  <c r="AU118" i="28"/>
  <c r="AV118" i="28"/>
  <c r="DK118" i="28"/>
  <c r="EQ118" i="28"/>
  <c r="HS118" i="28"/>
  <c r="DO118" i="28"/>
  <c r="AX118" i="28"/>
  <c r="GH118" i="28"/>
  <c r="ID118" i="28"/>
  <c r="IL118" i="28"/>
  <c r="CG118" i="28"/>
  <c r="CL118" i="28"/>
  <c r="EP118" i="28"/>
  <c r="FQ118" i="28"/>
  <c r="HB118" i="28"/>
  <c r="BU118" i="28"/>
  <c r="CD118" i="28"/>
  <c r="HR118" i="28"/>
  <c r="GS118" i="28"/>
  <c r="IC118" i="28"/>
  <c r="DF118" i="28"/>
  <c r="GI118" i="28"/>
  <c r="GJ118" i="28"/>
  <c r="HG118" i="28"/>
  <c r="HL118" i="28"/>
  <c r="DX118" i="28"/>
  <c r="EI118" i="28"/>
  <c r="CJ118" i="28"/>
  <c r="GL118" i="28"/>
  <c r="HM118" i="28"/>
  <c r="FJ118" i="28"/>
  <c r="BN118" i="28"/>
  <c r="FT118" i="28"/>
  <c r="GP118" i="28"/>
  <c r="IE118" i="28"/>
  <c r="IM118" i="28"/>
  <c r="FV118" i="28"/>
  <c r="EE118" i="28"/>
  <c r="HN118" i="28"/>
  <c r="BH118" i="28"/>
  <c r="GY118" i="28"/>
  <c r="DA118" i="28"/>
  <c r="EO118" i="28"/>
  <c r="FR118" i="28"/>
  <c r="EM118" i="28"/>
  <c r="GX118" i="28"/>
  <c r="FX118" i="28"/>
  <c r="IA118" i="28"/>
  <c r="BZ118" i="28"/>
  <c r="CR118" i="28"/>
  <c r="EK118" i="28"/>
  <c r="EG118" i="28"/>
  <c r="HW118" i="28"/>
  <c r="BC118" i="28"/>
  <c r="EV118" i="28"/>
  <c r="CC118" i="28"/>
  <c r="DN118" i="28"/>
  <c r="GE118" i="28"/>
  <c r="HC118" i="28"/>
  <c r="GK118" i="28"/>
  <c r="DE118" i="28"/>
  <c r="IF118" i="28"/>
  <c r="IN118" i="28"/>
  <c r="EY118" i="28"/>
  <c r="FA118" i="28"/>
  <c r="BF118" i="28"/>
  <c r="EB118" i="28"/>
  <c r="DY118" i="28"/>
  <c r="CN118" i="28"/>
  <c r="HQ118" i="28"/>
  <c r="DL118" i="28"/>
  <c r="GU118" i="28"/>
  <c r="AY118" i="28"/>
  <c r="FB118" i="28"/>
  <c r="GC118" i="28"/>
  <c r="BY118" i="28"/>
  <c r="EX118" i="28"/>
  <c r="BP118" i="28"/>
  <c r="GB118" i="28"/>
  <c r="FG118" i="28"/>
  <c r="BE118" i="28"/>
  <c r="EL118" i="28"/>
  <c r="EC118" i="28"/>
  <c r="DC118" i="28"/>
  <c r="HE118" i="28"/>
  <c r="FW118" i="28"/>
  <c r="CH118" i="28"/>
  <c r="FM118" i="28"/>
  <c r="IH118" i="28"/>
  <c r="IP118" i="28"/>
  <c r="EJ118" i="28"/>
  <c r="CO118" i="28"/>
  <c r="AO118" i="28"/>
  <c r="CI118" i="28"/>
  <c r="HV118" i="28"/>
  <c r="DP118" i="28"/>
  <c r="EF118" i="28"/>
  <c r="HX118" i="28"/>
  <c r="FI118" i="28"/>
  <c r="IO118" i="28"/>
  <c r="FN118" i="28"/>
  <c r="FS118" i="28"/>
  <c r="FK118" i="28"/>
  <c r="BX118" i="28"/>
  <c r="GR118" i="28"/>
  <c r="FD118" i="28"/>
  <c r="ET118" i="28"/>
  <c r="DS118" i="28"/>
  <c r="BS118" i="28"/>
  <c r="IQ118" i="28"/>
  <c r="BD118" i="28"/>
  <c r="CW118" i="28"/>
  <c r="HZ118" i="28"/>
  <c r="BI118" i="28"/>
  <c r="CZ118" i="28"/>
  <c r="HT118" i="28"/>
  <c r="GN118" i="28"/>
  <c r="DW118" i="28"/>
  <c r="CA118" i="28"/>
  <c r="CT118" i="28"/>
  <c r="IR118" i="28"/>
  <c r="DG118" i="28"/>
  <c r="DI118" i="28"/>
  <c r="EU118" i="28"/>
  <c r="DQ118" i="28"/>
  <c r="BJ118" i="28"/>
  <c r="AT118" i="28"/>
  <c r="GW118" i="28"/>
  <c r="HF118" i="28"/>
  <c r="EZ118" i="28"/>
  <c r="CB118" i="28"/>
  <c r="AZ118" i="28"/>
  <c r="GD118" i="28"/>
  <c r="BA118" i="28"/>
  <c r="HU118" i="28"/>
  <c r="IB118" i="28"/>
  <c r="ES118" i="28"/>
  <c r="BW118" i="28"/>
  <c r="CV118" i="28"/>
  <c r="CS118" i="28"/>
  <c r="IG118" i="28"/>
  <c r="CP118" i="28"/>
  <c r="HK118" i="28"/>
  <c r="GG118" i="28"/>
  <c r="GF118" i="28"/>
  <c r="FY118" i="28"/>
  <c r="DH118" i="28"/>
  <c r="GO118" i="28"/>
  <c r="DU118" i="28"/>
  <c r="BO118" i="28"/>
  <c r="DD118" i="28"/>
  <c r="GA118" i="28"/>
  <c r="FO118" i="28"/>
  <c r="BB118" i="28"/>
  <c r="BT118" i="28"/>
  <c r="CX118" i="28"/>
  <c r="AW118" i="28"/>
  <c r="HA118" i="28"/>
  <c r="BG118" i="28"/>
  <c r="EA118" i="28"/>
  <c r="DV118" i="28"/>
  <c r="GM118" i="28"/>
  <c r="HO118" i="28"/>
  <c r="AR118" i="28"/>
  <c r="DM118" i="28"/>
  <c r="FZ118" i="28"/>
  <c r="IJ118" i="28"/>
  <c r="FC118" i="28"/>
  <c r="DR118" i="28"/>
  <c r="GV118" i="28"/>
  <c r="II118" i="28"/>
  <c r="IS118" i="28"/>
  <c r="IT118" i="28"/>
  <c r="HB119" i="28"/>
  <c r="BM119" i="28"/>
  <c r="HU119" i="28"/>
  <c r="BY119" i="28"/>
  <c r="DS119" i="28"/>
  <c r="DW119" i="28"/>
  <c r="DB119" i="28"/>
  <c r="GE119" i="28"/>
  <c r="BP119" i="28"/>
  <c r="DJ119" i="28"/>
  <c r="FQ119" i="28"/>
  <c r="CI119" i="28"/>
  <c r="HL119" i="28"/>
  <c r="CE119" i="28"/>
  <c r="GP119" i="28"/>
  <c r="EO119" i="28"/>
  <c r="DX119" i="28"/>
  <c r="AN119" i="28"/>
  <c r="AS119" i="28"/>
  <c r="GX119" i="28"/>
  <c r="EN119" i="28"/>
  <c r="EA119" i="28"/>
  <c r="EV119" i="28"/>
  <c r="AU119" i="28"/>
  <c r="AP119" i="28"/>
  <c r="IH119" i="28"/>
  <c r="IP119" i="28"/>
  <c r="CO119" i="28"/>
  <c r="ER119" i="28"/>
  <c r="FP119" i="28"/>
  <c r="HE119" i="28"/>
  <c r="DI119" i="28"/>
  <c r="GA119" i="28"/>
  <c r="GV119" i="28"/>
  <c r="CC119" i="28"/>
  <c r="GH119" i="28"/>
  <c r="BI119" i="28"/>
  <c r="FO119" i="28"/>
  <c r="DR119" i="28"/>
  <c r="DL119" i="28"/>
  <c r="DY119" i="28"/>
  <c r="HI119" i="28"/>
  <c r="BH119" i="28"/>
  <c r="HN119" i="28"/>
  <c r="DU119" i="28"/>
  <c r="GJ119" i="28"/>
  <c r="EX119" i="28"/>
  <c r="EF119" i="28"/>
  <c r="DF119" i="28"/>
  <c r="EY119" i="28"/>
  <c r="HX119" i="28"/>
  <c r="BT119" i="28"/>
  <c r="II119" i="28"/>
  <c r="IQ119" i="28"/>
  <c r="FI119" i="28"/>
  <c r="GL119" i="28"/>
  <c r="DN119" i="28"/>
  <c r="AW119" i="28"/>
  <c r="GW119" i="28"/>
  <c r="BW119" i="28"/>
  <c r="FF119" i="28"/>
  <c r="DZ119" i="28"/>
  <c r="GF119" i="28"/>
  <c r="EE119" i="28"/>
  <c r="CK119" i="28"/>
  <c r="CL119" i="28"/>
  <c r="ET119" i="28"/>
  <c r="IA119" i="28"/>
  <c r="DD119" i="28"/>
  <c r="CT119" i="28"/>
  <c r="GN119" i="28"/>
  <c r="DC119" i="28"/>
  <c r="CZ119" i="28"/>
  <c r="BC119" i="28"/>
  <c r="GK119" i="28"/>
  <c r="BG119" i="28"/>
  <c r="FB119" i="28"/>
  <c r="CJ119" i="28"/>
  <c r="CD119" i="28"/>
  <c r="IJ119" i="28"/>
  <c r="IR119" i="28"/>
  <c r="HK119" i="28"/>
  <c r="GS119" i="28"/>
  <c r="HW119" i="28"/>
  <c r="HF119" i="28"/>
  <c r="GQ119" i="28"/>
  <c r="HQ119" i="28"/>
  <c r="HM119" i="28"/>
  <c r="CN119" i="28"/>
  <c r="HC119" i="28"/>
  <c r="AY119" i="28"/>
  <c r="FY119" i="28"/>
  <c r="BV119" i="28"/>
  <c r="BQ119" i="28"/>
  <c r="AR119" i="28"/>
  <c r="FK119" i="28"/>
  <c r="FV119" i="28"/>
  <c r="FR119" i="28"/>
  <c r="HZ119" i="28"/>
  <c r="HH119" i="28"/>
  <c r="DM119" i="28"/>
  <c r="GG119" i="28"/>
  <c r="AX119" i="28"/>
  <c r="CG119" i="28"/>
  <c r="AV119" i="28"/>
  <c r="CR119" i="28"/>
  <c r="IK119" i="28"/>
  <c r="GC119" i="28"/>
  <c r="CF119" i="28"/>
  <c r="EQ119" i="28"/>
  <c r="IC119" i="28"/>
  <c r="GD119" i="28"/>
  <c r="GM119" i="28"/>
  <c r="GT119" i="28"/>
  <c r="BU119" i="28"/>
  <c r="EW119" i="28"/>
  <c r="DA119" i="28"/>
  <c r="EC119" i="28"/>
  <c r="EB119" i="28"/>
  <c r="DE119" i="28"/>
  <c r="FZ119" i="28"/>
  <c r="CA119" i="28"/>
  <c r="FD119" i="28"/>
  <c r="EI119" i="28"/>
  <c r="HS119" i="28"/>
  <c r="BZ119" i="28"/>
  <c r="DP119" i="28"/>
  <c r="DT119" i="28"/>
  <c r="BF119" i="28"/>
  <c r="CM119" i="28"/>
  <c r="BL119" i="28"/>
  <c r="IE119" i="28"/>
  <c r="IM119" i="28"/>
  <c r="HT119" i="28"/>
  <c r="HJ119" i="28"/>
  <c r="FJ119" i="28"/>
  <c r="CV119" i="28"/>
  <c r="BK119" i="28"/>
  <c r="DV119" i="28"/>
  <c r="EM119" i="28"/>
  <c r="CQ119" i="28"/>
  <c r="AT119" i="28"/>
  <c r="IN119" i="28"/>
  <c r="FX119" i="28"/>
  <c r="GI119" i="28"/>
  <c r="EZ119" i="28"/>
  <c r="ID119" i="28"/>
  <c r="DG119" i="28"/>
  <c r="FN119" i="28"/>
  <c r="BA119" i="28"/>
  <c r="EH119" i="28"/>
  <c r="IB119" i="28"/>
  <c r="ES119" i="28"/>
  <c r="GY119" i="28"/>
  <c r="BX119" i="28"/>
  <c r="AZ119" i="28"/>
  <c r="EG119" i="28"/>
  <c r="HD119" i="28"/>
  <c r="GB119" i="28"/>
  <c r="IO119" i="28"/>
  <c r="GU119" i="28"/>
  <c r="CU119" i="28"/>
  <c r="CB119" i="28"/>
  <c r="CH119" i="28"/>
  <c r="FL119" i="28"/>
  <c r="BD119" i="28"/>
  <c r="FU119" i="28"/>
  <c r="GO119" i="28"/>
  <c r="CS119" i="28"/>
  <c r="HV119" i="28"/>
  <c r="BJ119" i="28"/>
  <c r="GR119" i="28"/>
  <c r="GZ119" i="28"/>
  <c r="FW119" i="28"/>
  <c r="DO119" i="28"/>
  <c r="BE119" i="28"/>
  <c r="HA119" i="28"/>
  <c r="AO119" i="28"/>
  <c r="CX119" i="28"/>
  <c r="HG119" i="28"/>
  <c r="FM119" i="28"/>
  <c r="DK119" i="28"/>
  <c r="FG119" i="28"/>
  <c r="DQ119" i="28"/>
  <c r="FT119" i="28"/>
  <c r="EP119" i="28"/>
  <c r="BS119" i="28"/>
  <c r="CY119" i="28"/>
  <c r="HY119" i="28"/>
  <c r="BO119" i="28"/>
  <c r="HO119" i="28"/>
  <c r="FC119" i="28"/>
  <c r="FH119" i="28"/>
  <c r="FS119" i="28"/>
  <c r="CP119" i="28"/>
  <c r="EJ119" i="28"/>
  <c r="FA119" i="28"/>
  <c r="ED119" i="28"/>
  <c r="HP119" i="28"/>
  <c r="IF119" i="28"/>
  <c r="FE119" i="28"/>
  <c r="BN119" i="28"/>
  <c r="HR119" i="28"/>
  <c r="AQ119" i="28"/>
  <c r="EL119" i="28"/>
  <c r="EK119" i="28"/>
  <c r="BB119" i="28"/>
  <c r="DH119" i="28"/>
  <c r="BR119" i="28"/>
  <c r="IG119" i="28"/>
  <c r="EU119" i="28"/>
  <c r="CW119" i="28"/>
  <c r="IL119" i="28"/>
  <c r="IS119" i="28"/>
  <c r="IT119" i="28"/>
  <c r="GW124" i="28"/>
  <c r="EL124" i="28"/>
  <c r="CM124" i="28"/>
  <c r="DU124" i="28"/>
  <c r="IC124" i="28"/>
  <c r="DL124" i="28"/>
  <c r="FC124" i="28"/>
  <c r="BK124" i="28"/>
  <c r="FP124" i="28"/>
  <c r="EM124" i="28"/>
  <c r="FZ124" i="28"/>
  <c r="HF124" i="28"/>
  <c r="GX124" i="28"/>
  <c r="GM124" i="28"/>
  <c r="BI124" i="28"/>
  <c r="DB124" i="28"/>
  <c r="BV124" i="28"/>
  <c r="HG124" i="28"/>
  <c r="EC124" i="28"/>
  <c r="HM124" i="28"/>
  <c r="HN124" i="28"/>
  <c r="GU124" i="28"/>
  <c r="HC124" i="28"/>
  <c r="EP124" i="28"/>
  <c r="CN124" i="28"/>
  <c r="AT124" i="28"/>
  <c r="DT124" i="28"/>
  <c r="FM124" i="28"/>
  <c r="DE124" i="28"/>
  <c r="FW124" i="28"/>
  <c r="CX124" i="28"/>
  <c r="HE124" i="28"/>
  <c r="BP124" i="28"/>
  <c r="BT124" i="28"/>
  <c r="ER124" i="28"/>
  <c r="DH124" i="28"/>
  <c r="IK124" i="28"/>
  <c r="GC124" i="28"/>
  <c r="CY124" i="28"/>
  <c r="EB124" i="28"/>
  <c r="DZ124" i="28"/>
  <c r="AR124" i="28"/>
  <c r="DJ124" i="28"/>
  <c r="BU124" i="28"/>
  <c r="GV124" i="28"/>
  <c r="DQ124" i="28"/>
  <c r="FQ124" i="28"/>
  <c r="DD124" i="28"/>
  <c r="FY124" i="28"/>
  <c r="DA124" i="28"/>
  <c r="HQ124" i="28"/>
  <c r="BX124" i="28"/>
  <c r="CB124" i="28"/>
  <c r="FI124" i="28"/>
  <c r="AV124" i="28"/>
  <c r="ED124" i="28"/>
  <c r="CC124" i="28"/>
  <c r="GE124" i="28"/>
  <c r="FN124" i="28"/>
  <c r="CZ124" i="28"/>
  <c r="ID124" i="28"/>
  <c r="IL124" i="28"/>
  <c r="BF124" i="28"/>
  <c r="FE124" i="28"/>
  <c r="FA124" i="28"/>
  <c r="CU124" i="28"/>
  <c r="GN124" i="28"/>
  <c r="GH124" i="28"/>
  <c r="EY124" i="28"/>
  <c r="CV124" i="28"/>
  <c r="CE124" i="28"/>
  <c r="GK124" i="28"/>
  <c r="CP124" i="28"/>
  <c r="BS124" i="28"/>
  <c r="BB124" i="28"/>
  <c r="DS124" i="28"/>
  <c r="FB124" i="28"/>
  <c r="GZ124" i="28"/>
  <c r="DW124" i="28"/>
  <c r="EF124" i="28"/>
  <c r="HV124" i="28"/>
  <c r="CH124" i="28"/>
  <c r="AN124" i="28"/>
  <c r="FF124" i="28"/>
  <c r="CW124" i="28"/>
  <c r="IE124" i="28"/>
  <c r="IM124" i="28"/>
  <c r="GD124" i="28"/>
  <c r="CF124" i="28"/>
  <c r="HT124" i="28"/>
  <c r="EQ124" i="28"/>
  <c r="HJ124" i="28"/>
  <c r="CD124" i="28"/>
  <c r="DC124" i="28"/>
  <c r="HB124" i="28"/>
  <c r="FJ124" i="28"/>
  <c r="CI124" i="28"/>
  <c r="AS124" i="28"/>
  <c r="EU124" i="28"/>
  <c r="EG124" i="28"/>
  <c r="GQ124" i="28"/>
  <c r="EK124" i="28"/>
  <c r="BD124" i="28"/>
  <c r="CT124" i="28"/>
  <c r="IB124" i="28"/>
  <c r="CR124" i="28"/>
  <c r="HX124" i="28"/>
  <c r="CS124" i="28"/>
  <c r="GR124" i="28"/>
  <c r="FT124" i="28"/>
  <c r="IF124" i="28"/>
  <c r="IN124" i="28"/>
  <c r="BE124" i="28"/>
  <c r="EW124" i="28"/>
  <c r="GL124" i="28"/>
  <c r="HW124" i="28"/>
  <c r="AU124" i="28"/>
  <c r="BA124" i="28"/>
  <c r="HI124" i="28"/>
  <c r="BQ124" i="28"/>
  <c r="GP124" i="28"/>
  <c r="FH124" i="28"/>
  <c r="HA124" i="28"/>
  <c r="IA124" i="28"/>
  <c r="FO124" i="28"/>
  <c r="FS124" i="28"/>
  <c r="HO124" i="28"/>
  <c r="HH124" i="28"/>
  <c r="GA124" i="28"/>
  <c r="HY124" i="28"/>
  <c r="FU124" i="28"/>
  <c r="HU124" i="28"/>
  <c r="GJ124" i="28"/>
  <c r="EV124" i="28"/>
  <c r="CG124" i="28"/>
  <c r="IH124" i="28"/>
  <c r="IP124" i="28"/>
  <c r="DN124" i="28"/>
  <c r="BN124" i="28"/>
  <c r="ET124" i="28"/>
  <c r="DV124" i="28"/>
  <c r="EX124" i="28"/>
  <c r="EN124" i="28"/>
  <c r="BZ124" i="28"/>
  <c r="FL124" i="28"/>
  <c r="II124" i="28"/>
  <c r="AY124" i="28"/>
  <c r="GI124" i="28"/>
  <c r="FG124" i="28"/>
  <c r="AO124" i="28"/>
  <c r="DI124" i="28"/>
  <c r="CQ124" i="28"/>
  <c r="CL124" i="28"/>
  <c r="EO124" i="28"/>
  <c r="DX124" i="28"/>
  <c r="IJ124" i="28"/>
  <c r="FX124" i="28"/>
  <c r="EH124" i="28"/>
  <c r="DG124" i="28"/>
  <c r="DM124" i="28"/>
  <c r="BR124" i="28"/>
  <c r="BO124" i="28"/>
  <c r="HD124" i="28"/>
  <c r="BM124" i="28"/>
  <c r="HP124" i="28"/>
  <c r="IO124" i="28"/>
  <c r="DO124" i="28"/>
  <c r="CK124" i="28"/>
  <c r="HZ124" i="28"/>
  <c r="BY124" i="28"/>
  <c r="AP124" i="28"/>
  <c r="AQ124" i="28"/>
  <c r="CA124" i="28"/>
  <c r="GB124" i="28"/>
  <c r="FD124" i="28"/>
  <c r="IQ124" i="28"/>
  <c r="BW124" i="28"/>
  <c r="AX124" i="28"/>
  <c r="CO124" i="28"/>
  <c r="DY124" i="28"/>
  <c r="GO124" i="28"/>
  <c r="ES124" i="28"/>
  <c r="AW124" i="28"/>
  <c r="GT124" i="28"/>
  <c r="EI124" i="28"/>
  <c r="BH124" i="28"/>
  <c r="BC124" i="28"/>
  <c r="DK124" i="28"/>
  <c r="IG124" i="28"/>
  <c r="EJ124" i="28"/>
  <c r="EE124" i="28"/>
  <c r="BG124" i="28"/>
  <c r="IR124" i="28"/>
  <c r="EZ124" i="28"/>
  <c r="DR124" i="28"/>
  <c r="GF124" i="28"/>
  <c r="HK124" i="28"/>
  <c r="HL124" i="28"/>
  <c r="HS124" i="28"/>
  <c r="HR124" i="28"/>
  <c r="DF124" i="28"/>
  <c r="CJ124" i="28"/>
  <c r="EA124" i="28"/>
  <c r="AZ124" i="28"/>
  <c r="FR124" i="28"/>
  <c r="GG124" i="28"/>
  <c r="DP124" i="28"/>
  <c r="GS124" i="28"/>
  <c r="FV124" i="28"/>
  <c r="GY124" i="28"/>
  <c r="FK124" i="28"/>
  <c r="BJ124" i="28"/>
  <c r="BL124" i="28"/>
  <c r="IS124" i="28"/>
  <c r="IT124" i="28"/>
  <c r="IU120" i="28"/>
  <c r="FC120" i="28"/>
  <c r="ET120" i="28"/>
  <c r="AT120" i="28"/>
  <c r="BP120" i="28"/>
  <c r="AO120" i="28"/>
  <c r="FA120" i="28"/>
  <c r="GH120" i="28"/>
  <c r="FK120" i="28"/>
  <c r="DR120" i="28"/>
  <c r="HS120" i="28"/>
  <c r="AY120" i="28"/>
  <c r="BU120" i="28"/>
  <c r="FN120" i="28"/>
  <c r="FY120" i="28"/>
  <c r="FB120" i="28"/>
  <c r="GB120" i="28"/>
  <c r="AV120" i="28"/>
  <c r="AP120" i="28"/>
  <c r="FI120" i="28"/>
  <c r="CF120" i="28"/>
  <c r="BL120" i="28"/>
  <c r="CH120" i="28"/>
  <c r="BS120" i="28"/>
  <c r="GR120" i="28"/>
  <c r="FT120" i="28"/>
  <c r="IJ120" i="28"/>
  <c r="IR120" i="28"/>
  <c r="GI120" i="28"/>
  <c r="CV120" i="28"/>
  <c r="FR120" i="28"/>
  <c r="CO120" i="28"/>
  <c r="FG120" i="28"/>
  <c r="DC120" i="28"/>
  <c r="EL120" i="28"/>
  <c r="DM120" i="28"/>
  <c r="IB120" i="28"/>
  <c r="CQ120" i="28"/>
  <c r="BI120" i="28"/>
  <c r="EY120" i="28"/>
  <c r="DS120" i="28"/>
  <c r="DJ120" i="28"/>
  <c r="BC120" i="28"/>
  <c r="GJ120" i="28"/>
  <c r="EN120" i="28"/>
  <c r="EK120" i="28"/>
  <c r="EH120" i="28"/>
  <c r="HO120" i="28"/>
  <c r="HQ120" i="28"/>
  <c r="BR120" i="28"/>
  <c r="DA120" i="28"/>
  <c r="HB120" i="28"/>
  <c r="GQ120" i="28"/>
  <c r="IK120" i="28"/>
  <c r="EM120" i="28"/>
  <c r="EZ120" i="28"/>
  <c r="BW120" i="28"/>
  <c r="BN120" i="28"/>
  <c r="DN120" i="28"/>
  <c r="GG120" i="28"/>
  <c r="CT120" i="28"/>
  <c r="GP120" i="28"/>
  <c r="BY120" i="28"/>
  <c r="FV120" i="28"/>
  <c r="ES120" i="28"/>
  <c r="DB120" i="28"/>
  <c r="GD120" i="28"/>
  <c r="IC120" i="28"/>
  <c r="GK120" i="28"/>
  <c r="FQ120" i="28"/>
  <c r="FS120" i="28"/>
  <c r="HF120" i="28"/>
  <c r="EI120" i="28"/>
  <c r="GM120" i="28"/>
  <c r="DQ120" i="28"/>
  <c r="DY120" i="28"/>
  <c r="AS120" i="28"/>
  <c r="CU120" i="28"/>
  <c r="GF120" i="28"/>
  <c r="EB120" i="28"/>
  <c r="HD120" i="28"/>
  <c r="HW120" i="28"/>
  <c r="GV120" i="28"/>
  <c r="AU120" i="28"/>
  <c r="GL120" i="28"/>
  <c r="DT120" i="28"/>
  <c r="CI120" i="28"/>
  <c r="ED120" i="28"/>
  <c r="BQ120" i="28"/>
  <c r="FX120" i="28"/>
  <c r="HA120" i="28"/>
  <c r="AX120" i="28"/>
  <c r="EG120" i="28"/>
  <c r="HK120" i="28"/>
  <c r="DU120" i="28"/>
  <c r="FJ120" i="28"/>
  <c r="DP120" i="28"/>
  <c r="BA120" i="28"/>
  <c r="FL120" i="28"/>
  <c r="HZ120" i="28"/>
  <c r="HU120" i="28"/>
  <c r="CN120" i="28"/>
  <c r="HP120" i="28"/>
  <c r="EE120" i="28"/>
  <c r="DK120" i="28"/>
  <c r="IG120" i="28"/>
  <c r="IO120" i="28"/>
  <c r="DF120" i="28"/>
  <c r="CA120" i="28"/>
  <c r="CL120" i="28"/>
  <c r="GS120" i="28"/>
  <c r="FE120" i="28"/>
  <c r="FU120" i="28"/>
  <c r="FM120" i="28"/>
  <c r="EJ120" i="28"/>
  <c r="GN120" i="28"/>
  <c r="EU120" i="28"/>
  <c r="CJ120" i="28"/>
  <c r="EV120" i="28"/>
  <c r="IF120" i="28"/>
  <c r="FP120" i="28"/>
  <c r="CD120" i="28"/>
  <c r="HR120" i="28"/>
  <c r="BJ120" i="28"/>
  <c r="BB120" i="28"/>
  <c r="AR120" i="28"/>
  <c r="DX120" i="28"/>
  <c r="DO120" i="28"/>
  <c r="HJ120" i="28"/>
  <c r="DH120" i="28"/>
  <c r="HX120" i="28"/>
  <c r="FD120" i="28"/>
  <c r="IH120" i="28"/>
  <c r="DI120" i="28"/>
  <c r="GA120" i="28"/>
  <c r="AZ120" i="28"/>
  <c r="EO120" i="28"/>
  <c r="HL120" i="28"/>
  <c r="GY120" i="28"/>
  <c r="AN120" i="28"/>
  <c r="HC120" i="28"/>
  <c r="HV120" i="28"/>
  <c r="HT120" i="28"/>
  <c r="HE120" i="28"/>
  <c r="ER120" i="28"/>
  <c r="II120" i="28"/>
  <c r="BG120" i="28"/>
  <c r="GW120" i="28"/>
  <c r="HI120" i="28"/>
  <c r="DV120" i="28"/>
  <c r="CK120" i="28"/>
  <c r="BX120" i="28"/>
  <c r="GZ120" i="28"/>
  <c r="GE120" i="28"/>
  <c r="HH120" i="28"/>
  <c r="DW120" i="28"/>
  <c r="CC120" i="28"/>
  <c r="CB120" i="28"/>
  <c r="IL120" i="28"/>
  <c r="AW120" i="28"/>
  <c r="DE120" i="28"/>
  <c r="GX120" i="28"/>
  <c r="GT120" i="28"/>
  <c r="GC120" i="28"/>
  <c r="HN120" i="28"/>
  <c r="DZ120" i="28"/>
  <c r="EF120" i="28"/>
  <c r="FW120" i="28"/>
  <c r="BE120" i="28"/>
  <c r="CE120" i="28"/>
  <c r="CS120" i="28"/>
  <c r="BT120" i="28"/>
  <c r="IN120" i="28"/>
  <c r="BV120" i="28"/>
  <c r="DD120" i="28"/>
  <c r="FZ120" i="28"/>
  <c r="BK120" i="28"/>
  <c r="IM120" i="28"/>
  <c r="HG120" i="28"/>
  <c r="BF120" i="28"/>
  <c r="GO120" i="28"/>
  <c r="CW120" i="28"/>
  <c r="IP120" i="28"/>
  <c r="EA120" i="28"/>
  <c r="CG120" i="28"/>
  <c r="CP120" i="28"/>
  <c r="BM120" i="28"/>
  <c r="DL120" i="28"/>
  <c r="IQ120" i="28"/>
  <c r="CX120" i="28"/>
  <c r="EQ120" i="28"/>
  <c r="EC120" i="28"/>
  <c r="EW120" i="28"/>
  <c r="CM120" i="28"/>
  <c r="FH120" i="28"/>
  <c r="CY120" i="28"/>
  <c r="EP120" i="28"/>
  <c r="GU120" i="28"/>
  <c r="BH120" i="28"/>
  <c r="FF120" i="28"/>
  <c r="IE120" i="28"/>
  <c r="CR120" i="28"/>
  <c r="IA120" i="28"/>
  <c r="BO120" i="28"/>
  <c r="HY120" i="28"/>
  <c r="ID120" i="28"/>
  <c r="EX120" i="28"/>
  <c r="BD120" i="28"/>
  <c r="AQ120" i="28"/>
  <c r="DG120" i="28"/>
  <c r="FO120" i="28"/>
  <c r="BZ120" i="28"/>
  <c r="HM120" i="28"/>
  <c r="CZ120" i="28"/>
  <c r="IS120" i="28"/>
  <c r="IT120" i="28"/>
  <c r="IV208" i="3"/>
  <c r="IV210" i="3"/>
  <c r="IV211" i="3"/>
  <c r="IU116" i="28"/>
  <c r="CE116" i="28"/>
  <c r="ED116" i="28"/>
  <c r="DT116" i="28"/>
  <c r="FH116" i="28"/>
  <c r="CD116" i="28"/>
  <c r="HQ116" i="28"/>
  <c r="CO116" i="28"/>
  <c r="CC116" i="28"/>
  <c r="FU116" i="28"/>
  <c r="BU116" i="28"/>
  <c r="HI116" i="28"/>
  <c r="EJ116" i="28"/>
  <c r="EA116" i="28"/>
  <c r="DV116" i="28"/>
  <c r="HH116" i="28"/>
  <c r="DF116" i="28"/>
  <c r="GP116" i="28"/>
  <c r="AR116" i="28"/>
  <c r="GQ116" i="28"/>
  <c r="HS116" i="28"/>
  <c r="FW116" i="28"/>
  <c r="AW116" i="28"/>
  <c r="AN116" i="28"/>
  <c r="CY116" i="28"/>
  <c r="BM116" i="28"/>
  <c r="HW116" i="28"/>
  <c r="CJ116" i="28"/>
  <c r="CB116" i="28"/>
  <c r="II116" i="28"/>
  <c r="IQ116" i="28"/>
  <c r="BT116" i="28"/>
  <c r="HO116" i="28"/>
  <c r="IA116" i="28"/>
  <c r="DU116" i="28"/>
  <c r="HF116" i="28"/>
  <c r="GS116" i="28"/>
  <c r="HG116" i="28"/>
  <c r="EB116" i="28"/>
  <c r="BF116" i="28"/>
  <c r="GT116" i="28"/>
  <c r="AS116" i="28"/>
  <c r="CR116" i="28"/>
  <c r="FY116" i="28"/>
  <c r="DM116" i="28"/>
  <c r="GW116" i="28"/>
  <c r="DN116" i="28"/>
  <c r="GD116" i="28"/>
  <c r="CS116" i="28"/>
  <c r="DZ116" i="28"/>
  <c r="HX116" i="28"/>
  <c r="FF116" i="28"/>
  <c r="BK116" i="28"/>
  <c r="ES116" i="28"/>
  <c r="CH116" i="28"/>
  <c r="HD116" i="28"/>
  <c r="IJ116" i="28"/>
  <c r="IR116" i="28"/>
  <c r="CQ116" i="28"/>
  <c r="EK116" i="28"/>
  <c r="BH116" i="28"/>
  <c r="IB116" i="28"/>
  <c r="CW116" i="28"/>
  <c r="EW116" i="28"/>
  <c r="EC116" i="28"/>
  <c r="CX116" i="28"/>
  <c r="DI116" i="28"/>
  <c r="CK116" i="28"/>
  <c r="EF116" i="28"/>
  <c r="GO116" i="28"/>
  <c r="BZ116" i="28"/>
  <c r="DX116" i="28"/>
  <c r="HZ116" i="28"/>
  <c r="GG116" i="28"/>
  <c r="HE116" i="28"/>
  <c r="BD116" i="28"/>
  <c r="FN116" i="28"/>
  <c r="EV116" i="28"/>
  <c r="HY116" i="28"/>
  <c r="EU116" i="28"/>
  <c r="BW116" i="28"/>
  <c r="CT116" i="28"/>
  <c r="FD116" i="28"/>
  <c r="IK116" i="28"/>
  <c r="DK116" i="28"/>
  <c r="BG116" i="28"/>
  <c r="AO116" i="28"/>
  <c r="EX116" i="28"/>
  <c r="HR116" i="28"/>
  <c r="GN116" i="28"/>
  <c r="AY116" i="28"/>
  <c r="GM116" i="28"/>
  <c r="GF116" i="28"/>
  <c r="HM116" i="28"/>
  <c r="DP116" i="28"/>
  <c r="ET116" i="28"/>
  <c r="EQ116" i="28"/>
  <c r="EN116" i="28"/>
  <c r="CV116" i="28"/>
  <c r="DC116" i="28"/>
  <c r="CA116" i="28"/>
  <c r="GB116" i="28"/>
  <c r="CI116" i="28"/>
  <c r="FR116" i="28"/>
  <c r="DO116" i="28"/>
  <c r="BO116" i="28"/>
  <c r="FM116" i="28"/>
  <c r="EE116" i="28"/>
  <c r="ID116" i="28"/>
  <c r="IL116" i="28"/>
  <c r="CF116" i="28"/>
  <c r="DE116" i="28"/>
  <c r="DG116" i="28"/>
  <c r="FK116" i="28"/>
  <c r="BI116" i="28"/>
  <c r="HJ116" i="28"/>
  <c r="GX116" i="28"/>
  <c r="FP116" i="28"/>
  <c r="GY116" i="28"/>
  <c r="BC116" i="28"/>
  <c r="GR116" i="28"/>
  <c r="FG116" i="28"/>
  <c r="DW116" i="28"/>
  <c r="BR116" i="28"/>
  <c r="BP116" i="28"/>
  <c r="FS116" i="28"/>
  <c r="AU116" i="28"/>
  <c r="BJ116" i="28"/>
  <c r="FB116" i="28"/>
  <c r="DR116" i="28"/>
  <c r="BY116" i="28"/>
  <c r="BL116" i="28"/>
  <c r="CU116" i="28"/>
  <c r="HK116" i="28"/>
  <c r="IF116" i="28"/>
  <c r="IN116" i="28"/>
  <c r="EP116" i="28"/>
  <c r="GU116" i="28"/>
  <c r="DJ116" i="28"/>
  <c r="HA116" i="28"/>
  <c r="AT116" i="28"/>
  <c r="FI116" i="28"/>
  <c r="FZ116" i="28"/>
  <c r="HV116" i="28"/>
  <c r="CN116" i="28"/>
  <c r="IP116" i="28"/>
  <c r="EO116" i="28"/>
  <c r="DQ116" i="28"/>
  <c r="CL116" i="28"/>
  <c r="FT116" i="28"/>
  <c r="BE116" i="28"/>
  <c r="DY116" i="28"/>
  <c r="IC116" i="28"/>
  <c r="ER116" i="28"/>
  <c r="BB116" i="28"/>
  <c r="BA116" i="28"/>
  <c r="CM116" i="28"/>
  <c r="HN116" i="28"/>
  <c r="AV116" i="28"/>
  <c r="GK116" i="28"/>
  <c r="FV116" i="28"/>
  <c r="BX116" i="28"/>
  <c r="HL116" i="28"/>
  <c r="DH116" i="28"/>
  <c r="FQ116" i="28"/>
  <c r="DB116" i="28"/>
  <c r="AZ116" i="28"/>
  <c r="BV116" i="28"/>
  <c r="FL116" i="28"/>
  <c r="CG116" i="28"/>
  <c r="FE116" i="28"/>
  <c r="GZ116" i="28"/>
  <c r="GJ116" i="28"/>
  <c r="IE116" i="28"/>
  <c r="EY116" i="28"/>
  <c r="HU116" i="28"/>
  <c r="CP116" i="28"/>
  <c r="AP116" i="28"/>
  <c r="HB116" i="28"/>
  <c r="FO116" i="28"/>
  <c r="DD116" i="28"/>
  <c r="GL116" i="28"/>
  <c r="CZ116" i="28"/>
  <c r="IH116" i="28"/>
  <c r="AQ116" i="28"/>
  <c r="GV116" i="28"/>
  <c r="FC116" i="28"/>
  <c r="BS116" i="28"/>
  <c r="BQ116" i="28"/>
  <c r="HC116" i="28"/>
  <c r="AX116" i="28"/>
  <c r="FJ116" i="28"/>
  <c r="EZ116" i="28"/>
  <c r="HP116" i="28"/>
  <c r="EH116" i="28"/>
  <c r="GE116" i="28"/>
  <c r="GI116" i="28"/>
  <c r="GA116" i="28"/>
  <c r="BN116" i="28"/>
  <c r="DA116" i="28"/>
  <c r="HT116" i="28"/>
  <c r="EI116" i="28"/>
  <c r="GH116" i="28"/>
  <c r="EG116" i="28"/>
  <c r="IG116" i="28"/>
  <c r="DL116" i="28"/>
  <c r="FX116" i="28"/>
  <c r="DS116" i="28"/>
  <c r="IM116" i="28"/>
  <c r="EM116" i="28"/>
  <c r="GC116" i="28"/>
  <c r="EL116" i="28"/>
  <c r="IO116" i="28"/>
  <c r="FA116" i="28"/>
  <c r="IS116" i="28"/>
  <c r="IT116" i="28"/>
  <c r="GS121" i="28"/>
  <c r="HR121" i="28"/>
  <c r="DN121" i="28"/>
  <c r="ED121" i="28"/>
  <c r="CG121" i="28"/>
  <c r="CV121" i="28"/>
  <c r="FI121" i="28"/>
  <c r="FP121" i="28"/>
  <c r="FS121" i="28"/>
  <c r="HW121" i="28"/>
  <c r="BS121" i="28"/>
  <c r="DC121" i="28"/>
  <c r="FF121" i="28"/>
  <c r="HD121" i="28"/>
  <c r="DL121" i="28"/>
  <c r="BP121" i="28"/>
  <c r="FK121" i="28"/>
  <c r="EI121" i="28"/>
  <c r="EX121" i="28"/>
  <c r="BB121" i="28"/>
  <c r="EA121" i="28"/>
  <c r="DX121" i="28"/>
  <c r="CO121" i="28"/>
  <c r="BR121" i="28"/>
  <c r="HK121" i="28"/>
  <c r="IG121" i="28"/>
  <c r="IO121" i="28"/>
  <c r="EP121" i="28"/>
  <c r="EM121" i="28"/>
  <c r="BL121" i="28"/>
  <c r="HG121" i="28"/>
  <c r="HJ121" i="28"/>
  <c r="HS121" i="28"/>
  <c r="BH121" i="28"/>
  <c r="CW121" i="28"/>
  <c r="CN121" i="28"/>
  <c r="ES121" i="28"/>
  <c r="CL121" i="28"/>
  <c r="DP121" i="28"/>
  <c r="AU121" i="28"/>
  <c r="BZ121" i="28"/>
  <c r="GN121" i="28"/>
  <c r="FC121" i="28"/>
  <c r="GF121" i="28"/>
  <c r="FB121" i="28"/>
  <c r="EK121" i="28"/>
  <c r="CR121" i="28"/>
  <c r="DZ121" i="28"/>
  <c r="AN121" i="28"/>
  <c r="GH121" i="28"/>
  <c r="CD121" i="28"/>
  <c r="CZ121" i="28"/>
  <c r="IH121" i="28"/>
  <c r="IP121" i="28"/>
  <c r="FV121" i="28"/>
  <c r="BI121" i="28"/>
  <c r="BU121" i="28"/>
  <c r="EC121" i="28"/>
  <c r="DB121" i="28"/>
  <c r="BV121" i="28"/>
  <c r="GL121" i="28"/>
  <c r="FA121" i="28"/>
  <c r="EU121" i="28"/>
  <c r="BO121" i="28"/>
  <c r="CU121" i="28"/>
  <c r="CB121" i="28"/>
  <c r="DW121" i="28"/>
  <c r="BW121" i="28"/>
  <c r="CE121" i="28"/>
  <c r="AT121" i="28"/>
  <c r="GD121" i="28"/>
  <c r="BX121" i="28"/>
  <c r="EJ121" i="28"/>
  <c r="DH121" i="28"/>
  <c r="FR121" i="28"/>
  <c r="GU121" i="28"/>
  <c r="GY121" i="28"/>
  <c r="AY121" i="28"/>
  <c r="GA121" i="28"/>
  <c r="BK121" i="28"/>
  <c r="DG121" i="28"/>
  <c r="GV121" i="28"/>
  <c r="BQ121" i="28"/>
  <c r="DA121" i="28"/>
  <c r="BN121" i="28"/>
  <c r="GZ121" i="28"/>
  <c r="FU121" i="28"/>
  <c r="FN121" i="28"/>
  <c r="HI121" i="28"/>
  <c r="FM121" i="28"/>
  <c r="GK121" i="28"/>
  <c r="GR121" i="28"/>
  <c r="HM121" i="28"/>
  <c r="HX121" i="28"/>
  <c r="EL121" i="28"/>
  <c r="GI121" i="28"/>
  <c r="EW121" i="28"/>
  <c r="EB121" i="28"/>
  <c r="DS121" i="28"/>
  <c r="HB121" i="28"/>
  <c r="CX121" i="28"/>
  <c r="FQ121" i="28"/>
  <c r="DO121" i="28"/>
  <c r="CF121" i="28"/>
  <c r="BY121" i="28"/>
  <c r="EF121" i="28"/>
  <c r="EO121" i="28"/>
  <c r="FW121" i="28"/>
  <c r="HE121" i="28"/>
  <c r="CJ121" i="28"/>
  <c r="FY121" i="28"/>
  <c r="HH121" i="28"/>
  <c r="EH121" i="28"/>
  <c r="GX121" i="28"/>
  <c r="HA121" i="28"/>
  <c r="FL121" i="28"/>
  <c r="DF121" i="28"/>
  <c r="GJ121" i="28"/>
  <c r="ID121" i="28"/>
  <c r="IL121" i="28"/>
  <c r="DQ121" i="28"/>
  <c r="DT121" i="28"/>
  <c r="GM121" i="28"/>
  <c r="CP121" i="28"/>
  <c r="FH121" i="28"/>
  <c r="BG121" i="28"/>
  <c r="FT121" i="28"/>
  <c r="CY121" i="28"/>
  <c r="DM121" i="28"/>
  <c r="DE121" i="28"/>
  <c r="IE121" i="28"/>
  <c r="IR121" i="28"/>
  <c r="AR121" i="28"/>
  <c r="BC121" i="28"/>
  <c r="DV121" i="28"/>
  <c r="IK121" i="28"/>
  <c r="CC121" i="28"/>
  <c r="ET121" i="28"/>
  <c r="GC121" i="28"/>
  <c r="CK121" i="28"/>
  <c r="GW121" i="28"/>
  <c r="DJ121" i="28"/>
  <c r="GO121" i="28"/>
  <c r="IA121" i="28"/>
  <c r="GT121" i="28"/>
  <c r="AX121" i="28"/>
  <c r="HC121" i="28"/>
  <c r="HZ121" i="28"/>
  <c r="CI121" i="28"/>
  <c r="IF121" i="28"/>
  <c r="BJ121" i="28"/>
  <c r="FO121" i="28"/>
  <c r="HL121" i="28"/>
  <c r="EN121" i="28"/>
  <c r="DR121" i="28"/>
  <c r="IB121" i="28"/>
  <c r="FD121" i="28"/>
  <c r="GQ121" i="28"/>
  <c r="AP121" i="28"/>
  <c r="AQ121" i="28"/>
  <c r="FJ121" i="28"/>
  <c r="DI121" i="28"/>
  <c r="CH121" i="28"/>
  <c r="HU121" i="28"/>
  <c r="CT121" i="28"/>
  <c r="ER121" i="28"/>
  <c r="HY121" i="28"/>
  <c r="II121" i="28"/>
  <c r="EE121" i="28"/>
  <c r="BM121" i="28"/>
  <c r="FG121" i="28"/>
  <c r="EQ121" i="28"/>
  <c r="GE121" i="28"/>
  <c r="FZ121" i="28"/>
  <c r="HO121" i="28"/>
  <c r="FX121" i="28"/>
  <c r="CA121" i="28"/>
  <c r="AZ121" i="28"/>
  <c r="DD121" i="28"/>
  <c r="BE121" i="28"/>
  <c r="EZ121" i="28"/>
  <c r="HV121" i="28"/>
  <c r="IJ121" i="28"/>
  <c r="AO121" i="28"/>
  <c r="FE121" i="28"/>
  <c r="HT121" i="28"/>
  <c r="IQ121" i="28"/>
  <c r="CM121" i="28"/>
  <c r="DK121" i="28"/>
  <c r="CQ121" i="28"/>
  <c r="HN121" i="28"/>
  <c r="GG121" i="28"/>
  <c r="CS121" i="28"/>
  <c r="AW121" i="28"/>
  <c r="EG121" i="28"/>
  <c r="AS121" i="28"/>
  <c r="GB121" i="28"/>
  <c r="GP121" i="28"/>
  <c r="IM121" i="28"/>
  <c r="BA121" i="28"/>
  <c r="EY121" i="28"/>
  <c r="HQ121" i="28"/>
  <c r="IC121" i="28"/>
  <c r="AV121" i="28"/>
  <c r="DU121" i="28"/>
  <c r="BF121" i="28"/>
  <c r="BT121" i="28"/>
  <c r="HP121" i="28"/>
  <c r="BD121" i="28"/>
  <c r="EV121" i="28"/>
  <c r="IN121" i="28"/>
  <c r="HF121" i="28"/>
  <c r="DY121" i="28"/>
  <c r="IS121" i="28"/>
  <c r="IT121" i="28"/>
  <c r="IU117" i="28"/>
  <c r="EK117" i="28"/>
  <c r="BO117" i="28"/>
  <c r="ES117" i="28"/>
  <c r="CF117" i="28"/>
  <c r="HN117" i="28"/>
  <c r="IC117" i="28"/>
  <c r="HZ117" i="28"/>
  <c r="EA117" i="28"/>
  <c r="FR117" i="28"/>
  <c r="ET117" i="28"/>
  <c r="DE117" i="28"/>
  <c r="GT117" i="28"/>
  <c r="HF117" i="28"/>
  <c r="HE117" i="28"/>
  <c r="BV117" i="28"/>
  <c r="EQ117" i="28"/>
  <c r="BP117" i="28"/>
  <c r="BS117" i="28"/>
  <c r="EC117" i="28"/>
  <c r="DV117" i="28"/>
  <c r="HB117" i="28"/>
  <c r="BB117" i="28"/>
  <c r="FF117" i="28"/>
  <c r="AR117" i="28"/>
  <c r="BI117" i="28"/>
  <c r="GD117" i="28"/>
  <c r="EL117" i="28"/>
  <c r="DH117" i="28"/>
  <c r="BY117" i="28"/>
  <c r="HU117" i="28"/>
  <c r="CE117" i="28"/>
  <c r="DL117" i="28"/>
  <c r="HY117" i="28"/>
  <c r="EE117" i="28"/>
  <c r="IG117" i="28"/>
  <c r="IO117" i="28"/>
  <c r="DJ117" i="28"/>
  <c r="GY117" i="28"/>
  <c r="CJ117" i="28"/>
  <c r="CB117" i="28"/>
  <c r="HH117" i="28"/>
  <c r="GZ117" i="28"/>
  <c r="II117" i="28"/>
  <c r="EV117" i="28"/>
  <c r="HV117" i="28"/>
  <c r="IA117" i="28"/>
  <c r="IJ117" i="28"/>
  <c r="DF117" i="28"/>
  <c r="EX117" i="28"/>
  <c r="FX117" i="28"/>
  <c r="BQ117" i="28"/>
  <c r="EF117" i="28"/>
  <c r="BR117" i="28"/>
  <c r="AN117" i="28"/>
  <c r="IK117" i="28"/>
  <c r="EH117" i="28"/>
  <c r="DO117" i="28"/>
  <c r="EP117" i="28"/>
  <c r="CW117" i="28"/>
  <c r="FP117" i="28"/>
  <c r="IM117" i="28"/>
  <c r="CV117" i="28"/>
  <c r="GP117" i="28"/>
  <c r="GF117" i="28"/>
  <c r="GH117" i="28"/>
  <c r="HD117" i="28"/>
  <c r="IF117" i="28"/>
  <c r="HK117" i="28"/>
  <c r="FG117" i="28"/>
  <c r="AX117" i="28"/>
  <c r="FA117" i="28"/>
  <c r="IB117" i="28"/>
  <c r="AZ117" i="28"/>
  <c r="EW117" i="28"/>
  <c r="HC117" i="28"/>
  <c r="HA117" i="28"/>
  <c r="FC117" i="28"/>
  <c r="EG117" i="28"/>
  <c r="DN117" i="28"/>
  <c r="DU117" i="28"/>
  <c r="AT117" i="28"/>
  <c r="EN117" i="28"/>
  <c r="DY117" i="28"/>
  <c r="FT117" i="28"/>
  <c r="GN117" i="28"/>
  <c r="BC117" i="28"/>
  <c r="BK117" i="28"/>
  <c r="CS117" i="28"/>
  <c r="DD117" i="28"/>
  <c r="GJ117" i="28"/>
  <c r="IH117" i="28"/>
  <c r="IP117" i="28"/>
  <c r="BF117" i="28"/>
  <c r="DG117" i="28"/>
  <c r="FY117" i="28"/>
  <c r="HJ117" i="28"/>
  <c r="CH117" i="28"/>
  <c r="ER117" i="28"/>
  <c r="IQ117" i="28"/>
  <c r="DI117" i="28"/>
  <c r="GB117" i="28"/>
  <c r="FD117" i="28"/>
  <c r="CI117" i="28"/>
  <c r="CL117" i="28"/>
  <c r="BN117" i="28"/>
  <c r="BU117" i="28"/>
  <c r="FB117" i="28"/>
  <c r="GE117" i="28"/>
  <c r="BD117" i="28"/>
  <c r="BT117" i="28"/>
  <c r="DM117" i="28"/>
  <c r="HQ117" i="28"/>
  <c r="BA117" i="28"/>
  <c r="CC117" i="28"/>
  <c r="IE117" i="28"/>
  <c r="BE117" i="28"/>
  <c r="HR117" i="28"/>
  <c r="GQ117" i="28"/>
  <c r="CU117" i="28"/>
  <c r="DS117" i="28"/>
  <c r="GR117" i="28"/>
  <c r="IN117" i="28"/>
  <c r="AU117" i="28"/>
  <c r="FE117" i="28"/>
  <c r="EZ117" i="28"/>
  <c r="FQ117" i="28"/>
  <c r="DC117" i="28"/>
  <c r="CA117" i="28"/>
  <c r="ED117" i="28"/>
  <c r="BZ117" i="28"/>
  <c r="BJ117" i="28"/>
  <c r="HL117" i="28"/>
  <c r="CT117" i="28"/>
  <c r="DR117" i="28"/>
  <c r="HX117" i="28"/>
  <c r="IR117" i="28"/>
  <c r="CM117" i="28"/>
  <c r="HS117" i="28"/>
  <c r="EB117" i="28"/>
  <c r="FL117" i="28"/>
  <c r="CX117" i="28"/>
  <c r="CP117" i="28"/>
  <c r="AY117" i="28"/>
  <c r="GC117" i="28"/>
  <c r="EM117" i="28"/>
  <c r="CN117" i="28"/>
  <c r="FI117" i="28"/>
  <c r="FZ117" i="28"/>
  <c r="FN117" i="28"/>
  <c r="GA117" i="28"/>
  <c r="GG117" i="28"/>
  <c r="GL117" i="28"/>
  <c r="HI117" i="28"/>
  <c r="HO117" i="28"/>
  <c r="EO117" i="28"/>
  <c r="EI117" i="28"/>
  <c r="GI117" i="28"/>
  <c r="AO117" i="28"/>
  <c r="HW117" i="28"/>
  <c r="BX117" i="28"/>
  <c r="EJ117" i="28"/>
  <c r="BL117" i="28"/>
  <c r="HP117" i="28"/>
  <c r="BH117" i="28"/>
  <c r="CG117" i="28"/>
  <c r="DQ117" i="28"/>
  <c r="FH117" i="28"/>
  <c r="CZ117" i="28"/>
  <c r="FV117" i="28"/>
  <c r="CK117" i="28"/>
  <c r="AW117" i="28"/>
  <c r="FS117" i="28"/>
  <c r="FM117" i="28"/>
  <c r="DK117" i="28"/>
  <c r="GV117" i="28"/>
  <c r="AP117" i="28"/>
  <c r="DW117" i="28"/>
  <c r="AQ117" i="28"/>
  <c r="FO117" i="28"/>
  <c r="GS117" i="28"/>
  <c r="FK117" i="28"/>
  <c r="HG117" i="28"/>
  <c r="CQ117" i="28"/>
  <c r="CO117" i="28"/>
  <c r="EY117" i="28"/>
  <c r="DZ117" i="28"/>
  <c r="EU117" i="28"/>
  <c r="HM117" i="28"/>
  <c r="FJ117" i="28"/>
  <c r="DX117" i="28"/>
  <c r="GO117" i="28"/>
  <c r="GK117" i="28"/>
  <c r="BM117" i="28"/>
  <c r="GM117" i="28"/>
  <c r="DP117" i="28"/>
  <c r="CR117" i="28"/>
  <c r="GU117" i="28"/>
  <c r="ID117" i="28"/>
  <c r="IL117" i="28"/>
  <c r="CD117" i="28"/>
  <c r="BW117" i="28"/>
  <c r="HT117" i="28"/>
  <c r="DT117" i="28"/>
  <c r="BG117" i="28"/>
  <c r="DB117" i="28"/>
  <c r="FW117" i="28"/>
  <c r="AV117" i="28"/>
  <c r="GW117" i="28"/>
  <c r="GX117" i="28"/>
  <c r="AS117" i="28"/>
  <c r="FU117" i="28"/>
  <c r="CY117" i="28"/>
  <c r="DA117" i="28"/>
  <c r="IS117" i="28"/>
  <c r="IT117" i="28"/>
  <c r="IU122" i="28"/>
  <c r="EE122" i="28"/>
  <c r="BQ122" i="28"/>
  <c r="DD122" i="28"/>
  <c r="DT122" i="28"/>
  <c r="CK122" i="28"/>
  <c r="BM122" i="28"/>
  <c r="HE122" i="28"/>
  <c r="FN122" i="28"/>
  <c r="EZ122" i="28"/>
  <c r="HY122" i="28"/>
  <c r="CO122" i="28"/>
  <c r="DY122" i="28"/>
  <c r="CD122" i="28"/>
  <c r="EY122" i="28"/>
  <c r="CQ122" i="28"/>
  <c r="BV122" i="28"/>
  <c r="BK122" i="28"/>
  <c r="HU122" i="28"/>
  <c r="BJ122" i="28"/>
  <c r="FW122" i="28"/>
  <c r="CZ122" i="28"/>
  <c r="BW122" i="28"/>
  <c r="HC122" i="28"/>
  <c r="FU122" i="28"/>
  <c r="ID122" i="28"/>
  <c r="IL122" i="28"/>
  <c r="BA122" i="28"/>
  <c r="AP122" i="28"/>
  <c r="GM122" i="28"/>
  <c r="AQ122" i="28"/>
  <c r="EM122" i="28"/>
  <c r="GO122" i="28"/>
  <c r="EA122" i="28"/>
  <c r="CI122" i="28"/>
  <c r="GE122" i="28"/>
  <c r="ET122" i="28"/>
  <c r="GP122" i="28"/>
  <c r="FZ122" i="28"/>
  <c r="DI122" i="28"/>
  <c r="HB122" i="28"/>
  <c r="EO122" i="28"/>
  <c r="CP122" i="28"/>
  <c r="BU122" i="28"/>
  <c r="HQ122" i="28"/>
  <c r="HN122" i="28"/>
  <c r="FQ122" i="28"/>
  <c r="DF122" i="28"/>
  <c r="CL122" i="28"/>
  <c r="BO122" i="28"/>
  <c r="GS122" i="28"/>
  <c r="IE122" i="28"/>
  <c r="IM122" i="28"/>
  <c r="AN122" i="28"/>
  <c r="HI122" i="28"/>
  <c r="DG122" i="28"/>
  <c r="FB122" i="28"/>
  <c r="CW122" i="28"/>
  <c r="HF122" i="28"/>
  <c r="DL122" i="28"/>
  <c r="AW122" i="28"/>
  <c r="FR122" i="28"/>
  <c r="DA122" i="28"/>
  <c r="BP122" i="28"/>
  <c r="DM122" i="28"/>
  <c r="CV122" i="28"/>
  <c r="HM122" i="28"/>
  <c r="CA122" i="28"/>
  <c r="EC122" i="28"/>
  <c r="BS122" i="28"/>
  <c r="GK122" i="28"/>
  <c r="FF122" i="28"/>
  <c r="FD122" i="28"/>
  <c r="DE122" i="28"/>
  <c r="FV122" i="28"/>
  <c r="HW122" i="28"/>
  <c r="EN122" i="28"/>
  <c r="CR122" i="28"/>
  <c r="IF122" i="28"/>
  <c r="IN122" i="28"/>
  <c r="BN122" i="28"/>
  <c r="ED122" i="28"/>
  <c r="FY122" i="28"/>
  <c r="BX122" i="28"/>
  <c r="HO122" i="28"/>
  <c r="CX122" i="28"/>
  <c r="IC122" i="28"/>
  <c r="IA122" i="28"/>
  <c r="HL122" i="28"/>
  <c r="AX122" i="28"/>
  <c r="DJ122" i="28"/>
  <c r="FK122" i="28"/>
  <c r="CY122" i="28"/>
  <c r="EI122" i="28"/>
  <c r="GT122" i="28"/>
  <c r="GI122" i="28"/>
  <c r="EJ122" i="28"/>
  <c r="AY122" i="28"/>
  <c r="BH122" i="28"/>
  <c r="EF122" i="28"/>
  <c r="BT122" i="28"/>
  <c r="FP122" i="28"/>
  <c r="HH122" i="28"/>
  <c r="CB122" i="28"/>
  <c r="EV122" i="28"/>
  <c r="IG122" i="28"/>
  <c r="IO122" i="28"/>
  <c r="FM122" i="28"/>
  <c r="DR122" i="28"/>
  <c r="EX122" i="28"/>
  <c r="DU122" i="28"/>
  <c r="BG122" i="28"/>
  <c r="CT122" i="28"/>
  <c r="DK122" i="28"/>
  <c r="BZ122" i="28"/>
  <c r="BB122" i="28"/>
  <c r="DQ122" i="28"/>
  <c r="FC122" i="28"/>
  <c r="FJ122" i="28"/>
  <c r="HD122" i="28"/>
  <c r="IB122" i="28"/>
  <c r="GQ122" i="28"/>
  <c r="ES122" i="28"/>
  <c r="DW122" i="28"/>
  <c r="EL122" i="28"/>
  <c r="AO122" i="28"/>
  <c r="BL122" i="28"/>
  <c r="EW122" i="28"/>
  <c r="FL122" i="28"/>
  <c r="HT122" i="28"/>
  <c r="GR122" i="28"/>
  <c r="GZ122" i="28"/>
  <c r="II122" i="28"/>
  <c r="IQ122" i="28"/>
  <c r="EU122" i="28"/>
  <c r="HK122" i="28"/>
  <c r="FE122" i="28"/>
  <c r="GC122" i="28"/>
  <c r="DZ122" i="28"/>
  <c r="BI122" i="28"/>
  <c r="HA122" i="28"/>
  <c r="GD122" i="28"/>
  <c r="DP122" i="28"/>
  <c r="IK122" i="28"/>
  <c r="CU122" i="28"/>
  <c r="FO122" i="28"/>
  <c r="DS122" i="28"/>
  <c r="FG122" i="28"/>
  <c r="AU122" i="28"/>
  <c r="EQ122" i="28"/>
  <c r="BF122" i="28"/>
  <c r="HP122" i="28"/>
  <c r="HX122" i="28"/>
  <c r="IP122" i="28"/>
  <c r="GA122" i="28"/>
  <c r="FX122" i="28"/>
  <c r="GL122" i="28"/>
  <c r="BY122" i="28"/>
  <c r="BC122" i="28"/>
  <c r="CS122" i="28"/>
  <c r="AT122" i="28"/>
  <c r="FH122" i="28"/>
  <c r="CF122" i="28"/>
  <c r="IR122" i="28"/>
  <c r="GW122" i="28"/>
  <c r="GH122" i="28"/>
  <c r="HV122" i="28"/>
  <c r="EG122" i="28"/>
  <c r="HR122" i="28"/>
  <c r="DV122" i="28"/>
  <c r="BE122" i="28"/>
  <c r="GG122" i="28"/>
  <c r="GJ122" i="28"/>
  <c r="GB122" i="28"/>
  <c r="HJ122" i="28"/>
  <c r="AR122" i="28"/>
  <c r="GN122" i="28"/>
  <c r="DB122" i="28"/>
  <c r="CE122" i="28"/>
  <c r="CN122" i="28"/>
  <c r="AS122" i="28"/>
  <c r="BD122" i="28"/>
  <c r="AV122" i="28"/>
  <c r="DH122" i="28"/>
  <c r="CH122" i="28"/>
  <c r="BR122" i="28"/>
  <c r="FI122" i="28"/>
  <c r="FA122" i="28"/>
  <c r="AZ122" i="28"/>
  <c r="GF122" i="28"/>
  <c r="DC122" i="28"/>
  <c r="HS122" i="28"/>
  <c r="HZ122" i="28"/>
  <c r="GU122" i="28"/>
  <c r="HG122" i="28"/>
  <c r="EB122" i="28"/>
  <c r="GY122" i="28"/>
  <c r="FS122" i="28"/>
  <c r="DO122" i="28"/>
  <c r="FT122" i="28"/>
  <c r="EK122" i="28"/>
  <c r="GV122" i="28"/>
  <c r="DX122" i="28"/>
  <c r="IJ122" i="28"/>
  <c r="EH122" i="28"/>
  <c r="CG122" i="28"/>
  <c r="CM122" i="28"/>
  <c r="EP122" i="28"/>
  <c r="CC122" i="28"/>
  <c r="DN122" i="28"/>
  <c r="CJ122" i="28"/>
  <c r="IH122" i="28"/>
  <c r="GX122" i="28"/>
  <c r="ER122" i="28"/>
  <c r="IS122" i="28"/>
  <c r="IT122" i="28"/>
  <c r="CT123" i="28"/>
  <c r="FH123" i="28"/>
  <c r="ES123" i="28"/>
  <c r="HO123" i="28"/>
  <c r="DT123" i="28"/>
  <c r="HY123" i="28"/>
  <c r="GE123" i="28"/>
  <c r="FY123" i="28"/>
  <c r="EM123" i="28"/>
  <c r="DF123" i="28"/>
  <c r="FI123" i="28"/>
  <c r="EX123" i="28"/>
  <c r="CL123" i="28"/>
  <c r="GK123" i="28"/>
  <c r="BM123" i="28"/>
  <c r="FN123" i="28"/>
  <c r="HE123" i="28"/>
  <c r="CV123" i="28"/>
  <c r="EY123" i="28"/>
  <c r="EV123" i="28"/>
  <c r="GQ123" i="28"/>
  <c r="DO123" i="28"/>
  <c r="GV123" i="28"/>
  <c r="EG123" i="28"/>
  <c r="CH123" i="28"/>
  <c r="IK123" i="28"/>
  <c r="HB123" i="28"/>
  <c r="DZ123" i="28"/>
  <c r="CO123" i="28"/>
  <c r="DW123" i="28"/>
  <c r="CI123" i="28"/>
  <c r="BC123" i="28"/>
  <c r="IB123" i="28"/>
  <c r="CN123" i="28"/>
  <c r="GO123" i="28"/>
  <c r="GP123" i="28"/>
  <c r="BF123" i="28"/>
  <c r="EH123" i="28"/>
  <c r="HN123" i="28"/>
  <c r="GA123" i="28"/>
  <c r="FO123" i="28"/>
  <c r="CM123" i="28"/>
  <c r="HX123" i="28"/>
  <c r="GL123" i="28"/>
  <c r="FC123" i="28"/>
  <c r="BR123" i="28"/>
  <c r="DL123" i="28"/>
  <c r="DR123" i="28"/>
  <c r="FD123" i="28"/>
  <c r="FK123" i="28"/>
  <c r="ID123" i="28"/>
  <c r="IL123" i="28"/>
  <c r="EB123" i="28"/>
  <c r="CQ123" i="28"/>
  <c r="HF123" i="28"/>
  <c r="GW123" i="28"/>
  <c r="FW123" i="28"/>
  <c r="ET123" i="28"/>
  <c r="AZ123" i="28"/>
  <c r="AP123" i="28"/>
  <c r="GF123" i="28"/>
  <c r="IC123" i="28"/>
  <c r="CA123" i="28"/>
  <c r="EW123" i="28"/>
  <c r="FG123" i="28"/>
  <c r="DG123" i="28"/>
  <c r="GU123" i="28"/>
  <c r="CD123" i="28"/>
  <c r="GB123" i="28"/>
  <c r="CX123" i="28"/>
  <c r="IA123" i="28"/>
  <c r="GY123" i="28"/>
  <c r="CS123" i="28"/>
  <c r="BG123" i="28"/>
  <c r="GN123" i="28"/>
  <c r="CZ123" i="28"/>
  <c r="DI123" i="28"/>
  <c r="BN123" i="28"/>
  <c r="BW123" i="28"/>
  <c r="HZ123" i="28"/>
  <c r="ED123" i="28"/>
  <c r="EE123" i="28"/>
  <c r="HR123" i="28"/>
  <c r="BB123" i="28"/>
  <c r="FP123" i="28"/>
  <c r="CE123" i="28"/>
  <c r="BY123" i="28"/>
  <c r="AX123" i="28"/>
  <c r="CG123" i="28"/>
  <c r="CP123" i="28"/>
  <c r="CC123" i="28"/>
  <c r="HT123" i="28"/>
  <c r="AT123" i="28"/>
  <c r="GH123" i="28"/>
  <c r="AW123" i="28"/>
  <c r="HI123" i="28"/>
  <c r="GM123" i="28"/>
  <c r="BX123" i="28"/>
  <c r="GT123" i="28"/>
  <c r="BS123" i="28"/>
  <c r="BQ123" i="28"/>
  <c r="FU123" i="28"/>
  <c r="GG123" i="28"/>
  <c r="BP123" i="28"/>
  <c r="GX123" i="28"/>
  <c r="DM123" i="28"/>
  <c r="DN123" i="28"/>
  <c r="EC123" i="28"/>
  <c r="CW123" i="28"/>
  <c r="BU123" i="28"/>
  <c r="BL123" i="28"/>
  <c r="DU123" i="28"/>
  <c r="DA123" i="28"/>
  <c r="GD123" i="28"/>
  <c r="BT123" i="28"/>
  <c r="FV123" i="28"/>
  <c r="GR123" i="28"/>
  <c r="BZ123" i="28"/>
  <c r="GJ123" i="28"/>
  <c r="HU123" i="28"/>
  <c r="IH123" i="28"/>
  <c r="IP123" i="28"/>
  <c r="BE123" i="28"/>
  <c r="FJ123" i="28"/>
  <c r="BV123" i="28"/>
  <c r="BJ123" i="28"/>
  <c r="AO123" i="28"/>
  <c r="DJ123" i="28"/>
  <c r="HV123" i="28"/>
  <c r="DQ123" i="28"/>
  <c r="DV123" i="28"/>
  <c r="CJ123" i="28"/>
  <c r="II123" i="28"/>
  <c r="HK123" i="28"/>
  <c r="DY123" i="28"/>
  <c r="CU123" i="28"/>
  <c r="EO123" i="28"/>
  <c r="HL123" i="28"/>
  <c r="EF123" i="28"/>
  <c r="HD123" i="28"/>
  <c r="BK123" i="28"/>
  <c r="DH123" i="28"/>
  <c r="FZ123" i="28"/>
  <c r="IJ123" i="28"/>
  <c r="DK123" i="28"/>
  <c r="AQ123" i="28"/>
  <c r="EZ123" i="28"/>
  <c r="GI123" i="28"/>
  <c r="HM123" i="28"/>
  <c r="DC123" i="28"/>
  <c r="HP123" i="28"/>
  <c r="EJ123" i="28"/>
  <c r="GZ123" i="28"/>
  <c r="EP123" i="28"/>
  <c r="IM123" i="28"/>
  <c r="FM123" i="28"/>
  <c r="FE123" i="28"/>
  <c r="AR123" i="28"/>
  <c r="BA123" i="28"/>
  <c r="FX123" i="28"/>
  <c r="AY123" i="28"/>
  <c r="HJ123" i="28"/>
  <c r="DP123" i="28"/>
  <c r="CB123" i="28"/>
  <c r="CR123" i="28"/>
  <c r="IN123" i="28"/>
  <c r="AU123" i="28"/>
  <c r="HC123" i="28"/>
  <c r="HW123" i="28"/>
  <c r="FF123" i="28"/>
  <c r="HG123" i="28"/>
  <c r="CY123" i="28"/>
  <c r="CK123" i="28"/>
  <c r="EL123" i="28"/>
  <c r="BH123" i="28"/>
  <c r="FL123" i="28"/>
  <c r="IE123" i="28"/>
  <c r="IQ123" i="28"/>
  <c r="EA123" i="28"/>
  <c r="HQ123" i="28"/>
  <c r="HA123" i="28"/>
  <c r="BO123" i="28"/>
  <c r="IR123" i="28"/>
  <c r="CF123" i="28"/>
  <c r="FA123" i="28"/>
  <c r="DB123" i="28"/>
  <c r="DX123" i="28"/>
  <c r="AS123" i="28"/>
  <c r="ER123" i="28"/>
  <c r="BI123" i="28"/>
  <c r="FT123" i="28"/>
  <c r="EI123" i="28"/>
  <c r="FS123" i="28"/>
  <c r="EQ123" i="28"/>
  <c r="AV123" i="28"/>
  <c r="FQ123" i="28"/>
  <c r="EU123" i="28"/>
  <c r="EN123" i="28"/>
  <c r="IF123" i="28"/>
  <c r="DD123" i="28"/>
  <c r="HH123" i="28"/>
  <c r="GS123" i="28"/>
  <c r="AN123" i="28"/>
  <c r="DS123" i="28"/>
  <c r="GC123" i="28"/>
  <c r="HS123" i="28"/>
  <c r="BD123" i="28"/>
  <c r="EK123" i="28"/>
  <c r="IO123" i="28"/>
  <c r="DE123" i="28"/>
  <c r="FR123" i="28"/>
  <c r="FB123" i="28"/>
  <c r="IG123" i="28"/>
  <c r="IS123" i="28"/>
  <c r="IT123" i="28"/>
  <c r="IU121" i="28"/>
  <c r="IU124" i="28"/>
  <c r="IU115" i="28"/>
  <c r="BC115" i="28"/>
  <c r="AO115" i="28"/>
  <c r="DO115" i="28"/>
  <c r="CP115" i="28"/>
  <c r="HE115" i="28"/>
  <c r="HW115" i="28"/>
  <c r="GD115" i="28"/>
  <c r="FY115" i="28"/>
  <c r="BA115" i="28"/>
  <c r="AX115" i="28"/>
  <c r="GP115" i="28"/>
  <c r="AZ115" i="28"/>
  <c r="IC115" i="28"/>
  <c r="DN115" i="28"/>
  <c r="DC115" i="28"/>
  <c r="CV115" i="28"/>
  <c r="CA115" i="28"/>
  <c r="BQ115" i="28"/>
  <c r="EQ115" i="28"/>
  <c r="AQ115" i="28"/>
  <c r="HS115" i="28"/>
  <c r="BN115" i="28"/>
  <c r="CB115" i="28"/>
  <c r="EF115" i="28"/>
  <c r="AU115" i="28"/>
  <c r="IJ115" i="28"/>
  <c r="CH115" i="28"/>
  <c r="FG115" i="28"/>
  <c r="FC115" i="28"/>
  <c r="DU115" i="28"/>
  <c r="EA115" i="28"/>
  <c r="GG115" i="28"/>
  <c r="CY115" i="28"/>
  <c r="CU115" i="28"/>
  <c r="EY115" i="28"/>
  <c r="BV115" i="28"/>
  <c r="BM115" i="28"/>
  <c r="FR115" i="28"/>
  <c r="FP115" i="28"/>
  <c r="DV115" i="28"/>
  <c r="DY115" i="28"/>
  <c r="HD115" i="28"/>
  <c r="FE115" i="28"/>
  <c r="EJ115" i="28"/>
  <c r="BZ115" i="28"/>
  <c r="HB115" i="28"/>
  <c r="FI115" i="28"/>
  <c r="DX115" i="28"/>
  <c r="GZ115" i="28"/>
  <c r="FD115" i="28"/>
  <c r="DL115" i="28"/>
  <c r="CC115" i="28"/>
  <c r="GQ115" i="28"/>
  <c r="GM115" i="28"/>
  <c r="AW115" i="28"/>
  <c r="FN115" i="28"/>
  <c r="HQ115" i="28"/>
  <c r="FB115" i="28"/>
  <c r="BU115" i="28"/>
  <c r="GK115" i="28"/>
  <c r="FX115" i="28"/>
  <c r="GE115" i="28"/>
  <c r="FA115" i="28"/>
  <c r="BE115" i="28"/>
  <c r="DJ115" i="28"/>
  <c r="GI115" i="28"/>
  <c r="CG115" i="28"/>
  <c r="EL115" i="28"/>
  <c r="HA115" i="28"/>
  <c r="AR115" i="28"/>
  <c r="DF115" i="28"/>
  <c r="AT115" i="28"/>
  <c r="FW115" i="28"/>
  <c r="GF115" i="28"/>
  <c r="EK115" i="28"/>
  <c r="AS115" i="28"/>
  <c r="EW115" i="28"/>
  <c r="HL115" i="28"/>
  <c r="CE115" i="28"/>
  <c r="DB115" i="28"/>
  <c r="GH115" i="28"/>
  <c r="CN115" i="28"/>
  <c r="CK115" i="28"/>
  <c r="CX115" i="28"/>
  <c r="GL115" i="28"/>
  <c r="ET115" i="28"/>
  <c r="CF115" i="28"/>
  <c r="CD115" i="28"/>
  <c r="BI115" i="28"/>
  <c r="AY115" i="28"/>
  <c r="HG115" i="28"/>
  <c r="FZ115" i="28"/>
  <c r="DH115" i="28"/>
  <c r="EG115" i="28"/>
  <c r="EI115" i="28"/>
  <c r="FV115" i="28"/>
  <c r="FH115" i="28"/>
  <c r="IG115" i="28"/>
  <c r="BG115" i="28"/>
  <c r="DE115" i="28"/>
  <c r="DQ115" i="28"/>
  <c r="DD115" i="28"/>
  <c r="DI115" i="28"/>
  <c r="EC115" i="28"/>
  <c r="EZ115" i="28"/>
  <c r="DT115" i="28"/>
  <c r="HC115" i="28"/>
  <c r="CM115" i="28"/>
  <c r="BO115" i="28"/>
  <c r="BD115" i="28"/>
  <c r="IE115" i="28"/>
  <c r="IO115" i="28"/>
  <c r="CR115" i="28"/>
  <c r="GT115" i="28"/>
  <c r="HK115" i="28"/>
  <c r="DG115" i="28"/>
  <c r="BY115" i="28"/>
  <c r="HU115" i="28"/>
  <c r="GC115" i="28"/>
  <c r="ES115" i="28"/>
  <c r="CW115" i="28"/>
  <c r="GA115" i="28"/>
  <c r="CS115" i="28"/>
  <c r="HM115" i="28"/>
  <c r="FM115" i="28"/>
  <c r="IF115" i="28"/>
  <c r="IP115" i="28"/>
  <c r="EH115" i="28"/>
  <c r="HV115" i="28"/>
  <c r="BX115" i="28"/>
  <c r="DM115" i="28"/>
  <c r="GO115" i="28"/>
  <c r="CL115" i="28"/>
  <c r="EU115" i="28"/>
  <c r="FK115" i="28"/>
  <c r="CJ115" i="28"/>
  <c r="EM115" i="28"/>
  <c r="BT115" i="28"/>
  <c r="GY115" i="28"/>
  <c r="AV115" i="28"/>
  <c r="IH115" i="28"/>
  <c r="IQ115" i="28"/>
  <c r="ER115" i="28"/>
  <c r="CQ115" i="28"/>
  <c r="FJ115" i="28"/>
  <c r="DW115" i="28"/>
  <c r="HI115" i="28"/>
  <c r="HT115" i="28"/>
  <c r="HN115" i="28"/>
  <c r="EO115" i="28"/>
  <c r="AP115" i="28"/>
  <c r="GR115" i="28"/>
  <c r="GJ115" i="28"/>
  <c r="DZ115" i="28"/>
  <c r="HP115" i="28"/>
  <c r="II115" i="28"/>
  <c r="IR115" i="28"/>
  <c r="GW115" i="28"/>
  <c r="IA115" i="28"/>
  <c r="HX115" i="28"/>
  <c r="HF115" i="28"/>
  <c r="IB115" i="28"/>
  <c r="BP115" i="28"/>
  <c r="GN115" i="28"/>
  <c r="BW115" i="28"/>
  <c r="BJ115" i="28"/>
  <c r="FF115" i="28"/>
  <c r="DK115" i="28"/>
  <c r="CI115" i="28"/>
  <c r="FT115" i="28"/>
  <c r="IL115" i="28"/>
  <c r="DS115" i="28"/>
  <c r="FS115" i="28"/>
  <c r="GX115" i="28"/>
  <c r="HH115" i="28"/>
  <c r="CZ115" i="28"/>
  <c r="IN115" i="28"/>
  <c r="DR115" i="28"/>
  <c r="GS115" i="28"/>
  <c r="HO115" i="28"/>
  <c r="EB115" i="28"/>
  <c r="HJ115" i="28"/>
  <c r="HZ115" i="28"/>
  <c r="HR115" i="28"/>
  <c r="EX115" i="28"/>
  <c r="EV115" i="28"/>
  <c r="DA115" i="28"/>
  <c r="IM115" i="28"/>
  <c r="FU115" i="28"/>
  <c r="FO115" i="28"/>
  <c r="CO115" i="28"/>
  <c r="GB115" i="28"/>
  <c r="BF115" i="28"/>
  <c r="EE115" i="28"/>
  <c r="GU115" i="28"/>
  <c r="BR115" i="28"/>
  <c r="ED115" i="28"/>
  <c r="FQ115" i="28"/>
  <c r="EN115" i="28"/>
  <c r="BL115" i="28"/>
  <c r="FL115" i="28"/>
  <c r="CT115" i="28"/>
  <c r="BK115" i="28"/>
  <c r="BS115" i="28"/>
  <c r="BB115" i="28"/>
  <c r="AN115" i="28"/>
  <c r="ID115" i="28"/>
  <c r="BH115" i="28"/>
  <c r="HY115" i="28"/>
  <c r="EP115" i="28"/>
  <c r="GV115" i="28"/>
  <c r="IK115" i="28"/>
  <c r="DP115" i="28"/>
  <c r="IS115" i="28"/>
  <c r="IT115" i="28"/>
  <c r="IV135" i="3"/>
  <c r="IV402" i="3"/>
  <c r="IV415" i="3"/>
  <c r="IV218" i="3"/>
  <c r="IV239" i="3"/>
  <c r="IV330" i="3"/>
  <c r="IV240" i="3"/>
  <c r="IV331" i="3"/>
  <c r="IV222" i="3"/>
  <c r="IV221" i="3"/>
  <c r="IV220" i="3"/>
  <c r="IV219" i="3"/>
  <c r="IV358" i="3"/>
  <c r="IV361" i="3"/>
  <c r="IV362" i="3"/>
  <c r="IV462" i="3"/>
  <c r="IV459" i="3"/>
  <c r="IV460" i="3"/>
  <c r="IV457" i="3"/>
  <c r="IV461" i="3"/>
  <c r="IV458" i="3"/>
  <c r="IV350" i="3"/>
  <c r="IV364" i="3"/>
  <c r="IV340" i="3"/>
  <c r="IV341" i="3"/>
  <c r="IV342" i="3"/>
  <c r="IV368" i="3"/>
  <c r="IV339" i="3"/>
  <c r="IV335" i="3"/>
  <c r="IV336" i="3"/>
  <c r="IV344" i="3"/>
  <c r="IV369" i="3"/>
  <c r="IV347" i="3"/>
  <c r="IV370" i="3"/>
  <c r="IV365" i="3"/>
  <c r="IV366" i="3"/>
  <c r="IV359" i="3"/>
  <c r="IV241" i="3"/>
  <c r="IV485" i="3"/>
  <c r="IV76" i="28"/>
  <c r="IV473" i="3"/>
  <c r="IV88" i="28"/>
  <c r="IV486" i="3"/>
  <c r="IV77" i="28"/>
  <c r="IV474" i="3"/>
  <c r="IV89" i="28"/>
  <c r="IV351" i="3"/>
  <c r="IV348" i="3"/>
  <c r="IV349" i="3"/>
  <c r="IV469" i="3"/>
  <c r="IV84" i="28"/>
  <c r="IV481" i="3"/>
  <c r="IV72" i="28"/>
  <c r="IV470" i="3"/>
  <c r="IV85" i="28"/>
  <c r="IV482" i="3"/>
  <c r="IV73" i="28"/>
  <c r="IV242" i="3"/>
  <c r="IV254" i="3"/>
  <c r="IV266" i="3"/>
  <c r="IV277" i="3"/>
  <c r="IV244" i="3"/>
  <c r="IV256" i="3"/>
  <c r="IV268" i="3"/>
  <c r="IV279" i="3"/>
  <c r="IV243" i="3"/>
  <c r="IV255" i="3"/>
  <c r="IV267" i="3"/>
  <c r="IV278" i="3"/>
  <c r="IV245" i="3"/>
  <c r="IV257" i="3"/>
  <c r="IV269" i="3"/>
  <c r="IV280" i="3"/>
  <c r="IV360" i="3"/>
  <c r="IV371" i="3"/>
  <c r="IV484" i="3"/>
  <c r="IV75" i="28"/>
  <c r="IV472" i="3"/>
  <c r="IV87" i="28"/>
  <c r="IV343" i="3"/>
  <c r="IV354" i="3"/>
  <c r="IV471" i="3"/>
  <c r="IV86" i="28"/>
  <c r="IV483" i="3"/>
  <c r="IV74" i="28"/>
  <c r="IV292" i="3"/>
  <c r="IV305" i="3"/>
  <c r="IV406" i="3"/>
  <c r="IV419" i="3"/>
  <c r="IV291" i="3"/>
  <c r="IV304" i="3"/>
  <c r="IV405" i="3"/>
  <c r="IV418" i="3"/>
  <c r="IV289" i="3"/>
  <c r="IV302" i="3"/>
  <c r="IV403" i="3"/>
  <c r="IV416" i="3"/>
  <c r="IV290" i="3"/>
  <c r="IV303" i="3"/>
  <c r="IV404" i="3"/>
  <c r="IV417" i="3"/>
  <c r="IV373" i="3"/>
  <c r="IV374" i="3"/>
  <c r="IV379" i="3"/>
  <c r="IV377" i="3"/>
  <c r="IV390" i="3"/>
  <c r="IV428" i="3"/>
  <c r="IV132" i="3"/>
  <c r="IV378" i="3"/>
  <c r="IV391" i="3"/>
  <c r="IV429" i="3"/>
  <c r="IV380" i="3"/>
  <c r="IV393" i="3"/>
  <c r="IV431" i="3"/>
  <c r="IV392" i="3"/>
  <c r="IV430" i="3"/>
  <c r="IV443" i="3"/>
  <c r="IV456" i="3"/>
  <c r="IV441" i="3"/>
  <c r="IV454" i="3"/>
  <c r="IV455" i="3"/>
  <c r="IV442" i="3"/>
  <c r="IV453" i="3"/>
  <c r="IV440" i="3"/>
  <c r="IV172" i="28"/>
  <c r="IV174" i="28"/>
  <c r="IV450" i="3"/>
  <c r="IV467" i="3"/>
  <c r="IV82" i="28"/>
  <c r="IV479" i="3"/>
  <c r="IV70" i="28"/>
  <c r="IV465" i="3"/>
  <c r="IV80" i="28"/>
  <c r="IV477" i="3"/>
  <c r="IV68" i="28"/>
  <c r="IV478" i="3"/>
  <c r="IV69" i="28"/>
  <c r="IV466" i="3"/>
  <c r="IV81" i="28"/>
  <c r="IV468" i="3"/>
  <c r="IV83" i="28"/>
  <c r="IV480" i="3"/>
  <c r="IV71" i="28"/>
  <c r="IV175" i="28"/>
  <c r="IV173" i="28"/>
  <c r="IV176" i="28"/>
</calcChain>
</file>

<file path=xl/comments1.xml><?xml version="1.0" encoding="utf-8"?>
<comments xmlns="http://schemas.openxmlformats.org/spreadsheetml/2006/main">
  <authors>
    <author>unknown</author>
  </authors>
  <commentList>
    <comment ref="I32" authorId="0">
      <text>
        <r>
          <rPr>
            <b/>
            <sz val="9"/>
            <color indexed="81"/>
            <rFont val="Tahoma"/>
            <family val="2"/>
          </rPr>
          <t>1.5/30 Case 26 value</t>
        </r>
      </text>
    </comment>
    <comment ref="J32" authorId="0">
      <text>
        <r>
          <rPr>
            <b/>
            <sz val="9"/>
            <color indexed="81"/>
            <rFont val="Tahoma"/>
            <family val="2"/>
          </rPr>
          <t>Drive only; assume particles begin to fall during coast</t>
        </r>
      </text>
    </comment>
    <comment ref="K32" authorId="0">
      <text>
        <r>
          <rPr>
            <b/>
            <sz val="9"/>
            <color indexed="81"/>
            <rFont val="Tahoma"/>
            <family val="2"/>
          </rPr>
          <t>=20.5 + 93.4</t>
        </r>
      </text>
    </comment>
    <comment ref="L32" authorId="0">
      <text>
        <r>
          <rPr>
            <b/>
            <sz val="9"/>
            <color indexed="81"/>
            <rFont val="Tahoma"/>
            <family val="2"/>
          </rPr>
          <t>1.5/30 value from Case 27 (4.2 ft)</t>
        </r>
      </text>
    </comment>
    <comment ref="N32" authorId="0">
      <text>
        <r>
          <rPr>
            <b/>
            <sz val="9"/>
            <color indexed="81"/>
            <rFont val="Tahoma"/>
            <family val="2"/>
          </rPr>
          <t>8.2 + 171.1</t>
        </r>
      </text>
    </comment>
  </commentList>
</comments>
</file>

<file path=xl/sharedStrings.xml><?xml version="1.0" encoding="utf-8"?>
<sst xmlns="http://schemas.openxmlformats.org/spreadsheetml/2006/main" count="1355" uniqueCount="597">
  <si>
    <t>GPM</t>
  </si>
  <si>
    <t>gal</t>
  </si>
  <si>
    <t>Vessel Diameter</t>
  </si>
  <si>
    <t>in</t>
  </si>
  <si>
    <t>Inner Radius</t>
  </si>
  <si>
    <t>Outer Radius</t>
  </si>
  <si>
    <t>kg/m3</t>
  </si>
  <si>
    <t>m2/s</t>
  </si>
  <si>
    <t>m/s</t>
  </si>
  <si>
    <t>PJM Refill Time</t>
  </si>
  <si>
    <t>s</t>
  </si>
  <si>
    <t>micron</t>
  </si>
  <si>
    <t>Particle Diameter</t>
  </si>
  <si>
    <t>Particle Density</t>
  </si>
  <si>
    <t>m3</t>
  </si>
  <si>
    <t>From</t>
  </si>
  <si>
    <t>To</t>
  </si>
  <si>
    <t>Mult by</t>
  </si>
  <si>
    <t>m</t>
  </si>
  <si>
    <t>Conversion Factors (to SI)</t>
  </si>
  <si>
    <t>m3/s</t>
  </si>
  <si>
    <t>Ug</t>
  </si>
  <si>
    <t>g0</t>
  </si>
  <si>
    <t>m/s2</t>
  </si>
  <si>
    <t>CD</t>
  </si>
  <si>
    <t>Wt%</t>
  </si>
  <si>
    <t>Init Wt Solids</t>
  </si>
  <si>
    <t>kg</t>
  </si>
  <si>
    <t>Wt</t>
  </si>
  <si>
    <t>Suction Height</t>
  </si>
  <si>
    <t>PJM Velocity</t>
  </si>
  <si>
    <t>PJM Drive Time</t>
  </si>
  <si>
    <t>q</t>
  </si>
  <si>
    <t>Solids Composition
(SI Units)</t>
  </si>
  <si>
    <t>Cycle</t>
  </si>
  <si>
    <t>m2</t>
  </si>
  <si>
    <t>Area Tank</t>
  </si>
  <si>
    <t>Volume</t>
  </si>
  <si>
    <t>Top of Batch</t>
  </si>
  <si>
    <t>Bottom of Batch</t>
  </si>
  <si>
    <t>Working Height</t>
  </si>
  <si>
    <t>Vessel Information</t>
  </si>
  <si>
    <t>Depth</t>
  </si>
  <si>
    <t>Type</t>
  </si>
  <si>
    <t>Head Details</t>
  </si>
  <si>
    <t>Max Details</t>
  </si>
  <si>
    <t>Operating Volume</t>
  </si>
  <si>
    <t>Operating Height</t>
  </si>
  <si>
    <t>Working Volume</t>
  </si>
  <si>
    <t>Internals</t>
  </si>
  <si>
    <t>Active Volume</t>
  </si>
  <si>
    <t>PJM Information</t>
  </si>
  <si>
    <t>Nozzle Diameter</t>
  </si>
  <si>
    <t>Number</t>
  </si>
  <si>
    <t>Pump Information</t>
  </si>
  <si>
    <t>Pump Params</t>
  </si>
  <si>
    <t>Flow Rate</t>
  </si>
  <si>
    <t>Constants</t>
  </si>
  <si>
    <t>Supernate Properties</t>
  </si>
  <si>
    <t>Density</t>
  </si>
  <si>
    <t>Kinematic Viscosity</t>
  </si>
  <si>
    <t>Name</t>
  </si>
  <si>
    <t>Vessel Information (SI)</t>
  </si>
  <si>
    <t>PJM Information (SI)</t>
  </si>
  <si>
    <t>Pump Information (SI)</t>
  </si>
  <si>
    <t>Material Information (SI)</t>
  </si>
  <si>
    <t>Constants (SI)</t>
  </si>
  <si>
    <t>Miscellaneous</t>
  </si>
  <si>
    <t>Fill Height</t>
  </si>
  <si>
    <t>IC</t>
  </si>
  <si>
    <t>Total Remaining Solids</t>
  </si>
  <si>
    <t>Total Remaining Volume</t>
  </si>
  <si>
    <t>Vol. Change Supernate</t>
  </si>
  <si>
    <t>PJM Cycle Time</t>
  </si>
  <si>
    <t>Drawdown Vessel in Stages</t>
  </si>
  <si>
    <t>Ncycles in Drawdown Stage</t>
  </si>
  <si>
    <t>Bounding Crit. Shear Stress</t>
  </si>
  <si>
    <t>pa</t>
  </si>
  <si>
    <t>Nozzle H/D</t>
  </si>
  <si>
    <t>Nozzle Offset H</t>
  </si>
  <si>
    <t>Fraction Head Uncleared</t>
  </si>
  <si>
    <t>Lofted Solids #1</t>
  </si>
  <si>
    <t>Lofted Solids #2</t>
  </si>
  <si>
    <t>Lofted Solids #3</t>
  </si>
  <si>
    <t>Lofted Solids #4</t>
  </si>
  <si>
    <t>Lofted Solids #5</t>
  </si>
  <si>
    <t>Central Upwell Height #1</t>
  </si>
  <si>
    <r>
      <t>Sin(</t>
    </r>
    <r>
      <rPr>
        <sz val="10"/>
        <rFont val="Symbol"/>
        <family val="1"/>
        <charset val="2"/>
      </rPr>
      <t>q</t>
    </r>
    <r>
      <rPr>
        <sz val="10"/>
        <rFont val="Arial"/>
      </rPr>
      <t>)</t>
    </r>
  </si>
  <si>
    <t>Sin(45)</t>
  </si>
  <si>
    <t>deg</t>
  </si>
  <si>
    <t>rad</t>
  </si>
  <si>
    <t>ri</t>
  </si>
  <si>
    <t>Central Upwell Height #2</t>
  </si>
  <si>
    <t>Central Upwell Height #3</t>
  </si>
  <si>
    <t>Central Upwell Height #4</t>
  </si>
  <si>
    <t>Central Upwell Height #5</t>
  </si>
  <si>
    <t>Settling Time #1</t>
  </si>
  <si>
    <t>Settling Time #2</t>
  </si>
  <si>
    <t>Settling Time #3</t>
  </si>
  <si>
    <t>Settling Time #4</t>
  </si>
  <si>
    <t>Settling Time #5</t>
  </si>
  <si>
    <t>Lofted Volume #1</t>
  </si>
  <si>
    <t>Lofted Volume #2</t>
  </si>
  <si>
    <t>Lofted Volume #3</t>
  </si>
  <si>
    <t>Lofted Volume #4</t>
  </si>
  <si>
    <t>Lofted Volume #5</t>
  </si>
  <si>
    <t>Lofted Concentration #1</t>
  </si>
  <si>
    <t>Lofted Concentration #2</t>
  </si>
  <si>
    <t>Lofted Concentration #3</t>
  </si>
  <si>
    <t>Lofted Concentration #4</t>
  </si>
  <si>
    <t>Lofted Concentration #5</t>
  </si>
  <si>
    <t>Drawoff Time #1</t>
  </si>
  <si>
    <t>Drawoff Time #2</t>
  </si>
  <si>
    <t>Drawoff Time #3</t>
  </si>
  <si>
    <t>Drawoff Time #4</t>
  </si>
  <si>
    <t>Drawoff Time #5</t>
  </si>
  <si>
    <t>Total Volume Drawnoff</t>
  </si>
  <si>
    <t>Volume Containing #1</t>
  </si>
  <si>
    <t>Volume Containing #2</t>
  </si>
  <si>
    <t>Volume Containing #3</t>
  </si>
  <si>
    <t>Volume Containing #4</t>
  </si>
  <si>
    <t>Volume Containing #5</t>
  </si>
  <si>
    <t>Drawoff Time Total</t>
  </si>
  <si>
    <t>Concentration #1</t>
  </si>
  <si>
    <t>Concentration #2</t>
  </si>
  <si>
    <t>Concentration #3</t>
  </si>
  <si>
    <t>Concentration #4</t>
  </si>
  <si>
    <t>Concentration #5</t>
  </si>
  <si>
    <t>Consistent Volume Calcs</t>
  </si>
  <si>
    <t>Head Depth</t>
  </si>
  <si>
    <t>Head Type</t>
  </si>
  <si>
    <t>1 or 2</t>
  </si>
  <si>
    <t>Init Vol</t>
  </si>
  <si>
    <t>Vessel D</t>
  </si>
  <si>
    <t>Heal Height</t>
  </si>
  <si>
    <t>Rp</t>
  </si>
  <si>
    <r>
      <t>q</t>
    </r>
    <r>
      <rPr>
        <vertAlign val="subscript"/>
        <sz val="10"/>
        <rFont val="Arial"/>
        <family val="2"/>
      </rPr>
      <t>c</t>
    </r>
  </si>
  <si>
    <r>
      <t>t</t>
    </r>
    <r>
      <rPr>
        <vertAlign val="subscript"/>
        <sz val="10"/>
        <rFont val="Arial"/>
        <family val="2"/>
      </rPr>
      <t>c</t>
    </r>
  </si>
  <si>
    <t>Use settling model?</t>
  </si>
  <si>
    <t>% Solids Withdrawn</t>
  </si>
  <si>
    <t>Drawdown as % of Batch</t>
  </si>
  <si>
    <t>Use stratification model?</t>
  </si>
  <si>
    <t>y</t>
  </si>
  <si>
    <t>Central Upwell Height #6</t>
  </si>
  <si>
    <t>Central Upwell Height #7</t>
  </si>
  <si>
    <t>Central Upwell Height #8</t>
  </si>
  <si>
    <t>Central Upwell Height #9</t>
  </si>
  <si>
    <t>Central Upwell Height #10</t>
  </si>
  <si>
    <t>Lofted Volume #6</t>
  </si>
  <si>
    <t>Lofted Volume #7</t>
  </si>
  <si>
    <t>Lofted Volume #8</t>
  </si>
  <si>
    <t>Lofted Volume #9</t>
  </si>
  <si>
    <t>Lofted Volume #10</t>
  </si>
  <si>
    <t>Settling Time #6</t>
  </si>
  <si>
    <t>Settling Time #7</t>
  </si>
  <si>
    <t>Settling Time #8</t>
  </si>
  <si>
    <t>Settling Time #9</t>
  </si>
  <si>
    <t>Settling Time #10</t>
  </si>
  <si>
    <t>Lofted Solids #6</t>
  </si>
  <si>
    <t>Lofted Solids #7</t>
  </si>
  <si>
    <t>Lofted Solids #8</t>
  </si>
  <si>
    <t>Lofted Solids #9</t>
  </si>
  <si>
    <t>Lofted Solids #10</t>
  </si>
  <si>
    <t>Vol. Change Solids #1</t>
  </si>
  <si>
    <t>Vol. Change Solids #2</t>
  </si>
  <si>
    <t>Vol. Change Solids #3</t>
  </si>
  <si>
    <t>Vol. Change Solids #4</t>
  </si>
  <si>
    <t>Vol. Change Solids #5</t>
  </si>
  <si>
    <t>Vol. Change Solids #6</t>
  </si>
  <si>
    <t>Vol. Change Solids #7</t>
  </si>
  <si>
    <t>Vol. Change Solids #8</t>
  </si>
  <si>
    <t>Vol. Change Solids #9</t>
  </si>
  <si>
    <t>Vol. Change Solids #10</t>
  </si>
  <si>
    <t>Mass Drawn Off Solids #1</t>
  </si>
  <si>
    <t>Mass Drawn Off Solids #2</t>
  </si>
  <si>
    <t>Mass Drawn Off Solids #3</t>
  </si>
  <si>
    <t>Mass Drawn Off Solids #4</t>
  </si>
  <si>
    <t>Mass Drawn Off Solids #5</t>
  </si>
  <si>
    <t>Mass Drawn Off Solids #6</t>
  </si>
  <si>
    <t>Mass Drawn Off Solids #7</t>
  </si>
  <si>
    <t>Mass Drawn Off Solids #8</t>
  </si>
  <si>
    <t>Mass Drawn Off Solids #9</t>
  </si>
  <si>
    <t>Mass Drawn Off Solids #10</t>
  </si>
  <si>
    <t>Volume Containing #6</t>
  </si>
  <si>
    <t>Volume Containing #7</t>
  </si>
  <si>
    <t>Volume Containing #8</t>
  </si>
  <si>
    <t>Volume Containing #9</t>
  </si>
  <si>
    <t>Volume Containing #10</t>
  </si>
  <si>
    <t>Drawoff Time #6</t>
  </si>
  <si>
    <t>Drawoff Time #7</t>
  </si>
  <si>
    <t>Drawoff Time #8</t>
  </si>
  <si>
    <t>Drawoff Time #9</t>
  </si>
  <si>
    <t>Drawoff Time #10</t>
  </si>
  <si>
    <t>Lofted Concentration #6</t>
  </si>
  <si>
    <t>Lofted Concentration #7</t>
  </si>
  <si>
    <t>Lofted Concentration #8</t>
  </si>
  <si>
    <t>Lofted Concentration #9</t>
  </si>
  <si>
    <t>Lofted Concentration #10</t>
  </si>
  <si>
    <t>Remaining Solids #1</t>
  </si>
  <si>
    <t>Remaining Solids #2</t>
  </si>
  <si>
    <t>Remaining Solids #3</t>
  </si>
  <si>
    <t>Remaining Solids #4</t>
  </si>
  <si>
    <t>Remaining Solids #5</t>
  </si>
  <si>
    <t>Remaining Solids #6</t>
  </si>
  <si>
    <t>Remaining Solids #7</t>
  </si>
  <si>
    <t>Remaining Solids #8</t>
  </si>
  <si>
    <t>Remaining Solids #9</t>
  </si>
  <si>
    <t>Remaining Solids #10</t>
  </si>
  <si>
    <t>Concentration #6</t>
  </si>
  <si>
    <t>Concentration #7</t>
  </si>
  <si>
    <t>Concentration #8</t>
  </si>
  <si>
    <t>Concentration #9</t>
  </si>
  <si>
    <t>Concentration #10</t>
  </si>
  <si>
    <t xml:space="preserve">% Total Remaining Solids </t>
  </si>
  <si>
    <t>% Remaining Solids #1</t>
  </si>
  <si>
    <t>% Remaining Solids #2</t>
  </si>
  <si>
    <t>% Remaining Solids #3</t>
  </si>
  <si>
    <t>% Remaining Solids #4</t>
  </si>
  <si>
    <t>% Remaining Solids #5</t>
  </si>
  <si>
    <t>% Remaining Solids #6</t>
  </si>
  <si>
    <t>% Remaining Solids #7</t>
  </si>
  <si>
    <t>% Remaining Solids #8</t>
  </si>
  <si>
    <t>% Remaining Solids #9</t>
  </si>
  <si>
    <t>% Remaining Solids #10</t>
  </si>
  <si>
    <t>% Solids Withdrawn #1</t>
  </si>
  <si>
    <t>% Solids Withdrawn #2</t>
  </si>
  <si>
    <t>% Solids Withdrawn #3</t>
  </si>
  <si>
    <t>% Solids Withdrawn #4</t>
  </si>
  <si>
    <t>% Solids Withdrawn #5</t>
  </si>
  <si>
    <t>% Solids Withdrawn #6</t>
  </si>
  <si>
    <t>% Solids Withdrawn #7</t>
  </si>
  <si>
    <t>% Solids Withdrawn #8</t>
  </si>
  <si>
    <t>% Solids Withdrawn #9</t>
  </si>
  <si>
    <t>% Solids Withdrawn #10</t>
  </si>
  <si>
    <t>Rep</t>
  </si>
  <si>
    <t>Uterminal</t>
  </si>
  <si>
    <t>Terminal Velocity</t>
  </si>
  <si>
    <t>Supernate Density</t>
  </si>
  <si>
    <t>Supernate Viscosity</t>
  </si>
  <si>
    <t>g</t>
  </si>
  <si>
    <t>Ut</t>
  </si>
  <si>
    <t>Dut</t>
  </si>
  <si>
    <t>a</t>
  </si>
  <si>
    <t>For an 8 PJM Array</t>
  </si>
  <si>
    <t>For a 4 PJM Array</t>
  </si>
  <si>
    <t>Outer Annulus</t>
  </si>
  <si>
    <t>Inner Square</t>
  </si>
  <si>
    <t>Between ZOIs</t>
  </si>
  <si>
    <t>Area Uncleared</t>
  </si>
  <si>
    <t>Slurry Information</t>
  </si>
  <si>
    <t>C1</t>
  </si>
  <si>
    <t>C2</t>
  </si>
  <si>
    <t>Head Params</t>
  </si>
  <si>
    <t>SLI Height</t>
  </si>
  <si>
    <t>SLI Volume</t>
  </si>
  <si>
    <t>Add Fill Height in Head to Height in Parallel Midvessel to get Total Fill Height</t>
  </si>
  <si>
    <t>Track Drawdown as % of Volume for Information Purposes Only</t>
  </si>
  <si>
    <t>Track Solids Remaining in Vessel in Kg for Information Purposes Only</t>
  </si>
  <si>
    <t>Track Solids Remaining in Vessel as % of Initial Mass for Information Purposes Only</t>
  </si>
  <si>
    <t>Track Solids Withdrawn from Vessel as % of Initial Mass for Information Purposes Only</t>
  </si>
  <si>
    <t>Track Concentration at Start of Drawdown for Information Purposes Only</t>
  </si>
  <si>
    <t>Linear Interpolation of PJM Parameters as Function of Height</t>
  </si>
  <si>
    <t>Calculate Volume Occupied by Lofted Particles Accounting for Shape of Vessel Head</t>
  </si>
  <si>
    <t>Calculate Particle Settling Time (Particle Penetration Height/Particle Settling Velocity)</t>
  </si>
  <si>
    <t>Define Thickness of Drawdown Slab: Will be a Random Number for a Stochastic Assessment</t>
  </si>
  <si>
    <t>Estimate Fraction of Vessel Head Remaining Uncleared</t>
  </si>
  <si>
    <t>Mass of Lofted Solids is Modeled to be the Total Particle Mass Times the Area Fraction of the Vessel Head that is Cleared</t>
  </si>
  <si>
    <t>Model Particle Concentration at the Suction Line Inlet: Assume Uniform Distribution Over Lofted Volume then Adjust for Vertical Stratification (based on Settling Velocity)</t>
  </si>
  <si>
    <t>Estimate the Particle Draw Off Time as the PJM Pulse Time Plus the Particle Settling Time (Not to Exceed the PJM Refill Time) if Particle Penetration Height Exceeds the Height of the Suction Line Inlet</t>
  </si>
  <si>
    <t>The Draw Off Volume is the Pump Suction Flow Rate Times the Draw Off Time Limited by the Remaining Volume to the Suction Line Inlet</t>
  </si>
  <si>
    <t>The Mass Drawn Off is the Draw Off Volume Times the Concentration Limited by the Mass Available in the Vessel</t>
  </si>
  <si>
    <t>The Volume Change is Calculated as The Draw Off Mass/Particle Density: Supernate Drawn Off is Computed as the Total Draw Off Volume Minus the Particle Volumes</t>
  </si>
  <si>
    <t>Calculate Consistent Volumes: Remaining Volume is Calculated by Subtraction From the Vessel Volume at the Start of the Last Slab Less the Volume Drawn Off</t>
  </si>
  <si>
    <t>Rev1.5</t>
  </si>
  <si>
    <t>Rev1.6</t>
  </si>
  <si>
    <t>Rev 1.4</t>
  </si>
  <si>
    <t>Rev 1.0 to 1.3</t>
  </si>
  <si>
    <t>Stratification Model 2</t>
  </si>
  <si>
    <t>Stratification Model 1</t>
  </si>
  <si>
    <t>Stratification Model</t>
  </si>
  <si>
    <t>Shroud Height</t>
  </si>
  <si>
    <r>
      <t>a</t>
    </r>
    <r>
      <rPr>
        <sz val="10"/>
        <rFont val="Arial"/>
      </rPr>
      <t>1/7jet</t>
    </r>
  </si>
  <si>
    <t>(y/n)</t>
  </si>
  <si>
    <t>Central PJM?</t>
  </si>
  <si>
    <t>(1/0)</t>
  </si>
  <si>
    <t>Calculate the Particle Penetration Height</t>
  </si>
  <si>
    <t>Particle Penetration Height For PJM arrays with a central PJM</t>
  </si>
  <si>
    <t>Particle Penetration Height For PJM arrays without a central PJM</t>
  </si>
  <si>
    <t>Rev2.1</t>
  </si>
  <si>
    <t>Rev2.0</t>
  </si>
  <si>
    <t>Rev2.2</t>
  </si>
  <si>
    <t>Rev3.0</t>
  </si>
  <si>
    <r>
      <t>q</t>
    </r>
    <r>
      <rPr>
        <vertAlign val="subscript"/>
        <sz val="10"/>
        <rFont val="Arial"/>
        <family val="2"/>
      </rPr>
      <t>Zp</t>
    </r>
  </si>
  <si>
    <r>
      <t>a</t>
    </r>
    <r>
      <rPr>
        <vertAlign val="subscript"/>
        <sz val="10"/>
        <rFont val="Arial"/>
        <family val="2"/>
      </rPr>
      <t>Zp</t>
    </r>
  </si>
  <si>
    <t>Q0</t>
  </si>
  <si>
    <t>Effective Nozzle Radius, Rj</t>
  </si>
  <si>
    <r>
      <t>b</t>
    </r>
    <r>
      <rPr>
        <vertAlign val="subscript"/>
        <sz val="10"/>
        <rFont val="Arial"/>
        <family val="2"/>
      </rPr>
      <t>Zp</t>
    </r>
  </si>
  <si>
    <t>Qj</t>
  </si>
  <si>
    <r>
      <t>C</t>
    </r>
    <r>
      <rPr>
        <vertAlign val="subscript"/>
        <sz val="10"/>
        <rFont val="Arial"/>
        <family val="2"/>
      </rPr>
      <t>Qj</t>
    </r>
  </si>
  <si>
    <t>Bat Wing Annulus</t>
  </si>
  <si>
    <t>Bat Wing % Uncleared</t>
  </si>
  <si>
    <t>Area Bat Wing</t>
  </si>
  <si>
    <t>Uncleared Convergence Radius</t>
  </si>
  <si>
    <t>Area Convergence Zones</t>
  </si>
  <si>
    <t>Rev3.1</t>
  </si>
  <si>
    <t>cP</t>
  </si>
  <si>
    <t>Rev3.2</t>
  </si>
  <si>
    <t>Estimate Fraction of Vessel Head Remaining Uncleared for PJM Arrays without a Central PJM</t>
  </si>
  <si>
    <t>Estimate Fraction of Vessel Head Remaining Uncleared for PJM Arrays with a Central PJM</t>
  </si>
  <si>
    <t>Inner Annulus</t>
  </si>
  <si>
    <t>Triangular if Annulus Exists</t>
  </si>
  <si>
    <t>Triangular if no Annulus</t>
  </si>
  <si>
    <t>Rev4.0</t>
  </si>
  <si>
    <t>Revision History</t>
  </si>
  <si>
    <t>Top of Internals</t>
  </si>
  <si>
    <t>Bottom of Internals</t>
  </si>
  <si>
    <t>Height</t>
  </si>
  <si>
    <t>Nozzle Incidence Angle*</t>
  </si>
  <si>
    <t>Inner PJMs</t>
  </si>
  <si>
    <t>Outer PJMs</t>
  </si>
  <si>
    <t>* relative to vessel tangent line at interception with vessel bottom</t>
  </si>
  <si>
    <t>Tank Diameter</t>
  </si>
  <si>
    <t>Top</t>
  </si>
  <si>
    <t>Bottom</t>
  </si>
  <si>
    <t>Effective Radius</t>
  </si>
  <si>
    <t>Xsectional Area</t>
  </si>
  <si>
    <t>Tank Fill Height</t>
  </si>
  <si>
    <t>Tank Parameters</t>
  </si>
  <si>
    <t>Total Volume</t>
  </si>
  <si>
    <t>Void Volume</t>
  </si>
  <si>
    <t>Fluid Volume</t>
  </si>
  <si>
    <t>Delta Height Head</t>
  </si>
  <si>
    <t>Delta Height Parallel Mid</t>
  </si>
  <si>
    <t>Estimate the ZOI Radius via the Poreh et al. (1967) Relations: Assume Maximum Critical Shear Stress of Particles Remaining in Batch as Limiting</t>
  </si>
  <si>
    <t>* positive angle for outward facing, negative angle for inward facing.</t>
  </si>
  <si>
    <t>Crit. Shear Stress Particle 1</t>
  </si>
  <si>
    <t>Crit. Shear Stress Particle 2</t>
  </si>
  <si>
    <t>Crit. Shear Stress Particle 3</t>
  </si>
  <si>
    <t>Crit. Shear Stress Particle 4</t>
  </si>
  <si>
    <t>Crit. Shear Stress Particle 5</t>
  </si>
  <si>
    <t>Crit. Shear Stress Particle 6</t>
  </si>
  <si>
    <t>Crit. Shear Stress Particle 7</t>
  </si>
  <si>
    <t>Crit. Shear Stress Particle 8</t>
  </si>
  <si>
    <t>Crit. Shear Stress Particle 9</t>
  </si>
  <si>
    <t>Crit. Shear Stress Particle 10</t>
  </si>
  <si>
    <t>Velocity Component Locally Normal to the Bottom Head: used to calculate ZOIR in the Poreh relations</t>
  </si>
  <si>
    <t>U Inner PJM Ring</t>
  </si>
  <si>
    <t>U Outer PJM Ring</t>
  </si>
  <si>
    <t>ZOIR Inner PJM Ring</t>
  </si>
  <si>
    <t>ZOIR Outer PJM Ring</t>
  </si>
  <si>
    <t>Estimate Maximum Critical Shear Stress of Remaining Particles</t>
  </si>
  <si>
    <t>Frac</t>
  </si>
  <si>
    <t>Q0 Inner PJM</t>
  </si>
  <si>
    <t>Q0 Outer PJM</t>
  </si>
  <si>
    <t>Limit by Shroud Height? (y/n)</t>
  </si>
  <si>
    <t>n</t>
  </si>
  <si>
    <t>Choose Particle Penetration Height Based on Central or Off Center Upwell</t>
  </si>
  <si>
    <t>Force Vessel Fill Height (y/n)</t>
  </si>
  <si>
    <t>L.J. Peltier: Corrected formulas used to calculate Fraction Head Uncleared.  This version does not apply to PJM arrays with a central PJM.</t>
  </si>
  <si>
    <t>L.J. Peltier: Corrected particle advection height model to handle corrected terminal settling velocities and retuned stratification model constants. Note: new heights lead to stratification correction coefficient = 1.</t>
  </si>
  <si>
    <t>L.J. Peltier: Corrected formula for Draw-Off Time Total. The total draw off time does not depend on particle height. It is the PJM cycle time x the number of cycles in a slab.</t>
  </si>
  <si>
    <t>L.J. Peltier: Modifications to model particle penetration height in PJM arrays with a centrally mounted PJM</t>
  </si>
  <si>
    <t>L.J. Peltier: Defaulted suction line inlet height to 0 if a negative value is entered. Added 1e-36 to the volume when calculating concentration to avoid divide by 0.</t>
  </si>
  <si>
    <t>L.J. Peltier: Added limiters to ensure that the vessel is not drawn down below the suction line inlet.</t>
  </si>
  <si>
    <t>L.J. Peltier: Modified spreadsheet to calculate properly the fill height when drawn down into the vessel head. Uses a truncated recursion relation to calculate fill heigth given partial head volume.</t>
  </si>
  <si>
    <t xml:space="preserve">L.J. Peltier: First release version of the spreadsheet. Limited to draw down to the vessel head. </t>
  </si>
  <si>
    <t>L.J. Peltier: Prerelease version of the spreadsheet.</t>
  </si>
  <si>
    <t>M. Schaeffer: Modifications by to accommodate PJM arrays with a centrally mounted PJM</t>
  </si>
  <si>
    <t>M. Schaeffer: Modified Fraction Head Uncleared to allow use of LOAM for arrays with or without a central PJM.</t>
  </si>
  <si>
    <t>L.J. Peltier: Implement an explicit model for angled nozzles based on the component of velocity normal to the bottom head.</t>
  </si>
  <si>
    <t>L.J. Peltier: Major rewrite of strategy to model configurations with central PJM. Takes into account void volume from internals.</t>
  </si>
  <si>
    <t>L.J. Peltier: Implement linear interpolation from a look-up table to compute partial volumes and vessel fill heights</t>
  </si>
  <si>
    <t>Rev4.1</t>
  </si>
  <si>
    <t xml:space="preserve">K. Clossey: Added bat wing height for array with a central PJM,calculated from CCN 205879. Traingular of no annulus in array with central PJM updated to incorporate calculated bat wing height </t>
  </si>
  <si>
    <t>Bat Wing Height no Annulus</t>
  </si>
  <si>
    <t>Bat Wing Height if Annulus</t>
  </si>
  <si>
    <t>Rev4.2</t>
  </si>
  <si>
    <t xml:space="preserve">R. Hansson Added bat wing height for array with a central PJM,calculated from CCN 205879. Traingular area if annulus in array with central PJM updated to incorporate calculated bat wing height </t>
  </si>
  <si>
    <t>2:1 SE</t>
  </si>
  <si>
    <t>Rev4.3</t>
  </si>
  <si>
    <t>L.J. Peltier modified the bottom clearing model to account for very small ZOI values - 20110406</t>
  </si>
  <si>
    <t>Theta</t>
  </si>
  <si>
    <t>Deg</t>
  </si>
  <si>
    <t xml:space="preserve">Theta </t>
  </si>
  <si>
    <t>Rad</t>
  </si>
  <si>
    <t>dx</t>
  </si>
  <si>
    <t>dy</t>
  </si>
  <si>
    <t>y/n</t>
  </si>
  <si>
    <t>Use Outer Batwing?</t>
  </si>
  <si>
    <t>CouterBatWing</t>
  </si>
  <si>
    <t>-</t>
  </si>
  <si>
    <t>CinterPJM</t>
  </si>
  <si>
    <t>InterPJM</t>
  </si>
  <si>
    <t>Outer Batwing</t>
  </si>
  <si>
    <t>Inner Batwing</t>
  </si>
  <si>
    <t>Begin OLD CALC NOT USED</t>
  </si>
  <si>
    <t>End OLD CALC NOT USED</t>
  </si>
  <si>
    <t>Rev4.4</t>
  </si>
  <si>
    <t>L.J. Peltier: corrected calculation of dy in estimating fraction of vessel head uncleared for PJM arrays with a central PJM from dy=sqrt(r0^2+dx^2) to dy=sqrt(r0^2-dx^2)</t>
  </si>
  <si>
    <t xml:space="preserve"> </t>
  </si>
  <si>
    <t>Loft Height/Fill Height</t>
  </si>
  <si>
    <t>Rel. Conc. #9</t>
  </si>
  <si>
    <t>Area Frac. Uncleared</t>
  </si>
  <si>
    <t>PLOT</t>
  </si>
  <si>
    <t>Draw Off Time Fraction</t>
  </si>
  <si>
    <t>SHSVD</t>
  </si>
  <si>
    <t>Gibbsite</t>
  </si>
  <si>
    <t>For a 6 PJM Array</t>
  </si>
  <si>
    <t>Rev4.5</t>
  </si>
  <si>
    <t>L.J. Peltier: added code for bottom clearing for a 6 pjm circular array. 20151119</t>
  </si>
  <si>
    <t>NOT USED</t>
  </si>
  <si>
    <t>Basalt</t>
  </si>
  <si>
    <t>Zirox+170</t>
  </si>
  <si>
    <t>L.J. Peltier: corrected bug in "area uncleared" for vessels without a central PJM. "If" clauses for 4 and 6 PJM array configurations pointed to an incorrect field. The "If" clause for the 8 PJM array was correct.</t>
  </si>
  <si>
    <t>Head Vol</t>
  </si>
  <si>
    <t>Heal Vol</t>
  </si>
  <si>
    <t>Rev4.6</t>
  </si>
  <si>
    <t>Rev4.7</t>
  </si>
  <si>
    <t>L.J. Peltier: corrected an inconsistency in calculation of the initial solids loading. Original formulation used the sum of bottom of batch and active volume to calculate the initial solids loading. The code was modified to use the initial volume from the "Consistent Volume Calcs" fields instead, thereby assuring consistency.</t>
  </si>
  <si>
    <t>Volume of Internals</t>
  </si>
  <si>
    <t>Working Volume (Only Used to Estimate Internals)</t>
  </si>
  <si>
    <t>Flush</t>
  </si>
  <si>
    <t>Flush Vol</t>
  </si>
  <si>
    <t>Flush Fill</t>
  </si>
  <si>
    <t>Flush Hgt</t>
  </si>
  <si>
    <t>Indicator for addition of Flush. Value =1 indicates addition of Flush. Value =1 if the VSL fill volume were to drop below the heal volume.</t>
  </si>
  <si>
    <t>Flush Addition Flag</t>
  </si>
  <si>
    <t>Plot Labels</t>
  </si>
  <si>
    <t>Volume Remaining in Vessel (gal)</t>
  </si>
  <si>
    <t>Sodalime Glass Powder</t>
  </si>
  <si>
    <t>Legend 1</t>
  </si>
  <si>
    <t>Legend 2</t>
  </si>
  <si>
    <t>Legend 3</t>
  </si>
  <si>
    <t>Legend 4</t>
  </si>
  <si>
    <t>Legend 5</t>
  </si>
  <si>
    <t>Legend 6</t>
  </si>
  <si>
    <t>Legend 7</t>
  </si>
  <si>
    <t>Legend 8</t>
  </si>
  <si>
    <t>Legend 9</t>
  </si>
  <si>
    <t>Legend 10</t>
  </si>
  <si>
    <t>Plot 1 Title</t>
  </si>
  <si>
    <t>Plot 1 Horizontal</t>
  </si>
  <si>
    <t>Plot 1 Vertical</t>
  </si>
  <si>
    <t>Plot 2 Title</t>
  </si>
  <si>
    <t>Plot 2 Horizontal</t>
  </si>
  <si>
    <t>Plot 2 Vertical</t>
  </si>
  <si>
    <t>Plot Data</t>
  </si>
  <si>
    <t>M(Solids)</t>
  </si>
  <si>
    <t>Vol</t>
  </si>
  <si>
    <t>P1</t>
  </si>
  <si>
    <t>P2</t>
  </si>
  <si>
    <t>P3</t>
  </si>
  <si>
    <t>P4</t>
  </si>
  <si>
    <t>P5</t>
  </si>
  <si>
    <t>P6</t>
  </si>
  <si>
    <t>P7</t>
  </si>
  <si>
    <t>P8</t>
  </si>
  <si>
    <t>P9</t>
  </si>
  <si>
    <t>P10</t>
  </si>
  <si>
    <t>Total</t>
  </si>
  <si>
    <t>Solids</t>
  </si>
  <si>
    <t>Liquid</t>
  </si>
  <si>
    <t>VF</t>
  </si>
  <si>
    <t>Slurry</t>
  </si>
  <si>
    <t>Slurry Properties</t>
  </si>
  <si>
    <t>Dynamic Viscosity</t>
  </si>
  <si>
    <t>Pa-s</t>
  </si>
  <si>
    <t>Solids Loading</t>
  </si>
  <si>
    <t>wt%</t>
  </si>
  <si>
    <t>Water</t>
  </si>
  <si>
    <t>10M NaOH</t>
  </si>
  <si>
    <t>Source: Sipos, P.M., Hefter, G., and May, P.M., 2000: Viscosities and Densities of Highly Concentrated Aqueous MOH Solutions at 25 C, J. Chem. Eng., 45(4), 613-617.</t>
  </si>
  <si>
    <t>Plot 1: Normalize Relative to Initial Concentration</t>
  </si>
  <si>
    <t>Cycle-Average SLC #1</t>
  </si>
  <si>
    <t>Cycle-Average SLC #2</t>
  </si>
  <si>
    <t>Cycle-Average SLC #3</t>
  </si>
  <si>
    <t>Cycle-Average SLC #4</t>
  </si>
  <si>
    <t>Cycle-Average SLC #5</t>
  </si>
  <si>
    <t>Cycle-Average SLC #6</t>
  </si>
  <si>
    <t>Cycle-Average SLC #7</t>
  </si>
  <si>
    <t>Cycle-Average SLC #8</t>
  </si>
  <si>
    <t>Cycle-Average SLC #9</t>
  </si>
  <si>
    <t>Cycle-Average SLC #10</t>
  </si>
  <si>
    <t>Cycle-Average Suction Line Concentration for Plotting</t>
  </si>
  <si>
    <t>Plot 2: Suction Line Concentration Relative to the Bulk Average Concentration</t>
  </si>
  <si>
    <t>Cycle-Average Suction Line Concentration of Constituent Relative to the Instantaneous Bulk Concentration of Constituent for Plotting</t>
  </si>
  <si>
    <t>Instantaneous SLC Ratio #1</t>
  </si>
  <si>
    <t>Instantaneous SLC Ratio #2</t>
  </si>
  <si>
    <t>Instantaneous SLC Ratio #3</t>
  </si>
  <si>
    <t>Instantaneous SLC Ratio #4</t>
  </si>
  <si>
    <t>Instantaneous SLC Ratio #5</t>
  </si>
  <si>
    <t>Instantaneous SLC Ratio #6</t>
  </si>
  <si>
    <t>Instantaneous SLC Ratio #7</t>
  </si>
  <si>
    <t>Instantaneous SLC Ratio #8</t>
  </si>
  <si>
    <t>Instantaneous SLC Ratio #9</t>
  </si>
  <si>
    <t>Instantaneous SLC Ratio #10</t>
  </si>
  <si>
    <t>Cycle-Average Suction Line Concentration of Constituent Relative to the Initial Bulk Concentration of Constituent for Plotting</t>
  </si>
  <si>
    <t>Initial SLC Ratio #1</t>
  </si>
  <si>
    <t>Initial SLC Ratio #2</t>
  </si>
  <si>
    <t>Initial SLC Ratio #3</t>
  </si>
  <si>
    <t>Initial SLC Ratio #4</t>
  </si>
  <si>
    <t>Initial SLC Ratio #5</t>
  </si>
  <si>
    <t>Initial SLC Ratio #6</t>
  </si>
  <si>
    <t>Initial SLC Ratio #7</t>
  </si>
  <si>
    <t>Initial SLC Ratio #8</t>
  </si>
  <si>
    <t>Initial SLC Ratio #9</t>
  </si>
  <si>
    <t>Initial SLC Ratio #10</t>
  </si>
  <si>
    <t>5M NaOH</t>
  </si>
  <si>
    <t>Mol/L</t>
  </si>
  <si>
    <t>Solution</t>
  </si>
  <si>
    <t>Choose</t>
  </si>
  <si>
    <t>0/1</t>
  </si>
  <si>
    <t>Material</t>
  </si>
  <si>
    <t>7M NaOH</t>
  </si>
  <si>
    <t>Default</t>
  </si>
  <si>
    <t>19M NaOH</t>
  </si>
  <si>
    <t>Suction Line C / Initial Bulk C</t>
  </si>
  <si>
    <t>Suction Line C / Instantaneous Bulk C</t>
  </si>
  <si>
    <t>Comments</t>
  </si>
  <si>
    <t>Concentration</t>
  </si>
  <si>
    <r>
      <t xml:space="preserve">25 </t>
    </r>
    <r>
      <rPr>
        <b/>
        <sz val="10"/>
        <rFont val="Calibri"/>
        <family val="2"/>
      </rPr>
      <t>°</t>
    </r>
    <r>
      <rPr>
        <b/>
        <sz val="10"/>
        <rFont val="Arial"/>
        <family val="2"/>
      </rPr>
      <t>C</t>
    </r>
  </si>
  <si>
    <t>Plot 3 Title</t>
  </si>
  <si>
    <t>Plot 3 Horizontal</t>
  </si>
  <si>
    <t>Plot 3 Vertical</t>
  </si>
  <si>
    <t>Plot 3: Bulk concentration at the End of a Flush Cycle/Initial Bulk Concentration before the Start of the First Flush Cycle (Assume After Flush Fill)</t>
  </si>
  <si>
    <t>C/C0 #1</t>
  </si>
  <si>
    <t>C/C0 #2</t>
  </si>
  <si>
    <t>C/C0 #3</t>
  </si>
  <si>
    <t>C/C0 #4</t>
  </si>
  <si>
    <t>C/C0 #5</t>
  </si>
  <si>
    <t>C/C0 #6</t>
  </si>
  <si>
    <t>C/C0 #7</t>
  </si>
  <si>
    <t>C/C0 #8</t>
  </si>
  <si>
    <t>C/C0 #9</t>
  </si>
  <si>
    <t>C/C0 #10</t>
  </si>
  <si>
    <t>Flush Cycle</t>
  </si>
  <si>
    <t>h1(in)</t>
  </si>
  <si>
    <t>vol1(gal)</t>
  </si>
  <si>
    <t>h2(in)</t>
  </si>
  <si>
    <t>vol2(gal)</t>
  </si>
  <si>
    <t>Dvol/Dh</t>
  </si>
  <si>
    <t>Desired Fill (gal)</t>
  </si>
  <si>
    <t>Fill Height (in)</t>
  </si>
  <si>
    <t>Not Used</t>
  </si>
  <si>
    <t>Bulk C (End of Flush) / Bulk C (Initial Heal)</t>
  </si>
  <si>
    <t>Identify Initial Bulk Concentration for the Initial Heal</t>
  </si>
  <si>
    <t>Bulk Concentration at the End of a Flush Cycle scaled by the Bulk Concentration for the Initial Heal</t>
  </si>
  <si>
    <t>Plot 4 Title</t>
  </si>
  <si>
    <t>Plot 4 Horizontal</t>
  </si>
  <si>
    <t>Plot 4 Vertical</t>
  </si>
  <si>
    <t>Mass/Initial Mass (kg/kg)</t>
  </si>
  <si>
    <t>Plot 4: Mass scaled by Initial Mass</t>
  </si>
  <si>
    <t>M/M0 #1</t>
  </si>
  <si>
    <t>M/M0 #2</t>
  </si>
  <si>
    <t>M/M0 #3</t>
  </si>
  <si>
    <t>M/M0 #4</t>
  </si>
  <si>
    <t>M/M0 #5</t>
  </si>
  <si>
    <t>M/M0 #6</t>
  </si>
  <si>
    <t>M/M0 #7</t>
  </si>
  <si>
    <t>M/M0 #8</t>
  </si>
  <si>
    <t>M/M0 #9</t>
  </si>
  <si>
    <t>M/M0 #10</t>
  </si>
  <si>
    <t>Plot 5: Bulk Density of Vessel</t>
  </si>
  <si>
    <t>Plot 6: Bulk Density of SL</t>
  </si>
  <si>
    <t>Bulk Density of Vessel = Total Mass (Solids + Liquid)/Total Volume (Solids + Liquid)</t>
  </si>
  <si>
    <t>Bulk Density of SL = Total Mass Drawn Off (Solids + Liquid)/Total Volume Drawn Off (Solids + Liquid)</t>
  </si>
  <si>
    <t>Volume Remaining Solids #1</t>
  </si>
  <si>
    <t>Volume Remaining Solids #2</t>
  </si>
  <si>
    <t>Volume Remaining Solids #3</t>
  </si>
  <si>
    <t>Volume Remaining Solids #4</t>
  </si>
  <si>
    <t>Volume Remaining Solids #5</t>
  </si>
  <si>
    <t>Volume Remaining Solids #6</t>
  </si>
  <si>
    <t>Volume Remaining Solids #7</t>
  </si>
  <si>
    <t>Volume Remaining Solids #8</t>
  </si>
  <si>
    <t>Volume Remaining Solids #9</t>
  </si>
  <si>
    <t>Volume Remaining Solids #10</t>
  </si>
  <si>
    <t>Total Volume Remaining Solids</t>
  </si>
  <si>
    <t>Volume Remaining Solids in Vessel</t>
  </si>
  <si>
    <t>Volume Remaining Liquid</t>
  </si>
  <si>
    <t>Mass Remaining Liquid</t>
  </si>
  <si>
    <t>Bulk Density Vessel</t>
  </si>
  <si>
    <t>Bulk Density of SL</t>
  </si>
  <si>
    <t>Mass Solids Drawn Off</t>
  </si>
  <si>
    <t>Mass Liquid Drawn Off</t>
  </si>
  <si>
    <t>Volume Solids Drawn Off</t>
  </si>
  <si>
    <t>Volume Liquid Drawn Off</t>
  </si>
  <si>
    <t>Mass Remaining Solids</t>
  </si>
  <si>
    <t>Plot 5 Title</t>
  </si>
  <si>
    <t>Plot 5 Horizontal</t>
  </si>
  <si>
    <t>Plot 5 Vertical</t>
  </si>
  <si>
    <t>Plot 6 Title</t>
  </si>
  <si>
    <t>Plot 6 Horizontal</t>
  </si>
  <si>
    <t>Plot 6 Vertical</t>
  </si>
  <si>
    <t>Bulk Density of Vessel (kg/m3)</t>
  </si>
  <si>
    <t>Bulk Density of Suction Line (kg/m3)</t>
  </si>
  <si>
    <t>Mass (Solids + Liquid)/ Volume (Solids + Liquid)</t>
  </si>
  <si>
    <t>Top of Head</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</si>
</sst>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0.0000"/>
    <numFmt numFmtId="165" formatCode="0.00000"/>
    <numFmt numFmtId="166" formatCode="0.000E+00"/>
    <numFmt numFmtId="167" formatCode="0.000"/>
    <numFmt numFmtId="168" formatCode="0.000%"/>
    <numFmt numFmtId="169" formatCode="0.0000E+00"/>
    <numFmt numFmtId="170" formatCode="0.0000000"/>
    <numFmt numFmtId="171" formatCode="0.0%"/>
  </numFmts>
  <fonts count="23" x14ac:knownFonts="1">
    <font>
      <sz val="10"/>
      <name val="Arial"/>
    </font>
    <font>
      <sz val="10"/>
      <name val="Arial"/>
      <family val="2"/>
    </font>
    <font>
      <sz val="8"/>
      <name val="Arial"/>
      <family val="2"/>
    </font>
    <font>
      <sz val="10"/>
      <name val="Symbol"/>
      <family val="1"/>
      <charset val="2"/>
    </font>
    <font>
      <b/>
      <sz val="10"/>
      <name val="Arial"/>
      <family val="2"/>
    </font>
    <font>
      <sz val="10"/>
      <name val="Arial"/>
      <family val="2"/>
    </font>
    <font>
      <vertAlign val="subscript"/>
      <sz val="10"/>
      <name val="Arial"/>
      <family val="2"/>
    </font>
    <font>
      <sz val="10"/>
      <color indexed="10"/>
      <name val="Arial"/>
      <family val="2"/>
    </font>
    <font>
      <sz val="10"/>
      <color indexed="10"/>
      <name val="Arial"/>
      <family val="2"/>
    </font>
    <font>
      <b/>
      <sz val="10"/>
      <color indexed="10"/>
      <name val="Arial"/>
      <family val="2"/>
    </font>
    <font>
      <sz val="10"/>
      <color indexed="12"/>
      <name val="Arial"/>
      <family val="2"/>
    </font>
    <font>
      <sz val="10"/>
      <color indexed="14"/>
      <name val="Arial"/>
      <family val="2"/>
    </font>
    <font>
      <sz val="10"/>
      <name val="Arial"/>
      <family val="2"/>
    </font>
    <font>
      <sz val="10"/>
      <name val="Times"/>
      <family val="1"/>
    </font>
    <font>
      <sz val="10"/>
      <color rgb="FFFF0000"/>
      <name val="Arial"/>
      <family val="2"/>
    </font>
    <font>
      <b/>
      <sz val="10"/>
      <color rgb="FFFF0000"/>
      <name val="Arial"/>
      <family val="2"/>
    </font>
    <font>
      <b/>
      <sz val="9"/>
      <color indexed="81"/>
      <name val="Tahoma"/>
      <family val="2"/>
    </font>
    <font>
      <sz val="10"/>
      <color theme="1"/>
      <name val="Arial"/>
      <family val="2"/>
    </font>
    <font>
      <strike/>
      <sz val="10"/>
      <name val="Arial"/>
      <family val="2"/>
    </font>
    <font>
      <strike/>
      <sz val="10"/>
      <color indexed="10"/>
      <name val="Arial"/>
      <family val="2"/>
    </font>
    <font>
      <sz val="10"/>
      <color rgb="FF0000FF"/>
      <name val="Arial"/>
      <family val="2"/>
    </font>
    <font>
      <b/>
      <sz val="10"/>
      <name val="Calibri"/>
      <family val="2"/>
    </font>
    <font>
      <sz val="10"/>
      <color theme="5"/>
      <name val="Arial"/>
    </font>
  </fonts>
  <fills count="5">
    <fill>
      <patternFill patternType="none"/>
    </fill>
    <fill>
      <patternFill patternType="gray125"/>
    </fill>
    <fill>
      <patternFill patternType="solid">
        <fgColor indexed="47"/>
        <bgColor indexed="64"/>
      </patternFill>
    </fill>
    <fill>
      <patternFill patternType="solid">
        <fgColor indexed="41"/>
        <bgColor indexed="64"/>
      </patternFill>
    </fill>
    <fill>
      <patternFill patternType="solid">
        <fgColor rgb="FFFFFF00"/>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200">
    <xf numFmtId="0" fontId="0" fillId="0" borderId="0" xfId="0"/>
    <xf numFmtId="0" fontId="0" fillId="0" borderId="0" xfId="0" applyAlignment="1">
      <alignment horizontal="center" vertical="center"/>
    </xf>
    <xf numFmtId="0" fontId="0" fillId="0" borderId="0" xfId="0" applyAlignment="1">
      <alignment horizontal="center" vertical="center" wrapText="1"/>
    </xf>
    <xf numFmtId="11" fontId="0" fillId="0" borderId="0" xfId="0" applyNumberFormat="1" applyAlignment="1">
      <alignment horizontal="center" vertical="center" wrapText="1"/>
    </xf>
    <xf numFmtId="167" fontId="0" fillId="0" borderId="0" xfId="0" applyNumberFormat="1" applyAlignment="1">
      <alignment horizontal="center" vertical="center" wrapText="1"/>
    </xf>
    <xf numFmtId="0" fontId="0" fillId="0" borderId="1" xfId="0" applyBorder="1" applyAlignment="1">
      <alignment horizontal="center" vertical="center" wrapText="1"/>
    </xf>
    <xf numFmtId="11" fontId="0" fillId="0" borderId="1" xfId="0" applyNumberFormat="1" applyBorder="1" applyAlignment="1">
      <alignment horizontal="center" vertical="center" wrapText="1"/>
    </xf>
    <xf numFmtId="0" fontId="0" fillId="0" borderId="1" xfId="0" applyBorder="1" applyAlignment="1">
      <alignment horizontal="center" vertical="center"/>
    </xf>
    <xf numFmtId="167" fontId="0" fillId="0" borderId="1" xfId="0" applyNumberFormat="1" applyBorder="1" applyAlignment="1">
      <alignment horizontal="center" vertical="center" wrapText="1"/>
    </xf>
    <xf numFmtId="166"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0" fontId="0" fillId="2" borderId="1" xfId="0" applyFill="1" applyBorder="1" applyAlignment="1">
      <alignment horizontal="center" vertical="center"/>
    </xf>
    <xf numFmtId="0" fontId="3" fillId="2" borderId="1"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0" fontId="3" fillId="3" borderId="1" xfId="0" applyFont="1" applyFill="1" applyBorder="1" applyAlignment="1">
      <alignment horizontal="center" vertical="center"/>
    </xf>
    <xf numFmtId="0" fontId="4" fillId="0" borderId="0" xfId="0" applyFont="1" applyAlignment="1">
      <alignment horizontal="left" vertical="center"/>
    </xf>
    <xf numFmtId="0" fontId="4" fillId="0" borderId="0" xfId="0" applyFont="1" applyAlignment="1">
      <alignment horizontal="center" vertical="center"/>
    </xf>
    <xf numFmtId="0" fontId="0" fillId="0" borderId="0" xfId="0" applyBorder="1" applyAlignment="1">
      <alignment horizontal="center" vertical="center" wrapText="1"/>
    </xf>
    <xf numFmtId="11" fontId="0" fillId="0" borderId="0" xfId="0" applyNumberFormat="1" applyBorder="1" applyAlignment="1">
      <alignment horizontal="center" vertical="center" wrapText="1"/>
    </xf>
    <xf numFmtId="11" fontId="0" fillId="0" borderId="1" xfId="0" applyNumberFormat="1" applyBorder="1" applyAlignment="1">
      <alignment horizontal="center" vertical="center"/>
    </xf>
    <xf numFmtId="10" fontId="0" fillId="0" borderId="0" xfId="0" applyNumberFormat="1" applyBorder="1" applyAlignment="1">
      <alignment horizontal="center" vertical="center" wrapText="1"/>
    </xf>
    <xf numFmtId="166" fontId="0" fillId="0" borderId="0" xfId="0" applyNumberFormat="1" applyBorder="1" applyAlignment="1">
      <alignment horizontal="center" vertical="center" wrapText="1"/>
    </xf>
    <xf numFmtId="11" fontId="0" fillId="0" borderId="0" xfId="0" applyNumberFormat="1" applyBorder="1" applyAlignment="1">
      <alignment horizontal="center" vertical="center"/>
    </xf>
    <xf numFmtId="0" fontId="5" fillId="0" borderId="0" xfId="0" applyFont="1" applyAlignment="1">
      <alignment horizontal="center" vertical="center"/>
    </xf>
    <xf numFmtId="168" fontId="0" fillId="0" borderId="0" xfId="0" applyNumberFormat="1" applyAlignment="1">
      <alignment horizontal="center" vertical="center" wrapText="1"/>
    </xf>
    <xf numFmtId="164" fontId="0" fillId="0" borderId="1" xfId="0" applyNumberFormat="1" applyBorder="1" applyAlignment="1">
      <alignment horizontal="center" vertical="center" wrapText="1"/>
    </xf>
    <xf numFmtId="164" fontId="0" fillId="0" borderId="0" xfId="0" applyNumberFormat="1" applyBorder="1" applyAlignment="1">
      <alignment horizontal="center" vertical="center" wrapText="1"/>
    </xf>
    <xf numFmtId="164" fontId="0" fillId="0" borderId="0" xfId="0" applyNumberFormat="1" applyAlignment="1">
      <alignment horizontal="center" vertical="center" wrapText="1"/>
    </xf>
    <xf numFmtId="0" fontId="0" fillId="0" borderId="0" xfId="0" applyBorder="1" applyAlignment="1">
      <alignment horizontal="center" vertical="center"/>
    </xf>
    <xf numFmtId="164" fontId="0" fillId="0" borderId="1" xfId="0" applyNumberForma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center" vertical="center" wrapText="1"/>
    </xf>
    <xf numFmtId="0" fontId="8" fillId="0" borderId="1" xfId="0" applyFont="1" applyBorder="1" applyAlignment="1">
      <alignment horizontal="center" vertical="center" wrapText="1"/>
    </xf>
    <xf numFmtId="10" fontId="8" fillId="0" borderId="1" xfId="0" applyNumberFormat="1" applyFont="1" applyBorder="1" applyAlignment="1">
      <alignment horizontal="center" vertical="center" wrapText="1"/>
    </xf>
    <xf numFmtId="0" fontId="8" fillId="0" borderId="1" xfId="0" applyFont="1" applyBorder="1" applyAlignment="1">
      <alignment horizontal="center" vertical="center"/>
    </xf>
    <xf numFmtId="0" fontId="9" fillId="0" borderId="1" xfId="0" applyFont="1" applyBorder="1" applyAlignment="1">
      <alignment horizontal="center" vertical="center" wrapText="1"/>
    </xf>
    <xf numFmtId="164" fontId="5" fillId="0" borderId="0" xfId="0" applyNumberFormat="1" applyFont="1" applyAlignment="1">
      <alignment horizontal="center" vertical="center"/>
    </xf>
    <xf numFmtId="164" fontId="0" fillId="0" borderId="0" xfId="0" applyNumberFormat="1" applyAlignment="1">
      <alignment horizontal="center" vertical="center"/>
    </xf>
    <xf numFmtId="166" fontId="0" fillId="0" borderId="0" xfId="0" applyNumberFormat="1" applyAlignment="1">
      <alignment horizontal="center" vertical="center" wrapText="1"/>
    </xf>
    <xf numFmtId="0" fontId="0" fillId="0" borderId="0" xfId="0" applyAlignment="1">
      <alignment horizontal="center"/>
    </xf>
    <xf numFmtId="0" fontId="0" fillId="0" borderId="0" xfId="0" applyAlignment="1">
      <alignment horizontal="center" wrapText="1"/>
    </xf>
    <xf numFmtId="11" fontId="0" fillId="0" borderId="0" xfId="0" applyNumberFormat="1" applyAlignment="1">
      <alignment horizontal="center" vertical="center"/>
    </xf>
    <xf numFmtId="0" fontId="0" fillId="0" borderId="0" xfId="0" applyFill="1" applyAlignment="1">
      <alignment horizontal="center" vertical="center" wrapText="1"/>
    </xf>
    <xf numFmtId="167" fontId="0" fillId="0" borderId="0" xfId="0" applyNumberFormat="1" applyFill="1" applyAlignment="1">
      <alignment horizontal="center" vertical="center" wrapText="1"/>
    </xf>
    <xf numFmtId="0" fontId="0" fillId="0" borderId="0" xfId="0" applyFill="1" applyAlignment="1">
      <alignment horizontal="center" vertical="center"/>
    </xf>
    <xf numFmtId="169" fontId="0" fillId="0" borderId="1" xfId="0" applyNumberFormat="1" applyBorder="1" applyAlignment="1">
      <alignment horizontal="center" vertical="center" wrapText="1"/>
    </xf>
    <xf numFmtId="0" fontId="8" fillId="0" borderId="0" xfId="0" applyFont="1" applyAlignment="1">
      <alignment horizontal="center" vertical="center"/>
    </xf>
    <xf numFmtId="11" fontId="8" fillId="0" borderId="0" xfId="0" applyNumberFormat="1" applyFont="1" applyAlignment="1">
      <alignment horizontal="center" vertical="center"/>
    </xf>
    <xf numFmtId="0" fontId="10" fillId="0" borderId="0" xfId="0" applyFont="1" applyAlignment="1">
      <alignment horizontal="center" vertical="center"/>
    </xf>
    <xf numFmtId="170" fontId="0" fillId="0" borderId="0" xfId="0" applyNumberFormat="1" applyAlignment="1">
      <alignment horizontal="center" vertical="center" wrapText="1"/>
    </xf>
    <xf numFmtId="0" fontId="10" fillId="0" borderId="0" xfId="0" applyFont="1" applyAlignment="1">
      <alignment horizontal="left" vertical="center"/>
    </xf>
    <xf numFmtId="0" fontId="0" fillId="0" borderId="0" xfId="0" applyAlignment="1">
      <alignment horizontal="left" vertical="center"/>
    </xf>
    <xf numFmtId="0" fontId="4" fillId="0" borderId="0" xfId="0" applyFont="1" applyAlignment="1">
      <alignment vertical="center"/>
    </xf>
    <xf numFmtId="0" fontId="0" fillId="0" borderId="0" xfId="0" applyAlignment="1">
      <alignment vertical="center"/>
    </xf>
    <xf numFmtId="169" fontId="0" fillId="0" borderId="1" xfId="0" applyNumberFormat="1" applyBorder="1" applyAlignment="1">
      <alignment horizontal="center" vertical="center"/>
    </xf>
    <xf numFmtId="0" fontId="3" fillId="3" borderId="1"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5" fillId="0" borderId="0" xfId="0" applyFont="1" applyAlignment="1">
      <alignment horizontal="left" vertical="center"/>
    </xf>
    <xf numFmtId="0" fontId="11" fillId="0" borderId="0" xfId="0" applyFont="1" applyAlignment="1">
      <alignment horizontal="left" vertical="center"/>
    </xf>
    <xf numFmtId="0" fontId="10" fillId="0" borderId="0" xfId="0" applyFont="1" applyFill="1" applyAlignment="1">
      <alignment horizontal="left" vertical="center"/>
    </xf>
    <xf numFmtId="0" fontId="5" fillId="0" borderId="0" xfId="0" applyFont="1" applyFill="1" applyAlignment="1">
      <alignment horizontal="center" vertical="center"/>
    </xf>
    <xf numFmtId="0" fontId="12" fillId="3" borderId="1" xfId="0" applyFont="1" applyFill="1" applyBorder="1" applyAlignment="1">
      <alignment horizontal="center" vertical="center" wrapText="1"/>
    </xf>
    <xf numFmtId="0" fontId="3" fillId="0" borderId="0" xfId="0" applyFont="1" applyAlignment="1">
      <alignment horizontal="center" vertical="center"/>
    </xf>
    <xf numFmtId="0" fontId="8" fillId="0" borderId="1" xfId="0" applyFont="1" applyBorder="1" applyAlignment="1">
      <alignment horizontal="center"/>
    </xf>
    <xf numFmtId="10" fontId="0" fillId="0" borderId="0" xfId="0" applyNumberFormat="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xf>
    <xf numFmtId="0" fontId="7" fillId="0" borderId="1" xfId="0" applyFont="1" applyBorder="1" applyAlignment="1">
      <alignment horizontal="center" vertical="center" wrapText="1"/>
    </xf>
    <xf numFmtId="0" fontId="4" fillId="0" borderId="1" xfId="0" applyFont="1"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center"/>
    </xf>
    <xf numFmtId="171" fontId="8" fillId="0" borderId="1" xfId="0" applyNumberFormat="1" applyFont="1" applyFill="1" applyBorder="1" applyAlignment="1">
      <alignment horizontal="center"/>
    </xf>
    <xf numFmtId="0" fontId="0" fillId="0" borderId="0" xfId="0" applyBorder="1" applyAlignment="1">
      <alignment horizontal="left" vertical="center"/>
    </xf>
    <xf numFmtId="0" fontId="0" fillId="0" borderId="0" xfId="0" applyAlignment="1" applyProtection="1">
      <alignment horizontal="center" vertical="center" wrapText="1"/>
      <protection locked="0"/>
    </xf>
    <xf numFmtId="0" fontId="13" fillId="2" borderId="1" xfId="0" applyFont="1" applyFill="1" applyBorder="1" applyAlignment="1">
      <alignment horizontal="center" vertical="center"/>
    </xf>
    <xf numFmtId="0" fontId="13" fillId="3" borderId="1" xfId="0" applyFont="1" applyFill="1" applyBorder="1" applyAlignment="1">
      <alignment horizontal="center" vertical="center"/>
    </xf>
    <xf numFmtId="0" fontId="1" fillId="0" borderId="1" xfId="0" applyFont="1" applyBorder="1" applyAlignment="1">
      <alignment horizontal="center" vertical="center"/>
    </xf>
    <xf numFmtId="164" fontId="1" fillId="0" borderId="1" xfId="0" applyNumberFormat="1" applyFont="1" applyBorder="1" applyAlignment="1">
      <alignment horizontal="center"/>
    </xf>
    <xf numFmtId="0" fontId="4" fillId="0" borderId="0" xfId="0" applyFont="1" applyBorder="1" applyAlignment="1">
      <alignment horizontal="center" vertical="center"/>
    </xf>
    <xf numFmtId="164" fontId="0" fillId="0" borderId="0" xfId="0" applyNumberFormat="1" applyBorder="1" applyAlignment="1">
      <alignment horizontal="center" vertical="center"/>
    </xf>
    <xf numFmtId="165" fontId="0" fillId="0" borderId="1" xfId="0" applyNumberFormat="1" applyBorder="1" applyAlignment="1">
      <alignment horizontal="center" vertical="center" wrapText="1"/>
    </xf>
    <xf numFmtId="0" fontId="1" fillId="3" borderId="1" xfId="0" applyFont="1" applyFill="1" applyBorder="1" applyAlignment="1">
      <alignment horizontal="center" vertical="center" wrapText="1"/>
    </xf>
    <xf numFmtId="0" fontId="0" fillId="3" borderId="1" xfId="0" applyFill="1" applyBorder="1" applyAlignment="1">
      <alignment horizontal="center"/>
    </xf>
    <xf numFmtId="165" fontId="0" fillId="0" borderId="0" xfId="0" applyNumberFormat="1"/>
    <xf numFmtId="165" fontId="0" fillId="0" borderId="0" xfId="0" applyNumberFormat="1" applyAlignment="1">
      <alignment horizontal="center"/>
    </xf>
    <xf numFmtId="0" fontId="7"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10" fontId="0" fillId="0" borderId="0" xfId="0" applyNumberFormat="1" applyAlignment="1">
      <alignment horizontal="center" vertical="center"/>
    </xf>
    <xf numFmtId="0" fontId="5" fillId="0" borderId="0" xfId="0" applyFont="1" applyAlignment="1">
      <alignment horizontal="center" vertical="center" wrapText="1"/>
    </xf>
    <xf numFmtId="167" fontId="5" fillId="0" borderId="0" xfId="0" applyNumberFormat="1" applyFont="1" applyAlignment="1">
      <alignment horizontal="center" vertical="center" wrapText="1"/>
    </xf>
    <xf numFmtId="164" fontId="5" fillId="0" borderId="0" xfId="0" applyNumberFormat="1" applyFont="1" applyAlignment="1">
      <alignment horizontal="center" vertical="center" wrapText="1"/>
    </xf>
    <xf numFmtId="0" fontId="14" fillId="0" borderId="0" xfId="0" applyFont="1" applyAlignment="1">
      <alignment horizontal="center" vertical="center" wrapText="1"/>
    </xf>
    <xf numFmtId="167" fontId="14" fillId="0" borderId="0" xfId="0" applyNumberFormat="1" applyFont="1" applyAlignment="1">
      <alignment horizontal="center" vertical="center" wrapText="1"/>
    </xf>
    <xf numFmtId="164" fontId="14" fillId="0" borderId="0" xfId="0" applyNumberFormat="1" applyFont="1" applyAlignment="1">
      <alignment horizontal="center" vertical="center" wrapText="1"/>
    </xf>
    <xf numFmtId="0" fontId="14" fillId="0" borderId="0" xfId="0" applyFont="1" applyAlignment="1">
      <alignment horizontal="center" vertical="center"/>
    </xf>
    <xf numFmtId="0" fontId="5" fillId="0" borderId="0" xfId="0" quotePrefix="1" applyFont="1" applyAlignment="1">
      <alignment horizontal="center" vertical="center" wrapText="1"/>
    </xf>
    <xf numFmtId="164" fontId="5" fillId="0" borderId="0" xfId="0" quotePrefix="1" applyNumberFormat="1" applyFont="1" applyAlignment="1">
      <alignment horizontal="center" vertical="center" wrapText="1"/>
    </xf>
    <xf numFmtId="0" fontId="0" fillId="0" borderId="0" xfId="0" applyAlignment="1">
      <alignment horizontal="left" vertical="center" wrapText="1"/>
    </xf>
    <xf numFmtId="0" fontId="1" fillId="0" borderId="0" xfId="0" applyFont="1" applyAlignment="1">
      <alignment horizontal="left" vertical="center"/>
    </xf>
    <xf numFmtId="10" fontId="1" fillId="0" borderId="0" xfId="0" applyNumberFormat="1" applyFont="1" applyBorder="1" applyAlignment="1">
      <alignment horizontal="center" vertical="center"/>
    </xf>
    <xf numFmtId="167" fontId="1" fillId="0" borderId="0" xfId="0" applyNumberFormat="1" applyFont="1" applyAlignment="1">
      <alignment horizontal="center" vertical="center"/>
    </xf>
    <xf numFmtId="167" fontId="0" fillId="0" borderId="0" xfId="0" applyNumberFormat="1" applyAlignment="1">
      <alignment horizontal="center" vertical="center"/>
    </xf>
    <xf numFmtId="0" fontId="7" fillId="0" borderId="1" xfId="0" applyFont="1" applyBorder="1" applyAlignment="1">
      <alignment horizontal="center" vertical="center"/>
    </xf>
    <xf numFmtId="10" fontId="7" fillId="0" borderId="1" xfId="0" applyNumberFormat="1" applyFont="1" applyBorder="1" applyAlignment="1">
      <alignment horizontal="center"/>
    </xf>
    <xf numFmtId="10" fontId="7" fillId="0" borderId="1" xfId="0" applyNumberFormat="1" applyFont="1" applyBorder="1" applyAlignment="1">
      <alignment horizontal="center" vertical="center" wrapText="1"/>
    </xf>
    <xf numFmtId="0" fontId="15" fillId="0" borderId="0" xfId="0" applyFont="1" applyBorder="1" applyAlignment="1">
      <alignment horizontal="center" vertical="center"/>
    </xf>
    <xf numFmtId="167" fontId="15" fillId="0" borderId="0" xfId="0" applyNumberFormat="1" applyFont="1" applyAlignment="1">
      <alignment horizontal="center" vertical="center"/>
    </xf>
    <xf numFmtId="0" fontId="1" fillId="0" borderId="0" xfId="0" applyFont="1" applyAlignment="1">
      <alignment horizontal="center" vertical="center"/>
    </xf>
    <xf numFmtId="0" fontId="0" fillId="2" borderId="1" xfId="0" applyFill="1" applyBorder="1" applyAlignment="1">
      <alignment horizontal="center" vertical="center" wrapText="1"/>
    </xf>
    <xf numFmtId="0" fontId="0" fillId="3" borderId="1" xfId="0" applyFill="1" applyBorder="1" applyAlignment="1">
      <alignment horizontal="center" vertical="center" wrapText="1"/>
    </xf>
    <xf numFmtId="0" fontId="1" fillId="3"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0" fillId="2" borderId="1" xfId="0" applyFill="1" applyBorder="1" applyAlignment="1">
      <alignment horizontal="center" vertical="center" wrapText="1"/>
    </xf>
    <xf numFmtId="164" fontId="18" fillId="0" borderId="1" xfId="0" applyNumberFormat="1" applyFont="1" applyBorder="1" applyAlignment="1">
      <alignment horizontal="center" vertical="center" wrapText="1"/>
    </xf>
    <xf numFmtId="0" fontId="19" fillId="0" borderId="1" xfId="0" applyFont="1" applyBorder="1" applyAlignment="1">
      <alignment horizontal="center" vertical="center"/>
    </xf>
    <xf numFmtId="0" fontId="1" fillId="0" borderId="0" xfId="0" applyFont="1" applyAlignment="1">
      <alignment horizontal="center" vertical="center" wrapText="1"/>
    </xf>
    <xf numFmtId="0" fontId="17" fillId="0" borderId="0" xfId="0" applyFont="1" applyAlignment="1">
      <alignment horizontal="left" vertical="center" readingOrder="1"/>
    </xf>
    <xf numFmtId="0" fontId="8" fillId="0" borderId="0" xfId="0" applyFont="1" applyBorder="1" applyAlignment="1">
      <alignment horizontal="center" vertical="center"/>
    </xf>
    <xf numFmtId="0" fontId="1" fillId="0" borderId="1" xfId="0" applyFont="1" applyBorder="1" applyAlignment="1">
      <alignment horizontal="center" vertical="center" wrapText="1"/>
    </xf>
    <xf numFmtId="0" fontId="1" fillId="0" borderId="4"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11" fontId="0" fillId="0" borderId="1" xfId="0" applyNumberFormat="1" applyFill="1" applyBorder="1" applyAlignment="1">
      <alignment horizontal="center" vertical="center" wrapText="1"/>
    </xf>
    <xf numFmtId="2" fontId="0" fillId="0" borderId="1" xfId="0" applyNumberFormat="1" applyBorder="1" applyAlignment="1">
      <alignment horizontal="center" vertical="center" wrapText="1"/>
    </xf>
    <xf numFmtId="171" fontId="0" fillId="0" borderId="1" xfId="0" applyNumberFormat="1" applyBorder="1" applyAlignment="1">
      <alignment horizontal="center" vertical="center"/>
    </xf>
    <xf numFmtId="0" fontId="0" fillId="0" borderId="0" xfId="0" quotePrefix="1" applyAlignment="1">
      <alignment horizontal="center" vertical="center" wrapText="1"/>
    </xf>
    <xf numFmtId="164" fontId="8" fillId="0" borderId="1" xfId="0" applyNumberFormat="1" applyFont="1" applyFill="1" applyBorder="1" applyAlignment="1">
      <alignment horizontal="center"/>
    </xf>
    <xf numFmtId="164" fontId="8" fillId="0" borderId="1" xfId="0" applyNumberFormat="1" applyFont="1" applyBorder="1" applyAlignment="1">
      <alignment horizontal="center" vertical="center" wrapText="1"/>
    </xf>
    <xf numFmtId="0" fontId="14" fillId="0" borderId="1" xfId="0" applyFont="1" applyBorder="1" applyAlignment="1">
      <alignment horizontal="center" vertical="center" wrapText="1"/>
    </xf>
    <xf numFmtId="0" fontId="1" fillId="0" borderId="0" xfId="0" applyFont="1" applyAlignment="1">
      <alignment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1" fillId="0" borderId="1" xfId="0" applyFont="1" applyBorder="1" applyAlignment="1">
      <alignment horizontal="center" vertical="center" wrapText="1"/>
    </xf>
    <xf numFmtId="0" fontId="7" fillId="0" borderId="0" xfId="0" applyFont="1" applyBorder="1" applyAlignment="1">
      <alignment horizontal="center" vertical="center"/>
    </xf>
    <xf numFmtId="164" fontId="1" fillId="0" borderId="1" xfId="0" applyNumberFormat="1" applyFont="1" applyBorder="1" applyAlignment="1">
      <alignment horizontal="center" vertical="center" wrapText="1"/>
    </xf>
    <xf numFmtId="164" fontId="1" fillId="0" borderId="1" xfId="0" applyNumberFormat="1" applyFont="1" applyBorder="1" applyAlignment="1">
      <alignment horizontal="center" vertical="center"/>
    </xf>
    <xf numFmtId="0" fontId="14" fillId="0" borderId="1" xfId="0" applyFont="1" applyBorder="1" applyAlignment="1">
      <alignment horizontal="center" vertical="center"/>
    </xf>
    <xf numFmtId="0" fontId="20" fillId="0" borderId="1" xfId="0" applyFont="1" applyBorder="1" applyAlignment="1">
      <alignment horizontal="center" vertical="center" wrapText="1"/>
    </xf>
    <xf numFmtId="0" fontId="1" fillId="0" borderId="0" xfId="0" applyFont="1" applyBorder="1" applyAlignment="1">
      <alignment horizontal="center" vertical="center" wrapText="1"/>
    </xf>
    <xf numFmtId="0" fontId="20" fillId="0" borderId="0" xfId="0" applyFont="1" applyBorder="1" applyAlignment="1">
      <alignment horizontal="center" vertical="center" wrapText="1"/>
    </xf>
    <xf numFmtId="164" fontId="1" fillId="0" borderId="0" xfId="0" applyNumberFormat="1" applyFont="1" applyBorder="1" applyAlignment="1">
      <alignment horizontal="center" vertical="center" wrapText="1"/>
    </xf>
    <xf numFmtId="0" fontId="1" fillId="0" borderId="0" xfId="0" quotePrefix="1" applyFont="1" applyAlignment="1">
      <alignment horizontal="center" vertical="center"/>
    </xf>
    <xf numFmtId="0" fontId="1" fillId="0" borderId="0" xfId="0" applyFont="1" applyBorder="1" applyAlignment="1">
      <alignment horizontal="center" vertical="center" wrapText="1"/>
    </xf>
    <xf numFmtId="0" fontId="0" fillId="0" borderId="0" xfId="0" applyAlignment="1">
      <alignment horizontal="left" vertical="center"/>
    </xf>
    <xf numFmtId="0" fontId="1" fillId="4" borderId="0" xfId="0" applyFont="1" applyFill="1" applyAlignment="1">
      <alignment horizontal="left" vertical="center"/>
    </xf>
    <xf numFmtId="0" fontId="1" fillId="4" borderId="0" xfId="0" applyFont="1" applyFill="1" applyAlignment="1">
      <alignment horizontal="center" vertical="center"/>
    </xf>
    <xf numFmtId="0" fontId="0" fillId="4" borderId="0" xfId="0" applyFill="1" applyAlignment="1">
      <alignment horizontal="center" vertical="center"/>
    </xf>
    <xf numFmtId="0" fontId="1" fillId="4" borderId="0" xfId="0" quotePrefix="1" applyFont="1" applyFill="1" applyAlignment="1">
      <alignment horizontal="center" vertical="center"/>
    </xf>
    <xf numFmtId="0" fontId="22" fillId="0" borderId="0" xfId="0" applyFont="1"/>
    <xf numFmtId="165" fontId="22" fillId="0" borderId="0" xfId="0" applyNumberFormat="1" applyFont="1" applyAlignment="1">
      <alignment horizontal="center"/>
    </xf>
    <xf numFmtId="0" fontId="17" fillId="0" borderId="0" xfId="0" applyFont="1"/>
    <xf numFmtId="165" fontId="17" fillId="0" borderId="0" xfId="0" applyNumberFormat="1" applyFont="1" applyAlignment="1">
      <alignment horizontal="center"/>
    </xf>
    <xf numFmtId="0" fontId="1" fillId="0" borderId="9"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0" xfId="0" applyFont="1" applyBorder="1" applyAlignment="1">
      <alignment horizontal="center" vertical="center" wrapText="1"/>
    </xf>
    <xf numFmtId="0" fontId="1" fillId="0" borderId="8" xfId="0" applyFont="1" applyBorder="1" applyAlignment="1">
      <alignment horizontal="center" vertical="center" wrapText="1"/>
    </xf>
    <xf numFmtId="0" fontId="1" fillId="0" borderId="13" xfId="0" applyFont="1" applyBorder="1" applyAlignment="1">
      <alignment horizontal="center" vertical="center" wrapText="1"/>
    </xf>
    <xf numFmtId="0" fontId="1" fillId="0" borderId="14"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 xfId="0" applyFont="1" applyBorder="1" applyAlignment="1">
      <alignment horizontal="center" vertical="center"/>
    </xf>
    <xf numFmtId="0" fontId="0" fillId="3" borderId="1" xfId="0" applyFill="1" applyBorder="1" applyAlignment="1">
      <alignment horizontal="center" vertical="center" wrapText="1"/>
    </xf>
    <xf numFmtId="0" fontId="1" fillId="2"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0" fontId="0" fillId="3" borderId="7" xfId="0" applyFill="1" applyBorder="1" applyAlignment="1">
      <alignment horizontal="center" vertical="center" wrapText="1"/>
    </xf>
    <xf numFmtId="0" fontId="0" fillId="2" borderId="5" xfId="0" applyFill="1" applyBorder="1" applyAlignment="1">
      <alignment horizontal="center" vertical="center" wrapText="1"/>
    </xf>
    <xf numFmtId="0" fontId="0" fillId="2" borderId="6" xfId="0" applyFill="1" applyBorder="1" applyAlignment="1">
      <alignment horizontal="center" vertical="center" wrapText="1"/>
    </xf>
    <xf numFmtId="0" fontId="0" fillId="2" borderId="7" xfId="0" applyFill="1" applyBorder="1" applyAlignment="1">
      <alignment horizontal="center" vertical="center" wrapText="1"/>
    </xf>
    <xf numFmtId="0" fontId="1" fillId="2" borderId="3" xfId="0" applyFont="1" applyFill="1" applyBorder="1" applyAlignment="1">
      <alignment horizontal="center" vertical="center" wrapText="1"/>
    </xf>
    <xf numFmtId="0" fontId="0" fillId="2" borderId="1" xfId="0" applyFill="1" applyBorder="1" applyAlignment="1">
      <alignment horizontal="center" vertical="center"/>
    </xf>
    <xf numFmtId="0" fontId="0" fillId="3" borderId="2" xfId="0" applyFill="1" applyBorder="1" applyAlignment="1">
      <alignment horizontal="center" vertical="center" wrapText="1"/>
    </xf>
    <xf numFmtId="0" fontId="0" fillId="2" borderId="2" xfId="0" applyFill="1" applyBorder="1" applyAlignment="1">
      <alignment horizontal="center" vertical="center" wrapText="1"/>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3" fillId="3" borderId="3"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12" fillId="3" borderId="1"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4" fillId="0" borderId="8" xfId="0" applyFont="1" applyBorder="1" applyAlignment="1">
      <alignment horizontal="center" vertical="center"/>
    </xf>
    <xf numFmtId="0" fontId="4" fillId="0" borderId="8" xfId="0" applyFont="1" applyBorder="1" applyAlignment="1">
      <alignment horizontal="center" vertical="center" wrapText="1"/>
    </xf>
    <xf numFmtId="0" fontId="4" fillId="0" borderId="1" xfId="0" applyFont="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0" fillId="3" borderId="1" xfId="0" applyFill="1" applyBorder="1" applyAlignment="1">
      <alignment horizontal="center" vertical="center"/>
    </xf>
    <xf numFmtId="0" fontId="1" fillId="3" borderId="5"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3" borderId="1" xfId="0" applyFont="1" applyFill="1" applyBorder="1" applyAlignment="1">
      <alignment horizontal="center" vertical="center"/>
    </xf>
  </cellXfs>
  <cellStyles count="1">
    <cellStyle name="Normal" xfId="0" builtinId="0"/>
  </cellStyles>
  <dxfs count="12">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rgb="FFFF99FF"/>
        </patternFill>
      </fill>
    </dxf>
    <dxf>
      <fill>
        <patternFill>
          <bgColor indexed="45"/>
        </patternFill>
      </fill>
    </dxf>
  </dxfs>
  <tableStyles count="0" defaultTableStyle="TableStyleMedium9" defaultPivotStyle="PivotStyleLight16"/>
  <colors>
    <mruColors>
      <color rgb="FF0000FF"/>
      <color rgb="FFFF99FF"/>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'Results-Multiple Flush Cycles'!$B$199</c:f>
          <c:strCache>
            <c:ptCount val="1"/>
            <c:pt idx="0">
              <c:v>Slurry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3833921212337"/>
          <c:y val="0.160448102423411"/>
          <c:w val="0.619919583820183"/>
          <c:h val="0.675872853949936"/>
        </c:manualLayout>
      </c:layout>
      <c:scatterChart>
        <c:scatterStyle val="lineMarker"/>
        <c:varyColors val="0"/>
        <c:ser>
          <c:idx val="0"/>
          <c:order val="0"/>
          <c:tx>
            <c:strRef>
              <c:f>'Results-Multiple Flush Cycles'!$B$217</c:f>
              <c:strCache>
                <c:ptCount val="1"/>
                <c:pt idx="0">
                  <c:v>Gibbsite (11.79 micron, 2,450 kg/m3)</c:v>
                </c:pt>
              </c:strCache>
              <c:extLst xmlns:c16r2="http://schemas.microsoft.com/office/drawing/2015/06/chart" xmlns:c15="http://schemas.microsoft.com/office/drawing/2012/chart"/>
            </c:strRef>
          </c:tx>
          <c:spPr>
            <a:ln w="28575" cap="rnd">
              <a:noFill/>
              <a:round/>
            </a:ln>
            <a:effectLst/>
          </c:spPr>
          <c:marker>
            <c:symbol val="circle"/>
            <c:size val="5"/>
            <c:spPr>
              <a:solidFill>
                <a:schemeClr val="accent1"/>
              </a:solidFill>
              <a:ln w="9525">
                <a:solidFill>
                  <a:schemeClr val="accent1"/>
                </a:solidFill>
              </a:ln>
              <a:effectLst/>
            </c:spPr>
          </c:marker>
          <c:xVal>
            <c:numRef>
              <c:f>'Results-Multiple Flush Cycles'!$D$65:$IV$65</c:f>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f>'Results-Multiple Flush Cycles'!$D$68:$IV$68</c:f>
              <c:numCache>
                <c:formatCode>General</c:formatCode>
                <c:ptCount val="37"/>
                <c:pt idx="0">
                  <c:v>1.0</c:v>
                </c:pt>
                <c:pt idx="1">
                  <c:v>1</c:v>
                </c:pt>
                <c:pt idx="2">
                  <c:v>1</c:v>
                </c:pt>
                <c:pt idx="3">
                  <c:v>1</c:v>
                </c:pt>
                <c:pt idx="4">
                  <c:v>1</c:v>
                </c:pt>
                <c:pt idx="5">
                  <c:v>1.0</c:v>
                </c:pt>
                <c:pt idx="6">
                  <c:v>1</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1.000000000000001</c:v>
                </c:pt>
                <c:pt idx="34">
                  <c:v>1.000000000000001</c:v>
                </c:pt>
                <c:pt idx="35">
                  <c:v>1.000000000000001</c:v>
                </c:pt>
                <c:pt idx="36">
                  <c:v>1.000000000000001</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0-5F77-4E9B-BD16-19D17D16EF1B}"/>
            </c:ext>
          </c:extLst>
        </c:ser>
        <c:ser>
          <c:idx val="1"/>
          <c:order val="1"/>
          <c:tx>
            <c:strRef>
              <c:f>'Results-Multiple Flush Cycles'!$B$218</c:f>
              <c:strCache>
                <c:ptCount val="1"/>
                <c:pt idx="0">
                  <c:v>Sodalime Glass Powder (100.52 micron, 2,440 kg/m3)</c:v>
                </c:pt>
              </c:strCache>
              <c:extLst xmlns:c16r2="http://schemas.microsoft.com/office/drawing/2015/06/chart" xmlns:c15="http://schemas.microsoft.com/office/drawing/2012/chart"/>
            </c:strRef>
          </c:tx>
          <c:spPr>
            <a:ln w="25400" cap="rnd">
              <a:noFill/>
              <a:round/>
            </a:ln>
            <a:effectLst/>
          </c:spPr>
          <c:marker>
            <c:symbol val="circle"/>
            <c:size val="5"/>
            <c:spPr>
              <a:solidFill>
                <a:schemeClr val="accent2"/>
              </a:solidFill>
              <a:ln w="9525">
                <a:solidFill>
                  <a:schemeClr val="accent2"/>
                </a:solidFill>
              </a:ln>
              <a:effectLst/>
            </c:spPr>
          </c:marker>
          <c:xVal>
            <c:numRef>
              <c:f>'Results-Multiple Flush Cycles'!$D$65:$IV$65</c:f>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f>'Results-Multiple Flush Cycles'!$D$69:$IV$69</c:f>
              <c:numCache>
                <c:formatCode>General</c:formatCode>
                <c:ptCount val="37"/>
                <c:pt idx="0">
                  <c:v>1.267034642159367</c:v>
                </c:pt>
                <c:pt idx="1">
                  <c:v>1.229969758999277</c:v>
                </c:pt>
                <c:pt idx="2">
                  <c:v>1.193678789483659</c:v>
                </c:pt>
                <c:pt idx="3">
                  <c:v>1.158155182621552</c:v>
                </c:pt>
                <c:pt idx="4">
                  <c:v>1.123392186208912</c:v>
                </c:pt>
                <c:pt idx="5">
                  <c:v>1.089382852317667</c:v>
                </c:pt>
                <c:pt idx="6">
                  <c:v>1.056120042929735</c:v>
                </c:pt>
                <c:pt idx="7">
                  <c:v>1.023596435709872</c:v>
                </c:pt>
                <c:pt idx="8">
                  <c:v>0.991804529911004</c:v>
                </c:pt>
                <c:pt idx="9">
                  <c:v>0.967800941350112</c:v>
                </c:pt>
                <c:pt idx="10">
                  <c:v>0.967800941350112</c:v>
                </c:pt>
                <c:pt idx="11">
                  <c:v>0.967800941350112</c:v>
                </c:pt>
                <c:pt idx="12">
                  <c:v>0.967800941350112</c:v>
                </c:pt>
                <c:pt idx="13">
                  <c:v>0.967800941350112</c:v>
                </c:pt>
                <c:pt idx="14">
                  <c:v>0.967800941350112</c:v>
                </c:pt>
                <c:pt idx="15">
                  <c:v>0.967800941350112</c:v>
                </c:pt>
                <c:pt idx="16">
                  <c:v>0.967800941350112</c:v>
                </c:pt>
                <c:pt idx="17">
                  <c:v>0.967800941350112</c:v>
                </c:pt>
                <c:pt idx="18">
                  <c:v>0.967800941350112</c:v>
                </c:pt>
                <c:pt idx="19">
                  <c:v>0.967800941350112</c:v>
                </c:pt>
                <c:pt idx="20">
                  <c:v>0.967800941350112</c:v>
                </c:pt>
                <c:pt idx="21">
                  <c:v>0.967800941350112</c:v>
                </c:pt>
                <c:pt idx="22">
                  <c:v>0.967800941350112</c:v>
                </c:pt>
                <c:pt idx="23">
                  <c:v>0.967800941350112</c:v>
                </c:pt>
                <c:pt idx="24">
                  <c:v>0.967800941350112</c:v>
                </c:pt>
                <c:pt idx="25">
                  <c:v>0.967800941350113</c:v>
                </c:pt>
                <c:pt idx="26">
                  <c:v>0.967800941350113</c:v>
                </c:pt>
                <c:pt idx="27">
                  <c:v>0.967800941350113</c:v>
                </c:pt>
                <c:pt idx="28">
                  <c:v>0.967800941350112</c:v>
                </c:pt>
                <c:pt idx="29">
                  <c:v>0.967800941350112</c:v>
                </c:pt>
                <c:pt idx="30">
                  <c:v>0.967800941350113</c:v>
                </c:pt>
                <c:pt idx="31">
                  <c:v>0.967800941350113</c:v>
                </c:pt>
                <c:pt idx="32">
                  <c:v>0.967800941350112</c:v>
                </c:pt>
                <c:pt idx="33">
                  <c:v>0.967800941350113</c:v>
                </c:pt>
                <c:pt idx="34">
                  <c:v>0.967800941350112</c:v>
                </c:pt>
                <c:pt idx="35">
                  <c:v>0.89368012645482</c:v>
                </c:pt>
                <c:pt idx="36">
                  <c:v>0.697425102628644</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1-5F77-4E9B-BD16-19D17D16EF1B}"/>
            </c:ext>
          </c:extLst>
        </c:ser>
        <c:ser>
          <c:idx val="2"/>
          <c:order val="2"/>
          <c:tx>
            <c:strRef>
              <c:f>'Results-Multiple Flush Cycles'!$B$219</c:f>
              <c:strCache>
                <c:ptCount val="1"/>
                <c:pt idx="0">
                  <c:v>Zirox+170 (140.00 micron, 5,830 kg/m3)</c:v>
                </c:pt>
              </c:strCache>
            </c:strRef>
          </c:tx>
          <c:spPr>
            <a:ln w="25400" cap="rnd">
              <a:noFill/>
              <a:round/>
            </a:ln>
            <a:effectLst/>
          </c:spPr>
          <c:marker>
            <c:symbol val="circle"/>
            <c:size val="5"/>
            <c:spPr>
              <a:solidFill>
                <a:schemeClr val="accent3"/>
              </a:solidFill>
              <a:ln w="9525">
                <a:solidFill>
                  <a:schemeClr val="accent3"/>
                </a:solidFill>
              </a:ln>
              <a:effectLst/>
            </c:spPr>
          </c:marker>
          <c:xVal>
            <c:numRef>
              <c:f>'Results-Multiple Flush Cycles'!$D$65:$IV$65</c:f>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f>'Results-Multiple Flush Cycles'!$D$70:$IV$70</c:f>
              <c:numCache>
                <c:formatCode>General</c:formatCode>
                <c:ptCount val="37"/>
                <c:pt idx="0">
                  <c:v>2.317390151055723</c:v>
                </c:pt>
                <c:pt idx="1">
                  <c:v>2.172434015001351</c:v>
                </c:pt>
                <c:pt idx="2">
                  <c:v>2.036741382674906</c:v>
                </c:pt>
                <c:pt idx="3">
                  <c:v>1.909709409651115</c:v>
                </c:pt>
                <c:pt idx="4">
                  <c:v>1.790775099099958</c:v>
                </c:pt>
                <c:pt idx="5">
                  <c:v>1.679412632179275</c:v>
                </c:pt>
                <c:pt idx="6">
                  <c:v>1.575130879384935</c:v>
                </c:pt>
                <c:pt idx="7">
                  <c:v>1.477471080466439</c:v>
                </c:pt>
                <c:pt idx="8">
                  <c:v>1.38600468137213</c:v>
                </c:pt>
                <c:pt idx="9">
                  <c:v>1.300331317484788</c:v>
                </c:pt>
                <c:pt idx="10">
                  <c:v>1.220076933149547</c:v>
                </c:pt>
                <c:pt idx="11">
                  <c:v>1.144892028185687</c:v>
                </c:pt>
                <c:pt idx="12">
                  <c:v>1.074450022715518</c:v>
                </c:pt>
                <c:pt idx="13">
                  <c:v>1.008445732240632</c:v>
                </c:pt>
                <c:pt idx="14">
                  <c:v>0.946593945451376</c:v>
                </c:pt>
                <c:pt idx="15">
                  <c:v>0.888628097772467</c:v>
                </c:pt>
                <c:pt idx="16">
                  <c:v>0.83429903412878</c:v>
                </c:pt>
                <c:pt idx="17">
                  <c:v>0.783373854863134</c:v>
                </c:pt>
                <c:pt idx="18">
                  <c:v>0.73563483915468</c:v>
                </c:pt>
                <c:pt idx="19">
                  <c:v>0.690878440674346</c:v>
                </c:pt>
                <c:pt idx="20">
                  <c:v>0.648914350574846</c:v>
                </c:pt>
                <c:pt idx="21">
                  <c:v>0.6095646232488</c:v>
                </c:pt>
                <c:pt idx="22">
                  <c:v>0.572662860601339</c:v>
                </c:pt>
                <c:pt idx="23">
                  <c:v>0.538053450874756</c:v>
                </c:pt>
                <c:pt idx="24">
                  <c:v>0.505590858333832</c:v>
                </c:pt>
                <c:pt idx="25">
                  <c:v>0.475138960372882</c:v>
                </c:pt>
                <c:pt idx="26">
                  <c:v>0.446570428840455</c:v>
                </c:pt>
                <c:pt idx="27">
                  <c:v>0.419766152596454</c:v>
                </c:pt>
                <c:pt idx="28">
                  <c:v>0.394614698520059</c:v>
                </c:pt>
                <c:pt idx="29">
                  <c:v>0.383870724151157</c:v>
                </c:pt>
                <c:pt idx="30">
                  <c:v>0.378373995446515</c:v>
                </c:pt>
                <c:pt idx="31">
                  <c:v>0.376182705244506</c:v>
                </c:pt>
                <c:pt idx="32">
                  <c:v>0.378708344416083</c:v>
                </c:pt>
                <c:pt idx="33">
                  <c:v>0.388209342853677</c:v>
                </c:pt>
                <c:pt idx="34">
                  <c:v>0.40877097145856</c:v>
                </c:pt>
                <c:pt idx="35">
                  <c:v>0.450688365453379</c:v>
                </c:pt>
                <c:pt idx="36">
                  <c:v>0.548926498042088</c:v>
                </c:pt>
              </c:numCache>
            </c:numRef>
          </c:yVal>
          <c:smooth val="0"/>
          <c:extLst xmlns:c16r2="http://schemas.microsoft.com/office/drawing/2015/06/chart">
            <c:ext xmlns:c16="http://schemas.microsoft.com/office/drawing/2014/chart" uri="{C3380CC4-5D6E-409C-BE32-E72D297353CC}">
              <c16:uniqueId val="{00000002-5F77-4E9B-BD16-19D17D16EF1B}"/>
            </c:ext>
          </c:extLst>
        </c:ser>
        <c:ser>
          <c:idx val="3"/>
          <c:order val="3"/>
          <c:tx>
            <c:strRef>
              <c:f>'Results-Multiple Flush Cycles'!$B$220</c:f>
              <c:strCache>
                <c:ptCount val="1"/>
                <c:pt idx="0">
                  <c:v>Basalt (500.00 micron, 2,900 kg/m3)</c:v>
                </c:pt>
              </c:strCache>
              <c:extLst xmlns:c16r2="http://schemas.microsoft.com/office/drawing/2015/06/chart" xmlns:c15="http://schemas.microsoft.com/office/drawing/2012/chart"/>
            </c:strRef>
          </c:tx>
          <c:spPr>
            <a:ln w="25400" cap="rnd">
              <a:noFill/>
              <a:round/>
            </a:ln>
            <a:effectLst/>
          </c:spPr>
          <c:marker>
            <c:symbol val="circle"/>
            <c:size val="5"/>
            <c:spPr>
              <a:solidFill>
                <a:schemeClr val="accent4"/>
              </a:solidFill>
              <a:ln w="9525">
                <a:solidFill>
                  <a:schemeClr val="accent4"/>
                </a:solidFill>
              </a:ln>
              <a:effectLst/>
            </c:spPr>
          </c:marker>
          <c:xVal>
            <c:numRef>
              <c:f>'Results-Multiple Flush Cycles'!$D$65:$IV$65</c:f>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f>'Results-Multiple Flush Cycles'!$D$71:$IV$71</c:f>
              <c:numCache>
                <c:formatCode>General</c:formatCode>
                <c:ptCount val="37"/>
                <c:pt idx="0">
                  <c:v>2.006156120684369</c:v>
                </c:pt>
                <c:pt idx="1">
                  <c:v>1.888863931372008</c:v>
                </c:pt>
                <c:pt idx="2">
                  <c:v>1.778742190388968</c:v>
                </c:pt>
                <c:pt idx="3">
                  <c:v>1.675336202842092</c:v>
                </c:pt>
                <c:pt idx="4">
                  <c:v>1.57822099770165</c:v>
                </c:pt>
                <c:pt idx="5">
                  <c:v>1.486999333960992</c:v>
                </c:pt>
                <c:pt idx="6">
                  <c:v>1.401299843538018</c:v>
                </c:pt>
                <c:pt idx="7">
                  <c:v>1.320775301357914</c:v>
                </c:pt>
                <c:pt idx="8">
                  <c:v>1.245101013736576</c:v>
                </c:pt>
                <c:pt idx="9">
                  <c:v>1.173973286508793</c:v>
                </c:pt>
                <c:pt idx="10">
                  <c:v>1.107108102456704</c:v>
                </c:pt>
                <c:pt idx="11">
                  <c:v>1.044239770045462</c:v>
                </c:pt>
                <c:pt idx="12">
                  <c:v>0.985119694904184</c:v>
                </c:pt>
                <c:pt idx="13">
                  <c:v>0.929515261214872</c:v>
                </c:pt>
                <c:pt idx="14">
                  <c:v>0.877208775744556</c:v>
                </c:pt>
                <c:pt idx="15">
                  <c:v>0.827996483344788</c:v>
                </c:pt>
                <c:pt idx="16">
                  <c:v>0.781687648980615</c:v>
                </c:pt>
                <c:pt idx="17">
                  <c:v>0.738103701698619</c:v>
                </c:pt>
                <c:pt idx="18">
                  <c:v>0.697077436266103</c:v>
                </c:pt>
                <c:pt idx="19">
                  <c:v>0.658452251841582</c:v>
                </c:pt>
                <c:pt idx="20">
                  <c:v>0.622081460095342</c:v>
                </c:pt>
                <c:pt idx="21">
                  <c:v>0.587827735518844</c:v>
                </c:pt>
                <c:pt idx="22">
                  <c:v>0.555562371989833</c:v>
                </c:pt>
                <c:pt idx="23">
                  <c:v>0.525164772812289</c:v>
                </c:pt>
                <c:pt idx="24">
                  <c:v>0.496521924121202</c:v>
                </c:pt>
                <c:pt idx="25">
                  <c:v>0.469527870030301</c:v>
                </c:pt>
                <c:pt idx="26">
                  <c:v>0.444083328623928</c:v>
                </c:pt>
                <c:pt idx="27">
                  <c:v>0.420095246169515</c:v>
                </c:pt>
                <c:pt idx="28">
                  <c:v>0.397476340510902</c:v>
                </c:pt>
                <c:pt idx="29">
                  <c:v>0.376144753496897</c:v>
                </c:pt>
                <c:pt idx="30">
                  <c:v>0.356023673070309</c:v>
                </c:pt>
                <c:pt idx="31">
                  <c:v>0.337041142545157</c:v>
                </c:pt>
                <c:pt idx="32">
                  <c:v>0.319128812709425</c:v>
                </c:pt>
                <c:pt idx="33">
                  <c:v>0.302174811185022</c:v>
                </c:pt>
                <c:pt idx="34">
                  <c:v>0.33694408809573</c:v>
                </c:pt>
                <c:pt idx="35">
                  <c:v>0.402886970979545</c:v>
                </c:pt>
                <c:pt idx="36">
                  <c:v>0.547999501235627</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3-5F77-4E9B-BD16-19D17D16EF1B}"/>
            </c:ext>
          </c:extLst>
        </c:ser>
        <c:dLbls>
          <c:showLegendKey val="0"/>
          <c:showVal val="0"/>
          <c:showCatName val="0"/>
          <c:showSerName val="0"/>
          <c:showPercent val="0"/>
          <c:showBubbleSize val="0"/>
        </c:dLbls>
        <c:axId val="1697709376"/>
        <c:axId val="1698458656"/>
        <c:extLst xmlns:c16r2="http://schemas.microsoft.com/office/drawing/2015/06/chart">
          <c:ext xmlns:c15="http://schemas.microsoft.com/office/drawing/2012/chart" uri="{02D57815-91ED-43cb-92C2-25804820EDAC}">
            <c15:filteredScatterSeries>
              <c15:ser>
                <c:idx val="4"/>
                <c:order val="4"/>
                <c:tx>
                  <c:strRef>
                    <c:extLst xmlns:c16r2="http://schemas.microsoft.com/office/drawing/2015/06/chart">
                      <c:ext uri="{02D57815-91ED-43cb-92C2-25804820EDAC}">
                        <c15:formulaRef>
                          <c15:sqref>'Results-Multiple Flush Cycles'!$B$221</c15:sqref>
                        </c15:formulaRef>
                      </c:ext>
                    </c:extLst>
                    <c:strCache>
                      <c:ptCount val="1"/>
                      <c:pt idx="0">
                        <c:v> (0.00 micron, 0 kg/m3)</c:v>
                      </c:pt>
                    </c:strCache>
                  </c:strRef>
                </c:tx>
                <c:spPr>
                  <a:ln w="25400" cap="rnd">
                    <a:noFill/>
                    <a:round/>
                  </a:ln>
                  <a:effectLst/>
                </c:spPr>
                <c:marker>
                  <c:symbol val="circle"/>
                  <c:size val="5"/>
                  <c:spPr>
                    <a:solidFill>
                      <a:schemeClr val="accent5"/>
                    </a:solidFill>
                    <a:ln w="9525">
                      <a:solidFill>
                        <a:schemeClr val="accent5"/>
                      </a:solidFill>
                    </a:ln>
                    <a:effectLst/>
                  </c:spPr>
                </c:marker>
                <c:xVal>
                  <c:numRef>
                    <c:extLst xmlns:c16r2="http://schemas.microsoft.com/office/drawing/2015/06/chart">
                      <c:ext uri="{02D57815-91ED-43cb-92C2-25804820EDAC}">
                        <c15:formulaRef>
                          <c15:sqref>'Results-Multiple Flush Cycles'!$D$65:$IV$65</c15:sqref>
                        </c15:formulaRef>
                      </c:ext>
                    </c:extLst>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extLst xmlns:c16r2="http://schemas.microsoft.com/office/drawing/2015/06/chart">
                      <c:ext uri="{02D57815-91ED-43cb-92C2-25804820EDAC}">
                        <c15:formulaRef>
                          <c15:sqref>'Results-Multiple Flush Cycles'!$D$72:$IV$72</c15:sqref>
                        </c15:formulaRef>
                      </c:ext>
                    </c:extLst>
                    <c:numCache>
                      <c:formatCode>General</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0"/>
                <c:extLst xmlns:c16r2="http://schemas.microsoft.com/office/drawing/2015/06/chart">
                  <c:ext xmlns:c16="http://schemas.microsoft.com/office/drawing/2014/chart" uri="{C3380CC4-5D6E-409C-BE32-E72D297353CC}">
                    <c16:uniqueId val="{00000004-5F77-4E9B-BD16-19D17D16EF1B}"/>
                  </c:ext>
                </c:extLst>
              </c15:ser>
            </c15:filteredScatterSeries>
            <c15:filteredScatterSeries>
              <c15:ser>
                <c:idx val="5"/>
                <c:order val="5"/>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Cycles'!$B$222</c15:sqref>
                        </c15:formulaRef>
                      </c:ext>
                    </c:extLst>
                    <c:strCache>
                      <c:ptCount val="1"/>
                      <c:pt idx="0">
                        <c:v> (0.00 micron, 0 kg/m3)</c:v>
                      </c:pt>
                    </c:strCache>
                  </c:strRef>
                </c:tx>
                <c:spPr>
                  <a:ln w="25400" cap="rnd">
                    <a:noFill/>
                    <a:round/>
                  </a:ln>
                  <a:effectLst/>
                </c:spPr>
                <c:marker>
                  <c:symbol val="circle"/>
                  <c:size val="5"/>
                  <c:spPr>
                    <a:solidFill>
                      <a:schemeClr val="accent6"/>
                    </a:solidFill>
                    <a:ln w="9525">
                      <a:solidFill>
                        <a:schemeClr val="accent6"/>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Cycles'!$D$65:$IV$65</c15:sqref>
                        </c15:formulaRef>
                      </c:ext>
                    </c:extLst>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Cycles'!$D$73:$IV$73</c15:sqref>
                        </c15:formulaRef>
                      </c:ext>
                    </c:extLst>
                    <c:numCache>
                      <c:formatCode>General</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5-5F77-4E9B-BD16-19D17D16EF1B}"/>
                  </c:ext>
                </c:extLst>
              </c15:ser>
            </c15:filteredScatterSeries>
            <c15:filteredScatterSeries>
              <c15:ser>
                <c:idx val="6"/>
                <c:order val="6"/>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Cycles'!$B$223</c15:sqref>
                        </c15:formulaRef>
                      </c:ext>
                    </c:extLst>
                    <c:strCache>
                      <c:ptCount val="1"/>
                      <c:pt idx="0">
                        <c:v> (0.00 micron, 0 kg/m3)</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Cycles'!$D$65:$IV$65</c15:sqref>
                        </c15:formulaRef>
                      </c:ext>
                    </c:extLst>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Cycles'!$D$74:$IV$74</c15:sqref>
                        </c15:formulaRef>
                      </c:ext>
                    </c:extLst>
                    <c:numCache>
                      <c:formatCode>General</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6-5F77-4E9B-BD16-19D17D16EF1B}"/>
                  </c:ext>
                </c:extLst>
              </c15:ser>
            </c15:filteredScatterSeries>
            <c15:filteredScatterSeries>
              <c15:ser>
                <c:idx val="7"/>
                <c:order val="7"/>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Cycles'!$B$224</c15:sqref>
                        </c15:formulaRef>
                      </c:ext>
                    </c:extLst>
                    <c:strCache>
                      <c:ptCount val="1"/>
                      <c:pt idx="0">
                        <c:v> (0.00 micron, 0 kg/m3)</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Cycles'!$D$65:$IV$65</c15:sqref>
                        </c15:formulaRef>
                      </c:ext>
                    </c:extLst>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Cycles'!$D$75:$IV$75</c15:sqref>
                        </c15:formulaRef>
                      </c:ext>
                    </c:extLst>
                    <c:numCache>
                      <c:formatCode>General</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7-5F77-4E9B-BD16-19D17D16EF1B}"/>
                  </c:ext>
                </c:extLst>
              </c15:ser>
            </c15:filteredScatterSeries>
            <c15:filteredScatterSeries>
              <c15:ser>
                <c:idx val="8"/>
                <c:order val="8"/>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Cycles'!$B$225</c15:sqref>
                        </c15:formulaRef>
                      </c:ext>
                    </c:extLst>
                    <c:strCache>
                      <c:ptCount val="1"/>
                      <c:pt idx="0">
                        <c:v> (0.00 micron, 0 kg/m3)</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Cycles'!$D$65:$IV$65</c15:sqref>
                        </c15:formulaRef>
                      </c:ext>
                    </c:extLst>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Cycles'!$D$76:$IV$76</c15:sqref>
                        </c15:formulaRef>
                      </c:ext>
                    </c:extLst>
                    <c:numCache>
                      <c:formatCode>General</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8-5F77-4E9B-BD16-19D17D16EF1B}"/>
                  </c:ext>
                </c:extLst>
              </c15:ser>
            </c15:filteredScatterSeries>
            <c15:filteredScatterSeries>
              <c15:ser>
                <c:idx val="9"/>
                <c:order val="9"/>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Cycles'!$B$226</c15:sqref>
                        </c15:formulaRef>
                      </c:ext>
                    </c:extLst>
                    <c:strCache>
                      <c:ptCount val="1"/>
                      <c:pt idx="0">
                        <c:v> (0.00 micron, 0 kg/m3)</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Cycles'!$D$65:$IV$65</c15:sqref>
                        </c15:formulaRef>
                      </c:ext>
                    </c:extLst>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Cycles'!$D$77:$IV$77</c15:sqref>
                        </c15:formulaRef>
                      </c:ext>
                    </c:extLst>
                    <c:numCache>
                      <c:formatCode>General</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9-5F77-4E9B-BD16-19D17D16EF1B}"/>
                  </c:ext>
                </c:extLst>
              </c15:ser>
            </c15:filteredScatterSeries>
          </c:ext>
        </c:extLst>
      </c:scatterChart>
      <c:valAx>
        <c:axId val="1697709376"/>
        <c:scaling>
          <c:orientation val="maxMin"/>
        </c:scaling>
        <c:delete val="0"/>
        <c:axPos val="b"/>
        <c:majorGridlines>
          <c:spPr>
            <a:ln w="9525" cap="flat" cmpd="sng" algn="ctr">
              <a:solidFill>
                <a:schemeClr val="tx1">
                  <a:lumMod val="15000"/>
                  <a:lumOff val="85000"/>
                </a:schemeClr>
              </a:solidFill>
              <a:round/>
            </a:ln>
            <a:effectLst/>
          </c:spPr>
        </c:majorGridlines>
        <c:title>
          <c:tx>
            <c:strRef>
              <c:f>'Results-Multiple Flush Cycles'!$B$200</c:f>
              <c:strCache>
                <c:ptCount val="1"/>
                <c:pt idx="0">
                  <c:v>Volume Remaining in Vessel (gal)</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458656"/>
        <c:crosses val="autoZero"/>
        <c:crossBetween val="midCat"/>
      </c:valAx>
      <c:valAx>
        <c:axId val="1698458656"/>
        <c:scaling>
          <c:orientation val="minMax"/>
          <c:min val="0.0"/>
        </c:scaling>
        <c:delete val="0"/>
        <c:axPos val="r"/>
        <c:majorGridlines>
          <c:spPr>
            <a:ln w="9525" cap="flat" cmpd="sng" algn="ctr">
              <a:solidFill>
                <a:schemeClr val="tx1">
                  <a:lumMod val="15000"/>
                  <a:lumOff val="85000"/>
                </a:schemeClr>
              </a:solidFill>
              <a:round/>
            </a:ln>
            <a:effectLst/>
          </c:spPr>
        </c:majorGridlines>
        <c:title>
          <c:tx>
            <c:strRef>
              <c:f>'Results-Multiple Flush Cycles'!$B$201</c:f>
              <c:strCache>
                <c:ptCount val="1"/>
                <c:pt idx="0">
                  <c:v>Suction Line C / Initial Bulk C</c:v>
                </c:pt>
              </c:strCache>
            </c:strRef>
          </c:tx>
          <c:layout>
            <c:manualLayout>
              <c:xMode val="edge"/>
              <c:yMode val="edge"/>
              <c:x val="0.0150829562594268"/>
              <c:y val="0.15068605107489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out"/>
        <c:minorTickMark val="out"/>
        <c:tickLblPos val="high"/>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709376"/>
        <c:crossesAt val="100000.0"/>
        <c:crossBetween val="midCat"/>
      </c:valAx>
      <c:spPr>
        <a:noFill/>
        <a:ln>
          <a:noFill/>
        </a:ln>
        <a:effectLst/>
      </c:spPr>
    </c:plotArea>
    <c:legend>
      <c:legendPos val="b"/>
      <c:layout>
        <c:manualLayout>
          <c:xMode val="edge"/>
          <c:yMode val="edge"/>
          <c:x val="0.751416868469782"/>
          <c:y val="0.158792296711899"/>
          <c:w val="0.234611959952417"/>
          <c:h val="0.6747659578989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'Results-Multiple Flush Cycles'!$B$202</c:f>
          <c:strCache>
            <c:ptCount val="1"/>
            <c:pt idx="0">
              <c:v>Slurry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3833921212337"/>
          <c:y val="0.165432098765432"/>
          <c:w val="0.619919517939637"/>
          <c:h val="0.675528740966651"/>
        </c:manualLayout>
      </c:layout>
      <c:scatterChart>
        <c:scatterStyle val="lineMarker"/>
        <c:varyColors val="0"/>
        <c:ser>
          <c:idx val="0"/>
          <c:order val="0"/>
          <c:tx>
            <c:strRef>
              <c:f>'Results-Multiple Flush Cycles'!$B$217</c:f>
              <c:strCache>
                <c:ptCount val="1"/>
                <c:pt idx="0">
                  <c:v>Gibbsite (11.79 micron, 2,450 kg/m3)</c:v>
                </c:pt>
              </c:strCache>
              <c:extLst xmlns:c16r2="http://schemas.microsoft.com/office/drawing/2015/06/chart" xmlns:c15="http://schemas.microsoft.com/office/drawing/2012/chart"/>
            </c:strRef>
          </c:tx>
          <c:spPr>
            <a:ln w="28575" cap="rnd">
              <a:noFill/>
              <a:round/>
            </a:ln>
            <a:effectLst/>
          </c:spPr>
          <c:marker>
            <c:symbol val="circle"/>
            <c:size val="5"/>
            <c:spPr>
              <a:solidFill>
                <a:schemeClr val="accent1"/>
              </a:solidFill>
              <a:ln w="9525">
                <a:solidFill>
                  <a:schemeClr val="accent1"/>
                </a:solidFill>
              </a:ln>
              <a:effectLst/>
            </c:spPr>
          </c:marker>
          <c:xVal>
            <c:numRef>
              <c:f>'Results-Multiple Flush Cycles'!$D$65:$IV$65</c:f>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f>'Results-Multiple Flush Cycles'!$D$80:$IV$80</c:f>
              <c:numCache>
                <c:formatCode>General</c:formatCode>
                <c:ptCount val="37"/>
                <c:pt idx="0">
                  <c:v>1.0</c:v>
                </c:pt>
                <c:pt idx="1">
                  <c:v>1.0</c:v>
                </c:pt>
                <c:pt idx="2">
                  <c:v>1</c:v>
                </c:pt>
                <c:pt idx="3">
                  <c:v>1.0</c:v>
                </c:pt>
                <c:pt idx="4">
                  <c:v>1.0</c:v>
                </c:pt>
                <c:pt idx="5">
                  <c:v>1.0</c:v>
                </c:pt>
                <c:pt idx="6">
                  <c:v>1.0</c:v>
                </c:pt>
                <c:pt idx="7">
                  <c:v>1.0</c:v>
                </c:pt>
                <c:pt idx="8">
                  <c:v>1.0</c:v>
                </c:pt>
                <c:pt idx="9">
                  <c:v>1.0</c:v>
                </c:pt>
                <c:pt idx="10">
                  <c:v>1.0</c:v>
                </c:pt>
                <c:pt idx="11">
                  <c:v>1</c:v>
                </c:pt>
                <c:pt idx="12">
                  <c:v>1</c:v>
                </c:pt>
                <c:pt idx="13">
                  <c:v>1</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c:v>
                </c:pt>
                <c:pt idx="28">
                  <c:v>1</c:v>
                </c:pt>
                <c:pt idx="29">
                  <c:v>1</c:v>
                </c:pt>
                <c:pt idx="30">
                  <c:v>1</c:v>
                </c:pt>
                <c:pt idx="31">
                  <c:v>1</c:v>
                </c:pt>
                <c:pt idx="32">
                  <c:v>1</c:v>
                </c:pt>
                <c:pt idx="33">
                  <c:v>1.0</c:v>
                </c:pt>
                <c:pt idx="34">
                  <c:v>1.0</c:v>
                </c:pt>
                <c:pt idx="35">
                  <c:v>1.0</c:v>
                </c:pt>
                <c:pt idx="36">
                  <c:v>1.0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1-70E3-41CA-8D65-B067F7495195}"/>
            </c:ext>
          </c:extLst>
        </c:ser>
        <c:ser>
          <c:idx val="1"/>
          <c:order val="1"/>
          <c:tx>
            <c:strRef>
              <c:f>'Results-Multiple Flush Cycles'!$B$218</c:f>
              <c:strCache>
                <c:ptCount val="1"/>
                <c:pt idx="0">
                  <c:v>Sodalime Glass Powder (100.52 micron, 2,440 kg/m3)</c:v>
                </c:pt>
              </c:strCache>
              <c:extLst xmlns:c16r2="http://schemas.microsoft.com/office/drawing/2015/06/chart" xmlns:c15="http://schemas.microsoft.com/office/drawing/2012/chart"/>
            </c:strRef>
          </c:tx>
          <c:spPr>
            <a:ln w="25400" cap="rnd">
              <a:noFill/>
              <a:round/>
            </a:ln>
            <a:effectLst/>
          </c:spPr>
          <c:marker>
            <c:symbol val="circle"/>
            <c:size val="5"/>
            <c:spPr>
              <a:solidFill>
                <a:schemeClr val="accent2"/>
              </a:solidFill>
              <a:ln w="9525">
                <a:solidFill>
                  <a:schemeClr val="accent2"/>
                </a:solidFill>
              </a:ln>
              <a:effectLst/>
            </c:spPr>
          </c:marker>
          <c:xVal>
            <c:numRef>
              <c:f>'Results-Multiple Flush Cycles'!$D$65:$IV$65</c:f>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f>'Results-Multiple Flush Cycles'!$D$81:$IV$81</c:f>
              <c:numCache>
                <c:formatCode>General</c:formatCode>
                <c:ptCount val="37"/>
                <c:pt idx="0">
                  <c:v>1.267034642159367</c:v>
                </c:pt>
                <c:pt idx="1">
                  <c:v>1.237421426824928</c:v>
                </c:pt>
                <c:pt idx="2">
                  <c:v>1.207593416135284</c:v>
                </c:pt>
                <c:pt idx="3">
                  <c:v>1.1775496245974</c:v>
                </c:pt>
                <c:pt idx="4">
                  <c:v>1.147289069721013</c:v>
                </c:pt>
                <c:pt idx="5">
                  <c:v>1.116810772110419</c:v>
                </c:pt>
                <c:pt idx="6">
                  <c:v>1.086113755555744</c:v>
                </c:pt>
                <c:pt idx="7">
                  <c:v>1.055197047123658</c:v>
                </c:pt>
                <c:pt idx="8">
                  <c:v>1.024059677247481</c:v>
                </c:pt>
                <c:pt idx="9">
                  <c:v>1.0</c:v>
                </c:pt>
                <c:pt idx="10">
                  <c:v>1.0</c:v>
                </c:pt>
                <c:pt idx="11">
                  <c:v>1</c:v>
                </c:pt>
                <c:pt idx="12">
                  <c:v>1</c:v>
                </c:pt>
                <c:pt idx="13">
                  <c:v>1</c:v>
                </c:pt>
                <c:pt idx="14">
                  <c:v>1.0</c:v>
                </c:pt>
                <c:pt idx="15">
                  <c:v>1.0</c:v>
                </c:pt>
                <c:pt idx="16">
                  <c:v>1</c:v>
                </c:pt>
                <c:pt idx="17">
                  <c:v>1.0</c:v>
                </c:pt>
                <c:pt idx="18">
                  <c:v>1.0</c:v>
                </c:pt>
                <c:pt idx="19">
                  <c:v>1.0</c:v>
                </c:pt>
                <c:pt idx="20">
                  <c:v>1.0</c:v>
                </c:pt>
                <c:pt idx="21">
                  <c:v>1.0</c:v>
                </c:pt>
                <c:pt idx="22">
                  <c:v>1.0</c:v>
                </c:pt>
                <c:pt idx="23">
                  <c:v>1.0</c:v>
                </c:pt>
                <c:pt idx="24">
                  <c:v>1.0</c:v>
                </c:pt>
                <c:pt idx="25">
                  <c:v>1.0</c:v>
                </c:pt>
                <c:pt idx="26">
                  <c:v>1.0</c:v>
                </c:pt>
                <c:pt idx="27">
                  <c:v>1.0</c:v>
                </c:pt>
                <c:pt idx="28">
                  <c:v>1</c:v>
                </c:pt>
                <c:pt idx="29">
                  <c:v>1</c:v>
                </c:pt>
                <c:pt idx="30">
                  <c:v>1</c:v>
                </c:pt>
                <c:pt idx="31">
                  <c:v>1</c:v>
                </c:pt>
                <c:pt idx="32">
                  <c:v>1</c:v>
                </c:pt>
                <c:pt idx="33">
                  <c:v>1.0</c:v>
                </c:pt>
                <c:pt idx="34">
                  <c:v>1.0</c:v>
                </c:pt>
                <c:pt idx="35">
                  <c:v>0.923413160983403</c:v>
                </c:pt>
                <c:pt idx="36">
                  <c:v>0.686946290524085</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2-70E3-41CA-8D65-B067F7495195}"/>
            </c:ext>
          </c:extLst>
        </c:ser>
        <c:ser>
          <c:idx val="2"/>
          <c:order val="2"/>
          <c:tx>
            <c:strRef>
              <c:f>'Results-Multiple Flush Cycles'!$B$219</c:f>
              <c:strCache>
                <c:ptCount val="1"/>
                <c:pt idx="0">
                  <c:v>Zirox+170 (140.00 micron, 5,830 kg/m3)</c:v>
                </c:pt>
              </c:strCache>
            </c:strRef>
          </c:tx>
          <c:spPr>
            <a:ln w="25400" cap="rnd">
              <a:noFill/>
              <a:round/>
            </a:ln>
            <a:effectLst/>
          </c:spPr>
          <c:marker>
            <c:symbol val="circle"/>
            <c:size val="5"/>
            <c:spPr>
              <a:solidFill>
                <a:schemeClr val="accent3"/>
              </a:solidFill>
              <a:ln w="9525">
                <a:solidFill>
                  <a:schemeClr val="accent3"/>
                </a:solidFill>
              </a:ln>
              <a:effectLst/>
            </c:spPr>
          </c:marker>
          <c:xVal>
            <c:numRef>
              <c:f>'Results-Multiple Flush Cycles'!$D$65:$IV$65</c:f>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f>'Results-Multiple Flush Cycles'!$D$82:$IV$82</c:f>
              <c:numCache>
                <c:formatCode>General</c:formatCode>
                <c:ptCount val="37"/>
                <c:pt idx="0">
                  <c:v>2.317390151055723</c:v>
                </c:pt>
                <c:pt idx="1">
                  <c:v>2.238950162612927</c:v>
                </c:pt>
                <c:pt idx="2">
                  <c:v>2.161524237570474</c:v>
                </c:pt>
                <c:pt idx="3">
                  <c:v>2.085103323119046</c:v>
                </c:pt>
                <c:pt idx="4">
                  <c:v>2.009678452945948</c:v>
                </c:pt>
                <c:pt idx="5">
                  <c:v>1.935240746273374</c:v>
                </c:pt>
                <c:pt idx="6">
                  <c:v>1.861781406906745</c:v>
                </c:pt>
                <c:pt idx="7">
                  <c:v>1.789291722293053</c:v>
                </c:pt>
                <c:pt idx="8">
                  <c:v>1.717763062589152</c:v>
                </c:pt>
                <c:pt idx="9">
                  <c:v>1.647186879739945</c:v>
                </c:pt>
                <c:pt idx="10">
                  <c:v>1.577554706566398</c:v>
                </c:pt>
                <c:pt idx="11">
                  <c:v>1.508858155863337</c:v>
                </c:pt>
                <c:pt idx="12">
                  <c:v>1.441088919506967</c:v>
                </c:pt>
                <c:pt idx="13">
                  <c:v>1.374238767572055</c:v>
                </c:pt>
                <c:pt idx="14">
                  <c:v>1.308299547458727</c:v>
                </c:pt>
                <c:pt idx="15">
                  <c:v>1.243263183028827</c:v>
                </c:pt>
                <c:pt idx="16">
                  <c:v>1.179121673751783</c:v>
                </c:pt>
                <c:pt idx="17">
                  <c:v>1.115867093859926</c:v>
                </c:pt>
                <c:pt idx="18">
                  <c:v>1.053491591513208</c:v>
                </c:pt>
                <c:pt idx="19">
                  <c:v>0.99198738797328</c:v>
                </c:pt>
                <c:pt idx="20">
                  <c:v>0.931346776786863</c:v>
                </c:pt>
                <c:pt idx="21">
                  <c:v>0.871562122978371</c:v>
                </c:pt>
                <c:pt idx="22">
                  <c:v>0.812625862251738</c:v>
                </c:pt>
                <c:pt idx="23">
                  <c:v>0.754530500201389</c:v>
                </c:pt>
                <c:pt idx="24">
                  <c:v>0.697268611532319</c:v>
                </c:pt>
                <c:pt idx="25">
                  <c:v>0.640832839289217</c:v>
                </c:pt>
                <c:pt idx="26">
                  <c:v>0.585215894094602</c:v>
                </c:pt>
                <c:pt idx="27">
                  <c:v>0.530410553395911</c:v>
                </c:pt>
                <c:pt idx="28">
                  <c:v>0.476409660721488</c:v>
                </c:pt>
                <c:pt idx="29">
                  <c:v>0.437874046001062</c:v>
                </c:pt>
                <c:pt idx="30">
                  <c:v>0.402861389328875</c:v>
                </c:pt>
                <c:pt idx="31">
                  <c:v>0.368197236007311</c:v>
                </c:pt>
                <c:pt idx="32">
                  <c:v>0.333873200596584</c:v>
                </c:pt>
                <c:pt idx="33">
                  <c:v>0.299570527838801</c:v>
                </c:pt>
                <c:pt idx="34">
                  <c:v>0.264401077468706</c:v>
                </c:pt>
                <c:pt idx="35">
                  <c:v>0.227050925038092</c:v>
                </c:pt>
                <c:pt idx="36">
                  <c:v>0.184996060136301</c:v>
                </c:pt>
              </c:numCache>
            </c:numRef>
          </c:yVal>
          <c:smooth val="0"/>
          <c:extLst xmlns:c16r2="http://schemas.microsoft.com/office/drawing/2015/06/chart">
            <c:ext xmlns:c16="http://schemas.microsoft.com/office/drawing/2014/chart" uri="{C3380CC4-5D6E-409C-BE32-E72D297353CC}">
              <c16:uniqueId val="{00000000-70E3-41CA-8D65-B067F7495195}"/>
            </c:ext>
          </c:extLst>
        </c:ser>
        <c:ser>
          <c:idx val="3"/>
          <c:order val="3"/>
          <c:tx>
            <c:strRef>
              <c:f>'Results-Multiple Flush Cycles'!$B$220</c:f>
              <c:strCache>
                <c:ptCount val="1"/>
                <c:pt idx="0">
                  <c:v>Basalt (500.00 micron, 2,900 kg/m3)</c:v>
                </c:pt>
              </c:strCache>
              <c:extLst xmlns:c16r2="http://schemas.microsoft.com/office/drawing/2015/06/chart" xmlns:c15="http://schemas.microsoft.com/office/drawing/2012/chart"/>
            </c:strRef>
          </c:tx>
          <c:spPr>
            <a:ln w="25400" cap="rnd">
              <a:noFill/>
              <a:round/>
            </a:ln>
            <a:effectLst/>
          </c:spPr>
          <c:marker>
            <c:symbol val="circle"/>
            <c:size val="5"/>
            <c:spPr>
              <a:solidFill>
                <a:schemeClr val="accent4"/>
              </a:solidFill>
              <a:ln w="9525">
                <a:solidFill>
                  <a:schemeClr val="accent4"/>
                </a:solidFill>
              </a:ln>
              <a:effectLst/>
            </c:spPr>
          </c:marker>
          <c:xVal>
            <c:numRef>
              <c:f>'Results-Multiple Flush Cycles'!$D$65:$IV$65</c:f>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f>'Results-Multiple Flush Cycles'!$D$83:$IV$83</c:f>
              <c:numCache>
                <c:formatCode>General</c:formatCode>
                <c:ptCount val="37"/>
                <c:pt idx="0">
                  <c:v>2.006156120684369</c:v>
                </c:pt>
                <c:pt idx="1">
                  <c:v>1.932717196416014</c:v>
                </c:pt>
                <c:pt idx="2">
                  <c:v>1.860486686273567</c:v>
                </c:pt>
                <c:pt idx="3">
                  <c:v>1.789454316670876</c:v>
                </c:pt>
                <c:pt idx="4">
                  <c:v>1.719609902335535</c:v>
                </c:pt>
                <c:pt idx="5">
                  <c:v>1.650943345107365</c:v>
                </c:pt>
                <c:pt idx="6">
                  <c:v>1.583444632754081</c:v>
                </c:pt>
                <c:pt idx="7">
                  <c:v>1.517103837804052</c:v>
                </c:pt>
                <c:pt idx="8">
                  <c:v>1.451911116396124</c:v>
                </c:pt>
                <c:pt idx="9">
                  <c:v>1.387856671319098</c:v>
                </c:pt>
                <c:pt idx="10">
                  <c:v>1.324930838862176</c:v>
                </c:pt>
                <c:pt idx="11">
                  <c:v>1.263124036225612</c:v>
                </c:pt>
                <c:pt idx="12">
                  <c:v>1.20242674393973</c:v>
                </c:pt>
                <c:pt idx="13">
                  <c:v>1.142829520585124</c:v>
                </c:pt>
                <c:pt idx="14">
                  <c:v>1.084323001745133</c:v>
                </c:pt>
                <c:pt idx="15">
                  <c:v>1.02689789897497</c:v>
                </c:pt>
                <c:pt idx="16">
                  <c:v>0.970544998787456</c:v>
                </c:pt>
                <c:pt idx="17">
                  <c:v>0.915255161655296</c:v>
                </c:pt>
                <c:pt idx="18">
                  <c:v>0.861019321029821</c:v>
                </c:pt>
                <c:pt idx="19">
                  <c:v>0.807828461922552</c:v>
                </c:pt>
                <c:pt idx="20">
                  <c:v>0.75567362353222</c:v>
                </c:pt>
                <c:pt idx="21">
                  <c:v>0.704546017461731</c:v>
                </c:pt>
                <c:pt idx="22">
                  <c:v>0.654436860107971</c:v>
                </c:pt>
                <c:pt idx="23">
                  <c:v>0.605337436136697</c:v>
                </c:pt>
                <c:pt idx="24">
                  <c:v>0.557239097600205</c:v>
                </c:pt>
                <c:pt idx="25">
                  <c:v>0.510133226842391</c:v>
                </c:pt>
                <c:pt idx="26">
                  <c:v>0.464011319429899</c:v>
                </c:pt>
                <c:pt idx="27">
                  <c:v>0.418864959979617</c:v>
                </c:pt>
                <c:pt idx="28">
                  <c:v>0.374685761805342</c:v>
                </c:pt>
                <c:pt idx="29">
                  <c:v>0.331465395395756</c:v>
                </c:pt>
                <c:pt idx="30">
                  <c:v>0.289195566107459</c:v>
                </c:pt>
                <c:pt idx="31">
                  <c:v>0.247868126203593</c:v>
                </c:pt>
                <c:pt idx="32">
                  <c:v>0.207474425073797</c:v>
                </c:pt>
                <c:pt idx="33">
                  <c:v>0.167979599269183</c:v>
                </c:pt>
                <c:pt idx="34">
                  <c:v>0.152370784114922</c:v>
                </c:pt>
                <c:pt idx="35">
                  <c:v>0.137279460772765</c:v>
                </c:pt>
                <c:pt idx="36">
                  <c:v>0.12028719908059</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3-70E3-41CA-8D65-B067F7495195}"/>
            </c:ext>
          </c:extLst>
        </c:ser>
        <c:dLbls>
          <c:showLegendKey val="0"/>
          <c:showVal val="0"/>
          <c:showCatName val="0"/>
          <c:showSerName val="0"/>
          <c:showPercent val="0"/>
          <c:showBubbleSize val="0"/>
        </c:dLbls>
        <c:axId val="1699201856"/>
        <c:axId val="1699205200"/>
        <c:extLst xmlns:c16r2="http://schemas.microsoft.com/office/drawing/2015/06/chart">
          <c:ext xmlns:c15="http://schemas.microsoft.com/office/drawing/2012/chart" uri="{02D57815-91ED-43cb-92C2-25804820EDAC}">
            <c15:filteredScatterSeries>
              <c15:ser>
                <c:idx val="4"/>
                <c:order val="4"/>
                <c:tx>
                  <c:strRef>
                    <c:extLst xmlns:c16r2="http://schemas.microsoft.com/office/drawing/2015/06/chart">
                      <c:ext uri="{02D57815-91ED-43cb-92C2-25804820EDAC}">
                        <c15:formulaRef>
                          <c15:sqref>'Results-Multiple Flush Cycles'!$B$221</c15:sqref>
                        </c15:formulaRef>
                      </c:ext>
                    </c:extLst>
                    <c:strCache>
                      <c:ptCount val="1"/>
                      <c:pt idx="0">
                        <c:v> (0.00 micron, 0 kg/m3)</c:v>
                      </c:pt>
                    </c:strCache>
                  </c:strRef>
                </c:tx>
                <c:spPr>
                  <a:ln w="25400" cap="rnd">
                    <a:noFill/>
                    <a:round/>
                  </a:ln>
                  <a:effectLst/>
                </c:spPr>
                <c:marker>
                  <c:symbol val="circle"/>
                  <c:size val="5"/>
                  <c:spPr>
                    <a:solidFill>
                      <a:schemeClr val="accent5"/>
                    </a:solidFill>
                    <a:ln w="9525">
                      <a:solidFill>
                        <a:schemeClr val="accent5"/>
                      </a:solidFill>
                    </a:ln>
                    <a:effectLst/>
                  </c:spPr>
                </c:marker>
                <c:xVal>
                  <c:numRef>
                    <c:extLst xmlns:c16r2="http://schemas.microsoft.com/office/drawing/2015/06/chart">
                      <c:ext uri="{02D57815-91ED-43cb-92C2-25804820EDAC}">
                        <c15:formulaRef>
                          <c15:sqref>'Results-Multiple Flush Cycles'!$D$65:$IV$65</c15:sqref>
                        </c15:formulaRef>
                      </c:ext>
                    </c:extLst>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extLst xmlns:c16r2="http://schemas.microsoft.com/office/drawing/2015/06/chart">
                      <c:ext uri="{02D57815-91ED-43cb-92C2-25804820EDAC}">
                        <c15:formulaRef>
                          <c15:sqref>'Results-Multiple Flush Cycles'!$D$84:$IV$84</c15:sqref>
                        </c15:formulaRef>
                      </c:ext>
                    </c:extLst>
                    <c:numCache>
                      <c:formatCode>General</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0"/>
                <c:extLst xmlns:c16r2="http://schemas.microsoft.com/office/drawing/2015/06/chart">
                  <c:ext xmlns:c16="http://schemas.microsoft.com/office/drawing/2014/chart" uri="{C3380CC4-5D6E-409C-BE32-E72D297353CC}">
                    <c16:uniqueId val="{00000004-70E3-41CA-8D65-B067F7495195}"/>
                  </c:ext>
                </c:extLst>
              </c15:ser>
            </c15:filteredScatterSeries>
            <c15:filteredScatterSeries>
              <c15:ser>
                <c:idx val="5"/>
                <c:order val="5"/>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Cycles'!$B$222</c15:sqref>
                        </c15:formulaRef>
                      </c:ext>
                    </c:extLst>
                    <c:strCache>
                      <c:ptCount val="1"/>
                      <c:pt idx="0">
                        <c:v> (0.00 micron, 0 kg/m3)</c:v>
                      </c:pt>
                    </c:strCache>
                  </c:strRef>
                </c:tx>
                <c:spPr>
                  <a:ln w="25400" cap="rnd">
                    <a:noFill/>
                    <a:round/>
                  </a:ln>
                  <a:effectLst/>
                </c:spPr>
                <c:marker>
                  <c:symbol val="circle"/>
                  <c:size val="5"/>
                  <c:spPr>
                    <a:solidFill>
                      <a:schemeClr val="accent6"/>
                    </a:solidFill>
                    <a:ln w="9525">
                      <a:solidFill>
                        <a:schemeClr val="accent6"/>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Cycles'!$D$65:$IV$65</c15:sqref>
                        </c15:formulaRef>
                      </c:ext>
                    </c:extLst>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Cycles'!$D$85:$IV$85</c15:sqref>
                        </c15:formulaRef>
                      </c:ext>
                    </c:extLst>
                    <c:numCache>
                      <c:formatCode>General</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5-70E3-41CA-8D65-B067F7495195}"/>
                  </c:ext>
                </c:extLst>
              </c15:ser>
            </c15:filteredScatterSeries>
            <c15:filteredScatterSeries>
              <c15:ser>
                <c:idx val="6"/>
                <c:order val="6"/>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Cycles'!$B$223</c15:sqref>
                        </c15:formulaRef>
                      </c:ext>
                    </c:extLst>
                    <c:strCache>
                      <c:ptCount val="1"/>
                      <c:pt idx="0">
                        <c:v> (0.00 micron, 0 kg/m3)</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Cycles'!$D$65:$IV$65</c15:sqref>
                        </c15:formulaRef>
                      </c:ext>
                    </c:extLst>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Cycles'!$D$86:$IV$86</c15:sqref>
                        </c15:formulaRef>
                      </c:ext>
                    </c:extLst>
                    <c:numCache>
                      <c:formatCode>General</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6-70E3-41CA-8D65-B067F7495195}"/>
                  </c:ext>
                </c:extLst>
              </c15:ser>
            </c15:filteredScatterSeries>
            <c15:filteredScatterSeries>
              <c15:ser>
                <c:idx val="7"/>
                <c:order val="7"/>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Cycles'!$B$224</c15:sqref>
                        </c15:formulaRef>
                      </c:ext>
                    </c:extLst>
                    <c:strCache>
                      <c:ptCount val="1"/>
                      <c:pt idx="0">
                        <c:v> (0.00 micron, 0 kg/m3)</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Cycles'!$D$65:$IV$65</c15:sqref>
                        </c15:formulaRef>
                      </c:ext>
                    </c:extLst>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Cycles'!$D$87:$IV$87</c15:sqref>
                        </c15:formulaRef>
                      </c:ext>
                    </c:extLst>
                    <c:numCache>
                      <c:formatCode>General</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7-70E3-41CA-8D65-B067F7495195}"/>
                  </c:ext>
                </c:extLst>
              </c15:ser>
            </c15:filteredScatterSeries>
            <c15:filteredScatterSeries>
              <c15:ser>
                <c:idx val="8"/>
                <c:order val="8"/>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Cycles'!$B$225</c15:sqref>
                        </c15:formulaRef>
                      </c:ext>
                    </c:extLst>
                    <c:strCache>
                      <c:ptCount val="1"/>
                      <c:pt idx="0">
                        <c:v> (0.00 micron, 0 kg/m3)</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Cycles'!$D$65:$IV$65</c15:sqref>
                        </c15:formulaRef>
                      </c:ext>
                    </c:extLst>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Cycles'!$D$88:$IV$88</c15:sqref>
                        </c15:formulaRef>
                      </c:ext>
                    </c:extLst>
                    <c:numCache>
                      <c:formatCode>General</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8-70E3-41CA-8D65-B067F7495195}"/>
                  </c:ext>
                </c:extLst>
              </c15:ser>
            </c15:filteredScatterSeries>
            <c15:filteredScatterSeries>
              <c15:ser>
                <c:idx val="9"/>
                <c:order val="9"/>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Cycles'!$B$226</c15:sqref>
                        </c15:formulaRef>
                      </c:ext>
                    </c:extLst>
                    <c:strCache>
                      <c:ptCount val="1"/>
                      <c:pt idx="0">
                        <c:v> (0.00 micron, 0 kg/m3)</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Cycles'!$D$65:$IV$65</c15:sqref>
                        </c15:formulaRef>
                      </c:ext>
                    </c:extLst>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Cycles'!$D$89:$IV$89</c15:sqref>
                        </c15:formulaRef>
                      </c:ext>
                    </c:extLst>
                    <c:numCache>
                      <c:formatCode>General</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9-70E3-41CA-8D65-B067F7495195}"/>
                  </c:ext>
                </c:extLst>
              </c15:ser>
            </c15:filteredScatterSeries>
          </c:ext>
        </c:extLst>
      </c:scatterChart>
      <c:valAx>
        <c:axId val="1699201856"/>
        <c:scaling>
          <c:orientation val="maxMin"/>
        </c:scaling>
        <c:delete val="0"/>
        <c:axPos val="b"/>
        <c:majorGridlines>
          <c:spPr>
            <a:ln w="9525" cap="flat" cmpd="sng" algn="ctr">
              <a:solidFill>
                <a:schemeClr val="tx1">
                  <a:lumMod val="15000"/>
                  <a:lumOff val="85000"/>
                </a:schemeClr>
              </a:solidFill>
              <a:round/>
            </a:ln>
            <a:effectLst/>
          </c:spPr>
        </c:majorGridlines>
        <c:title>
          <c:tx>
            <c:strRef>
              <c:f>'Results-Multiple Flush Cycles'!$B$203</c:f>
              <c:strCache>
                <c:ptCount val="1"/>
                <c:pt idx="0">
                  <c:v>Volume Remaining in Vessel (gal)</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05200"/>
        <c:crossesAt val="0.0"/>
        <c:crossBetween val="midCat"/>
      </c:valAx>
      <c:valAx>
        <c:axId val="1699205200"/>
        <c:scaling>
          <c:orientation val="minMax"/>
          <c:min val="0.0"/>
        </c:scaling>
        <c:delete val="0"/>
        <c:axPos val="r"/>
        <c:majorGridlines>
          <c:spPr>
            <a:ln w="9525" cap="flat" cmpd="sng" algn="ctr">
              <a:solidFill>
                <a:schemeClr val="tx1">
                  <a:lumMod val="15000"/>
                  <a:lumOff val="85000"/>
                </a:schemeClr>
              </a:solidFill>
              <a:round/>
            </a:ln>
            <a:effectLst/>
          </c:spPr>
        </c:majorGridlines>
        <c:title>
          <c:tx>
            <c:strRef>
              <c:f>'Results-Multiple Flush Cycles'!$B$204</c:f>
              <c:strCache>
                <c:ptCount val="1"/>
                <c:pt idx="0">
                  <c:v>Suction Line C / Instantaneous Bulk C</c:v>
                </c:pt>
              </c:strCache>
            </c:strRef>
          </c:tx>
          <c:layout>
            <c:manualLayout>
              <c:xMode val="edge"/>
              <c:yMode val="edge"/>
              <c:x val="0.0210910005027652"/>
              <c:y val="0.101417466849566"/>
            </c:manualLayout>
          </c:layout>
          <c:overlay val="0"/>
          <c:spPr>
            <a:noFill/>
            <a:ln>
              <a:noFill/>
            </a:ln>
            <a:effectLst/>
          </c:spPr>
          <c:txPr>
            <a:bodyPr rot="-540000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out"/>
        <c:minorTickMark val="out"/>
        <c:tickLblPos val="high"/>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01856"/>
        <c:crossesAt val="100000.0"/>
        <c:crossBetween val="midCat"/>
      </c:valAx>
      <c:spPr>
        <a:noFill/>
        <a:ln>
          <a:noFill/>
        </a:ln>
        <a:effectLst/>
      </c:spPr>
    </c:plotArea>
    <c:legend>
      <c:legendPos val="b"/>
      <c:layout>
        <c:manualLayout>
          <c:xMode val="edge"/>
          <c:yMode val="edge"/>
          <c:x val="0.753618330052714"/>
          <c:y val="0.166995742985073"/>
          <c:w val="0.219202681256236"/>
          <c:h val="0.670906545280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'Results-Multiple Flush Cycles'!$B$205</c:f>
          <c:strCache>
            <c:ptCount val="1"/>
            <c:pt idx="0">
              <c:v>Slurry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3833921212337"/>
          <c:y val="0.165432098765432"/>
          <c:w val="0.626523511952016"/>
          <c:h val="0.662020598322083"/>
        </c:manualLayout>
      </c:layout>
      <c:scatterChart>
        <c:scatterStyle val="lineMarker"/>
        <c:varyColors val="0"/>
        <c:ser>
          <c:idx val="0"/>
          <c:order val="0"/>
          <c:tx>
            <c:strRef>
              <c:f>'Results-Multiple Flush Cycles'!$B$217</c:f>
              <c:strCache>
                <c:ptCount val="1"/>
                <c:pt idx="0">
                  <c:v>Gibbsite (11.79 micron, 2,450 kg/m3)</c:v>
                </c:pt>
              </c:strCache>
              <c:extLst xmlns:c16r2="http://schemas.microsoft.com/office/drawing/2015/06/chart" xmlns:c15="http://schemas.microsoft.com/office/drawing/2012/chart"/>
            </c:strRef>
          </c:tx>
          <c:spPr>
            <a:ln w="28575" cap="rnd">
              <a:noFill/>
              <a:round/>
            </a:ln>
            <a:effectLst/>
          </c:spPr>
          <c:marker>
            <c:symbol val="circle"/>
            <c:size val="5"/>
            <c:spPr>
              <a:solidFill>
                <a:schemeClr val="accent1"/>
              </a:solidFill>
              <a:ln w="9525">
                <a:solidFill>
                  <a:schemeClr val="accent1"/>
                </a:solidFill>
              </a:ln>
              <a:effectLst/>
            </c:spPr>
          </c:marker>
          <c:xVal>
            <c:numRef>
              <c:f>'Results-Multiple Flush Cycles'!$C$92:$IV$92</c:f>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extLst xmlns:c16r2="http://schemas.microsoft.com/office/drawing/2015/06/chart" xmlns:c15="http://schemas.microsoft.com/office/drawing/2012/chart"/>
            </c:numRef>
          </c:xVal>
          <c:yVal>
            <c:numRef>
              <c:f>'Results-Multiple Flush Cycles'!$C$115:$IV$115</c:f>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1.0</c:v>
                </c:pt>
              </c:numCache>
              <c:extLst xmlns:c16r2="http://schemas.microsoft.com/office/drawing/2015/06/chart" xmlns:c15="http://schemas.microsoft.com/office/drawing/2012/chart"/>
            </c:numRef>
          </c:yVal>
          <c:smooth val="0"/>
          <c:extLst xmlns:c16r2="http://schemas.microsoft.com/office/drawing/2015/06/chart" xmlns:c15="http://schemas.microsoft.com/office/drawing/2012/chart">
            <c:ext xmlns:c16="http://schemas.microsoft.com/office/drawing/2014/chart" uri="{C3380CC4-5D6E-409C-BE32-E72D297353CC}">
              <c16:uniqueId val="{00000001-F8F8-4D1A-9E47-4AFC572AA80C}"/>
            </c:ext>
          </c:extLst>
        </c:ser>
        <c:ser>
          <c:idx val="1"/>
          <c:order val="1"/>
          <c:tx>
            <c:strRef>
              <c:f>'Results-Multiple Flush Cycles'!$B$218</c:f>
              <c:strCache>
                <c:ptCount val="1"/>
                <c:pt idx="0">
                  <c:v>Sodalime Glass Powder (100.52 micron, 2,440 kg/m3)</c:v>
                </c:pt>
              </c:strCache>
              <c:extLst xmlns:c16r2="http://schemas.microsoft.com/office/drawing/2015/06/chart" xmlns:c15="http://schemas.microsoft.com/office/drawing/2012/chart"/>
            </c:strRef>
          </c:tx>
          <c:spPr>
            <a:ln w="25400" cap="rnd">
              <a:noFill/>
              <a:round/>
            </a:ln>
            <a:effectLst/>
          </c:spPr>
          <c:marker>
            <c:symbol val="circle"/>
            <c:size val="5"/>
            <c:spPr>
              <a:solidFill>
                <a:schemeClr val="accent2"/>
              </a:solidFill>
              <a:ln w="9525">
                <a:solidFill>
                  <a:schemeClr val="accent2"/>
                </a:solidFill>
              </a:ln>
              <a:effectLst/>
            </c:spPr>
          </c:marker>
          <c:xVal>
            <c:numRef>
              <c:f>'Results-Multiple Flush Cycles'!$C$92:$IV$92</c:f>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extLst xmlns:c16r2="http://schemas.microsoft.com/office/drawing/2015/06/chart" xmlns:c15="http://schemas.microsoft.com/office/drawing/2012/chart"/>
            </c:numRef>
          </c:xVal>
          <c:yVal>
            <c:numRef>
              <c:f>'Results-Multiple Flush Cycles'!$C$116:$IV$116</c:f>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1.0</c:v>
                </c:pt>
              </c:numCache>
              <c:extLst xmlns:c16r2="http://schemas.microsoft.com/office/drawing/2015/06/chart" xmlns:c15="http://schemas.microsoft.com/office/drawing/2012/chart"/>
            </c:numRef>
          </c:yVal>
          <c:smooth val="0"/>
          <c:extLst xmlns:c16r2="http://schemas.microsoft.com/office/drawing/2015/06/chart" xmlns:c15="http://schemas.microsoft.com/office/drawing/2012/chart">
            <c:ext xmlns:c16="http://schemas.microsoft.com/office/drawing/2014/chart" uri="{C3380CC4-5D6E-409C-BE32-E72D297353CC}">
              <c16:uniqueId val="{00000002-F8F8-4D1A-9E47-4AFC572AA80C}"/>
            </c:ext>
          </c:extLst>
        </c:ser>
        <c:ser>
          <c:idx val="2"/>
          <c:order val="2"/>
          <c:tx>
            <c:strRef>
              <c:f>'Results-Multiple Flush Cycles'!$B$219</c:f>
              <c:strCache>
                <c:ptCount val="1"/>
                <c:pt idx="0">
                  <c:v>Zirox+170 (140.00 micron, 5,830 kg/m3)</c:v>
                </c:pt>
              </c:strCache>
            </c:strRef>
          </c:tx>
          <c:spPr>
            <a:ln w="25400" cap="rnd">
              <a:noFill/>
              <a:round/>
            </a:ln>
            <a:effectLst/>
          </c:spPr>
          <c:marker>
            <c:symbol val="circle"/>
            <c:size val="5"/>
            <c:spPr>
              <a:solidFill>
                <a:schemeClr val="accent3"/>
              </a:solidFill>
              <a:ln w="9525">
                <a:solidFill>
                  <a:schemeClr val="accent3"/>
                </a:solidFill>
              </a:ln>
              <a:effectLst/>
            </c:spPr>
          </c:marker>
          <c:xVal>
            <c:numRef>
              <c:f>'Results-Multiple Flush Cycles'!$C$92:$IV$92</c:f>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f>'Results-Multiple Flush Cycles'!$D$117:$IV$117</c:f>
              <c:numCache>
                <c:formatCode>General</c:formatCode>
                <c:ptCount val="37"/>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numCache>
            </c:numRef>
          </c:yVal>
          <c:smooth val="0"/>
          <c:extLst xmlns:c16r2="http://schemas.microsoft.com/office/drawing/2015/06/chart">
            <c:ext xmlns:c16="http://schemas.microsoft.com/office/drawing/2014/chart" uri="{C3380CC4-5D6E-409C-BE32-E72D297353CC}">
              <c16:uniqueId val="{00000000-F8F8-4D1A-9E47-4AFC572AA80C}"/>
            </c:ext>
          </c:extLst>
        </c:ser>
        <c:ser>
          <c:idx val="3"/>
          <c:order val="3"/>
          <c:tx>
            <c:strRef>
              <c:f>'Results-Multiple Flush Cycles'!$B$220</c:f>
              <c:strCache>
                <c:ptCount val="1"/>
                <c:pt idx="0">
                  <c:v>Basalt (500.00 micron, 2,900 kg/m3)</c:v>
                </c:pt>
              </c:strCache>
              <c:extLst xmlns:c16r2="http://schemas.microsoft.com/office/drawing/2015/06/chart" xmlns:c15="http://schemas.microsoft.com/office/drawing/2012/chart"/>
            </c:strRef>
          </c:tx>
          <c:spPr>
            <a:ln w="25400" cap="rnd">
              <a:noFill/>
              <a:round/>
            </a:ln>
            <a:effectLst/>
          </c:spPr>
          <c:marker>
            <c:symbol val="circle"/>
            <c:size val="5"/>
            <c:spPr>
              <a:solidFill>
                <a:schemeClr val="accent4"/>
              </a:solidFill>
              <a:ln w="9525">
                <a:solidFill>
                  <a:schemeClr val="accent4"/>
                </a:solidFill>
              </a:ln>
              <a:effectLst/>
            </c:spPr>
          </c:marker>
          <c:xVal>
            <c:numRef>
              <c:f>'Results-Multiple Flush Cycles'!$C$92:$IV$92</c:f>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extLst xmlns:c16r2="http://schemas.microsoft.com/office/drawing/2015/06/chart" xmlns:c15="http://schemas.microsoft.com/office/drawing/2012/chart"/>
            </c:numRef>
          </c:xVal>
          <c:yVal>
            <c:numRef>
              <c:f>'Results-Multiple Flush Cycles'!$C$118:$IV$118</c:f>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1.0</c:v>
                </c:pt>
              </c:numCache>
              <c:extLst xmlns:c16r2="http://schemas.microsoft.com/office/drawing/2015/06/chart" xmlns:c15="http://schemas.microsoft.com/office/drawing/2012/chart"/>
            </c:numRef>
          </c:yVal>
          <c:smooth val="0"/>
          <c:extLst xmlns:c16r2="http://schemas.microsoft.com/office/drawing/2015/06/chart" xmlns:c15="http://schemas.microsoft.com/office/drawing/2012/chart">
            <c:ext xmlns:c16="http://schemas.microsoft.com/office/drawing/2014/chart" uri="{C3380CC4-5D6E-409C-BE32-E72D297353CC}">
              <c16:uniqueId val="{00000003-F8F8-4D1A-9E47-4AFC572AA80C}"/>
            </c:ext>
          </c:extLst>
        </c:ser>
        <c:dLbls>
          <c:showLegendKey val="0"/>
          <c:showVal val="0"/>
          <c:showCatName val="0"/>
          <c:showSerName val="0"/>
          <c:showPercent val="0"/>
          <c:showBubbleSize val="0"/>
        </c:dLbls>
        <c:axId val="1699269696"/>
        <c:axId val="1699273456"/>
        <c:extLst xmlns:c16r2="http://schemas.microsoft.com/office/drawing/2015/06/chart">
          <c:ext xmlns:c15="http://schemas.microsoft.com/office/drawing/2012/chart" uri="{02D57815-91ED-43cb-92C2-25804820EDAC}">
            <c15:filteredScatterSeries>
              <c15:ser>
                <c:idx val="4"/>
                <c:order val="4"/>
                <c:tx>
                  <c:strRef>
                    <c:extLst xmlns:c16r2="http://schemas.microsoft.com/office/drawing/2015/06/chart">
                      <c:ext uri="{02D57815-91ED-43cb-92C2-25804820EDAC}">
                        <c15:formulaRef>
                          <c15:sqref>'Results-Multiple Flush Cycles'!$B$221</c15:sqref>
                        </c15:formulaRef>
                      </c:ext>
                    </c:extLst>
                    <c:strCache>
                      <c:ptCount val="1"/>
                      <c:pt idx="0">
                        <c:v> (0.00 micron, 0 kg/m3)</c:v>
                      </c:pt>
                    </c:strCache>
                  </c:strRef>
                </c:tx>
                <c:spPr>
                  <a:ln w="25400" cap="rnd">
                    <a:noFill/>
                    <a:round/>
                  </a:ln>
                  <a:effectLst/>
                </c:spPr>
                <c:marker>
                  <c:symbol val="circle"/>
                  <c:size val="5"/>
                  <c:spPr>
                    <a:solidFill>
                      <a:schemeClr val="accent5"/>
                    </a:solidFill>
                    <a:ln w="9525">
                      <a:solidFill>
                        <a:schemeClr val="accent5"/>
                      </a:solidFill>
                    </a:ln>
                    <a:effectLst/>
                  </c:spPr>
                </c:marker>
                <c:xVal>
                  <c:numRef>
                    <c:extLst xmlns:c16r2="http://schemas.microsoft.com/office/drawing/2015/06/chart">
                      <c:ext uri="{02D57815-91ED-43cb-92C2-25804820EDAC}">
                        <c15:formulaRef>
                          <c15:sqref>'Results-Multiple Flush Cycles'!$C$92:$IV$92</c15:sqref>
                        </c15:formulaRef>
                      </c:ext>
                    </c:extLst>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extLst xmlns:c16r2="http://schemas.microsoft.com/office/drawing/2015/06/chart">
                      <c:ext uri="{02D57815-91ED-43cb-92C2-25804820EDAC}">
                        <c15:formulaRef>
                          <c15:sqref>'Results-Multiple Flush Cycles'!$C$119:$IV$119</c15:sqref>
                        </c15:formulaRef>
                      </c:ext>
                    </c:extLst>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0.0</c:v>
                      </c:pt>
                    </c:numCache>
                  </c:numRef>
                </c:yVal>
                <c:smooth val="0"/>
                <c:extLst xmlns:c16r2="http://schemas.microsoft.com/office/drawing/2015/06/chart">
                  <c:ext xmlns:c16="http://schemas.microsoft.com/office/drawing/2014/chart" uri="{C3380CC4-5D6E-409C-BE32-E72D297353CC}">
                    <c16:uniqueId val="{00000004-F8F8-4D1A-9E47-4AFC572AA80C}"/>
                  </c:ext>
                </c:extLst>
              </c15:ser>
            </c15:filteredScatterSeries>
            <c15:filteredScatterSeries>
              <c15:ser>
                <c:idx val="5"/>
                <c:order val="5"/>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Cycles'!$B$222</c15:sqref>
                        </c15:formulaRef>
                      </c:ext>
                    </c:extLst>
                    <c:strCache>
                      <c:ptCount val="1"/>
                      <c:pt idx="0">
                        <c:v> (0.00 micron, 0 kg/m3)</c:v>
                      </c:pt>
                    </c:strCache>
                  </c:strRef>
                </c:tx>
                <c:spPr>
                  <a:ln w="25400" cap="rnd">
                    <a:noFill/>
                    <a:round/>
                  </a:ln>
                  <a:effectLst/>
                </c:spPr>
                <c:marker>
                  <c:symbol val="circle"/>
                  <c:size val="5"/>
                  <c:spPr>
                    <a:solidFill>
                      <a:schemeClr val="accent6"/>
                    </a:solidFill>
                    <a:ln w="9525">
                      <a:solidFill>
                        <a:schemeClr val="accent6"/>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Cycles'!$C$92:$IV$92</c15:sqref>
                        </c15:formulaRef>
                      </c:ext>
                    </c:extLst>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Cycles'!$C$120:$IV$120</c15:sqref>
                        </c15:formulaRef>
                      </c:ext>
                    </c:extLst>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5-F8F8-4D1A-9E47-4AFC572AA80C}"/>
                  </c:ext>
                </c:extLst>
              </c15:ser>
            </c15:filteredScatterSeries>
            <c15:filteredScatterSeries>
              <c15:ser>
                <c:idx val="6"/>
                <c:order val="6"/>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Cycles'!$B$223</c15:sqref>
                        </c15:formulaRef>
                      </c:ext>
                    </c:extLst>
                    <c:strCache>
                      <c:ptCount val="1"/>
                      <c:pt idx="0">
                        <c:v> (0.00 micron, 0 kg/m3)</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Cycles'!$C$92:$IV$92</c15:sqref>
                        </c15:formulaRef>
                      </c:ext>
                    </c:extLst>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Cycles'!$C$121:$IV$121</c15:sqref>
                        </c15:formulaRef>
                      </c:ext>
                    </c:extLst>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6-F8F8-4D1A-9E47-4AFC572AA80C}"/>
                  </c:ext>
                </c:extLst>
              </c15:ser>
            </c15:filteredScatterSeries>
            <c15:filteredScatterSeries>
              <c15:ser>
                <c:idx val="7"/>
                <c:order val="7"/>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Cycles'!$B$224</c15:sqref>
                        </c15:formulaRef>
                      </c:ext>
                    </c:extLst>
                    <c:strCache>
                      <c:ptCount val="1"/>
                      <c:pt idx="0">
                        <c:v> (0.00 micron, 0 kg/m3)</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Cycles'!$C$92:$IV$92</c15:sqref>
                        </c15:formulaRef>
                      </c:ext>
                    </c:extLst>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Cycles'!$C$122:$IV$122</c15:sqref>
                        </c15:formulaRef>
                      </c:ext>
                    </c:extLst>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7-F8F8-4D1A-9E47-4AFC572AA80C}"/>
                  </c:ext>
                </c:extLst>
              </c15:ser>
            </c15:filteredScatterSeries>
            <c15:filteredScatterSeries>
              <c15:ser>
                <c:idx val="8"/>
                <c:order val="8"/>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Cycles'!$B$225</c15:sqref>
                        </c15:formulaRef>
                      </c:ext>
                    </c:extLst>
                    <c:strCache>
                      <c:ptCount val="1"/>
                      <c:pt idx="0">
                        <c:v> (0.00 micron, 0 kg/m3)</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Cycles'!$C$92:$IV$92</c15:sqref>
                        </c15:formulaRef>
                      </c:ext>
                    </c:extLst>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Cycles'!$C$123:$IV$123</c15:sqref>
                        </c15:formulaRef>
                      </c:ext>
                    </c:extLst>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8-F8F8-4D1A-9E47-4AFC572AA80C}"/>
                  </c:ext>
                </c:extLst>
              </c15:ser>
            </c15:filteredScatterSeries>
            <c15:filteredScatterSeries>
              <c15:ser>
                <c:idx val="9"/>
                <c:order val="9"/>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Cycles'!$B$226</c15:sqref>
                        </c15:formulaRef>
                      </c:ext>
                    </c:extLst>
                    <c:strCache>
                      <c:ptCount val="1"/>
                      <c:pt idx="0">
                        <c:v> (0.00 micron, 0 kg/m3)</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Cycles'!$C$92:$IV$92</c15:sqref>
                        </c15:formulaRef>
                      </c:ext>
                    </c:extLst>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Cycles'!$C$124:$IV$124</c15:sqref>
                        </c15:formulaRef>
                      </c:ext>
                    </c:extLst>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9-F8F8-4D1A-9E47-4AFC572AA80C}"/>
                  </c:ext>
                </c:extLst>
              </c15:ser>
            </c15:filteredScatterSeries>
          </c:ext>
        </c:extLst>
      </c:scatterChart>
      <c:valAx>
        <c:axId val="1699269696"/>
        <c:scaling>
          <c:orientation val="minMax"/>
          <c:min val="0.0"/>
        </c:scaling>
        <c:delete val="0"/>
        <c:axPos val="b"/>
        <c:majorGridlines>
          <c:spPr>
            <a:ln w="9525" cap="flat" cmpd="sng" algn="ctr">
              <a:solidFill>
                <a:schemeClr val="tx1">
                  <a:lumMod val="15000"/>
                  <a:lumOff val="85000"/>
                </a:schemeClr>
              </a:solidFill>
              <a:round/>
            </a:ln>
            <a:effectLst/>
          </c:spPr>
        </c:majorGridlines>
        <c:title>
          <c:tx>
            <c:strRef>
              <c:f>'Results-Multiple Flush Cycles'!$B$206</c:f>
              <c:strCache>
                <c:ptCount val="1"/>
                <c:pt idx="0">
                  <c:v>Flush Cycle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73456"/>
        <c:crossesAt val="0.0"/>
        <c:crossBetween val="midCat"/>
      </c:valAx>
      <c:valAx>
        <c:axId val="1699273456"/>
        <c:scaling>
          <c:orientation val="minMax"/>
          <c:max val="1.0"/>
          <c:min val="0.0"/>
        </c:scaling>
        <c:delete val="0"/>
        <c:axPos val="l"/>
        <c:majorGridlines>
          <c:spPr>
            <a:ln w="9525" cap="flat" cmpd="sng" algn="ctr">
              <a:solidFill>
                <a:schemeClr val="tx1">
                  <a:lumMod val="15000"/>
                  <a:lumOff val="85000"/>
                </a:schemeClr>
              </a:solidFill>
              <a:round/>
            </a:ln>
            <a:effectLst/>
          </c:spPr>
        </c:majorGridlines>
        <c:title>
          <c:tx>
            <c:strRef>
              <c:f>'Results-Multiple Flush Cycles'!$B$207</c:f>
              <c:strCache>
                <c:ptCount val="1"/>
                <c:pt idx="0">
                  <c:v>Bulk C (End of Flush) / Bulk C (Initial Heal)</c:v>
                </c:pt>
              </c:strCache>
            </c:strRef>
          </c:tx>
          <c:layout>
            <c:manualLayout>
              <c:xMode val="edge"/>
              <c:yMode val="edge"/>
              <c:x val="0.0210910005027652"/>
              <c:y val="0.101417466849566"/>
            </c:manualLayout>
          </c:layout>
          <c:overlay val="0"/>
          <c:spPr>
            <a:noFill/>
            <a:ln>
              <a:noFill/>
            </a:ln>
            <a:effectLst/>
          </c:spPr>
          <c:txPr>
            <a:bodyPr rot="-540000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in"/>
        <c:minorTickMark val="in"/>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69696"/>
        <c:crossesAt val="0.0"/>
        <c:crossBetween val="midCat"/>
      </c:valAx>
      <c:spPr>
        <a:noFill/>
        <a:ln>
          <a:noFill/>
        </a:ln>
        <a:effectLst/>
      </c:spPr>
    </c:plotArea>
    <c:legend>
      <c:legendPos val="b"/>
      <c:layout>
        <c:manualLayout>
          <c:xMode val="edge"/>
          <c:yMode val="edge"/>
          <c:x val="0.760222324065093"/>
          <c:y val="0.166995742985073"/>
          <c:w val="0.236813331955912"/>
          <c:h val="0.6573984026355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'Results-Multiple Flush Cycles'!$B$208</c:f>
          <c:strCache>
            <c:ptCount val="1"/>
            <c:pt idx="0">
              <c:v>Slurry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3833921212337"/>
          <c:y val="0.165432098765432"/>
          <c:w val="0.626523511952016"/>
          <c:h val="0.662020598322083"/>
        </c:manualLayout>
      </c:layout>
      <c:scatterChart>
        <c:scatterStyle val="lineMarker"/>
        <c:varyColors val="0"/>
        <c:ser>
          <c:idx val="0"/>
          <c:order val="0"/>
          <c:tx>
            <c:strRef>
              <c:f>'Results-Multiple Flush Cycles'!$B$217</c:f>
              <c:strCache>
                <c:ptCount val="1"/>
                <c:pt idx="0">
                  <c:v>Gibbsite (11.79 micron, 2,450 kg/m3)</c:v>
                </c:pt>
              </c:strCache>
              <c:extLst xmlns:c16r2="http://schemas.microsoft.com/office/drawing/2015/06/chart" xmlns:c15="http://schemas.microsoft.com/office/drawing/2012/chart"/>
            </c:strRef>
          </c:tx>
          <c:spPr>
            <a:ln w="28575" cap="rnd">
              <a:noFill/>
              <a:round/>
            </a:ln>
            <a:effectLst/>
          </c:spPr>
          <c:marker>
            <c:symbol val="circle"/>
            <c:size val="5"/>
            <c:spPr>
              <a:solidFill>
                <a:schemeClr val="accent1"/>
              </a:solidFill>
              <a:ln w="9525">
                <a:solidFill>
                  <a:schemeClr val="accent1"/>
                </a:solidFill>
              </a:ln>
              <a:effectLst/>
            </c:spPr>
          </c:marker>
          <c:xVal>
            <c:numRef>
              <c:f>'Results-Multiple Flush Cycles'!$C$127:$IV$127</c:f>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f>'Results-Multiple Flush Cycles'!$C$139:$IV$139</c:f>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0.0489766147935498</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0-9BEB-40F7-9EF5-BB47F18AE0A6}"/>
            </c:ext>
          </c:extLst>
        </c:ser>
        <c:ser>
          <c:idx val="1"/>
          <c:order val="1"/>
          <c:tx>
            <c:strRef>
              <c:f>'Results-Multiple Flush Cycles'!$B$218</c:f>
              <c:strCache>
                <c:ptCount val="1"/>
                <c:pt idx="0">
                  <c:v>Sodalime Glass Powder (100.52 micron, 2,440 kg/m3)</c:v>
                </c:pt>
              </c:strCache>
              <c:extLst xmlns:c16r2="http://schemas.microsoft.com/office/drawing/2015/06/chart" xmlns:c15="http://schemas.microsoft.com/office/drawing/2012/chart"/>
            </c:strRef>
          </c:tx>
          <c:spPr>
            <a:ln w="25400" cap="rnd">
              <a:noFill/>
              <a:round/>
            </a:ln>
            <a:effectLst/>
          </c:spPr>
          <c:marker>
            <c:symbol val="circle"/>
            <c:size val="5"/>
            <c:spPr>
              <a:solidFill>
                <a:schemeClr val="accent2"/>
              </a:solidFill>
              <a:ln w="9525">
                <a:solidFill>
                  <a:schemeClr val="accent2"/>
                </a:solidFill>
              </a:ln>
              <a:effectLst/>
            </c:spPr>
          </c:marker>
          <c:xVal>
            <c:numRef>
              <c:f>'Results-Multiple Flush Cycles'!$C$127:$IV$127</c:f>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f>'Results-Multiple Flush Cycles'!$C$140:$IV$140</c:f>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0.0497237135857238</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1-9BEB-40F7-9EF5-BB47F18AE0A6}"/>
            </c:ext>
          </c:extLst>
        </c:ser>
        <c:ser>
          <c:idx val="2"/>
          <c:order val="2"/>
          <c:tx>
            <c:strRef>
              <c:f>'Results-Multiple Flush Cycles'!$B$219</c:f>
              <c:strCache>
                <c:ptCount val="1"/>
                <c:pt idx="0">
                  <c:v>Zirox+170 (140.00 micron, 5,830 kg/m3)</c:v>
                </c:pt>
              </c:strCache>
            </c:strRef>
          </c:tx>
          <c:spPr>
            <a:ln w="25400" cap="rnd">
              <a:noFill/>
              <a:round/>
            </a:ln>
            <a:effectLst/>
          </c:spPr>
          <c:marker>
            <c:symbol val="circle"/>
            <c:size val="5"/>
            <c:spPr>
              <a:solidFill>
                <a:schemeClr val="accent3"/>
              </a:solidFill>
              <a:ln w="9525">
                <a:solidFill>
                  <a:schemeClr val="accent3"/>
                </a:solidFill>
              </a:ln>
              <a:effectLst/>
            </c:spPr>
          </c:marker>
          <c:xVal>
            <c:numRef>
              <c:f>'Results-Multiple Flush Cycles'!$C$127:$IV$127</c:f>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f>'Results-Multiple Flush Cycles'!$D$141:$IV$141</c:f>
              <c:numCache>
                <c:formatCode>General</c:formatCode>
                <c:ptCount val="37"/>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0.145325049759285</c:v>
                </c:pt>
              </c:numCache>
            </c:numRef>
          </c:yVal>
          <c:smooth val="0"/>
          <c:extLst xmlns:c16r2="http://schemas.microsoft.com/office/drawing/2015/06/chart">
            <c:ext xmlns:c16="http://schemas.microsoft.com/office/drawing/2014/chart" uri="{C3380CC4-5D6E-409C-BE32-E72D297353CC}">
              <c16:uniqueId val="{00000002-9BEB-40F7-9EF5-BB47F18AE0A6}"/>
            </c:ext>
          </c:extLst>
        </c:ser>
        <c:ser>
          <c:idx val="3"/>
          <c:order val="3"/>
          <c:tx>
            <c:strRef>
              <c:f>'Results-Multiple Flush Cycles'!$B$220</c:f>
              <c:strCache>
                <c:ptCount val="1"/>
                <c:pt idx="0">
                  <c:v>Basalt (500.00 micron, 2,900 kg/m3)</c:v>
                </c:pt>
              </c:strCache>
              <c:extLst xmlns:c16r2="http://schemas.microsoft.com/office/drawing/2015/06/chart" xmlns:c15="http://schemas.microsoft.com/office/drawing/2012/chart"/>
            </c:strRef>
          </c:tx>
          <c:spPr>
            <a:ln w="25400" cap="rnd">
              <a:noFill/>
              <a:round/>
            </a:ln>
            <a:effectLst/>
          </c:spPr>
          <c:marker>
            <c:symbol val="circle"/>
            <c:size val="5"/>
            <c:spPr>
              <a:solidFill>
                <a:schemeClr val="accent4"/>
              </a:solidFill>
              <a:ln w="9525">
                <a:solidFill>
                  <a:schemeClr val="accent4"/>
                </a:solidFill>
              </a:ln>
              <a:effectLst/>
            </c:spPr>
          </c:marker>
          <c:xVal>
            <c:numRef>
              <c:f>'Results-Multiple Flush Cycles'!$C$127:$IV$127</c:f>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f>'Results-Multiple Flush Cycles'!$C$142:$IV$142</c:f>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0.223125658292975</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3-9BEB-40F7-9EF5-BB47F18AE0A6}"/>
            </c:ext>
          </c:extLst>
        </c:ser>
        <c:dLbls>
          <c:showLegendKey val="0"/>
          <c:showVal val="0"/>
          <c:showCatName val="0"/>
          <c:showSerName val="0"/>
          <c:showPercent val="0"/>
          <c:showBubbleSize val="0"/>
        </c:dLbls>
        <c:axId val="1699317760"/>
        <c:axId val="1699321104"/>
        <c:extLst xmlns:c16r2="http://schemas.microsoft.com/office/drawing/2015/06/chart">
          <c:ext xmlns:c15="http://schemas.microsoft.com/office/drawing/2012/chart" uri="{02D57815-91ED-43cb-92C2-25804820EDAC}">
            <c15:filteredScatterSeries>
              <c15:ser>
                <c:idx val="4"/>
                <c:order val="4"/>
                <c:tx>
                  <c:strRef>
                    <c:extLst xmlns:c16r2="http://schemas.microsoft.com/office/drawing/2015/06/chart">
                      <c:ext uri="{02D57815-91ED-43cb-92C2-25804820EDAC}">
                        <c15:formulaRef>
                          <c15:sqref>'Results-Multiple Flush Cycles'!$B$221</c15:sqref>
                        </c15:formulaRef>
                      </c:ext>
                    </c:extLst>
                    <c:strCache>
                      <c:ptCount val="1"/>
                      <c:pt idx="0">
                        <c:v> (0.00 micron, 0 kg/m3)</c:v>
                      </c:pt>
                    </c:strCache>
                  </c:strRef>
                </c:tx>
                <c:spPr>
                  <a:ln w="25400" cap="rnd">
                    <a:noFill/>
                    <a:round/>
                  </a:ln>
                  <a:effectLst/>
                </c:spPr>
                <c:marker>
                  <c:symbol val="circle"/>
                  <c:size val="5"/>
                  <c:spPr>
                    <a:solidFill>
                      <a:schemeClr val="accent5"/>
                    </a:solidFill>
                    <a:ln w="9525">
                      <a:solidFill>
                        <a:schemeClr val="accent5"/>
                      </a:solidFill>
                    </a:ln>
                    <a:effectLst/>
                  </c:spPr>
                </c:marker>
                <c:xVal>
                  <c:numRef>
                    <c:extLst xmlns:c16r2="http://schemas.microsoft.com/office/drawing/2015/06/chart">
                      <c:ext uri="{02D57815-91ED-43cb-92C2-25804820EDAC}">
                        <c15:formulaRef>
                          <c15:sqref>'Results-Multiple Flush Cycles'!$C$127:$IV$127</c15:sqref>
                        </c15:formulaRef>
                      </c:ext>
                    </c:extLst>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extLst xmlns:c16r2="http://schemas.microsoft.com/office/drawing/2015/06/chart">
                      <c:ext uri="{02D57815-91ED-43cb-92C2-25804820EDAC}">
                        <c15:formulaRef>
                          <c15:sqref>'Results-Multiple Flush Cycles'!$C$143:$IV$143</c15:sqref>
                        </c15:formulaRef>
                      </c:ext>
                    </c:extLst>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0.0</c:v>
                      </c:pt>
                    </c:numCache>
                  </c:numRef>
                </c:yVal>
                <c:smooth val="0"/>
                <c:extLst xmlns:c16r2="http://schemas.microsoft.com/office/drawing/2015/06/chart">
                  <c:ext xmlns:c16="http://schemas.microsoft.com/office/drawing/2014/chart" uri="{C3380CC4-5D6E-409C-BE32-E72D297353CC}">
                    <c16:uniqueId val="{00000004-9BEB-40F7-9EF5-BB47F18AE0A6}"/>
                  </c:ext>
                </c:extLst>
              </c15:ser>
            </c15:filteredScatterSeries>
            <c15:filteredScatterSeries>
              <c15:ser>
                <c:idx val="5"/>
                <c:order val="5"/>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Cycles'!$B$222</c15:sqref>
                        </c15:formulaRef>
                      </c:ext>
                    </c:extLst>
                    <c:strCache>
                      <c:ptCount val="1"/>
                      <c:pt idx="0">
                        <c:v> (0.00 micron, 0 kg/m3)</c:v>
                      </c:pt>
                    </c:strCache>
                  </c:strRef>
                </c:tx>
                <c:spPr>
                  <a:ln w="25400" cap="rnd">
                    <a:noFill/>
                    <a:round/>
                  </a:ln>
                  <a:effectLst/>
                </c:spPr>
                <c:marker>
                  <c:symbol val="circle"/>
                  <c:size val="5"/>
                  <c:spPr>
                    <a:solidFill>
                      <a:schemeClr val="accent6"/>
                    </a:solidFill>
                    <a:ln w="9525">
                      <a:solidFill>
                        <a:schemeClr val="accent6"/>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Cycles'!$C$127:$IV$127</c15:sqref>
                        </c15:formulaRef>
                      </c:ext>
                    </c:extLst>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Cycles'!$C$144:$IV$144</c15:sqref>
                        </c15:formulaRef>
                      </c:ext>
                    </c:extLst>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5-9BEB-40F7-9EF5-BB47F18AE0A6}"/>
                  </c:ext>
                </c:extLst>
              </c15:ser>
            </c15:filteredScatterSeries>
            <c15:filteredScatterSeries>
              <c15:ser>
                <c:idx val="6"/>
                <c:order val="6"/>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Cycles'!$B$223</c15:sqref>
                        </c15:formulaRef>
                      </c:ext>
                    </c:extLst>
                    <c:strCache>
                      <c:ptCount val="1"/>
                      <c:pt idx="0">
                        <c:v> (0.00 micron, 0 kg/m3)</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Cycles'!$C$127:$IV$127</c15:sqref>
                        </c15:formulaRef>
                      </c:ext>
                    </c:extLst>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Cycles'!$C$145:$IV$145</c15:sqref>
                        </c15:formulaRef>
                      </c:ext>
                    </c:extLst>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6-9BEB-40F7-9EF5-BB47F18AE0A6}"/>
                  </c:ext>
                </c:extLst>
              </c15:ser>
            </c15:filteredScatterSeries>
            <c15:filteredScatterSeries>
              <c15:ser>
                <c:idx val="7"/>
                <c:order val="7"/>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Cycles'!$B$224</c15:sqref>
                        </c15:formulaRef>
                      </c:ext>
                    </c:extLst>
                    <c:strCache>
                      <c:ptCount val="1"/>
                      <c:pt idx="0">
                        <c:v> (0.00 micron, 0 kg/m3)</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Cycles'!$C$127:$IV$127</c15:sqref>
                        </c15:formulaRef>
                      </c:ext>
                    </c:extLst>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Cycles'!$C$146:$IV$146</c15:sqref>
                        </c15:formulaRef>
                      </c:ext>
                    </c:extLst>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7-9BEB-40F7-9EF5-BB47F18AE0A6}"/>
                  </c:ext>
                </c:extLst>
              </c15:ser>
            </c15:filteredScatterSeries>
            <c15:filteredScatterSeries>
              <c15:ser>
                <c:idx val="8"/>
                <c:order val="8"/>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Cycles'!$B$225</c15:sqref>
                        </c15:formulaRef>
                      </c:ext>
                    </c:extLst>
                    <c:strCache>
                      <c:ptCount val="1"/>
                      <c:pt idx="0">
                        <c:v> (0.00 micron, 0 kg/m3)</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Cycles'!$C$127:$IV$127</c15:sqref>
                        </c15:formulaRef>
                      </c:ext>
                    </c:extLst>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Cycles'!$C$123:$IV$123</c15:sqref>
                        </c15:formulaRef>
                      </c:ext>
                    </c:extLst>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8-9BEB-40F7-9EF5-BB47F18AE0A6}"/>
                  </c:ext>
                </c:extLst>
              </c15:ser>
            </c15:filteredScatterSeries>
            <c15:filteredScatterSeries>
              <c15:ser>
                <c:idx val="9"/>
                <c:order val="9"/>
                <c:tx>
                  <c:strRef>
                    <c:extLst xmlns:c16r2="http://schemas.microsoft.com/office/drawing/2015/06/chart" xmlns:c15="http://schemas.microsoft.com/office/drawing/2012/chart">
                      <c:ext xmlns:c15="http://schemas.microsoft.com/office/drawing/2012/chart" uri="{02D57815-91ED-43cb-92C2-25804820EDAC}">
                        <c15:formulaRef>
                          <c15:sqref>'Results-Multiple Flush Cycles'!$B$226</c15:sqref>
                        </c15:formulaRef>
                      </c:ext>
                    </c:extLst>
                    <c:strCache>
                      <c:ptCount val="1"/>
                      <c:pt idx="0">
                        <c:v> (0.00 micron, 0 kg/m3)</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xVal>
                  <c:numRef>
                    <c:extLst xmlns:c16r2="http://schemas.microsoft.com/office/drawing/2015/06/chart" xmlns:c15="http://schemas.microsoft.com/office/drawing/2012/chart">
                      <c:ext xmlns:c15="http://schemas.microsoft.com/office/drawing/2012/chart" uri="{02D57815-91ED-43cb-92C2-25804820EDAC}">
                        <c15:formulaRef>
                          <c15:sqref>'Results-Multiple Flush Cycles'!$C$127:$IV$127</c15:sqref>
                        </c15:formulaRef>
                      </c:ext>
                    </c:extLst>
                    <c:numCache>
                      <c:formatCode>General</c:formatCode>
                      <c:ptCount val="38"/>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numCache>
                  </c:numRef>
                </c:xVal>
                <c:yVal>
                  <c:numRef>
                    <c:extLst xmlns:c16r2="http://schemas.microsoft.com/office/drawing/2015/06/chart" xmlns:c15="http://schemas.microsoft.com/office/drawing/2012/chart">
                      <c:ext xmlns:c15="http://schemas.microsoft.com/office/drawing/2012/chart" uri="{02D57815-91ED-43cb-92C2-25804820EDAC}">
                        <c15:formulaRef>
                          <c15:sqref>'Results-Multiple Flush Cycles'!$C$148:$IV$148</c15:sqref>
                        </c15:formulaRef>
                      </c:ext>
                    </c:extLst>
                    <c:numCache>
                      <c:formatCode>General</c:formatCode>
                      <c:ptCount val="38"/>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0.0</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9-9BEB-40F7-9EF5-BB47F18AE0A6}"/>
                  </c:ext>
                </c:extLst>
              </c15:ser>
            </c15:filteredScatterSeries>
          </c:ext>
        </c:extLst>
      </c:scatterChart>
      <c:valAx>
        <c:axId val="1699317760"/>
        <c:scaling>
          <c:orientation val="minMax"/>
          <c:min val="0.0"/>
        </c:scaling>
        <c:delete val="0"/>
        <c:axPos val="b"/>
        <c:majorGridlines>
          <c:spPr>
            <a:ln w="9525" cap="flat" cmpd="sng" algn="ctr">
              <a:solidFill>
                <a:schemeClr val="tx1">
                  <a:lumMod val="15000"/>
                  <a:lumOff val="85000"/>
                </a:schemeClr>
              </a:solidFill>
              <a:round/>
            </a:ln>
            <a:effectLst/>
          </c:spPr>
        </c:majorGridlines>
        <c:title>
          <c:tx>
            <c:strRef>
              <c:f>'Results-Multiple Flush Cycles'!$B$209</c:f>
              <c:strCache>
                <c:ptCount val="1"/>
                <c:pt idx="0">
                  <c:v>Flush Cycle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321104"/>
        <c:crossesAt val="0.0"/>
        <c:crossBetween val="midCat"/>
      </c:valAx>
      <c:valAx>
        <c:axId val="1699321104"/>
        <c:scaling>
          <c:orientation val="minMax"/>
          <c:min val="0.0"/>
        </c:scaling>
        <c:delete val="0"/>
        <c:axPos val="l"/>
        <c:majorGridlines>
          <c:spPr>
            <a:ln w="9525" cap="flat" cmpd="sng" algn="ctr">
              <a:solidFill>
                <a:schemeClr val="tx1">
                  <a:lumMod val="15000"/>
                  <a:lumOff val="85000"/>
                </a:schemeClr>
              </a:solidFill>
              <a:round/>
            </a:ln>
            <a:effectLst/>
          </c:spPr>
        </c:majorGridlines>
        <c:title>
          <c:tx>
            <c:strRef>
              <c:f>'Results-Multiple Flush Cycles'!$B$210</c:f>
              <c:strCache>
                <c:ptCount val="1"/>
                <c:pt idx="0">
                  <c:v>Mass/Initial Mass (kg/kg)</c:v>
                </c:pt>
              </c:strCache>
            </c:strRef>
          </c:tx>
          <c:layout>
            <c:manualLayout>
              <c:xMode val="edge"/>
              <c:yMode val="edge"/>
              <c:x val="0.0210910075441532"/>
              <c:y val="0.246603744498352"/>
            </c:manualLayout>
          </c:layout>
          <c:overlay val="0"/>
          <c:spPr>
            <a:noFill/>
            <a:ln>
              <a:noFill/>
            </a:ln>
            <a:effectLst/>
          </c:spPr>
          <c:txPr>
            <a:bodyPr rot="-540000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in"/>
        <c:minorTickMark val="in"/>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317760"/>
        <c:crossesAt val="0.0"/>
        <c:crossBetween val="midCat"/>
      </c:valAx>
      <c:spPr>
        <a:noFill/>
        <a:ln>
          <a:noFill/>
        </a:ln>
        <a:effectLst/>
      </c:spPr>
    </c:plotArea>
    <c:legend>
      <c:legendPos val="b"/>
      <c:layout>
        <c:manualLayout>
          <c:xMode val="edge"/>
          <c:yMode val="edge"/>
          <c:x val="0.760222324065093"/>
          <c:y val="0.166995742985073"/>
          <c:w val="0.236813331955912"/>
          <c:h val="0.6573984026355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'Results-Multiple Flush Cycles'!$B$211</c:f>
          <c:strCache>
            <c:ptCount val="1"/>
            <c:pt idx="0">
              <c:v>Mass (Solids + Liquid)/ Volume (Solids + Liquid)</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3833921212337"/>
          <c:y val="0.160448102423411"/>
          <c:w val="0.751720196597917"/>
          <c:h val="0.675872853949936"/>
        </c:manualLayout>
      </c:layout>
      <c:scatterChart>
        <c:scatterStyle val="lineMarker"/>
        <c:varyColors val="0"/>
        <c:ser>
          <c:idx val="2"/>
          <c:order val="0"/>
          <c:tx>
            <c:strRef>
              <c:f>'Results-Multiple Flush Cycles'!$B$211</c:f>
              <c:strCache>
                <c:ptCount val="1"/>
                <c:pt idx="0">
                  <c:v>Mass (Solids + Liquid)/ Volume (Solids + Liquid)</c:v>
                </c:pt>
              </c:strCache>
            </c:strRef>
          </c:tx>
          <c:spPr>
            <a:ln w="25400" cap="rnd">
              <a:noFill/>
              <a:round/>
            </a:ln>
            <a:effectLst/>
          </c:spPr>
          <c:marker>
            <c:symbol val="circle"/>
            <c:size val="5"/>
            <c:spPr>
              <a:solidFill>
                <a:schemeClr val="accent3"/>
              </a:solidFill>
              <a:ln w="9525">
                <a:solidFill>
                  <a:schemeClr val="accent3"/>
                </a:solidFill>
              </a:ln>
              <a:effectLst/>
            </c:spPr>
          </c:marker>
          <c:xVal>
            <c:numRef>
              <c:f>'Results-Multiple Flush Cycles'!$D$65:$AN$65</c:f>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f>'Results-Multiple Flush Cycles'!$D$168:$AN$168</c:f>
              <c:numCache>
                <c:formatCode>General</c:formatCode>
                <c:ptCount val="37"/>
                <c:pt idx="0">
                  <c:v>1203.533534090013</c:v>
                </c:pt>
                <c:pt idx="1">
                  <c:v>1202.708556839506</c:v>
                </c:pt>
                <c:pt idx="2">
                  <c:v>1201.93163524614</c:v>
                </c:pt>
                <c:pt idx="3">
                  <c:v>1201.201474552957</c:v>
                </c:pt>
                <c:pt idx="4">
                  <c:v>1200.516957239233</c:v>
                </c:pt>
                <c:pt idx="5">
                  <c:v>1199.877149478462</c:v>
                </c:pt>
                <c:pt idx="6">
                  <c:v>1199.281310149705</c:v>
                </c:pt>
                <c:pt idx="7">
                  <c:v>1198.728902901845</c:v>
                </c:pt>
                <c:pt idx="8">
                  <c:v>1198.219611911177</c:v>
                </c:pt>
                <c:pt idx="9">
                  <c:v>1197.753362157607</c:v>
                </c:pt>
                <c:pt idx="10">
                  <c:v>1197.329027843415</c:v>
                </c:pt>
                <c:pt idx="11">
                  <c:v>1196.942413275242</c:v>
                </c:pt>
                <c:pt idx="12">
                  <c:v>1196.593754728813</c:v>
                </c:pt>
                <c:pt idx="13">
                  <c:v>1196.283585362796</c:v>
                </c:pt>
                <c:pt idx="14">
                  <c:v>1196.012782012774</c:v>
                </c:pt>
                <c:pt idx="15">
                  <c:v>1195.7826254767</c:v>
                </c:pt>
                <c:pt idx="16">
                  <c:v>1195.594878607249</c:v>
                </c:pt>
                <c:pt idx="17">
                  <c:v>1195.451888211122</c:v>
                </c:pt>
                <c:pt idx="18">
                  <c:v>1195.356719215335</c:v>
                </c:pt>
                <c:pt idx="19">
                  <c:v>1195.313333213858</c:v>
                </c:pt>
                <c:pt idx="20">
                  <c:v>1195.326829035547</c:v>
                </c:pt>
                <c:pt idx="21">
                  <c:v>1195.403771505738</c:v>
                </c:pt>
                <c:pt idx="22">
                  <c:v>1195.552648042031</c:v>
                </c:pt>
                <c:pt idx="23">
                  <c:v>1195.784514543815</c:v>
                </c:pt>
                <c:pt idx="24">
                  <c:v>1196.113928311259</c:v>
                </c:pt>
                <c:pt idx="25">
                  <c:v>1196.560328061845</c:v>
                </c:pt>
                <c:pt idx="26">
                  <c:v>1197.150132010809</c:v>
                </c:pt>
                <c:pt idx="27">
                  <c:v>1197.920030501024</c:v>
                </c:pt>
                <c:pt idx="28">
                  <c:v>1198.922348947793</c:v>
                </c:pt>
                <c:pt idx="29">
                  <c:v>1200.234176548787</c:v>
                </c:pt>
                <c:pt idx="30">
                  <c:v>1201.93131444401</c:v>
                </c:pt>
                <c:pt idx="31">
                  <c:v>1204.170342524994</c:v>
                </c:pt>
                <c:pt idx="32">
                  <c:v>1207.22931760677</c:v>
                </c:pt>
                <c:pt idx="33">
                  <c:v>1211.622864482706</c:v>
                </c:pt>
                <c:pt idx="34">
                  <c:v>1218.430217445421</c:v>
                </c:pt>
                <c:pt idx="35">
                  <c:v>1230.37536631757</c:v>
                </c:pt>
                <c:pt idx="36">
                  <c:v>1257.390005234243</c:v>
                </c:pt>
              </c:numCache>
            </c:numRef>
          </c:yVal>
          <c:smooth val="0"/>
          <c:extLst xmlns:c16r2="http://schemas.microsoft.com/office/drawing/2015/06/chart">
            <c:ext xmlns:c16="http://schemas.microsoft.com/office/drawing/2014/chart" uri="{C3380CC4-5D6E-409C-BE32-E72D297353CC}">
              <c16:uniqueId val="{00000002-0A99-407B-9D13-BD9109411DBF}"/>
            </c:ext>
          </c:extLst>
        </c:ser>
        <c:dLbls>
          <c:showLegendKey val="0"/>
          <c:showVal val="0"/>
          <c:showCatName val="0"/>
          <c:showSerName val="0"/>
          <c:showPercent val="0"/>
          <c:showBubbleSize val="0"/>
        </c:dLbls>
        <c:axId val="1697674048"/>
        <c:axId val="1698088816"/>
        <c:extLst xmlns:c16r2="http://schemas.microsoft.com/office/drawing/2015/06/chart"/>
      </c:scatterChart>
      <c:valAx>
        <c:axId val="1697674048"/>
        <c:scaling>
          <c:orientation val="maxMin"/>
        </c:scaling>
        <c:delete val="0"/>
        <c:axPos val="b"/>
        <c:majorGridlines>
          <c:spPr>
            <a:ln w="9525" cap="flat" cmpd="sng" algn="ctr">
              <a:solidFill>
                <a:schemeClr val="tx1">
                  <a:lumMod val="15000"/>
                  <a:lumOff val="85000"/>
                </a:schemeClr>
              </a:solidFill>
              <a:round/>
            </a:ln>
            <a:effectLst/>
          </c:spPr>
        </c:majorGridlines>
        <c:title>
          <c:tx>
            <c:strRef>
              <c:f>'Results-Multiple Flush Cycles'!$B$212</c:f>
              <c:strCache>
                <c:ptCount val="1"/>
                <c:pt idx="0">
                  <c:v>Volume Remaining in Vessel (gal)</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088816"/>
        <c:crosses val="autoZero"/>
        <c:crossBetween val="midCat"/>
      </c:valAx>
      <c:valAx>
        <c:axId val="1698088816"/>
        <c:scaling>
          <c:orientation val="minMax"/>
        </c:scaling>
        <c:delete val="0"/>
        <c:axPos val="r"/>
        <c:majorGridlines>
          <c:spPr>
            <a:ln w="9525" cap="flat" cmpd="sng" algn="ctr">
              <a:solidFill>
                <a:schemeClr val="tx1">
                  <a:lumMod val="15000"/>
                  <a:lumOff val="85000"/>
                </a:schemeClr>
              </a:solidFill>
              <a:round/>
            </a:ln>
            <a:effectLst/>
          </c:spPr>
        </c:majorGridlines>
        <c:title>
          <c:tx>
            <c:strRef>
              <c:f>'Results-Multiple Flush Cycles'!$B$213</c:f>
              <c:strCache>
                <c:ptCount val="1"/>
                <c:pt idx="0">
                  <c:v>Bulk Density of Vessel (kg/m3)</c:v>
                </c:pt>
              </c:strCache>
            </c:strRef>
          </c:tx>
          <c:layout>
            <c:manualLayout>
              <c:xMode val="edge"/>
              <c:yMode val="edge"/>
              <c:x val="0.0150829303771019"/>
              <c:y val="0.20043356148464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out"/>
        <c:minorTickMark val="out"/>
        <c:tickLblPos val="high"/>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674048"/>
        <c:crossesAt val="100000.0"/>
        <c:crossBetween val="midCat"/>
      </c:valAx>
      <c:spPr>
        <a:noFill/>
        <a:ln>
          <a:noFill/>
        </a:ln>
        <a:effectLst/>
      </c:spPr>
    </c:plotArea>
    <c:legend>
      <c:legendPos val="b"/>
      <c:layout>
        <c:manualLayout>
          <c:xMode val="edge"/>
          <c:yMode val="edge"/>
          <c:x val="0.324740646876241"/>
          <c:y val="0.141410737100418"/>
          <c:w val="0.234611959952417"/>
          <c:h val="0.67476595789898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Mass (Solids + Liquid)/Volume (Solids + Liquid)</a:t>
            </a:r>
          </a:p>
        </c:rich>
      </c:tx>
      <c:layout>
        <c:manualLayout>
          <c:xMode val="edge"/>
          <c:yMode val="edge"/>
          <c:x val="0.14766027945468"/>
          <c:y val="0.024926683818754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3833921212337"/>
          <c:y val="0.165432098765432"/>
          <c:w val="0.709275781313488"/>
          <c:h val="0.675528740966651"/>
        </c:manualLayout>
      </c:layout>
      <c:scatterChart>
        <c:scatterStyle val="lineMarker"/>
        <c:varyColors val="0"/>
        <c:ser>
          <c:idx val="0"/>
          <c:order val="0"/>
          <c:tx>
            <c:strRef>
              <c:f>'Results-Multiple Flush Cycles'!$B$214</c:f>
              <c:strCache>
                <c:ptCount val="1"/>
                <c:pt idx="0">
                  <c:v>Mass (Solids + Liquid)/ Volume (Solids + Liquid)</c:v>
                </c:pt>
              </c:strCache>
            </c:strRef>
          </c:tx>
          <c:spPr>
            <a:ln w="28575" cap="rnd">
              <a:noFill/>
              <a:round/>
            </a:ln>
            <a:effectLst/>
          </c:spPr>
          <c:marker>
            <c:symbol val="circle"/>
            <c:size val="5"/>
            <c:spPr>
              <a:solidFill>
                <a:schemeClr val="accent1"/>
              </a:solidFill>
              <a:ln w="9525">
                <a:solidFill>
                  <a:schemeClr val="accent1"/>
                </a:solidFill>
              </a:ln>
              <a:effectLst/>
            </c:spPr>
          </c:marker>
          <c:xVal>
            <c:numRef>
              <c:f>'Results-Multiple Flush Cycles'!$D$65:$AN$65</c:f>
              <c:numCache>
                <c:formatCode>General</c:formatCode>
                <c:ptCount val="37"/>
                <c:pt idx="0">
                  <c:v>21999.99999999873</c:v>
                </c:pt>
                <c:pt idx="1">
                  <c:v>21514.81663898026</c:v>
                </c:pt>
                <c:pt idx="2">
                  <c:v>21024.75538507305</c:v>
                </c:pt>
                <c:pt idx="3">
                  <c:v>20529.76719735576</c:v>
                </c:pt>
                <c:pt idx="4">
                  <c:v>20029.80254186386</c:v>
                </c:pt>
                <c:pt idx="5">
                  <c:v>19524.81138663269</c:v>
                </c:pt>
                <c:pt idx="6">
                  <c:v>19014.74319669074</c:v>
                </c:pt>
                <c:pt idx="7">
                  <c:v>18499.54692900252</c:v>
                </c:pt>
                <c:pt idx="8">
                  <c:v>17979.17102736067</c:v>
                </c:pt>
                <c:pt idx="9">
                  <c:v>17453.56341722664</c:v>
                </c:pt>
                <c:pt idx="10">
                  <c:v>16922.6715005196</c:v>
                </c:pt>
                <c:pt idx="11">
                  <c:v>16386.44215035283</c:v>
                </c:pt>
                <c:pt idx="12">
                  <c:v>15844.8217057173</c:v>
                </c:pt>
                <c:pt idx="13">
                  <c:v>15297.75596611174</c:v>
                </c:pt>
                <c:pt idx="14">
                  <c:v>14745.19018611877</c:v>
                </c:pt>
                <c:pt idx="15">
                  <c:v>14187.06906992643</c:v>
                </c:pt>
                <c:pt idx="16">
                  <c:v>13623.3367657947</c:v>
                </c:pt>
                <c:pt idx="17">
                  <c:v>13053.93686046636</c:v>
                </c:pt>
                <c:pt idx="18">
                  <c:v>12478.81237352163</c:v>
                </c:pt>
                <c:pt idx="19">
                  <c:v>11897.90575167613</c:v>
                </c:pt>
                <c:pt idx="20">
                  <c:v>11311.15886302144</c:v>
                </c:pt>
                <c:pt idx="21">
                  <c:v>10718.51299120776</c:v>
                </c:pt>
                <c:pt idx="22">
                  <c:v>10119.90882956813</c:v>
                </c:pt>
                <c:pt idx="23">
                  <c:v>9515.286475183584</c:v>
                </c:pt>
                <c:pt idx="24">
                  <c:v>8904.585422888525</c:v>
                </c:pt>
                <c:pt idx="25">
                  <c:v>8287.744559215985</c:v>
                </c:pt>
                <c:pt idx="26">
                  <c:v>7664.702156281904</c:v>
                </c:pt>
                <c:pt idx="27">
                  <c:v>7035.395865607966</c:v>
                </c:pt>
                <c:pt idx="28">
                  <c:v>6399.762711882328</c:v>
                </c:pt>
                <c:pt idx="29">
                  <c:v>5757.73908665761</c:v>
                </c:pt>
                <c:pt idx="30">
                  <c:v>5109.26074198554</c:v>
                </c:pt>
                <c:pt idx="31">
                  <c:v>4454.262783987596</c:v>
                </c:pt>
                <c:pt idx="32">
                  <c:v>3792.679666361011</c:v>
                </c:pt>
                <c:pt idx="33">
                  <c:v>3124.444221362417</c:v>
                </c:pt>
                <c:pt idx="34">
                  <c:v>2449.425576922244</c:v>
                </c:pt>
                <c:pt idx="35">
                  <c:v>1767.307853082004</c:v>
                </c:pt>
                <c:pt idx="36">
                  <c:v>1077.485525458033</c:v>
                </c:pt>
              </c:numCache>
            </c:numRef>
          </c:xVal>
          <c:yVal>
            <c:numRef>
              <c:f>'Results-Multiple Flush Cycles'!$D$176:$AN$176</c:f>
              <c:numCache>
                <c:formatCode>General</c:formatCode>
                <c:ptCount val="37"/>
                <c:pt idx="0">
                  <c:v>1240.116062886401</c:v>
                </c:pt>
                <c:pt idx="1">
                  <c:v>1236.040280830498</c:v>
                </c:pt>
                <c:pt idx="2">
                  <c:v>1232.215244874913</c:v>
                </c:pt>
                <c:pt idx="3">
                  <c:v>1228.624906349146</c:v>
                </c:pt>
                <c:pt idx="4">
                  <c:v>1225.25427337507</c:v>
                </c:pt>
                <c:pt idx="5">
                  <c:v>1222.089340017324</c:v>
                </c:pt>
                <c:pt idx="6">
                  <c:v>1219.11702024046</c:v>
                </c:pt>
                <c:pt idx="7">
                  <c:v>1216.325086343508</c:v>
                </c:pt>
                <c:pt idx="8">
                  <c:v>1213.70211156548</c:v>
                </c:pt>
                <c:pt idx="9">
                  <c:v>1211.279411395693</c:v>
                </c:pt>
                <c:pt idx="10">
                  <c:v>1209.143445039857</c:v>
                </c:pt>
                <c:pt idx="11">
                  <c:v>1207.142235972215</c:v>
                </c:pt>
                <c:pt idx="12">
                  <c:v>1205.26710954887</c:v>
                </c:pt>
                <c:pt idx="13">
                  <c:v>1203.509959205855</c:v>
                </c:pt>
                <c:pt idx="14">
                  <c:v>1201.863208702331</c:v>
                </c:pt>
                <c:pt idx="15">
                  <c:v>1200.319776905696</c:v>
                </c:pt>
                <c:pt idx="16">
                  <c:v>1198.87304494556</c:v>
                </c:pt>
                <c:pt idx="17">
                  <c:v>1197.516825575413</c:v>
                </c:pt>
                <c:pt idx="18">
                  <c:v>1196.245334591885</c:v>
                </c:pt>
                <c:pt idx="19">
                  <c:v>1195.053164159606</c:v>
                </c:pt>
                <c:pt idx="20">
                  <c:v>1193.93525793796</c:v>
                </c:pt>
                <c:pt idx="21">
                  <c:v>1192.886887944447</c:v>
                </c:pt>
                <c:pt idx="22">
                  <c:v>1191.903632797281</c:v>
                </c:pt>
                <c:pt idx="23">
                  <c:v>1190.981357547991</c:v>
                </c:pt>
                <c:pt idx="24">
                  <c:v>1190.116194824345</c:v>
                </c:pt>
                <c:pt idx="25">
                  <c:v>1189.304527207641</c:v>
                </c:pt>
                <c:pt idx="26">
                  <c:v>1188.542970863263</c:v>
                </c:pt>
                <c:pt idx="27">
                  <c:v>1187.828360198006</c:v>
                </c:pt>
                <c:pt idx="28">
                  <c:v>1187.157733509297</c:v>
                </c:pt>
                <c:pt idx="29">
                  <c:v>1186.862689138233</c:v>
                </c:pt>
                <c:pt idx="30">
                  <c:v>1186.704977733109</c:v>
                </c:pt>
                <c:pt idx="31">
                  <c:v>1186.634053760285</c:v>
                </c:pt>
                <c:pt idx="32">
                  <c:v>1186.686569911259</c:v>
                </c:pt>
                <c:pt idx="33">
                  <c:v>1186.921169803086</c:v>
                </c:pt>
                <c:pt idx="34">
                  <c:v>1187.481372883619</c:v>
                </c:pt>
                <c:pt idx="35">
                  <c:v>1188.17916413251</c:v>
                </c:pt>
                <c:pt idx="36">
                  <c:v>1189.673568174347</c:v>
                </c:pt>
              </c:numCache>
            </c:numRef>
          </c:yVal>
          <c:smooth val="0"/>
          <c:extLst xmlns:c16r2="http://schemas.microsoft.com/office/drawing/2015/06/chart" xmlns:c15="http://schemas.microsoft.com/office/drawing/2012/chart">
            <c:ext xmlns:c16="http://schemas.microsoft.com/office/drawing/2014/chart" uri="{C3380CC4-5D6E-409C-BE32-E72D297353CC}">
              <c16:uniqueId val="{00000000-215E-4FDB-98B3-8380146633C4}"/>
            </c:ext>
          </c:extLst>
        </c:ser>
        <c:dLbls>
          <c:showLegendKey val="0"/>
          <c:showVal val="0"/>
          <c:showCatName val="0"/>
          <c:showSerName val="0"/>
          <c:showPercent val="0"/>
          <c:showBubbleSize val="0"/>
        </c:dLbls>
        <c:axId val="1699345632"/>
        <c:axId val="1699348976"/>
        <c:extLst xmlns:c16r2="http://schemas.microsoft.com/office/drawing/2015/06/chart"/>
      </c:scatterChart>
      <c:valAx>
        <c:axId val="1699345632"/>
        <c:scaling>
          <c:orientation val="maxMin"/>
        </c:scaling>
        <c:delete val="0"/>
        <c:axPos val="b"/>
        <c:majorGridlines>
          <c:spPr>
            <a:ln w="9525" cap="flat" cmpd="sng" algn="ctr">
              <a:solidFill>
                <a:schemeClr val="tx1">
                  <a:lumMod val="15000"/>
                  <a:lumOff val="85000"/>
                </a:schemeClr>
              </a:solidFill>
              <a:round/>
            </a:ln>
            <a:effectLst/>
          </c:spPr>
        </c:majorGridlines>
        <c:title>
          <c:tx>
            <c:strRef>
              <c:f>'Results-Multiple Flush Cycles'!$B$215</c:f>
              <c:strCache>
                <c:ptCount val="1"/>
                <c:pt idx="0">
                  <c:v>Volume Remaining in Vessel (gal)</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348976"/>
        <c:crossesAt val="0.0"/>
        <c:crossBetween val="midCat"/>
      </c:valAx>
      <c:valAx>
        <c:axId val="1699348976"/>
        <c:scaling>
          <c:orientation val="minMax"/>
        </c:scaling>
        <c:delete val="0"/>
        <c:axPos val="r"/>
        <c:majorGridlines>
          <c:spPr>
            <a:ln w="9525" cap="flat" cmpd="sng" algn="ctr">
              <a:solidFill>
                <a:schemeClr val="tx1">
                  <a:lumMod val="15000"/>
                  <a:lumOff val="85000"/>
                </a:schemeClr>
              </a:solidFill>
              <a:round/>
            </a:ln>
            <a:effectLst/>
          </c:spPr>
        </c:majorGridlines>
        <c:title>
          <c:tx>
            <c:strRef>
              <c:f>'Results-Multiple Flush Cycles'!$B$216</c:f>
              <c:strCache>
                <c:ptCount val="1"/>
                <c:pt idx="0">
                  <c:v>Bulk Density of Suction Line (kg/m3)</c:v>
                </c:pt>
              </c:strCache>
            </c:strRef>
          </c:tx>
          <c:layout>
            <c:manualLayout>
              <c:xMode val="edge"/>
              <c:yMode val="edge"/>
              <c:x val="0.016688344869234"/>
              <c:y val="0.176197633927768"/>
            </c:manualLayout>
          </c:layout>
          <c:overlay val="0"/>
          <c:spPr>
            <a:noFill/>
            <a:ln>
              <a:noFill/>
            </a:ln>
            <a:effectLst/>
          </c:spPr>
          <c:txPr>
            <a:bodyPr rot="-540000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out"/>
        <c:minorTickMark val="out"/>
        <c:tickLblPos val="high"/>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345632"/>
        <c:crossesAt val="100000.0"/>
        <c:crossBetween val="midCat"/>
      </c:valAx>
      <c:spPr>
        <a:noFill/>
        <a:ln>
          <a:noFill/>
        </a:ln>
        <a:effectLst/>
      </c:spPr>
    </c:plotArea>
    <c:legend>
      <c:legendPos val="b"/>
      <c:layout>
        <c:manualLayout>
          <c:xMode val="edge"/>
          <c:yMode val="edge"/>
          <c:x val="0.492251155915123"/>
          <c:y val="0.16699581463694"/>
          <c:w val="0.250477299807603"/>
          <c:h val="0.6709065452801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2"/>
          <c:order val="0"/>
          <c:tx>
            <c:v>Rel.Conc. #9</c:v>
          </c:tx>
          <c:marker>
            <c:symbol val="none"/>
          </c:marker>
          <c:xVal>
            <c:numRef>
              <c:f>Pumpdown!$D$131:$BS$131</c:f>
              <c:numCache>
                <c:formatCode>0.00%</c:formatCode>
                <c:ptCount val="37"/>
                <c:pt idx="0">
                  <c:v>0.0</c:v>
                </c:pt>
                <c:pt idx="1">
                  <c:v>0.0231039002553445</c:v>
                </c:pt>
                <c:pt idx="2">
                  <c:v>0.0464400804275466</c:v>
                </c:pt>
                <c:pt idx="3">
                  <c:v>0.0700108757915679</c:v>
                </c:pt>
                <c:pt idx="4">
                  <c:v>0.0938186451005472</c:v>
                </c:pt>
                <c:pt idx="5">
                  <c:v>0.117865770821844</c:v>
                </c:pt>
                <c:pt idx="6">
                  <c:v>0.142154659375453</c:v>
                </c:pt>
                <c:pt idx="7">
                  <c:v>0.16668774137482</c:v>
                </c:pt>
                <c:pt idx="8">
                  <c:v>0.191467471870073</c:v>
                </c:pt>
                <c:pt idx="9">
                  <c:v>0.216496330593702</c:v>
                </c:pt>
                <c:pt idx="10">
                  <c:v>0.24177682220871</c:v>
                </c:pt>
                <c:pt idx="11">
                  <c:v>0.267311476559253</c:v>
                </c:pt>
                <c:pt idx="12">
                  <c:v>0.293102848923811</c:v>
                </c:pt>
                <c:pt idx="13">
                  <c:v>0.31915352027089</c:v>
                </c:pt>
                <c:pt idx="14">
                  <c:v>0.345466097517307</c:v>
                </c:pt>
                <c:pt idx="15">
                  <c:v>0.372043213789064</c:v>
                </c:pt>
                <c:pt idx="16">
                  <c:v>0.398887528684849</c:v>
                </c:pt>
                <c:pt idx="17">
                  <c:v>0.426001728542186</c:v>
                </c:pt>
                <c:pt idx="18">
                  <c:v>0.453388526706255</c:v>
                </c:pt>
                <c:pt idx="19">
                  <c:v>0.481050663801424</c:v>
                </c:pt>
                <c:pt idx="20">
                  <c:v>0.508990908005504</c:v>
                </c:pt>
                <c:pt idx="21">
                  <c:v>0.537212055326762</c:v>
                </c:pt>
                <c:pt idx="22">
                  <c:v>0.565716929883723</c:v>
                </c:pt>
                <c:pt idx="23">
                  <c:v>0.594508384187781</c:v>
                </c:pt>
                <c:pt idx="24">
                  <c:v>0.623589299428653</c:v>
                </c:pt>
                <c:pt idx="25">
                  <c:v>0.652962585762701</c:v>
                </c:pt>
                <c:pt idx="26">
                  <c:v>0.682631182604157</c:v>
                </c:pt>
                <c:pt idx="27">
                  <c:v>0.712598058919271</c:v>
                </c:pt>
                <c:pt idx="28">
                  <c:v>0.74286621352342</c:v>
                </c:pt>
                <c:pt idx="29">
                  <c:v>0.7734386753812</c:v>
                </c:pt>
                <c:pt idx="30">
                  <c:v>0.804318503909542</c:v>
                </c:pt>
                <c:pt idx="31">
                  <c:v>0.835508789283865</c:v>
                </c:pt>
                <c:pt idx="32">
                  <c:v>0.867012652747317</c:v>
                </c:pt>
                <c:pt idx="33">
                  <c:v>0.898833292754273</c:v>
                </c:pt>
                <c:pt idx="34">
                  <c:v>0.930976941289348</c:v>
                </c:pt>
                <c:pt idx="35">
                  <c:v>0.963458640210198</c:v>
                </c:pt>
                <c:pt idx="36">
                  <c:v>0.996307223924773</c:v>
                </c:pt>
              </c:numCache>
            </c:numRef>
          </c:xVal>
          <c:yVal>
            <c:numRef>
              <c:f>Pumpdown!$D$134:$BS$134</c:f>
              <c:numCache>
                <c:formatCode>0.000</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1"/>
          <c:extLst xmlns:c16r2="http://schemas.microsoft.com/office/drawing/2015/06/chart">
            <c:ext xmlns:c16="http://schemas.microsoft.com/office/drawing/2014/chart" uri="{C3380CC4-5D6E-409C-BE32-E72D297353CC}">
              <c16:uniqueId val="{00000000-7D05-4D38-B91C-B043CB1DE32E}"/>
            </c:ext>
          </c:extLst>
        </c:ser>
        <c:ser>
          <c:idx val="0"/>
          <c:order val="1"/>
          <c:tx>
            <c:v>Area Frac Uncleared</c:v>
          </c:tx>
          <c:marker>
            <c:symbol val="none"/>
          </c:marker>
          <c:xVal>
            <c:numRef>
              <c:f>Pumpdown!$C$131:$BS$131</c:f>
              <c:numCache>
                <c:formatCode>0.00%</c:formatCode>
                <c:ptCount val="38"/>
                <c:pt idx="0">
                  <c:v>0.0</c:v>
                </c:pt>
                <c:pt idx="1">
                  <c:v>0.0</c:v>
                </c:pt>
                <c:pt idx="2">
                  <c:v>0.0231039002553445</c:v>
                </c:pt>
                <c:pt idx="3">
                  <c:v>0.0464400804275466</c:v>
                </c:pt>
                <c:pt idx="4">
                  <c:v>0.0700108757915679</c:v>
                </c:pt>
                <c:pt idx="5">
                  <c:v>0.0938186451005472</c:v>
                </c:pt>
                <c:pt idx="6">
                  <c:v>0.117865770821844</c:v>
                </c:pt>
                <c:pt idx="7">
                  <c:v>0.142154659375453</c:v>
                </c:pt>
                <c:pt idx="8">
                  <c:v>0.16668774137482</c:v>
                </c:pt>
                <c:pt idx="9">
                  <c:v>0.191467471870073</c:v>
                </c:pt>
                <c:pt idx="10">
                  <c:v>0.216496330593702</c:v>
                </c:pt>
                <c:pt idx="11">
                  <c:v>0.24177682220871</c:v>
                </c:pt>
                <c:pt idx="12">
                  <c:v>0.267311476559253</c:v>
                </c:pt>
                <c:pt idx="13">
                  <c:v>0.293102848923811</c:v>
                </c:pt>
                <c:pt idx="14">
                  <c:v>0.31915352027089</c:v>
                </c:pt>
                <c:pt idx="15">
                  <c:v>0.345466097517307</c:v>
                </c:pt>
                <c:pt idx="16">
                  <c:v>0.372043213789064</c:v>
                </c:pt>
                <c:pt idx="17">
                  <c:v>0.398887528684849</c:v>
                </c:pt>
                <c:pt idx="18">
                  <c:v>0.426001728542186</c:v>
                </c:pt>
                <c:pt idx="19">
                  <c:v>0.453388526706255</c:v>
                </c:pt>
                <c:pt idx="20">
                  <c:v>0.481050663801424</c:v>
                </c:pt>
                <c:pt idx="21">
                  <c:v>0.508990908005504</c:v>
                </c:pt>
                <c:pt idx="22">
                  <c:v>0.537212055326762</c:v>
                </c:pt>
                <c:pt idx="23">
                  <c:v>0.565716929883723</c:v>
                </c:pt>
                <c:pt idx="24">
                  <c:v>0.594508384187781</c:v>
                </c:pt>
                <c:pt idx="25">
                  <c:v>0.623589299428653</c:v>
                </c:pt>
                <c:pt idx="26">
                  <c:v>0.652962585762701</c:v>
                </c:pt>
                <c:pt idx="27">
                  <c:v>0.682631182604157</c:v>
                </c:pt>
                <c:pt idx="28">
                  <c:v>0.712598058919271</c:v>
                </c:pt>
                <c:pt idx="29">
                  <c:v>0.74286621352342</c:v>
                </c:pt>
                <c:pt idx="30">
                  <c:v>0.7734386753812</c:v>
                </c:pt>
                <c:pt idx="31">
                  <c:v>0.804318503909542</c:v>
                </c:pt>
                <c:pt idx="32">
                  <c:v>0.835508789283865</c:v>
                </c:pt>
                <c:pt idx="33">
                  <c:v>0.867012652747317</c:v>
                </c:pt>
                <c:pt idx="34">
                  <c:v>0.898833292754273</c:v>
                </c:pt>
                <c:pt idx="35">
                  <c:v>0.930976941289348</c:v>
                </c:pt>
                <c:pt idx="36">
                  <c:v>0.963458640210198</c:v>
                </c:pt>
                <c:pt idx="37">
                  <c:v>0.996307223924773</c:v>
                </c:pt>
              </c:numCache>
            </c:numRef>
          </c:xVal>
          <c:yVal>
            <c:numRef>
              <c:f>Pumpdown!$D$132:$BS$132</c:f>
              <c:numCache>
                <c:formatCode>0.000</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1"/>
          <c:extLst xmlns:c16r2="http://schemas.microsoft.com/office/drawing/2015/06/chart">
            <c:ext xmlns:c16="http://schemas.microsoft.com/office/drawing/2014/chart" uri="{C3380CC4-5D6E-409C-BE32-E72D297353CC}">
              <c16:uniqueId val="{00000001-7D05-4D38-B91C-B043CB1DE32E}"/>
            </c:ext>
          </c:extLst>
        </c:ser>
        <c:ser>
          <c:idx val="3"/>
          <c:order val="2"/>
          <c:tx>
            <c:v>Draw Off Frac</c:v>
          </c:tx>
          <c:marker>
            <c:symbol val="none"/>
          </c:marker>
          <c:xVal>
            <c:numRef>
              <c:f>Pumpdown!$D$131:$BS$131</c:f>
              <c:numCache>
                <c:formatCode>0.00%</c:formatCode>
                <c:ptCount val="37"/>
                <c:pt idx="0">
                  <c:v>0.0</c:v>
                </c:pt>
                <c:pt idx="1">
                  <c:v>0.0231039002553445</c:v>
                </c:pt>
                <c:pt idx="2">
                  <c:v>0.0464400804275466</c:v>
                </c:pt>
                <c:pt idx="3">
                  <c:v>0.0700108757915679</c:v>
                </c:pt>
                <c:pt idx="4">
                  <c:v>0.0938186451005472</c:v>
                </c:pt>
                <c:pt idx="5">
                  <c:v>0.117865770821844</c:v>
                </c:pt>
                <c:pt idx="6">
                  <c:v>0.142154659375453</c:v>
                </c:pt>
                <c:pt idx="7">
                  <c:v>0.16668774137482</c:v>
                </c:pt>
                <c:pt idx="8">
                  <c:v>0.191467471870073</c:v>
                </c:pt>
                <c:pt idx="9">
                  <c:v>0.216496330593702</c:v>
                </c:pt>
                <c:pt idx="10">
                  <c:v>0.24177682220871</c:v>
                </c:pt>
                <c:pt idx="11">
                  <c:v>0.267311476559253</c:v>
                </c:pt>
                <c:pt idx="12">
                  <c:v>0.293102848923811</c:v>
                </c:pt>
                <c:pt idx="13">
                  <c:v>0.31915352027089</c:v>
                </c:pt>
                <c:pt idx="14">
                  <c:v>0.345466097517307</c:v>
                </c:pt>
                <c:pt idx="15">
                  <c:v>0.372043213789064</c:v>
                </c:pt>
                <c:pt idx="16">
                  <c:v>0.398887528684849</c:v>
                </c:pt>
                <c:pt idx="17">
                  <c:v>0.426001728542186</c:v>
                </c:pt>
                <c:pt idx="18">
                  <c:v>0.453388526706255</c:v>
                </c:pt>
                <c:pt idx="19">
                  <c:v>0.481050663801424</c:v>
                </c:pt>
                <c:pt idx="20">
                  <c:v>0.508990908005504</c:v>
                </c:pt>
                <c:pt idx="21">
                  <c:v>0.537212055326762</c:v>
                </c:pt>
                <c:pt idx="22">
                  <c:v>0.565716929883723</c:v>
                </c:pt>
                <c:pt idx="23">
                  <c:v>0.594508384187781</c:v>
                </c:pt>
                <c:pt idx="24">
                  <c:v>0.623589299428653</c:v>
                </c:pt>
                <c:pt idx="25">
                  <c:v>0.652962585762701</c:v>
                </c:pt>
                <c:pt idx="26">
                  <c:v>0.682631182604157</c:v>
                </c:pt>
                <c:pt idx="27">
                  <c:v>0.712598058919271</c:v>
                </c:pt>
                <c:pt idx="28">
                  <c:v>0.74286621352342</c:v>
                </c:pt>
                <c:pt idx="29">
                  <c:v>0.7734386753812</c:v>
                </c:pt>
                <c:pt idx="30">
                  <c:v>0.804318503909542</c:v>
                </c:pt>
                <c:pt idx="31">
                  <c:v>0.835508789283865</c:v>
                </c:pt>
                <c:pt idx="32">
                  <c:v>0.867012652747317</c:v>
                </c:pt>
                <c:pt idx="33">
                  <c:v>0.898833292754273</c:v>
                </c:pt>
                <c:pt idx="34">
                  <c:v>0.930976941289348</c:v>
                </c:pt>
                <c:pt idx="35">
                  <c:v>0.963458640210198</c:v>
                </c:pt>
                <c:pt idx="36">
                  <c:v>0.996307223924773</c:v>
                </c:pt>
              </c:numCache>
            </c:numRef>
          </c:xVal>
          <c:yVal>
            <c:numRef>
              <c:f>Pumpdown!$D$135:$BS$135</c:f>
              <c:numCache>
                <c:formatCode>0.000</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1"/>
          <c:extLst xmlns:c16r2="http://schemas.microsoft.com/office/drawing/2015/06/chart">
            <c:ext xmlns:c16="http://schemas.microsoft.com/office/drawing/2014/chart" uri="{C3380CC4-5D6E-409C-BE32-E72D297353CC}">
              <c16:uniqueId val="{00000002-7D05-4D38-B91C-B043CB1DE32E}"/>
            </c:ext>
          </c:extLst>
        </c:ser>
        <c:ser>
          <c:idx val="1"/>
          <c:order val="3"/>
          <c:tx>
            <c:v>Loft Height/Fill Height</c:v>
          </c:tx>
          <c:marker>
            <c:symbol val="none"/>
          </c:marker>
          <c:xVal>
            <c:numRef>
              <c:f>Pumpdown!$D$131:$BS$131</c:f>
              <c:numCache>
                <c:formatCode>0.00%</c:formatCode>
                <c:ptCount val="37"/>
                <c:pt idx="0">
                  <c:v>0.0</c:v>
                </c:pt>
                <c:pt idx="1">
                  <c:v>0.0231039002553445</c:v>
                </c:pt>
                <c:pt idx="2">
                  <c:v>0.0464400804275466</c:v>
                </c:pt>
                <c:pt idx="3">
                  <c:v>0.0700108757915679</c:v>
                </c:pt>
                <c:pt idx="4">
                  <c:v>0.0938186451005472</c:v>
                </c:pt>
                <c:pt idx="5">
                  <c:v>0.117865770821844</c:v>
                </c:pt>
                <c:pt idx="6">
                  <c:v>0.142154659375453</c:v>
                </c:pt>
                <c:pt idx="7">
                  <c:v>0.16668774137482</c:v>
                </c:pt>
                <c:pt idx="8">
                  <c:v>0.191467471870073</c:v>
                </c:pt>
                <c:pt idx="9">
                  <c:v>0.216496330593702</c:v>
                </c:pt>
                <c:pt idx="10">
                  <c:v>0.24177682220871</c:v>
                </c:pt>
                <c:pt idx="11">
                  <c:v>0.267311476559253</c:v>
                </c:pt>
                <c:pt idx="12">
                  <c:v>0.293102848923811</c:v>
                </c:pt>
                <c:pt idx="13">
                  <c:v>0.31915352027089</c:v>
                </c:pt>
                <c:pt idx="14">
                  <c:v>0.345466097517307</c:v>
                </c:pt>
                <c:pt idx="15">
                  <c:v>0.372043213789064</c:v>
                </c:pt>
                <c:pt idx="16">
                  <c:v>0.398887528684849</c:v>
                </c:pt>
                <c:pt idx="17">
                  <c:v>0.426001728542186</c:v>
                </c:pt>
                <c:pt idx="18">
                  <c:v>0.453388526706255</c:v>
                </c:pt>
                <c:pt idx="19">
                  <c:v>0.481050663801424</c:v>
                </c:pt>
                <c:pt idx="20">
                  <c:v>0.508990908005504</c:v>
                </c:pt>
                <c:pt idx="21">
                  <c:v>0.537212055326762</c:v>
                </c:pt>
                <c:pt idx="22">
                  <c:v>0.565716929883723</c:v>
                </c:pt>
                <c:pt idx="23">
                  <c:v>0.594508384187781</c:v>
                </c:pt>
                <c:pt idx="24">
                  <c:v>0.623589299428653</c:v>
                </c:pt>
                <c:pt idx="25">
                  <c:v>0.652962585762701</c:v>
                </c:pt>
                <c:pt idx="26">
                  <c:v>0.682631182604157</c:v>
                </c:pt>
                <c:pt idx="27">
                  <c:v>0.712598058919271</c:v>
                </c:pt>
                <c:pt idx="28">
                  <c:v>0.74286621352342</c:v>
                </c:pt>
                <c:pt idx="29">
                  <c:v>0.7734386753812</c:v>
                </c:pt>
                <c:pt idx="30">
                  <c:v>0.804318503909542</c:v>
                </c:pt>
                <c:pt idx="31">
                  <c:v>0.835508789283865</c:v>
                </c:pt>
                <c:pt idx="32">
                  <c:v>0.867012652747317</c:v>
                </c:pt>
                <c:pt idx="33">
                  <c:v>0.898833292754273</c:v>
                </c:pt>
                <c:pt idx="34">
                  <c:v>0.930976941289348</c:v>
                </c:pt>
                <c:pt idx="35">
                  <c:v>0.963458640210198</c:v>
                </c:pt>
                <c:pt idx="36">
                  <c:v>0.996307223924773</c:v>
                </c:pt>
              </c:numCache>
            </c:numRef>
          </c:xVal>
          <c:yVal>
            <c:numRef>
              <c:f>Pumpdown!$D$133:$BS$133</c:f>
              <c:numCache>
                <c:formatCode>0.000</c:formatCode>
                <c:ptCount val="3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numCache>
            </c:numRef>
          </c:yVal>
          <c:smooth val="1"/>
          <c:extLst xmlns:c16r2="http://schemas.microsoft.com/office/drawing/2015/06/chart">
            <c:ext xmlns:c16="http://schemas.microsoft.com/office/drawing/2014/chart" uri="{C3380CC4-5D6E-409C-BE32-E72D297353CC}">
              <c16:uniqueId val="{00000003-7D05-4D38-B91C-B043CB1DE32E}"/>
            </c:ext>
          </c:extLst>
        </c:ser>
        <c:dLbls>
          <c:showLegendKey val="0"/>
          <c:showVal val="0"/>
          <c:showCatName val="0"/>
          <c:showSerName val="0"/>
          <c:showPercent val="0"/>
          <c:showBubbleSize val="0"/>
        </c:dLbls>
        <c:axId val="1699723312"/>
        <c:axId val="1654582608"/>
      </c:scatterChart>
      <c:valAx>
        <c:axId val="1699723312"/>
        <c:scaling>
          <c:orientation val="minMax"/>
          <c:max val="1.0"/>
          <c:min val="0.0"/>
        </c:scaling>
        <c:delete val="0"/>
        <c:axPos val="b"/>
        <c:majorGridlines/>
        <c:minorGridlines/>
        <c:numFmt formatCode="0%" sourceLinked="0"/>
        <c:majorTickMark val="out"/>
        <c:minorTickMark val="none"/>
        <c:tickLblPos val="nextTo"/>
        <c:crossAx val="1654582608"/>
        <c:crosses val="autoZero"/>
        <c:crossBetween val="midCat"/>
        <c:majorUnit val="0.25"/>
      </c:valAx>
      <c:valAx>
        <c:axId val="1654582608"/>
        <c:scaling>
          <c:orientation val="minMax"/>
        </c:scaling>
        <c:delete val="0"/>
        <c:axPos val="l"/>
        <c:majorGridlines/>
        <c:minorGridlines/>
        <c:numFmt formatCode="0.000" sourceLinked="1"/>
        <c:majorTickMark val="out"/>
        <c:minorTickMark val="none"/>
        <c:tickLblPos val="nextTo"/>
        <c:crossAx val="169972331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1" Type="http://schemas.openxmlformats.org/officeDocument/2006/relationships/chart" Target="../charts/chart1.xml"/><Relationship Id="rId2"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7620</xdr:colOff>
      <xdr:row>0</xdr:row>
      <xdr:rowOff>163830</xdr:rowOff>
    </xdr:from>
    <xdr:to>
      <xdr:col>9</xdr:col>
      <xdr:colOff>182880</xdr:colOff>
      <xdr:row>18</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0</xdr:row>
      <xdr:rowOff>170328</xdr:rowOff>
    </xdr:from>
    <xdr:to>
      <xdr:col>18</xdr:col>
      <xdr:colOff>175260</xdr:colOff>
      <xdr:row>17</xdr:row>
      <xdr:rowOff>170328</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8965</xdr:colOff>
      <xdr:row>19</xdr:row>
      <xdr:rowOff>-1</xdr:rowOff>
    </xdr:from>
    <xdr:to>
      <xdr:col>18</xdr:col>
      <xdr:colOff>184225</xdr:colOff>
      <xdr:row>34</xdr:row>
      <xdr:rowOff>170329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19</xdr:row>
      <xdr:rowOff>0</xdr:rowOff>
    </xdr:from>
    <xdr:to>
      <xdr:col>9</xdr:col>
      <xdr:colOff>175259</xdr:colOff>
      <xdr:row>35</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36</xdr:row>
      <xdr:rowOff>0</xdr:rowOff>
    </xdr:from>
    <xdr:to>
      <xdr:col>9</xdr:col>
      <xdr:colOff>175260</xdr:colOff>
      <xdr:row>53</xdr:row>
      <xdr:rowOff>6499</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36</xdr:row>
      <xdr:rowOff>0</xdr:rowOff>
    </xdr:from>
    <xdr:to>
      <xdr:col>18</xdr:col>
      <xdr:colOff>175260</xdr:colOff>
      <xdr:row>53</xdr:row>
      <xdr:rowOff>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63</xdr:col>
      <xdr:colOff>19050</xdr:colOff>
      <xdr:row>47</xdr:row>
      <xdr:rowOff>9525</xdr:rowOff>
    </xdr:from>
    <xdr:to>
      <xdr:col>69</xdr:col>
      <xdr:colOff>647700</xdr:colOff>
      <xdr:row>63</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4" Type="http://schemas.openxmlformats.org/officeDocument/2006/relationships/comments" Target="../comments1.xml"/><Relationship Id="rId1" Type="http://schemas.openxmlformats.org/officeDocument/2006/relationships/printerSettings" Target="../printerSettings/printerSettings1.bin"/><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X226"/>
  <sheetViews>
    <sheetView topLeftCell="A89" zoomScale="130" zoomScaleNormal="130" zoomScalePageLayoutView="130" workbookViewId="0">
      <selection activeCell="E170" sqref="E170"/>
    </sheetView>
  </sheetViews>
  <sheetFormatPr baseColWidth="10" defaultColWidth="8.83203125" defaultRowHeight="13" x14ac:dyDescent="0.15"/>
  <cols>
    <col min="1" max="1" width="26.1640625" style="1" customWidth="1"/>
    <col min="2" max="28" width="10.33203125" style="1" customWidth="1"/>
    <col min="29" max="29" width="8.83203125" style="1" customWidth="1"/>
    <col min="30" max="30" width="8.83203125" style="150" customWidth="1"/>
    <col min="31" max="36" width="8.83203125" style="1" customWidth="1"/>
    <col min="37" max="37" width="8.83203125" style="150" customWidth="1"/>
    <col min="38" max="40" width="8.83203125" style="1" customWidth="1"/>
    <col min="41" max="256" width="8.83203125" style="1" hidden="1" customWidth="1"/>
    <col min="257" max="16384" width="8.83203125" style="1"/>
  </cols>
  <sheetData>
    <row r="2" spans="20:27" ht="26" x14ac:dyDescent="0.15">
      <c r="T2" s="134" t="s">
        <v>510</v>
      </c>
      <c r="U2" s="135" t="s">
        <v>520</v>
      </c>
      <c r="V2" s="135" t="s">
        <v>519</v>
      </c>
      <c r="W2" s="135" t="s">
        <v>59</v>
      </c>
      <c r="X2" s="135" t="s">
        <v>465</v>
      </c>
      <c r="Y2" s="165" t="s">
        <v>518</v>
      </c>
      <c r="Z2" s="165"/>
      <c r="AA2" s="165"/>
    </row>
    <row r="3" spans="20:27" x14ac:dyDescent="0.15">
      <c r="T3" s="134" t="s">
        <v>511</v>
      </c>
      <c r="U3" s="135" t="s">
        <v>509</v>
      </c>
      <c r="V3" s="135" t="s">
        <v>508</v>
      </c>
      <c r="W3" s="135" t="s">
        <v>6</v>
      </c>
      <c r="X3" s="135" t="s">
        <v>305</v>
      </c>
      <c r="Y3" s="156" t="s">
        <v>471</v>
      </c>
      <c r="Z3" s="157"/>
      <c r="AA3" s="158"/>
    </row>
    <row r="4" spans="20:27" x14ac:dyDescent="0.15">
      <c r="T4" s="140">
        <v>0</v>
      </c>
      <c r="U4" s="136" t="s">
        <v>469</v>
      </c>
      <c r="V4" s="138">
        <v>0</v>
      </c>
      <c r="W4" s="138">
        <v>1000</v>
      </c>
      <c r="X4" s="138">
        <v>1</v>
      </c>
      <c r="Y4" s="159"/>
      <c r="Z4" s="160"/>
      <c r="AA4" s="161"/>
    </row>
    <row r="5" spans="20:27" x14ac:dyDescent="0.15">
      <c r="T5" s="140">
        <v>1</v>
      </c>
      <c r="U5" s="136" t="s">
        <v>463</v>
      </c>
      <c r="V5" s="138">
        <v>0</v>
      </c>
      <c r="W5" s="138">
        <v>1130</v>
      </c>
      <c r="X5" s="138">
        <v>1.66</v>
      </c>
      <c r="Y5" s="159"/>
      <c r="Z5" s="160"/>
      <c r="AA5" s="161"/>
    </row>
    <row r="6" spans="20:27" x14ac:dyDescent="0.15">
      <c r="T6" s="130">
        <v>1</v>
      </c>
      <c r="U6" s="136" t="s">
        <v>507</v>
      </c>
      <c r="V6" s="138">
        <v>4.9550000000000001</v>
      </c>
      <c r="W6" s="138">
        <v>1180.355</v>
      </c>
      <c r="X6" s="138">
        <v>2.8361000000000001</v>
      </c>
      <c r="Y6" s="159"/>
      <c r="Z6" s="160"/>
      <c r="AA6" s="161"/>
    </row>
    <row r="7" spans="20:27" x14ac:dyDescent="0.15">
      <c r="T7" s="130">
        <v>1</v>
      </c>
      <c r="U7" s="136" t="s">
        <v>470</v>
      </c>
      <c r="V7" s="138">
        <v>10</v>
      </c>
      <c r="W7" s="138">
        <v>1324.6869999999999</v>
      </c>
      <c r="X7" s="139">
        <v>10.52</v>
      </c>
      <c r="Y7" s="159"/>
      <c r="Z7" s="160"/>
      <c r="AA7" s="161"/>
    </row>
    <row r="8" spans="20:27" x14ac:dyDescent="0.15">
      <c r="T8" s="141" t="s">
        <v>514</v>
      </c>
      <c r="U8" s="136" t="s">
        <v>515</v>
      </c>
      <c r="V8" s="138">
        <v>19.102</v>
      </c>
      <c r="W8" s="138">
        <v>1519.337</v>
      </c>
      <c r="X8" s="138">
        <v>51.895000000000003</v>
      </c>
      <c r="Y8" s="162"/>
      <c r="Z8" s="163"/>
      <c r="AA8" s="164"/>
    </row>
    <row r="9" spans="20:27" x14ac:dyDescent="0.15">
      <c r="T9" s="143"/>
      <c r="U9" s="142"/>
      <c r="V9" s="144"/>
      <c r="W9" s="144"/>
      <c r="X9" s="144"/>
      <c r="Y9" s="142"/>
      <c r="Z9" s="142"/>
      <c r="AA9" s="142"/>
    </row>
    <row r="10" spans="20:27" x14ac:dyDescent="0.15">
      <c r="T10" s="141" t="s">
        <v>543</v>
      </c>
      <c r="U10" s="136" t="s">
        <v>513</v>
      </c>
      <c r="V10" s="138">
        <v>6.9249999999999998</v>
      </c>
      <c r="W10" s="138">
        <v>1240.8679999999999</v>
      </c>
      <c r="X10" s="139">
        <v>4.7691999999999997</v>
      </c>
      <c r="Y10" s="142"/>
      <c r="Z10" s="142"/>
      <c r="AA10" s="142"/>
    </row>
    <row r="20" spans="2:9" ht="26.5" customHeight="1" x14ac:dyDescent="0.15"/>
    <row r="21" spans="2:9" ht="13.25" customHeight="1" x14ac:dyDescent="0.15"/>
    <row r="29" spans="2:9" x14ac:dyDescent="0.15">
      <c r="B29" s="143"/>
      <c r="C29" s="142"/>
      <c r="D29" s="144"/>
      <c r="E29" s="144"/>
      <c r="F29" s="144"/>
      <c r="G29" s="142"/>
      <c r="H29" s="142"/>
      <c r="I29" s="142"/>
    </row>
    <row r="30" spans="2:9" x14ac:dyDescent="0.15">
      <c r="B30" s="143"/>
      <c r="C30" s="142"/>
      <c r="D30" s="144"/>
      <c r="E30" s="144"/>
      <c r="F30" s="144"/>
      <c r="G30" s="142"/>
      <c r="H30" s="142"/>
      <c r="I30" s="142"/>
    </row>
    <row r="31" spans="2:9" x14ac:dyDescent="0.15">
      <c r="B31" s="143"/>
      <c r="C31" s="142"/>
      <c r="D31" s="144"/>
      <c r="E31" s="144"/>
      <c r="F31" s="144"/>
      <c r="G31" s="142"/>
      <c r="H31" s="142"/>
      <c r="I31" s="142"/>
    </row>
    <row r="32" spans="2:9" x14ac:dyDescent="0.15">
      <c r="B32" s="143"/>
      <c r="C32" s="142"/>
      <c r="D32" s="144"/>
      <c r="E32" s="144"/>
      <c r="F32" s="144"/>
      <c r="G32" s="142"/>
      <c r="H32" s="142"/>
      <c r="I32" s="142"/>
    </row>
    <row r="33" spans="2:9" x14ac:dyDescent="0.15">
      <c r="B33" s="143"/>
      <c r="C33" s="142"/>
      <c r="D33" s="144"/>
      <c r="E33" s="144"/>
      <c r="F33" s="144"/>
      <c r="G33" s="142"/>
      <c r="H33" s="142"/>
      <c r="I33" s="142"/>
    </row>
    <row r="34" spans="2:9" x14ac:dyDescent="0.15">
      <c r="B34" s="143"/>
      <c r="C34" s="142"/>
      <c r="D34" s="144"/>
      <c r="E34" s="144"/>
      <c r="F34" s="144"/>
      <c r="G34" s="142"/>
      <c r="H34" s="142"/>
      <c r="I34" s="142"/>
    </row>
    <row r="35" spans="2:9" x14ac:dyDescent="0.15">
      <c r="B35" s="143"/>
      <c r="C35" s="142"/>
      <c r="D35" s="144"/>
      <c r="E35" s="144"/>
      <c r="F35" s="144"/>
      <c r="G35" s="142"/>
      <c r="H35" s="142"/>
      <c r="I35" s="142"/>
    </row>
    <row r="36" spans="2:9" x14ac:dyDescent="0.15">
      <c r="B36" s="143"/>
      <c r="C36" s="146"/>
      <c r="D36" s="144"/>
      <c r="E36" s="144"/>
      <c r="F36" s="144"/>
      <c r="G36" s="146"/>
      <c r="H36" s="146"/>
      <c r="I36" s="146"/>
    </row>
    <row r="37" spans="2:9" ht="26.5" customHeight="1" x14ac:dyDescent="0.15">
      <c r="B37" s="143"/>
      <c r="C37" s="146"/>
      <c r="D37" s="144"/>
      <c r="E37" s="144"/>
      <c r="F37" s="144"/>
      <c r="G37" s="146"/>
      <c r="H37" s="146"/>
      <c r="I37" s="146"/>
    </row>
    <row r="38" spans="2:9" x14ac:dyDescent="0.15">
      <c r="B38" s="143"/>
      <c r="C38" s="146"/>
      <c r="D38" s="144"/>
      <c r="E38" s="144"/>
      <c r="F38" s="144"/>
      <c r="G38" s="146"/>
      <c r="H38" s="146"/>
      <c r="I38" s="146"/>
    </row>
    <row r="39" spans="2:9" x14ac:dyDescent="0.15">
      <c r="B39" s="143"/>
      <c r="C39" s="146"/>
      <c r="D39" s="144"/>
      <c r="E39" s="144"/>
      <c r="F39" s="144"/>
      <c r="G39" s="146"/>
      <c r="H39" s="146"/>
      <c r="I39" s="146"/>
    </row>
    <row r="40" spans="2:9" x14ac:dyDescent="0.15">
      <c r="B40" s="143"/>
      <c r="C40" s="146"/>
      <c r="D40" s="144"/>
      <c r="E40" s="144"/>
      <c r="F40" s="144"/>
      <c r="G40" s="146"/>
      <c r="H40" s="146"/>
      <c r="I40" s="146"/>
    </row>
    <row r="41" spans="2:9" x14ac:dyDescent="0.15">
      <c r="B41" s="143"/>
      <c r="C41" s="146"/>
      <c r="D41" s="144"/>
      <c r="E41" s="144"/>
      <c r="F41" s="144"/>
      <c r="G41" s="146"/>
      <c r="H41" s="146"/>
      <c r="I41" s="146"/>
    </row>
    <row r="42" spans="2:9" x14ac:dyDescent="0.15">
      <c r="B42" s="143"/>
      <c r="C42" s="146"/>
      <c r="D42" s="144"/>
      <c r="E42" s="144"/>
      <c r="F42" s="144"/>
      <c r="G42" s="146"/>
      <c r="H42" s="146"/>
      <c r="I42" s="146"/>
    </row>
    <row r="43" spans="2:9" x14ac:dyDescent="0.15">
      <c r="B43" s="143"/>
      <c r="C43" s="146"/>
      <c r="D43" s="144"/>
      <c r="E43" s="144"/>
      <c r="F43" s="144"/>
      <c r="G43" s="146"/>
      <c r="H43" s="146"/>
      <c r="I43" s="146"/>
    </row>
    <row r="44" spans="2:9" x14ac:dyDescent="0.15">
      <c r="B44" s="143"/>
      <c r="C44" s="146"/>
      <c r="D44" s="144"/>
      <c r="E44" s="144"/>
      <c r="F44" s="144"/>
      <c r="G44" s="146"/>
      <c r="H44" s="146"/>
      <c r="I44" s="146"/>
    </row>
    <row r="45" spans="2:9" x14ac:dyDescent="0.15">
      <c r="B45" s="143"/>
      <c r="C45" s="146"/>
      <c r="D45" s="144"/>
      <c r="E45" s="144"/>
      <c r="F45" s="144"/>
      <c r="G45" s="146"/>
      <c r="H45" s="146"/>
      <c r="I45" s="146"/>
    </row>
    <row r="46" spans="2:9" x14ac:dyDescent="0.15">
      <c r="B46" s="143"/>
      <c r="C46" s="146"/>
      <c r="D46" s="144"/>
      <c r="E46" s="144"/>
      <c r="F46" s="144"/>
      <c r="G46" s="146"/>
      <c r="H46" s="146"/>
      <c r="I46" s="146"/>
    </row>
    <row r="47" spans="2:9" x14ac:dyDescent="0.15">
      <c r="B47" s="143"/>
      <c r="C47" s="146"/>
      <c r="D47" s="144"/>
      <c r="E47" s="144"/>
      <c r="F47" s="144"/>
      <c r="G47" s="146"/>
      <c r="H47" s="146"/>
      <c r="I47" s="146"/>
    </row>
    <row r="48" spans="2:9" x14ac:dyDescent="0.15">
      <c r="B48" s="143"/>
      <c r="C48" s="146"/>
      <c r="D48" s="144"/>
      <c r="E48" s="144"/>
      <c r="F48" s="144"/>
      <c r="G48" s="146"/>
      <c r="H48" s="146"/>
      <c r="I48" s="146"/>
    </row>
    <row r="49" spans="1:256" x14ac:dyDescent="0.15">
      <c r="B49" s="143"/>
      <c r="C49" s="146"/>
      <c r="D49" s="144"/>
      <c r="E49" s="144"/>
      <c r="F49" s="144"/>
      <c r="G49" s="146"/>
      <c r="H49" s="146"/>
      <c r="I49" s="146"/>
    </row>
    <row r="50" spans="1:256" x14ac:dyDescent="0.15">
      <c r="B50" s="143"/>
      <c r="C50" s="146"/>
      <c r="D50" s="144"/>
      <c r="E50" s="144"/>
      <c r="F50" s="144"/>
      <c r="G50" s="146"/>
      <c r="H50" s="146"/>
      <c r="I50" s="146"/>
    </row>
    <row r="51" spans="1:256" x14ac:dyDescent="0.15">
      <c r="B51" s="143"/>
      <c r="C51" s="146"/>
      <c r="D51" s="144"/>
      <c r="E51" s="144"/>
      <c r="F51" s="144"/>
      <c r="G51" s="146"/>
      <c r="H51" s="146"/>
      <c r="I51" s="146"/>
    </row>
    <row r="52" spans="1:256" x14ac:dyDescent="0.15">
      <c r="B52" s="143"/>
      <c r="C52" s="146"/>
      <c r="D52" s="144"/>
      <c r="E52" s="144"/>
      <c r="F52" s="144"/>
      <c r="G52" s="146"/>
      <c r="H52" s="146"/>
      <c r="I52" s="146"/>
    </row>
    <row r="53" spans="1:256" x14ac:dyDescent="0.15">
      <c r="B53" s="143"/>
      <c r="C53" s="146"/>
      <c r="D53" s="144"/>
      <c r="E53" s="144"/>
      <c r="F53" s="144"/>
      <c r="G53" s="146"/>
      <c r="H53" s="146"/>
      <c r="I53" s="146"/>
    </row>
    <row r="54" spans="1:256" x14ac:dyDescent="0.15">
      <c r="B54" s="143"/>
      <c r="C54" s="146"/>
      <c r="D54" s="144"/>
      <c r="E54" s="144"/>
      <c r="F54" s="144"/>
      <c r="G54" s="146"/>
      <c r="H54" s="146"/>
      <c r="I54" s="146"/>
    </row>
    <row r="55" spans="1:256" x14ac:dyDescent="0.15">
      <c r="B55" s="143"/>
      <c r="C55" s="146"/>
      <c r="D55" s="144"/>
      <c r="E55" s="144"/>
      <c r="F55" s="144"/>
      <c r="G55" s="146"/>
      <c r="H55" s="146"/>
      <c r="I55" s="146"/>
    </row>
    <row r="56" spans="1:256" x14ac:dyDescent="0.15">
      <c r="B56" s="143"/>
      <c r="C56" s="142"/>
      <c r="D56" s="144"/>
      <c r="E56" s="144"/>
      <c r="F56" s="144"/>
      <c r="G56" s="142"/>
      <c r="H56" s="142"/>
      <c r="I56" s="142"/>
    </row>
    <row r="57" spans="1:256" x14ac:dyDescent="0.15">
      <c r="B57" s="143"/>
      <c r="C57" s="142"/>
      <c r="D57" s="144"/>
      <c r="E57" s="144"/>
      <c r="F57" s="144"/>
      <c r="G57" s="142"/>
      <c r="H57" s="142"/>
      <c r="I57" s="142"/>
    </row>
    <row r="58" spans="1:256" x14ac:dyDescent="0.15">
      <c r="B58" s="143"/>
      <c r="C58" s="142"/>
      <c r="D58" s="144"/>
      <c r="E58" s="144"/>
      <c r="F58" s="144"/>
      <c r="G58" s="142"/>
      <c r="H58" s="142"/>
      <c r="I58" s="142"/>
    </row>
    <row r="60" spans="1:256" x14ac:dyDescent="0.15">
      <c r="A60" s="17" t="s">
        <v>446</v>
      </c>
    </row>
    <row r="62" spans="1:256" x14ac:dyDescent="0.15">
      <c r="A62" s="1" t="str">
        <f>Pumpdown!A143</f>
        <v>Flush Addition Flag</v>
      </c>
      <c r="B62" s="145" t="s">
        <v>390</v>
      </c>
      <c r="C62" s="1">
        <f>Pumpdown!C143</f>
        <v>0</v>
      </c>
      <c r="D62" s="1" t="str">
        <f ca="1">Pumpdown!D143</f>
        <v/>
      </c>
      <c r="E62" s="1" t="str">
        <f ca="1">Pumpdown!E143</f>
        <v/>
      </c>
      <c r="F62" s="1" t="str">
        <f ca="1">Pumpdown!F143</f>
        <v/>
      </c>
      <c r="G62" s="1" t="str">
        <f ca="1">Pumpdown!G143</f>
        <v/>
      </c>
      <c r="H62" s="1" t="str">
        <f ca="1">Pumpdown!H143</f>
        <v/>
      </c>
      <c r="I62" s="1" t="str">
        <f ca="1">Pumpdown!I143</f>
        <v/>
      </c>
      <c r="J62" s="1" t="str">
        <f ca="1">Pumpdown!J143</f>
        <v/>
      </c>
      <c r="K62" s="1" t="str">
        <f ca="1">Pumpdown!K143</f>
        <v/>
      </c>
      <c r="L62" s="1" t="str">
        <f ca="1">Pumpdown!L143</f>
        <v/>
      </c>
      <c r="M62" s="1" t="str">
        <f ca="1">Pumpdown!M143</f>
        <v/>
      </c>
      <c r="N62" s="1" t="str">
        <f ca="1">Pumpdown!N143</f>
        <v/>
      </c>
      <c r="O62" s="1" t="str">
        <f ca="1">Pumpdown!O143</f>
        <v/>
      </c>
      <c r="P62" s="1" t="str">
        <f ca="1">Pumpdown!P143</f>
        <v/>
      </c>
      <c r="Q62" s="1" t="str">
        <f ca="1">Pumpdown!Q143</f>
        <v/>
      </c>
      <c r="R62" s="1" t="str">
        <f ca="1">Pumpdown!R143</f>
        <v/>
      </c>
      <c r="S62" s="1" t="str">
        <f ca="1">Pumpdown!S143</f>
        <v/>
      </c>
      <c r="T62" s="1" t="str">
        <f ca="1">Pumpdown!T143</f>
        <v/>
      </c>
      <c r="U62" s="1" t="str">
        <f ca="1">Pumpdown!U143</f>
        <v/>
      </c>
      <c r="V62" s="1" t="str">
        <f ca="1">Pumpdown!V143</f>
        <v/>
      </c>
      <c r="W62" s="1" t="str">
        <f ca="1">Pumpdown!W143</f>
        <v/>
      </c>
      <c r="X62" s="1" t="str">
        <f ca="1">Pumpdown!X143</f>
        <v/>
      </c>
      <c r="Y62" s="1" t="str">
        <f ca="1">Pumpdown!Y143</f>
        <v/>
      </c>
      <c r="Z62" s="1" t="str">
        <f ca="1">Pumpdown!Z143</f>
        <v/>
      </c>
      <c r="AA62" s="1" t="str">
        <f ca="1">Pumpdown!AA143</f>
        <v/>
      </c>
      <c r="AB62" s="1" t="str">
        <f ca="1">Pumpdown!AB143</f>
        <v/>
      </c>
      <c r="AC62" s="1" t="str">
        <f ca="1">Pumpdown!AC143</f>
        <v/>
      </c>
      <c r="AD62" s="150" t="str">
        <f ca="1">Pumpdown!AD143</f>
        <v/>
      </c>
      <c r="AE62" s="1" t="str">
        <f ca="1">Pumpdown!AE143</f>
        <v/>
      </c>
      <c r="AF62" s="1" t="str">
        <f ca="1">Pumpdown!AF143</f>
        <v/>
      </c>
      <c r="AG62" s="1" t="str">
        <f ca="1">Pumpdown!AG143</f>
        <v/>
      </c>
      <c r="AH62" s="1" t="str">
        <f ca="1">Pumpdown!AH143</f>
        <v/>
      </c>
      <c r="AI62" s="1" t="str">
        <f ca="1">Pumpdown!AI143</f>
        <v/>
      </c>
      <c r="AJ62" s="1" t="str">
        <f ca="1">Pumpdown!AJ143</f>
        <v/>
      </c>
      <c r="AK62" s="150" t="str">
        <f ca="1">Pumpdown!AK143</f>
        <v/>
      </c>
      <c r="AL62" s="1" t="str">
        <f ca="1">Pumpdown!AL143</f>
        <v/>
      </c>
      <c r="AM62" s="1" t="str">
        <f ca="1">Pumpdown!AM143</f>
        <v/>
      </c>
      <c r="AN62" s="1" t="str">
        <f ca="1">Pumpdown!AN143</f>
        <v/>
      </c>
      <c r="AO62" s="1">
        <f ca="1">Pumpdown!AO143</f>
        <v>1</v>
      </c>
      <c r="AP62" s="1">
        <f ca="1">Pumpdown!AP143</f>
        <v>1</v>
      </c>
      <c r="AQ62" s="1">
        <f ca="1">Pumpdown!AQ143</f>
        <v>1</v>
      </c>
      <c r="AR62" s="1">
        <f ca="1">Pumpdown!AR143</f>
        <v>1</v>
      </c>
      <c r="AS62" s="1">
        <f ca="1">Pumpdown!AS143</f>
        <v>1</v>
      </c>
      <c r="AT62" s="1">
        <f ca="1">Pumpdown!AT143</f>
        <v>1</v>
      </c>
      <c r="AU62" s="1">
        <f ca="1">Pumpdown!AU143</f>
        <v>1</v>
      </c>
      <c r="AV62" s="1">
        <f ca="1">Pumpdown!AV143</f>
        <v>1</v>
      </c>
      <c r="AW62" s="1">
        <f ca="1">Pumpdown!AW143</f>
        <v>1</v>
      </c>
      <c r="AX62" s="1">
        <f ca="1">Pumpdown!AX143</f>
        <v>1</v>
      </c>
      <c r="AY62" s="1">
        <f ca="1">Pumpdown!AY143</f>
        <v>1</v>
      </c>
      <c r="AZ62" s="1">
        <f ca="1">Pumpdown!AZ143</f>
        <v>1</v>
      </c>
      <c r="BA62" s="1">
        <f ca="1">Pumpdown!BA143</f>
        <v>1</v>
      </c>
      <c r="BB62" s="1">
        <f ca="1">Pumpdown!BB143</f>
        <v>1</v>
      </c>
      <c r="BC62" s="1">
        <f ca="1">Pumpdown!BC143</f>
        <v>1</v>
      </c>
      <c r="BD62" s="1">
        <f ca="1">Pumpdown!BD143</f>
        <v>1</v>
      </c>
      <c r="BE62" s="1">
        <f ca="1">Pumpdown!BE143</f>
        <v>1</v>
      </c>
      <c r="BF62" s="1">
        <f ca="1">Pumpdown!BF143</f>
        <v>1</v>
      </c>
      <c r="BG62" s="1">
        <f ca="1">Pumpdown!BG143</f>
        <v>1</v>
      </c>
      <c r="BH62" s="1">
        <f ca="1">Pumpdown!BH143</f>
        <v>1</v>
      </c>
      <c r="BI62" s="1">
        <f ca="1">Pumpdown!BI143</f>
        <v>1</v>
      </c>
      <c r="BJ62" s="1">
        <f ca="1">Pumpdown!BJ143</f>
        <v>1</v>
      </c>
      <c r="BK62" s="1">
        <f ca="1">Pumpdown!BK143</f>
        <v>1</v>
      </c>
      <c r="BL62" s="1">
        <f ca="1">Pumpdown!BL143</f>
        <v>1</v>
      </c>
      <c r="BM62" s="1">
        <f ca="1">Pumpdown!BM143</f>
        <v>1</v>
      </c>
      <c r="BN62" s="1">
        <f ca="1">Pumpdown!BN143</f>
        <v>1</v>
      </c>
      <c r="BO62" s="1">
        <f ca="1">Pumpdown!BO143</f>
        <v>1</v>
      </c>
      <c r="BP62" s="1">
        <f ca="1">Pumpdown!BP143</f>
        <v>1</v>
      </c>
      <c r="BQ62" s="1">
        <f ca="1">Pumpdown!BQ143</f>
        <v>1</v>
      </c>
      <c r="BR62" s="1">
        <f ca="1">Pumpdown!BR143</f>
        <v>1</v>
      </c>
      <c r="BS62" s="1">
        <f ca="1">Pumpdown!BS143</f>
        <v>1</v>
      </c>
      <c r="BT62" s="1">
        <f ca="1">Pumpdown!BT143</f>
        <v>1</v>
      </c>
      <c r="BU62" s="1">
        <f ca="1">Pumpdown!BU143</f>
        <v>1</v>
      </c>
      <c r="BV62" s="1">
        <f ca="1">Pumpdown!BV143</f>
        <v>1</v>
      </c>
      <c r="BW62" s="1">
        <f ca="1">Pumpdown!BW143</f>
        <v>1</v>
      </c>
      <c r="BX62" s="1">
        <f ca="1">Pumpdown!BX143</f>
        <v>1</v>
      </c>
      <c r="BY62" s="1">
        <f ca="1">Pumpdown!BY143</f>
        <v>1</v>
      </c>
      <c r="BZ62" s="1">
        <f ca="1">Pumpdown!BZ143</f>
        <v>1</v>
      </c>
      <c r="CA62" s="1">
        <f ca="1">Pumpdown!CA143</f>
        <v>1</v>
      </c>
      <c r="CB62" s="1">
        <f ca="1">Pumpdown!CB143</f>
        <v>1</v>
      </c>
      <c r="CC62" s="1">
        <f ca="1">Pumpdown!CC143</f>
        <v>1</v>
      </c>
      <c r="CD62" s="1">
        <f ca="1">Pumpdown!CD143</f>
        <v>1</v>
      </c>
      <c r="CE62" s="1">
        <f ca="1">Pumpdown!CE143</f>
        <v>1</v>
      </c>
      <c r="CF62" s="1">
        <f ca="1">Pumpdown!CF143</f>
        <v>1</v>
      </c>
      <c r="CG62" s="1">
        <f ca="1">Pumpdown!CG143</f>
        <v>1</v>
      </c>
      <c r="CH62" s="1">
        <f ca="1">Pumpdown!CH143</f>
        <v>1</v>
      </c>
      <c r="CI62" s="1">
        <f ca="1">Pumpdown!CI143</f>
        <v>1</v>
      </c>
      <c r="CJ62" s="1">
        <f ca="1">Pumpdown!CJ143</f>
        <v>1</v>
      </c>
      <c r="CK62" s="1">
        <f ca="1">Pumpdown!CK143</f>
        <v>1</v>
      </c>
      <c r="CL62" s="1">
        <f ca="1">Pumpdown!CL143</f>
        <v>1</v>
      </c>
      <c r="CM62" s="1">
        <f ca="1">Pumpdown!CM143</f>
        <v>1</v>
      </c>
      <c r="CN62" s="1">
        <f ca="1">Pumpdown!CN143</f>
        <v>1</v>
      </c>
      <c r="CO62" s="1">
        <f ca="1">Pumpdown!CO143</f>
        <v>1</v>
      </c>
      <c r="CP62" s="1">
        <f ca="1">Pumpdown!CP143</f>
        <v>1</v>
      </c>
      <c r="CQ62" s="1">
        <f ca="1">Pumpdown!CQ143</f>
        <v>1</v>
      </c>
      <c r="CR62" s="1">
        <f ca="1">Pumpdown!CR143</f>
        <v>1</v>
      </c>
      <c r="CS62" s="1">
        <f ca="1">Pumpdown!CS143</f>
        <v>1</v>
      </c>
      <c r="CT62" s="1">
        <f ca="1">Pumpdown!CT143</f>
        <v>1</v>
      </c>
      <c r="CU62" s="1">
        <f ca="1">Pumpdown!CU143</f>
        <v>1</v>
      </c>
      <c r="CV62" s="1">
        <f ca="1">Pumpdown!CV143</f>
        <v>1</v>
      </c>
      <c r="CW62" s="1">
        <f ca="1">Pumpdown!CW143</f>
        <v>1</v>
      </c>
      <c r="CX62" s="1">
        <f ca="1">Pumpdown!CX143</f>
        <v>1</v>
      </c>
      <c r="CY62" s="1">
        <f ca="1">Pumpdown!CY143</f>
        <v>1</v>
      </c>
      <c r="CZ62" s="1">
        <f ca="1">Pumpdown!CZ143</f>
        <v>1</v>
      </c>
      <c r="DA62" s="1">
        <f ca="1">Pumpdown!DA143</f>
        <v>1</v>
      </c>
      <c r="DB62" s="1">
        <f ca="1">Pumpdown!DB143</f>
        <v>1</v>
      </c>
      <c r="DC62" s="1">
        <f ca="1">Pumpdown!DC143</f>
        <v>1</v>
      </c>
      <c r="DD62" s="1">
        <f ca="1">Pumpdown!DD143</f>
        <v>1</v>
      </c>
      <c r="DE62" s="1">
        <f ca="1">Pumpdown!DE143</f>
        <v>1</v>
      </c>
      <c r="DF62" s="1">
        <f ca="1">Pumpdown!DF143</f>
        <v>1</v>
      </c>
      <c r="DG62" s="1">
        <f ca="1">Pumpdown!DG143</f>
        <v>1</v>
      </c>
      <c r="DH62" s="1">
        <f ca="1">Pumpdown!DH143</f>
        <v>1</v>
      </c>
      <c r="DI62" s="1">
        <f ca="1">Pumpdown!DI143</f>
        <v>1</v>
      </c>
      <c r="DJ62" s="1">
        <f ca="1">Pumpdown!DJ143</f>
        <v>1</v>
      </c>
      <c r="DK62" s="1">
        <f ca="1">Pumpdown!DK143</f>
        <v>1</v>
      </c>
      <c r="DL62" s="1">
        <f ca="1">Pumpdown!DL143</f>
        <v>1</v>
      </c>
      <c r="DM62" s="1">
        <f ca="1">Pumpdown!DM143</f>
        <v>1</v>
      </c>
      <c r="DN62" s="1">
        <f ca="1">Pumpdown!DN143</f>
        <v>1</v>
      </c>
      <c r="DO62" s="1">
        <f ca="1">Pumpdown!DO143</f>
        <v>1</v>
      </c>
      <c r="DP62" s="1">
        <f ca="1">Pumpdown!DP143</f>
        <v>1</v>
      </c>
      <c r="DQ62" s="1">
        <f ca="1">Pumpdown!DQ143</f>
        <v>1</v>
      </c>
      <c r="DR62" s="1">
        <f ca="1">Pumpdown!DR143</f>
        <v>1</v>
      </c>
      <c r="DS62" s="1">
        <f ca="1">Pumpdown!DS143</f>
        <v>1</v>
      </c>
      <c r="DT62" s="1">
        <f ca="1">Pumpdown!DT143</f>
        <v>1</v>
      </c>
      <c r="DU62" s="1">
        <f ca="1">Pumpdown!DU143</f>
        <v>1</v>
      </c>
      <c r="DV62" s="1">
        <f ca="1">Pumpdown!DV143</f>
        <v>1</v>
      </c>
      <c r="DW62" s="1">
        <f ca="1">Pumpdown!DW143</f>
        <v>1</v>
      </c>
      <c r="DX62" s="1">
        <f ca="1">Pumpdown!DX143</f>
        <v>1</v>
      </c>
      <c r="DY62" s="1">
        <f ca="1">Pumpdown!DY143</f>
        <v>1</v>
      </c>
      <c r="DZ62" s="1">
        <f ca="1">Pumpdown!DZ143</f>
        <v>1</v>
      </c>
      <c r="EA62" s="1">
        <f ca="1">Pumpdown!EA143</f>
        <v>1</v>
      </c>
      <c r="EB62" s="1">
        <f ca="1">Pumpdown!EB143</f>
        <v>1</v>
      </c>
      <c r="EC62" s="1">
        <f ca="1">Pumpdown!EC143</f>
        <v>1</v>
      </c>
      <c r="ED62" s="1">
        <f ca="1">Pumpdown!ED143</f>
        <v>1</v>
      </c>
      <c r="EE62" s="1">
        <f ca="1">Pumpdown!EE143</f>
        <v>1</v>
      </c>
      <c r="EF62" s="1">
        <f ca="1">Pumpdown!EF143</f>
        <v>1</v>
      </c>
      <c r="EG62" s="1">
        <f ca="1">Pumpdown!EG143</f>
        <v>1</v>
      </c>
      <c r="EH62" s="1">
        <f ca="1">Pumpdown!EH143</f>
        <v>1</v>
      </c>
      <c r="EI62" s="1">
        <f ca="1">Pumpdown!EI143</f>
        <v>1</v>
      </c>
      <c r="EJ62" s="1">
        <f ca="1">Pumpdown!EJ143</f>
        <v>1</v>
      </c>
      <c r="EK62" s="1">
        <f ca="1">Pumpdown!EK143</f>
        <v>1</v>
      </c>
      <c r="EL62" s="1">
        <f ca="1">Pumpdown!EL143</f>
        <v>1</v>
      </c>
      <c r="EM62" s="1">
        <f ca="1">Pumpdown!EM143</f>
        <v>1</v>
      </c>
      <c r="EN62" s="1">
        <f ca="1">Pumpdown!EN143</f>
        <v>1</v>
      </c>
      <c r="EO62" s="1">
        <f ca="1">Pumpdown!EO143</f>
        <v>1</v>
      </c>
      <c r="EP62" s="1">
        <f ca="1">Pumpdown!EP143</f>
        <v>1</v>
      </c>
      <c r="EQ62" s="1">
        <f ca="1">Pumpdown!EQ143</f>
        <v>1</v>
      </c>
      <c r="ER62" s="1">
        <f ca="1">Pumpdown!ER143</f>
        <v>1</v>
      </c>
      <c r="ES62" s="1">
        <f ca="1">Pumpdown!ES143</f>
        <v>1</v>
      </c>
      <c r="ET62" s="1">
        <f ca="1">Pumpdown!ET143</f>
        <v>1</v>
      </c>
      <c r="EU62" s="1">
        <f ca="1">Pumpdown!EU143</f>
        <v>1</v>
      </c>
      <c r="EV62" s="1">
        <f ca="1">Pumpdown!EV143</f>
        <v>1</v>
      </c>
      <c r="EW62" s="1">
        <f ca="1">Pumpdown!EW143</f>
        <v>1</v>
      </c>
      <c r="EX62" s="1">
        <f ca="1">Pumpdown!EX143</f>
        <v>1</v>
      </c>
      <c r="EY62" s="1">
        <f ca="1">Pumpdown!EY143</f>
        <v>1</v>
      </c>
      <c r="EZ62" s="1">
        <f ca="1">Pumpdown!EZ143</f>
        <v>1</v>
      </c>
      <c r="FA62" s="1">
        <f ca="1">Pumpdown!FA143</f>
        <v>1</v>
      </c>
      <c r="FB62" s="1">
        <f ca="1">Pumpdown!FB143</f>
        <v>1</v>
      </c>
      <c r="FC62" s="1">
        <f ca="1">Pumpdown!FC143</f>
        <v>1</v>
      </c>
      <c r="FD62" s="1">
        <f ca="1">Pumpdown!FD143</f>
        <v>1</v>
      </c>
      <c r="FE62" s="1">
        <f ca="1">Pumpdown!FE143</f>
        <v>1</v>
      </c>
      <c r="FF62" s="1">
        <f ca="1">Pumpdown!FF143</f>
        <v>1</v>
      </c>
      <c r="FG62" s="1">
        <f ca="1">Pumpdown!FG143</f>
        <v>1</v>
      </c>
      <c r="FH62" s="1">
        <f ca="1">Pumpdown!FH143</f>
        <v>1</v>
      </c>
      <c r="FI62" s="1">
        <f ca="1">Pumpdown!FI143</f>
        <v>1</v>
      </c>
      <c r="FJ62" s="1">
        <f ca="1">Pumpdown!FJ143</f>
        <v>1</v>
      </c>
      <c r="FK62" s="1">
        <f ca="1">Pumpdown!FK143</f>
        <v>1</v>
      </c>
      <c r="FL62" s="1">
        <f ca="1">Pumpdown!FL143</f>
        <v>1</v>
      </c>
      <c r="FM62" s="1">
        <f ca="1">Pumpdown!FM143</f>
        <v>1</v>
      </c>
      <c r="FN62" s="1">
        <f ca="1">Pumpdown!FN143</f>
        <v>1</v>
      </c>
      <c r="FO62" s="1">
        <f ca="1">Pumpdown!FO143</f>
        <v>1</v>
      </c>
      <c r="FP62" s="1">
        <f ca="1">Pumpdown!FP143</f>
        <v>1</v>
      </c>
      <c r="FQ62" s="1">
        <f ca="1">Pumpdown!FQ143</f>
        <v>1</v>
      </c>
      <c r="FR62" s="1">
        <f ca="1">Pumpdown!FR143</f>
        <v>1</v>
      </c>
      <c r="FS62" s="1">
        <f ca="1">Pumpdown!FS143</f>
        <v>1</v>
      </c>
      <c r="FT62" s="1">
        <f ca="1">Pumpdown!FT143</f>
        <v>1</v>
      </c>
      <c r="FU62" s="1">
        <f ca="1">Pumpdown!FU143</f>
        <v>1</v>
      </c>
      <c r="FV62" s="1">
        <f ca="1">Pumpdown!FV143</f>
        <v>1</v>
      </c>
      <c r="FW62" s="1">
        <f ca="1">Pumpdown!FW143</f>
        <v>1</v>
      </c>
      <c r="FX62" s="1">
        <f ca="1">Pumpdown!FX143</f>
        <v>1</v>
      </c>
      <c r="FY62" s="1">
        <f ca="1">Pumpdown!FY143</f>
        <v>1</v>
      </c>
      <c r="FZ62" s="1">
        <f ca="1">Pumpdown!FZ143</f>
        <v>1</v>
      </c>
      <c r="GA62" s="1">
        <f ca="1">Pumpdown!GA143</f>
        <v>1</v>
      </c>
      <c r="GB62" s="1">
        <f ca="1">Pumpdown!GB143</f>
        <v>1</v>
      </c>
      <c r="GC62" s="1">
        <f ca="1">Pumpdown!GC143</f>
        <v>1</v>
      </c>
      <c r="GD62" s="1">
        <f ca="1">Pumpdown!GD143</f>
        <v>1</v>
      </c>
      <c r="GE62" s="1">
        <f ca="1">Pumpdown!GE143</f>
        <v>1</v>
      </c>
      <c r="GF62" s="1">
        <f ca="1">Pumpdown!GF143</f>
        <v>1</v>
      </c>
      <c r="GG62" s="1">
        <f ca="1">Pumpdown!GG143</f>
        <v>1</v>
      </c>
      <c r="GH62" s="1">
        <f ca="1">Pumpdown!GH143</f>
        <v>1</v>
      </c>
      <c r="GI62" s="1">
        <f ca="1">Pumpdown!GI143</f>
        <v>1</v>
      </c>
      <c r="GJ62" s="1">
        <f ca="1">Pumpdown!GJ143</f>
        <v>1</v>
      </c>
      <c r="GK62" s="1">
        <f ca="1">Pumpdown!GK143</f>
        <v>1</v>
      </c>
      <c r="GL62" s="1">
        <f ca="1">Pumpdown!GL143</f>
        <v>1</v>
      </c>
      <c r="GM62" s="1">
        <f ca="1">Pumpdown!GM143</f>
        <v>1</v>
      </c>
      <c r="GN62" s="1">
        <f ca="1">Pumpdown!GN143</f>
        <v>1</v>
      </c>
      <c r="GO62" s="1">
        <f ca="1">Pumpdown!GO143</f>
        <v>1</v>
      </c>
      <c r="GP62" s="1">
        <f ca="1">Pumpdown!GP143</f>
        <v>1</v>
      </c>
      <c r="GQ62" s="1">
        <f ca="1">Pumpdown!GQ143</f>
        <v>1</v>
      </c>
      <c r="GR62" s="1">
        <f ca="1">Pumpdown!GR143</f>
        <v>1</v>
      </c>
      <c r="GS62" s="1">
        <f ca="1">Pumpdown!GS143</f>
        <v>1</v>
      </c>
      <c r="GT62" s="1">
        <f ca="1">Pumpdown!GT143</f>
        <v>1</v>
      </c>
      <c r="GU62" s="1">
        <f ca="1">Pumpdown!GU143</f>
        <v>1</v>
      </c>
      <c r="GV62" s="1">
        <f ca="1">Pumpdown!GV143</f>
        <v>1</v>
      </c>
      <c r="GW62" s="1">
        <f ca="1">Pumpdown!GW143</f>
        <v>1</v>
      </c>
      <c r="GX62" s="1">
        <f ca="1">Pumpdown!GX143</f>
        <v>1</v>
      </c>
      <c r="GY62" s="1">
        <f ca="1">Pumpdown!GY143</f>
        <v>1</v>
      </c>
      <c r="GZ62" s="1">
        <f ca="1">Pumpdown!GZ143</f>
        <v>1</v>
      </c>
      <c r="HA62" s="1">
        <f ca="1">Pumpdown!HA143</f>
        <v>1</v>
      </c>
      <c r="HB62" s="1">
        <f ca="1">Pumpdown!HB143</f>
        <v>1</v>
      </c>
      <c r="HC62" s="1">
        <f ca="1">Pumpdown!HC143</f>
        <v>1</v>
      </c>
      <c r="HD62" s="1">
        <f ca="1">Pumpdown!HD143</f>
        <v>1</v>
      </c>
      <c r="HE62" s="1">
        <f ca="1">Pumpdown!HE143</f>
        <v>1</v>
      </c>
      <c r="HF62" s="1">
        <f ca="1">Pumpdown!HF143</f>
        <v>1</v>
      </c>
      <c r="HG62" s="1">
        <f ca="1">Pumpdown!HG143</f>
        <v>1</v>
      </c>
      <c r="HH62" s="1">
        <f ca="1">Pumpdown!HH143</f>
        <v>1</v>
      </c>
      <c r="HI62" s="1">
        <f ca="1">Pumpdown!HI143</f>
        <v>1</v>
      </c>
      <c r="HJ62" s="1">
        <f ca="1">Pumpdown!HJ143</f>
        <v>1</v>
      </c>
      <c r="HK62" s="1">
        <f ca="1">Pumpdown!HK143</f>
        <v>1</v>
      </c>
      <c r="HL62" s="1">
        <f ca="1">Pumpdown!HL143</f>
        <v>1</v>
      </c>
      <c r="HM62" s="1">
        <f ca="1">Pumpdown!HM143</f>
        <v>1</v>
      </c>
      <c r="HN62" s="1">
        <f ca="1">Pumpdown!HN143</f>
        <v>1</v>
      </c>
      <c r="HO62" s="1">
        <f ca="1">Pumpdown!HO143</f>
        <v>1</v>
      </c>
      <c r="HP62" s="1">
        <f ca="1">Pumpdown!HP143</f>
        <v>1</v>
      </c>
      <c r="HQ62" s="1">
        <f ca="1">Pumpdown!HQ143</f>
        <v>1</v>
      </c>
      <c r="HR62" s="1">
        <f ca="1">Pumpdown!HR143</f>
        <v>1</v>
      </c>
      <c r="HS62" s="1">
        <f ca="1">Pumpdown!HS143</f>
        <v>1</v>
      </c>
      <c r="HT62" s="1">
        <f ca="1">Pumpdown!HT143</f>
        <v>1</v>
      </c>
      <c r="HU62" s="1">
        <f ca="1">Pumpdown!HU143</f>
        <v>1</v>
      </c>
      <c r="HV62" s="1">
        <f ca="1">Pumpdown!HV143</f>
        <v>1</v>
      </c>
      <c r="HW62" s="1">
        <f ca="1">Pumpdown!HW143</f>
        <v>1</v>
      </c>
      <c r="HX62" s="1">
        <f ca="1">Pumpdown!HX143</f>
        <v>1</v>
      </c>
      <c r="HY62" s="1">
        <f ca="1">Pumpdown!HY143</f>
        <v>1</v>
      </c>
      <c r="HZ62" s="1">
        <f ca="1">Pumpdown!HZ143</f>
        <v>1</v>
      </c>
      <c r="IA62" s="1">
        <f ca="1">Pumpdown!IA143</f>
        <v>1</v>
      </c>
      <c r="IB62" s="1">
        <f ca="1">Pumpdown!IB143</f>
        <v>1</v>
      </c>
      <c r="IC62" s="1">
        <f ca="1">Pumpdown!IC143</f>
        <v>1</v>
      </c>
      <c r="ID62" s="1">
        <f ca="1">Pumpdown!ID143</f>
        <v>1</v>
      </c>
      <c r="IE62" s="1">
        <f ca="1">Pumpdown!IE143</f>
        <v>1</v>
      </c>
      <c r="IF62" s="1">
        <f ca="1">Pumpdown!IF143</f>
        <v>1</v>
      </c>
      <c r="IG62" s="1">
        <f ca="1">Pumpdown!IG143</f>
        <v>1</v>
      </c>
      <c r="IH62" s="1">
        <f ca="1">Pumpdown!IH143</f>
        <v>1</v>
      </c>
      <c r="II62" s="1">
        <f ca="1">Pumpdown!II143</f>
        <v>1</v>
      </c>
      <c r="IJ62" s="1">
        <f ca="1">Pumpdown!IJ143</f>
        <v>1</v>
      </c>
      <c r="IK62" s="1">
        <f ca="1">Pumpdown!IK143</f>
        <v>1</v>
      </c>
      <c r="IL62" s="1">
        <f ca="1">Pumpdown!IL143</f>
        <v>1</v>
      </c>
      <c r="IM62" s="1">
        <f ca="1">Pumpdown!IM143</f>
        <v>1</v>
      </c>
      <c r="IN62" s="1">
        <f ca="1">Pumpdown!IN143</f>
        <v>1</v>
      </c>
      <c r="IO62" s="1">
        <f ca="1">Pumpdown!IO143</f>
        <v>1</v>
      </c>
      <c r="IP62" s="1">
        <f ca="1">Pumpdown!IP143</f>
        <v>1</v>
      </c>
      <c r="IQ62" s="1">
        <f ca="1">Pumpdown!IQ143</f>
        <v>1</v>
      </c>
      <c r="IR62" s="1">
        <f ca="1">Pumpdown!IR143</f>
        <v>1</v>
      </c>
      <c r="IS62" s="1">
        <f ca="1">Pumpdown!IS143</f>
        <v>1</v>
      </c>
      <c r="IT62" s="1">
        <f ca="1">Pumpdown!IT143</f>
        <v>1</v>
      </c>
      <c r="IU62" s="1">
        <f ca="1">Pumpdown!IU143</f>
        <v>1</v>
      </c>
      <c r="IV62" s="1">
        <f ca="1">Pumpdown!IV143</f>
        <v>1</v>
      </c>
    </row>
    <row r="64" spans="1:256" x14ac:dyDescent="0.15">
      <c r="A64" s="1" t="str">
        <f>Pumpdown!A145</f>
        <v>Total Remaining Volume</v>
      </c>
      <c r="B64" s="1" t="str">
        <f>Pumpdown!B145</f>
        <v>m3</v>
      </c>
      <c r="C64" s="1">
        <f ca="1">Pumpdown!C145</f>
        <v>83.279059247995178</v>
      </c>
      <c r="D64" s="1">
        <f ca="1">Pumpdown!D145</f>
        <v>83.279059247995178</v>
      </c>
      <c r="E64" s="1">
        <f ca="1">Pumpdown!E145</f>
        <v>81.442440435795177</v>
      </c>
      <c r="F64" s="1">
        <f ca="1">Pumpdown!F145</f>
        <v>79.587356790372993</v>
      </c>
      <c r="G64" s="1">
        <f ca="1">Pumpdown!G145</f>
        <v>77.713622671647144</v>
      </c>
      <c r="H64" s="1">
        <f ca="1">Pumpdown!H145</f>
        <v>75.821050573164598</v>
      </c>
      <c r="I64" s="1">
        <f ca="1">Pumpdown!I145</f>
        <v>73.909451103336778</v>
      </c>
      <c r="J64" s="1">
        <f ca="1">Pumpdown!J145</f>
        <v>71.97863296648697</v>
      </c>
      <c r="K64" s="1">
        <f ca="1">Pumpdown!K145</f>
        <v>70.028402943707164</v>
      </c>
      <c r="L64" s="1">
        <f ca="1">Pumpdown!L145</f>
        <v>68.058565873522454</v>
      </c>
      <c r="M64" s="1">
        <f ca="1">Pumpdown!M145</f>
        <v>66.068924632361046</v>
      </c>
      <c r="N64" s="1">
        <f ca="1">Pumpdown!N145</f>
        <v>64.059280114827857</v>
      </c>
      <c r="O64" s="1">
        <f ca="1">Pumpdown!O145</f>
        <v>62.029431213779901</v>
      </c>
      <c r="P64" s="1">
        <f ca="1">Pumpdown!P145</f>
        <v>59.979174800201243</v>
      </c>
      <c r="Q64" s="1">
        <f ca="1">Pumpdown!Q145</f>
        <v>57.908305702875701</v>
      </c>
      <c r="R64" s="1">
        <f ca="1">Pumpdown!R145</f>
        <v>55.816616687855159</v>
      </c>
      <c r="S64" s="1">
        <f ca="1">Pumpdown!S145</f>
        <v>53.703898437721442</v>
      </c>
      <c r="T64" s="1">
        <f ca="1">Pumpdown!T145</f>
        <v>51.569939530639715</v>
      </c>
      <c r="U64" s="1">
        <f ca="1">Pumpdown!U145</f>
        <v>49.414526419201309</v>
      </c>
      <c r="V64" s="1">
        <f ca="1">Pumpdown!V145</f>
        <v>47.237443409053782</v>
      </c>
      <c r="W64" s="1">
        <f ca="1">Pumpdown!W145</f>
        <v>45.038472637316211</v>
      </c>
      <c r="X64" s="1">
        <f ca="1">Pumpdown!X145</f>
        <v>42.817394050777395</v>
      </c>
      <c r="Y64" s="1">
        <f ca="1">Pumpdown!Y145</f>
        <v>40.573985383874927</v>
      </c>
      <c r="Z64" s="1">
        <f ca="1">Pumpdown!Z145</f>
        <v>38.308022136452863</v>
      </c>
      <c r="AA64" s="1">
        <f ca="1">Pumpdown!AA145</f>
        <v>36.019277551295758</v>
      </c>
      <c r="AB64" s="1">
        <f ca="1">Pumpdown!AB145</f>
        <v>33.707522591436849</v>
      </c>
      <c r="AC64" s="1">
        <f ca="1">Pumpdown!AC145</f>
        <v>31.372525917238079</v>
      </c>
      <c r="AD64" s="150">
        <f ca="1">Pumpdown!AD145</f>
        <v>29.014053863239731</v>
      </c>
      <c r="AE64" s="1">
        <f ca="1">Pumpdown!AE145</f>
        <v>26.631870414777278</v>
      </c>
      <c r="AF64" s="1">
        <f ca="1">Pumpdown!AF145</f>
        <v>24.225737184363162</v>
      </c>
      <c r="AG64" s="1">
        <f ca="1">Pumpdown!AG145</f>
        <v>21.795413387831115</v>
      </c>
      <c r="AH64" s="1">
        <f ca="1">Pumpdown!AH145</f>
        <v>19.340655820240649</v>
      </c>
      <c r="AI64" s="1">
        <f ca="1">Pumpdown!AI145</f>
        <v>16.861218831539297</v>
      </c>
      <c r="AJ64" s="1">
        <f ca="1">Pumpdown!AJ145</f>
        <v>14.35685430198016</v>
      </c>
      <c r="AK64" s="150">
        <f ca="1">Pumpdown!AK145</f>
        <v>11.827307973995996</v>
      </c>
      <c r="AL64" s="1">
        <f ca="1">Pumpdown!AL145</f>
        <v>9.2720844429124618</v>
      </c>
      <c r="AM64" s="1">
        <f ca="1">Pumpdown!AM145</f>
        <v>6.689987973012359</v>
      </c>
      <c r="AN64" s="1">
        <f ca="1">Pumpdown!AN145</f>
        <v>4.0787264051582701</v>
      </c>
      <c r="AO64" s="1">
        <f ca="1">Pumpdown!AO145</f>
        <v>3.7851732849471418</v>
      </c>
      <c r="AP64" s="1">
        <f ca="1">Pumpdown!AP145</f>
        <v>3.7851732849471418</v>
      </c>
      <c r="AQ64" s="1">
        <f ca="1">Pumpdown!AQ145</f>
        <v>3.7851732849471418</v>
      </c>
      <c r="AR64" s="1">
        <f ca="1">Pumpdown!AR145</f>
        <v>3.7851732849471418</v>
      </c>
      <c r="AS64" s="1">
        <f ca="1">Pumpdown!AS145</f>
        <v>3.7851732849471418</v>
      </c>
      <c r="AT64" s="1">
        <f ca="1">Pumpdown!AT145</f>
        <v>3.7851732849471418</v>
      </c>
      <c r="AU64" s="1">
        <f ca="1">Pumpdown!AU145</f>
        <v>3.7851732849471418</v>
      </c>
      <c r="AV64" s="1">
        <f ca="1">Pumpdown!AV145</f>
        <v>3.7851732849471418</v>
      </c>
      <c r="AW64" s="1">
        <f ca="1">Pumpdown!AW145</f>
        <v>3.7851732849471418</v>
      </c>
      <c r="AX64" s="1">
        <f ca="1">Pumpdown!AX145</f>
        <v>3.7851732849471418</v>
      </c>
      <c r="AY64" s="1">
        <f ca="1">Pumpdown!AY145</f>
        <v>3.7851732849471418</v>
      </c>
      <c r="AZ64" s="1">
        <f ca="1">Pumpdown!AZ145</f>
        <v>3.7851732849471418</v>
      </c>
      <c r="BA64" s="1">
        <f ca="1">Pumpdown!BA145</f>
        <v>3.7851732849471418</v>
      </c>
      <c r="BB64" s="1">
        <f ca="1">Pumpdown!BB145</f>
        <v>3.7851732849471418</v>
      </c>
      <c r="BC64" s="1">
        <f ca="1">Pumpdown!BC145</f>
        <v>3.7851732849471418</v>
      </c>
      <c r="BD64" s="1">
        <f ca="1">Pumpdown!BD145</f>
        <v>3.7851732849471418</v>
      </c>
      <c r="BE64" s="1">
        <f ca="1">Pumpdown!BE145</f>
        <v>3.7851732849471418</v>
      </c>
      <c r="BF64" s="1">
        <f ca="1">Pumpdown!BF145</f>
        <v>3.7851732849471418</v>
      </c>
      <c r="BG64" s="1">
        <f ca="1">Pumpdown!BG145</f>
        <v>3.7851732849471418</v>
      </c>
      <c r="BH64" s="1">
        <f ca="1">Pumpdown!BH145</f>
        <v>3.7851732849471418</v>
      </c>
      <c r="BI64" s="1">
        <f ca="1">Pumpdown!BI145</f>
        <v>3.7851732849471418</v>
      </c>
      <c r="BJ64" s="1">
        <f ca="1">Pumpdown!BJ145</f>
        <v>3.7851732849471418</v>
      </c>
      <c r="BK64" s="1">
        <f ca="1">Pumpdown!BK145</f>
        <v>3.7851732849471418</v>
      </c>
      <c r="BL64" s="1">
        <f ca="1">Pumpdown!BL145</f>
        <v>3.7851732849471418</v>
      </c>
      <c r="BM64" s="1">
        <f ca="1">Pumpdown!BM145</f>
        <v>3.7851732849471418</v>
      </c>
      <c r="BN64" s="1">
        <f ca="1">Pumpdown!BN145</f>
        <v>3.7851732849471418</v>
      </c>
      <c r="BO64" s="1">
        <f ca="1">Pumpdown!BO145</f>
        <v>3.7851732849471418</v>
      </c>
      <c r="BP64" s="1">
        <f ca="1">Pumpdown!BP145</f>
        <v>3.7851732849471418</v>
      </c>
      <c r="BQ64" s="1">
        <f ca="1">Pumpdown!BQ145</f>
        <v>3.7851732849471418</v>
      </c>
      <c r="BR64" s="1">
        <f ca="1">Pumpdown!BR145</f>
        <v>3.7851732849471418</v>
      </c>
      <c r="BS64" s="1">
        <f ca="1">Pumpdown!BS145</f>
        <v>3.7851732849471418</v>
      </c>
      <c r="BT64" s="1">
        <f ca="1">Pumpdown!BT145</f>
        <v>3.7851732849471418</v>
      </c>
      <c r="BU64" s="1">
        <f ca="1">Pumpdown!BU145</f>
        <v>3.7851732849471418</v>
      </c>
      <c r="BV64" s="1">
        <f ca="1">Pumpdown!BV145</f>
        <v>3.7851732849471418</v>
      </c>
      <c r="BW64" s="1">
        <f ca="1">Pumpdown!BW145</f>
        <v>3.7851732849471418</v>
      </c>
      <c r="BX64" s="1">
        <f ca="1">Pumpdown!BX145</f>
        <v>3.7851732849471418</v>
      </c>
      <c r="BY64" s="1">
        <f ca="1">Pumpdown!BY145</f>
        <v>3.7851732849471418</v>
      </c>
      <c r="BZ64" s="1">
        <f ca="1">Pumpdown!BZ145</f>
        <v>3.7851732849471418</v>
      </c>
      <c r="CA64" s="1">
        <f ca="1">Pumpdown!CA145</f>
        <v>3.7851732849471418</v>
      </c>
      <c r="CB64" s="1">
        <f ca="1">Pumpdown!CB145</f>
        <v>3.7851732849471418</v>
      </c>
      <c r="CC64" s="1">
        <f ca="1">Pumpdown!CC145</f>
        <v>3.7851732849471418</v>
      </c>
      <c r="CD64" s="1">
        <f ca="1">Pumpdown!CD145</f>
        <v>3.7851732849471418</v>
      </c>
      <c r="CE64" s="1">
        <f ca="1">Pumpdown!CE145</f>
        <v>3.7851732849471418</v>
      </c>
      <c r="CF64" s="1">
        <f ca="1">Pumpdown!CF145</f>
        <v>3.7851732849471418</v>
      </c>
      <c r="CG64" s="1">
        <f ca="1">Pumpdown!CG145</f>
        <v>3.7851732849471418</v>
      </c>
      <c r="CH64" s="1">
        <f ca="1">Pumpdown!CH145</f>
        <v>3.7851732849471418</v>
      </c>
      <c r="CI64" s="1">
        <f ca="1">Pumpdown!CI145</f>
        <v>3.7851732849471418</v>
      </c>
      <c r="CJ64" s="1">
        <f ca="1">Pumpdown!CJ145</f>
        <v>3.7851732849471418</v>
      </c>
      <c r="CK64" s="1">
        <f ca="1">Pumpdown!CK145</f>
        <v>3.7851732849471418</v>
      </c>
      <c r="CL64" s="1">
        <f ca="1">Pumpdown!CL145</f>
        <v>3.7851732849471418</v>
      </c>
      <c r="CM64" s="1">
        <f ca="1">Pumpdown!CM145</f>
        <v>3.7851732849471418</v>
      </c>
      <c r="CN64" s="1">
        <f ca="1">Pumpdown!CN145</f>
        <v>3.7851732849471418</v>
      </c>
      <c r="CO64" s="1">
        <f ca="1">Pumpdown!CO145</f>
        <v>3.7851732849471418</v>
      </c>
      <c r="CP64" s="1">
        <f ca="1">Pumpdown!CP145</f>
        <v>3.7851732849471418</v>
      </c>
      <c r="CQ64" s="1">
        <f ca="1">Pumpdown!CQ145</f>
        <v>3.7851732849471418</v>
      </c>
      <c r="CR64" s="1">
        <f ca="1">Pumpdown!CR145</f>
        <v>3.7851732849471418</v>
      </c>
      <c r="CS64" s="1">
        <f ca="1">Pumpdown!CS145</f>
        <v>3.7851732849471418</v>
      </c>
      <c r="CT64" s="1">
        <f ca="1">Pumpdown!CT145</f>
        <v>3.7851732849471418</v>
      </c>
      <c r="CU64" s="1">
        <f ca="1">Pumpdown!CU145</f>
        <v>3.7851732849471418</v>
      </c>
      <c r="CV64" s="1">
        <f ca="1">Pumpdown!CV145</f>
        <v>3.7851732849471418</v>
      </c>
      <c r="CW64" s="1">
        <f ca="1">Pumpdown!CW145</f>
        <v>3.7851732849471418</v>
      </c>
      <c r="CX64" s="1">
        <f ca="1">Pumpdown!CX145</f>
        <v>3.7851732849471418</v>
      </c>
      <c r="CY64" s="1">
        <f ca="1">Pumpdown!CY145</f>
        <v>3.7851732849471418</v>
      </c>
      <c r="CZ64" s="1">
        <f ca="1">Pumpdown!CZ145</f>
        <v>3.7851732849471418</v>
      </c>
      <c r="DA64" s="1">
        <f ca="1">Pumpdown!DA145</f>
        <v>3.7851732849471418</v>
      </c>
      <c r="DB64" s="1">
        <f ca="1">Pumpdown!DB145</f>
        <v>3.7851732849471418</v>
      </c>
      <c r="DC64" s="1">
        <f ca="1">Pumpdown!DC145</f>
        <v>3.7851732849471418</v>
      </c>
      <c r="DD64" s="1">
        <f ca="1">Pumpdown!DD145</f>
        <v>3.7851732849471418</v>
      </c>
      <c r="DE64" s="1">
        <f ca="1">Pumpdown!DE145</f>
        <v>3.7851732849471418</v>
      </c>
      <c r="DF64" s="1">
        <f ca="1">Pumpdown!DF145</f>
        <v>3.7851732849471418</v>
      </c>
      <c r="DG64" s="1">
        <f ca="1">Pumpdown!DG145</f>
        <v>3.7851732849471418</v>
      </c>
      <c r="DH64" s="1">
        <f ca="1">Pumpdown!DH145</f>
        <v>3.7851732849471418</v>
      </c>
      <c r="DI64" s="1">
        <f ca="1">Pumpdown!DI145</f>
        <v>3.7851732849471418</v>
      </c>
      <c r="DJ64" s="1">
        <f ca="1">Pumpdown!DJ145</f>
        <v>3.7851732849471418</v>
      </c>
      <c r="DK64" s="1">
        <f ca="1">Pumpdown!DK145</f>
        <v>3.7851732849471418</v>
      </c>
      <c r="DL64" s="1">
        <f ca="1">Pumpdown!DL145</f>
        <v>3.7851732849471418</v>
      </c>
      <c r="DM64" s="1">
        <f ca="1">Pumpdown!DM145</f>
        <v>3.7851732849471418</v>
      </c>
      <c r="DN64" s="1">
        <f ca="1">Pumpdown!DN145</f>
        <v>3.7851732849471418</v>
      </c>
      <c r="DO64" s="1">
        <f ca="1">Pumpdown!DO145</f>
        <v>3.7851732849471418</v>
      </c>
      <c r="DP64" s="1">
        <f ca="1">Pumpdown!DP145</f>
        <v>3.7851732849471418</v>
      </c>
      <c r="DQ64" s="1">
        <f ca="1">Pumpdown!DQ145</f>
        <v>3.7851732849471418</v>
      </c>
      <c r="DR64" s="1">
        <f ca="1">Pumpdown!DR145</f>
        <v>3.7851732849471418</v>
      </c>
      <c r="DS64" s="1">
        <f ca="1">Pumpdown!DS145</f>
        <v>3.7851732849471418</v>
      </c>
      <c r="DT64" s="1">
        <f ca="1">Pumpdown!DT145</f>
        <v>3.7851732849471418</v>
      </c>
      <c r="DU64" s="1">
        <f ca="1">Pumpdown!DU145</f>
        <v>3.7851732849471418</v>
      </c>
      <c r="DV64" s="1">
        <f ca="1">Pumpdown!DV145</f>
        <v>3.7851732849471418</v>
      </c>
      <c r="DW64" s="1">
        <f ca="1">Pumpdown!DW145</f>
        <v>3.7851732849471418</v>
      </c>
      <c r="DX64" s="1">
        <f ca="1">Pumpdown!DX145</f>
        <v>3.7851732849471418</v>
      </c>
      <c r="DY64" s="1">
        <f ca="1">Pumpdown!DY145</f>
        <v>3.7851732849471418</v>
      </c>
      <c r="DZ64" s="1">
        <f ca="1">Pumpdown!DZ145</f>
        <v>3.7851732849471418</v>
      </c>
      <c r="EA64" s="1">
        <f ca="1">Pumpdown!EA145</f>
        <v>3.7851732849471418</v>
      </c>
      <c r="EB64" s="1">
        <f ca="1">Pumpdown!EB145</f>
        <v>3.7851732849471418</v>
      </c>
      <c r="EC64" s="1">
        <f ca="1">Pumpdown!EC145</f>
        <v>3.7851732849471418</v>
      </c>
      <c r="ED64" s="1">
        <f ca="1">Pumpdown!ED145</f>
        <v>3.7851732849471418</v>
      </c>
      <c r="EE64" s="1">
        <f ca="1">Pumpdown!EE145</f>
        <v>3.7851732849471418</v>
      </c>
      <c r="EF64" s="1">
        <f ca="1">Pumpdown!EF145</f>
        <v>3.7851732849471418</v>
      </c>
      <c r="EG64" s="1">
        <f ca="1">Pumpdown!EG145</f>
        <v>3.7851732849471418</v>
      </c>
      <c r="EH64" s="1">
        <f ca="1">Pumpdown!EH145</f>
        <v>3.7851732849471418</v>
      </c>
      <c r="EI64" s="1">
        <f ca="1">Pumpdown!EI145</f>
        <v>3.7851732849471418</v>
      </c>
      <c r="EJ64" s="1">
        <f ca="1">Pumpdown!EJ145</f>
        <v>3.7851732849471418</v>
      </c>
      <c r="EK64" s="1">
        <f ca="1">Pumpdown!EK145</f>
        <v>3.7851732849471418</v>
      </c>
      <c r="EL64" s="1">
        <f ca="1">Pumpdown!EL145</f>
        <v>3.7851732849471418</v>
      </c>
      <c r="EM64" s="1">
        <f ca="1">Pumpdown!EM145</f>
        <v>3.7851732849471418</v>
      </c>
      <c r="EN64" s="1">
        <f ca="1">Pumpdown!EN145</f>
        <v>3.7851732849471418</v>
      </c>
      <c r="EO64" s="1">
        <f ca="1">Pumpdown!EO145</f>
        <v>3.7851732849471418</v>
      </c>
      <c r="EP64" s="1">
        <f ca="1">Pumpdown!EP145</f>
        <v>3.7851732849471418</v>
      </c>
      <c r="EQ64" s="1">
        <f ca="1">Pumpdown!EQ145</f>
        <v>3.7851732849471418</v>
      </c>
      <c r="ER64" s="1">
        <f ca="1">Pumpdown!ER145</f>
        <v>3.7851732849471418</v>
      </c>
      <c r="ES64" s="1">
        <f ca="1">Pumpdown!ES145</f>
        <v>3.7851732849471418</v>
      </c>
      <c r="ET64" s="1">
        <f ca="1">Pumpdown!ET145</f>
        <v>3.7851732849471418</v>
      </c>
      <c r="EU64" s="1">
        <f ca="1">Pumpdown!EU145</f>
        <v>3.7851732849471418</v>
      </c>
      <c r="EV64" s="1">
        <f ca="1">Pumpdown!EV145</f>
        <v>3.7851732849471418</v>
      </c>
      <c r="EW64" s="1">
        <f ca="1">Pumpdown!EW145</f>
        <v>3.7851732849471418</v>
      </c>
      <c r="EX64" s="1">
        <f ca="1">Pumpdown!EX145</f>
        <v>3.7851732849471418</v>
      </c>
      <c r="EY64" s="1">
        <f ca="1">Pumpdown!EY145</f>
        <v>3.7851732849471418</v>
      </c>
      <c r="EZ64" s="1">
        <f ca="1">Pumpdown!EZ145</f>
        <v>3.7851732849471418</v>
      </c>
      <c r="FA64" s="1">
        <f ca="1">Pumpdown!FA145</f>
        <v>3.7851732849471418</v>
      </c>
      <c r="FB64" s="1">
        <f ca="1">Pumpdown!FB145</f>
        <v>3.7851732849471418</v>
      </c>
      <c r="FC64" s="1">
        <f ca="1">Pumpdown!FC145</f>
        <v>3.7851732849471418</v>
      </c>
      <c r="FD64" s="1">
        <f ca="1">Pumpdown!FD145</f>
        <v>3.7851732849471418</v>
      </c>
      <c r="FE64" s="1">
        <f ca="1">Pumpdown!FE145</f>
        <v>3.7851732849471418</v>
      </c>
      <c r="FF64" s="1">
        <f ca="1">Pumpdown!FF145</f>
        <v>3.7851732849471418</v>
      </c>
      <c r="FG64" s="1">
        <f ca="1">Pumpdown!FG145</f>
        <v>3.7851732849471418</v>
      </c>
      <c r="FH64" s="1">
        <f ca="1">Pumpdown!FH145</f>
        <v>3.7851732849471418</v>
      </c>
      <c r="FI64" s="1">
        <f ca="1">Pumpdown!FI145</f>
        <v>3.7851732849471418</v>
      </c>
      <c r="FJ64" s="1">
        <f ca="1">Pumpdown!FJ145</f>
        <v>3.7851732849471418</v>
      </c>
      <c r="FK64" s="1">
        <f ca="1">Pumpdown!FK145</f>
        <v>3.7851732849471418</v>
      </c>
      <c r="FL64" s="1">
        <f ca="1">Pumpdown!FL145</f>
        <v>3.7851732849471418</v>
      </c>
      <c r="FM64" s="1">
        <f ca="1">Pumpdown!FM145</f>
        <v>3.7851732849471418</v>
      </c>
      <c r="FN64" s="1">
        <f ca="1">Pumpdown!FN145</f>
        <v>3.7851732849471418</v>
      </c>
      <c r="FO64" s="1">
        <f ca="1">Pumpdown!FO145</f>
        <v>3.7851732849471418</v>
      </c>
      <c r="FP64" s="1">
        <f ca="1">Pumpdown!FP145</f>
        <v>3.7851732849471418</v>
      </c>
      <c r="FQ64" s="1">
        <f ca="1">Pumpdown!FQ145</f>
        <v>3.7851732849471418</v>
      </c>
      <c r="FR64" s="1">
        <f ca="1">Pumpdown!FR145</f>
        <v>3.7851732849471418</v>
      </c>
      <c r="FS64" s="1">
        <f ca="1">Pumpdown!FS145</f>
        <v>3.7851732849471418</v>
      </c>
      <c r="FT64" s="1">
        <f ca="1">Pumpdown!FT145</f>
        <v>3.7851732849471418</v>
      </c>
      <c r="FU64" s="1">
        <f ca="1">Pumpdown!FU145</f>
        <v>3.7851732849471418</v>
      </c>
      <c r="FV64" s="1">
        <f ca="1">Pumpdown!FV145</f>
        <v>3.7851732849471418</v>
      </c>
      <c r="FW64" s="1">
        <f ca="1">Pumpdown!FW145</f>
        <v>3.7851732849471418</v>
      </c>
      <c r="FX64" s="1">
        <f ca="1">Pumpdown!FX145</f>
        <v>3.7851732849471418</v>
      </c>
      <c r="FY64" s="1">
        <f ca="1">Pumpdown!FY145</f>
        <v>3.7851732849471418</v>
      </c>
      <c r="FZ64" s="1">
        <f ca="1">Pumpdown!FZ145</f>
        <v>3.7851732849471418</v>
      </c>
      <c r="GA64" s="1">
        <f ca="1">Pumpdown!GA145</f>
        <v>3.7851732849471418</v>
      </c>
      <c r="GB64" s="1">
        <f ca="1">Pumpdown!GB145</f>
        <v>3.7851732849471418</v>
      </c>
      <c r="GC64" s="1">
        <f ca="1">Pumpdown!GC145</f>
        <v>3.7851732849471418</v>
      </c>
      <c r="GD64" s="1">
        <f ca="1">Pumpdown!GD145</f>
        <v>3.7851732849471418</v>
      </c>
      <c r="GE64" s="1">
        <f ca="1">Pumpdown!GE145</f>
        <v>3.7851732849471418</v>
      </c>
      <c r="GF64" s="1">
        <f ca="1">Pumpdown!GF145</f>
        <v>3.7851732849471418</v>
      </c>
      <c r="GG64" s="1">
        <f ca="1">Pumpdown!GG145</f>
        <v>3.7851732849471418</v>
      </c>
      <c r="GH64" s="1">
        <f ca="1">Pumpdown!GH145</f>
        <v>3.7851732849471418</v>
      </c>
      <c r="GI64" s="1">
        <f ca="1">Pumpdown!GI145</f>
        <v>3.7851732849471418</v>
      </c>
      <c r="GJ64" s="1">
        <f ca="1">Pumpdown!GJ145</f>
        <v>3.7851732849471418</v>
      </c>
      <c r="GK64" s="1">
        <f ca="1">Pumpdown!GK145</f>
        <v>3.7851732849471418</v>
      </c>
      <c r="GL64" s="1">
        <f ca="1">Pumpdown!GL145</f>
        <v>3.7851732849471418</v>
      </c>
      <c r="GM64" s="1">
        <f ca="1">Pumpdown!GM145</f>
        <v>3.7851732849471418</v>
      </c>
      <c r="GN64" s="1">
        <f ca="1">Pumpdown!GN145</f>
        <v>3.7851732849471418</v>
      </c>
      <c r="GO64" s="1">
        <f ca="1">Pumpdown!GO145</f>
        <v>3.7851732849471418</v>
      </c>
      <c r="GP64" s="1">
        <f ca="1">Pumpdown!GP145</f>
        <v>3.7851732849471418</v>
      </c>
      <c r="GQ64" s="1">
        <f ca="1">Pumpdown!GQ145</f>
        <v>3.7851732849471418</v>
      </c>
      <c r="GR64" s="1">
        <f ca="1">Pumpdown!GR145</f>
        <v>3.7851732849471418</v>
      </c>
      <c r="GS64" s="1">
        <f ca="1">Pumpdown!GS145</f>
        <v>3.7851732849471418</v>
      </c>
      <c r="GT64" s="1">
        <f ca="1">Pumpdown!GT145</f>
        <v>3.7851732849471418</v>
      </c>
      <c r="GU64" s="1">
        <f ca="1">Pumpdown!GU145</f>
        <v>3.7851732849471418</v>
      </c>
      <c r="GV64" s="1">
        <f ca="1">Pumpdown!GV145</f>
        <v>3.7851732849471418</v>
      </c>
      <c r="GW64" s="1">
        <f ca="1">Pumpdown!GW145</f>
        <v>3.7851732849471418</v>
      </c>
      <c r="GX64" s="1">
        <f ca="1">Pumpdown!GX145</f>
        <v>3.7851732849471418</v>
      </c>
      <c r="GY64" s="1">
        <f ca="1">Pumpdown!GY145</f>
        <v>3.7851732849471418</v>
      </c>
      <c r="GZ64" s="1">
        <f ca="1">Pumpdown!GZ145</f>
        <v>3.7851732849471418</v>
      </c>
      <c r="HA64" s="1">
        <f ca="1">Pumpdown!HA145</f>
        <v>3.7851732849471418</v>
      </c>
      <c r="HB64" s="1">
        <f ca="1">Pumpdown!HB145</f>
        <v>3.7851732849471418</v>
      </c>
      <c r="HC64" s="1">
        <f ca="1">Pumpdown!HC145</f>
        <v>3.7851732849471418</v>
      </c>
      <c r="HD64" s="1">
        <f ca="1">Pumpdown!HD145</f>
        <v>3.7851732849471418</v>
      </c>
      <c r="HE64" s="1">
        <f ca="1">Pumpdown!HE145</f>
        <v>3.7851732849471418</v>
      </c>
      <c r="HF64" s="1">
        <f ca="1">Pumpdown!HF145</f>
        <v>3.7851732849471418</v>
      </c>
      <c r="HG64" s="1">
        <f ca="1">Pumpdown!HG145</f>
        <v>3.7851732849471418</v>
      </c>
      <c r="HH64" s="1">
        <f ca="1">Pumpdown!HH145</f>
        <v>3.7851732849471418</v>
      </c>
      <c r="HI64" s="1">
        <f ca="1">Pumpdown!HI145</f>
        <v>3.7851732849471418</v>
      </c>
      <c r="HJ64" s="1">
        <f ca="1">Pumpdown!HJ145</f>
        <v>3.7851732849471418</v>
      </c>
      <c r="HK64" s="1">
        <f ca="1">Pumpdown!HK145</f>
        <v>3.7851732849471418</v>
      </c>
      <c r="HL64" s="1">
        <f ca="1">Pumpdown!HL145</f>
        <v>3.7851732849471418</v>
      </c>
      <c r="HM64" s="1">
        <f ca="1">Pumpdown!HM145</f>
        <v>3.7851732849471418</v>
      </c>
      <c r="HN64" s="1">
        <f ca="1">Pumpdown!HN145</f>
        <v>3.7851732849471418</v>
      </c>
      <c r="HO64" s="1">
        <f ca="1">Pumpdown!HO145</f>
        <v>3.7851732849471418</v>
      </c>
      <c r="HP64" s="1">
        <f ca="1">Pumpdown!HP145</f>
        <v>3.7851732849471418</v>
      </c>
      <c r="HQ64" s="1">
        <f ca="1">Pumpdown!HQ145</f>
        <v>3.7851732849471418</v>
      </c>
      <c r="HR64" s="1">
        <f ca="1">Pumpdown!HR145</f>
        <v>3.7851732849471418</v>
      </c>
      <c r="HS64" s="1">
        <f ca="1">Pumpdown!HS145</f>
        <v>3.7851732849471418</v>
      </c>
      <c r="HT64" s="1">
        <f ca="1">Pumpdown!HT145</f>
        <v>3.7851732849471418</v>
      </c>
      <c r="HU64" s="1">
        <f ca="1">Pumpdown!HU145</f>
        <v>3.7851732849471418</v>
      </c>
      <c r="HV64" s="1">
        <f ca="1">Pumpdown!HV145</f>
        <v>3.7851732849471418</v>
      </c>
      <c r="HW64" s="1">
        <f ca="1">Pumpdown!HW145</f>
        <v>3.7851732849471418</v>
      </c>
      <c r="HX64" s="1">
        <f ca="1">Pumpdown!HX145</f>
        <v>3.7851732849471418</v>
      </c>
      <c r="HY64" s="1">
        <f ca="1">Pumpdown!HY145</f>
        <v>3.7851732849471418</v>
      </c>
      <c r="HZ64" s="1">
        <f ca="1">Pumpdown!HZ145</f>
        <v>3.7851732849471418</v>
      </c>
      <c r="IA64" s="1">
        <f ca="1">Pumpdown!IA145</f>
        <v>3.7851732849471418</v>
      </c>
      <c r="IB64" s="1">
        <f ca="1">Pumpdown!IB145</f>
        <v>3.7851732849471418</v>
      </c>
      <c r="IC64" s="1">
        <f ca="1">Pumpdown!IC145</f>
        <v>3.7851732849471418</v>
      </c>
      <c r="ID64" s="1">
        <f ca="1">Pumpdown!ID145</f>
        <v>3.7851732849471418</v>
      </c>
      <c r="IE64" s="1">
        <f ca="1">Pumpdown!IE145</f>
        <v>3.7851732849471418</v>
      </c>
      <c r="IF64" s="1">
        <f ca="1">Pumpdown!IF145</f>
        <v>3.7851732849471418</v>
      </c>
      <c r="IG64" s="1">
        <f ca="1">Pumpdown!IG145</f>
        <v>3.7851732849471418</v>
      </c>
      <c r="IH64" s="1">
        <f ca="1">Pumpdown!IH145</f>
        <v>3.7851732849471418</v>
      </c>
      <c r="II64" s="1">
        <f ca="1">Pumpdown!II145</f>
        <v>3.7851732849471418</v>
      </c>
      <c r="IJ64" s="1">
        <f ca="1">Pumpdown!IJ145</f>
        <v>3.7851732849471418</v>
      </c>
      <c r="IK64" s="1">
        <f ca="1">Pumpdown!IK145</f>
        <v>3.7851732849471418</v>
      </c>
      <c r="IL64" s="1">
        <f ca="1">Pumpdown!IL145</f>
        <v>3.7851732849471418</v>
      </c>
      <c r="IM64" s="1">
        <f ca="1">Pumpdown!IM145</f>
        <v>3.7851732849471418</v>
      </c>
      <c r="IN64" s="1">
        <f ca="1">Pumpdown!IN145</f>
        <v>3.7851732849471418</v>
      </c>
      <c r="IO64" s="1">
        <f ca="1">Pumpdown!IO145</f>
        <v>3.7851732849471418</v>
      </c>
      <c r="IP64" s="1">
        <f ca="1">Pumpdown!IP145</f>
        <v>3.7851732849471418</v>
      </c>
      <c r="IQ64" s="1">
        <f ca="1">Pumpdown!IQ145</f>
        <v>3.7851732849471418</v>
      </c>
      <c r="IR64" s="1">
        <f ca="1">Pumpdown!IR145</f>
        <v>3.7851732849471418</v>
      </c>
      <c r="IS64" s="1">
        <f ca="1">Pumpdown!IS145</f>
        <v>3.7851732849471418</v>
      </c>
      <c r="IT64" s="1">
        <f ca="1">Pumpdown!IT145</f>
        <v>3.7851732849471418</v>
      </c>
      <c r="IU64" s="1">
        <f ca="1">Pumpdown!IU145</f>
        <v>3.7851732849471418</v>
      </c>
      <c r="IV64" s="1">
        <f ca="1">Pumpdown!IV145</f>
        <v>3.7851732849471418</v>
      </c>
    </row>
    <row r="65" spans="1:258" x14ac:dyDescent="0.15">
      <c r="B65" s="110" t="s">
        <v>1</v>
      </c>
      <c r="C65" s="1">
        <f ca="1">CONVERT(C64,"m^3","gal")</f>
        <v>21999.999999998727</v>
      </c>
      <c r="D65" s="1">
        <f t="shared" ref="D65:BO65" ca="1" si="0">CONVERT(D64,"m^3","gal")</f>
        <v>21999.999999998727</v>
      </c>
      <c r="E65" s="1">
        <f t="shared" ca="1" si="0"/>
        <v>21514.816638980265</v>
      </c>
      <c r="F65" s="1">
        <f t="shared" ca="1" si="0"/>
        <v>21024.755385073055</v>
      </c>
      <c r="G65" s="1">
        <f t="shared" ca="1" si="0"/>
        <v>20529.767197355759</v>
      </c>
      <c r="H65" s="1">
        <f t="shared" ca="1" si="0"/>
        <v>20029.802541863857</v>
      </c>
      <c r="I65" s="1">
        <f t="shared" ca="1" si="0"/>
        <v>19524.811386632693</v>
      </c>
      <c r="J65" s="1">
        <f t="shared" ca="1" si="0"/>
        <v>19014.743196690742</v>
      </c>
      <c r="K65" s="1">
        <f t="shared" ca="1" si="0"/>
        <v>18499.546929002521</v>
      </c>
      <c r="L65" s="1">
        <f t="shared" ca="1" si="0"/>
        <v>17979.17102736067</v>
      </c>
      <c r="M65" s="1">
        <f t="shared" ca="1" si="0"/>
        <v>17453.563417226644</v>
      </c>
      <c r="N65" s="1">
        <f t="shared" ca="1" si="0"/>
        <v>16922.671500519602</v>
      </c>
      <c r="O65" s="1">
        <f t="shared" ca="1" si="0"/>
        <v>16386.442150352828</v>
      </c>
      <c r="P65" s="1">
        <f t="shared" ca="1" si="0"/>
        <v>15844.821705717299</v>
      </c>
      <c r="Q65" s="1">
        <f t="shared" ca="1" si="0"/>
        <v>15297.755966111745</v>
      </c>
      <c r="R65" s="1">
        <f t="shared" ca="1" si="0"/>
        <v>14745.190186118774</v>
      </c>
      <c r="S65" s="1">
        <f t="shared" ca="1" si="0"/>
        <v>14187.069069926434</v>
      </c>
      <c r="T65" s="1">
        <f t="shared" ca="1" si="0"/>
        <v>13623.336765794702</v>
      </c>
      <c r="U65" s="1">
        <f t="shared" ca="1" si="0"/>
        <v>13053.936860466356</v>
      </c>
      <c r="V65" s="1">
        <f t="shared" ca="1" si="0"/>
        <v>12478.812373521629</v>
      </c>
      <c r="W65" s="1">
        <f t="shared" ca="1" si="0"/>
        <v>11897.905751676133</v>
      </c>
      <c r="X65" s="1">
        <f t="shared" ca="1" si="0"/>
        <v>11311.158863021439</v>
      </c>
      <c r="Y65" s="1">
        <f t="shared" ca="1" si="0"/>
        <v>10718.512991207755</v>
      </c>
      <c r="Z65" s="1">
        <f t="shared" ca="1" si="0"/>
        <v>10119.908829568134</v>
      </c>
      <c r="AA65" s="1">
        <f t="shared" ca="1" si="0"/>
        <v>9515.2864751835841</v>
      </c>
      <c r="AB65" s="1">
        <f t="shared" ca="1" si="0"/>
        <v>8904.5854228885255</v>
      </c>
      <c r="AC65" s="1">
        <f t="shared" ca="1" si="0"/>
        <v>8287.7445592159856</v>
      </c>
      <c r="AD65" s="150">
        <f t="shared" ca="1" si="0"/>
        <v>7664.7021562819045</v>
      </c>
      <c r="AE65" s="1">
        <f t="shared" ca="1" si="0"/>
        <v>7035.3958656079667</v>
      </c>
      <c r="AF65" s="1">
        <f t="shared" ca="1" si="0"/>
        <v>6399.7627118823284</v>
      </c>
      <c r="AG65" s="1">
        <f t="shared" ca="1" si="0"/>
        <v>5757.7390866576106</v>
      </c>
      <c r="AH65" s="1">
        <f t="shared" ca="1" si="0"/>
        <v>5109.2607419855403</v>
      </c>
      <c r="AI65" s="1">
        <f t="shared" ca="1" si="0"/>
        <v>4454.2627839875968</v>
      </c>
      <c r="AJ65" s="1">
        <f t="shared" ca="1" si="0"/>
        <v>3792.6796663610112</v>
      </c>
      <c r="AK65" s="150">
        <f t="shared" ca="1" si="0"/>
        <v>3124.4442213624166</v>
      </c>
      <c r="AL65" s="1">
        <f t="shared" ca="1" si="0"/>
        <v>2449.4255769222445</v>
      </c>
      <c r="AM65" s="1">
        <f t="shared" ca="1" si="0"/>
        <v>1767.3078530820042</v>
      </c>
      <c r="AN65" s="1">
        <f t="shared" ca="1" si="0"/>
        <v>1077.485525458033</v>
      </c>
      <c r="AO65" s="1">
        <f t="shared" ca="1" si="0"/>
        <v>999.93699521572103</v>
      </c>
      <c r="AP65" s="1">
        <f t="shared" ca="1" si="0"/>
        <v>999.93699521572103</v>
      </c>
      <c r="AQ65" s="1">
        <f t="shared" ca="1" si="0"/>
        <v>999.93699521572103</v>
      </c>
      <c r="AR65" s="1">
        <f t="shared" ca="1" si="0"/>
        <v>999.93699521572103</v>
      </c>
      <c r="AS65" s="1">
        <f t="shared" ca="1" si="0"/>
        <v>999.93699521572103</v>
      </c>
      <c r="AT65" s="1">
        <f t="shared" ca="1" si="0"/>
        <v>999.93699521572103</v>
      </c>
      <c r="AU65" s="1">
        <f t="shared" ca="1" si="0"/>
        <v>999.93699521572103</v>
      </c>
      <c r="AV65" s="1">
        <f t="shared" ca="1" si="0"/>
        <v>999.93699521572103</v>
      </c>
      <c r="AW65" s="1">
        <f t="shared" ca="1" si="0"/>
        <v>999.93699521572103</v>
      </c>
      <c r="AX65" s="1">
        <f t="shared" ca="1" si="0"/>
        <v>999.93699521572103</v>
      </c>
      <c r="AY65" s="1">
        <f t="shared" ca="1" si="0"/>
        <v>999.93699521572103</v>
      </c>
      <c r="AZ65" s="1">
        <f t="shared" ca="1" si="0"/>
        <v>999.93699521572103</v>
      </c>
      <c r="BA65" s="1">
        <f t="shared" ca="1" si="0"/>
        <v>999.93699521572103</v>
      </c>
      <c r="BB65" s="1">
        <f t="shared" ca="1" si="0"/>
        <v>999.93699521572103</v>
      </c>
      <c r="BC65" s="1">
        <f t="shared" ca="1" si="0"/>
        <v>999.93699521572103</v>
      </c>
      <c r="BD65" s="1">
        <f t="shared" ca="1" si="0"/>
        <v>999.93699521572103</v>
      </c>
      <c r="BE65" s="1">
        <f t="shared" ca="1" si="0"/>
        <v>999.93699521572103</v>
      </c>
      <c r="BF65" s="1">
        <f t="shared" ca="1" si="0"/>
        <v>999.93699521572103</v>
      </c>
      <c r="BG65" s="1">
        <f t="shared" ca="1" si="0"/>
        <v>999.93699521572103</v>
      </c>
      <c r="BH65" s="1">
        <f t="shared" ca="1" si="0"/>
        <v>999.93699521572103</v>
      </c>
      <c r="BI65" s="1">
        <f t="shared" ca="1" si="0"/>
        <v>999.93699521572103</v>
      </c>
      <c r="BJ65" s="1">
        <f t="shared" ca="1" si="0"/>
        <v>999.93699521572103</v>
      </c>
      <c r="BK65" s="1">
        <f t="shared" ca="1" si="0"/>
        <v>999.93699521572103</v>
      </c>
      <c r="BL65" s="1">
        <f t="shared" ca="1" si="0"/>
        <v>999.93699521572103</v>
      </c>
      <c r="BM65" s="1">
        <f t="shared" ca="1" si="0"/>
        <v>999.93699521572103</v>
      </c>
      <c r="BN65" s="1">
        <f t="shared" ca="1" si="0"/>
        <v>999.93699521572103</v>
      </c>
      <c r="BO65" s="1">
        <f t="shared" ca="1" si="0"/>
        <v>999.93699521572103</v>
      </c>
      <c r="BP65" s="1">
        <f t="shared" ref="BP65:EA65" ca="1" si="1">CONVERT(BP64,"m^3","gal")</f>
        <v>999.93699521572103</v>
      </c>
      <c r="BQ65" s="1">
        <f t="shared" ca="1" si="1"/>
        <v>999.93699521572103</v>
      </c>
      <c r="BR65" s="1">
        <f t="shared" ca="1" si="1"/>
        <v>999.93699521572103</v>
      </c>
      <c r="BS65" s="1">
        <f t="shared" ca="1" si="1"/>
        <v>999.93699521572103</v>
      </c>
      <c r="BT65" s="1">
        <f t="shared" ca="1" si="1"/>
        <v>999.93699521572103</v>
      </c>
      <c r="BU65" s="1">
        <f t="shared" ca="1" si="1"/>
        <v>999.93699521572103</v>
      </c>
      <c r="BV65" s="1">
        <f t="shared" ca="1" si="1"/>
        <v>999.93699521572103</v>
      </c>
      <c r="BW65" s="1">
        <f t="shared" ca="1" si="1"/>
        <v>999.93699521572103</v>
      </c>
      <c r="BX65" s="1">
        <f t="shared" ca="1" si="1"/>
        <v>999.93699521572103</v>
      </c>
      <c r="BY65" s="1">
        <f t="shared" ca="1" si="1"/>
        <v>999.93699521572103</v>
      </c>
      <c r="BZ65" s="1">
        <f t="shared" ca="1" si="1"/>
        <v>999.93699521572103</v>
      </c>
      <c r="CA65" s="1">
        <f t="shared" ca="1" si="1"/>
        <v>999.93699521572103</v>
      </c>
      <c r="CB65" s="1">
        <f t="shared" ca="1" si="1"/>
        <v>999.93699521572103</v>
      </c>
      <c r="CC65" s="1">
        <f t="shared" ca="1" si="1"/>
        <v>999.93699521572103</v>
      </c>
      <c r="CD65" s="1">
        <f t="shared" ca="1" si="1"/>
        <v>999.93699521572103</v>
      </c>
      <c r="CE65" s="1">
        <f t="shared" ca="1" si="1"/>
        <v>999.93699521572103</v>
      </c>
      <c r="CF65" s="1">
        <f t="shared" ca="1" si="1"/>
        <v>999.93699521572103</v>
      </c>
      <c r="CG65" s="1">
        <f t="shared" ca="1" si="1"/>
        <v>999.93699521572103</v>
      </c>
      <c r="CH65" s="1">
        <f t="shared" ca="1" si="1"/>
        <v>999.93699521572103</v>
      </c>
      <c r="CI65" s="1">
        <f t="shared" ca="1" si="1"/>
        <v>999.93699521572103</v>
      </c>
      <c r="CJ65" s="1">
        <f t="shared" ca="1" si="1"/>
        <v>999.93699521572103</v>
      </c>
      <c r="CK65" s="1">
        <f t="shared" ca="1" si="1"/>
        <v>999.93699521572103</v>
      </c>
      <c r="CL65" s="1">
        <f t="shared" ca="1" si="1"/>
        <v>999.93699521572103</v>
      </c>
      <c r="CM65" s="1">
        <f t="shared" ca="1" si="1"/>
        <v>999.93699521572103</v>
      </c>
      <c r="CN65" s="1">
        <f t="shared" ca="1" si="1"/>
        <v>999.93699521572103</v>
      </c>
      <c r="CO65" s="1">
        <f t="shared" ca="1" si="1"/>
        <v>999.93699521572103</v>
      </c>
      <c r="CP65" s="1">
        <f t="shared" ca="1" si="1"/>
        <v>999.93699521572103</v>
      </c>
      <c r="CQ65" s="1">
        <f t="shared" ca="1" si="1"/>
        <v>999.93699521572103</v>
      </c>
      <c r="CR65" s="1">
        <f t="shared" ca="1" si="1"/>
        <v>999.93699521572103</v>
      </c>
      <c r="CS65" s="1">
        <f t="shared" ca="1" si="1"/>
        <v>999.93699521572103</v>
      </c>
      <c r="CT65" s="1">
        <f t="shared" ca="1" si="1"/>
        <v>999.93699521572103</v>
      </c>
      <c r="CU65" s="1">
        <f t="shared" ca="1" si="1"/>
        <v>999.93699521572103</v>
      </c>
      <c r="CV65" s="1">
        <f t="shared" ca="1" si="1"/>
        <v>999.93699521572103</v>
      </c>
      <c r="CW65" s="1">
        <f t="shared" ca="1" si="1"/>
        <v>999.93699521572103</v>
      </c>
      <c r="CX65" s="1">
        <f t="shared" ca="1" si="1"/>
        <v>999.93699521572103</v>
      </c>
      <c r="CY65" s="1">
        <f t="shared" ca="1" si="1"/>
        <v>999.93699521572103</v>
      </c>
      <c r="CZ65" s="1">
        <f t="shared" ca="1" si="1"/>
        <v>999.93699521572103</v>
      </c>
      <c r="DA65" s="1">
        <f t="shared" ca="1" si="1"/>
        <v>999.93699521572103</v>
      </c>
      <c r="DB65" s="1">
        <f t="shared" ca="1" si="1"/>
        <v>999.93699521572103</v>
      </c>
      <c r="DC65" s="1">
        <f t="shared" ca="1" si="1"/>
        <v>999.93699521572103</v>
      </c>
      <c r="DD65" s="1">
        <f t="shared" ca="1" si="1"/>
        <v>999.93699521572103</v>
      </c>
      <c r="DE65" s="1">
        <f t="shared" ca="1" si="1"/>
        <v>999.93699521572103</v>
      </c>
      <c r="DF65" s="1">
        <f t="shared" ca="1" si="1"/>
        <v>999.93699521572103</v>
      </c>
      <c r="DG65" s="1">
        <f t="shared" ca="1" si="1"/>
        <v>999.93699521572103</v>
      </c>
      <c r="DH65" s="1">
        <f t="shared" ca="1" si="1"/>
        <v>999.93699521572103</v>
      </c>
      <c r="DI65" s="1">
        <f t="shared" ca="1" si="1"/>
        <v>999.93699521572103</v>
      </c>
      <c r="DJ65" s="1">
        <f t="shared" ca="1" si="1"/>
        <v>999.93699521572103</v>
      </c>
      <c r="DK65" s="1">
        <f t="shared" ca="1" si="1"/>
        <v>999.93699521572103</v>
      </c>
      <c r="DL65" s="1">
        <f t="shared" ca="1" si="1"/>
        <v>999.93699521572103</v>
      </c>
      <c r="DM65" s="1">
        <f t="shared" ca="1" si="1"/>
        <v>999.93699521572103</v>
      </c>
      <c r="DN65" s="1">
        <f t="shared" ca="1" si="1"/>
        <v>999.93699521572103</v>
      </c>
      <c r="DO65" s="1">
        <f t="shared" ca="1" si="1"/>
        <v>999.93699521572103</v>
      </c>
      <c r="DP65" s="1">
        <f t="shared" ca="1" si="1"/>
        <v>999.93699521572103</v>
      </c>
      <c r="DQ65" s="1">
        <f t="shared" ca="1" si="1"/>
        <v>999.93699521572103</v>
      </c>
      <c r="DR65" s="1">
        <f t="shared" ca="1" si="1"/>
        <v>999.93699521572103</v>
      </c>
      <c r="DS65" s="1">
        <f t="shared" ca="1" si="1"/>
        <v>999.93699521572103</v>
      </c>
      <c r="DT65" s="1">
        <f t="shared" ca="1" si="1"/>
        <v>999.93699521572103</v>
      </c>
      <c r="DU65" s="1">
        <f t="shared" ca="1" si="1"/>
        <v>999.93699521572103</v>
      </c>
      <c r="DV65" s="1">
        <f t="shared" ca="1" si="1"/>
        <v>999.93699521572103</v>
      </c>
      <c r="DW65" s="1">
        <f t="shared" ca="1" si="1"/>
        <v>999.93699521572103</v>
      </c>
      <c r="DX65" s="1">
        <f t="shared" ca="1" si="1"/>
        <v>999.93699521572103</v>
      </c>
      <c r="DY65" s="1">
        <f t="shared" ca="1" si="1"/>
        <v>999.93699521572103</v>
      </c>
      <c r="DZ65" s="1">
        <f t="shared" ca="1" si="1"/>
        <v>999.93699521572103</v>
      </c>
      <c r="EA65" s="1">
        <f t="shared" ca="1" si="1"/>
        <v>999.93699521572103</v>
      </c>
      <c r="EB65" s="1">
        <f t="shared" ref="EB65:GM65" ca="1" si="2">CONVERT(EB64,"m^3","gal")</f>
        <v>999.93699521572103</v>
      </c>
      <c r="EC65" s="1">
        <f t="shared" ca="1" si="2"/>
        <v>999.93699521572103</v>
      </c>
      <c r="ED65" s="1">
        <f t="shared" ca="1" si="2"/>
        <v>999.93699521572103</v>
      </c>
      <c r="EE65" s="1">
        <f t="shared" ca="1" si="2"/>
        <v>999.93699521572103</v>
      </c>
      <c r="EF65" s="1">
        <f t="shared" ca="1" si="2"/>
        <v>999.93699521572103</v>
      </c>
      <c r="EG65" s="1">
        <f t="shared" ca="1" si="2"/>
        <v>999.93699521572103</v>
      </c>
      <c r="EH65" s="1">
        <f t="shared" ca="1" si="2"/>
        <v>999.93699521572103</v>
      </c>
      <c r="EI65" s="1">
        <f t="shared" ca="1" si="2"/>
        <v>999.93699521572103</v>
      </c>
      <c r="EJ65" s="1">
        <f t="shared" ca="1" si="2"/>
        <v>999.93699521572103</v>
      </c>
      <c r="EK65" s="1">
        <f t="shared" ca="1" si="2"/>
        <v>999.93699521572103</v>
      </c>
      <c r="EL65" s="1">
        <f t="shared" ca="1" si="2"/>
        <v>999.93699521572103</v>
      </c>
      <c r="EM65" s="1">
        <f t="shared" ca="1" si="2"/>
        <v>999.93699521572103</v>
      </c>
      <c r="EN65" s="1">
        <f t="shared" ca="1" si="2"/>
        <v>999.93699521572103</v>
      </c>
      <c r="EO65" s="1">
        <f t="shared" ca="1" si="2"/>
        <v>999.93699521572103</v>
      </c>
      <c r="EP65" s="1">
        <f t="shared" ca="1" si="2"/>
        <v>999.93699521572103</v>
      </c>
      <c r="EQ65" s="1">
        <f t="shared" ca="1" si="2"/>
        <v>999.93699521572103</v>
      </c>
      <c r="ER65" s="1">
        <f t="shared" ca="1" si="2"/>
        <v>999.93699521572103</v>
      </c>
      <c r="ES65" s="1">
        <f t="shared" ca="1" si="2"/>
        <v>999.93699521572103</v>
      </c>
      <c r="ET65" s="1">
        <f t="shared" ca="1" si="2"/>
        <v>999.93699521572103</v>
      </c>
      <c r="EU65" s="1">
        <f t="shared" ca="1" si="2"/>
        <v>999.93699521572103</v>
      </c>
      <c r="EV65" s="1">
        <f t="shared" ca="1" si="2"/>
        <v>999.93699521572103</v>
      </c>
      <c r="EW65" s="1">
        <f t="shared" ca="1" si="2"/>
        <v>999.93699521572103</v>
      </c>
      <c r="EX65" s="1">
        <f t="shared" ca="1" si="2"/>
        <v>999.93699521572103</v>
      </c>
      <c r="EY65" s="1">
        <f t="shared" ca="1" si="2"/>
        <v>999.93699521572103</v>
      </c>
      <c r="EZ65" s="1">
        <f t="shared" ca="1" si="2"/>
        <v>999.93699521572103</v>
      </c>
      <c r="FA65" s="1">
        <f t="shared" ca="1" si="2"/>
        <v>999.93699521572103</v>
      </c>
      <c r="FB65" s="1">
        <f t="shared" ca="1" si="2"/>
        <v>999.93699521572103</v>
      </c>
      <c r="FC65" s="1">
        <f t="shared" ca="1" si="2"/>
        <v>999.93699521572103</v>
      </c>
      <c r="FD65" s="1">
        <f t="shared" ca="1" si="2"/>
        <v>999.93699521572103</v>
      </c>
      <c r="FE65" s="1">
        <f t="shared" ca="1" si="2"/>
        <v>999.93699521572103</v>
      </c>
      <c r="FF65" s="1">
        <f t="shared" ca="1" si="2"/>
        <v>999.93699521572103</v>
      </c>
      <c r="FG65" s="1">
        <f t="shared" ca="1" si="2"/>
        <v>999.93699521572103</v>
      </c>
      <c r="FH65" s="1">
        <f t="shared" ca="1" si="2"/>
        <v>999.93699521572103</v>
      </c>
      <c r="FI65" s="1">
        <f t="shared" ca="1" si="2"/>
        <v>999.93699521572103</v>
      </c>
      <c r="FJ65" s="1">
        <f t="shared" ca="1" si="2"/>
        <v>999.93699521572103</v>
      </c>
      <c r="FK65" s="1">
        <f t="shared" ca="1" si="2"/>
        <v>999.93699521572103</v>
      </c>
      <c r="FL65" s="1">
        <f t="shared" ca="1" si="2"/>
        <v>999.93699521572103</v>
      </c>
      <c r="FM65" s="1">
        <f t="shared" ca="1" si="2"/>
        <v>999.93699521572103</v>
      </c>
      <c r="FN65" s="1">
        <f t="shared" ca="1" si="2"/>
        <v>999.93699521572103</v>
      </c>
      <c r="FO65" s="1">
        <f t="shared" ca="1" si="2"/>
        <v>999.93699521572103</v>
      </c>
      <c r="FP65" s="1">
        <f t="shared" ca="1" si="2"/>
        <v>999.93699521572103</v>
      </c>
      <c r="FQ65" s="1">
        <f t="shared" ca="1" si="2"/>
        <v>999.93699521572103</v>
      </c>
      <c r="FR65" s="1">
        <f t="shared" ca="1" si="2"/>
        <v>999.93699521572103</v>
      </c>
      <c r="FS65" s="1">
        <f t="shared" ca="1" si="2"/>
        <v>999.93699521572103</v>
      </c>
      <c r="FT65" s="1">
        <f t="shared" ca="1" si="2"/>
        <v>999.93699521572103</v>
      </c>
      <c r="FU65" s="1">
        <f t="shared" ca="1" si="2"/>
        <v>999.93699521572103</v>
      </c>
      <c r="FV65" s="1">
        <f t="shared" ca="1" si="2"/>
        <v>999.93699521572103</v>
      </c>
      <c r="FW65" s="1">
        <f t="shared" ca="1" si="2"/>
        <v>999.93699521572103</v>
      </c>
      <c r="FX65" s="1">
        <f t="shared" ca="1" si="2"/>
        <v>999.93699521572103</v>
      </c>
      <c r="FY65" s="1">
        <f t="shared" ca="1" si="2"/>
        <v>999.93699521572103</v>
      </c>
      <c r="FZ65" s="1">
        <f t="shared" ca="1" si="2"/>
        <v>999.93699521572103</v>
      </c>
      <c r="GA65" s="1">
        <f t="shared" ca="1" si="2"/>
        <v>999.93699521572103</v>
      </c>
      <c r="GB65" s="1">
        <f t="shared" ca="1" si="2"/>
        <v>999.93699521572103</v>
      </c>
      <c r="GC65" s="1">
        <f t="shared" ca="1" si="2"/>
        <v>999.93699521572103</v>
      </c>
      <c r="GD65" s="1">
        <f t="shared" ca="1" si="2"/>
        <v>999.93699521572103</v>
      </c>
      <c r="GE65" s="1">
        <f t="shared" ca="1" si="2"/>
        <v>999.93699521572103</v>
      </c>
      <c r="GF65" s="1">
        <f t="shared" ca="1" si="2"/>
        <v>999.93699521572103</v>
      </c>
      <c r="GG65" s="1">
        <f t="shared" ca="1" si="2"/>
        <v>999.93699521572103</v>
      </c>
      <c r="GH65" s="1">
        <f t="shared" ca="1" si="2"/>
        <v>999.93699521572103</v>
      </c>
      <c r="GI65" s="1">
        <f t="shared" ca="1" si="2"/>
        <v>999.93699521572103</v>
      </c>
      <c r="GJ65" s="1">
        <f t="shared" ca="1" si="2"/>
        <v>999.93699521572103</v>
      </c>
      <c r="GK65" s="1">
        <f t="shared" ca="1" si="2"/>
        <v>999.93699521572103</v>
      </c>
      <c r="GL65" s="1">
        <f t="shared" ca="1" si="2"/>
        <v>999.93699521572103</v>
      </c>
      <c r="GM65" s="1">
        <f t="shared" ca="1" si="2"/>
        <v>999.93699521572103</v>
      </c>
      <c r="GN65" s="1">
        <f t="shared" ref="GN65:IV65" ca="1" si="3">CONVERT(GN64,"m^3","gal")</f>
        <v>999.93699521572103</v>
      </c>
      <c r="GO65" s="1">
        <f t="shared" ca="1" si="3"/>
        <v>999.93699521572103</v>
      </c>
      <c r="GP65" s="1">
        <f t="shared" ca="1" si="3"/>
        <v>999.93699521572103</v>
      </c>
      <c r="GQ65" s="1">
        <f t="shared" ca="1" si="3"/>
        <v>999.93699521572103</v>
      </c>
      <c r="GR65" s="1">
        <f t="shared" ca="1" si="3"/>
        <v>999.93699521572103</v>
      </c>
      <c r="GS65" s="1">
        <f t="shared" ca="1" si="3"/>
        <v>999.93699521572103</v>
      </c>
      <c r="GT65" s="1">
        <f t="shared" ca="1" si="3"/>
        <v>999.93699521572103</v>
      </c>
      <c r="GU65" s="1">
        <f t="shared" ca="1" si="3"/>
        <v>999.93699521572103</v>
      </c>
      <c r="GV65" s="1">
        <f t="shared" ca="1" si="3"/>
        <v>999.93699521572103</v>
      </c>
      <c r="GW65" s="1">
        <f t="shared" ca="1" si="3"/>
        <v>999.93699521572103</v>
      </c>
      <c r="GX65" s="1">
        <f t="shared" ca="1" si="3"/>
        <v>999.93699521572103</v>
      </c>
      <c r="GY65" s="1">
        <f t="shared" ca="1" si="3"/>
        <v>999.93699521572103</v>
      </c>
      <c r="GZ65" s="1">
        <f t="shared" ca="1" si="3"/>
        <v>999.93699521572103</v>
      </c>
      <c r="HA65" s="1">
        <f t="shared" ca="1" si="3"/>
        <v>999.93699521572103</v>
      </c>
      <c r="HB65" s="1">
        <f t="shared" ca="1" si="3"/>
        <v>999.93699521572103</v>
      </c>
      <c r="HC65" s="1">
        <f t="shared" ca="1" si="3"/>
        <v>999.93699521572103</v>
      </c>
      <c r="HD65" s="1">
        <f t="shared" ca="1" si="3"/>
        <v>999.93699521572103</v>
      </c>
      <c r="HE65" s="1">
        <f t="shared" ca="1" si="3"/>
        <v>999.93699521572103</v>
      </c>
      <c r="HF65" s="1">
        <f t="shared" ca="1" si="3"/>
        <v>999.93699521572103</v>
      </c>
      <c r="HG65" s="1">
        <f t="shared" ca="1" si="3"/>
        <v>999.93699521572103</v>
      </c>
      <c r="HH65" s="1">
        <f t="shared" ca="1" si="3"/>
        <v>999.93699521572103</v>
      </c>
      <c r="HI65" s="1">
        <f t="shared" ca="1" si="3"/>
        <v>999.93699521572103</v>
      </c>
      <c r="HJ65" s="1">
        <f t="shared" ca="1" si="3"/>
        <v>999.93699521572103</v>
      </c>
      <c r="HK65" s="1">
        <f t="shared" ca="1" si="3"/>
        <v>999.93699521572103</v>
      </c>
      <c r="HL65" s="1">
        <f t="shared" ca="1" si="3"/>
        <v>999.93699521572103</v>
      </c>
      <c r="HM65" s="1">
        <f t="shared" ca="1" si="3"/>
        <v>999.93699521572103</v>
      </c>
      <c r="HN65" s="1">
        <f t="shared" ca="1" si="3"/>
        <v>999.93699521572103</v>
      </c>
      <c r="HO65" s="1">
        <f t="shared" ca="1" si="3"/>
        <v>999.93699521572103</v>
      </c>
      <c r="HP65" s="1">
        <f t="shared" ca="1" si="3"/>
        <v>999.93699521572103</v>
      </c>
      <c r="HQ65" s="1">
        <f t="shared" ca="1" si="3"/>
        <v>999.93699521572103</v>
      </c>
      <c r="HR65" s="1">
        <f t="shared" ca="1" si="3"/>
        <v>999.93699521572103</v>
      </c>
      <c r="HS65" s="1">
        <f t="shared" ca="1" si="3"/>
        <v>999.93699521572103</v>
      </c>
      <c r="HT65" s="1">
        <f t="shared" ca="1" si="3"/>
        <v>999.93699521572103</v>
      </c>
      <c r="HU65" s="1">
        <f t="shared" ca="1" si="3"/>
        <v>999.93699521572103</v>
      </c>
      <c r="HV65" s="1">
        <f t="shared" ca="1" si="3"/>
        <v>999.93699521572103</v>
      </c>
      <c r="HW65" s="1">
        <f t="shared" ca="1" si="3"/>
        <v>999.93699521572103</v>
      </c>
      <c r="HX65" s="1">
        <f t="shared" ca="1" si="3"/>
        <v>999.93699521572103</v>
      </c>
      <c r="HY65" s="1">
        <f t="shared" ca="1" si="3"/>
        <v>999.93699521572103</v>
      </c>
      <c r="HZ65" s="1">
        <f t="shared" ca="1" si="3"/>
        <v>999.93699521572103</v>
      </c>
      <c r="IA65" s="1">
        <f t="shared" ca="1" si="3"/>
        <v>999.93699521572103</v>
      </c>
      <c r="IB65" s="1">
        <f t="shared" ca="1" si="3"/>
        <v>999.93699521572103</v>
      </c>
      <c r="IC65" s="1">
        <f t="shared" ca="1" si="3"/>
        <v>999.93699521572103</v>
      </c>
      <c r="ID65" s="1">
        <f t="shared" ca="1" si="3"/>
        <v>999.93699521572103</v>
      </c>
      <c r="IE65" s="1">
        <f t="shared" ca="1" si="3"/>
        <v>999.93699521572103</v>
      </c>
      <c r="IF65" s="1">
        <f t="shared" ca="1" si="3"/>
        <v>999.93699521572103</v>
      </c>
      <c r="IG65" s="1">
        <f t="shared" ca="1" si="3"/>
        <v>999.93699521572103</v>
      </c>
      <c r="IH65" s="1">
        <f t="shared" ca="1" si="3"/>
        <v>999.93699521572103</v>
      </c>
      <c r="II65" s="1">
        <f t="shared" ca="1" si="3"/>
        <v>999.93699521572103</v>
      </c>
      <c r="IJ65" s="1">
        <f t="shared" ca="1" si="3"/>
        <v>999.93699521572103</v>
      </c>
      <c r="IK65" s="1">
        <f t="shared" ca="1" si="3"/>
        <v>999.93699521572103</v>
      </c>
      <c r="IL65" s="1">
        <f t="shared" ca="1" si="3"/>
        <v>999.93699521572103</v>
      </c>
      <c r="IM65" s="1">
        <f t="shared" ca="1" si="3"/>
        <v>999.93699521572103</v>
      </c>
      <c r="IN65" s="1">
        <f t="shared" ca="1" si="3"/>
        <v>999.93699521572103</v>
      </c>
      <c r="IO65" s="1">
        <f t="shared" ca="1" si="3"/>
        <v>999.93699521572103</v>
      </c>
      <c r="IP65" s="1">
        <f t="shared" ca="1" si="3"/>
        <v>999.93699521572103</v>
      </c>
      <c r="IQ65" s="1">
        <f t="shared" ca="1" si="3"/>
        <v>999.93699521572103</v>
      </c>
      <c r="IR65" s="1">
        <f t="shared" ca="1" si="3"/>
        <v>999.93699521572103</v>
      </c>
      <c r="IS65" s="1">
        <f t="shared" ca="1" si="3"/>
        <v>999.93699521572103</v>
      </c>
      <c r="IT65" s="1">
        <f t="shared" ca="1" si="3"/>
        <v>999.93699521572103</v>
      </c>
      <c r="IU65" s="1">
        <f t="shared" ca="1" si="3"/>
        <v>999.93699521572103</v>
      </c>
      <c r="IV65" s="1">
        <f t="shared" ca="1" si="3"/>
        <v>999.93699521572103</v>
      </c>
    </row>
    <row r="67" spans="1:258" x14ac:dyDescent="0.15">
      <c r="A67" s="101" t="s">
        <v>472</v>
      </c>
    </row>
    <row r="68" spans="1:258" x14ac:dyDescent="0.15">
      <c r="A68" s="1" t="str">
        <f>Pumpdown!A477</f>
        <v>Initial SLC Ratio #1</v>
      </c>
      <c r="B68" s="1" t="str">
        <f>Pumpdown!B477</f>
        <v>-</v>
      </c>
      <c r="C68" s="1">
        <f>IF(AND(Pumpdown!$Q$27=0,'Results-Multiple Flush Cycles'!C$62=1),-1,Pumpdown!C477)</f>
        <v>0</v>
      </c>
      <c r="D68" s="1">
        <f ca="1">IF(AND(Pumpdown!$Q$27=0,'Results-Multiple Flush Cycles'!D$62=1),-1,Pumpdown!D477)</f>
        <v>1</v>
      </c>
      <c r="E68" s="1">
        <f ca="1">IF(AND(Pumpdown!$Q$27=0,'Results-Multiple Flush Cycles'!E$62=1),-1,Pumpdown!E477)</f>
        <v>0.99999999999999978</v>
      </c>
      <c r="F68" s="1">
        <f ca="1">IF(AND(Pumpdown!$Q$27=0,'Results-Multiple Flush Cycles'!F$62=1),-1,Pumpdown!F477)</f>
        <v>0.99999999999999967</v>
      </c>
      <c r="G68" s="1">
        <f ca="1">IF(AND(Pumpdown!$Q$27=0,'Results-Multiple Flush Cycles'!G$62=1),-1,Pumpdown!G477)</f>
        <v>0.99999999999999978</v>
      </c>
      <c r="H68" s="1">
        <f ca="1">IF(AND(Pumpdown!$Q$27=0,'Results-Multiple Flush Cycles'!H$62=1),-1,Pumpdown!H477)</f>
        <v>0.99999999999999978</v>
      </c>
      <c r="I68" s="1">
        <f ca="1">IF(AND(Pumpdown!$Q$27=0,'Results-Multiple Flush Cycles'!I$62=1),-1,Pumpdown!I477)</f>
        <v>1</v>
      </c>
      <c r="J68" s="1">
        <f ca="1">IF(AND(Pumpdown!$Q$27=0,'Results-Multiple Flush Cycles'!J$62=1),-1,Pumpdown!J477)</f>
        <v>0.99999999999999978</v>
      </c>
      <c r="K68" s="1">
        <f ca="1">IF(AND(Pumpdown!$Q$27=0,'Results-Multiple Flush Cycles'!K$62=1),-1,Pumpdown!K477)</f>
        <v>1.0000000000000002</v>
      </c>
      <c r="L68" s="1">
        <f ca="1">IF(AND(Pumpdown!$Q$27=0,'Results-Multiple Flush Cycles'!L$62=1),-1,Pumpdown!L477)</f>
        <v>1</v>
      </c>
      <c r="M68" s="1">
        <f ca="1">IF(AND(Pumpdown!$Q$27=0,'Results-Multiple Flush Cycles'!M$62=1),-1,Pumpdown!M477)</f>
        <v>1</v>
      </c>
      <c r="N68" s="1">
        <f ca="1">IF(AND(Pumpdown!$Q$27=0,'Results-Multiple Flush Cycles'!N$62=1),-1,Pumpdown!N477)</f>
        <v>1.0000000000000002</v>
      </c>
      <c r="O68" s="1">
        <f ca="1">IF(AND(Pumpdown!$Q$27=0,'Results-Multiple Flush Cycles'!O$62=1),-1,Pumpdown!O477)</f>
        <v>1</v>
      </c>
      <c r="P68" s="1">
        <f ca="1">IF(AND(Pumpdown!$Q$27=0,'Results-Multiple Flush Cycles'!P$62=1),-1,Pumpdown!P477)</f>
        <v>1.0000000000000002</v>
      </c>
      <c r="Q68" s="1">
        <f ca="1">IF(AND(Pumpdown!$Q$27=0,'Results-Multiple Flush Cycles'!Q$62=1),-1,Pumpdown!Q477)</f>
        <v>1.0000000000000002</v>
      </c>
      <c r="R68" s="1">
        <f ca="1">IF(AND(Pumpdown!$Q$27=0,'Results-Multiple Flush Cycles'!R$62=1),-1,Pumpdown!R477)</f>
        <v>1.0000000000000002</v>
      </c>
      <c r="S68" s="1">
        <f ca="1">IF(AND(Pumpdown!$Q$27=0,'Results-Multiple Flush Cycles'!S$62=1),-1,Pumpdown!S477)</f>
        <v>1.0000000000000002</v>
      </c>
      <c r="T68" s="1">
        <f ca="1">IF(AND(Pumpdown!$Q$27=0,'Results-Multiple Flush Cycles'!T$62=1),-1,Pumpdown!T477)</f>
        <v>1.0000000000000002</v>
      </c>
      <c r="U68" s="1">
        <f ca="1">IF(AND(Pumpdown!$Q$27=0,'Results-Multiple Flush Cycles'!U$62=1),-1,Pumpdown!U477)</f>
        <v>1.0000000000000002</v>
      </c>
      <c r="V68" s="1">
        <f ca="1">IF(AND(Pumpdown!$Q$27=0,'Results-Multiple Flush Cycles'!V$62=1),-1,Pumpdown!V477)</f>
        <v>1.0000000000000002</v>
      </c>
      <c r="W68" s="1">
        <f ca="1">IF(AND(Pumpdown!$Q$27=0,'Results-Multiple Flush Cycles'!W$62=1),-1,Pumpdown!W477)</f>
        <v>1.0000000000000002</v>
      </c>
      <c r="X68" s="1">
        <f ca="1">IF(AND(Pumpdown!$Q$27=0,'Results-Multiple Flush Cycles'!X$62=1),-1,Pumpdown!X477)</f>
        <v>1</v>
      </c>
      <c r="Y68" s="1">
        <f ca="1">IF(AND(Pumpdown!$Q$27=0,'Results-Multiple Flush Cycles'!Y$62=1),-1,Pumpdown!Y477)</f>
        <v>1.0000000000000002</v>
      </c>
      <c r="Z68" s="1">
        <f ca="1">IF(AND(Pumpdown!$Q$27=0,'Results-Multiple Flush Cycles'!Z$62=1),-1,Pumpdown!Z477)</f>
        <v>1.0000000000000004</v>
      </c>
      <c r="AA68" s="1">
        <f ca="1">IF(AND(Pumpdown!$Q$27=0,'Results-Multiple Flush Cycles'!AA$62=1),-1,Pumpdown!AA477)</f>
        <v>1.0000000000000004</v>
      </c>
      <c r="AB68" s="1">
        <f ca="1">IF(AND(Pumpdown!$Q$27=0,'Results-Multiple Flush Cycles'!AB$62=1),-1,Pumpdown!AB477)</f>
        <v>1.0000000000000004</v>
      </c>
      <c r="AC68" s="1">
        <f ca="1">IF(AND(Pumpdown!$Q$27=0,'Results-Multiple Flush Cycles'!AC$62=1),-1,Pumpdown!AC477)</f>
        <v>1.0000000000000004</v>
      </c>
      <c r="AD68" s="150">
        <f ca="1">IF(AND(Pumpdown!$Q$27=0,'Results-Multiple Flush Cycles'!AD$62=1),-1,Pumpdown!AD477)</f>
        <v>1.0000000000000004</v>
      </c>
      <c r="AE68" s="1">
        <f ca="1">IF(AND(Pumpdown!$Q$27=0,'Results-Multiple Flush Cycles'!AE$62=1),-1,Pumpdown!AE477)</f>
        <v>1.0000000000000002</v>
      </c>
      <c r="AF68" s="1">
        <f ca="1">IF(AND(Pumpdown!$Q$27=0,'Results-Multiple Flush Cycles'!AF$62=1),-1,Pumpdown!AF477)</f>
        <v>1.0000000000000002</v>
      </c>
      <c r="AG68" s="1">
        <f ca="1">IF(AND(Pumpdown!$Q$27=0,'Results-Multiple Flush Cycles'!AG$62=1),-1,Pumpdown!AG477)</f>
        <v>1.0000000000000004</v>
      </c>
      <c r="AH68" s="1">
        <f ca="1">IF(AND(Pumpdown!$Q$27=0,'Results-Multiple Flush Cycles'!AH$62=1),-1,Pumpdown!AH477)</f>
        <v>1.0000000000000004</v>
      </c>
      <c r="AI68" s="1">
        <f ca="1">IF(AND(Pumpdown!$Q$27=0,'Results-Multiple Flush Cycles'!AI$62=1),-1,Pumpdown!AI477)</f>
        <v>1.0000000000000004</v>
      </c>
      <c r="AJ68" s="1">
        <f ca="1">IF(AND(Pumpdown!$Q$27=0,'Results-Multiple Flush Cycles'!AJ$62=1),-1,Pumpdown!AJ477)</f>
        <v>1.0000000000000004</v>
      </c>
      <c r="AK68" s="150">
        <f ca="1">IF(AND(Pumpdown!$Q$27=0,'Results-Multiple Flush Cycles'!AK$62=1),-1,Pumpdown!AK477)</f>
        <v>1.0000000000000007</v>
      </c>
      <c r="AL68" s="1">
        <f ca="1">IF(AND(Pumpdown!$Q$27=0,'Results-Multiple Flush Cycles'!AL$62=1),-1,Pumpdown!AL477)</f>
        <v>1.0000000000000007</v>
      </c>
      <c r="AM68" s="1">
        <f ca="1">IF(AND(Pumpdown!$Q$27=0,'Results-Multiple Flush Cycles'!AM$62=1),-1,Pumpdown!AM477)</f>
        <v>1.0000000000000007</v>
      </c>
      <c r="AN68" s="1">
        <f ca="1">IF(AND(Pumpdown!$Q$27=0,'Results-Multiple Flush Cycles'!AN$62=1),-1,Pumpdown!AN477)</f>
        <v>1.0000000000000009</v>
      </c>
      <c r="AO68" s="1">
        <f ca="1">IF(AND(Pumpdown!$Q$27=0,'Results-Multiple Flush Cycles'!AO$62=1),-1,Pumpdown!AO477)</f>
        <v>-1</v>
      </c>
      <c r="AP68" s="1">
        <f ca="1">IF(AND(Pumpdown!$Q$27=0,'Results-Multiple Flush Cycles'!AP$62=1),-1,Pumpdown!AP477)</f>
        <v>-1</v>
      </c>
      <c r="AQ68" s="1">
        <f ca="1">IF(AND(Pumpdown!$Q$27=0,'Results-Multiple Flush Cycles'!AQ$62=1),-1,Pumpdown!AQ477)</f>
        <v>-1</v>
      </c>
      <c r="AR68" s="1">
        <f ca="1">IF(AND(Pumpdown!$Q$27=0,'Results-Multiple Flush Cycles'!AR$62=1),-1,Pumpdown!AR477)</f>
        <v>-1</v>
      </c>
      <c r="AS68" s="1">
        <f ca="1">IF(AND(Pumpdown!$Q$27=0,'Results-Multiple Flush Cycles'!AS$62=1),-1,Pumpdown!AS477)</f>
        <v>-1</v>
      </c>
      <c r="AT68" s="1">
        <f ca="1">IF(AND(Pumpdown!$Q$27=0,'Results-Multiple Flush Cycles'!AT$62=1),-1,Pumpdown!AT477)</f>
        <v>-1</v>
      </c>
      <c r="AU68" s="1">
        <f ca="1">IF(AND(Pumpdown!$Q$27=0,'Results-Multiple Flush Cycles'!AU$62=1),-1,Pumpdown!AU477)</f>
        <v>-1</v>
      </c>
      <c r="AV68" s="1">
        <f ca="1">IF(AND(Pumpdown!$Q$27=0,'Results-Multiple Flush Cycles'!AV$62=1),-1,Pumpdown!AV477)</f>
        <v>-1</v>
      </c>
      <c r="AW68" s="1">
        <f ca="1">IF(AND(Pumpdown!$Q$27=0,'Results-Multiple Flush Cycles'!AW$62=1),-1,Pumpdown!AW477)</f>
        <v>-1</v>
      </c>
      <c r="AX68" s="1">
        <f ca="1">IF(AND(Pumpdown!$Q$27=0,'Results-Multiple Flush Cycles'!AX$62=1),-1,Pumpdown!AX477)</f>
        <v>-1</v>
      </c>
      <c r="AY68" s="1">
        <f ca="1">IF(AND(Pumpdown!$Q$27=0,'Results-Multiple Flush Cycles'!AY$62=1),-1,Pumpdown!AY477)</f>
        <v>-1</v>
      </c>
      <c r="AZ68" s="1">
        <f ca="1">IF(AND(Pumpdown!$Q$27=0,'Results-Multiple Flush Cycles'!AZ$62=1),-1,Pumpdown!AZ477)</f>
        <v>-1</v>
      </c>
      <c r="BA68" s="1">
        <f ca="1">IF(AND(Pumpdown!$Q$27=0,'Results-Multiple Flush Cycles'!BA$62=1),-1,Pumpdown!BA477)</f>
        <v>-1</v>
      </c>
      <c r="BB68" s="1">
        <f ca="1">IF(AND(Pumpdown!$Q$27=0,'Results-Multiple Flush Cycles'!BB$62=1),-1,Pumpdown!BB477)</f>
        <v>-1</v>
      </c>
      <c r="BC68" s="1">
        <f ca="1">IF(AND(Pumpdown!$Q$27=0,'Results-Multiple Flush Cycles'!BC$62=1),-1,Pumpdown!BC477)</f>
        <v>-1</v>
      </c>
      <c r="BD68" s="1">
        <f ca="1">IF(AND(Pumpdown!$Q$27=0,'Results-Multiple Flush Cycles'!BD$62=1),-1,Pumpdown!BD477)</f>
        <v>-1</v>
      </c>
      <c r="BE68" s="1">
        <f ca="1">IF(AND(Pumpdown!$Q$27=0,'Results-Multiple Flush Cycles'!BE$62=1),-1,Pumpdown!BE477)</f>
        <v>-1</v>
      </c>
      <c r="BF68" s="1">
        <f ca="1">IF(AND(Pumpdown!$Q$27=0,'Results-Multiple Flush Cycles'!BF$62=1),-1,Pumpdown!BF477)</f>
        <v>-1</v>
      </c>
      <c r="BG68" s="1">
        <f ca="1">IF(AND(Pumpdown!$Q$27=0,'Results-Multiple Flush Cycles'!BG$62=1),-1,Pumpdown!BG477)</f>
        <v>-1</v>
      </c>
      <c r="BH68" s="1">
        <f ca="1">IF(AND(Pumpdown!$Q$27=0,'Results-Multiple Flush Cycles'!BH$62=1),-1,Pumpdown!BH477)</f>
        <v>-1</v>
      </c>
      <c r="BI68" s="1">
        <f ca="1">IF(AND(Pumpdown!$Q$27=0,'Results-Multiple Flush Cycles'!BI$62=1),-1,Pumpdown!BI477)</f>
        <v>-1</v>
      </c>
      <c r="BJ68" s="1">
        <f ca="1">IF(AND(Pumpdown!$Q$27=0,'Results-Multiple Flush Cycles'!BJ$62=1),-1,Pumpdown!BJ477)</f>
        <v>-1</v>
      </c>
      <c r="BK68" s="1">
        <f ca="1">IF(AND(Pumpdown!$Q$27=0,'Results-Multiple Flush Cycles'!BK$62=1),-1,Pumpdown!BK477)</f>
        <v>-1</v>
      </c>
      <c r="BL68" s="1">
        <f ca="1">IF(AND(Pumpdown!$Q$27=0,'Results-Multiple Flush Cycles'!BL$62=1),-1,Pumpdown!BL477)</f>
        <v>-1</v>
      </c>
      <c r="BM68" s="1">
        <f ca="1">IF(AND(Pumpdown!$Q$27=0,'Results-Multiple Flush Cycles'!BM$62=1),-1,Pumpdown!BM477)</f>
        <v>-1</v>
      </c>
      <c r="BN68" s="1">
        <f ca="1">IF(AND(Pumpdown!$Q$27=0,'Results-Multiple Flush Cycles'!BN$62=1),-1,Pumpdown!BN477)</f>
        <v>-1</v>
      </c>
      <c r="BO68" s="1">
        <f ca="1">IF(AND(Pumpdown!$Q$27=0,'Results-Multiple Flush Cycles'!BO$62=1),-1,Pumpdown!BO477)</f>
        <v>-1</v>
      </c>
      <c r="BP68" s="1">
        <f ca="1">IF(AND(Pumpdown!$Q$27=0,'Results-Multiple Flush Cycles'!BP$62=1),-1,Pumpdown!BP477)</f>
        <v>-1</v>
      </c>
      <c r="BQ68" s="1">
        <f ca="1">IF(AND(Pumpdown!$Q$27=0,'Results-Multiple Flush Cycles'!BQ$62=1),-1,Pumpdown!BQ477)</f>
        <v>-1</v>
      </c>
      <c r="BR68" s="1">
        <f ca="1">IF(AND(Pumpdown!$Q$27=0,'Results-Multiple Flush Cycles'!BR$62=1),-1,Pumpdown!BR477)</f>
        <v>-1</v>
      </c>
      <c r="BS68" s="1">
        <f ca="1">IF(AND(Pumpdown!$Q$27=0,'Results-Multiple Flush Cycles'!BS$62=1),-1,Pumpdown!BS477)</f>
        <v>-1</v>
      </c>
      <c r="BT68" s="1">
        <f ca="1">IF(AND(Pumpdown!$Q$27=0,'Results-Multiple Flush Cycles'!BT$62=1),-1,Pumpdown!BT477)</f>
        <v>-1</v>
      </c>
      <c r="BU68" s="1">
        <f ca="1">IF(AND(Pumpdown!$Q$27=0,'Results-Multiple Flush Cycles'!BU$62=1),-1,Pumpdown!BU477)</f>
        <v>-1</v>
      </c>
      <c r="BV68" s="1">
        <f ca="1">IF(AND(Pumpdown!$Q$27=0,'Results-Multiple Flush Cycles'!BV$62=1),-1,Pumpdown!BV477)</f>
        <v>-1</v>
      </c>
      <c r="BW68" s="1">
        <f ca="1">IF(AND(Pumpdown!$Q$27=0,'Results-Multiple Flush Cycles'!BW$62=1),-1,Pumpdown!BW477)</f>
        <v>-1</v>
      </c>
      <c r="BX68" s="1">
        <f ca="1">IF(AND(Pumpdown!$Q$27=0,'Results-Multiple Flush Cycles'!BX$62=1),-1,Pumpdown!BX477)</f>
        <v>-1</v>
      </c>
      <c r="BY68" s="1">
        <f ca="1">IF(AND(Pumpdown!$Q$27=0,'Results-Multiple Flush Cycles'!BY$62=1),-1,Pumpdown!BY477)</f>
        <v>-1</v>
      </c>
      <c r="BZ68" s="1">
        <f ca="1">IF(AND(Pumpdown!$Q$27=0,'Results-Multiple Flush Cycles'!BZ$62=1),-1,Pumpdown!BZ477)</f>
        <v>-1</v>
      </c>
      <c r="CA68" s="1">
        <f ca="1">IF(AND(Pumpdown!$Q$27=0,'Results-Multiple Flush Cycles'!CA$62=1),-1,Pumpdown!CA477)</f>
        <v>-1</v>
      </c>
      <c r="CB68" s="1">
        <f ca="1">IF(AND(Pumpdown!$Q$27=0,'Results-Multiple Flush Cycles'!CB$62=1),-1,Pumpdown!CB477)</f>
        <v>-1</v>
      </c>
      <c r="CC68" s="1">
        <f ca="1">IF(AND(Pumpdown!$Q$27=0,'Results-Multiple Flush Cycles'!CC$62=1),-1,Pumpdown!CC477)</f>
        <v>-1</v>
      </c>
      <c r="CD68" s="1">
        <f ca="1">IF(AND(Pumpdown!$Q$27=0,'Results-Multiple Flush Cycles'!CD$62=1),-1,Pumpdown!CD477)</f>
        <v>-1</v>
      </c>
      <c r="CE68" s="1">
        <f ca="1">IF(AND(Pumpdown!$Q$27=0,'Results-Multiple Flush Cycles'!CE$62=1),-1,Pumpdown!CE477)</f>
        <v>-1</v>
      </c>
      <c r="CF68" s="1">
        <f ca="1">IF(AND(Pumpdown!$Q$27=0,'Results-Multiple Flush Cycles'!CF$62=1),-1,Pumpdown!CF477)</f>
        <v>-1</v>
      </c>
      <c r="CG68" s="1">
        <f ca="1">IF(AND(Pumpdown!$Q$27=0,'Results-Multiple Flush Cycles'!CG$62=1),-1,Pumpdown!CG477)</f>
        <v>-1</v>
      </c>
      <c r="CH68" s="1">
        <f ca="1">IF(AND(Pumpdown!$Q$27=0,'Results-Multiple Flush Cycles'!CH$62=1),-1,Pumpdown!CH477)</f>
        <v>-1</v>
      </c>
      <c r="CI68" s="1">
        <f ca="1">IF(AND(Pumpdown!$Q$27=0,'Results-Multiple Flush Cycles'!CI$62=1),-1,Pumpdown!CI477)</f>
        <v>-1</v>
      </c>
      <c r="CJ68" s="1">
        <f ca="1">IF(AND(Pumpdown!$Q$27=0,'Results-Multiple Flush Cycles'!CJ$62=1),-1,Pumpdown!CJ477)</f>
        <v>-1</v>
      </c>
      <c r="CK68" s="1">
        <f ca="1">IF(AND(Pumpdown!$Q$27=0,'Results-Multiple Flush Cycles'!CK$62=1),-1,Pumpdown!CK477)</f>
        <v>-1</v>
      </c>
      <c r="CL68" s="1">
        <f ca="1">IF(AND(Pumpdown!$Q$27=0,'Results-Multiple Flush Cycles'!CL$62=1),-1,Pumpdown!CL477)</f>
        <v>-1</v>
      </c>
      <c r="CM68" s="1">
        <f ca="1">IF(AND(Pumpdown!$Q$27=0,'Results-Multiple Flush Cycles'!CM$62=1),-1,Pumpdown!CM477)</f>
        <v>-1</v>
      </c>
      <c r="CN68" s="1">
        <f ca="1">IF(AND(Pumpdown!$Q$27=0,'Results-Multiple Flush Cycles'!CN$62=1),-1,Pumpdown!CN477)</f>
        <v>-1</v>
      </c>
      <c r="CO68" s="1">
        <f ca="1">IF(AND(Pumpdown!$Q$27=0,'Results-Multiple Flush Cycles'!CO$62=1),-1,Pumpdown!CO477)</f>
        <v>-1</v>
      </c>
      <c r="CP68" s="1">
        <f ca="1">IF(AND(Pumpdown!$Q$27=0,'Results-Multiple Flush Cycles'!CP$62=1),-1,Pumpdown!CP477)</f>
        <v>-1</v>
      </c>
      <c r="CQ68" s="1">
        <f ca="1">IF(AND(Pumpdown!$Q$27=0,'Results-Multiple Flush Cycles'!CQ$62=1),-1,Pumpdown!CQ477)</f>
        <v>-1</v>
      </c>
      <c r="CR68" s="1">
        <f ca="1">IF(AND(Pumpdown!$Q$27=0,'Results-Multiple Flush Cycles'!CR$62=1),-1,Pumpdown!CR477)</f>
        <v>-1</v>
      </c>
      <c r="CS68" s="1">
        <f ca="1">IF(AND(Pumpdown!$Q$27=0,'Results-Multiple Flush Cycles'!CS$62=1),-1,Pumpdown!CS477)</f>
        <v>-1</v>
      </c>
      <c r="CT68" s="1">
        <f ca="1">IF(AND(Pumpdown!$Q$27=0,'Results-Multiple Flush Cycles'!CT$62=1),-1,Pumpdown!CT477)</f>
        <v>-1</v>
      </c>
      <c r="CU68" s="1">
        <f ca="1">IF(AND(Pumpdown!$Q$27=0,'Results-Multiple Flush Cycles'!CU$62=1),-1,Pumpdown!CU477)</f>
        <v>-1</v>
      </c>
      <c r="CV68" s="1">
        <f ca="1">IF(AND(Pumpdown!$Q$27=0,'Results-Multiple Flush Cycles'!CV$62=1),-1,Pumpdown!CV477)</f>
        <v>-1</v>
      </c>
      <c r="CW68" s="1">
        <f ca="1">IF(AND(Pumpdown!$Q$27=0,'Results-Multiple Flush Cycles'!CW$62=1),-1,Pumpdown!CW477)</f>
        <v>-1</v>
      </c>
      <c r="CX68" s="1">
        <f ca="1">IF(AND(Pumpdown!$Q$27=0,'Results-Multiple Flush Cycles'!CX$62=1),-1,Pumpdown!CX477)</f>
        <v>-1</v>
      </c>
      <c r="CY68" s="1">
        <f ca="1">IF(AND(Pumpdown!$Q$27=0,'Results-Multiple Flush Cycles'!CY$62=1),-1,Pumpdown!CY477)</f>
        <v>-1</v>
      </c>
      <c r="CZ68" s="1">
        <f ca="1">IF(AND(Pumpdown!$Q$27=0,'Results-Multiple Flush Cycles'!CZ$62=1),-1,Pumpdown!CZ477)</f>
        <v>-1</v>
      </c>
      <c r="DA68" s="1">
        <f ca="1">IF(AND(Pumpdown!$Q$27=0,'Results-Multiple Flush Cycles'!DA$62=1),-1,Pumpdown!DA477)</f>
        <v>-1</v>
      </c>
      <c r="DB68" s="1">
        <f ca="1">IF(AND(Pumpdown!$Q$27=0,'Results-Multiple Flush Cycles'!DB$62=1),-1,Pumpdown!DB477)</f>
        <v>-1</v>
      </c>
      <c r="DC68" s="1">
        <f ca="1">IF(AND(Pumpdown!$Q$27=0,'Results-Multiple Flush Cycles'!DC$62=1),-1,Pumpdown!DC477)</f>
        <v>-1</v>
      </c>
      <c r="DD68" s="1">
        <f ca="1">IF(AND(Pumpdown!$Q$27=0,'Results-Multiple Flush Cycles'!DD$62=1),-1,Pumpdown!DD477)</f>
        <v>-1</v>
      </c>
      <c r="DE68" s="1">
        <f ca="1">IF(AND(Pumpdown!$Q$27=0,'Results-Multiple Flush Cycles'!DE$62=1),-1,Pumpdown!DE477)</f>
        <v>-1</v>
      </c>
      <c r="DF68" s="1">
        <f ca="1">IF(AND(Pumpdown!$Q$27=0,'Results-Multiple Flush Cycles'!DF$62=1),-1,Pumpdown!DF477)</f>
        <v>-1</v>
      </c>
      <c r="DG68" s="1">
        <f ca="1">IF(AND(Pumpdown!$Q$27=0,'Results-Multiple Flush Cycles'!DG$62=1),-1,Pumpdown!DG477)</f>
        <v>-1</v>
      </c>
      <c r="DH68" s="1">
        <f ca="1">IF(AND(Pumpdown!$Q$27=0,'Results-Multiple Flush Cycles'!DH$62=1),-1,Pumpdown!DH477)</f>
        <v>-1</v>
      </c>
      <c r="DI68" s="1">
        <f ca="1">IF(AND(Pumpdown!$Q$27=0,'Results-Multiple Flush Cycles'!DI$62=1),-1,Pumpdown!DI477)</f>
        <v>-1</v>
      </c>
      <c r="DJ68" s="1">
        <f ca="1">IF(AND(Pumpdown!$Q$27=0,'Results-Multiple Flush Cycles'!DJ$62=1),-1,Pumpdown!DJ477)</f>
        <v>-1</v>
      </c>
      <c r="DK68" s="1">
        <f ca="1">IF(AND(Pumpdown!$Q$27=0,'Results-Multiple Flush Cycles'!DK$62=1),-1,Pumpdown!DK477)</f>
        <v>-1</v>
      </c>
      <c r="DL68" s="1">
        <f ca="1">IF(AND(Pumpdown!$Q$27=0,'Results-Multiple Flush Cycles'!DL$62=1),-1,Pumpdown!DL477)</f>
        <v>-1</v>
      </c>
      <c r="DM68" s="1">
        <f ca="1">IF(AND(Pumpdown!$Q$27=0,'Results-Multiple Flush Cycles'!DM$62=1),-1,Pumpdown!DM477)</f>
        <v>-1</v>
      </c>
      <c r="DN68" s="1">
        <f ca="1">IF(AND(Pumpdown!$Q$27=0,'Results-Multiple Flush Cycles'!DN$62=1),-1,Pumpdown!DN477)</f>
        <v>-1</v>
      </c>
      <c r="DO68" s="1">
        <f ca="1">IF(AND(Pumpdown!$Q$27=0,'Results-Multiple Flush Cycles'!DO$62=1),-1,Pumpdown!DO477)</f>
        <v>-1</v>
      </c>
      <c r="DP68" s="1">
        <f ca="1">IF(AND(Pumpdown!$Q$27=0,'Results-Multiple Flush Cycles'!DP$62=1),-1,Pumpdown!DP477)</f>
        <v>-1</v>
      </c>
      <c r="DQ68" s="1">
        <f ca="1">IF(AND(Pumpdown!$Q$27=0,'Results-Multiple Flush Cycles'!DQ$62=1),-1,Pumpdown!DQ477)</f>
        <v>-1</v>
      </c>
      <c r="DR68" s="1">
        <f ca="1">IF(AND(Pumpdown!$Q$27=0,'Results-Multiple Flush Cycles'!DR$62=1),-1,Pumpdown!DR477)</f>
        <v>-1</v>
      </c>
      <c r="DS68" s="1">
        <f ca="1">IF(AND(Pumpdown!$Q$27=0,'Results-Multiple Flush Cycles'!DS$62=1),-1,Pumpdown!DS477)</f>
        <v>-1</v>
      </c>
      <c r="DT68" s="1">
        <f ca="1">IF(AND(Pumpdown!$Q$27=0,'Results-Multiple Flush Cycles'!DT$62=1),-1,Pumpdown!DT477)</f>
        <v>-1</v>
      </c>
      <c r="DU68" s="1">
        <f ca="1">IF(AND(Pumpdown!$Q$27=0,'Results-Multiple Flush Cycles'!DU$62=1),-1,Pumpdown!DU477)</f>
        <v>-1</v>
      </c>
      <c r="DV68" s="1">
        <f ca="1">IF(AND(Pumpdown!$Q$27=0,'Results-Multiple Flush Cycles'!DV$62=1),-1,Pumpdown!DV477)</f>
        <v>-1</v>
      </c>
      <c r="DW68" s="1">
        <f ca="1">IF(AND(Pumpdown!$Q$27=0,'Results-Multiple Flush Cycles'!DW$62=1),-1,Pumpdown!DW477)</f>
        <v>-1</v>
      </c>
      <c r="DX68" s="1">
        <f ca="1">IF(AND(Pumpdown!$Q$27=0,'Results-Multiple Flush Cycles'!DX$62=1),-1,Pumpdown!DX477)</f>
        <v>-1</v>
      </c>
      <c r="DY68" s="1">
        <f ca="1">IF(AND(Pumpdown!$Q$27=0,'Results-Multiple Flush Cycles'!DY$62=1),-1,Pumpdown!DY477)</f>
        <v>-1</v>
      </c>
      <c r="DZ68" s="1">
        <f ca="1">IF(AND(Pumpdown!$Q$27=0,'Results-Multiple Flush Cycles'!DZ$62=1),-1,Pumpdown!DZ477)</f>
        <v>-1</v>
      </c>
      <c r="EA68" s="1">
        <f ca="1">IF(AND(Pumpdown!$Q$27=0,'Results-Multiple Flush Cycles'!EA$62=1),-1,Pumpdown!EA477)</f>
        <v>-1</v>
      </c>
      <c r="EB68" s="1">
        <f ca="1">IF(AND(Pumpdown!$Q$27=0,'Results-Multiple Flush Cycles'!EB$62=1),-1,Pumpdown!EB477)</f>
        <v>-1</v>
      </c>
      <c r="EC68" s="1">
        <f ca="1">IF(AND(Pumpdown!$Q$27=0,'Results-Multiple Flush Cycles'!EC$62=1),-1,Pumpdown!EC477)</f>
        <v>-1</v>
      </c>
      <c r="ED68" s="1">
        <f ca="1">IF(AND(Pumpdown!$Q$27=0,'Results-Multiple Flush Cycles'!ED$62=1),-1,Pumpdown!ED477)</f>
        <v>-1</v>
      </c>
      <c r="EE68" s="1">
        <f ca="1">IF(AND(Pumpdown!$Q$27=0,'Results-Multiple Flush Cycles'!EE$62=1),-1,Pumpdown!EE477)</f>
        <v>-1</v>
      </c>
      <c r="EF68" s="1">
        <f ca="1">IF(AND(Pumpdown!$Q$27=0,'Results-Multiple Flush Cycles'!EF$62=1),-1,Pumpdown!EF477)</f>
        <v>-1</v>
      </c>
      <c r="EG68" s="1">
        <f ca="1">IF(AND(Pumpdown!$Q$27=0,'Results-Multiple Flush Cycles'!EG$62=1),-1,Pumpdown!EG477)</f>
        <v>-1</v>
      </c>
      <c r="EH68" s="1">
        <f ca="1">IF(AND(Pumpdown!$Q$27=0,'Results-Multiple Flush Cycles'!EH$62=1),-1,Pumpdown!EH477)</f>
        <v>-1</v>
      </c>
      <c r="EI68" s="1">
        <f ca="1">IF(AND(Pumpdown!$Q$27=0,'Results-Multiple Flush Cycles'!EI$62=1),-1,Pumpdown!EI477)</f>
        <v>-1</v>
      </c>
      <c r="EJ68" s="1">
        <f ca="1">IF(AND(Pumpdown!$Q$27=0,'Results-Multiple Flush Cycles'!EJ$62=1),-1,Pumpdown!EJ477)</f>
        <v>-1</v>
      </c>
      <c r="EK68" s="1">
        <f ca="1">IF(AND(Pumpdown!$Q$27=0,'Results-Multiple Flush Cycles'!EK$62=1),-1,Pumpdown!EK477)</f>
        <v>-1</v>
      </c>
      <c r="EL68" s="1">
        <f ca="1">IF(AND(Pumpdown!$Q$27=0,'Results-Multiple Flush Cycles'!EL$62=1),-1,Pumpdown!EL477)</f>
        <v>-1</v>
      </c>
      <c r="EM68" s="1">
        <f ca="1">IF(AND(Pumpdown!$Q$27=0,'Results-Multiple Flush Cycles'!EM$62=1),-1,Pumpdown!EM477)</f>
        <v>-1</v>
      </c>
      <c r="EN68" s="1">
        <f ca="1">IF(AND(Pumpdown!$Q$27=0,'Results-Multiple Flush Cycles'!EN$62=1),-1,Pumpdown!EN477)</f>
        <v>-1</v>
      </c>
      <c r="EO68" s="1">
        <f ca="1">IF(AND(Pumpdown!$Q$27=0,'Results-Multiple Flush Cycles'!EO$62=1),-1,Pumpdown!EO477)</f>
        <v>-1</v>
      </c>
      <c r="EP68" s="1">
        <f ca="1">IF(AND(Pumpdown!$Q$27=0,'Results-Multiple Flush Cycles'!EP$62=1),-1,Pumpdown!EP477)</f>
        <v>-1</v>
      </c>
      <c r="EQ68" s="1">
        <f ca="1">IF(AND(Pumpdown!$Q$27=0,'Results-Multiple Flush Cycles'!EQ$62=1),-1,Pumpdown!EQ477)</f>
        <v>-1</v>
      </c>
      <c r="ER68" s="1">
        <f ca="1">IF(AND(Pumpdown!$Q$27=0,'Results-Multiple Flush Cycles'!ER$62=1),-1,Pumpdown!ER477)</f>
        <v>-1</v>
      </c>
      <c r="ES68" s="1">
        <f ca="1">IF(AND(Pumpdown!$Q$27=0,'Results-Multiple Flush Cycles'!ES$62=1),-1,Pumpdown!ES477)</f>
        <v>-1</v>
      </c>
      <c r="ET68" s="1">
        <f ca="1">IF(AND(Pumpdown!$Q$27=0,'Results-Multiple Flush Cycles'!ET$62=1),-1,Pumpdown!ET477)</f>
        <v>-1</v>
      </c>
      <c r="EU68" s="1">
        <f ca="1">IF(AND(Pumpdown!$Q$27=0,'Results-Multiple Flush Cycles'!EU$62=1),-1,Pumpdown!EU477)</f>
        <v>-1</v>
      </c>
      <c r="EV68" s="1">
        <f ca="1">IF(AND(Pumpdown!$Q$27=0,'Results-Multiple Flush Cycles'!EV$62=1),-1,Pumpdown!EV477)</f>
        <v>-1</v>
      </c>
      <c r="EW68" s="1">
        <f ca="1">IF(AND(Pumpdown!$Q$27=0,'Results-Multiple Flush Cycles'!EW$62=1),-1,Pumpdown!EW477)</f>
        <v>-1</v>
      </c>
      <c r="EX68" s="1">
        <f ca="1">IF(AND(Pumpdown!$Q$27=0,'Results-Multiple Flush Cycles'!EX$62=1),-1,Pumpdown!EX477)</f>
        <v>-1</v>
      </c>
      <c r="EY68" s="1">
        <f ca="1">IF(AND(Pumpdown!$Q$27=0,'Results-Multiple Flush Cycles'!EY$62=1),-1,Pumpdown!EY477)</f>
        <v>-1</v>
      </c>
      <c r="EZ68" s="1">
        <f ca="1">IF(AND(Pumpdown!$Q$27=0,'Results-Multiple Flush Cycles'!EZ$62=1),-1,Pumpdown!EZ477)</f>
        <v>-1</v>
      </c>
      <c r="FA68" s="1">
        <f ca="1">IF(AND(Pumpdown!$Q$27=0,'Results-Multiple Flush Cycles'!FA$62=1),-1,Pumpdown!FA477)</f>
        <v>-1</v>
      </c>
      <c r="FB68" s="1">
        <f ca="1">IF(AND(Pumpdown!$Q$27=0,'Results-Multiple Flush Cycles'!FB$62=1),-1,Pumpdown!FB477)</f>
        <v>-1</v>
      </c>
      <c r="FC68" s="1">
        <f ca="1">IF(AND(Pumpdown!$Q$27=0,'Results-Multiple Flush Cycles'!FC$62=1),-1,Pumpdown!FC477)</f>
        <v>-1</v>
      </c>
      <c r="FD68" s="1">
        <f ca="1">IF(AND(Pumpdown!$Q$27=0,'Results-Multiple Flush Cycles'!FD$62=1),-1,Pumpdown!FD477)</f>
        <v>-1</v>
      </c>
      <c r="FE68" s="1">
        <f ca="1">IF(AND(Pumpdown!$Q$27=0,'Results-Multiple Flush Cycles'!FE$62=1),-1,Pumpdown!FE477)</f>
        <v>-1</v>
      </c>
      <c r="FF68" s="1">
        <f ca="1">IF(AND(Pumpdown!$Q$27=0,'Results-Multiple Flush Cycles'!FF$62=1),-1,Pumpdown!FF477)</f>
        <v>-1</v>
      </c>
      <c r="FG68" s="1">
        <f ca="1">IF(AND(Pumpdown!$Q$27=0,'Results-Multiple Flush Cycles'!FG$62=1),-1,Pumpdown!FG477)</f>
        <v>-1</v>
      </c>
      <c r="FH68" s="1">
        <f ca="1">IF(AND(Pumpdown!$Q$27=0,'Results-Multiple Flush Cycles'!FH$62=1),-1,Pumpdown!FH477)</f>
        <v>-1</v>
      </c>
      <c r="FI68" s="1">
        <f ca="1">IF(AND(Pumpdown!$Q$27=0,'Results-Multiple Flush Cycles'!FI$62=1),-1,Pumpdown!FI477)</f>
        <v>-1</v>
      </c>
      <c r="FJ68" s="1">
        <f ca="1">IF(AND(Pumpdown!$Q$27=0,'Results-Multiple Flush Cycles'!FJ$62=1),-1,Pumpdown!FJ477)</f>
        <v>-1</v>
      </c>
      <c r="FK68" s="1">
        <f ca="1">IF(AND(Pumpdown!$Q$27=0,'Results-Multiple Flush Cycles'!FK$62=1),-1,Pumpdown!FK477)</f>
        <v>-1</v>
      </c>
      <c r="FL68" s="1">
        <f ca="1">IF(AND(Pumpdown!$Q$27=0,'Results-Multiple Flush Cycles'!FL$62=1),-1,Pumpdown!FL477)</f>
        <v>-1</v>
      </c>
      <c r="FM68" s="1">
        <f ca="1">IF(AND(Pumpdown!$Q$27=0,'Results-Multiple Flush Cycles'!FM$62=1),-1,Pumpdown!FM477)</f>
        <v>-1</v>
      </c>
      <c r="FN68" s="1">
        <f ca="1">IF(AND(Pumpdown!$Q$27=0,'Results-Multiple Flush Cycles'!FN$62=1),-1,Pumpdown!FN477)</f>
        <v>-1</v>
      </c>
      <c r="FO68" s="1">
        <f ca="1">IF(AND(Pumpdown!$Q$27=0,'Results-Multiple Flush Cycles'!FO$62=1),-1,Pumpdown!FO477)</f>
        <v>-1</v>
      </c>
      <c r="FP68" s="1">
        <f ca="1">IF(AND(Pumpdown!$Q$27=0,'Results-Multiple Flush Cycles'!FP$62=1),-1,Pumpdown!FP477)</f>
        <v>-1</v>
      </c>
      <c r="FQ68" s="1">
        <f ca="1">IF(AND(Pumpdown!$Q$27=0,'Results-Multiple Flush Cycles'!FQ$62=1),-1,Pumpdown!FQ477)</f>
        <v>-1</v>
      </c>
      <c r="FR68" s="1">
        <f ca="1">IF(AND(Pumpdown!$Q$27=0,'Results-Multiple Flush Cycles'!FR$62=1),-1,Pumpdown!FR477)</f>
        <v>-1</v>
      </c>
      <c r="FS68" s="1">
        <f ca="1">IF(AND(Pumpdown!$Q$27=0,'Results-Multiple Flush Cycles'!FS$62=1),-1,Pumpdown!FS477)</f>
        <v>-1</v>
      </c>
      <c r="FT68" s="1">
        <f ca="1">IF(AND(Pumpdown!$Q$27=0,'Results-Multiple Flush Cycles'!FT$62=1),-1,Pumpdown!FT477)</f>
        <v>-1</v>
      </c>
      <c r="FU68" s="1">
        <f ca="1">IF(AND(Pumpdown!$Q$27=0,'Results-Multiple Flush Cycles'!FU$62=1),-1,Pumpdown!FU477)</f>
        <v>-1</v>
      </c>
      <c r="FV68" s="1">
        <f ca="1">IF(AND(Pumpdown!$Q$27=0,'Results-Multiple Flush Cycles'!FV$62=1),-1,Pumpdown!FV477)</f>
        <v>-1</v>
      </c>
      <c r="FW68" s="1">
        <f ca="1">IF(AND(Pumpdown!$Q$27=0,'Results-Multiple Flush Cycles'!FW$62=1),-1,Pumpdown!FW477)</f>
        <v>-1</v>
      </c>
      <c r="FX68" s="1">
        <f ca="1">IF(AND(Pumpdown!$Q$27=0,'Results-Multiple Flush Cycles'!FX$62=1),-1,Pumpdown!FX477)</f>
        <v>-1</v>
      </c>
      <c r="FY68" s="1">
        <f ca="1">IF(AND(Pumpdown!$Q$27=0,'Results-Multiple Flush Cycles'!FY$62=1),-1,Pumpdown!FY477)</f>
        <v>-1</v>
      </c>
      <c r="FZ68" s="1">
        <f ca="1">IF(AND(Pumpdown!$Q$27=0,'Results-Multiple Flush Cycles'!FZ$62=1),-1,Pumpdown!FZ477)</f>
        <v>-1</v>
      </c>
      <c r="GA68" s="1">
        <f ca="1">IF(AND(Pumpdown!$Q$27=0,'Results-Multiple Flush Cycles'!GA$62=1),-1,Pumpdown!GA477)</f>
        <v>-1</v>
      </c>
      <c r="GB68" s="1">
        <f ca="1">IF(AND(Pumpdown!$Q$27=0,'Results-Multiple Flush Cycles'!GB$62=1),-1,Pumpdown!GB477)</f>
        <v>-1</v>
      </c>
      <c r="GC68" s="1">
        <f ca="1">IF(AND(Pumpdown!$Q$27=0,'Results-Multiple Flush Cycles'!GC$62=1),-1,Pumpdown!GC477)</f>
        <v>-1</v>
      </c>
      <c r="GD68" s="1">
        <f ca="1">IF(AND(Pumpdown!$Q$27=0,'Results-Multiple Flush Cycles'!GD$62=1),-1,Pumpdown!GD477)</f>
        <v>-1</v>
      </c>
      <c r="GE68" s="1">
        <f ca="1">IF(AND(Pumpdown!$Q$27=0,'Results-Multiple Flush Cycles'!GE$62=1),-1,Pumpdown!GE477)</f>
        <v>-1</v>
      </c>
      <c r="GF68" s="1">
        <f ca="1">IF(AND(Pumpdown!$Q$27=0,'Results-Multiple Flush Cycles'!GF$62=1),-1,Pumpdown!GF477)</f>
        <v>-1</v>
      </c>
      <c r="GG68" s="1">
        <f ca="1">IF(AND(Pumpdown!$Q$27=0,'Results-Multiple Flush Cycles'!GG$62=1),-1,Pumpdown!GG477)</f>
        <v>-1</v>
      </c>
      <c r="GH68" s="1">
        <f ca="1">IF(AND(Pumpdown!$Q$27=0,'Results-Multiple Flush Cycles'!GH$62=1),-1,Pumpdown!GH477)</f>
        <v>-1</v>
      </c>
      <c r="GI68" s="1">
        <f ca="1">IF(AND(Pumpdown!$Q$27=0,'Results-Multiple Flush Cycles'!GI$62=1),-1,Pumpdown!GI477)</f>
        <v>-1</v>
      </c>
      <c r="GJ68" s="1">
        <f ca="1">IF(AND(Pumpdown!$Q$27=0,'Results-Multiple Flush Cycles'!GJ$62=1),-1,Pumpdown!GJ477)</f>
        <v>-1</v>
      </c>
      <c r="GK68" s="1">
        <f ca="1">IF(AND(Pumpdown!$Q$27=0,'Results-Multiple Flush Cycles'!GK$62=1),-1,Pumpdown!GK477)</f>
        <v>-1</v>
      </c>
      <c r="GL68" s="1">
        <f ca="1">IF(AND(Pumpdown!$Q$27=0,'Results-Multiple Flush Cycles'!GL$62=1),-1,Pumpdown!GL477)</f>
        <v>-1</v>
      </c>
      <c r="GM68" s="1">
        <f ca="1">IF(AND(Pumpdown!$Q$27=0,'Results-Multiple Flush Cycles'!GM$62=1),-1,Pumpdown!GM477)</f>
        <v>-1</v>
      </c>
      <c r="GN68" s="1">
        <f ca="1">IF(AND(Pumpdown!$Q$27=0,'Results-Multiple Flush Cycles'!GN$62=1),-1,Pumpdown!GN477)</f>
        <v>-1</v>
      </c>
      <c r="GO68" s="1">
        <f ca="1">IF(AND(Pumpdown!$Q$27=0,'Results-Multiple Flush Cycles'!GO$62=1),-1,Pumpdown!GO477)</f>
        <v>-1</v>
      </c>
      <c r="GP68" s="1">
        <f ca="1">IF(AND(Pumpdown!$Q$27=0,'Results-Multiple Flush Cycles'!GP$62=1),-1,Pumpdown!GP477)</f>
        <v>-1</v>
      </c>
      <c r="GQ68" s="1">
        <f ca="1">IF(AND(Pumpdown!$Q$27=0,'Results-Multiple Flush Cycles'!GQ$62=1),-1,Pumpdown!GQ477)</f>
        <v>-1</v>
      </c>
      <c r="GR68" s="1">
        <f ca="1">IF(AND(Pumpdown!$Q$27=0,'Results-Multiple Flush Cycles'!GR$62=1),-1,Pumpdown!GR477)</f>
        <v>-1</v>
      </c>
      <c r="GS68" s="1">
        <f ca="1">IF(AND(Pumpdown!$Q$27=0,'Results-Multiple Flush Cycles'!GS$62=1),-1,Pumpdown!GS477)</f>
        <v>-1</v>
      </c>
      <c r="GT68" s="1">
        <f ca="1">IF(AND(Pumpdown!$Q$27=0,'Results-Multiple Flush Cycles'!GT$62=1),-1,Pumpdown!GT477)</f>
        <v>-1</v>
      </c>
      <c r="GU68" s="1">
        <f ca="1">IF(AND(Pumpdown!$Q$27=0,'Results-Multiple Flush Cycles'!GU$62=1),-1,Pumpdown!GU477)</f>
        <v>-1</v>
      </c>
      <c r="GV68" s="1">
        <f ca="1">IF(AND(Pumpdown!$Q$27=0,'Results-Multiple Flush Cycles'!GV$62=1),-1,Pumpdown!GV477)</f>
        <v>-1</v>
      </c>
      <c r="GW68" s="1">
        <f ca="1">IF(AND(Pumpdown!$Q$27=0,'Results-Multiple Flush Cycles'!GW$62=1),-1,Pumpdown!GW477)</f>
        <v>-1</v>
      </c>
      <c r="GX68" s="1">
        <f ca="1">IF(AND(Pumpdown!$Q$27=0,'Results-Multiple Flush Cycles'!GX$62=1),-1,Pumpdown!GX477)</f>
        <v>-1</v>
      </c>
      <c r="GY68" s="1">
        <f ca="1">IF(AND(Pumpdown!$Q$27=0,'Results-Multiple Flush Cycles'!GY$62=1),-1,Pumpdown!GY477)</f>
        <v>-1</v>
      </c>
      <c r="GZ68" s="1">
        <f ca="1">IF(AND(Pumpdown!$Q$27=0,'Results-Multiple Flush Cycles'!GZ$62=1),-1,Pumpdown!GZ477)</f>
        <v>-1</v>
      </c>
      <c r="HA68" s="1">
        <f ca="1">IF(AND(Pumpdown!$Q$27=0,'Results-Multiple Flush Cycles'!HA$62=1),-1,Pumpdown!HA477)</f>
        <v>-1</v>
      </c>
      <c r="HB68" s="1">
        <f ca="1">IF(AND(Pumpdown!$Q$27=0,'Results-Multiple Flush Cycles'!HB$62=1),-1,Pumpdown!HB477)</f>
        <v>-1</v>
      </c>
      <c r="HC68" s="1">
        <f ca="1">IF(AND(Pumpdown!$Q$27=0,'Results-Multiple Flush Cycles'!HC$62=1),-1,Pumpdown!HC477)</f>
        <v>-1</v>
      </c>
      <c r="HD68" s="1">
        <f ca="1">IF(AND(Pumpdown!$Q$27=0,'Results-Multiple Flush Cycles'!HD$62=1),-1,Pumpdown!HD477)</f>
        <v>-1</v>
      </c>
      <c r="HE68" s="1">
        <f ca="1">IF(AND(Pumpdown!$Q$27=0,'Results-Multiple Flush Cycles'!HE$62=1),-1,Pumpdown!HE477)</f>
        <v>-1</v>
      </c>
      <c r="HF68" s="1">
        <f ca="1">IF(AND(Pumpdown!$Q$27=0,'Results-Multiple Flush Cycles'!HF$62=1),-1,Pumpdown!HF477)</f>
        <v>-1</v>
      </c>
      <c r="HG68" s="1">
        <f ca="1">IF(AND(Pumpdown!$Q$27=0,'Results-Multiple Flush Cycles'!HG$62=1),-1,Pumpdown!HG477)</f>
        <v>-1</v>
      </c>
      <c r="HH68" s="1">
        <f ca="1">IF(AND(Pumpdown!$Q$27=0,'Results-Multiple Flush Cycles'!HH$62=1),-1,Pumpdown!HH477)</f>
        <v>-1</v>
      </c>
      <c r="HI68" s="1">
        <f ca="1">IF(AND(Pumpdown!$Q$27=0,'Results-Multiple Flush Cycles'!HI$62=1),-1,Pumpdown!HI477)</f>
        <v>-1</v>
      </c>
      <c r="HJ68" s="1">
        <f ca="1">IF(AND(Pumpdown!$Q$27=0,'Results-Multiple Flush Cycles'!HJ$62=1),-1,Pumpdown!HJ477)</f>
        <v>-1</v>
      </c>
      <c r="HK68" s="1">
        <f ca="1">IF(AND(Pumpdown!$Q$27=0,'Results-Multiple Flush Cycles'!HK$62=1),-1,Pumpdown!HK477)</f>
        <v>-1</v>
      </c>
      <c r="HL68" s="1">
        <f ca="1">IF(AND(Pumpdown!$Q$27=0,'Results-Multiple Flush Cycles'!HL$62=1),-1,Pumpdown!HL477)</f>
        <v>-1</v>
      </c>
      <c r="HM68" s="1">
        <f ca="1">IF(AND(Pumpdown!$Q$27=0,'Results-Multiple Flush Cycles'!HM$62=1),-1,Pumpdown!HM477)</f>
        <v>-1</v>
      </c>
      <c r="HN68" s="1">
        <f ca="1">IF(AND(Pumpdown!$Q$27=0,'Results-Multiple Flush Cycles'!HN$62=1),-1,Pumpdown!HN477)</f>
        <v>-1</v>
      </c>
      <c r="HO68" s="1">
        <f ca="1">IF(AND(Pumpdown!$Q$27=0,'Results-Multiple Flush Cycles'!HO$62=1),-1,Pumpdown!HO477)</f>
        <v>-1</v>
      </c>
      <c r="HP68" s="1">
        <f ca="1">IF(AND(Pumpdown!$Q$27=0,'Results-Multiple Flush Cycles'!HP$62=1),-1,Pumpdown!HP477)</f>
        <v>-1</v>
      </c>
      <c r="HQ68" s="1">
        <f ca="1">IF(AND(Pumpdown!$Q$27=0,'Results-Multiple Flush Cycles'!HQ$62=1),-1,Pumpdown!HQ477)</f>
        <v>-1</v>
      </c>
      <c r="HR68" s="1">
        <f ca="1">IF(AND(Pumpdown!$Q$27=0,'Results-Multiple Flush Cycles'!HR$62=1),-1,Pumpdown!HR477)</f>
        <v>-1</v>
      </c>
      <c r="HS68" s="1">
        <f ca="1">IF(AND(Pumpdown!$Q$27=0,'Results-Multiple Flush Cycles'!HS$62=1),-1,Pumpdown!HS477)</f>
        <v>-1</v>
      </c>
      <c r="HT68" s="1">
        <f ca="1">IF(AND(Pumpdown!$Q$27=0,'Results-Multiple Flush Cycles'!HT$62=1),-1,Pumpdown!HT477)</f>
        <v>-1</v>
      </c>
      <c r="HU68" s="1">
        <f ca="1">IF(AND(Pumpdown!$Q$27=0,'Results-Multiple Flush Cycles'!HU$62=1),-1,Pumpdown!HU477)</f>
        <v>-1</v>
      </c>
      <c r="HV68" s="1">
        <f ca="1">IF(AND(Pumpdown!$Q$27=0,'Results-Multiple Flush Cycles'!HV$62=1),-1,Pumpdown!HV477)</f>
        <v>-1</v>
      </c>
      <c r="HW68" s="1">
        <f ca="1">IF(AND(Pumpdown!$Q$27=0,'Results-Multiple Flush Cycles'!HW$62=1),-1,Pumpdown!HW477)</f>
        <v>-1</v>
      </c>
      <c r="HX68" s="1">
        <f ca="1">IF(AND(Pumpdown!$Q$27=0,'Results-Multiple Flush Cycles'!HX$62=1),-1,Pumpdown!HX477)</f>
        <v>-1</v>
      </c>
      <c r="HY68" s="1">
        <f ca="1">IF(AND(Pumpdown!$Q$27=0,'Results-Multiple Flush Cycles'!HY$62=1),-1,Pumpdown!HY477)</f>
        <v>-1</v>
      </c>
      <c r="HZ68" s="1">
        <f ca="1">IF(AND(Pumpdown!$Q$27=0,'Results-Multiple Flush Cycles'!HZ$62=1),-1,Pumpdown!HZ477)</f>
        <v>-1</v>
      </c>
      <c r="IA68" s="1">
        <f ca="1">IF(AND(Pumpdown!$Q$27=0,'Results-Multiple Flush Cycles'!IA$62=1),-1,Pumpdown!IA477)</f>
        <v>-1</v>
      </c>
      <c r="IB68" s="1">
        <f ca="1">IF(AND(Pumpdown!$Q$27=0,'Results-Multiple Flush Cycles'!IB$62=1),-1,Pumpdown!IB477)</f>
        <v>-1</v>
      </c>
      <c r="IC68" s="1">
        <f ca="1">IF(AND(Pumpdown!$Q$27=0,'Results-Multiple Flush Cycles'!IC$62=1),-1,Pumpdown!IC477)</f>
        <v>-1</v>
      </c>
      <c r="ID68" s="1">
        <f ca="1">IF(AND(Pumpdown!$Q$27=0,'Results-Multiple Flush Cycles'!ID$62=1),-1,Pumpdown!ID477)</f>
        <v>-1</v>
      </c>
      <c r="IE68" s="1">
        <f ca="1">IF(AND(Pumpdown!$Q$27=0,'Results-Multiple Flush Cycles'!IE$62=1),-1,Pumpdown!IE477)</f>
        <v>-1</v>
      </c>
      <c r="IF68" s="1">
        <f ca="1">IF(AND(Pumpdown!$Q$27=0,'Results-Multiple Flush Cycles'!IF$62=1),-1,Pumpdown!IF477)</f>
        <v>-1</v>
      </c>
      <c r="IG68" s="1">
        <f ca="1">IF(AND(Pumpdown!$Q$27=0,'Results-Multiple Flush Cycles'!IG$62=1),-1,Pumpdown!IG477)</f>
        <v>-1</v>
      </c>
      <c r="IH68" s="1">
        <f ca="1">IF(AND(Pumpdown!$Q$27=0,'Results-Multiple Flush Cycles'!IH$62=1),-1,Pumpdown!IH477)</f>
        <v>-1</v>
      </c>
      <c r="II68" s="1">
        <f ca="1">IF(AND(Pumpdown!$Q$27=0,'Results-Multiple Flush Cycles'!II$62=1),-1,Pumpdown!II477)</f>
        <v>-1</v>
      </c>
      <c r="IJ68" s="1">
        <f ca="1">IF(AND(Pumpdown!$Q$27=0,'Results-Multiple Flush Cycles'!IJ$62=1),-1,Pumpdown!IJ477)</f>
        <v>-1</v>
      </c>
      <c r="IK68" s="1">
        <f ca="1">IF(AND(Pumpdown!$Q$27=0,'Results-Multiple Flush Cycles'!IK$62=1),-1,Pumpdown!IK477)</f>
        <v>-1</v>
      </c>
      <c r="IL68" s="1">
        <f ca="1">IF(AND(Pumpdown!$Q$27=0,'Results-Multiple Flush Cycles'!IL$62=1),-1,Pumpdown!IL477)</f>
        <v>-1</v>
      </c>
      <c r="IM68" s="1">
        <f ca="1">IF(AND(Pumpdown!$Q$27=0,'Results-Multiple Flush Cycles'!IM$62=1),-1,Pumpdown!IM477)</f>
        <v>-1</v>
      </c>
      <c r="IN68" s="1">
        <f ca="1">IF(AND(Pumpdown!$Q$27=0,'Results-Multiple Flush Cycles'!IN$62=1),-1,Pumpdown!IN477)</f>
        <v>-1</v>
      </c>
      <c r="IO68" s="1">
        <f ca="1">IF(AND(Pumpdown!$Q$27=0,'Results-Multiple Flush Cycles'!IO$62=1),-1,Pumpdown!IO477)</f>
        <v>-1</v>
      </c>
      <c r="IP68" s="1">
        <f ca="1">IF(AND(Pumpdown!$Q$27=0,'Results-Multiple Flush Cycles'!IP$62=1),-1,Pumpdown!IP477)</f>
        <v>-1</v>
      </c>
      <c r="IQ68" s="1">
        <f ca="1">IF(AND(Pumpdown!$Q$27=0,'Results-Multiple Flush Cycles'!IQ$62=1),-1,Pumpdown!IQ477)</f>
        <v>-1</v>
      </c>
      <c r="IR68" s="1">
        <f ca="1">IF(AND(Pumpdown!$Q$27=0,'Results-Multiple Flush Cycles'!IR$62=1),-1,Pumpdown!IR477)</f>
        <v>-1</v>
      </c>
      <c r="IS68" s="1">
        <f ca="1">IF(AND(Pumpdown!$Q$27=0,'Results-Multiple Flush Cycles'!IS$62=1),-1,Pumpdown!IS477)</f>
        <v>-1</v>
      </c>
      <c r="IT68" s="1">
        <f ca="1">IF(AND(Pumpdown!$Q$27=0,'Results-Multiple Flush Cycles'!IT$62=1),-1,Pumpdown!IT477)</f>
        <v>-1</v>
      </c>
      <c r="IU68" s="1">
        <f ca="1">IF(AND(Pumpdown!$Q$27=0,'Results-Multiple Flush Cycles'!IU$62=1),-1,Pumpdown!IU477)</f>
        <v>-1</v>
      </c>
      <c r="IV68" s="1">
        <f ca="1">IF(AND(Pumpdown!$Q$27=0,'Results-Multiple Flush Cycles'!IV$62=1),-1,Pumpdown!IV477)</f>
        <v>-1</v>
      </c>
    </row>
    <row r="69" spans="1:258" x14ac:dyDescent="0.15">
      <c r="A69" s="1" t="str">
        <f>Pumpdown!A478</f>
        <v>Initial SLC Ratio #2</v>
      </c>
      <c r="B69" s="1" t="str">
        <f>Pumpdown!B478</f>
        <v>-</v>
      </c>
      <c r="C69" s="1">
        <f>IF(AND(Pumpdown!$Q$27=0,'Results-Multiple Flush Cycles'!C$62=1),-1,Pumpdown!C478)</f>
        <v>0</v>
      </c>
      <c r="D69" s="1">
        <f ca="1">IF(AND(Pumpdown!$Q$27=0,'Results-Multiple Flush Cycles'!D$62=1),-1,Pumpdown!D478)</f>
        <v>1.2670346421593672</v>
      </c>
      <c r="E69" s="1">
        <f ca="1">IF(AND(Pumpdown!$Q$27=0,'Results-Multiple Flush Cycles'!E$62=1),-1,Pumpdown!E478)</f>
        <v>1.2299697589992771</v>
      </c>
      <c r="F69" s="1">
        <f ca="1">IF(AND(Pumpdown!$Q$27=0,'Results-Multiple Flush Cycles'!F$62=1),-1,Pumpdown!F478)</f>
        <v>1.1936787894836589</v>
      </c>
      <c r="G69" s="1">
        <f ca="1">IF(AND(Pumpdown!$Q$27=0,'Results-Multiple Flush Cycles'!G$62=1),-1,Pumpdown!G478)</f>
        <v>1.1581551826215519</v>
      </c>
      <c r="H69" s="1">
        <f ca="1">IF(AND(Pumpdown!$Q$27=0,'Results-Multiple Flush Cycles'!H$62=1),-1,Pumpdown!H478)</f>
        <v>1.1233921862089122</v>
      </c>
      <c r="I69" s="1">
        <f ca="1">IF(AND(Pumpdown!$Q$27=0,'Results-Multiple Flush Cycles'!I$62=1),-1,Pumpdown!I478)</f>
        <v>1.0893828523176674</v>
      </c>
      <c r="J69" s="1">
        <f ca="1">IF(AND(Pumpdown!$Q$27=0,'Results-Multiple Flush Cycles'!J$62=1),-1,Pumpdown!J478)</f>
        <v>1.0561200429297346</v>
      </c>
      <c r="K69" s="1">
        <f ca="1">IF(AND(Pumpdown!$Q$27=0,'Results-Multiple Flush Cycles'!K$62=1),-1,Pumpdown!K478)</f>
        <v>1.0235964357098721</v>
      </c>
      <c r="L69" s="1">
        <f ca="1">IF(AND(Pumpdown!$Q$27=0,'Results-Multiple Flush Cycles'!L$62=1),-1,Pumpdown!L478)</f>
        <v>0.9918045299110041</v>
      </c>
      <c r="M69" s="1">
        <f ca="1">IF(AND(Pumpdown!$Q$27=0,'Results-Multiple Flush Cycles'!M$62=1),-1,Pumpdown!M478)</f>
        <v>0.96780094135011197</v>
      </c>
      <c r="N69" s="1">
        <f ca="1">IF(AND(Pumpdown!$Q$27=0,'Results-Multiple Flush Cycles'!N$62=1),-1,Pumpdown!N478)</f>
        <v>0.96780094135011208</v>
      </c>
      <c r="O69" s="1">
        <f ca="1">IF(AND(Pumpdown!$Q$27=0,'Results-Multiple Flush Cycles'!O$62=1),-1,Pumpdown!O478)</f>
        <v>0.96780094135011197</v>
      </c>
      <c r="P69" s="1">
        <f ca="1">IF(AND(Pumpdown!$Q$27=0,'Results-Multiple Flush Cycles'!P$62=1),-1,Pumpdown!P478)</f>
        <v>0.96780094135011197</v>
      </c>
      <c r="Q69" s="1">
        <f ca="1">IF(AND(Pumpdown!$Q$27=0,'Results-Multiple Flush Cycles'!Q$62=1),-1,Pumpdown!Q478)</f>
        <v>0.96780094135011197</v>
      </c>
      <c r="R69" s="1">
        <f ca="1">IF(AND(Pumpdown!$Q$27=0,'Results-Multiple Flush Cycles'!R$62=1),-1,Pumpdown!R478)</f>
        <v>0.96780094135011208</v>
      </c>
      <c r="S69" s="1">
        <f ca="1">IF(AND(Pumpdown!$Q$27=0,'Results-Multiple Flush Cycles'!S$62=1),-1,Pumpdown!S478)</f>
        <v>0.96780094135011208</v>
      </c>
      <c r="T69" s="1">
        <f ca="1">IF(AND(Pumpdown!$Q$27=0,'Results-Multiple Flush Cycles'!T$62=1),-1,Pumpdown!T478)</f>
        <v>0.96780094135011208</v>
      </c>
      <c r="U69" s="1">
        <f ca="1">IF(AND(Pumpdown!$Q$27=0,'Results-Multiple Flush Cycles'!U$62=1),-1,Pumpdown!U478)</f>
        <v>0.9678009413501123</v>
      </c>
      <c r="V69" s="1">
        <f ca="1">IF(AND(Pumpdown!$Q$27=0,'Results-Multiple Flush Cycles'!V$62=1),-1,Pumpdown!V478)</f>
        <v>0.9678009413501123</v>
      </c>
      <c r="W69" s="1">
        <f ca="1">IF(AND(Pumpdown!$Q$27=0,'Results-Multiple Flush Cycles'!W$62=1),-1,Pumpdown!W478)</f>
        <v>0.9678009413501123</v>
      </c>
      <c r="X69" s="1">
        <f ca="1">IF(AND(Pumpdown!$Q$27=0,'Results-Multiple Flush Cycles'!X$62=1),-1,Pumpdown!X478)</f>
        <v>0.9678009413501123</v>
      </c>
      <c r="Y69" s="1">
        <f ca="1">IF(AND(Pumpdown!$Q$27=0,'Results-Multiple Flush Cycles'!Y$62=1),-1,Pumpdown!Y478)</f>
        <v>0.9678009413501123</v>
      </c>
      <c r="Z69" s="1">
        <f ca="1">IF(AND(Pumpdown!$Q$27=0,'Results-Multiple Flush Cycles'!Z$62=1),-1,Pumpdown!Z478)</f>
        <v>0.96780094135011241</v>
      </c>
      <c r="AA69" s="1">
        <f ca="1">IF(AND(Pumpdown!$Q$27=0,'Results-Multiple Flush Cycles'!AA$62=1),-1,Pumpdown!AA478)</f>
        <v>0.96780094135011241</v>
      </c>
      <c r="AB69" s="1">
        <f ca="1">IF(AND(Pumpdown!$Q$27=0,'Results-Multiple Flush Cycles'!AB$62=1),-1,Pumpdown!AB478)</f>
        <v>0.96780094135011241</v>
      </c>
      <c r="AC69" s="1">
        <f ca="1">IF(AND(Pumpdown!$Q$27=0,'Results-Multiple Flush Cycles'!AC$62=1),-1,Pumpdown!AC478)</f>
        <v>0.96780094135011263</v>
      </c>
      <c r="AD69" s="150">
        <f ca="1">IF(AND(Pumpdown!$Q$27=0,'Results-Multiple Flush Cycles'!AD$62=1),-1,Pumpdown!AD478)</f>
        <v>0.96780094135011263</v>
      </c>
      <c r="AE69" s="1">
        <f ca="1">IF(AND(Pumpdown!$Q$27=0,'Results-Multiple Flush Cycles'!AE$62=1),-1,Pumpdown!AE478)</f>
        <v>0.96780094135011263</v>
      </c>
      <c r="AF69" s="1">
        <f ca="1">IF(AND(Pumpdown!$Q$27=0,'Results-Multiple Flush Cycles'!AF$62=1),-1,Pumpdown!AF478)</f>
        <v>0.96780094135011241</v>
      </c>
      <c r="AG69" s="1">
        <f ca="1">IF(AND(Pumpdown!$Q$27=0,'Results-Multiple Flush Cycles'!AG$62=1),-1,Pumpdown!AG478)</f>
        <v>0.96780094135011241</v>
      </c>
      <c r="AH69" s="1">
        <f ca="1">IF(AND(Pumpdown!$Q$27=0,'Results-Multiple Flush Cycles'!AH$62=1),-1,Pumpdown!AH478)</f>
        <v>0.96780094135011263</v>
      </c>
      <c r="AI69" s="1">
        <f ca="1">IF(AND(Pumpdown!$Q$27=0,'Results-Multiple Flush Cycles'!AI$62=1),-1,Pumpdown!AI478)</f>
        <v>0.96780094135011263</v>
      </c>
      <c r="AJ69" s="1">
        <f ca="1">IF(AND(Pumpdown!$Q$27=0,'Results-Multiple Flush Cycles'!AJ$62=1),-1,Pumpdown!AJ478)</f>
        <v>0.96780094135011241</v>
      </c>
      <c r="AK69" s="150">
        <f ca="1">IF(AND(Pumpdown!$Q$27=0,'Results-Multiple Flush Cycles'!AK$62=1),-1,Pumpdown!AK478)</f>
        <v>0.96780094135011274</v>
      </c>
      <c r="AL69" s="1">
        <f ca="1">IF(AND(Pumpdown!$Q$27=0,'Results-Multiple Flush Cycles'!AL$62=1),-1,Pumpdown!AL478)</f>
        <v>0.96780094135011241</v>
      </c>
      <c r="AM69" s="1">
        <f ca="1">IF(AND(Pumpdown!$Q$27=0,'Results-Multiple Flush Cycles'!AM$62=1),-1,Pumpdown!AM478)</f>
        <v>0.8936801264548202</v>
      </c>
      <c r="AN69" s="1">
        <f ca="1">IF(AND(Pumpdown!$Q$27=0,'Results-Multiple Flush Cycles'!AN$62=1),-1,Pumpdown!AN478)</f>
        <v>0.69742510262864454</v>
      </c>
      <c r="AO69" s="1">
        <f ca="1">IF(AND(Pumpdown!$Q$27=0,'Results-Multiple Flush Cycles'!AO$62=1),-1,Pumpdown!AO478)</f>
        <v>-1</v>
      </c>
      <c r="AP69" s="1">
        <f ca="1">IF(AND(Pumpdown!$Q$27=0,'Results-Multiple Flush Cycles'!AP$62=1),-1,Pumpdown!AP478)</f>
        <v>-1</v>
      </c>
      <c r="AQ69" s="1">
        <f ca="1">IF(AND(Pumpdown!$Q$27=0,'Results-Multiple Flush Cycles'!AQ$62=1),-1,Pumpdown!AQ478)</f>
        <v>-1</v>
      </c>
      <c r="AR69" s="1">
        <f ca="1">IF(AND(Pumpdown!$Q$27=0,'Results-Multiple Flush Cycles'!AR$62=1),-1,Pumpdown!AR478)</f>
        <v>-1</v>
      </c>
      <c r="AS69" s="1">
        <f ca="1">IF(AND(Pumpdown!$Q$27=0,'Results-Multiple Flush Cycles'!AS$62=1),-1,Pumpdown!AS478)</f>
        <v>-1</v>
      </c>
      <c r="AT69" s="1">
        <f ca="1">IF(AND(Pumpdown!$Q$27=0,'Results-Multiple Flush Cycles'!AT$62=1),-1,Pumpdown!AT478)</f>
        <v>-1</v>
      </c>
      <c r="AU69" s="1">
        <f ca="1">IF(AND(Pumpdown!$Q$27=0,'Results-Multiple Flush Cycles'!AU$62=1),-1,Pumpdown!AU478)</f>
        <v>-1</v>
      </c>
      <c r="AV69" s="1">
        <f ca="1">IF(AND(Pumpdown!$Q$27=0,'Results-Multiple Flush Cycles'!AV$62=1),-1,Pumpdown!AV478)</f>
        <v>-1</v>
      </c>
      <c r="AW69" s="1">
        <f ca="1">IF(AND(Pumpdown!$Q$27=0,'Results-Multiple Flush Cycles'!AW$62=1),-1,Pumpdown!AW478)</f>
        <v>-1</v>
      </c>
      <c r="AX69" s="1">
        <f ca="1">IF(AND(Pumpdown!$Q$27=0,'Results-Multiple Flush Cycles'!AX$62=1),-1,Pumpdown!AX478)</f>
        <v>-1</v>
      </c>
      <c r="AY69" s="1">
        <f ca="1">IF(AND(Pumpdown!$Q$27=0,'Results-Multiple Flush Cycles'!AY$62=1),-1,Pumpdown!AY478)</f>
        <v>-1</v>
      </c>
      <c r="AZ69" s="1">
        <f ca="1">IF(AND(Pumpdown!$Q$27=0,'Results-Multiple Flush Cycles'!AZ$62=1),-1,Pumpdown!AZ478)</f>
        <v>-1</v>
      </c>
      <c r="BA69" s="1">
        <f ca="1">IF(AND(Pumpdown!$Q$27=0,'Results-Multiple Flush Cycles'!BA$62=1),-1,Pumpdown!BA478)</f>
        <v>-1</v>
      </c>
      <c r="BB69" s="1">
        <f ca="1">IF(AND(Pumpdown!$Q$27=0,'Results-Multiple Flush Cycles'!BB$62=1),-1,Pumpdown!BB478)</f>
        <v>-1</v>
      </c>
      <c r="BC69" s="1">
        <f ca="1">IF(AND(Pumpdown!$Q$27=0,'Results-Multiple Flush Cycles'!BC$62=1),-1,Pumpdown!BC478)</f>
        <v>-1</v>
      </c>
      <c r="BD69" s="1">
        <f ca="1">IF(AND(Pumpdown!$Q$27=0,'Results-Multiple Flush Cycles'!BD$62=1),-1,Pumpdown!BD478)</f>
        <v>-1</v>
      </c>
      <c r="BE69" s="1">
        <f ca="1">IF(AND(Pumpdown!$Q$27=0,'Results-Multiple Flush Cycles'!BE$62=1),-1,Pumpdown!BE478)</f>
        <v>-1</v>
      </c>
      <c r="BF69" s="1">
        <f ca="1">IF(AND(Pumpdown!$Q$27=0,'Results-Multiple Flush Cycles'!BF$62=1),-1,Pumpdown!BF478)</f>
        <v>-1</v>
      </c>
      <c r="BG69" s="1">
        <f ca="1">IF(AND(Pumpdown!$Q$27=0,'Results-Multiple Flush Cycles'!BG$62=1),-1,Pumpdown!BG478)</f>
        <v>-1</v>
      </c>
      <c r="BH69" s="1">
        <f ca="1">IF(AND(Pumpdown!$Q$27=0,'Results-Multiple Flush Cycles'!BH$62=1),-1,Pumpdown!BH478)</f>
        <v>-1</v>
      </c>
      <c r="BI69" s="1">
        <f ca="1">IF(AND(Pumpdown!$Q$27=0,'Results-Multiple Flush Cycles'!BI$62=1),-1,Pumpdown!BI478)</f>
        <v>-1</v>
      </c>
      <c r="BJ69" s="1">
        <f ca="1">IF(AND(Pumpdown!$Q$27=0,'Results-Multiple Flush Cycles'!BJ$62=1),-1,Pumpdown!BJ478)</f>
        <v>-1</v>
      </c>
      <c r="BK69" s="1">
        <f ca="1">IF(AND(Pumpdown!$Q$27=0,'Results-Multiple Flush Cycles'!BK$62=1),-1,Pumpdown!BK478)</f>
        <v>-1</v>
      </c>
      <c r="BL69" s="1">
        <f ca="1">IF(AND(Pumpdown!$Q$27=0,'Results-Multiple Flush Cycles'!BL$62=1),-1,Pumpdown!BL478)</f>
        <v>-1</v>
      </c>
      <c r="BM69" s="1">
        <f ca="1">IF(AND(Pumpdown!$Q$27=0,'Results-Multiple Flush Cycles'!BM$62=1),-1,Pumpdown!BM478)</f>
        <v>-1</v>
      </c>
      <c r="BN69" s="1">
        <f ca="1">IF(AND(Pumpdown!$Q$27=0,'Results-Multiple Flush Cycles'!BN$62=1),-1,Pumpdown!BN478)</f>
        <v>-1</v>
      </c>
      <c r="BO69" s="1">
        <f ca="1">IF(AND(Pumpdown!$Q$27=0,'Results-Multiple Flush Cycles'!BO$62=1),-1,Pumpdown!BO478)</f>
        <v>-1</v>
      </c>
      <c r="BP69" s="1">
        <f ca="1">IF(AND(Pumpdown!$Q$27=0,'Results-Multiple Flush Cycles'!BP$62=1),-1,Pumpdown!BP478)</f>
        <v>-1</v>
      </c>
      <c r="BQ69" s="1">
        <f ca="1">IF(AND(Pumpdown!$Q$27=0,'Results-Multiple Flush Cycles'!BQ$62=1),-1,Pumpdown!BQ478)</f>
        <v>-1</v>
      </c>
      <c r="BR69" s="1">
        <f ca="1">IF(AND(Pumpdown!$Q$27=0,'Results-Multiple Flush Cycles'!BR$62=1),-1,Pumpdown!BR478)</f>
        <v>-1</v>
      </c>
      <c r="BS69" s="1">
        <f ca="1">IF(AND(Pumpdown!$Q$27=0,'Results-Multiple Flush Cycles'!BS$62=1),-1,Pumpdown!BS478)</f>
        <v>-1</v>
      </c>
      <c r="BT69" s="1">
        <f ca="1">IF(AND(Pumpdown!$Q$27=0,'Results-Multiple Flush Cycles'!BT$62=1),-1,Pumpdown!BT478)</f>
        <v>-1</v>
      </c>
      <c r="BU69" s="1">
        <f ca="1">IF(AND(Pumpdown!$Q$27=0,'Results-Multiple Flush Cycles'!BU$62=1),-1,Pumpdown!BU478)</f>
        <v>-1</v>
      </c>
      <c r="BV69" s="1">
        <f ca="1">IF(AND(Pumpdown!$Q$27=0,'Results-Multiple Flush Cycles'!BV$62=1),-1,Pumpdown!BV478)</f>
        <v>-1</v>
      </c>
      <c r="BW69" s="1">
        <f ca="1">IF(AND(Pumpdown!$Q$27=0,'Results-Multiple Flush Cycles'!BW$62=1),-1,Pumpdown!BW478)</f>
        <v>-1</v>
      </c>
      <c r="BX69" s="1">
        <f ca="1">IF(AND(Pumpdown!$Q$27=0,'Results-Multiple Flush Cycles'!BX$62=1),-1,Pumpdown!BX478)</f>
        <v>-1</v>
      </c>
      <c r="BY69" s="1">
        <f ca="1">IF(AND(Pumpdown!$Q$27=0,'Results-Multiple Flush Cycles'!BY$62=1),-1,Pumpdown!BY478)</f>
        <v>-1</v>
      </c>
      <c r="BZ69" s="1">
        <f ca="1">IF(AND(Pumpdown!$Q$27=0,'Results-Multiple Flush Cycles'!BZ$62=1),-1,Pumpdown!BZ478)</f>
        <v>-1</v>
      </c>
      <c r="CA69" s="1">
        <f ca="1">IF(AND(Pumpdown!$Q$27=0,'Results-Multiple Flush Cycles'!CA$62=1),-1,Pumpdown!CA478)</f>
        <v>-1</v>
      </c>
      <c r="CB69" s="1">
        <f ca="1">IF(AND(Pumpdown!$Q$27=0,'Results-Multiple Flush Cycles'!CB$62=1),-1,Pumpdown!CB478)</f>
        <v>-1</v>
      </c>
      <c r="CC69" s="1">
        <f ca="1">IF(AND(Pumpdown!$Q$27=0,'Results-Multiple Flush Cycles'!CC$62=1),-1,Pumpdown!CC478)</f>
        <v>-1</v>
      </c>
      <c r="CD69" s="1">
        <f ca="1">IF(AND(Pumpdown!$Q$27=0,'Results-Multiple Flush Cycles'!CD$62=1),-1,Pumpdown!CD478)</f>
        <v>-1</v>
      </c>
      <c r="CE69" s="1">
        <f ca="1">IF(AND(Pumpdown!$Q$27=0,'Results-Multiple Flush Cycles'!CE$62=1),-1,Pumpdown!CE478)</f>
        <v>-1</v>
      </c>
      <c r="CF69" s="1">
        <f ca="1">IF(AND(Pumpdown!$Q$27=0,'Results-Multiple Flush Cycles'!CF$62=1),-1,Pumpdown!CF478)</f>
        <v>-1</v>
      </c>
      <c r="CG69" s="1">
        <f ca="1">IF(AND(Pumpdown!$Q$27=0,'Results-Multiple Flush Cycles'!CG$62=1),-1,Pumpdown!CG478)</f>
        <v>-1</v>
      </c>
      <c r="CH69" s="1">
        <f ca="1">IF(AND(Pumpdown!$Q$27=0,'Results-Multiple Flush Cycles'!CH$62=1),-1,Pumpdown!CH478)</f>
        <v>-1</v>
      </c>
      <c r="CI69" s="1">
        <f ca="1">IF(AND(Pumpdown!$Q$27=0,'Results-Multiple Flush Cycles'!CI$62=1),-1,Pumpdown!CI478)</f>
        <v>-1</v>
      </c>
      <c r="CJ69" s="1">
        <f ca="1">IF(AND(Pumpdown!$Q$27=0,'Results-Multiple Flush Cycles'!CJ$62=1),-1,Pumpdown!CJ478)</f>
        <v>-1</v>
      </c>
      <c r="CK69" s="1">
        <f ca="1">IF(AND(Pumpdown!$Q$27=0,'Results-Multiple Flush Cycles'!CK$62=1),-1,Pumpdown!CK478)</f>
        <v>-1</v>
      </c>
      <c r="CL69" s="1">
        <f ca="1">IF(AND(Pumpdown!$Q$27=0,'Results-Multiple Flush Cycles'!CL$62=1),-1,Pumpdown!CL478)</f>
        <v>-1</v>
      </c>
      <c r="CM69" s="1">
        <f ca="1">IF(AND(Pumpdown!$Q$27=0,'Results-Multiple Flush Cycles'!CM$62=1),-1,Pumpdown!CM478)</f>
        <v>-1</v>
      </c>
      <c r="CN69" s="1">
        <f ca="1">IF(AND(Pumpdown!$Q$27=0,'Results-Multiple Flush Cycles'!CN$62=1),-1,Pumpdown!CN478)</f>
        <v>-1</v>
      </c>
      <c r="CO69" s="1">
        <f ca="1">IF(AND(Pumpdown!$Q$27=0,'Results-Multiple Flush Cycles'!CO$62=1),-1,Pumpdown!CO478)</f>
        <v>-1</v>
      </c>
      <c r="CP69" s="1">
        <f ca="1">IF(AND(Pumpdown!$Q$27=0,'Results-Multiple Flush Cycles'!CP$62=1),-1,Pumpdown!CP478)</f>
        <v>-1</v>
      </c>
      <c r="CQ69" s="1">
        <f ca="1">IF(AND(Pumpdown!$Q$27=0,'Results-Multiple Flush Cycles'!CQ$62=1),-1,Pumpdown!CQ478)</f>
        <v>-1</v>
      </c>
      <c r="CR69" s="1">
        <f ca="1">IF(AND(Pumpdown!$Q$27=0,'Results-Multiple Flush Cycles'!CR$62=1),-1,Pumpdown!CR478)</f>
        <v>-1</v>
      </c>
      <c r="CS69" s="1">
        <f ca="1">IF(AND(Pumpdown!$Q$27=0,'Results-Multiple Flush Cycles'!CS$62=1),-1,Pumpdown!CS478)</f>
        <v>-1</v>
      </c>
      <c r="CT69" s="1">
        <f ca="1">IF(AND(Pumpdown!$Q$27=0,'Results-Multiple Flush Cycles'!CT$62=1),-1,Pumpdown!CT478)</f>
        <v>-1</v>
      </c>
      <c r="CU69" s="1">
        <f ca="1">IF(AND(Pumpdown!$Q$27=0,'Results-Multiple Flush Cycles'!CU$62=1),-1,Pumpdown!CU478)</f>
        <v>-1</v>
      </c>
      <c r="CV69" s="1">
        <f ca="1">IF(AND(Pumpdown!$Q$27=0,'Results-Multiple Flush Cycles'!CV$62=1),-1,Pumpdown!CV478)</f>
        <v>-1</v>
      </c>
      <c r="CW69" s="1">
        <f ca="1">IF(AND(Pumpdown!$Q$27=0,'Results-Multiple Flush Cycles'!CW$62=1),-1,Pumpdown!CW478)</f>
        <v>-1</v>
      </c>
      <c r="CX69" s="1">
        <f ca="1">IF(AND(Pumpdown!$Q$27=0,'Results-Multiple Flush Cycles'!CX$62=1),-1,Pumpdown!CX478)</f>
        <v>-1</v>
      </c>
      <c r="CY69" s="1">
        <f ca="1">IF(AND(Pumpdown!$Q$27=0,'Results-Multiple Flush Cycles'!CY$62=1),-1,Pumpdown!CY478)</f>
        <v>-1</v>
      </c>
      <c r="CZ69" s="1">
        <f ca="1">IF(AND(Pumpdown!$Q$27=0,'Results-Multiple Flush Cycles'!CZ$62=1),-1,Pumpdown!CZ478)</f>
        <v>-1</v>
      </c>
      <c r="DA69" s="1">
        <f ca="1">IF(AND(Pumpdown!$Q$27=0,'Results-Multiple Flush Cycles'!DA$62=1),-1,Pumpdown!DA478)</f>
        <v>-1</v>
      </c>
      <c r="DB69" s="1">
        <f ca="1">IF(AND(Pumpdown!$Q$27=0,'Results-Multiple Flush Cycles'!DB$62=1),-1,Pumpdown!DB478)</f>
        <v>-1</v>
      </c>
      <c r="DC69" s="1">
        <f ca="1">IF(AND(Pumpdown!$Q$27=0,'Results-Multiple Flush Cycles'!DC$62=1),-1,Pumpdown!DC478)</f>
        <v>-1</v>
      </c>
      <c r="DD69" s="1">
        <f ca="1">IF(AND(Pumpdown!$Q$27=0,'Results-Multiple Flush Cycles'!DD$62=1),-1,Pumpdown!DD478)</f>
        <v>-1</v>
      </c>
      <c r="DE69" s="1">
        <f ca="1">IF(AND(Pumpdown!$Q$27=0,'Results-Multiple Flush Cycles'!DE$62=1),-1,Pumpdown!DE478)</f>
        <v>-1</v>
      </c>
      <c r="DF69" s="1">
        <f ca="1">IF(AND(Pumpdown!$Q$27=0,'Results-Multiple Flush Cycles'!DF$62=1),-1,Pumpdown!DF478)</f>
        <v>-1</v>
      </c>
      <c r="DG69" s="1">
        <f ca="1">IF(AND(Pumpdown!$Q$27=0,'Results-Multiple Flush Cycles'!DG$62=1),-1,Pumpdown!DG478)</f>
        <v>-1</v>
      </c>
      <c r="DH69" s="1">
        <f ca="1">IF(AND(Pumpdown!$Q$27=0,'Results-Multiple Flush Cycles'!DH$62=1),-1,Pumpdown!DH478)</f>
        <v>-1</v>
      </c>
      <c r="DI69" s="1">
        <f ca="1">IF(AND(Pumpdown!$Q$27=0,'Results-Multiple Flush Cycles'!DI$62=1),-1,Pumpdown!DI478)</f>
        <v>-1</v>
      </c>
      <c r="DJ69" s="1">
        <f ca="1">IF(AND(Pumpdown!$Q$27=0,'Results-Multiple Flush Cycles'!DJ$62=1),-1,Pumpdown!DJ478)</f>
        <v>-1</v>
      </c>
      <c r="DK69" s="1">
        <f ca="1">IF(AND(Pumpdown!$Q$27=0,'Results-Multiple Flush Cycles'!DK$62=1),-1,Pumpdown!DK478)</f>
        <v>-1</v>
      </c>
      <c r="DL69" s="1">
        <f ca="1">IF(AND(Pumpdown!$Q$27=0,'Results-Multiple Flush Cycles'!DL$62=1),-1,Pumpdown!DL478)</f>
        <v>-1</v>
      </c>
      <c r="DM69" s="1">
        <f ca="1">IF(AND(Pumpdown!$Q$27=0,'Results-Multiple Flush Cycles'!DM$62=1),-1,Pumpdown!DM478)</f>
        <v>-1</v>
      </c>
      <c r="DN69" s="1">
        <f ca="1">IF(AND(Pumpdown!$Q$27=0,'Results-Multiple Flush Cycles'!DN$62=1),-1,Pumpdown!DN478)</f>
        <v>-1</v>
      </c>
      <c r="DO69" s="1">
        <f ca="1">IF(AND(Pumpdown!$Q$27=0,'Results-Multiple Flush Cycles'!DO$62=1),-1,Pumpdown!DO478)</f>
        <v>-1</v>
      </c>
      <c r="DP69" s="1">
        <f ca="1">IF(AND(Pumpdown!$Q$27=0,'Results-Multiple Flush Cycles'!DP$62=1),-1,Pumpdown!DP478)</f>
        <v>-1</v>
      </c>
      <c r="DQ69" s="1">
        <f ca="1">IF(AND(Pumpdown!$Q$27=0,'Results-Multiple Flush Cycles'!DQ$62=1),-1,Pumpdown!DQ478)</f>
        <v>-1</v>
      </c>
      <c r="DR69" s="1">
        <f ca="1">IF(AND(Pumpdown!$Q$27=0,'Results-Multiple Flush Cycles'!DR$62=1),-1,Pumpdown!DR478)</f>
        <v>-1</v>
      </c>
      <c r="DS69" s="1">
        <f ca="1">IF(AND(Pumpdown!$Q$27=0,'Results-Multiple Flush Cycles'!DS$62=1),-1,Pumpdown!DS478)</f>
        <v>-1</v>
      </c>
      <c r="DT69" s="1">
        <f ca="1">IF(AND(Pumpdown!$Q$27=0,'Results-Multiple Flush Cycles'!DT$62=1),-1,Pumpdown!DT478)</f>
        <v>-1</v>
      </c>
      <c r="DU69" s="1">
        <f ca="1">IF(AND(Pumpdown!$Q$27=0,'Results-Multiple Flush Cycles'!DU$62=1),-1,Pumpdown!DU478)</f>
        <v>-1</v>
      </c>
      <c r="DV69" s="1">
        <f ca="1">IF(AND(Pumpdown!$Q$27=0,'Results-Multiple Flush Cycles'!DV$62=1),-1,Pumpdown!DV478)</f>
        <v>-1</v>
      </c>
      <c r="DW69" s="1">
        <f ca="1">IF(AND(Pumpdown!$Q$27=0,'Results-Multiple Flush Cycles'!DW$62=1),-1,Pumpdown!DW478)</f>
        <v>-1</v>
      </c>
      <c r="DX69" s="1">
        <f ca="1">IF(AND(Pumpdown!$Q$27=0,'Results-Multiple Flush Cycles'!DX$62=1),-1,Pumpdown!DX478)</f>
        <v>-1</v>
      </c>
      <c r="DY69" s="1">
        <f ca="1">IF(AND(Pumpdown!$Q$27=0,'Results-Multiple Flush Cycles'!DY$62=1),-1,Pumpdown!DY478)</f>
        <v>-1</v>
      </c>
      <c r="DZ69" s="1">
        <f ca="1">IF(AND(Pumpdown!$Q$27=0,'Results-Multiple Flush Cycles'!DZ$62=1),-1,Pumpdown!DZ478)</f>
        <v>-1</v>
      </c>
      <c r="EA69" s="1">
        <f ca="1">IF(AND(Pumpdown!$Q$27=0,'Results-Multiple Flush Cycles'!EA$62=1),-1,Pumpdown!EA478)</f>
        <v>-1</v>
      </c>
      <c r="EB69" s="1">
        <f ca="1">IF(AND(Pumpdown!$Q$27=0,'Results-Multiple Flush Cycles'!EB$62=1),-1,Pumpdown!EB478)</f>
        <v>-1</v>
      </c>
      <c r="EC69" s="1">
        <f ca="1">IF(AND(Pumpdown!$Q$27=0,'Results-Multiple Flush Cycles'!EC$62=1),-1,Pumpdown!EC478)</f>
        <v>-1</v>
      </c>
      <c r="ED69" s="1">
        <f ca="1">IF(AND(Pumpdown!$Q$27=0,'Results-Multiple Flush Cycles'!ED$62=1),-1,Pumpdown!ED478)</f>
        <v>-1</v>
      </c>
      <c r="EE69" s="1">
        <f ca="1">IF(AND(Pumpdown!$Q$27=0,'Results-Multiple Flush Cycles'!EE$62=1),-1,Pumpdown!EE478)</f>
        <v>-1</v>
      </c>
      <c r="EF69" s="1">
        <f ca="1">IF(AND(Pumpdown!$Q$27=0,'Results-Multiple Flush Cycles'!EF$62=1),-1,Pumpdown!EF478)</f>
        <v>-1</v>
      </c>
      <c r="EG69" s="1">
        <f ca="1">IF(AND(Pumpdown!$Q$27=0,'Results-Multiple Flush Cycles'!EG$62=1),-1,Pumpdown!EG478)</f>
        <v>-1</v>
      </c>
      <c r="EH69" s="1">
        <f ca="1">IF(AND(Pumpdown!$Q$27=0,'Results-Multiple Flush Cycles'!EH$62=1),-1,Pumpdown!EH478)</f>
        <v>-1</v>
      </c>
      <c r="EI69" s="1">
        <f ca="1">IF(AND(Pumpdown!$Q$27=0,'Results-Multiple Flush Cycles'!EI$62=1),-1,Pumpdown!EI478)</f>
        <v>-1</v>
      </c>
      <c r="EJ69" s="1">
        <f ca="1">IF(AND(Pumpdown!$Q$27=0,'Results-Multiple Flush Cycles'!EJ$62=1),-1,Pumpdown!EJ478)</f>
        <v>-1</v>
      </c>
      <c r="EK69" s="1">
        <f ca="1">IF(AND(Pumpdown!$Q$27=0,'Results-Multiple Flush Cycles'!EK$62=1),-1,Pumpdown!EK478)</f>
        <v>-1</v>
      </c>
      <c r="EL69" s="1">
        <f ca="1">IF(AND(Pumpdown!$Q$27=0,'Results-Multiple Flush Cycles'!EL$62=1),-1,Pumpdown!EL478)</f>
        <v>-1</v>
      </c>
      <c r="EM69" s="1">
        <f ca="1">IF(AND(Pumpdown!$Q$27=0,'Results-Multiple Flush Cycles'!EM$62=1),-1,Pumpdown!EM478)</f>
        <v>-1</v>
      </c>
      <c r="EN69" s="1">
        <f ca="1">IF(AND(Pumpdown!$Q$27=0,'Results-Multiple Flush Cycles'!EN$62=1),-1,Pumpdown!EN478)</f>
        <v>-1</v>
      </c>
      <c r="EO69" s="1">
        <f ca="1">IF(AND(Pumpdown!$Q$27=0,'Results-Multiple Flush Cycles'!EO$62=1),-1,Pumpdown!EO478)</f>
        <v>-1</v>
      </c>
      <c r="EP69" s="1">
        <f ca="1">IF(AND(Pumpdown!$Q$27=0,'Results-Multiple Flush Cycles'!EP$62=1),-1,Pumpdown!EP478)</f>
        <v>-1</v>
      </c>
      <c r="EQ69" s="1">
        <f ca="1">IF(AND(Pumpdown!$Q$27=0,'Results-Multiple Flush Cycles'!EQ$62=1),-1,Pumpdown!EQ478)</f>
        <v>-1</v>
      </c>
      <c r="ER69" s="1">
        <f ca="1">IF(AND(Pumpdown!$Q$27=0,'Results-Multiple Flush Cycles'!ER$62=1),-1,Pumpdown!ER478)</f>
        <v>-1</v>
      </c>
      <c r="ES69" s="1">
        <f ca="1">IF(AND(Pumpdown!$Q$27=0,'Results-Multiple Flush Cycles'!ES$62=1),-1,Pumpdown!ES478)</f>
        <v>-1</v>
      </c>
      <c r="ET69" s="1">
        <f ca="1">IF(AND(Pumpdown!$Q$27=0,'Results-Multiple Flush Cycles'!ET$62=1),-1,Pumpdown!ET478)</f>
        <v>-1</v>
      </c>
      <c r="EU69" s="1">
        <f ca="1">IF(AND(Pumpdown!$Q$27=0,'Results-Multiple Flush Cycles'!EU$62=1),-1,Pumpdown!EU478)</f>
        <v>-1</v>
      </c>
      <c r="EV69" s="1">
        <f ca="1">IF(AND(Pumpdown!$Q$27=0,'Results-Multiple Flush Cycles'!EV$62=1),-1,Pumpdown!EV478)</f>
        <v>-1</v>
      </c>
      <c r="EW69" s="1">
        <f ca="1">IF(AND(Pumpdown!$Q$27=0,'Results-Multiple Flush Cycles'!EW$62=1),-1,Pumpdown!EW478)</f>
        <v>-1</v>
      </c>
      <c r="EX69" s="1">
        <f ca="1">IF(AND(Pumpdown!$Q$27=0,'Results-Multiple Flush Cycles'!EX$62=1),-1,Pumpdown!EX478)</f>
        <v>-1</v>
      </c>
      <c r="EY69" s="1">
        <f ca="1">IF(AND(Pumpdown!$Q$27=0,'Results-Multiple Flush Cycles'!EY$62=1),-1,Pumpdown!EY478)</f>
        <v>-1</v>
      </c>
      <c r="EZ69" s="1">
        <f ca="1">IF(AND(Pumpdown!$Q$27=0,'Results-Multiple Flush Cycles'!EZ$62=1),-1,Pumpdown!EZ478)</f>
        <v>-1</v>
      </c>
      <c r="FA69" s="1">
        <f ca="1">IF(AND(Pumpdown!$Q$27=0,'Results-Multiple Flush Cycles'!FA$62=1),-1,Pumpdown!FA478)</f>
        <v>-1</v>
      </c>
      <c r="FB69" s="1">
        <f ca="1">IF(AND(Pumpdown!$Q$27=0,'Results-Multiple Flush Cycles'!FB$62=1),-1,Pumpdown!FB478)</f>
        <v>-1</v>
      </c>
      <c r="FC69" s="1">
        <f ca="1">IF(AND(Pumpdown!$Q$27=0,'Results-Multiple Flush Cycles'!FC$62=1),-1,Pumpdown!FC478)</f>
        <v>-1</v>
      </c>
      <c r="FD69" s="1">
        <f ca="1">IF(AND(Pumpdown!$Q$27=0,'Results-Multiple Flush Cycles'!FD$62=1),-1,Pumpdown!FD478)</f>
        <v>-1</v>
      </c>
      <c r="FE69" s="1">
        <f ca="1">IF(AND(Pumpdown!$Q$27=0,'Results-Multiple Flush Cycles'!FE$62=1),-1,Pumpdown!FE478)</f>
        <v>-1</v>
      </c>
      <c r="FF69" s="1">
        <f ca="1">IF(AND(Pumpdown!$Q$27=0,'Results-Multiple Flush Cycles'!FF$62=1),-1,Pumpdown!FF478)</f>
        <v>-1</v>
      </c>
      <c r="FG69" s="1">
        <f ca="1">IF(AND(Pumpdown!$Q$27=0,'Results-Multiple Flush Cycles'!FG$62=1),-1,Pumpdown!FG478)</f>
        <v>-1</v>
      </c>
      <c r="FH69" s="1">
        <f ca="1">IF(AND(Pumpdown!$Q$27=0,'Results-Multiple Flush Cycles'!FH$62=1),-1,Pumpdown!FH478)</f>
        <v>-1</v>
      </c>
      <c r="FI69" s="1">
        <f ca="1">IF(AND(Pumpdown!$Q$27=0,'Results-Multiple Flush Cycles'!FI$62=1),-1,Pumpdown!FI478)</f>
        <v>-1</v>
      </c>
      <c r="FJ69" s="1">
        <f ca="1">IF(AND(Pumpdown!$Q$27=0,'Results-Multiple Flush Cycles'!FJ$62=1),-1,Pumpdown!FJ478)</f>
        <v>-1</v>
      </c>
      <c r="FK69" s="1">
        <f ca="1">IF(AND(Pumpdown!$Q$27=0,'Results-Multiple Flush Cycles'!FK$62=1),-1,Pumpdown!FK478)</f>
        <v>-1</v>
      </c>
      <c r="FL69" s="1">
        <f ca="1">IF(AND(Pumpdown!$Q$27=0,'Results-Multiple Flush Cycles'!FL$62=1),-1,Pumpdown!FL478)</f>
        <v>-1</v>
      </c>
      <c r="FM69" s="1">
        <f ca="1">IF(AND(Pumpdown!$Q$27=0,'Results-Multiple Flush Cycles'!FM$62=1),-1,Pumpdown!FM478)</f>
        <v>-1</v>
      </c>
      <c r="FN69" s="1">
        <f ca="1">IF(AND(Pumpdown!$Q$27=0,'Results-Multiple Flush Cycles'!FN$62=1),-1,Pumpdown!FN478)</f>
        <v>-1</v>
      </c>
      <c r="FO69" s="1">
        <f ca="1">IF(AND(Pumpdown!$Q$27=0,'Results-Multiple Flush Cycles'!FO$62=1),-1,Pumpdown!FO478)</f>
        <v>-1</v>
      </c>
      <c r="FP69" s="1">
        <f ca="1">IF(AND(Pumpdown!$Q$27=0,'Results-Multiple Flush Cycles'!FP$62=1),-1,Pumpdown!FP478)</f>
        <v>-1</v>
      </c>
      <c r="FQ69" s="1">
        <f ca="1">IF(AND(Pumpdown!$Q$27=0,'Results-Multiple Flush Cycles'!FQ$62=1),-1,Pumpdown!FQ478)</f>
        <v>-1</v>
      </c>
      <c r="FR69" s="1">
        <f ca="1">IF(AND(Pumpdown!$Q$27=0,'Results-Multiple Flush Cycles'!FR$62=1),-1,Pumpdown!FR478)</f>
        <v>-1</v>
      </c>
      <c r="FS69" s="1">
        <f ca="1">IF(AND(Pumpdown!$Q$27=0,'Results-Multiple Flush Cycles'!FS$62=1),-1,Pumpdown!FS478)</f>
        <v>-1</v>
      </c>
      <c r="FT69" s="1">
        <f ca="1">IF(AND(Pumpdown!$Q$27=0,'Results-Multiple Flush Cycles'!FT$62=1),-1,Pumpdown!FT478)</f>
        <v>-1</v>
      </c>
      <c r="FU69" s="1">
        <f ca="1">IF(AND(Pumpdown!$Q$27=0,'Results-Multiple Flush Cycles'!FU$62=1),-1,Pumpdown!FU478)</f>
        <v>-1</v>
      </c>
      <c r="FV69" s="1">
        <f ca="1">IF(AND(Pumpdown!$Q$27=0,'Results-Multiple Flush Cycles'!FV$62=1),-1,Pumpdown!FV478)</f>
        <v>-1</v>
      </c>
      <c r="FW69" s="1">
        <f ca="1">IF(AND(Pumpdown!$Q$27=0,'Results-Multiple Flush Cycles'!FW$62=1),-1,Pumpdown!FW478)</f>
        <v>-1</v>
      </c>
      <c r="FX69" s="1">
        <f ca="1">IF(AND(Pumpdown!$Q$27=0,'Results-Multiple Flush Cycles'!FX$62=1),-1,Pumpdown!FX478)</f>
        <v>-1</v>
      </c>
      <c r="FY69" s="1">
        <f ca="1">IF(AND(Pumpdown!$Q$27=0,'Results-Multiple Flush Cycles'!FY$62=1),-1,Pumpdown!FY478)</f>
        <v>-1</v>
      </c>
      <c r="FZ69" s="1">
        <f ca="1">IF(AND(Pumpdown!$Q$27=0,'Results-Multiple Flush Cycles'!FZ$62=1),-1,Pumpdown!FZ478)</f>
        <v>-1</v>
      </c>
      <c r="GA69" s="1">
        <f ca="1">IF(AND(Pumpdown!$Q$27=0,'Results-Multiple Flush Cycles'!GA$62=1),-1,Pumpdown!GA478)</f>
        <v>-1</v>
      </c>
      <c r="GB69" s="1">
        <f ca="1">IF(AND(Pumpdown!$Q$27=0,'Results-Multiple Flush Cycles'!GB$62=1),-1,Pumpdown!GB478)</f>
        <v>-1</v>
      </c>
      <c r="GC69" s="1">
        <f ca="1">IF(AND(Pumpdown!$Q$27=0,'Results-Multiple Flush Cycles'!GC$62=1),-1,Pumpdown!GC478)</f>
        <v>-1</v>
      </c>
      <c r="GD69" s="1">
        <f ca="1">IF(AND(Pumpdown!$Q$27=0,'Results-Multiple Flush Cycles'!GD$62=1),-1,Pumpdown!GD478)</f>
        <v>-1</v>
      </c>
      <c r="GE69" s="1">
        <f ca="1">IF(AND(Pumpdown!$Q$27=0,'Results-Multiple Flush Cycles'!GE$62=1),-1,Pumpdown!GE478)</f>
        <v>-1</v>
      </c>
      <c r="GF69" s="1">
        <f ca="1">IF(AND(Pumpdown!$Q$27=0,'Results-Multiple Flush Cycles'!GF$62=1),-1,Pumpdown!GF478)</f>
        <v>-1</v>
      </c>
      <c r="GG69" s="1">
        <f ca="1">IF(AND(Pumpdown!$Q$27=0,'Results-Multiple Flush Cycles'!GG$62=1),-1,Pumpdown!GG478)</f>
        <v>-1</v>
      </c>
      <c r="GH69" s="1">
        <f ca="1">IF(AND(Pumpdown!$Q$27=0,'Results-Multiple Flush Cycles'!GH$62=1),-1,Pumpdown!GH478)</f>
        <v>-1</v>
      </c>
      <c r="GI69" s="1">
        <f ca="1">IF(AND(Pumpdown!$Q$27=0,'Results-Multiple Flush Cycles'!GI$62=1),-1,Pumpdown!GI478)</f>
        <v>-1</v>
      </c>
      <c r="GJ69" s="1">
        <f ca="1">IF(AND(Pumpdown!$Q$27=0,'Results-Multiple Flush Cycles'!GJ$62=1),-1,Pumpdown!GJ478)</f>
        <v>-1</v>
      </c>
      <c r="GK69" s="1">
        <f ca="1">IF(AND(Pumpdown!$Q$27=0,'Results-Multiple Flush Cycles'!GK$62=1),-1,Pumpdown!GK478)</f>
        <v>-1</v>
      </c>
      <c r="GL69" s="1">
        <f ca="1">IF(AND(Pumpdown!$Q$27=0,'Results-Multiple Flush Cycles'!GL$62=1),-1,Pumpdown!GL478)</f>
        <v>-1</v>
      </c>
      <c r="GM69" s="1">
        <f ca="1">IF(AND(Pumpdown!$Q$27=0,'Results-Multiple Flush Cycles'!GM$62=1),-1,Pumpdown!GM478)</f>
        <v>-1</v>
      </c>
      <c r="GN69" s="1">
        <f ca="1">IF(AND(Pumpdown!$Q$27=0,'Results-Multiple Flush Cycles'!GN$62=1),-1,Pumpdown!GN478)</f>
        <v>-1</v>
      </c>
      <c r="GO69" s="1">
        <f ca="1">IF(AND(Pumpdown!$Q$27=0,'Results-Multiple Flush Cycles'!GO$62=1),-1,Pumpdown!GO478)</f>
        <v>-1</v>
      </c>
      <c r="GP69" s="1">
        <f ca="1">IF(AND(Pumpdown!$Q$27=0,'Results-Multiple Flush Cycles'!GP$62=1),-1,Pumpdown!GP478)</f>
        <v>-1</v>
      </c>
      <c r="GQ69" s="1">
        <f ca="1">IF(AND(Pumpdown!$Q$27=0,'Results-Multiple Flush Cycles'!GQ$62=1),-1,Pumpdown!GQ478)</f>
        <v>-1</v>
      </c>
      <c r="GR69" s="1">
        <f ca="1">IF(AND(Pumpdown!$Q$27=0,'Results-Multiple Flush Cycles'!GR$62=1),-1,Pumpdown!GR478)</f>
        <v>-1</v>
      </c>
      <c r="GS69" s="1">
        <f ca="1">IF(AND(Pumpdown!$Q$27=0,'Results-Multiple Flush Cycles'!GS$62=1),-1,Pumpdown!GS478)</f>
        <v>-1</v>
      </c>
      <c r="GT69" s="1">
        <f ca="1">IF(AND(Pumpdown!$Q$27=0,'Results-Multiple Flush Cycles'!GT$62=1),-1,Pumpdown!GT478)</f>
        <v>-1</v>
      </c>
      <c r="GU69" s="1">
        <f ca="1">IF(AND(Pumpdown!$Q$27=0,'Results-Multiple Flush Cycles'!GU$62=1),-1,Pumpdown!GU478)</f>
        <v>-1</v>
      </c>
      <c r="GV69" s="1">
        <f ca="1">IF(AND(Pumpdown!$Q$27=0,'Results-Multiple Flush Cycles'!GV$62=1),-1,Pumpdown!GV478)</f>
        <v>-1</v>
      </c>
      <c r="GW69" s="1">
        <f ca="1">IF(AND(Pumpdown!$Q$27=0,'Results-Multiple Flush Cycles'!GW$62=1),-1,Pumpdown!GW478)</f>
        <v>-1</v>
      </c>
      <c r="GX69" s="1">
        <f ca="1">IF(AND(Pumpdown!$Q$27=0,'Results-Multiple Flush Cycles'!GX$62=1),-1,Pumpdown!GX478)</f>
        <v>-1</v>
      </c>
      <c r="GY69" s="1">
        <f ca="1">IF(AND(Pumpdown!$Q$27=0,'Results-Multiple Flush Cycles'!GY$62=1),-1,Pumpdown!GY478)</f>
        <v>-1</v>
      </c>
      <c r="GZ69" s="1">
        <f ca="1">IF(AND(Pumpdown!$Q$27=0,'Results-Multiple Flush Cycles'!GZ$62=1),-1,Pumpdown!GZ478)</f>
        <v>-1</v>
      </c>
      <c r="HA69" s="1">
        <f ca="1">IF(AND(Pumpdown!$Q$27=0,'Results-Multiple Flush Cycles'!HA$62=1),-1,Pumpdown!HA478)</f>
        <v>-1</v>
      </c>
      <c r="HB69" s="1">
        <f ca="1">IF(AND(Pumpdown!$Q$27=0,'Results-Multiple Flush Cycles'!HB$62=1),-1,Pumpdown!HB478)</f>
        <v>-1</v>
      </c>
      <c r="HC69" s="1">
        <f ca="1">IF(AND(Pumpdown!$Q$27=0,'Results-Multiple Flush Cycles'!HC$62=1),-1,Pumpdown!HC478)</f>
        <v>-1</v>
      </c>
      <c r="HD69" s="1">
        <f ca="1">IF(AND(Pumpdown!$Q$27=0,'Results-Multiple Flush Cycles'!HD$62=1),-1,Pumpdown!HD478)</f>
        <v>-1</v>
      </c>
      <c r="HE69" s="1">
        <f ca="1">IF(AND(Pumpdown!$Q$27=0,'Results-Multiple Flush Cycles'!HE$62=1),-1,Pumpdown!HE478)</f>
        <v>-1</v>
      </c>
      <c r="HF69" s="1">
        <f ca="1">IF(AND(Pumpdown!$Q$27=0,'Results-Multiple Flush Cycles'!HF$62=1),-1,Pumpdown!HF478)</f>
        <v>-1</v>
      </c>
      <c r="HG69" s="1">
        <f ca="1">IF(AND(Pumpdown!$Q$27=0,'Results-Multiple Flush Cycles'!HG$62=1),-1,Pumpdown!HG478)</f>
        <v>-1</v>
      </c>
      <c r="HH69" s="1">
        <f ca="1">IF(AND(Pumpdown!$Q$27=0,'Results-Multiple Flush Cycles'!HH$62=1),-1,Pumpdown!HH478)</f>
        <v>-1</v>
      </c>
      <c r="HI69" s="1">
        <f ca="1">IF(AND(Pumpdown!$Q$27=0,'Results-Multiple Flush Cycles'!HI$62=1),-1,Pumpdown!HI478)</f>
        <v>-1</v>
      </c>
      <c r="HJ69" s="1">
        <f ca="1">IF(AND(Pumpdown!$Q$27=0,'Results-Multiple Flush Cycles'!HJ$62=1),-1,Pumpdown!HJ478)</f>
        <v>-1</v>
      </c>
      <c r="HK69" s="1">
        <f ca="1">IF(AND(Pumpdown!$Q$27=0,'Results-Multiple Flush Cycles'!HK$62=1),-1,Pumpdown!HK478)</f>
        <v>-1</v>
      </c>
      <c r="HL69" s="1">
        <f ca="1">IF(AND(Pumpdown!$Q$27=0,'Results-Multiple Flush Cycles'!HL$62=1),-1,Pumpdown!HL478)</f>
        <v>-1</v>
      </c>
      <c r="HM69" s="1">
        <f ca="1">IF(AND(Pumpdown!$Q$27=0,'Results-Multiple Flush Cycles'!HM$62=1),-1,Pumpdown!HM478)</f>
        <v>-1</v>
      </c>
      <c r="HN69" s="1">
        <f ca="1">IF(AND(Pumpdown!$Q$27=0,'Results-Multiple Flush Cycles'!HN$62=1),-1,Pumpdown!HN478)</f>
        <v>-1</v>
      </c>
      <c r="HO69" s="1">
        <f ca="1">IF(AND(Pumpdown!$Q$27=0,'Results-Multiple Flush Cycles'!HO$62=1),-1,Pumpdown!HO478)</f>
        <v>-1</v>
      </c>
      <c r="HP69" s="1">
        <f ca="1">IF(AND(Pumpdown!$Q$27=0,'Results-Multiple Flush Cycles'!HP$62=1),-1,Pumpdown!HP478)</f>
        <v>-1</v>
      </c>
      <c r="HQ69" s="1">
        <f ca="1">IF(AND(Pumpdown!$Q$27=0,'Results-Multiple Flush Cycles'!HQ$62=1),-1,Pumpdown!HQ478)</f>
        <v>-1</v>
      </c>
      <c r="HR69" s="1">
        <f ca="1">IF(AND(Pumpdown!$Q$27=0,'Results-Multiple Flush Cycles'!HR$62=1),-1,Pumpdown!HR478)</f>
        <v>-1</v>
      </c>
      <c r="HS69" s="1">
        <f ca="1">IF(AND(Pumpdown!$Q$27=0,'Results-Multiple Flush Cycles'!HS$62=1),-1,Pumpdown!HS478)</f>
        <v>-1</v>
      </c>
      <c r="HT69" s="1">
        <f ca="1">IF(AND(Pumpdown!$Q$27=0,'Results-Multiple Flush Cycles'!HT$62=1),-1,Pumpdown!HT478)</f>
        <v>-1</v>
      </c>
      <c r="HU69" s="1">
        <f ca="1">IF(AND(Pumpdown!$Q$27=0,'Results-Multiple Flush Cycles'!HU$62=1),-1,Pumpdown!HU478)</f>
        <v>-1</v>
      </c>
      <c r="HV69" s="1">
        <f ca="1">IF(AND(Pumpdown!$Q$27=0,'Results-Multiple Flush Cycles'!HV$62=1),-1,Pumpdown!HV478)</f>
        <v>-1</v>
      </c>
      <c r="HW69" s="1">
        <f ca="1">IF(AND(Pumpdown!$Q$27=0,'Results-Multiple Flush Cycles'!HW$62=1),-1,Pumpdown!HW478)</f>
        <v>-1</v>
      </c>
      <c r="HX69" s="1">
        <f ca="1">IF(AND(Pumpdown!$Q$27=0,'Results-Multiple Flush Cycles'!HX$62=1),-1,Pumpdown!HX478)</f>
        <v>-1</v>
      </c>
      <c r="HY69" s="1">
        <f ca="1">IF(AND(Pumpdown!$Q$27=0,'Results-Multiple Flush Cycles'!HY$62=1),-1,Pumpdown!HY478)</f>
        <v>-1</v>
      </c>
      <c r="HZ69" s="1">
        <f ca="1">IF(AND(Pumpdown!$Q$27=0,'Results-Multiple Flush Cycles'!HZ$62=1),-1,Pumpdown!HZ478)</f>
        <v>-1</v>
      </c>
      <c r="IA69" s="1">
        <f ca="1">IF(AND(Pumpdown!$Q$27=0,'Results-Multiple Flush Cycles'!IA$62=1),-1,Pumpdown!IA478)</f>
        <v>-1</v>
      </c>
      <c r="IB69" s="1">
        <f ca="1">IF(AND(Pumpdown!$Q$27=0,'Results-Multiple Flush Cycles'!IB$62=1),-1,Pumpdown!IB478)</f>
        <v>-1</v>
      </c>
      <c r="IC69" s="1">
        <f ca="1">IF(AND(Pumpdown!$Q$27=0,'Results-Multiple Flush Cycles'!IC$62=1),-1,Pumpdown!IC478)</f>
        <v>-1</v>
      </c>
      <c r="ID69" s="1">
        <f ca="1">IF(AND(Pumpdown!$Q$27=0,'Results-Multiple Flush Cycles'!ID$62=1),-1,Pumpdown!ID478)</f>
        <v>-1</v>
      </c>
      <c r="IE69" s="1">
        <f ca="1">IF(AND(Pumpdown!$Q$27=0,'Results-Multiple Flush Cycles'!IE$62=1),-1,Pumpdown!IE478)</f>
        <v>-1</v>
      </c>
      <c r="IF69" s="1">
        <f ca="1">IF(AND(Pumpdown!$Q$27=0,'Results-Multiple Flush Cycles'!IF$62=1),-1,Pumpdown!IF478)</f>
        <v>-1</v>
      </c>
      <c r="IG69" s="1">
        <f ca="1">IF(AND(Pumpdown!$Q$27=0,'Results-Multiple Flush Cycles'!IG$62=1),-1,Pumpdown!IG478)</f>
        <v>-1</v>
      </c>
      <c r="IH69" s="1">
        <f ca="1">IF(AND(Pumpdown!$Q$27=0,'Results-Multiple Flush Cycles'!IH$62=1),-1,Pumpdown!IH478)</f>
        <v>-1</v>
      </c>
      <c r="II69" s="1">
        <f ca="1">IF(AND(Pumpdown!$Q$27=0,'Results-Multiple Flush Cycles'!II$62=1),-1,Pumpdown!II478)</f>
        <v>-1</v>
      </c>
      <c r="IJ69" s="1">
        <f ca="1">IF(AND(Pumpdown!$Q$27=0,'Results-Multiple Flush Cycles'!IJ$62=1),-1,Pumpdown!IJ478)</f>
        <v>-1</v>
      </c>
      <c r="IK69" s="1">
        <f ca="1">IF(AND(Pumpdown!$Q$27=0,'Results-Multiple Flush Cycles'!IK$62=1),-1,Pumpdown!IK478)</f>
        <v>-1</v>
      </c>
      <c r="IL69" s="1">
        <f ca="1">IF(AND(Pumpdown!$Q$27=0,'Results-Multiple Flush Cycles'!IL$62=1),-1,Pumpdown!IL478)</f>
        <v>-1</v>
      </c>
      <c r="IM69" s="1">
        <f ca="1">IF(AND(Pumpdown!$Q$27=0,'Results-Multiple Flush Cycles'!IM$62=1),-1,Pumpdown!IM478)</f>
        <v>-1</v>
      </c>
      <c r="IN69" s="1">
        <f ca="1">IF(AND(Pumpdown!$Q$27=0,'Results-Multiple Flush Cycles'!IN$62=1),-1,Pumpdown!IN478)</f>
        <v>-1</v>
      </c>
      <c r="IO69" s="1">
        <f ca="1">IF(AND(Pumpdown!$Q$27=0,'Results-Multiple Flush Cycles'!IO$62=1),-1,Pumpdown!IO478)</f>
        <v>-1</v>
      </c>
      <c r="IP69" s="1">
        <f ca="1">IF(AND(Pumpdown!$Q$27=0,'Results-Multiple Flush Cycles'!IP$62=1),-1,Pumpdown!IP478)</f>
        <v>-1</v>
      </c>
      <c r="IQ69" s="1">
        <f ca="1">IF(AND(Pumpdown!$Q$27=0,'Results-Multiple Flush Cycles'!IQ$62=1),-1,Pumpdown!IQ478)</f>
        <v>-1</v>
      </c>
      <c r="IR69" s="1">
        <f ca="1">IF(AND(Pumpdown!$Q$27=0,'Results-Multiple Flush Cycles'!IR$62=1),-1,Pumpdown!IR478)</f>
        <v>-1</v>
      </c>
      <c r="IS69" s="1">
        <f ca="1">IF(AND(Pumpdown!$Q$27=0,'Results-Multiple Flush Cycles'!IS$62=1),-1,Pumpdown!IS478)</f>
        <v>-1</v>
      </c>
      <c r="IT69" s="1">
        <f ca="1">IF(AND(Pumpdown!$Q$27=0,'Results-Multiple Flush Cycles'!IT$62=1),-1,Pumpdown!IT478)</f>
        <v>-1</v>
      </c>
      <c r="IU69" s="1">
        <f ca="1">IF(AND(Pumpdown!$Q$27=0,'Results-Multiple Flush Cycles'!IU$62=1),-1,Pumpdown!IU478)</f>
        <v>-1</v>
      </c>
      <c r="IV69" s="1">
        <f ca="1">IF(AND(Pumpdown!$Q$27=0,'Results-Multiple Flush Cycles'!IV$62=1),-1,Pumpdown!IV478)</f>
        <v>-1</v>
      </c>
    </row>
    <row r="70" spans="1:258" x14ac:dyDescent="0.15">
      <c r="A70" s="1" t="str">
        <f>Pumpdown!A479</f>
        <v>Initial SLC Ratio #3</v>
      </c>
      <c r="B70" s="1" t="str">
        <f>Pumpdown!B479</f>
        <v>-</v>
      </c>
      <c r="C70" s="1">
        <f>IF(AND(Pumpdown!$Q$27=0,'Results-Multiple Flush Cycles'!C$62=1),-1,Pumpdown!C479)</f>
        <v>0</v>
      </c>
      <c r="D70" s="1">
        <f ca="1">IF(AND(Pumpdown!$Q$27=0,'Results-Multiple Flush Cycles'!D$62=1),-1,Pumpdown!D479)</f>
        <v>2.3173901510557227</v>
      </c>
      <c r="E70" s="1">
        <f ca="1">IF(AND(Pumpdown!$Q$27=0,'Results-Multiple Flush Cycles'!E$62=1),-1,Pumpdown!E479)</f>
        <v>2.1724340150013508</v>
      </c>
      <c r="F70" s="1">
        <f ca="1">IF(AND(Pumpdown!$Q$27=0,'Results-Multiple Flush Cycles'!F$62=1),-1,Pumpdown!F479)</f>
        <v>2.0367413826749057</v>
      </c>
      <c r="G70" s="1">
        <f ca="1">IF(AND(Pumpdown!$Q$27=0,'Results-Multiple Flush Cycles'!G$62=1),-1,Pumpdown!G479)</f>
        <v>1.9097094096511151</v>
      </c>
      <c r="H70" s="1">
        <f ca="1">IF(AND(Pumpdown!$Q$27=0,'Results-Multiple Flush Cycles'!H$62=1),-1,Pumpdown!H479)</f>
        <v>1.790775099099958</v>
      </c>
      <c r="I70" s="1">
        <f ca="1">IF(AND(Pumpdown!$Q$27=0,'Results-Multiple Flush Cycles'!I$62=1),-1,Pumpdown!I479)</f>
        <v>1.6794126321792751</v>
      </c>
      <c r="J70" s="1">
        <f ca="1">IF(AND(Pumpdown!$Q$27=0,'Results-Multiple Flush Cycles'!J$62=1),-1,Pumpdown!J479)</f>
        <v>1.5751308793849355</v>
      </c>
      <c r="K70" s="1">
        <f ca="1">IF(AND(Pumpdown!$Q$27=0,'Results-Multiple Flush Cycles'!K$62=1),-1,Pumpdown!K479)</f>
        <v>1.4774710804664393</v>
      </c>
      <c r="L70" s="1">
        <f ca="1">IF(AND(Pumpdown!$Q$27=0,'Results-Multiple Flush Cycles'!L$62=1),-1,Pumpdown!L479)</f>
        <v>1.3860046813721298</v>
      </c>
      <c r="M70" s="1">
        <f ca="1">IF(AND(Pumpdown!$Q$27=0,'Results-Multiple Flush Cycles'!M$62=1),-1,Pumpdown!M479)</f>
        <v>1.3003313174847881</v>
      </c>
      <c r="N70" s="1">
        <f ca="1">IF(AND(Pumpdown!$Q$27=0,'Results-Multiple Flush Cycles'!N$62=1),-1,Pumpdown!N479)</f>
        <v>1.2200769331495471</v>
      </c>
      <c r="O70" s="1">
        <f ca="1">IF(AND(Pumpdown!$Q$27=0,'Results-Multiple Flush Cycles'!O$62=1),-1,Pumpdown!O479)</f>
        <v>1.1448920281856867</v>
      </c>
      <c r="P70" s="1">
        <f ca="1">IF(AND(Pumpdown!$Q$27=0,'Results-Multiple Flush Cycles'!P$62=1),-1,Pumpdown!P479)</f>
        <v>1.0744500227155185</v>
      </c>
      <c r="Q70" s="1">
        <f ca="1">IF(AND(Pumpdown!$Q$27=0,'Results-Multiple Flush Cycles'!Q$62=1),-1,Pumpdown!Q479)</f>
        <v>1.0084457322406322</v>
      </c>
      <c r="R70" s="1">
        <f ca="1">IF(AND(Pumpdown!$Q$27=0,'Results-Multiple Flush Cycles'!R$62=1),-1,Pumpdown!R479)</f>
        <v>0.94659394545137587</v>
      </c>
      <c r="S70" s="1">
        <f ca="1">IF(AND(Pumpdown!$Q$27=0,'Results-Multiple Flush Cycles'!S$62=1),-1,Pumpdown!S479)</f>
        <v>0.88862809777246743</v>
      </c>
      <c r="T70" s="1">
        <f ca="1">IF(AND(Pumpdown!$Q$27=0,'Results-Multiple Flush Cycles'!T$62=1),-1,Pumpdown!T479)</f>
        <v>0.83429903412878004</v>
      </c>
      <c r="U70" s="1">
        <f ca="1">IF(AND(Pumpdown!$Q$27=0,'Results-Multiple Flush Cycles'!U$62=1),-1,Pumpdown!U479)</f>
        <v>0.78337385486313404</v>
      </c>
      <c r="V70" s="1">
        <f ca="1">IF(AND(Pumpdown!$Q$27=0,'Results-Multiple Flush Cycles'!V$62=1),-1,Pumpdown!V479)</f>
        <v>0.73563483915467964</v>
      </c>
      <c r="W70" s="1">
        <f ca="1">IF(AND(Pumpdown!$Q$27=0,'Results-Multiple Flush Cycles'!W$62=1),-1,Pumpdown!W479)</f>
        <v>0.6908784406743459</v>
      </c>
      <c r="X70" s="1">
        <f ca="1">IF(AND(Pumpdown!$Q$27=0,'Results-Multiple Flush Cycles'!X$62=1),-1,Pumpdown!X479)</f>
        <v>0.64891435057484603</v>
      </c>
      <c r="Y70" s="1">
        <f ca="1">IF(AND(Pumpdown!$Q$27=0,'Results-Multiple Flush Cycles'!Y$62=1),-1,Pumpdown!Y479)</f>
        <v>0.6095646232487999</v>
      </c>
      <c r="Z70" s="1">
        <f ca="1">IF(AND(Pumpdown!$Q$27=0,'Results-Multiple Flush Cycles'!Z$62=1),-1,Pumpdown!Z479)</f>
        <v>0.57266286060133942</v>
      </c>
      <c r="AA70" s="1">
        <f ca="1">IF(AND(Pumpdown!$Q$27=0,'Results-Multiple Flush Cycles'!AA$62=1),-1,Pumpdown!AA479)</f>
        <v>0.53805345087475576</v>
      </c>
      <c r="AB70" s="1">
        <f ca="1">IF(AND(Pumpdown!$Q$27=0,'Results-Multiple Flush Cycles'!AB$62=1),-1,Pumpdown!AB479)</f>
        <v>0.50559085833383222</v>
      </c>
      <c r="AC70" s="1">
        <f ca="1">IF(AND(Pumpdown!$Q$27=0,'Results-Multiple Flush Cycles'!AC$62=1),-1,Pumpdown!AC479)</f>
        <v>0.47513896037288184</v>
      </c>
      <c r="AD70" s="150">
        <f ca="1">IF(AND(Pumpdown!$Q$27=0,'Results-Multiple Flush Cycles'!AD$62=1),-1,Pumpdown!AD479)</f>
        <v>0.44657042884045539</v>
      </c>
      <c r="AE70" s="1">
        <f ca="1">IF(AND(Pumpdown!$Q$27=0,'Results-Multiple Flush Cycles'!AE$62=1),-1,Pumpdown!AE479)</f>
        <v>0.41976615259645406</v>
      </c>
      <c r="AF70" s="1">
        <f ca="1">IF(AND(Pumpdown!$Q$27=0,'Results-Multiple Flush Cycles'!AF$62=1),-1,Pumpdown!AF479)</f>
        <v>0.39461469852005893</v>
      </c>
      <c r="AG70" s="1">
        <f ca="1">IF(AND(Pumpdown!$Q$27=0,'Results-Multiple Flush Cycles'!AG$62=1),-1,Pumpdown!AG479)</f>
        <v>0.38387072415115731</v>
      </c>
      <c r="AH70" s="1">
        <f ca="1">IF(AND(Pumpdown!$Q$27=0,'Results-Multiple Flush Cycles'!AH$62=1),-1,Pumpdown!AH479)</f>
        <v>0.37837399544651479</v>
      </c>
      <c r="AI70" s="1">
        <f ca="1">IF(AND(Pumpdown!$Q$27=0,'Results-Multiple Flush Cycles'!AI$62=1),-1,Pumpdown!AI479)</f>
        <v>0.37618270524450637</v>
      </c>
      <c r="AJ70" s="1">
        <f ca="1">IF(AND(Pumpdown!$Q$27=0,'Results-Multiple Flush Cycles'!AJ$62=1),-1,Pumpdown!AJ479)</f>
        <v>0.3787083444160832</v>
      </c>
      <c r="AK70" s="150">
        <f ca="1">IF(AND(Pumpdown!$Q$27=0,'Results-Multiple Flush Cycles'!AK$62=1),-1,Pumpdown!AK479)</f>
        <v>0.38820934285367742</v>
      </c>
      <c r="AL70" s="1">
        <f ca="1">IF(AND(Pumpdown!$Q$27=0,'Results-Multiple Flush Cycles'!AL$62=1),-1,Pumpdown!AL479)</f>
        <v>0.40877097145855995</v>
      </c>
      <c r="AM70" s="1">
        <f ca="1">IF(AND(Pumpdown!$Q$27=0,'Results-Multiple Flush Cycles'!AM$62=1),-1,Pumpdown!AM479)</f>
        <v>0.45068836545337898</v>
      </c>
      <c r="AN70" s="1">
        <f ca="1">IF(AND(Pumpdown!$Q$27=0,'Results-Multiple Flush Cycles'!AN$62=1),-1,Pumpdown!AN479)</f>
        <v>0.54892649804208826</v>
      </c>
      <c r="AO70" s="1">
        <f ca="1">IF(AND(Pumpdown!$Q$27=0,'Results-Multiple Flush Cycles'!AO$62=1),-1,Pumpdown!AO479)</f>
        <v>-1</v>
      </c>
      <c r="AP70" s="1">
        <f ca="1">IF(AND(Pumpdown!$Q$27=0,'Results-Multiple Flush Cycles'!AP$62=1),-1,Pumpdown!AP479)</f>
        <v>-1</v>
      </c>
      <c r="AQ70" s="1">
        <f ca="1">IF(AND(Pumpdown!$Q$27=0,'Results-Multiple Flush Cycles'!AQ$62=1),-1,Pumpdown!AQ479)</f>
        <v>-1</v>
      </c>
      <c r="AR70" s="1">
        <f ca="1">IF(AND(Pumpdown!$Q$27=0,'Results-Multiple Flush Cycles'!AR$62=1),-1,Pumpdown!AR479)</f>
        <v>-1</v>
      </c>
      <c r="AS70" s="1">
        <f ca="1">IF(AND(Pumpdown!$Q$27=0,'Results-Multiple Flush Cycles'!AS$62=1),-1,Pumpdown!AS479)</f>
        <v>-1</v>
      </c>
      <c r="AT70" s="1">
        <f ca="1">IF(AND(Pumpdown!$Q$27=0,'Results-Multiple Flush Cycles'!AT$62=1),-1,Pumpdown!AT479)</f>
        <v>-1</v>
      </c>
      <c r="AU70" s="1">
        <f ca="1">IF(AND(Pumpdown!$Q$27=0,'Results-Multiple Flush Cycles'!AU$62=1),-1,Pumpdown!AU479)</f>
        <v>-1</v>
      </c>
      <c r="AV70" s="1">
        <f ca="1">IF(AND(Pumpdown!$Q$27=0,'Results-Multiple Flush Cycles'!AV$62=1),-1,Pumpdown!AV479)</f>
        <v>-1</v>
      </c>
      <c r="AW70" s="1">
        <f ca="1">IF(AND(Pumpdown!$Q$27=0,'Results-Multiple Flush Cycles'!AW$62=1),-1,Pumpdown!AW479)</f>
        <v>-1</v>
      </c>
      <c r="AX70" s="1">
        <f ca="1">IF(AND(Pumpdown!$Q$27=0,'Results-Multiple Flush Cycles'!AX$62=1),-1,Pumpdown!AX479)</f>
        <v>-1</v>
      </c>
      <c r="AY70" s="1">
        <f ca="1">IF(AND(Pumpdown!$Q$27=0,'Results-Multiple Flush Cycles'!AY$62=1),-1,Pumpdown!AY479)</f>
        <v>-1</v>
      </c>
      <c r="AZ70" s="1">
        <f ca="1">IF(AND(Pumpdown!$Q$27=0,'Results-Multiple Flush Cycles'!AZ$62=1),-1,Pumpdown!AZ479)</f>
        <v>-1</v>
      </c>
      <c r="BA70" s="1">
        <f ca="1">IF(AND(Pumpdown!$Q$27=0,'Results-Multiple Flush Cycles'!BA$62=1),-1,Pumpdown!BA479)</f>
        <v>-1</v>
      </c>
      <c r="BB70" s="1">
        <f ca="1">IF(AND(Pumpdown!$Q$27=0,'Results-Multiple Flush Cycles'!BB$62=1),-1,Pumpdown!BB479)</f>
        <v>-1</v>
      </c>
      <c r="BC70" s="1">
        <f ca="1">IF(AND(Pumpdown!$Q$27=0,'Results-Multiple Flush Cycles'!BC$62=1),-1,Pumpdown!BC479)</f>
        <v>-1</v>
      </c>
      <c r="BD70" s="1">
        <f ca="1">IF(AND(Pumpdown!$Q$27=0,'Results-Multiple Flush Cycles'!BD$62=1),-1,Pumpdown!BD479)</f>
        <v>-1</v>
      </c>
      <c r="BE70" s="1">
        <f ca="1">IF(AND(Pumpdown!$Q$27=0,'Results-Multiple Flush Cycles'!BE$62=1),-1,Pumpdown!BE479)</f>
        <v>-1</v>
      </c>
      <c r="BF70" s="1">
        <f ca="1">IF(AND(Pumpdown!$Q$27=0,'Results-Multiple Flush Cycles'!BF$62=1),-1,Pumpdown!BF479)</f>
        <v>-1</v>
      </c>
      <c r="BG70" s="1">
        <f ca="1">IF(AND(Pumpdown!$Q$27=0,'Results-Multiple Flush Cycles'!BG$62=1),-1,Pumpdown!BG479)</f>
        <v>-1</v>
      </c>
      <c r="BH70" s="1">
        <f ca="1">IF(AND(Pumpdown!$Q$27=0,'Results-Multiple Flush Cycles'!BH$62=1),-1,Pumpdown!BH479)</f>
        <v>-1</v>
      </c>
      <c r="BI70" s="1">
        <f ca="1">IF(AND(Pumpdown!$Q$27=0,'Results-Multiple Flush Cycles'!BI$62=1),-1,Pumpdown!BI479)</f>
        <v>-1</v>
      </c>
      <c r="BJ70" s="1">
        <f ca="1">IF(AND(Pumpdown!$Q$27=0,'Results-Multiple Flush Cycles'!BJ$62=1),-1,Pumpdown!BJ479)</f>
        <v>-1</v>
      </c>
      <c r="BK70" s="1">
        <f ca="1">IF(AND(Pumpdown!$Q$27=0,'Results-Multiple Flush Cycles'!BK$62=1),-1,Pumpdown!BK479)</f>
        <v>-1</v>
      </c>
      <c r="BL70" s="1">
        <f ca="1">IF(AND(Pumpdown!$Q$27=0,'Results-Multiple Flush Cycles'!BL$62=1),-1,Pumpdown!BL479)</f>
        <v>-1</v>
      </c>
      <c r="BM70" s="1">
        <f ca="1">IF(AND(Pumpdown!$Q$27=0,'Results-Multiple Flush Cycles'!BM$62=1),-1,Pumpdown!BM479)</f>
        <v>-1</v>
      </c>
      <c r="BN70" s="1">
        <f ca="1">IF(AND(Pumpdown!$Q$27=0,'Results-Multiple Flush Cycles'!BN$62=1),-1,Pumpdown!BN479)</f>
        <v>-1</v>
      </c>
      <c r="BO70" s="1">
        <f ca="1">IF(AND(Pumpdown!$Q$27=0,'Results-Multiple Flush Cycles'!BO$62=1),-1,Pumpdown!BO479)</f>
        <v>-1</v>
      </c>
      <c r="BP70" s="1">
        <f ca="1">IF(AND(Pumpdown!$Q$27=0,'Results-Multiple Flush Cycles'!BP$62=1),-1,Pumpdown!BP479)</f>
        <v>-1</v>
      </c>
      <c r="BQ70" s="1">
        <f ca="1">IF(AND(Pumpdown!$Q$27=0,'Results-Multiple Flush Cycles'!BQ$62=1),-1,Pumpdown!BQ479)</f>
        <v>-1</v>
      </c>
      <c r="BR70" s="1">
        <f ca="1">IF(AND(Pumpdown!$Q$27=0,'Results-Multiple Flush Cycles'!BR$62=1),-1,Pumpdown!BR479)</f>
        <v>-1</v>
      </c>
      <c r="BS70" s="1">
        <f ca="1">IF(AND(Pumpdown!$Q$27=0,'Results-Multiple Flush Cycles'!BS$62=1),-1,Pumpdown!BS479)</f>
        <v>-1</v>
      </c>
      <c r="BT70" s="1">
        <f ca="1">IF(AND(Pumpdown!$Q$27=0,'Results-Multiple Flush Cycles'!BT$62=1),-1,Pumpdown!BT479)</f>
        <v>-1</v>
      </c>
      <c r="BU70" s="1">
        <f ca="1">IF(AND(Pumpdown!$Q$27=0,'Results-Multiple Flush Cycles'!BU$62=1),-1,Pumpdown!BU479)</f>
        <v>-1</v>
      </c>
      <c r="BV70" s="1">
        <f ca="1">IF(AND(Pumpdown!$Q$27=0,'Results-Multiple Flush Cycles'!BV$62=1),-1,Pumpdown!BV479)</f>
        <v>-1</v>
      </c>
      <c r="BW70" s="1">
        <f ca="1">IF(AND(Pumpdown!$Q$27=0,'Results-Multiple Flush Cycles'!BW$62=1),-1,Pumpdown!BW479)</f>
        <v>-1</v>
      </c>
      <c r="BX70" s="1">
        <f ca="1">IF(AND(Pumpdown!$Q$27=0,'Results-Multiple Flush Cycles'!BX$62=1),-1,Pumpdown!BX479)</f>
        <v>-1</v>
      </c>
      <c r="BY70" s="1">
        <f ca="1">IF(AND(Pumpdown!$Q$27=0,'Results-Multiple Flush Cycles'!BY$62=1),-1,Pumpdown!BY479)</f>
        <v>-1</v>
      </c>
      <c r="BZ70" s="1">
        <f ca="1">IF(AND(Pumpdown!$Q$27=0,'Results-Multiple Flush Cycles'!BZ$62=1),-1,Pumpdown!BZ479)</f>
        <v>-1</v>
      </c>
      <c r="CA70" s="1">
        <f ca="1">IF(AND(Pumpdown!$Q$27=0,'Results-Multiple Flush Cycles'!CA$62=1),-1,Pumpdown!CA479)</f>
        <v>-1</v>
      </c>
      <c r="CB70" s="1">
        <f ca="1">IF(AND(Pumpdown!$Q$27=0,'Results-Multiple Flush Cycles'!CB$62=1),-1,Pumpdown!CB479)</f>
        <v>-1</v>
      </c>
      <c r="CC70" s="1">
        <f ca="1">IF(AND(Pumpdown!$Q$27=0,'Results-Multiple Flush Cycles'!CC$62=1),-1,Pumpdown!CC479)</f>
        <v>-1</v>
      </c>
      <c r="CD70" s="1">
        <f ca="1">IF(AND(Pumpdown!$Q$27=0,'Results-Multiple Flush Cycles'!CD$62=1),-1,Pumpdown!CD479)</f>
        <v>-1</v>
      </c>
      <c r="CE70" s="1">
        <f ca="1">IF(AND(Pumpdown!$Q$27=0,'Results-Multiple Flush Cycles'!CE$62=1),-1,Pumpdown!CE479)</f>
        <v>-1</v>
      </c>
      <c r="CF70" s="1">
        <f ca="1">IF(AND(Pumpdown!$Q$27=0,'Results-Multiple Flush Cycles'!CF$62=1),-1,Pumpdown!CF479)</f>
        <v>-1</v>
      </c>
      <c r="CG70" s="1">
        <f ca="1">IF(AND(Pumpdown!$Q$27=0,'Results-Multiple Flush Cycles'!CG$62=1),-1,Pumpdown!CG479)</f>
        <v>-1</v>
      </c>
      <c r="CH70" s="1">
        <f ca="1">IF(AND(Pumpdown!$Q$27=0,'Results-Multiple Flush Cycles'!CH$62=1),-1,Pumpdown!CH479)</f>
        <v>-1</v>
      </c>
      <c r="CI70" s="1">
        <f ca="1">IF(AND(Pumpdown!$Q$27=0,'Results-Multiple Flush Cycles'!CI$62=1),-1,Pumpdown!CI479)</f>
        <v>-1</v>
      </c>
      <c r="CJ70" s="1">
        <f ca="1">IF(AND(Pumpdown!$Q$27=0,'Results-Multiple Flush Cycles'!CJ$62=1),-1,Pumpdown!CJ479)</f>
        <v>-1</v>
      </c>
      <c r="CK70" s="1">
        <f ca="1">IF(AND(Pumpdown!$Q$27=0,'Results-Multiple Flush Cycles'!CK$62=1),-1,Pumpdown!CK479)</f>
        <v>-1</v>
      </c>
      <c r="CL70" s="1">
        <f ca="1">IF(AND(Pumpdown!$Q$27=0,'Results-Multiple Flush Cycles'!CL$62=1),-1,Pumpdown!CL479)</f>
        <v>-1</v>
      </c>
      <c r="CM70" s="1">
        <f ca="1">IF(AND(Pumpdown!$Q$27=0,'Results-Multiple Flush Cycles'!CM$62=1),-1,Pumpdown!CM479)</f>
        <v>-1</v>
      </c>
      <c r="CN70" s="1">
        <f ca="1">IF(AND(Pumpdown!$Q$27=0,'Results-Multiple Flush Cycles'!CN$62=1),-1,Pumpdown!CN479)</f>
        <v>-1</v>
      </c>
      <c r="CO70" s="1">
        <f ca="1">IF(AND(Pumpdown!$Q$27=0,'Results-Multiple Flush Cycles'!CO$62=1),-1,Pumpdown!CO479)</f>
        <v>-1</v>
      </c>
      <c r="CP70" s="1">
        <f ca="1">IF(AND(Pumpdown!$Q$27=0,'Results-Multiple Flush Cycles'!CP$62=1),-1,Pumpdown!CP479)</f>
        <v>-1</v>
      </c>
      <c r="CQ70" s="1">
        <f ca="1">IF(AND(Pumpdown!$Q$27=0,'Results-Multiple Flush Cycles'!CQ$62=1),-1,Pumpdown!CQ479)</f>
        <v>-1</v>
      </c>
      <c r="CR70" s="1">
        <f ca="1">IF(AND(Pumpdown!$Q$27=0,'Results-Multiple Flush Cycles'!CR$62=1),-1,Pumpdown!CR479)</f>
        <v>-1</v>
      </c>
      <c r="CS70" s="1">
        <f ca="1">IF(AND(Pumpdown!$Q$27=0,'Results-Multiple Flush Cycles'!CS$62=1),-1,Pumpdown!CS479)</f>
        <v>-1</v>
      </c>
      <c r="CT70" s="1">
        <f ca="1">IF(AND(Pumpdown!$Q$27=0,'Results-Multiple Flush Cycles'!CT$62=1),-1,Pumpdown!CT479)</f>
        <v>-1</v>
      </c>
      <c r="CU70" s="1">
        <f ca="1">IF(AND(Pumpdown!$Q$27=0,'Results-Multiple Flush Cycles'!CU$62=1),-1,Pumpdown!CU479)</f>
        <v>-1</v>
      </c>
      <c r="CV70" s="1">
        <f ca="1">IF(AND(Pumpdown!$Q$27=0,'Results-Multiple Flush Cycles'!CV$62=1),-1,Pumpdown!CV479)</f>
        <v>-1</v>
      </c>
      <c r="CW70" s="1">
        <f ca="1">IF(AND(Pumpdown!$Q$27=0,'Results-Multiple Flush Cycles'!CW$62=1),-1,Pumpdown!CW479)</f>
        <v>-1</v>
      </c>
      <c r="CX70" s="1">
        <f ca="1">IF(AND(Pumpdown!$Q$27=0,'Results-Multiple Flush Cycles'!CX$62=1),-1,Pumpdown!CX479)</f>
        <v>-1</v>
      </c>
      <c r="CY70" s="1">
        <f ca="1">IF(AND(Pumpdown!$Q$27=0,'Results-Multiple Flush Cycles'!CY$62=1),-1,Pumpdown!CY479)</f>
        <v>-1</v>
      </c>
      <c r="CZ70" s="1">
        <f ca="1">IF(AND(Pumpdown!$Q$27=0,'Results-Multiple Flush Cycles'!CZ$62=1),-1,Pumpdown!CZ479)</f>
        <v>-1</v>
      </c>
      <c r="DA70" s="1">
        <f ca="1">IF(AND(Pumpdown!$Q$27=0,'Results-Multiple Flush Cycles'!DA$62=1),-1,Pumpdown!DA479)</f>
        <v>-1</v>
      </c>
      <c r="DB70" s="1">
        <f ca="1">IF(AND(Pumpdown!$Q$27=0,'Results-Multiple Flush Cycles'!DB$62=1),-1,Pumpdown!DB479)</f>
        <v>-1</v>
      </c>
      <c r="DC70" s="1">
        <f ca="1">IF(AND(Pumpdown!$Q$27=0,'Results-Multiple Flush Cycles'!DC$62=1),-1,Pumpdown!DC479)</f>
        <v>-1</v>
      </c>
      <c r="DD70" s="1">
        <f ca="1">IF(AND(Pumpdown!$Q$27=0,'Results-Multiple Flush Cycles'!DD$62=1),-1,Pumpdown!DD479)</f>
        <v>-1</v>
      </c>
      <c r="DE70" s="1">
        <f ca="1">IF(AND(Pumpdown!$Q$27=0,'Results-Multiple Flush Cycles'!DE$62=1),-1,Pumpdown!DE479)</f>
        <v>-1</v>
      </c>
      <c r="DF70" s="1">
        <f ca="1">IF(AND(Pumpdown!$Q$27=0,'Results-Multiple Flush Cycles'!DF$62=1),-1,Pumpdown!DF479)</f>
        <v>-1</v>
      </c>
      <c r="DG70" s="1">
        <f ca="1">IF(AND(Pumpdown!$Q$27=0,'Results-Multiple Flush Cycles'!DG$62=1),-1,Pumpdown!DG479)</f>
        <v>-1</v>
      </c>
      <c r="DH70" s="1">
        <f ca="1">IF(AND(Pumpdown!$Q$27=0,'Results-Multiple Flush Cycles'!DH$62=1),-1,Pumpdown!DH479)</f>
        <v>-1</v>
      </c>
      <c r="DI70" s="1">
        <f ca="1">IF(AND(Pumpdown!$Q$27=0,'Results-Multiple Flush Cycles'!DI$62=1),-1,Pumpdown!DI479)</f>
        <v>-1</v>
      </c>
      <c r="DJ70" s="1">
        <f ca="1">IF(AND(Pumpdown!$Q$27=0,'Results-Multiple Flush Cycles'!DJ$62=1),-1,Pumpdown!DJ479)</f>
        <v>-1</v>
      </c>
      <c r="DK70" s="1">
        <f ca="1">IF(AND(Pumpdown!$Q$27=0,'Results-Multiple Flush Cycles'!DK$62=1),-1,Pumpdown!DK479)</f>
        <v>-1</v>
      </c>
      <c r="DL70" s="1">
        <f ca="1">IF(AND(Pumpdown!$Q$27=0,'Results-Multiple Flush Cycles'!DL$62=1),-1,Pumpdown!DL479)</f>
        <v>-1</v>
      </c>
      <c r="DM70" s="1">
        <f ca="1">IF(AND(Pumpdown!$Q$27=0,'Results-Multiple Flush Cycles'!DM$62=1),-1,Pumpdown!DM479)</f>
        <v>-1</v>
      </c>
      <c r="DN70" s="1">
        <f ca="1">IF(AND(Pumpdown!$Q$27=0,'Results-Multiple Flush Cycles'!DN$62=1),-1,Pumpdown!DN479)</f>
        <v>-1</v>
      </c>
      <c r="DO70" s="1">
        <f ca="1">IF(AND(Pumpdown!$Q$27=0,'Results-Multiple Flush Cycles'!DO$62=1),-1,Pumpdown!DO479)</f>
        <v>-1</v>
      </c>
      <c r="DP70" s="1">
        <f ca="1">IF(AND(Pumpdown!$Q$27=0,'Results-Multiple Flush Cycles'!DP$62=1),-1,Pumpdown!DP479)</f>
        <v>-1</v>
      </c>
      <c r="DQ70" s="1">
        <f ca="1">IF(AND(Pumpdown!$Q$27=0,'Results-Multiple Flush Cycles'!DQ$62=1),-1,Pumpdown!DQ479)</f>
        <v>-1</v>
      </c>
      <c r="DR70" s="1">
        <f ca="1">IF(AND(Pumpdown!$Q$27=0,'Results-Multiple Flush Cycles'!DR$62=1),-1,Pumpdown!DR479)</f>
        <v>-1</v>
      </c>
      <c r="DS70" s="1">
        <f ca="1">IF(AND(Pumpdown!$Q$27=0,'Results-Multiple Flush Cycles'!DS$62=1),-1,Pumpdown!DS479)</f>
        <v>-1</v>
      </c>
      <c r="DT70" s="1">
        <f ca="1">IF(AND(Pumpdown!$Q$27=0,'Results-Multiple Flush Cycles'!DT$62=1),-1,Pumpdown!DT479)</f>
        <v>-1</v>
      </c>
      <c r="DU70" s="1">
        <f ca="1">IF(AND(Pumpdown!$Q$27=0,'Results-Multiple Flush Cycles'!DU$62=1),-1,Pumpdown!DU479)</f>
        <v>-1</v>
      </c>
      <c r="DV70" s="1">
        <f ca="1">IF(AND(Pumpdown!$Q$27=0,'Results-Multiple Flush Cycles'!DV$62=1),-1,Pumpdown!DV479)</f>
        <v>-1</v>
      </c>
      <c r="DW70" s="1">
        <f ca="1">IF(AND(Pumpdown!$Q$27=0,'Results-Multiple Flush Cycles'!DW$62=1),-1,Pumpdown!DW479)</f>
        <v>-1</v>
      </c>
      <c r="DX70" s="1">
        <f ca="1">IF(AND(Pumpdown!$Q$27=0,'Results-Multiple Flush Cycles'!DX$62=1),-1,Pumpdown!DX479)</f>
        <v>-1</v>
      </c>
      <c r="DY70" s="1">
        <f ca="1">IF(AND(Pumpdown!$Q$27=0,'Results-Multiple Flush Cycles'!DY$62=1),-1,Pumpdown!DY479)</f>
        <v>-1</v>
      </c>
      <c r="DZ70" s="1">
        <f ca="1">IF(AND(Pumpdown!$Q$27=0,'Results-Multiple Flush Cycles'!DZ$62=1),-1,Pumpdown!DZ479)</f>
        <v>-1</v>
      </c>
      <c r="EA70" s="1">
        <f ca="1">IF(AND(Pumpdown!$Q$27=0,'Results-Multiple Flush Cycles'!EA$62=1),-1,Pumpdown!EA479)</f>
        <v>-1</v>
      </c>
      <c r="EB70" s="1">
        <f ca="1">IF(AND(Pumpdown!$Q$27=0,'Results-Multiple Flush Cycles'!EB$62=1),-1,Pumpdown!EB479)</f>
        <v>-1</v>
      </c>
      <c r="EC70" s="1">
        <f ca="1">IF(AND(Pumpdown!$Q$27=0,'Results-Multiple Flush Cycles'!EC$62=1),-1,Pumpdown!EC479)</f>
        <v>-1</v>
      </c>
      <c r="ED70" s="1">
        <f ca="1">IF(AND(Pumpdown!$Q$27=0,'Results-Multiple Flush Cycles'!ED$62=1),-1,Pumpdown!ED479)</f>
        <v>-1</v>
      </c>
      <c r="EE70" s="1">
        <f ca="1">IF(AND(Pumpdown!$Q$27=0,'Results-Multiple Flush Cycles'!EE$62=1),-1,Pumpdown!EE479)</f>
        <v>-1</v>
      </c>
      <c r="EF70" s="1">
        <f ca="1">IF(AND(Pumpdown!$Q$27=0,'Results-Multiple Flush Cycles'!EF$62=1),-1,Pumpdown!EF479)</f>
        <v>-1</v>
      </c>
      <c r="EG70" s="1">
        <f ca="1">IF(AND(Pumpdown!$Q$27=0,'Results-Multiple Flush Cycles'!EG$62=1),-1,Pumpdown!EG479)</f>
        <v>-1</v>
      </c>
      <c r="EH70" s="1">
        <f ca="1">IF(AND(Pumpdown!$Q$27=0,'Results-Multiple Flush Cycles'!EH$62=1),-1,Pumpdown!EH479)</f>
        <v>-1</v>
      </c>
      <c r="EI70" s="1">
        <f ca="1">IF(AND(Pumpdown!$Q$27=0,'Results-Multiple Flush Cycles'!EI$62=1),-1,Pumpdown!EI479)</f>
        <v>-1</v>
      </c>
      <c r="EJ70" s="1">
        <f ca="1">IF(AND(Pumpdown!$Q$27=0,'Results-Multiple Flush Cycles'!EJ$62=1),-1,Pumpdown!EJ479)</f>
        <v>-1</v>
      </c>
      <c r="EK70" s="1">
        <f ca="1">IF(AND(Pumpdown!$Q$27=0,'Results-Multiple Flush Cycles'!EK$62=1),-1,Pumpdown!EK479)</f>
        <v>-1</v>
      </c>
      <c r="EL70" s="1">
        <f ca="1">IF(AND(Pumpdown!$Q$27=0,'Results-Multiple Flush Cycles'!EL$62=1),-1,Pumpdown!EL479)</f>
        <v>-1</v>
      </c>
      <c r="EM70" s="1">
        <f ca="1">IF(AND(Pumpdown!$Q$27=0,'Results-Multiple Flush Cycles'!EM$62=1),-1,Pumpdown!EM479)</f>
        <v>-1</v>
      </c>
      <c r="EN70" s="1">
        <f ca="1">IF(AND(Pumpdown!$Q$27=0,'Results-Multiple Flush Cycles'!EN$62=1),-1,Pumpdown!EN479)</f>
        <v>-1</v>
      </c>
      <c r="EO70" s="1">
        <f ca="1">IF(AND(Pumpdown!$Q$27=0,'Results-Multiple Flush Cycles'!EO$62=1),-1,Pumpdown!EO479)</f>
        <v>-1</v>
      </c>
      <c r="EP70" s="1">
        <f ca="1">IF(AND(Pumpdown!$Q$27=0,'Results-Multiple Flush Cycles'!EP$62=1),-1,Pumpdown!EP479)</f>
        <v>-1</v>
      </c>
      <c r="EQ70" s="1">
        <f ca="1">IF(AND(Pumpdown!$Q$27=0,'Results-Multiple Flush Cycles'!EQ$62=1),-1,Pumpdown!EQ479)</f>
        <v>-1</v>
      </c>
      <c r="ER70" s="1">
        <f ca="1">IF(AND(Pumpdown!$Q$27=0,'Results-Multiple Flush Cycles'!ER$62=1),-1,Pumpdown!ER479)</f>
        <v>-1</v>
      </c>
      <c r="ES70" s="1">
        <f ca="1">IF(AND(Pumpdown!$Q$27=0,'Results-Multiple Flush Cycles'!ES$62=1),-1,Pumpdown!ES479)</f>
        <v>-1</v>
      </c>
      <c r="ET70" s="1">
        <f ca="1">IF(AND(Pumpdown!$Q$27=0,'Results-Multiple Flush Cycles'!ET$62=1),-1,Pumpdown!ET479)</f>
        <v>-1</v>
      </c>
      <c r="EU70" s="1">
        <f ca="1">IF(AND(Pumpdown!$Q$27=0,'Results-Multiple Flush Cycles'!EU$62=1),-1,Pumpdown!EU479)</f>
        <v>-1</v>
      </c>
      <c r="EV70" s="1">
        <f ca="1">IF(AND(Pumpdown!$Q$27=0,'Results-Multiple Flush Cycles'!EV$62=1),-1,Pumpdown!EV479)</f>
        <v>-1</v>
      </c>
      <c r="EW70" s="1">
        <f ca="1">IF(AND(Pumpdown!$Q$27=0,'Results-Multiple Flush Cycles'!EW$62=1),-1,Pumpdown!EW479)</f>
        <v>-1</v>
      </c>
      <c r="EX70" s="1">
        <f ca="1">IF(AND(Pumpdown!$Q$27=0,'Results-Multiple Flush Cycles'!EX$62=1),-1,Pumpdown!EX479)</f>
        <v>-1</v>
      </c>
      <c r="EY70" s="1">
        <f ca="1">IF(AND(Pumpdown!$Q$27=0,'Results-Multiple Flush Cycles'!EY$62=1),-1,Pumpdown!EY479)</f>
        <v>-1</v>
      </c>
      <c r="EZ70" s="1">
        <f ca="1">IF(AND(Pumpdown!$Q$27=0,'Results-Multiple Flush Cycles'!EZ$62=1),-1,Pumpdown!EZ479)</f>
        <v>-1</v>
      </c>
      <c r="FA70" s="1">
        <f ca="1">IF(AND(Pumpdown!$Q$27=0,'Results-Multiple Flush Cycles'!FA$62=1),-1,Pumpdown!FA479)</f>
        <v>-1</v>
      </c>
      <c r="FB70" s="1">
        <f ca="1">IF(AND(Pumpdown!$Q$27=0,'Results-Multiple Flush Cycles'!FB$62=1),-1,Pumpdown!FB479)</f>
        <v>-1</v>
      </c>
      <c r="FC70" s="1">
        <f ca="1">IF(AND(Pumpdown!$Q$27=0,'Results-Multiple Flush Cycles'!FC$62=1),-1,Pumpdown!FC479)</f>
        <v>-1</v>
      </c>
      <c r="FD70" s="1">
        <f ca="1">IF(AND(Pumpdown!$Q$27=0,'Results-Multiple Flush Cycles'!FD$62=1),-1,Pumpdown!FD479)</f>
        <v>-1</v>
      </c>
      <c r="FE70" s="1">
        <f ca="1">IF(AND(Pumpdown!$Q$27=0,'Results-Multiple Flush Cycles'!FE$62=1),-1,Pumpdown!FE479)</f>
        <v>-1</v>
      </c>
      <c r="FF70" s="1">
        <f ca="1">IF(AND(Pumpdown!$Q$27=0,'Results-Multiple Flush Cycles'!FF$62=1),-1,Pumpdown!FF479)</f>
        <v>-1</v>
      </c>
      <c r="FG70" s="1">
        <f ca="1">IF(AND(Pumpdown!$Q$27=0,'Results-Multiple Flush Cycles'!FG$62=1),-1,Pumpdown!FG479)</f>
        <v>-1</v>
      </c>
      <c r="FH70" s="1">
        <f ca="1">IF(AND(Pumpdown!$Q$27=0,'Results-Multiple Flush Cycles'!FH$62=1),-1,Pumpdown!FH479)</f>
        <v>-1</v>
      </c>
      <c r="FI70" s="1">
        <f ca="1">IF(AND(Pumpdown!$Q$27=0,'Results-Multiple Flush Cycles'!FI$62=1),-1,Pumpdown!FI479)</f>
        <v>-1</v>
      </c>
      <c r="FJ70" s="1">
        <f ca="1">IF(AND(Pumpdown!$Q$27=0,'Results-Multiple Flush Cycles'!FJ$62=1),-1,Pumpdown!FJ479)</f>
        <v>-1</v>
      </c>
      <c r="FK70" s="1">
        <f ca="1">IF(AND(Pumpdown!$Q$27=0,'Results-Multiple Flush Cycles'!FK$62=1),-1,Pumpdown!FK479)</f>
        <v>-1</v>
      </c>
      <c r="FL70" s="1">
        <f ca="1">IF(AND(Pumpdown!$Q$27=0,'Results-Multiple Flush Cycles'!FL$62=1),-1,Pumpdown!FL479)</f>
        <v>-1</v>
      </c>
      <c r="FM70" s="1">
        <f ca="1">IF(AND(Pumpdown!$Q$27=0,'Results-Multiple Flush Cycles'!FM$62=1),-1,Pumpdown!FM479)</f>
        <v>-1</v>
      </c>
      <c r="FN70" s="1">
        <f ca="1">IF(AND(Pumpdown!$Q$27=0,'Results-Multiple Flush Cycles'!FN$62=1),-1,Pumpdown!FN479)</f>
        <v>-1</v>
      </c>
      <c r="FO70" s="1">
        <f ca="1">IF(AND(Pumpdown!$Q$27=0,'Results-Multiple Flush Cycles'!FO$62=1),-1,Pumpdown!FO479)</f>
        <v>-1</v>
      </c>
      <c r="FP70" s="1">
        <f ca="1">IF(AND(Pumpdown!$Q$27=0,'Results-Multiple Flush Cycles'!FP$62=1),-1,Pumpdown!FP479)</f>
        <v>-1</v>
      </c>
      <c r="FQ70" s="1">
        <f ca="1">IF(AND(Pumpdown!$Q$27=0,'Results-Multiple Flush Cycles'!FQ$62=1),-1,Pumpdown!FQ479)</f>
        <v>-1</v>
      </c>
      <c r="FR70" s="1">
        <f ca="1">IF(AND(Pumpdown!$Q$27=0,'Results-Multiple Flush Cycles'!FR$62=1),-1,Pumpdown!FR479)</f>
        <v>-1</v>
      </c>
      <c r="FS70" s="1">
        <f ca="1">IF(AND(Pumpdown!$Q$27=0,'Results-Multiple Flush Cycles'!FS$62=1),-1,Pumpdown!FS479)</f>
        <v>-1</v>
      </c>
      <c r="FT70" s="1">
        <f ca="1">IF(AND(Pumpdown!$Q$27=0,'Results-Multiple Flush Cycles'!FT$62=1),-1,Pumpdown!FT479)</f>
        <v>-1</v>
      </c>
      <c r="FU70" s="1">
        <f ca="1">IF(AND(Pumpdown!$Q$27=0,'Results-Multiple Flush Cycles'!FU$62=1),-1,Pumpdown!FU479)</f>
        <v>-1</v>
      </c>
      <c r="FV70" s="1">
        <f ca="1">IF(AND(Pumpdown!$Q$27=0,'Results-Multiple Flush Cycles'!FV$62=1),-1,Pumpdown!FV479)</f>
        <v>-1</v>
      </c>
      <c r="FW70" s="1">
        <f ca="1">IF(AND(Pumpdown!$Q$27=0,'Results-Multiple Flush Cycles'!FW$62=1),-1,Pumpdown!FW479)</f>
        <v>-1</v>
      </c>
      <c r="FX70" s="1">
        <f ca="1">IF(AND(Pumpdown!$Q$27=0,'Results-Multiple Flush Cycles'!FX$62=1),-1,Pumpdown!FX479)</f>
        <v>-1</v>
      </c>
      <c r="FY70" s="1">
        <f ca="1">IF(AND(Pumpdown!$Q$27=0,'Results-Multiple Flush Cycles'!FY$62=1),-1,Pumpdown!FY479)</f>
        <v>-1</v>
      </c>
      <c r="FZ70" s="1">
        <f ca="1">IF(AND(Pumpdown!$Q$27=0,'Results-Multiple Flush Cycles'!FZ$62=1),-1,Pumpdown!FZ479)</f>
        <v>-1</v>
      </c>
      <c r="GA70" s="1">
        <f ca="1">IF(AND(Pumpdown!$Q$27=0,'Results-Multiple Flush Cycles'!GA$62=1),-1,Pumpdown!GA479)</f>
        <v>-1</v>
      </c>
      <c r="GB70" s="1">
        <f ca="1">IF(AND(Pumpdown!$Q$27=0,'Results-Multiple Flush Cycles'!GB$62=1),-1,Pumpdown!GB479)</f>
        <v>-1</v>
      </c>
      <c r="GC70" s="1">
        <f ca="1">IF(AND(Pumpdown!$Q$27=0,'Results-Multiple Flush Cycles'!GC$62=1),-1,Pumpdown!GC479)</f>
        <v>-1</v>
      </c>
      <c r="GD70" s="1">
        <f ca="1">IF(AND(Pumpdown!$Q$27=0,'Results-Multiple Flush Cycles'!GD$62=1),-1,Pumpdown!GD479)</f>
        <v>-1</v>
      </c>
      <c r="GE70" s="1">
        <f ca="1">IF(AND(Pumpdown!$Q$27=0,'Results-Multiple Flush Cycles'!GE$62=1),-1,Pumpdown!GE479)</f>
        <v>-1</v>
      </c>
      <c r="GF70" s="1">
        <f ca="1">IF(AND(Pumpdown!$Q$27=0,'Results-Multiple Flush Cycles'!GF$62=1),-1,Pumpdown!GF479)</f>
        <v>-1</v>
      </c>
      <c r="GG70" s="1">
        <f ca="1">IF(AND(Pumpdown!$Q$27=0,'Results-Multiple Flush Cycles'!GG$62=1),-1,Pumpdown!GG479)</f>
        <v>-1</v>
      </c>
      <c r="GH70" s="1">
        <f ca="1">IF(AND(Pumpdown!$Q$27=0,'Results-Multiple Flush Cycles'!GH$62=1),-1,Pumpdown!GH479)</f>
        <v>-1</v>
      </c>
      <c r="GI70" s="1">
        <f ca="1">IF(AND(Pumpdown!$Q$27=0,'Results-Multiple Flush Cycles'!GI$62=1),-1,Pumpdown!GI479)</f>
        <v>-1</v>
      </c>
      <c r="GJ70" s="1">
        <f ca="1">IF(AND(Pumpdown!$Q$27=0,'Results-Multiple Flush Cycles'!GJ$62=1),-1,Pumpdown!GJ479)</f>
        <v>-1</v>
      </c>
      <c r="GK70" s="1">
        <f ca="1">IF(AND(Pumpdown!$Q$27=0,'Results-Multiple Flush Cycles'!GK$62=1),-1,Pumpdown!GK479)</f>
        <v>-1</v>
      </c>
      <c r="GL70" s="1">
        <f ca="1">IF(AND(Pumpdown!$Q$27=0,'Results-Multiple Flush Cycles'!GL$62=1),-1,Pumpdown!GL479)</f>
        <v>-1</v>
      </c>
      <c r="GM70" s="1">
        <f ca="1">IF(AND(Pumpdown!$Q$27=0,'Results-Multiple Flush Cycles'!GM$62=1),-1,Pumpdown!GM479)</f>
        <v>-1</v>
      </c>
      <c r="GN70" s="1">
        <f ca="1">IF(AND(Pumpdown!$Q$27=0,'Results-Multiple Flush Cycles'!GN$62=1),-1,Pumpdown!GN479)</f>
        <v>-1</v>
      </c>
      <c r="GO70" s="1">
        <f ca="1">IF(AND(Pumpdown!$Q$27=0,'Results-Multiple Flush Cycles'!GO$62=1),-1,Pumpdown!GO479)</f>
        <v>-1</v>
      </c>
      <c r="GP70" s="1">
        <f ca="1">IF(AND(Pumpdown!$Q$27=0,'Results-Multiple Flush Cycles'!GP$62=1),-1,Pumpdown!GP479)</f>
        <v>-1</v>
      </c>
      <c r="GQ70" s="1">
        <f ca="1">IF(AND(Pumpdown!$Q$27=0,'Results-Multiple Flush Cycles'!GQ$62=1),-1,Pumpdown!GQ479)</f>
        <v>-1</v>
      </c>
      <c r="GR70" s="1">
        <f ca="1">IF(AND(Pumpdown!$Q$27=0,'Results-Multiple Flush Cycles'!GR$62=1),-1,Pumpdown!GR479)</f>
        <v>-1</v>
      </c>
      <c r="GS70" s="1">
        <f ca="1">IF(AND(Pumpdown!$Q$27=0,'Results-Multiple Flush Cycles'!GS$62=1),-1,Pumpdown!GS479)</f>
        <v>-1</v>
      </c>
      <c r="GT70" s="1">
        <f ca="1">IF(AND(Pumpdown!$Q$27=0,'Results-Multiple Flush Cycles'!GT$62=1),-1,Pumpdown!GT479)</f>
        <v>-1</v>
      </c>
      <c r="GU70" s="1">
        <f ca="1">IF(AND(Pumpdown!$Q$27=0,'Results-Multiple Flush Cycles'!GU$62=1),-1,Pumpdown!GU479)</f>
        <v>-1</v>
      </c>
      <c r="GV70" s="1">
        <f ca="1">IF(AND(Pumpdown!$Q$27=0,'Results-Multiple Flush Cycles'!GV$62=1),-1,Pumpdown!GV479)</f>
        <v>-1</v>
      </c>
      <c r="GW70" s="1">
        <f ca="1">IF(AND(Pumpdown!$Q$27=0,'Results-Multiple Flush Cycles'!GW$62=1),-1,Pumpdown!GW479)</f>
        <v>-1</v>
      </c>
      <c r="GX70" s="1">
        <f ca="1">IF(AND(Pumpdown!$Q$27=0,'Results-Multiple Flush Cycles'!GX$62=1),-1,Pumpdown!GX479)</f>
        <v>-1</v>
      </c>
      <c r="GY70" s="1">
        <f ca="1">IF(AND(Pumpdown!$Q$27=0,'Results-Multiple Flush Cycles'!GY$62=1),-1,Pumpdown!GY479)</f>
        <v>-1</v>
      </c>
      <c r="GZ70" s="1">
        <f ca="1">IF(AND(Pumpdown!$Q$27=0,'Results-Multiple Flush Cycles'!GZ$62=1),-1,Pumpdown!GZ479)</f>
        <v>-1</v>
      </c>
      <c r="HA70" s="1">
        <f ca="1">IF(AND(Pumpdown!$Q$27=0,'Results-Multiple Flush Cycles'!HA$62=1),-1,Pumpdown!HA479)</f>
        <v>-1</v>
      </c>
      <c r="HB70" s="1">
        <f ca="1">IF(AND(Pumpdown!$Q$27=0,'Results-Multiple Flush Cycles'!HB$62=1),-1,Pumpdown!HB479)</f>
        <v>-1</v>
      </c>
      <c r="HC70" s="1">
        <f ca="1">IF(AND(Pumpdown!$Q$27=0,'Results-Multiple Flush Cycles'!HC$62=1),-1,Pumpdown!HC479)</f>
        <v>-1</v>
      </c>
      <c r="HD70" s="1">
        <f ca="1">IF(AND(Pumpdown!$Q$27=0,'Results-Multiple Flush Cycles'!HD$62=1),-1,Pumpdown!HD479)</f>
        <v>-1</v>
      </c>
      <c r="HE70" s="1">
        <f ca="1">IF(AND(Pumpdown!$Q$27=0,'Results-Multiple Flush Cycles'!HE$62=1),-1,Pumpdown!HE479)</f>
        <v>-1</v>
      </c>
      <c r="HF70" s="1">
        <f ca="1">IF(AND(Pumpdown!$Q$27=0,'Results-Multiple Flush Cycles'!HF$62=1),-1,Pumpdown!HF479)</f>
        <v>-1</v>
      </c>
      <c r="HG70" s="1">
        <f ca="1">IF(AND(Pumpdown!$Q$27=0,'Results-Multiple Flush Cycles'!HG$62=1),-1,Pumpdown!HG479)</f>
        <v>-1</v>
      </c>
      <c r="HH70" s="1">
        <f ca="1">IF(AND(Pumpdown!$Q$27=0,'Results-Multiple Flush Cycles'!HH$62=1),-1,Pumpdown!HH479)</f>
        <v>-1</v>
      </c>
      <c r="HI70" s="1">
        <f ca="1">IF(AND(Pumpdown!$Q$27=0,'Results-Multiple Flush Cycles'!HI$62=1),-1,Pumpdown!HI479)</f>
        <v>-1</v>
      </c>
      <c r="HJ70" s="1">
        <f ca="1">IF(AND(Pumpdown!$Q$27=0,'Results-Multiple Flush Cycles'!HJ$62=1),-1,Pumpdown!HJ479)</f>
        <v>-1</v>
      </c>
      <c r="HK70" s="1">
        <f ca="1">IF(AND(Pumpdown!$Q$27=0,'Results-Multiple Flush Cycles'!HK$62=1),-1,Pumpdown!HK479)</f>
        <v>-1</v>
      </c>
      <c r="HL70" s="1">
        <f ca="1">IF(AND(Pumpdown!$Q$27=0,'Results-Multiple Flush Cycles'!HL$62=1),-1,Pumpdown!HL479)</f>
        <v>-1</v>
      </c>
      <c r="HM70" s="1">
        <f ca="1">IF(AND(Pumpdown!$Q$27=0,'Results-Multiple Flush Cycles'!HM$62=1),-1,Pumpdown!HM479)</f>
        <v>-1</v>
      </c>
      <c r="HN70" s="1">
        <f ca="1">IF(AND(Pumpdown!$Q$27=0,'Results-Multiple Flush Cycles'!HN$62=1),-1,Pumpdown!HN479)</f>
        <v>-1</v>
      </c>
      <c r="HO70" s="1">
        <f ca="1">IF(AND(Pumpdown!$Q$27=0,'Results-Multiple Flush Cycles'!HO$62=1),-1,Pumpdown!HO479)</f>
        <v>-1</v>
      </c>
      <c r="HP70" s="1">
        <f ca="1">IF(AND(Pumpdown!$Q$27=0,'Results-Multiple Flush Cycles'!HP$62=1),-1,Pumpdown!HP479)</f>
        <v>-1</v>
      </c>
      <c r="HQ70" s="1">
        <f ca="1">IF(AND(Pumpdown!$Q$27=0,'Results-Multiple Flush Cycles'!HQ$62=1),-1,Pumpdown!HQ479)</f>
        <v>-1</v>
      </c>
      <c r="HR70" s="1">
        <f ca="1">IF(AND(Pumpdown!$Q$27=0,'Results-Multiple Flush Cycles'!HR$62=1),-1,Pumpdown!HR479)</f>
        <v>-1</v>
      </c>
      <c r="HS70" s="1">
        <f ca="1">IF(AND(Pumpdown!$Q$27=0,'Results-Multiple Flush Cycles'!HS$62=1),-1,Pumpdown!HS479)</f>
        <v>-1</v>
      </c>
      <c r="HT70" s="1">
        <f ca="1">IF(AND(Pumpdown!$Q$27=0,'Results-Multiple Flush Cycles'!HT$62=1),-1,Pumpdown!HT479)</f>
        <v>-1</v>
      </c>
      <c r="HU70" s="1">
        <f ca="1">IF(AND(Pumpdown!$Q$27=0,'Results-Multiple Flush Cycles'!HU$62=1),-1,Pumpdown!HU479)</f>
        <v>-1</v>
      </c>
      <c r="HV70" s="1">
        <f ca="1">IF(AND(Pumpdown!$Q$27=0,'Results-Multiple Flush Cycles'!HV$62=1),-1,Pumpdown!HV479)</f>
        <v>-1</v>
      </c>
      <c r="HW70" s="1">
        <f ca="1">IF(AND(Pumpdown!$Q$27=0,'Results-Multiple Flush Cycles'!HW$62=1),-1,Pumpdown!HW479)</f>
        <v>-1</v>
      </c>
      <c r="HX70" s="1">
        <f ca="1">IF(AND(Pumpdown!$Q$27=0,'Results-Multiple Flush Cycles'!HX$62=1),-1,Pumpdown!HX479)</f>
        <v>-1</v>
      </c>
      <c r="HY70" s="1">
        <f ca="1">IF(AND(Pumpdown!$Q$27=0,'Results-Multiple Flush Cycles'!HY$62=1),-1,Pumpdown!HY479)</f>
        <v>-1</v>
      </c>
      <c r="HZ70" s="1">
        <f ca="1">IF(AND(Pumpdown!$Q$27=0,'Results-Multiple Flush Cycles'!HZ$62=1),-1,Pumpdown!HZ479)</f>
        <v>-1</v>
      </c>
      <c r="IA70" s="1">
        <f ca="1">IF(AND(Pumpdown!$Q$27=0,'Results-Multiple Flush Cycles'!IA$62=1),-1,Pumpdown!IA479)</f>
        <v>-1</v>
      </c>
      <c r="IB70" s="1">
        <f ca="1">IF(AND(Pumpdown!$Q$27=0,'Results-Multiple Flush Cycles'!IB$62=1),-1,Pumpdown!IB479)</f>
        <v>-1</v>
      </c>
      <c r="IC70" s="1">
        <f ca="1">IF(AND(Pumpdown!$Q$27=0,'Results-Multiple Flush Cycles'!IC$62=1),-1,Pumpdown!IC479)</f>
        <v>-1</v>
      </c>
      <c r="ID70" s="1">
        <f ca="1">IF(AND(Pumpdown!$Q$27=0,'Results-Multiple Flush Cycles'!ID$62=1),-1,Pumpdown!ID479)</f>
        <v>-1</v>
      </c>
      <c r="IE70" s="1">
        <f ca="1">IF(AND(Pumpdown!$Q$27=0,'Results-Multiple Flush Cycles'!IE$62=1),-1,Pumpdown!IE479)</f>
        <v>-1</v>
      </c>
      <c r="IF70" s="1">
        <f ca="1">IF(AND(Pumpdown!$Q$27=0,'Results-Multiple Flush Cycles'!IF$62=1),-1,Pumpdown!IF479)</f>
        <v>-1</v>
      </c>
      <c r="IG70" s="1">
        <f ca="1">IF(AND(Pumpdown!$Q$27=0,'Results-Multiple Flush Cycles'!IG$62=1),-1,Pumpdown!IG479)</f>
        <v>-1</v>
      </c>
      <c r="IH70" s="1">
        <f ca="1">IF(AND(Pumpdown!$Q$27=0,'Results-Multiple Flush Cycles'!IH$62=1),-1,Pumpdown!IH479)</f>
        <v>-1</v>
      </c>
      <c r="II70" s="1">
        <f ca="1">IF(AND(Pumpdown!$Q$27=0,'Results-Multiple Flush Cycles'!II$62=1),-1,Pumpdown!II479)</f>
        <v>-1</v>
      </c>
      <c r="IJ70" s="1">
        <f ca="1">IF(AND(Pumpdown!$Q$27=0,'Results-Multiple Flush Cycles'!IJ$62=1),-1,Pumpdown!IJ479)</f>
        <v>-1</v>
      </c>
      <c r="IK70" s="1">
        <f ca="1">IF(AND(Pumpdown!$Q$27=0,'Results-Multiple Flush Cycles'!IK$62=1),-1,Pumpdown!IK479)</f>
        <v>-1</v>
      </c>
      <c r="IL70" s="1">
        <f ca="1">IF(AND(Pumpdown!$Q$27=0,'Results-Multiple Flush Cycles'!IL$62=1),-1,Pumpdown!IL479)</f>
        <v>-1</v>
      </c>
      <c r="IM70" s="1">
        <f ca="1">IF(AND(Pumpdown!$Q$27=0,'Results-Multiple Flush Cycles'!IM$62=1),-1,Pumpdown!IM479)</f>
        <v>-1</v>
      </c>
      <c r="IN70" s="1">
        <f ca="1">IF(AND(Pumpdown!$Q$27=0,'Results-Multiple Flush Cycles'!IN$62=1),-1,Pumpdown!IN479)</f>
        <v>-1</v>
      </c>
      <c r="IO70" s="1">
        <f ca="1">IF(AND(Pumpdown!$Q$27=0,'Results-Multiple Flush Cycles'!IO$62=1),-1,Pumpdown!IO479)</f>
        <v>-1</v>
      </c>
      <c r="IP70" s="1">
        <f ca="1">IF(AND(Pumpdown!$Q$27=0,'Results-Multiple Flush Cycles'!IP$62=1),-1,Pumpdown!IP479)</f>
        <v>-1</v>
      </c>
      <c r="IQ70" s="1">
        <f ca="1">IF(AND(Pumpdown!$Q$27=0,'Results-Multiple Flush Cycles'!IQ$62=1),-1,Pumpdown!IQ479)</f>
        <v>-1</v>
      </c>
      <c r="IR70" s="1">
        <f ca="1">IF(AND(Pumpdown!$Q$27=0,'Results-Multiple Flush Cycles'!IR$62=1),-1,Pumpdown!IR479)</f>
        <v>-1</v>
      </c>
      <c r="IS70" s="1">
        <f ca="1">IF(AND(Pumpdown!$Q$27=0,'Results-Multiple Flush Cycles'!IS$62=1),-1,Pumpdown!IS479)</f>
        <v>-1</v>
      </c>
      <c r="IT70" s="1">
        <f ca="1">IF(AND(Pumpdown!$Q$27=0,'Results-Multiple Flush Cycles'!IT$62=1),-1,Pumpdown!IT479)</f>
        <v>-1</v>
      </c>
      <c r="IU70" s="1">
        <f ca="1">IF(AND(Pumpdown!$Q$27=0,'Results-Multiple Flush Cycles'!IU$62=1),-1,Pumpdown!IU479)</f>
        <v>-1</v>
      </c>
      <c r="IV70" s="1">
        <f ca="1">IF(AND(Pumpdown!$Q$27=0,'Results-Multiple Flush Cycles'!IV$62=1),-1,Pumpdown!IV479)</f>
        <v>-1</v>
      </c>
      <c r="IW70" s="1">
        <f ca="1">MAX(D70:AN70)</f>
        <v>2.3173901510557227</v>
      </c>
      <c r="IX70" s="1">
        <f ca="1">MAX(D71:AN71)</f>
        <v>2.0061561206843694</v>
      </c>
    </row>
    <row r="71" spans="1:258" x14ac:dyDescent="0.15">
      <c r="A71" s="1" t="str">
        <f>Pumpdown!A480</f>
        <v>Initial SLC Ratio #4</v>
      </c>
      <c r="B71" s="1" t="str">
        <f>Pumpdown!B480</f>
        <v>-</v>
      </c>
      <c r="C71" s="1">
        <f>IF(AND(Pumpdown!$Q$27=0,'Results-Multiple Flush Cycles'!C$62=1),-1,Pumpdown!C480)</f>
        <v>0</v>
      </c>
      <c r="D71" s="1">
        <f ca="1">IF(AND(Pumpdown!$Q$27=0,'Results-Multiple Flush Cycles'!D$62=1),-1,Pumpdown!D480)</f>
        <v>2.0061561206843694</v>
      </c>
      <c r="E71" s="1">
        <f ca="1">IF(AND(Pumpdown!$Q$27=0,'Results-Multiple Flush Cycles'!E$62=1),-1,Pumpdown!E480)</f>
        <v>1.8888639313720081</v>
      </c>
      <c r="F71" s="1">
        <f ca="1">IF(AND(Pumpdown!$Q$27=0,'Results-Multiple Flush Cycles'!F$62=1),-1,Pumpdown!F480)</f>
        <v>1.7787421903889682</v>
      </c>
      <c r="G71" s="1">
        <f ca="1">IF(AND(Pumpdown!$Q$27=0,'Results-Multiple Flush Cycles'!G$62=1),-1,Pumpdown!G480)</f>
        <v>1.6753362028420919</v>
      </c>
      <c r="H71" s="1">
        <f ca="1">IF(AND(Pumpdown!$Q$27=0,'Results-Multiple Flush Cycles'!H$62=1),-1,Pumpdown!H480)</f>
        <v>1.578220997701649</v>
      </c>
      <c r="I71" s="1">
        <f ca="1">IF(AND(Pumpdown!$Q$27=0,'Results-Multiple Flush Cycles'!I$62=1),-1,Pumpdown!I480)</f>
        <v>1.4869993339609919</v>
      </c>
      <c r="J71" s="1">
        <f ca="1">IF(AND(Pumpdown!$Q$27=0,'Results-Multiple Flush Cycles'!J$62=1),-1,Pumpdown!J480)</f>
        <v>1.4012998435380182</v>
      </c>
      <c r="K71" s="1">
        <f ca="1">IF(AND(Pumpdown!$Q$27=0,'Results-Multiple Flush Cycles'!K$62=1),-1,Pumpdown!K480)</f>
        <v>1.3207753013579144</v>
      </c>
      <c r="L71" s="1">
        <f ca="1">IF(AND(Pumpdown!$Q$27=0,'Results-Multiple Flush Cycles'!L$62=1),-1,Pumpdown!L480)</f>
        <v>1.2451010137365761</v>
      </c>
      <c r="M71" s="1">
        <f ca="1">IF(AND(Pumpdown!$Q$27=0,'Results-Multiple Flush Cycles'!M$62=1),-1,Pumpdown!M480)</f>
        <v>1.1739732865087933</v>
      </c>
      <c r="N71" s="1">
        <f ca="1">IF(AND(Pumpdown!$Q$27=0,'Results-Multiple Flush Cycles'!N$62=1),-1,Pumpdown!N480)</f>
        <v>1.1071081024567042</v>
      </c>
      <c r="O71" s="1">
        <f ca="1">IF(AND(Pumpdown!$Q$27=0,'Results-Multiple Flush Cycles'!O$62=1),-1,Pumpdown!O480)</f>
        <v>1.0442397700454622</v>
      </c>
      <c r="P71" s="1">
        <f ca="1">IF(AND(Pumpdown!$Q$27=0,'Results-Multiple Flush Cycles'!P$62=1),-1,Pumpdown!P480)</f>
        <v>0.98511969490418438</v>
      </c>
      <c r="Q71" s="1">
        <f ca="1">IF(AND(Pumpdown!$Q$27=0,'Results-Multiple Flush Cycles'!Q$62=1),-1,Pumpdown!Q480)</f>
        <v>0.92951526121487171</v>
      </c>
      <c r="R71" s="1">
        <f ca="1">IF(AND(Pumpdown!$Q$27=0,'Results-Multiple Flush Cycles'!R$62=1),-1,Pumpdown!R480)</f>
        <v>0.87720877574455614</v>
      </c>
      <c r="S71" s="1">
        <f ca="1">IF(AND(Pumpdown!$Q$27=0,'Results-Multiple Flush Cycles'!S$62=1),-1,Pumpdown!S480)</f>
        <v>0.82799648334478848</v>
      </c>
      <c r="T71" s="1">
        <f ca="1">IF(AND(Pumpdown!$Q$27=0,'Results-Multiple Flush Cycles'!T$62=1),-1,Pumpdown!T480)</f>
        <v>0.78168764898061538</v>
      </c>
      <c r="U71" s="1">
        <f ca="1">IF(AND(Pumpdown!$Q$27=0,'Results-Multiple Flush Cycles'!U$62=1),-1,Pumpdown!U480)</f>
        <v>0.73810370169861883</v>
      </c>
      <c r="V71" s="1">
        <f ca="1">IF(AND(Pumpdown!$Q$27=0,'Results-Multiple Flush Cycles'!V$62=1),-1,Pumpdown!V480)</f>
        <v>0.69707743626610263</v>
      </c>
      <c r="W71" s="1">
        <f ca="1">IF(AND(Pumpdown!$Q$27=0,'Results-Multiple Flush Cycles'!W$62=1),-1,Pumpdown!W480)</f>
        <v>0.65845225184158163</v>
      </c>
      <c r="X71" s="1">
        <f ca="1">IF(AND(Pumpdown!$Q$27=0,'Results-Multiple Flush Cycles'!X$62=1),-1,Pumpdown!X480)</f>
        <v>0.62208146009534182</v>
      </c>
      <c r="Y71" s="1">
        <f ca="1">IF(AND(Pumpdown!$Q$27=0,'Results-Multiple Flush Cycles'!Y$62=1),-1,Pumpdown!Y480)</f>
        <v>0.58782773551884382</v>
      </c>
      <c r="Z71" s="1">
        <f ca="1">IF(AND(Pumpdown!$Q$27=0,'Results-Multiple Flush Cycles'!Z$62=1),-1,Pumpdown!Z480)</f>
        <v>0.55556237198983338</v>
      </c>
      <c r="AA71" s="1">
        <f ca="1">IF(AND(Pumpdown!$Q$27=0,'Results-Multiple Flush Cycles'!AA$62=1),-1,Pumpdown!AA480)</f>
        <v>0.52516477281228935</v>
      </c>
      <c r="AB71" s="1">
        <f ca="1">IF(AND(Pumpdown!$Q$27=0,'Results-Multiple Flush Cycles'!AB$62=1),-1,Pumpdown!AB480)</f>
        <v>0.49652192412120238</v>
      </c>
      <c r="AC71" s="1">
        <f ca="1">IF(AND(Pumpdown!$Q$27=0,'Results-Multiple Flush Cycles'!AC$62=1),-1,Pumpdown!AC480)</f>
        <v>0.46952787003030128</v>
      </c>
      <c r="AD71" s="150">
        <f ca="1">IF(AND(Pumpdown!$Q$27=0,'Results-Multiple Flush Cycles'!AD$62=1),-1,Pumpdown!AD480)</f>
        <v>0.44408332862392813</v>
      </c>
      <c r="AE71" s="1">
        <f ca="1">IF(AND(Pumpdown!$Q$27=0,'Results-Multiple Flush Cycles'!AE$62=1),-1,Pumpdown!AE480)</f>
        <v>0.42009524616951527</v>
      </c>
      <c r="AF71" s="1">
        <f ca="1">IF(AND(Pumpdown!$Q$27=0,'Results-Multiple Flush Cycles'!AF$62=1),-1,Pumpdown!AF480)</f>
        <v>0.3974763405109023</v>
      </c>
      <c r="AG71" s="1">
        <f ca="1">IF(AND(Pumpdown!$Q$27=0,'Results-Multiple Flush Cycles'!AG$62=1),-1,Pumpdown!AG480)</f>
        <v>0.37614475349689719</v>
      </c>
      <c r="AH71" s="1">
        <f ca="1">IF(AND(Pumpdown!$Q$27=0,'Results-Multiple Flush Cycles'!AH$62=1),-1,Pumpdown!AH480)</f>
        <v>0.3560236730703093</v>
      </c>
      <c r="AI71" s="1">
        <f ca="1">IF(AND(Pumpdown!$Q$27=0,'Results-Multiple Flush Cycles'!AI$62=1),-1,Pumpdown!AI480)</f>
        <v>0.33704114254515688</v>
      </c>
      <c r="AJ71" s="1">
        <f ca="1">IF(AND(Pumpdown!$Q$27=0,'Results-Multiple Flush Cycles'!AJ$62=1),-1,Pumpdown!AJ480)</f>
        <v>0.31912881270942489</v>
      </c>
      <c r="AK71" s="150">
        <f ca="1">IF(AND(Pumpdown!$Q$27=0,'Results-Multiple Flush Cycles'!AK$62=1),-1,Pumpdown!AK480)</f>
        <v>0.30217481118502193</v>
      </c>
      <c r="AL71" s="1">
        <f ca="1">IF(AND(Pumpdown!$Q$27=0,'Results-Multiple Flush Cycles'!AL$62=1),-1,Pumpdown!AL480)</f>
        <v>0.33694408809572957</v>
      </c>
      <c r="AM71" s="1">
        <f ca="1">IF(AND(Pumpdown!$Q$27=0,'Results-Multiple Flush Cycles'!AM$62=1),-1,Pumpdown!AM480)</f>
        <v>0.40288697097954523</v>
      </c>
      <c r="AN71" s="1">
        <f ca="1">IF(AND(Pumpdown!$Q$27=0,'Results-Multiple Flush Cycles'!AN$62=1),-1,Pumpdown!AN480)</f>
        <v>0.54799950123562724</v>
      </c>
      <c r="AO71" s="1">
        <f ca="1">IF(AND(Pumpdown!$Q$27=0,'Results-Multiple Flush Cycles'!AO$62=1),-1,Pumpdown!AO480)</f>
        <v>-1</v>
      </c>
      <c r="AP71" s="1">
        <f ca="1">IF(AND(Pumpdown!$Q$27=0,'Results-Multiple Flush Cycles'!AP$62=1),-1,Pumpdown!AP480)</f>
        <v>-1</v>
      </c>
      <c r="AQ71" s="1">
        <f ca="1">IF(AND(Pumpdown!$Q$27=0,'Results-Multiple Flush Cycles'!AQ$62=1),-1,Pumpdown!AQ480)</f>
        <v>-1</v>
      </c>
      <c r="AR71" s="1">
        <f ca="1">IF(AND(Pumpdown!$Q$27=0,'Results-Multiple Flush Cycles'!AR$62=1),-1,Pumpdown!AR480)</f>
        <v>-1</v>
      </c>
      <c r="AS71" s="1">
        <f ca="1">IF(AND(Pumpdown!$Q$27=0,'Results-Multiple Flush Cycles'!AS$62=1),-1,Pumpdown!AS480)</f>
        <v>-1</v>
      </c>
      <c r="AT71" s="1">
        <f ca="1">IF(AND(Pumpdown!$Q$27=0,'Results-Multiple Flush Cycles'!AT$62=1),-1,Pumpdown!AT480)</f>
        <v>-1</v>
      </c>
      <c r="AU71" s="1">
        <f ca="1">IF(AND(Pumpdown!$Q$27=0,'Results-Multiple Flush Cycles'!AU$62=1),-1,Pumpdown!AU480)</f>
        <v>-1</v>
      </c>
      <c r="AV71" s="1">
        <f ca="1">IF(AND(Pumpdown!$Q$27=0,'Results-Multiple Flush Cycles'!AV$62=1),-1,Pumpdown!AV480)</f>
        <v>-1</v>
      </c>
      <c r="AW71" s="1">
        <f ca="1">IF(AND(Pumpdown!$Q$27=0,'Results-Multiple Flush Cycles'!AW$62=1),-1,Pumpdown!AW480)</f>
        <v>-1</v>
      </c>
      <c r="AX71" s="1">
        <f ca="1">IF(AND(Pumpdown!$Q$27=0,'Results-Multiple Flush Cycles'!AX$62=1),-1,Pumpdown!AX480)</f>
        <v>-1</v>
      </c>
      <c r="AY71" s="1">
        <f ca="1">IF(AND(Pumpdown!$Q$27=0,'Results-Multiple Flush Cycles'!AY$62=1),-1,Pumpdown!AY480)</f>
        <v>-1</v>
      </c>
      <c r="AZ71" s="1">
        <f ca="1">IF(AND(Pumpdown!$Q$27=0,'Results-Multiple Flush Cycles'!AZ$62=1),-1,Pumpdown!AZ480)</f>
        <v>-1</v>
      </c>
      <c r="BA71" s="1">
        <f ca="1">IF(AND(Pumpdown!$Q$27=0,'Results-Multiple Flush Cycles'!BA$62=1),-1,Pumpdown!BA480)</f>
        <v>-1</v>
      </c>
      <c r="BB71" s="1">
        <f ca="1">IF(AND(Pumpdown!$Q$27=0,'Results-Multiple Flush Cycles'!BB$62=1),-1,Pumpdown!BB480)</f>
        <v>-1</v>
      </c>
      <c r="BC71" s="1">
        <f ca="1">IF(AND(Pumpdown!$Q$27=0,'Results-Multiple Flush Cycles'!BC$62=1),-1,Pumpdown!BC480)</f>
        <v>-1</v>
      </c>
      <c r="BD71" s="1">
        <f ca="1">IF(AND(Pumpdown!$Q$27=0,'Results-Multiple Flush Cycles'!BD$62=1),-1,Pumpdown!BD480)</f>
        <v>-1</v>
      </c>
      <c r="BE71" s="1">
        <f ca="1">IF(AND(Pumpdown!$Q$27=0,'Results-Multiple Flush Cycles'!BE$62=1),-1,Pumpdown!BE480)</f>
        <v>-1</v>
      </c>
      <c r="BF71" s="1">
        <f ca="1">IF(AND(Pumpdown!$Q$27=0,'Results-Multiple Flush Cycles'!BF$62=1),-1,Pumpdown!BF480)</f>
        <v>-1</v>
      </c>
      <c r="BG71" s="1">
        <f ca="1">IF(AND(Pumpdown!$Q$27=0,'Results-Multiple Flush Cycles'!BG$62=1),-1,Pumpdown!BG480)</f>
        <v>-1</v>
      </c>
      <c r="BH71" s="1">
        <f ca="1">IF(AND(Pumpdown!$Q$27=0,'Results-Multiple Flush Cycles'!BH$62=1),-1,Pumpdown!BH480)</f>
        <v>-1</v>
      </c>
      <c r="BI71" s="1">
        <f ca="1">IF(AND(Pumpdown!$Q$27=0,'Results-Multiple Flush Cycles'!BI$62=1),-1,Pumpdown!BI480)</f>
        <v>-1</v>
      </c>
      <c r="BJ71" s="1">
        <f ca="1">IF(AND(Pumpdown!$Q$27=0,'Results-Multiple Flush Cycles'!BJ$62=1),-1,Pumpdown!BJ480)</f>
        <v>-1</v>
      </c>
      <c r="BK71" s="1">
        <f ca="1">IF(AND(Pumpdown!$Q$27=0,'Results-Multiple Flush Cycles'!BK$62=1),-1,Pumpdown!BK480)</f>
        <v>-1</v>
      </c>
      <c r="BL71" s="1">
        <f ca="1">IF(AND(Pumpdown!$Q$27=0,'Results-Multiple Flush Cycles'!BL$62=1),-1,Pumpdown!BL480)</f>
        <v>-1</v>
      </c>
      <c r="BM71" s="1">
        <f ca="1">IF(AND(Pumpdown!$Q$27=0,'Results-Multiple Flush Cycles'!BM$62=1),-1,Pumpdown!BM480)</f>
        <v>-1</v>
      </c>
      <c r="BN71" s="1">
        <f ca="1">IF(AND(Pumpdown!$Q$27=0,'Results-Multiple Flush Cycles'!BN$62=1),-1,Pumpdown!BN480)</f>
        <v>-1</v>
      </c>
      <c r="BO71" s="1">
        <f ca="1">IF(AND(Pumpdown!$Q$27=0,'Results-Multiple Flush Cycles'!BO$62=1),-1,Pumpdown!BO480)</f>
        <v>-1</v>
      </c>
      <c r="BP71" s="1">
        <f ca="1">IF(AND(Pumpdown!$Q$27=0,'Results-Multiple Flush Cycles'!BP$62=1),-1,Pumpdown!BP480)</f>
        <v>-1</v>
      </c>
      <c r="BQ71" s="1">
        <f ca="1">IF(AND(Pumpdown!$Q$27=0,'Results-Multiple Flush Cycles'!BQ$62=1),-1,Pumpdown!BQ480)</f>
        <v>-1</v>
      </c>
      <c r="BR71" s="1">
        <f ca="1">IF(AND(Pumpdown!$Q$27=0,'Results-Multiple Flush Cycles'!BR$62=1),-1,Pumpdown!BR480)</f>
        <v>-1</v>
      </c>
      <c r="BS71" s="1">
        <f ca="1">IF(AND(Pumpdown!$Q$27=0,'Results-Multiple Flush Cycles'!BS$62=1),-1,Pumpdown!BS480)</f>
        <v>-1</v>
      </c>
      <c r="BT71" s="1">
        <f ca="1">IF(AND(Pumpdown!$Q$27=0,'Results-Multiple Flush Cycles'!BT$62=1),-1,Pumpdown!BT480)</f>
        <v>-1</v>
      </c>
      <c r="BU71" s="1">
        <f ca="1">IF(AND(Pumpdown!$Q$27=0,'Results-Multiple Flush Cycles'!BU$62=1),-1,Pumpdown!BU480)</f>
        <v>-1</v>
      </c>
      <c r="BV71" s="1">
        <f ca="1">IF(AND(Pumpdown!$Q$27=0,'Results-Multiple Flush Cycles'!BV$62=1),-1,Pumpdown!BV480)</f>
        <v>-1</v>
      </c>
      <c r="BW71" s="1">
        <f ca="1">IF(AND(Pumpdown!$Q$27=0,'Results-Multiple Flush Cycles'!BW$62=1),-1,Pumpdown!BW480)</f>
        <v>-1</v>
      </c>
      <c r="BX71" s="1">
        <f ca="1">IF(AND(Pumpdown!$Q$27=0,'Results-Multiple Flush Cycles'!BX$62=1),-1,Pumpdown!BX480)</f>
        <v>-1</v>
      </c>
      <c r="BY71" s="1">
        <f ca="1">IF(AND(Pumpdown!$Q$27=0,'Results-Multiple Flush Cycles'!BY$62=1),-1,Pumpdown!BY480)</f>
        <v>-1</v>
      </c>
      <c r="BZ71" s="1">
        <f ca="1">IF(AND(Pumpdown!$Q$27=0,'Results-Multiple Flush Cycles'!BZ$62=1),-1,Pumpdown!BZ480)</f>
        <v>-1</v>
      </c>
      <c r="CA71" s="1">
        <f ca="1">IF(AND(Pumpdown!$Q$27=0,'Results-Multiple Flush Cycles'!CA$62=1),-1,Pumpdown!CA480)</f>
        <v>-1</v>
      </c>
      <c r="CB71" s="1">
        <f ca="1">IF(AND(Pumpdown!$Q$27=0,'Results-Multiple Flush Cycles'!CB$62=1),-1,Pumpdown!CB480)</f>
        <v>-1</v>
      </c>
      <c r="CC71" s="1">
        <f ca="1">IF(AND(Pumpdown!$Q$27=0,'Results-Multiple Flush Cycles'!CC$62=1),-1,Pumpdown!CC480)</f>
        <v>-1</v>
      </c>
      <c r="CD71" s="1">
        <f ca="1">IF(AND(Pumpdown!$Q$27=0,'Results-Multiple Flush Cycles'!CD$62=1),-1,Pumpdown!CD480)</f>
        <v>-1</v>
      </c>
      <c r="CE71" s="1">
        <f ca="1">IF(AND(Pumpdown!$Q$27=0,'Results-Multiple Flush Cycles'!CE$62=1),-1,Pumpdown!CE480)</f>
        <v>-1</v>
      </c>
      <c r="CF71" s="1">
        <f ca="1">IF(AND(Pumpdown!$Q$27=0,'Results-Multiple Flush Cycles'!CF$62=1),-1,Pumpdown!CF480)</f>
        <v>-1</v>
      </c>
      <c r="CG71" s="1">
        <f ca="1">IF(AND(Pumpdown!$Q$27=0,'Results-Multiple Flush Cycles'!CG$62=1),-1,Pumpdown!CG480)</f>
        <v>-1</v>
      </c>
      <c r="CH71" s="1">
        <f ca="1">IF(AND(Pumpdown!$Q$27=0,'Results-Multiple Flush Cycles'!CH$62=1),-1,Pumpdown!CH480)</f>
        <v>-1</v>
      </c>
      <c r="CI71" s="1">
        <f ca="1">IF(AND(Pumpdown!$Q$27=0,'Results-Multiple Flush Cycles'!CI$62=1),-1,Pumpdown!CI480)</f>
        <v>-1</v>
      </c>
      <c r="CJ71" s="1">
        <f ca="1">IF(AND(Pumpdown!$Q$27=0,'Results-Multiple Flush Cycles'!CJ$62=1),-1,Pumpdown!CJ480)</f>
        <v>-1</v>
      </c>
      <c r="CK71" s="1">
        <f ca="1">IF(AND(Pumpdown!$Q$27=0,'Results-Multiple Flush Cycles'!CK$62=1),-1,Pumpdown!CK480)</f>
        <v>-1</v>
      </c>
      <c r="CL71" s="1">
        <f ca="1">IF(AND(Pumpdown!$Q$27=0,'Results-Multiple Flush Cycles'!CL$62=1),-1,Pumpdown!CL480)</f>
        <v>-1</v>
      </c>
      <c r="CM71" s="1">
        <f ca="1">IF(AND(Pumpdown!$Q$27=0,'Results-Multiple Flush Cycles'!CM$62=1),-1,Pumpdown!CM480)</f>
        <v>-1</v>
      </c>
      <c r="CN71" s="1">
        <f ca="1">IF(AND(Pumpdown!$Q$27=0,'Results-Multiple Flush Cycles'!CN$62=1),-1,Pumpdown!CN480)</f>
        <v>-1</v>
      </c>
      <c r="CO71" s="1">
        <f ca="1">IF(AND(Pumpdown!$Q$27=0,'Results-Multiple Flush Cycles'!CO$62=1),-1,Pumpdown!CO480)</f>
        <v>-1</v>
      </c>
      <c r="CP71" s="1">
        <f ca="1">IF(AND(Pumpdown!$Q$27=0,'Results-Multiple Flush Cycles'!CP$62=1),-1,Pumpdown!CP480)</f>
        <v>-1</v>
      </c>
      <c r="CQ71" s="1">
        <f ca="1">IF(AND(Pumpdown!$Q$27=0,'Results-Multiple Flush Cycles'!CQ$62=1),-1,Pumpdown!CQ480)</f>
        <v>-1</v>
      </c>
      <c r="CR71" s="1">
        <f ca="1">IF(AND(Pumpdown!$Q$27=0,'Results-Multiple Flush Cycles'!CR$62=1),-1,Pumpdown!CR480)</f>
        <v>-1</v>
      </c>
      <c r="CS71" s="1">
        <f ca="1">IF(AND(Pumpdown!$Q$27=0,'Results-Multiple Flush Cycles'!CS$62=1),-1,Pumpdown!CS480)</f>
        <v>-1</v>
      </c>
      <c r="CT71" s="1">
        <f ca="1">IF(AND(Pumpdown!$Q$27=0,'Results-Multiple Flush Cycles'!CT$62=1),-1,Pumpdown!CT480)</f>
        <v>-1</v>
      </c>
      <c r="CU71" s="1">
        <f ca="1">IF(AND(Pumpdown!$Q$27=0,'Results-Multiple Flush Cycles'!CU$62=1),-1,Pumpdown!CU480)</f>
        <v>-1</v>
      </c>
      <c r="CV71" s="1">
        <f ca="1">IF(AND(Pumpdown!$Q$27=0,'Results-Multiple Flush Cycles'!CV$62=1),-1,Pumpdown!CV480)</f>
        <v>-1</v>
      </c>
      <c r="CW71" s="1">
        <f ca="1">IF(AND(Pumpdown!$Q$27=0,'Results-Multiple Flush Cycles'!CW$62=1),-1,Pumpdown!CW480)</f>
        <v>-1</v>
      </c>
      <c r="CX71" s="1">
        <f ca="1">IF(AND(Pumpdown!$Q$27=0,'Results-Multiple Flush Cycles'!CX$62=1),-1,Pumpdown!CX480)</f>
        <v>-1</v>
      </c>
      <c r="CY71" s="1">
        <f ca="1">IF(AND(Pumpdown!$Q$27=0,'Results-Multiple Flush Cycles'!CY$62=1),-1,Pumpdown!CY480)</f>
        <v>-1</v>
      </c>
      <c r="CZ71" s="1">
        <f ca="1">IF(AND(Pumpdown!$Q$27=0,'Results-Multiple Flush Cycles'!CZ$62=1),-1,Pumpdown!CZ480)</f>
        <v>-1</v>
      </c>
      <c r="DA71" s="1">
        <f ca="1">IF(AND(Pumpdown!$Q$27=0,'Results-Multiple Flush Cycles'!DA$62=1),-1,Pumpdown!DA480)</f>
        <v>-1</v>
      </c>
      <c r="DB71" s="1">
        <f ca="1">IF(AND(Pumpdown!$Q$27=0,'Results-Multiple Flush Cycles'!DB$62=1),-1,Pumpdown!DB480)</f>
        <v>-1</v>
      </c>
      <c r="DC71" s="1">
        <f ca="1">IF(AND(Pumpdown!$Q$27=0,'Results-Multiple Flush Cycles'!DC$62=1),-1,Pumpdown!DC480)</f>
        <v>-1</v>
      </c>
      <c r="DD71" s="1">
        <f ca="1">IF(AND(Pumpdown!$Q$27=0,'Results-Multiple Flush Cycles'!DD$62=1),-1,Pumpdown!DD480)</f>
        <v>-1</v>
      </c>
      <c r="DE71" s="1">
        <f ca="1">IF(AND(Pumpdown!$Q$27=0,'Results-Multiple Flush Cycles'!DE$62=1),-1,Pumpdown!DE480)</f>
        <v>-1</v>
      </c>
      <c r="DF71" s="1">
        <f ca="1">IF(AND(Pumpdown!$Q$27=0,'Results-Multiple Flush Cycles'!DF$62=1),-1,Pumpdown!DF480)</f>
        <v>-1</v>
      </c>
      <c r="DG71" s="1">
        <f ca="1">IF(AND(Pumpdown!$Q$27=0,'Results-Multiple Flush Cycles'!DG$62=1),-1,Pumpdown!DG480)</f>
        <v>-1</v>
      </c>
      <c r="DH71" s="1">
        <f ca="1">IF(AND(Pumpdown!$Q$27=0,'Results-Multiple Flush Cycles'!DH$62=1),-1,Pumpdown!DH480)</f>
        <v>-1</v>
      </c>
      <c r="DI71" s="1">
        <f ca="1">IF(AND(Pumpdown!$Q$27=0,'Results-Multiple Flush Cycles'!DI$62=1),-1,Pumpdown!DI480)</f>
        <v>-1</v>
      </c>
      <c r="DJ71" s="1">
        <f ca="1">IF(AND(Pumpdown!$Q$27=0,'Results-Multiple Flush Cycles'!DJ$62=1),-1,Pumpdown!DJ480)</f>
        <v>-1</v>
      </c>
      <c r="DK71" s="1">
        <f ca="1">IF(AND(Pumpdown!$Q$27=0,'Results-Multiple Flush Cycles'!DK$62=1),-1,Pumpdown!DK480)</f>
        <v>-1</v>
      </c>
      <c r="DL71" s="1">
        <f ca="1">IF(AND(Pumpdown!$Q$27=0,'Results-Multiple Flush Cycles'!DL$62=1),-1,Pumpdown!DL480)</f>
        <v>-1</v>
      </c>
      <c r="DM71" s="1">
        <f ca="1">IF(AND(Pumpdown!$Q$27=0,'Results-Multiple Flush Cycles'!DM$62=1),-1,Pumpdown!DM480)</f>
        <v>-1</v>
      </c>
      <c r="DN71" s="1">
        <f ca="1">IF(AND(Pumpdown!$Q$27=0,'Results-Multiple Flush Cycles'!DN$62=1),-1,Pumpdown!DN480)</f>
        <v>-1</v>
      </c>
      <c r="DO71" s="1">
        <f ca="1">IF(AND(Pumpdown!$Q$27=0,'Results-Multiple Flush Cycles'!DO$62=1),-1,Pumpdown!DO480)</f>
        <v>-1</v>
      </c>
      <c r="DP71" s="1">
        <f ca="1">IF(AND(Pumpdown!$Q$27=0,'Results-Multiple Flush Cycles'!DP$62=1),-1,Pumpdown!DP480)</f>
        <v>-1</v>
      </c>
      <c r="DQ71" s="1">
        <f ca="1">IF(AND(Pumpdown!$Q$27=0,'Results-Multiple Flush Cycles'!DQ$62=1),-1,Pumpdown!DQ480)</f>
        <v>-1</v>
      </c>
      <c r="DR71" s="1">
        <f ca="1">IF(AND(Pumpdown!$Q$27=0,'Results-Multiple Flush Cycles'!DR$62=1),-1,Pumpdown!DR480)</f>
        <v>-1</v>
      </c>
      <c r="DS71" s="1">
        <f ca="1">IF(AND(Pumpdown!$Q$27=0,'Results-Multiple Flush Cycles'!DS$62=1),-1,Pumpdown!DS480)</f>
        <v>-1</v>
      </c>
      <c r="DT71" s="1">
        <f ca="1">IF(AND(Pumpdown!$Q$27=0,'Results-Multiple Flush Cycles'!DT$62=1),-1,Pumpdown!DT480)</f>
        <v>-1</v>
      </c>
      <c r="DU71" s="1">
        <f ca="1">IF(AND(Pumpdown!$Q$27=0,'Results-Multiple Flush Cycles'!DU$62=1),-1,Pumpdown!DU480)</f>
        <v>-1</v>
      </c>
      <c r="DV71" s="1">
        <f ca="1">IF(AND(Pumpdown!$Q$27=0,'Results-Multiple Flush Cycles'!DV$62=1),-1,Pumpdown!DV480)</f>
        <v>-1</v>
      </c>
      <c r="DW71" s="1">
        <f ca="1">IF(AND(Pumpdown!$Q$27=0,'Results-Multiple Flush Cycles'!DW$62=1),-1,Pumpdown!DW480)</f>
        <v>-1</v>
      </c>
      <c r="DX71" s="1">
        <f ca="1">IF(AND(Pumpdown!$Q$27=0,'Results-Multiple Flush Cycles'!DX$62=1),-1,Pumpdown!DX480)</f>
        <v>-1</v>
      </c>
      <c r="DY71" s="1">
        <f ca="1">IF(AND(Pumpdown!$Q$27=0,'Results-Multiple Flush Cycles'!DY$62=1),-1,Pumpdown!DY480)</f>
        <v>-1</v>
      </c>
      <c r="DZ71" s="1">
        <f ca="1">IF(AND(Pumpdown!$Q$27=0,'Results-Multiple Flush Cycles'!DZ$62=1),-1,Pumpdown!DZ480)</f>
        <v>-1</v>
      </c>
      <c r="EA71" s="1">
        <f ca="1">IF(AND(Pumpdown!$Q$27=0,'Results-Multiple Flush Cycles'!EA$62=1),-1,Pumpdown!EA480)</f>
        <v>-1</v>
      </c>
      <c r="EB71" s="1">
        <f ca="1">IF(AND(Pumpdown!$Q$27=0,'Results-Multiple Flush Cycles'!EB$62=1),-1,Pumpdown!EB480)</f>
        <v>-1</v>
      </c>
      <c r="EC71" s="1">
        <f ca="1">IF(AND(Pumpdown!$Q$27=0,'Results-Multiple Flush Cycles'!EC$62=1),-1,Pumpdown!EC480)</f>
        <v>-1</v>
      </c>
      <c r="ED71" s="1">
        <f ca="1">IF(AND(Pumpdown!$Q$27=0,'Results-Multiple Flush Cycles'!ED$62=1),-1,Pumpdown!ED480)</f>
        <v>-1</v>
      </c>
      <c r="EE71" s="1">
        <f ca="1">IF(AND(Pumpdown!$Q$27=0,'Results-Multiple Flush Cycles'!EE$62=1),-1,Pumpdown!EE480)</f>
        <v>-1</v>
      </c>
      <c r="EF71" s="1">
        <f ca="1">IF(AND(Pumpdown!$Q$27=0,'Results-Multiple Flush Cycles'!EF$62=1),-1,Pumpdown!EF480)</f>
        <v>-1</v>
      </c>
      <c r="EG71" s="1">
        <f ca="1">IF(AND(Pumpdown!$Q$27=0,'Results-Multiple Flush Cycles'!EG$62=1),-1,Pumpdown!EG480)</f>
        <v>-1</v>
      </c>
      <c r="EH71" s="1">
        <f ca="1">IF(AND(Pumpdown!$Q$27=0,'Results-Multiple Flush Cycles'!EH$62=1),-1,Pumpdown!EH480)</f>
        <v>-1</v>
      </c>
      <c r="EI71" s="1">
        <f ca="1">IF(AND(Pumpdown!$Q$27=0,'Results-Multiple Flush Cycles'!EI$62=1),-1,Pumpdown!EI480)</f>
        <v>-1</v>
      </c>
      <c r="EJ71" s="1">
        <f ca="1">IF(AND(Pumpdown!$Q$27=0,'Results-Multiple Flush Cycles'!EJ$62=1),-1,Pumpdown!EJ480)</f>
        <v>-1</v>
      </c>
      <c r="EK71" s="1">
        <f ca="1">IF(AND(Pumpdown!$Q$27=0,'Results-Multiple Flush Cycles'!EK$62=1),-1,Pumpdown!EK480)</f>
        <v>-1</v>
      </c>
      <c r="EL71" s="1">
        <f ca="1">IF(AND(Pumpdown!$Q$27=0,'Results-Multiple Flush Cycles'!EL$62=1),-1,Pumpdown!EL480)</f>
        <v>-1</v>
      </c>
      <c r="EM71" s="1">
        <f ca="1">IF(AND(Pumpdown!$Q$27=0,'Results-Multiple Flush Cycles'!EM$62=1),-1,Pumpdown!EM480)</f>
        <v>-1</v>
      </c>
      <c r="EN71" s="1">
        <f ca="1">IF(AND(Pumpdown!$Q$27=0,'Results-Multiple Flush Cycles'!EN$62=1),-1,Pumpdown!EN480)</f>
        <v>-1</v>
      </c>
      <c r="EO71" s="1">
        <f ca="1">IF(AND(Pumpdown!$Q$27=0,'Results-Multiple Flush Cycles'!EO$62=1),-1,Pumpdown!EO480)</f>
        <v>-1</v>
      </c>
      <c r="EP71" s="1">
        <f ca="1">IF(AND(Pumpdown!$Q$27=0,'Results-Multiple Flush Cycles'!EP$62=1),-1,Pumpdown!EP480)</f>
        <v>-1</v>
      </c>
      <c r="EQ71" s="1">
        <f ca="1">IF(AND(Pumpdown!$Q$27=0,'Results-Multiple Flush Cycles'!EQ$62=1),-1,Pumpdown!EQ480)</f>
        <v>-1</v>
      </c>
      <c r="ER71" s="1">
        <f ca="1">IF(AND(Pumpdown!$Q$27=0,'Results-Multiple Flush Cycles'!ER$62=1),-1,Pumpdown!ER480)</f>
        <v>-1</v>
      </c>
      <c r="ES71" s="1">
        <f ca="1">IF(AND(Pumpdown!$Q$27=0,'Results-Multiple Flush Cycles'!ES$62=1),-1,Pumpdown!ES480)</f>
        <v>-1</v>
      </c>
      <c r="ET71" s="1">
        <f ca="1">IF(AND(Pumpdown!$Q$27=0,'Results-Multiple Flush Cycles'!ET$62=1),-1,Pumpdown!ET480)</f>
        <v>-1</v>
      </c>
      <c r="EU71" s="1">
        <f ca="1">IF(AND(Pumpdown!$Q$27=0,'Results-Multiple Flush Cycles'!EU$62=1),-1,Pumpdown!EU480)</f>
        <v>-1</v>
      </c>
      <c r="EV71" s="1">
        <f ca="1">IF(AND(Pumpdown!$Q$27=0,'Results-Multiple Flush Cycles'!EV$62=1),-1,Pumpdown!EV480)</f>
        <v>-1</v>
      </c>
      <c r="EW71" s="1">
        <f ca="1">IF(AND(Pumpdown!$Q$27=0,'Results-Multiple Flush Cycles'!EW$62=1),-1,Pumpdown!EW480)</f>
        <v>-1</v>
      </c>
      <c r="EX71" s="1">
        <f ca="1">IF(AND(Pumpdown!$Q$27=0,'Results-Multiple Flush Cycles'!EX$62=1),-1,Pumpdown!EX480)</f>
        <v>-1</v>
      </c>
      <c r="EY71" s="1">
        <f ca="1">IF(AND(Pumpdown!$Q$27=0,'Results-Multiple Flush Cycles'!EY$62=1),-1,Pumpdown!EY480)</f>
        <v>-1</v>
      </c>
      <c r="EZ71" s="1">
        <f ca="1">IF(AND(Pumpdown!$Q$27=0,'Results-Multiple Flush Cycles'!EZ$62=1),-1,Pumpdown!EZ480)</f>
        <v>-1</v>
      </c>
      <c r="FA71" s="1">
        <f ca="1">IF(AND(Pumpdown!$Q$27=0,'Results-Multiple Flush Cycles'!FA$62=1),-1,Pumpdown!FA480)</f>
        <v>-1</v>
      </c>
      <c r="FB71" s="1">
        <f ca="1">IF(AND(Pumpdown!$Q$27=0,'Results-Multiple Flush Cycles'!FB$62=1),-1,Pumpdown!FB480)</f>
        <v>-1</v>
      </c>
      <c r="FC71" s="1">
        <f ca="1">IF(AND(Pumpdown!$Q$27=0,'Results-Multiple Flush Cycles'!FC$62=1),-1,Pumpdown!FC480)</f>
        <v>-1</v>
      </c>
      <c r="FD71" s="1">
        <f ca="1">IF(AND(Pumpdown!$Q$27=0,'Results-Multiple Flush Cycles'!FD$62=1),-1,Pumpdown!FD480)</f>
        <v>-1</v>
      </c>
      <c r="FE71" s="1">
        <f ca="1">IF(AND(Pumpdown!$Q$27=0,'Results-Multiple Flush Cycles'!FE$62=1),-1,Pumpdown!FE480)</f>
        <v>-1</v>
      </c>
      <c r="FF71" s="1">
        <f ca="1">IF(AND(Pumpdown!$Q$27=0,'Results-Multiple Flush Cycles'!FF$62=1),-1,Pumpdown!FF480)</f>
        <v>-1</v>
      </c>
      <c r="FG71" s="1">
        <f ca="1">IF(AND(Pumpdown!$Q$27=0,'Results-Multiple Flush Cycles'!FG$62=1),-1,Pumpdown!FG480)</f>
        <v>-1</v>
      </c>
      <c r="FH71" s="1">
        <f ca="1">IF(AND(Pumpdown!$Q$27=0,'Results-Multiple Flush Cycles'!FH$62=1),-1,Pumpdown!FH480)</f>
        <v>-1</v>
      </c>
      <c r="FI71" s="1">
        <f ca="1">IF(AND(Pumpdown!$Q$27=0,'Results-Multiple Flush Cycles'!FI$62=1),-1,Pumpdown!FI480)</f>
        <v>-1</v>
      </c>
      <c r="FJ71" s="1">
        <f ca="1">IF(AND(Pumpdown!$Q$27=0,'Results-Multiple Flush Cycles'!FJ$62=1),-1,Pumpdown!FJ480)</f>
        <v>-1</v>
      </c>
      <c r="FK71" s="1">
        <f ca="1">IF(AND(Pumpdown!$Q$27=0,'Results-Multiple Flush Cycles'!FK$62=1),-1,Pumpdown!FK480)</f>
        <v>-1</v>
      </c>
      <c r="FL71" s="1">
        <f ca="1">IF(AND(Pumpdown!$Q$27=0,'Results-Multiple Flush Cycles'!FL$62=1),-1,Pumpdown!FL480)</f>
        <v>-1</v>
      </c>
      <c r="FM71" s="1">
        <f ca="1">IF(AND(Pumpdown!$Q$27=0,'Results-Multiple Flush Cycles'!FM$62=1),-1,Pumpdown!FM480)</f>
        <v>-1</v>
      </c>
      <c r="FN71" s="1">
        <f ca="1">IF(AND(Pumpdown!$Q$27=0,'Results-Multiple Flush Cycles'!FN$62=1),-1,Pumpdown!FN480)</f>
        <v>-1</v>
      </c>
      <c r="FO71" s="1">
        <f ca="1">IF(AND(Pumpdown!$Q$27=0,'Results-Multiple Flush Cycles'!FO$62=1),-1,Pumpdown!FO480)</f>
        <v>-1</v>
      </c>
      <c r="FP71" s="1">
        <f ca="1">IF(AND(Pumpdown!$Q$27=0,'Results-Multiple Flush Cycles'!FP$62=1),-1,Pumpdown!FP480)</f>
        <v>-1</v>
      </c>
      <c r="FQ71" s="1">
        <f ca="1">IF(AND(Pumpdown!$Q$27=0,'Results-Multiple Flush Cycles'!FQ$62=1),-1,Pumpdown!FQ480)</f>
        <v>-1</v>
      </c>
      <c r="FR71" s="1">
        <f ca="1">IF(AND(Pumpdown!$Q$27=0,'Results-Multiple Flush Cycles'!FR$62=1),-1,Pumpdown!FR480)</f>
        <v>-1</v>
      </c>
      <c r="FS71" s="1">
        <f ca="1">IF(AND(Pumpdown!$Q$27=0,'Results-Multiple Flush Cycles'!FS$62=1),-1,Pumpdown!FS480)</f>
        <v>-1</v>
      </c>
      <c r="FT71" s="1">
        <f ca="1">IF(AND(Pumpdown!$Q$27=0,'Results-Multiple Flush Cycles'!FT$62=1),-1,Pumpdown!FT480)</f>
        <v>-1</v>
      </c>
      <c r="FU71" s="1">
        <f ca="1">IF(AND(Pumpdown!$Q$27=0,'Results-Multiple Flush Cycles'!FU$62=1),-1,Pumpdown!FU480)</f>
        <v>-1</v>
      </c>
      <c r="FV71" s="1">
        <f ca="1">IF(AND(Pumpdown!$Q$27=0,'Results-Multiple Flush Cycles'!FV$62=1),-1,Pumpdown!FV480)</f>
        <v>-1</v>
      </c>
      <c r="FW71" s="1">
        <f ca="1">IF(AND(Pumpdown!$Q$27=0,'Results-Multiple Flush Cycles'!FW$62=1),-1,Pumpdown!FW480)</f>
        <v>-1</v>
      </c>
      <c r="FX71" s="1">
        <f ca="1">IF(AND(Pumpdown!$Q$27=0,'Results-Multiple Flush Cycles'!FX$62=1),-1,Pumpdown!FX480)</f>
        <v>-1</v>
      </c>
      <c r="FY71" s="1">
        <f ca="1">IF(AND(Pumpdown!$Q$27=0,'Results-Multiple Flush Cycles'!FY$62=1),-1,Pumpdown!FY480)</f>
        <v>-1</v>
      </c>
      <c r="FZ71" s="1">
        <f ca="1">IF(AND(Pumpdown!$Q$27=0,'Results-Multiple Flush Cycles'!FZ$62=1),-1,Pumpdown!FZ480)</f>
        <v>-1</v>
      </c>
      <c r="GA71" s="1">
        <f ca="1">IF(AND(Pumpdown!$Q$27=0,'Results-Multiple Flush Cycles'!GA$62=1),-1,Pumpdown!GA480)</f>
        <v>-1</v>
      </c>
      <c r="GB71" s="1">
        <f ca="1">IF(AND(Pumpdown!$Q$27=0,'Results-Multiple Flush Cycles'!GB$62=1),-1,Pumpdown!GB480)</f>
        <v>-1</v>
      </c>
      <c r="GC71" s="1">
        <f ca="1">IF(AND(Pumpdown!$Q$27=0,'Results-Multiple Flush Cycles'!GC$62=1),-1,Pumpdown!GC480)</f>
        <v>-1</v>
      </c>
      <c r="GD71" s="1">
        <f ca="1">IF(AND(Pumpdown!$Q$27=0,'Results-Multiple Flush Cycles'!GD$62=1),-1,Pumpdown!GD480)</f>
        <v>-1</v>
      </c>
      <c r="GE71" s="1">
        <f ca="1">IF(AND(Pumpdown!$Q$27=0,'Results-Multiple Flush Cycles'!GE$62=1),-1,Pumpdown!GE480)</f>
        <v>-1</v>
      </c>
      <c r="GF71" s="1">
        <f ca="1">IF(AND(Pumpdown!$Q$27=0,'Results-Multiple Flush Cycles'!GF$62=1),-1,Pumpdown!GF480)</f>
        <v>-1</v>
      </c>
      <c r="GG71" s="1">
        <f ca="1">IF(AND(Pumpdown!$Q$27=0,'Results-Multiple Flush Cycles'!GG$62=1),-1,Pumpdown!GG480)</f>
        <v>-1</v>
      </c>
      <c r="GH71" s="1">
        <f ca="1">IF(AND(Pumpdown!$Q$27=0,'Results-Multiple Flush Cycles'!GH$62=1),-1,Pumpdown!GH480)</f>
        <v>-1</v>
      </c>
      <c r="GI71" s="1">
        <f ca="1">IF(AND(Pumpdown!$Q$27=0,'Results-Multiple Flush Cycles'!GI$62=1),-1,Pumpdown!GI480)</f>
        <v>-1</v>
      </c>
      <c r="GJ71" s="1">
        <f ca="1">IF(AND(Pumpdown!$Q$27=0,'Results-Multiple Flush Cycles'!GJ$62=1),-1,Pumpdown!GJ480)</f>
        <v>-1</v>
      </c>
      <c r="GK71" s="1">
        <f ca="1">IF(AND(Pumpdown!$Q$27=0,'Results-Multiple Flush Cycles'!GK$62=1),-1,Pumpdown!GK480)</f>
        <v>-1</v>
      </c>
      <c r="GL71" s="1">
        <f ca="1">IF(AND(Pumpdown!$Q$27=0,'Results-Multiple Flush Cycles'!GL$62=1),-1,Pumpdown!GL480)</f>
        <v>-1</v>
      </c>
      <c r="GM71" s="1">
        <f ca="1">IF(AND(Pumpdown!$Q$27=0,'Results-Multiple Flush Cycles'!GM$62=1),-1,Pumpdown!GM480)</f>
        <v>-1</v>
      </c>
      <c r="GN71" s="1">
        <f ca="1">IF(AND(Pumpdown!$Q$27=0,'Results-Multiple Flush Cycles'!GN$62=1),-1,Pumpdown!GN480)</f>
        <v>-1</v>
      </c>
      <c r="GO71" s="1">
        <f ca="1">IF(AND(Pumpdown!$Q$27=0,'Results-Multiple Flush Cycles'!GO$62=1),-1,Pumpdown!GO480)</f>
        <v>-1</v>
      </c>
      <c r="GP71" s="1">
        <f ca="1">IF(AND(Pumpdown!$Q$27=0,'Results-Multiple Flush Cycles'!GP$62=1),-1,Pumpdown!GP480)</f>
        <v>-1</v>
      </c>
      <c r="GQ71" s="1">
        <f ca="1">IF(AND(Pumpdown!$Q$27=0,'Results-Multiple Flush Cycles'!GQ$62=1),-1,Pumpdown!GQ480)</f>
        <v>-1</v>
      </c>
      <c r="GR71" s="1">
        <f ca="1">IF(AND(Pumpdown!$Q$27=0,'Results-Multiple Flush Cycles'!GR$62=1),-1,Pumpdown!GR480)</f>
        <v>-1</v>
      </c>
      <c r="GS71" s="1">
        <f ca="1">IF(AND(Pumpdown!$Q$27=0,'Results-Multiple Flush Cycles'!GS$62=1),-1,Pumpdown!GS480)</f>
        <v>-1</v>
      </c>
      <c r="GT71" s="1">
        <f ca="1">IF(AND(Pumpdown!$Q$27=0,'Results-Multiple Flush Cycles'!GT$62=1),-1,Pumpdown!GT480)</f>
        <v>-1</v>
      </c>
      <c r="GU71" s="1">
        <f ca="1">IF(AND(Pumpdown!$Q$27=0,'Results-Multiple Flush Cycles'!GU$62=1),-1,Pumpdown!GU480)</f>
        <v>-1</v>
      </c>
      <c r="GV71" s="1">
        <f ca="1">IF(AND(Pumpdown!$Q$27=0,'Results-Multiple Flush Cycles'!GV$62=1),-1,Pumpdown!GV480)</f>
        <v>-1</v>
      </c>
      <c r="GW71" s="1">
        <f ca="1">IF(AND(Pumpdown!$Q$27=0,'Results-Multiple Flush Cycles'!GW$62=1),-1,Pumpdown!GW480)</f>
        <v>-1</v>
      </c>
      <c r="GX71" s="1">
        <f ca="1">IF(AND(Pumpdown!$Q$27=0,'Results-Multiple Flush Cycles'!GX$62=1),-1,Pumpdown!GX480)</f>
        <v>-1</v>
      </c>
      <c r="GY71" s="1">
        <f ca="1">IF(AND(Pumpdown!$Q$27=0,'Results-Multiple Flush Cycles'!GY$62=1),-1,Pumpdown!GY480)</f>
        <v>-1</v>
      </c>
      <c r="GZ71" s="1">
        <f ca="1">IF(AND(Pumpdown!$Q$27=0,'Results-Multiple Flush Cycles'!GZ$62=1),-1,Pumpdown!GZ480)</f>
        <v>-1</v>
      </c>
      <c r="HA71" s="1">
        <f ca="1">IF(AND(Pumpdown!$Q$27=0,'Results-Multiple Flush Cycles'!HA$62=1),-1,Pumpdown!HA480)</f>
        <v>-1</v>
      </c>
      <c r="HB71" s="1">
        <f ca="1">IF(AND(Pumpdown!$Q$27=0,'Results-Multiple Flush Cycles'!HB$62=1),-1,Pumpdown!HB480)</f>
        <v>-1</v>
      </c>
      <c r="HC71" s="1">
        <f ca="1">IF(AND(Pumpdown!$Q$27=0,'Results-Multiple Flush Cycles'!HC$62=1),-1,Pumpdown!HC480)</f>
        <v>-1</v>
      </c>
      <c r="HD71" s="1">
        <f ca="1">IF(AND(Pumpdown!$Q$27=0,'Results-Multiple Flush Cycles'!HD$62=1),-1,Pumpdown!HD480)</f>
        <v>-1</v>
      </c>
      <c r="HE71" s="1">
        <f ca="1">IF(AND(Pumpdown!$Q$27=0,'Results-Multiple Flush Cycles'!HE$62=1),-1,Pumpdown!HE480)</f>
        <v>-1</v>
      </c>
      <c r="HF71" s="1">
        <f ca="1">IF(AND(Pumpdown!$Q$27=0,'Results-Multiple Flush Cycles'!HF$62=1),-1,Pumpdown!HF480)</f>
        <v>-1</v>
      </c>
      <c r="HG71" s="1">
        <f ca="1">IF(AND(Pumpdown!$Q$27=0,'Results-Multiple Flush Cycles'!HG$62=1),-1,Pumpdown!HG480)</f>
        <v>-1</v>
      </c>
      <c r="HH71" s="1">
        <f ca="1">IF(AND(Pumpdown!$Q$27=0,'Results-Multiple Flush Cycles'!HH$62=1),-1,Pumpdown!HH480)</f>
        <v>-1</v>
      </c>
      <c r="HI71" s="1">
        <f ca="1">IF(AND(Pumpdown!$Q$27=0,'Results-Multiple Flush Cycles'!HI$62=1),-1,Pumpdown!HI480)</f>
        <v>-1</v>
      </c>
      <c r="HJ71" s="1">
        <f ca="1">IF(AND(Pumpdown!$Q$27=0,'Results-Multiple Flush Cycles'!HJ$62=1),-1,Pumpdown!HJ480)</f>
        <v>-1</v>
      </c>
      <c r="HK71" s="1">
        <f ca="1">IF(AND(Pumpdown!$Q$27=0,'Results-Multiple Flush Cycles'!HK$62=1),-1,Pumpdown!HK480)</f>
        <v>-1</v>
      </c>
      <c r="HL71" s="1">
        <f ca="1">IF(AND(Pumpdown!$Q$27=0,'Results-Multiple Flush Cycles'!HL$62=1),-1,Pumpdown!HL480)</f>
        <v>-1</v>
      </c>
      <c r="HM71" s="1">
        <f ca="1">IF(AND(Pumpdown!$Q$27=0,'Results-Multiple Flush Cycles'!HM$62=1),-1,Pumpdown!HM480)</f>
        <v>-1</v>
      </c>
      <c r="HN71" s="1">
        <f ca="1">IF(AND(Pumpdown!$Q$27=0,'Results-Multiple Flush Cycles'!HN$62=1),-1,Pumpdown!HN480)</f>
        <v>-1</v>
      </c>
      <c r="HO71" s="1">
        <f ca="1">IF(AND(Pumpdown!$Q$27=0,'Results-Multiple Flush Cycles'!HO$62=1),-1,Pumpdown!HO480)</f>
        <v>-1</v>
      </c>
      <c r="HP71" s="1">
        <f ca="1">IF(AND(Pumpdown!$Q$27=0,'Results-Multiple Flush Cycles'!HP$62=1),-1,Pumpdown!HP480)</f>
        <v>-1</v>
      </c>
      <c r="HQ71" s="1">
        <f ca="1">IF(AND(Pumpdown!$Q$27=0,'Results-Multiple Flush Cycles'!HQ$62=1),-1,Pumpdown!HQ480)</f>
        <v>-1</v>
      </c>
      <c r="HR71" s="1">
        <f ca="1">IF(AND(Pumpdown!$Q$27=0,'Results-Multiple Flush Cycles'!HR$62=1),-1,Pumpdown!HR480)</f>
        <v>-1</v>
      </c>
      <c r="HS71" s="1">
        <f ca="1">IF(AND(Pumpdown!$Q$27=0,'Results-Multiple Flush Cycles'!HS$62=1),-1,Pumpdown!HS480)</f>
        <v>-1</v>
      </c>
      <c r="HT71" s="1">
        <f ca="1">IF(AND(Pumpdown!$Q$27=0,'Results-Multiple Flush Cycles'!HT$62=1),-1,Pumpdown!HT480)</f>
        <v>-1</v>
      </c>
      <c r="HU71" s="1">
        <f ca="1">IF(AND(Pumpdown!$Q$27=0,'Results-Multiple Flush Cycles'!HU$62=1),-1,Pumpdown!HU480)</f>
        <v>-1</v>
      </c>
      <c r="HV71" s="1">
        <f ca="1">IF(AND(Pumpdown!$Q$27=0,'Results-Multiple Flush Cycles'!HV$62=1),-1,Pumpdown!HV480)</f>
        <v>-1</v>
      </c>
      <c r="HW71" s="1">
        <f ca="1">IF(AND(Pumpdown!$Q$27=0,'Results-Multiple Flush Cycles'!HW$62=1),-1,Pumpdown!HW480)</f>
        <v>-1</v>
      </c>
      <c r="HX71" s="1">
        <f ca="1">IF(AND(Pumpdown!$Q$27=0,'Results-Multiple Flush Cycles'!HX$62=1),-1,Pumpdown!HX480)</f>
        <v>-1</v>
      </c>
      <c r="HY71" s="1">
        <f ca="1">IF(AND(Pumpdown!$Q$27=0,'Results-Multiple Flush Cycles'!HY$62=1),-1,Pumpdown!HY480)</f>
        <v>-1</v>
      </c>
      <c r="HZ71" s="1">
        <f ca="1">IF(AND(Pumpdown!$Q$27=0,'Results-Multiple Flush Cycles'!HZ$62=1),-1,Pumpdown!HZ480)</f>
        <v>-1</v>
      </c>
      <c r="IA71" s="1">
        <f ca="1">IF(AND(Pumpdown!$Q$27=0,'Results-Multiple Flush Cycles'!IA$62=1),-1,Pumpdown!IA480)</f>
        <v>-1</v>
      </c>
      <c r="IB71" s="1">
        <f ca="1">IF(AND(Pumpdown!$Q$27=0,'Results-Multiple Flush Cycles'!IB$62=1),-1,Pumpdown!IB480)</f>
        <v>-1</v>
      </c>
      <c r="IC71" s="1">
        <f ca="1">IF(AND(Pumpdown!$Q$27=0,'Results-Multiple Flush Cycles'!IC$62=1),-1,Pumpdown!IC480)</f>
        <v>-1</v>
      </c>
      <c r="ID71" s="1">
        <f ca="1">IF(AND(Pumpdown!$Q$27=0,'Results-Multiple Flush Cycles'!ID$62=1),-1,Pumpdown!ID480)</f>
        <v>-1</v>
      </c>
      <c r="IE71" s="1">
        <f ca="1">IF(AND(Pumpdown!$Q$27=0,'Results-Multiple Flush Cycles'!IE$62=1),-1,Pumpdown!IE480)</f>
        <v>-1</v>
      </c>
      <c r="IF71" s="1">
        <f ca="1">IF(AND(Pumpdown!$Q$27=0,'Results-Multiple Flush Cycles'!IF$62=1),-1,Pumpdown!IF480)</f>
        <v>-1</v>
      </c>
      <c r="IG71" s="1">
        <f ca="1">IF(AND(Pumpdown!$Q$27=0,'Results-Multiple Flush Cycles'!IG$62=1),-1,Pumpdown!IG480)</f>
        <v>-1</v>
      </c>
      <c r="IH71" s="1">
        <f ca="1">IF(AND(Pumpdown!$Q$27=0,'Results-Multiple Flush Cycles'!IH$62=1),-1,Pumpdown!IH480)</f>
        <v>-1</v>
      </c>
      <c r="II71" s="1">
        <f ca="1">IF(AND(Pumpdown!$Q$27=0,'Results-Multiple Flush Cycles'!II$62=1),-1,Pumpdown!II480)</f>
        <v>-1</v>
      </c>
      <c r="IJ71" s="1">
        <f ca="1">IF(AND(Pumpdown!$Q$27=0,'Results-Multiple Flush Cycles'!IJ$62=1),-1,Pumpdown!IJ480)</f>
        <v>-1</v>
      </c>
      <c r="IK71" s="1">
        <f ca="1">IF(AND(Pumpdown!$Q$27=0,'Results-Multiple Flush Cycles'!IK$62=1),-1,Pumpdown!IK480)</f>
        <v>-1</v>
      </c>
      <c r="IL71" s="1">
        <f ca="1">IF(AND(Pumpdown!$Q$27=0,'Results-Multiple Flush Cycles'!IL$62=1),-1,Pumpdown!IL480)</f>
        <v>-1</v>
      </c>
      <c r="IM71" s="1">
        <f ca="1">IF(AND(Pumpdown!$Q$27=0,'Results-Multiple Flush Cycles'!IM$62=1),-1,Pumpdown!IM480)</f>
        <v>-1</v>
      </c>
      <c r="IN71" s="1">
        <f ca="1">IF(AND(Pumpdown!$Q$27=0,'Results-Multiple Flush Cycles'!IN$62=1),-1,Pumpdown!IN480)</f>
        <v>-1</v>
      </c>
      <c r="IO71" s="1">
        <f ca="1">IF(AND(Pumpdown!$Q$27=0,'Results-Multiple Flush Cycles'!IO$62=1),-1,Pumpdown!IO480)</f>
        <v>-1</v>
      </c>
      <c r="IP71" s="1">
        <f ca="1">IF(AND(Pumpdown!$Q$27=0,'Results-Multiple Flush Cycles'!IP$62=1),-1,Pumpdown!IP480)</f>
        <v>-1</v>
      </c>
      <c r="IQ71" s="1">
        <f ca="1">IF(AND(Pumpdown!$Q$27=0,'Results-Multiple Flush Cycles'!IQ$62=1),-1,Pumpdown!IQ480)</f>
        <v>-1</v>
      </c>
      <c r="IR71" s="1">
        <f ca="1">IF(AND(Pumpdown!$Q$27=0,'Results-Multiple Flush Cycles'!IR$62=1),-1,Pumpdown!IR480)</f>
        <v>-1</v>
      </c>
      <c r="IS71" s="1">
        <f ca="1">IF(AND(Pumpdown!$Q$27=0,'Results-Multiple Flush Cycles'!IS$62=1),-1,Pumpdown!IS480)</f>
        <v>-1</v>
      </c>
      <c r="IT71" s="1">
        <f ca="1">IF(AND(Pumpdown!$Q$27=0,'Results-Multiple Flush Cycles'!IT$62=1),-1,Pumpdown!IT480)</f>
        <v>-1</v>
      </c>
      <c r="IU71" s="1">
        <f ca="1">IF(AND(Pumpdown!$Q$27=0,'Results-Multiple Flush Cycles'!IU$62=1),-1,Pumpdown!IU480)</f>
        <v>-1</v>
      </c>
      <c r="IV71" s="1">
        <f ca="1">IF(AND(Pumpdown!$Q$27=0,'Results-Multiple Flush Cycles'!IV$62=1),-1,Pumpdown!IV480)</f>
        <v>-1</v>
      </c>
      <c r="IW71" s="1">
        <f ca="1">MIN(D70:AN70)</f>
        <v>0.37618270524450637</v>
      </c>
      <c r="IX71" s="1">
        <f ca="1">MIN(D71:AN71)</f>
        <v>0.30217481118502193</v>
      </c>
    </row>
    <row r="72" spans="1:258" x14ac:dyDescent="0.15">
      <c r="A72" s="1" t="str">
        <f>Pumpdown!A481</f>
        <v>Initial SLC Ratio #5</v>
      </c>
      <c r="B72" s="1" t="str">
        <f>Pumpdown!B481</f>
        <v>-</v>
      </c>
      <c r="C72" s="1">
        <f>IF(AND(Pumpdown!$Q$27=0,'Results-Multiple Flush Cycles'!C$62=1),-1,Pumpdown!C481)</f>
        <v>0</v>
      </c>
      <c r="D72" s="1">
        <f ca="1">IF(AND(Pumpdown!$Q$27=0,'Results-Multiple Flush Cycles'!D$62=1),-1,Pumpdown!D481)</f>
        <v>0</v>
      </c>
      <c r="E72" s="1">
        <f ca="1">IF(AND(Pumpdown!$Q$27=0,'Results-Multiple Flush Cycles'!E$62=1),-1,Pumpdown!E481)</f>
        <v>0</v>
      </c>
      <c r="F72" s="1">
        <f ca="1">IF(AND(Pumpdown!$Q$27=0,'Results-Multiple Flush Cycles'!F$62=1),-1,Pumpdown!F481)</f>
        <v>0</v>
      </c>
      <c r="G72" s="1">
        <f ca="1">IF(AND(Pumpdown!$Q$27=0,'Results-Multiple Flush Cycles'!G$62=1),-1,Pumpdown!G481)</f>
        <v>0</v>
      </c>
      <c r="H72" s="1">
        <f ca="1">IF(AND(Pumpdown!$Q$27=0,'Results-Multiple Flush Cycles'!H$62=1),-1,Pumpdown!H481)</f>
        <v>0</v>
      </c>
      <c r="I72" s="1">
        <f ca="1">IF(AND(Pumpdown!$Q$27=0,'Results-Multiple Flush Cycles'!I$62=1),-1,Pumpdown!I481)</f>
        <v>0</v>
      </c>
      <c r="J72" s="1">
        <f ca="1">IF(AND(Pumpdown!$Q$27=0,'Results-Multiple Flush Cycles'!J$62=1),-1,Pumpdown!J481)</f>
        <v>0</v>
      </c>
      <c r="K72" s="1">
        <f ca="1">IF(AND(Pumpdown!$Q$27=0,'Results-Multiple Flush Cycles'!K$62=1),-1,Pumpdown!K481)</f>
        <v>0</v>
      </c>
      <c r="L72" s="1">
        <f ca="1">IF(AND(Pumpdown!$Q$27=0,'Results-Multiple Flush Cycles'!L$62=1),-1,Pumpdown!L481)</f>
        <v>0</v>
      </c>
      <c r="M72" s="1">
        <f ca="1">IF(AND(Pumpdown!$Q$27=0,'Results-Multiple Flush Cycles'!M$62=1),-1,Pumpdown!M481)</f>
        <v>0</v>
      </c>
      <c r="N72" s="1">
        <f ca="1">IF(AND(Pumpdown!$Q$27=0,'Results-Multiple Flush Cycles'!N$62=1),-1,Pumpdown!N481)</f>
        <v>0</v>
      </c>
      <c r="O72" s="1">
        <f ca="1">IF(AND(Pumpdown!$Q$27=0,'Results-Multiple Flush Cycles'!O$62=1),-1,Pumpdown!O481)</f>
        <v>0</v>
      </c>
      <c r="P72" s="1">
        <f ca="1">IF(AND(Pumpdown!$Q$27=0,'Results-Multiple Flush Cycles'!P$62=1),-1,Pumpdown!P481)</f>
        <v>0</v>
      </c>
      <c r="Q72" s="1">
        <f ca="1">IF(AND(Pumpdown!$Q$27=0,'Results-Multiple Flush Cycles'!Q$62=1),-1,Pumpdown!Q481)</f>
        <v>0</v>
      </c>
      <c r="R72" s="1">
        <f ca="1">IF(AND(Pumpdown!$Q$27=0,'Results-Multiple Flush Cycles'!R$62=1),-1,Pumpdown!R481)</f>
        <v>0</v>
      </c>
      <c r="S72" s="1">
        <f ca="1">IF(AND(Pumpdown!$Q$27=0,'Results-Multiple Flush Cycles'!S$62=1),-1,Pumpdown!S481)</f>
        <v>0</v>
      </c>
      <c r="T72" s="1">
        <f ca="1">IF(AND(Pumpdown!$Q$27=0,'Results-Multiple Flush Cycles'!T$62=1),-1,Pumpdown!T481)</f>
        <v>0</v>
      </c>
      <c r="U72" s="1">
        <f ca="1">IF(AND(Pumpdown!$Q$27=0,'Results-Multiple Flush Cycles'!U$62=1),-1,Pumpdown!U481)</f>
        <v>0</v>
      </c>
      <c r="V72" s="1">
        <f ca="1">IF(AND(Pumpdown!$Q$27=0,'Results-Multiple Flush Cycles'!V$62=1),-1,Pumpdown!V481)</f>
        <v>0</v>
      </c>
      <c r="W72" s="1">
        <f ca="1">IF(AND(Pumpdown!$Q$27=0,'Results-Multiple Flush Cycles'!W$62=1),-1,Pumpdown!W481)</f>
        <v>0</v>
      </c>
      <c r="X72" s="1">
        <f ca="1">IF(AND(Pumpdown!$Q$27=0,'Results-Multiple Flush Cycles'!X$62=1),-1,Pumpdown!X481)</f>
        <v>0</v>
      </c>
      <c r="Y72" s="1">
        <f ca="1">IF(AND(Pumpdown!$Q$27=0,'Results-Multiple Flush Cycles'!Y$62=1),-1,Pumpdown!Y481)</f>
        <v>0</v>
      </c>
      <c r="Z72" s="1">
        <f ca="1">IF(AND(Pumpdown!$Q$27=0,'Results-Multiple Flush Cycles'!Z$62=1),-1,Pumpdown!Z481)</f>
        <v>0</v>
      </c>
      <c r="AA72" s="1">
        <f ca="1">IF(AND(Pumpdown!$Q$27=0,'Results-Multiple Flush Cycles'!AA$62=1),-1,Pumpdown!AA481)</f>
        <v>0</v>
      </c>
      <c r="AB72" s="1">
        <f ca="1">IF(AND(Pumpdown!$Q$27=0,'Results-Multiple Flush Cycles'!AB$62=1),-1,Pumpdown!AB481)</f>
        <v>0</v>
      </c>
      <c r="AC72" s="1">
        <f ca="1">IF(AND(Pumpdown!$Q$27=0,'Results-Multiple Flush Cycles'!AC$62=1),-1,Pumpdown!AC481)</f>
        <v>0</v>
      </c>
      <c r="AD72" s="150">
        <f ca="1">IF(AND(Pumpdown!$Q$27=0,'Results-Multiple Flush Cycles'!AD$62=1),-1,Pumpdown!AD481)</f>
        <v>0</v>
      </c>
      <c r="AE72" s="1">
        <f ca="1">IF(AND(Pumpdown!$Q$27=0,'Results-Multiple Flush Cycles'!AE$62=1),-1,Pumpdown!AE481)</f>
        <v>0</v>
      </c>
      <c r="AF72" s="1">
        <f ca="1">IF(AND(Pumpdown!$Q$27=0,'Results-Multiple Flush Cycles'!AF$62=1),-1,Pumpdown!AF481)</f>
        <v>0</v>
      </c>
      <c r="AG72" s="1">
        <f ca="1">IF(AND(Pumpdown!$Q$27=0,'Results-Multiple Flush Cycles'!AG$62=1),-1,Pumpdown!AG481)</f>
        <v>0</v>
      </c>
      <c r="AH72" s="1">
        <f ca="1">IF(AND(Pumpdown!$Q$27=0,'Results-Multiple Flush Cycles'!AH$62=1),-1,Pumpdown!AH481)</f>
        <v>0</v>
      </c>
      <c r="AI72" s="1">
        <f ca="1">IF(AND(Pumpdown!$Q$27=0,'Results-Multiple Flush Cycles'!AI$62=1),-1,Pumpdown!AI481)</f>
        <v>0</v>
      </c>
      <c r="AJ72" s="1">
        <f ca="1">IF(AND(Pumpdown!$Q$27=0,'Results-Multiple Flush Cycles'!AJ$62=1),-1,Pumpdown!AJ481)</f>
        <v>0</v>
      </c>
      <c r="AK72" s="150">
        <f ca="1">IF(AND(Pumpdown!$Q$27=0,'Results-Multiple Flush Cycles'!AK$62=1),-1,Pumpdown!AK481)</f>
        <v>0</v>
      </c>
      <c r="AL72" s="1">
        <f ca="1">IF(AND(Pumpdown!$Q$27=0,'Results-Multiple Flush Cycles'!AL$62=1),-1,Pumpdown!AL481)</f>
        <v>0</v>
      </c>
      <c r="AM72" s="1">
        <f ca="1">IF(AND(Pumpdown!$Q$27=0,'Results-Multiple Flush Cycles'!AM$62=1),-1,Pumpdown!AM481)</f>
        <v>0</v>
      </c>
      <c r="AN72" s="1">
        <f ca="1">IF(AND(Pumpdown!$Q$27=0,'Results-Multiple Flush Cycles'!AN$62=1),-1,Pumpdown!AN481)</f>
        <v>0</v>
      </c>
      <c r="AO72" s="1">
        <f ca="1">IF(AND(Pumpdown!$Q$27=0,'Results-Multiple Flush Cycles'!AO$62=1),-1,Pumpdown!AO481)</f>
        <v>-1</v>
      </c>
      <c r="AP72" s="1">
        <f ca="1">IF(AND(Pumpdown!$Q$27=0,'Results-Multiple Flush Cycles'!AP$62=1),-1,Pumpdown!AP481)</f>
        <v>-1</v>
      </c>
      <c r="AQ72" s="1">
        <f ca="1">IF(AND(Pumpdown!$Q$27=0,'Results-Multiple Flush Cycles'!AQ$62=1),-1,Pumpdown!AQ481)</f>
        <v>-1</v>
      </c>
      <c r="AR72" s="1">
        <f ca="1">IF(AND(Pumpdown!$Q$27=0,'Results-Multiple Flush Cycles'!AR$62=1),-1,Pumpdown!AR481)</f>
        <v>-1</v>
      </c>
      <c r="AS72" s="1">
        <f ca="1">IF(AND(Pumpdown!$Q$27=0,'Results-Multiple Flush Cycles'!AS$62=1),-1,Pumpdown!AS481)</f>
        <v>-1</v>
      </c>
      <c r="AT72" s="1">
        <f ca="1">IF(AND(Pumpdown!$Q$27=0,'Results-Multiple Flush Cycles'!AT$62=1),-1,Pumpdown!AT481)</f>
        <v>-1</v>
      </c>
      <c r="AU72" s="1">
        <f ca="1">IF(AND(Pumpdown!$Q$27=0,'Results-Multiple Flush Cycles'!AU$62=1),-1,Pumpdown!AU481)</f>
        <v>-1</v>
      </c>
      <c r="AV72" s="1">
        <f ca="1">IF(AND(Pumpdown!$Q$27=0,'Results-Multiple Flush Cycles'!AV$62=1),-1,Pumpdown!AV481)</f>
        <v>-1</v>
      </c>
      <c r="AW72" s="1">
        <f ca="1">IF(AND(Pumpdown!$Q$27=0,'Results-Multiple Flush Cycles'!AW$62=1),-1,Pumpdown!AW481)</f>
        <v>-1</v>
      </c>
      <c r="AX72" s="1">
        <f ca="1">IF(AND(Pumpdown!$Q$27=0,'Results-Multiple Flush Cycles'!AX$62=1),-1,Pumpdown!AX481)</f>
        <v>-1</v>
      </c>
      <c r="AY72" s="1">
        <f ca="1">IF(AND(Pumpdown!$Q$27=0,'Results-Multiple Flush Cycles'!AY$62=1),-1,Pumpdown!AY481)</f>
        <v>-1</v>
      </c>
      <c r="AZ72" s="1">
        <f ca="1">IF(AND(Pumpdown!$Q$27=0,'Results-Multiple Flush Cycles'!AZ$62=1),-1,Pumpdown!AZ481)</f>
        <v>-1</v>
      </c>
      <c r="BA72" s="1">
        <f ca="1">IF(AND(Pumpdown!$Q$27=0,'Results-Multiple Flush Cycles'!BA$62=1),-1,Pumpdown!BA481)</f>
        <v>-1</v>
      </c>
      <c r="BB72" s="1">
        <f ca="1">IF(AND(Pumpdown!$Q$27=0,'Results-Multiple Flush Cycles'!BB$62=1),-1,Pumpdown!BB481)</f>
        <v>-1</v>
      </c>
      <c r="BC72" s="1">
        <f ca="1">IF(AND(Pumpdown!$Q$27=0,'Results-Multiple Flush Cycles'!BC$62=1),-1,Pumpdown!BC481)</f>
        <v>-1</v>
      </c>
      <c r="BD72" s="1">
        <f ca="1">IF(AND(Pumpdown!$Q$27=0,'Results-Multiple Flush Cycles'!BD$62=1),-1,Pumpdown!BD481)</f>
        <v>-1</v>
      </c>
      <c r="BE72" s="1">
        <f ca="1">IF(AND(Pumpdown!$Q$27=0,'Results-Multiple Flush Cycles'!BE$62=1),-1,Pumpdown!BE481)</f>
        <v>-1</v>
      </c>
      <c r="BF72" s="1">
        <f ca="1">IF(AND(Pumpdown!$Q$27=0,'Results-Multiple Flush Cycles'!BF$62=1),-1,Pumpdown!BF481)</f>
        <v>-1</v>
      </c>
      <c r="BG72" s="1">
        <f ca="1">IF(AND(Pumpdown!$Q$27=0,'Results-Multiple Flush Cycles'!BG$62=1),-1,Pumpdown!BG481)</f>
        <v>-1</v>
      </c>
      <c r="BH72" s="1">
        <f ca="1">IF(AND(Pumpdown!$Q$27=0,'Results-Multiple Flush Cycles'!BH$62=1),-1,Pumpdown!BH481)</f>
        <v>-1</v>
      </c>
      <c r="BI72" s="1">
        <f ca="1">IF(AND(Pumpdown!$Q$27=0,'Results-Multiple Flush Cycles'!BI$62=1),-1,Pumpdown!BI481)</f>
        <v>-1</v>
      </c>
      <c r="BJ72" s="1">
        <f ca="1">IF(AND(Pumpdown!$Q$27=0,'Results-Multiple Flush Cycles'!BJ$62=1),-1,Pumpdown!BJ481)</f>
        <v>-1</v>
      </c>
      <c r="BK72" s="1">
        <f ca="1">IF(AND(Pumpdown!$Q$27=0,'Results-Multiple Flush Cycles'!BK$62=1),-1,Pumpdown!BK481)</f>
        <v>-1</v>
      </c>
      <c r="BL72" s="1">
        <f ca="1">IF(AND(Pumpdown!$Q$27=0,'Results-Multiple Flush Cycles'!BL$62=1),-1,Pumpdown!BL481)</f>
        <v>-1</v>
      </c>
      <c r="BM72" s="1">
        <f ca="1">IF(AND(Pumpdown!$Q$27=0,'Results-Multiple Flush Cycles'!BM$62=1),-1,Pumpdown!BM481)</f>
        <v>-1</v>
      </c>
      <c r="BN72" s="1">
        <f ca="1">IF(AND(Pumpdown!$Q$27=0,'Results-Multiple Flush Cycles'!BN$62=1),-1,Pumpdown!BN481)</f>
        <v>-1</v>
      </c>
      <c r="BO72" s="1">
        <f ca="1">IF(AND(Pumpdown!$Q$27=0,'Results-Multiple Flush Cycles'!BO$62=1),-1,Pumpdown!BO481)</f>
        <v>-1</v>
      </c>
      <c r="BP72" s="1">
        <f ca="1">IF(AND(Pumpdown!$Q$27=0,'Results-Multiple Flush Cycles'!BP$62=1),-1,Pumpdown!BP481)</f>
        <v>-1</v>
      </c>
      <c r="BQ72" s="1">
        <f ca="1">IF(AND(Pumpdown!$Q$27=0,'Results-Multiple Flush Cycles'!BQ$62=1),-1,Pumpdown!BQ481)</f>
        <v>-1</v>
      </c>
      <c r="BR72" s="1">
        <f ca="1">IF(AND(Pumpdown!$Q$27=0,'Results-Multiple Flush Cycles'!BR$62=1),-1,Pumpdown!BR481)</f>
        <v>-1</v>
      </c>
      <c r="BS72" s="1">
        <f ca="1">IF(AND(Pumpdown!$Q$27=0,'Results-Multiple Flush Cycles'!BS$62=1),-1,Pumpdown!BS481)</f>
        <v>-1</v>
      </c>
      <c r="BT72" s="1">
        <f ca="1">IF(AND(Pumpdown!$Q$27=0,'Results-Multiple Flush Cycles'!BT$62=1),-1,Pumpdown!BT481)</f>
        <v>-1</v>
      </c>
      <c r="BU72" s="1">
        <f ca="1">IF(AND(Pumpdown!$Q$27=0,'Results-Multiple Flush Cycles'!BU$62=1),-1,Pumpdown!BU481)</f>
        <v>-1</v>
      </c>
      <c r="BV72" s="1">
        <f ca="1">IF(AND(Pumpdown!$Q$27=0,'Results-Multiple Flush Cycles'!BV$62=1),-1,Pumpdown!BV481)</f>
        <v>-1</v>
      </c>
      <c r="BW72" s="1">
        <f ca="1">IF(AND(Pumpdown!$Q$27=0,'Results-Multiple Flush Cycles'!BW$62=1),-1,Pumpdown!BW481)</f>
        <v>-1</v>
      </c>
      <c r="BX72" s="1">
        <f ca="1">IF(AND(Pumpdown!$Q$27=0,'Results-Multiple Flush Cycles'!BX$62=1),-1,Pumpdown!BX481)</f>
        <v>-1</v>
      </c>
      <c r="BY72" s="1">
        <f ca="1">IF(AND(Pumpdown!$Q$27=0,'Results-Multiple Flush Cycles'!BY$62=1),-1,Pumpdown!BY481)</f>
        <v>-1</v>
      </c>
      <c r="BZ72" s="1">
        <f ca="1">IF(AND(Pumpdown!$Q$27=0,'Results-Multiple Flush Cycles'!BZ$62=1),-1,Pumpdown!BZ481)</f>
        <v>-1</v>
      </c>
      <c r="CA72" s="1">
        <f ca="1">IF(AND(Pumpdown!$Q$27=0,'Results-Multiple Flush Cycles'!CA$62=1),-1,Pumpdown!CA481)</f>
        <v>-1</v>
      </c>
      <c r="CB72" s="1">
        <f ca="1">IF(AND(Pumpdown!$Q$27=0,'Results-Multiple Flush Cycles'!CB$62=1),-1,Pumpdown!CB481)</f>
        <v>-1</v>
      </c>
      <c r="CC72" s="1">
        <f ca="1">IF(AND(Pumpdown!$Q$27=0,'Results-Multiple Flush Cycles'!CC$62=1),-1,Pumpdown!CC481)</f>
        <v>-1</v>
      </c>
      <c r="CD72" s="1">
        <f ca="1">IF(AND(Pumpdown!$Q$27=0,'Results-Multiple Flush Cycles'!CD$62=1),-1,Pumpdown!CD481)</f>
        <v>-1</v>
      </c>
      <c r="CE72" s="1">
        <f ca="1">IF(AND(Pumpdown!$Q$27=0,'Results-Multiple Flush Cycles'!CE$62=1),-1,Pumpdown!CE481)</f>
        <v>-1</v>
      </c>
      <c r="CF72" s="1">
        <f ca="1">IF(AND(Pumpdown!$Q$27=0,'Results-Multiple Flush Cycles'!CF$62=1),-1,Pumpdown!CF481)</f>
        <v>-1</v>
      </c>
      <c r="CG72" s="1">
        <f ca="1">IF(AND(Pumpdown!$Q$27=0,'Results-Multiple Flush Cycles'!CG$62=1),-1,Pumpdown!CG481)</f>
        <v>-1</v>
      </c>
      <c r="CH72" s="1">
        <f ca="1">IF(AND(Pumpdown!$Q$27=0,'Results-Multiple Flush Cycles'!CH$62=1),-1,Pumpdown!CH481)</f>
        <v>-1</v>
      </c>
      <c r="CI72" s="1">
        <f ca="1">IF(AND(Pumpdown!$Q$27=0,'Results-Multiple Flush Cycles'!CI$62=1),-1,Pumpdown!CI481)</f>
        <v>-1</v>
      </c>
      <c r="CJ72" s="1">
        <f ca="1">IF(AND(Pumpdown!$Q$27=0,'Results-Multiple Flush Cycles'!CJ$62=1),-1,Pumpdown!CJ481)</f>
        <v>-1</v>
      </c>
      <c r="CK72" s="1">
        <f ca="1">IF(AND(Pumpdown!$Q$27=0,'Results-Multiple Flush Cycles'!CK$62=1),-1,Pumpdown!CK481)</f>
        <v>-1</v>
      </c>
      <c r="CL72" s="1">
        <f ca="1">IF(AND(Pumpdown!$Q$27=0,'Results-Multiple Flush Cycles'!CL$62=1),-1,Pumpdown!CL481)</f>
        <v>-1</v>
      </c>
      <c r="CM72" s="1">
        <f ca="1">IF(AND(Pumpdown!$Q$27=0,'Results-Multiple Flush Cycles'!CM$62=1),-1,Pumpdown!CM481)</f>
        <v>-1</v>
      </c>
      <c r="CN72" s="1">
        <f ca="1">IF(AND(Pumpdown!$Q$27=0,'Results-Multiple Flush Cycles'!CN$62=1),-1,Pumpdown!CN481)</f>
        <v>-1</v>
      </c>
      <c r="CO72" s="1">
        <f ca="1">IF(AND(Pumpdown!$Q$27=0,'Results-Multiple Flush Cycles'!CO$62=1),-1,Pumpdown!CO481)</f>
        <v>-1</v>
      </c>
      <c r="CP72" s="1">
        <f ca="1">IF(AND(Pumpdown!$Q$27=0,'Results-Multiple Flush Cycles'!CP$62=1),-1,Pumpdown!CP481)</f>
        <v>-1</v>
      </c>
      <c r="CQ72" s="1">
        <f ca="1">IF(AND(Pumpdown!$Q$27=0,'Results-Multiple Flush Cycles'!CQ$62=1),-1,Pumpdown!CQ481)</f>
        <v>-1</v>
      </c>
      <c r="CR72" s="1">
        <f ca="1">IF(AND(Pumpdown!$Q$27=0,'Results-Multiple Flush Cycles'!CR$62=1),-1,Pumpdown!CR481)</f>
        <v>-1</v>
      </c>
      <c r="CS72" s="1">
        <f ca="1">IF(AND(Pumpdown!$Q$27=0,'Results-Multiple Flush Cycles'!CS$62=1),-1,Pumpdown!CS481)</f>
        <v>-1</v>
      </c>
      <c r="CT72" s="1">
        <f ca="1">IF(AND(Pumpdown!$Q$27=0,'Results-Multiple Flush Cycles'!CT$62=1),-1,Pumpdown!CT481)</f>
        <v>-1</v>
      </c>
      <c r="CU72" s="1">
        <f ca="1">IF(AND(Pumpdown!$Q$27=0,'Results-Multiple Flush Cycles'!CU$62=1),-1,Pumpdown!CU481)</f>
        <v>-1</v>
      </c>
      <c r="CV72" s="1">
        <f ca="1">IF(AND(Pumpdown!$Q$27=0,'Results-Multiple Flush Cycles'!CV$62=1),-1,Pumpdown!CV481)</f>
        <v>-1</v>
      </c>
      <c r="CW72" s="1">
        <f ca="1">IF(AND(Pumpdown!$Q$27=0,'Results-Multiple Flush Cycles'!CW$62=1),-1,Pumpdown!CW481)</f>
        <v>-1</v>
      </c>
      <c r="CX72" s="1">
        <f ca="1">IF(AND(Pumpdown!$Q$27=0,'Results-Multiple Flush Cycles'!CX$62=1),-1,Pumpdown!CX481)</f>
        <v>-1</v>
      </c>
      <c r="CY72" s="1">
        <f ca="1">IF(AND(Pumpdown!$Q$27=0,'Results-Multiple Flush Cycles'!CY$62=1),-1,Pumpdown!CY481)</f>
        <v>-1</v>
      </c>
      <c r="CZ72" s="1">
        <f ca="1">IF(AND(Pumpdown!$Q$27=0,'Results-Multiple Flush Cycles'!CZ$62=1),-1,Pumpdown!CZ481)</f>
        <v>-1</v>
      </c>
      <c r="DA72" s="1">
        <f ca="1">IF(AND(Pumpdown!$Q$27=0,'Results-Multiple Flush Cycles'!DA$62=1),-1,Pumpdown!DA481)</f>
        <v>-1</v>
      </c>
      <c r="DB72" s="1">
        <f ca="1">IF(AND(Pumpdown!$Q$27=0,'Results-Multiple Flush Cycles'!DB$62=1),-1,Pumpdown!DB481)</f>
        <v>-1</v>
      </c>
      <c r="DC72" s="1">
        <f ca="1">IF(AND(Pumpdown!$Q$27=0,'Results-Multiple Flush Cycles'!DC$62=1),-1,Pumpdown!DC481)</f>
        <v>-1</v>
      </c>
      <c r="DD72" s="1">
        <f ca="1">IF(AND(Pumpdown!$Q$27=0,'Results-Multiple Flush Cycles'!DD$62=1),-1,Pumpdown!DD481)</f>
        <v>-1</v>
      </c>
      <c r="DE72" s="1">
        <f ca="1">IF(AND(Pumpdown!$Q$27=0,'Results-Multiple Flush Cycles'!DE$62=1),-1,Pumpdown!DE481)</f>
        <v>-1</v>
      </c>
      <c r="DF72" s="1">
        <f ca="1">IF(AND(Pumpdown!$Q$27=0,'Results-Multiple Flush Cycles'!DF$62=1),-1,Pumpdown!DF481)</f>
        <v>-1</v>
      </c>
      <c r="DG72" s="1">
        <f ca="1">IF(AND(Pumpdown!$Q$27=0,'Results-Multiple Flush Cycles'!DG$62=1),-1,Pumpdown!DG481)</f>
        <v>-1</v>
      </c>
      <c r="DH72" s="1">
        <f ca="1">IF(AND(Pumpdown!$Q$27=0,'Results-Multiple Flush Cycles'!DH$62=1),-1,Pumpdown!DH481)</f>
        <v>-1</v>
      </c>
      <c r="DI72" s="1">
        <f ca="1">IF(AND(Pumpdown!$Q$27=0,'Results-Multiple Flush Cycles'!DI$62=1),-1,Pumpdown!DI481)</f>
        <v>-1</v>
      </c>
      <c r="DJ72" s="1">
        <f ca="1">IF(AND(Pumpdown!$Q$27=0,'Results-Multiple Flush Cycles'!DJ$62=1),-1,Pumpdown!DJ481)</f>
        <v>-1</v>
      </c>
      <c r="DK72" s="1">
        <f ca="1">IF(AND(Pumpdown!$Q$27=0,'Results-Multiple Flush Cycles'!DK$62=1),-1,Pumpdown!DK481)</f>
        <v>-1</v>
      </c>
      <c r="DL72" s="1">
        <f ca="1">IF(AND(Pumpdown!$Q$27=0,'Results-Multiple Flush Cycles'!DL$62=1),-1,Pumpdown!DL481)</f>
        <v>-1</v>
      </c>
      <c r="DM72" s="1">
        <f ca="1">IF(AND(Pumpdown!$Q$27=0,'Results-Multiple Flush Cycles'!DM$62=1),-1,Pumpdown!DM481)</f>
        <v>-1</v>
      </c>
      <c r="DN72" s="1">
        <f ca="1">IF(AND(Pumpdown!$Q$27=0,'Results-Multiple Flush Cycles'!DN$62=1),-1,Pumpdown!DN481)</f>
        <v>-1</v>
      </c>
      <c r="DO72" s="1">
        <f ca="1">IF(AND(Pumpdown!$Q$27=0,'Results-Multiple Flush Cycles'!DO$62=1),-1,Pumpdown!DO481)</f>
        <v>-1</v>
      </c>
      <c r="DP72" s="1">
        <f ca="1">IF(AND(Pumpdown!$Q$27=0,'Results-Multiple Flush Cycles'!DP$62=1),-1,Pumpdown!DP481)</f>
        <v>-1</v>
      </c>
      <c r="DQ72" s="1">
        <f ca="1">IF(AND(Pumpdown!$Q$27=0,'Results-Multiple Flush Cycles'!DQ$62=1),-1,Pumpdown!DQ481)</f>
        <v>-1</v>
      </c>
      <c r="DR72" s="1">
        <f ca="1">IF(AND(Pumpdown!$Q$27=0,'Results-Multiple Flush Cycles'!DR$62=1),-1,Pumpdown!DR481)</f>
        <v>-1</v>
      </c>
      <c r="DS72" s="1">
        <f ca="1">IF(AND(Pumpdown!$Q$27=0,'Results-Multiple Flush Cycles'!DS$62=1),-1,Pumpdown!DS481)</f>
        <v>-1</v>
      </c>
      <c r="DT72" s="1">
        <f ca="1">IF(AND(Pumpdown!$Q$27=0,'Results-Multiple Flush Cycles'!DT$62=1),-1,Pumpdown!DT481)</f>
        <v>-1</v>
      </c>
      <c r="DU72" s="1">
        <f ca="1">IF(AND(Pumpdown!$Q$27=0,'Results-Multiple Flush Cycles'!DU$62=1),-1,Pumpdown!DU481)</f>
        <v>-1</v>
      </c>
      <c r="DV72" s="1">
        <f ca="1">IF(AND(Pumpdown!$Q$27=0,'Results-Multiple Flush Cycles'!DV$62=1),-1,Pumpdown!DV481)</f>
        <v>-1</v>
      </c>
      <c r="DW72" s="1">
        <f ca="1">IF(AND(Pumpdown!$Q$27=0,'Results-Multiple Flush Cycles'!DW$62=1),-1,Pumpdown!DW481)</f>
        <v>-1</v>
      </c>
      <c r="DX72" s="1">
        <f ca="1">IF(AND(Pumpdown!$Q$27=0,'Results-Multiple Flush Cycles'!DX$62=1),-1,Pumpdown!DX481)</f>
        <v>-1</v>
      </c>
      <c r="DY72" s="1">
        <f ca="1">IF(AND(Pumpdown!$Q$27=0,'Results-Multiple Flush Cycles'!DY$62=1),-1,Pumpdown!DY481)</f>
        <v>-1</v>
      </c>
      <c r="DZ72" s="1">
        <f ca="1">IF(AND(Pumpdown!$Q$27=0,'Results-Multiple Flush Cycles'!DZ$62=1),-1,Pumpdown!DZ481)</f>
        <v>-1</v>
      </c>
      <c r="EA72" s="1">
        <f ca="1">IF(AND(Pumpdown!$Q$27=0,'Results-Multiple Flush Cycles'!EA$62=1),-1,Pumpdown!EA481)</f>
        <v>-1</v>
      </c>
      <c r="EB72" s="1">
        <f ca="1">IF(AND(Pumpdown!$Q$27=0,'Results-Multiple Flush Cycles'!EB$62=1),-1,Pumpdown!EB481)</f>
        <v>-1</v>
      </c>
      <c r="EC72" s="1">
        <f ca="1">IF(AND(Pumpdown!$Q$27=0,'Results-Multiple Flush Cycles'!EC$62=1),-1,Pumpdown!EC481)</f>
        <v>-1</v>
      </c>
      <c r="ED72" s="1">
        <f ca="1">IF(AND(Pumpdown!$Q$27=0,'Results-Multiple Flush Cycles'!ED$62=1),-1,Pumpdown!ED481)</f>
        <v>-1</v>
      </c>
      <c r="EE72" s="1">
        <f ca="1">IF(AND(Pumpdown!$Q$27=0,'Results-Multiple Flush Cycles'!EE$62=1),-1,Pumpdown!EE481)</f>
        <v>-1</v>
      </c>
      <c r="EF72" s="1">
        <f ca="1">IF(AND(Pumpdown!$Q$27=0,'Results-Multiple Flush Cycles'!EF$62=1),-1,Pumpdown!EF481)</f>
        <v>-1</v>
      </c>
      <c r="EG72" s="1">
        <f ca="1">IF(AND(Pumpdown!$Q$27=0,'Results-Multiple Flush Cycles'!EG$62=1),-1,Pumpdown!EG481)</f>
        <v>-1</v>
      </c>
      <c r="EH72" s="1">
        <f ca="1">IF(AND(Pumpdown!$Q$27=0,'Results-Multiple Flush Cycles'!EH$62=1),-1,Pumpdown!EH481)</f>
        <v>-1</v>
      </c>
      <c r="EI72" s="1">
        <f ca="1">IF(AND(Pumpdown!$Q$27=0,'Results-Multiple Flush Cycles'!EI$62=1),-1,Pumpdown!EI481)</f>
        <v>-1</v>
      </c>
      <c r="EJ72" s="1">
        <f ca="1">IF(AND(Pumpdown!$Q$27=0,'Results-Multiple Flush Cycles'!EJ$62=1),-1,Pumpdown!EJ481)</f>
        <v>-1</v>
      </c>
      <c r="EK72" s="1">
        <f ca="1">IF(AND(Pumpdown!$Q$27=0,'Results-Multiple Flush Cycles'!EK$62=1),-1,Pumpdown!EK481)</f>
        <v>-1</v>
      </c>
      <c r="EL72" s="1">
        <f ca="1">IF(AND(Pumpdown!$Q$27=0,'Results-Multiple Flush Cycles'!EL$62=1),-1,Pumpdown!EL481)</f>
        <v>-1</v>
      </c>
      <c r="EM72" s="1">
        <f ca="1">IF(AND(Pumpdown!$Q$27=0,'Results-Multiple Flush Cycles'!EM$62=1),-1,Pumpdown!EM481)</f>
        <v>-1</v>
      </c>
      <c r="EN72" s="1">
        <f ca="1">IF(AND(Pumpdown!$Q$27=0,'Results-Multiple Flush Cycles'!EN$62=1),-1,Pumpdown!EN481)</f>
        <v>-1</v>
      </c>
      <c r="EO72" s="1">
        <f ca="1">IF(AND(Pumpdown!$Q$27=0,'Results-Multiple Flush Cycles'!EO$62=1),-1,Pumpdown!EO481)</f>
        <v>-1</v>
      </c>
      <c r="EP72" s="1">
        <f ca="1">IF(AND(Pumpdown!$Q$27=0,'Results-Multiple Flush Cycles'!EP$62=1),-1,Pumpdown!EP481)</f>
        <v>-1</v>
      </c>
      <c r="EQ72" s="1">
        <f ca="1">IF(AND(Pumpdown!$Q$27=0,'Results-Multiple Flush Cycles'!EQ$62=1),-1,Pumpdown!EQ481)</f>
        <v>-1</v>
      </c>
      <c r="ER72" s="1">
        <f ca="1">IF(AND(Pumpdown!$Q$27=0,'Results-Multiple Flush Cycles'!ER$62=1),-1,Pumpdown!ER481)</f>
        <v>-1</v>
      </c>
      <c r="ES72" s="1">
        <f ca="1">IF(AND(Pumpdown!$Q$27=0,'Results-Multiple Flush Cycles'!ES$62=1),-1,Pumpdown!ES481)</f>
        <v>-1</v>
      </c>
      <c r="ET72" s="1">
        <f ca="1">IF(AND(Pumpdown!$Q$27=0,'Results-Multiple Flush Cycles'!ET$62=1),-1,Pumpdown!ET481)</f>
        <v>-1</v>
      </c>
      <c r="EU72" s="1">
        <f ca="1">IF(AND(Pumpdown!$Q$27=0,'Results-Multiple Flush Cycles'!EU$62=1),-1,Pumpdown!EU481)</f>
        <v>-1</v>
      </c>
      <c r="EV72" s="1">
        <f ca="1">IF(AND(Pumpdown!$Q$27=0,'Results-Multiple Flush Cycles'!EV$62=1),-1,Pumpdown!EV481)</f>
        <v>-1</v>
      </c>
      <c r="EW72" s="1">
        <f ca="1">IF(AND(Pumpdown!$Q$27=0,'Results-Multiple Flush Cycles'!EW$62=1),-1,Pumpdown!EW481)</f>
        <v>-1</v>
      </c>
      <c r="EX72" s="1">
        <f ca="1">IF(AND(Pumpdown!$Q$27=0,'Results-Multiple Flush Cycles'!EX$62=1),-1,Pumpdown!EX481)</f>
        <v>-1</v>
      </c>
      <c r="EY72" s="1">
        <f ca="1">IF(AND(Pumpdown!$Q$27=0,'Results-Multiple Flush Cycles'!EY$62=1),-1,Pumpdown!EY481)</f>
        <v>-1</v>
      </c>
      <c r="EZ72" s="1">
        <f ca="1">IF(AND(Pumpdown!$Q$27=0,'Results-Multiple Flush Cycles'!EZ$62=1),-1,Pumpdown!EZ481)</f>
        <v>-1</v>
      </c>
      <c r="FA72" s="1">
        <f ca="1">IF(AND(Pumpdown!$Q$27=0,'Results-Multiple Flush Cycles'!FA$62=1),-1,Pumpdown!FA481)</f>
        <v>-1</v>
      </c>
      <c r="FB72" s="1">
        <f ca="1">IF(AND(Pumpdown!$Q$27=0,'Results-Multiple Flush Cycles'!FB$62=1),-1,Pumpdown!FB481)</f>
        <v>-1</v>
      </c>
      <c r="FC72" s="1">
        <f ca="1">IF(AND(Pumpdown!$Q$27=0,'Results-Multiple Flush Cycles'!FC$62=1),-1,Pumpdown!FC481)</f>
        <v>-1</v>
      </c>
      <c r="FD72" s="1">
        <f ca="1">IF(AND(Pumpdown!$Q$27=0,'Results-Multiple Flush Cycles'!FD$62=1),-1,Pumpdown!FD481)</f>
        <v>-1</v>
      </c>
      <c r="FE72" s="1">
        <f ca="1">IF(AND(Pumpdown!$Q$27=0,'Results-Multiple Flush Cycles'!FE$62=1),-1,Pumpdown!FE481)</f>
        <v>-1</v>
      </c>
      <c r="FF72" s="1">
        <f ca="1">IF(AND(Pumpdown!$Q$27=0,'Results-Multiple Flush Cycles'!FF$62=1),-1,Pumpdown!FF481)</f>
        <v>-1</v>
      </c>
      <c r="FG72" s="1">
        <f ca="1">IF(AND(Pumpdown!$Q$27=0,'Results-Multiple Flush Cycles'!FG$62=1),-1,Pumpdown!FG481)</f>
        <v>-1</v>
      </c>
      <c r="FH72" s="1">
        <f ca="1">IF(AND(Pumpdown!$Q$27=0,'Results-Multiple Flush Cycles'!FH$62=1),-1,Pumpdown!FH481)</f>
        <v>-1</v>
      </c>
      <c r="FI72" s="1">
        <f ca="1">IF(AND(Pumpdown!$Q$27=0,'Results-Multiple Flush Cycles'!FI$62=1),-1,Pumpdown!FI481)</f>
        <v>-1</v>
      </c>
      <c r="FJ72" s="1">
        <f ca="1">IF(AND(Pumpdown!$Q$27=0,'Results-Multiple Flush Cycles'!FJ$62=1),-1,Pumpdown!FJ481)</f>
        <v>-1</v>
      </c>
      <c r="FK72" s="1">
        <f ca="1">IF(AND(Pumpdown!$Q$27=0,'Results-Multiple Flush Cycles'!FK$62=1),-1,Pumpdown!FK481)</f>
        <v>-1</v>
      </c>
      <c r="FL72" s="1">
        <f ca="1">IF(AND(Pumpdown!$Q$27=0,'Results-Multiple Flush Cycles'!FL$62=1),-1,Pumpdown!FL481)</f>
        <v>-1</v>
      </c>
      <c r="FM72" s="1">
        <f ca="1">IF(AND(Pumpdown!$Q$27=0,'Results-Multiple Flush Cycles'!FM$62=1),-1,Pumpdown!FM481)</f>
        <v>-1</v>
      </c>
      <c r="FN72" s="1">
        <f ca="1">IF(AND(Pumpdown!$Q$27=0,'Results-Multiple Flush Cycles'!FN$62=1),-1,Pumpdown!FN481)</f>
        <v>-1</v>
      </c>
      <c r="FO72" s="1">
        <f ca="1">IF(AND(Pumpdown!$Q$27=0,'Results-Multiple Flush Cycles'!FO$62=1),-1,Pumpdown!FO481)</f>
        <v>-1</v>
      </c>
      <c r="FP72" s="1">
        <f ca="1">IF(AND(Pumpdown!$Q$27=0,'Results-Multiple Flush Cycles'!FP$62=1),-1,Pumpdown!FP481)</f>
        <v>-1</v>
      </c>
      <c r="FQ72" s="1">
        <f ca="1">IF(AND(Pumpdown!$Q$27=0,'Results-Multiple Flush Cycles'!FQ$62=1),-1,Pumpdown!FQ481)</f>
        <v>-1</v>
      </c>
      <c r="FR72" s="1">
        <f ca="1">IF(AND(Pumpdown!$Q$27=0,'Results-Multiple Flush Cycles'!FR$62=1),-1,Pumpdown!FR481)</f>
        <v>-1</v>
      </c>
      <c r="FS72" s="1">
        <f ca="1">IF(AND(Pumpdown!$Q$27=0,'Results-Multiple Flush Cycles'!FS$62=1),-1,Pumpdown!FS481)</f>
        <v>-1</v>
      </c>
      <c r="FT72" s="1">
        <f ca="1">IF(AND(Pumpdown!$Q$27=0,'Results-Multiple Flush Cycles'!FT$62=1),-1,Pumpdown!FT481)</f>
        <v>-1</v>
      </c>
      <c r="FU72" s="1">
        <f ca="1">IF(AND(Pumpdown!$Q$27=0,'Results-Multiple Flush Cycles'!FU$62=1),-1,Pumpdown!FU481)</f>
        <v>-1</v>
      </c>
      <c r="FV72" s="1">
        <f ca="1">IF(AND(Pumpdown!$Q$27=0,'Results-Multiple Flush Cycles'!FV$62=1),-1,Pumpdown!FV481)</f>
        <v>-1</v>
      </c>
      <c r="FW72" s="1">
        <f ca="1">IF(AND(Pumpdown!$Q$27=0,'Results-Multiple Flush Cycles'!FW$62=1),-1,Pumpdown!FW481)</f>
        <v>-1</v>
      </c>
      <c r="FX72" s="1">
        <f ca="1">IF(AND(Pumpdown!$Q$27=0,'Results-Multiple Flush Cycles'!FX$62=1),-1,Pumpdown!FX481)</f>
        <v>-1</v>
      </c>
      <c r="FY72" s="1">
        <f ca="1">IF(AND(Pumpdown!$Q$27=0,'Results-Multiple Flush Cycles'!FY$62=1),-1,Pumpdown!FY481)</f>
        <v>-1</v>
      </c>
      <c r="FZ72" s="1">
        <f ca="1">IF(AND(Pumpdown!$Q$27=0,'Results-Multiple Flush Cycles'!FZ$62=1),-1,Pumpdown!FZ481)</f>
        <v>-1</v>
      </c>
      <c r="GA72" s="1">
        <f ca="1">IF(AND(Pumpdown!$Q$27=0,'Results-Multiple Flush Cycles'!GA$62=1),-1,Pumpdown!GA481)</f>
        <v>-1</v>
      </c>
      <c r="GB72" s="1">
        <f ca="1">IF(AND(Pumpdown!$Q$27=0,'Results-Multiple Flush Cycles'!GB$62=1),-1,Pumpdown!GB481)</f>
        <v>-1</v>
      </c>
      <c r="GC72" s="1">
        <f ca="1">IF(AND(Pumpdown!$Q$27=0,'Results-Multiple Flush Cycles'!GC$62=1),-1,Pumpdown!GC481)</f>
        <v>-1</v>
      </c>
      <c r="GD72" s="1">
        <f ca="1">IF(AND(Pumpdown!$Q$27=0,'Results-Multiple Flush Cycles'!GD$62=1),-1,Pumpdown!GD481)</f>
        <v>-1</v>
      </c>
      <c r="GE72" s="1">
        <f ca="1">IF(AND(Pumpdown!$Q$27=0,'Results-Multiple Flush Cycles'!GE$62=1),-1,Pumpdown!GE481)</f>
        <v>-1</v>
      </c>
      <c r="GF72" s="1">
        <f ca="1">IF(AND(Pumpdown!$Q$27=0,'Results-Multiple Flush Cycles'!GF$62=1),-1,Pumpdown!GF481)</f>
        <v>-1</v>
      </c>
      <c r="GG72" s="1">
        <f ca="1">IF(AND(Pumpdown!$Q$27=0,'Results-Multiple Flush Cycles'!GG$62=1),-1,Pumpdown!GG481)</f>
        <v>-1</v>
      </c>
      <c r="GH72" s="1">
        <f ca="1">IF(AND(Pumpdown!$Q$27=0,'Results-Multiple Flush Cycles'!GH$62=1),-1,Pumpdown!GH481)</f>
        <v>-1</v>
      </c>
      <c r="GI72" s="1">
        <f ca="1">IF(AND(Pumpdown!$Q$27=0,'Results-Multiple Flush Cycles'!GI$62=1),-1,Pumpdown!GI481)</f>
        <v>-1</v>
      </c>
      <c r="GJ72" s="1">
        <f ca="1">IF(AND(Pumpdown!$Q$27=0,'Results-Multiple Flush Cycles'!GJ$62=1),-1,Pumpdown!GJ481)</f>
        <v>-1</v>
      </c>
      <c r="GK72" s="1">
        <f ca="1">IF(AND(Pumpdown!$Q$27=0,'Results-Multiple Flush Cycles'!GK$62=1),-1,Pumpdown!GK481)</f>
        <v>-1</v>
      </c>
      <c r="GL72" s="1">
        <f ca="1">IF(AND(Pumpdown!$Q$27=0,'Results-Multiple Flush Cycles'!GL$62=1),-1,Pumpdown!GL481)</f>
        <v>-1</v>
      </c>
      <c r="GM72" s="1">
        <f ca="1">IF(AND(Pumpdown!$Q$27=0,'Results-Multiple Flush Cycles'!GM$62=1),-1,Pumpdown!GM481)</f>
        <v>-1</v>
      </c>
      <c r="GN72" s="1">
        <f ca="1">IF(AND(Pumpdown!$Q$27=0,'Results-Multiple Flush Cycles'!GN$62=1),-1,Pumpdown!GN481)</f>
        <v>-1</v>
      </c>
      <c r="GO72" s="1">
        <f ca="1">IF(AND(Pumpdown!$Q$27=0,'Results-Multiple Flush Cycles'!GO$62=1),-1,Pumpdown!GO481)</f>
        <v>-1</v>
      </c>
      <c r="GP72" s="1">
        <f ca="1">IF(AND(Pumpdown!$Q$27=0,'Results-Multiple Flush Cycles'!GP$62=1),-1,Pumpdown!GP481)</f>
        <v>-1</v>
      </c>
      <c r="GQ72" s="1">
        <f ca="1">IF(AND(Pumpdown!$Q$27=0,'Results-Multiple Flush Cycles'!GQ$62=1),-1,Pumpdown!GQ481)</f>
        <v>-1</v>
      </c>
      <c r="GR72" s="1">
        <f ca="1">IF(AND(Pumpdown!$Q$27=0,'Results-Multiple Flush Cycles'!GR$62=1),-1,Pumpdown!GR481)</f>
        <v>-1</v>
      </c>
      <c r="GS72" s="1">
        <f ca="1">IF(AND(Pumpdown!$Q$27=0,'Results-Multiple Flush Cycles'!GS$62=1),-1,Pumpdown!GS481)</f>
        <v>-1</v>
      </c>
      <c r="GT72" s="1">
        <f ca="1">IF(AND(Pumpdown!$Q$27=0,'Results-Multiple Flush Cycles'!GT$62=1),-1,Pumpdown!GT481)</f>
        <v>-1</v>
      </c>
      <c r="GU72" s="1">
        <f ca="1">IF(AND(Pumpdown!$Q$27=0,'Results-Multiple Flush Cycles'!GU$62=1),-1,Pumpdown!GU481)</f>
        <v>-1</v>
      </c>
      <c r="GV72" s="1">
        <f ca="1">IF(AND(Pumpdown!$Q$27=0,'Results-Multiple Flush Cycles'!GV$62=1),-1,Pumpdown!GV481)</f>
        <v>-1</v>
      </c>
      <c r="GW72" s="1">
        <f ca="1">IF(AND(Pumpdown!$Q$27=0,'Results-Multiple Flush Cycles'!GW$62=1),-1,Pumpdown!GW481)</f>
        <v>-1</v>
      </c>
      <c r="GX72" s="1">
        <f ca="1">IF(AND(Pumpdown!$Q$27=0,'Results-Multiple Flush Cycles'!GX$62=1),-1,Pumpdown!GX481)</f>
        <v>-1</v>
      </c>
      <c r="GY72" s="1">
        <f ca="1">IF(AND(Pumpdown!$Q$27=0,'Results-Multiple Flush Cycles'!GY$62=1),-1,Pumpdown!GY481)</f>
        <v>-1</v>
      </c>
      <c r="GZ72" s="1">
        <f ca="1">IF(AND(Pumpdown!$Q$27=0,'Results-Multiple Flush Cycles'!GZ$62=1),-1,Pumpdown!GZ481)</f>
        <v>-1</v>
      </c>
      <c r="HA72" s="1">
        <f ca="1">IF(AND(Pumpdown!$Q$27=0,'Results-Multiple Flush Cycles'!HA$62=1),-1,Pumpdown!HA481)</f>
        <v>-1</v>
      </c>
      <c r="HB72" s="1">
        <f ca="1">IF(AND(Pumpdown!$Q$27=0,'Results-Multiple Flush Cycles'!HB$62=1),-1,Pumpdown!HB481)</f>
        <v>-1</v>
      </c>
      <c r="HC72" s="1">
        <f ca="1">IF(AND(Pumpdown!$Q$27=0,'Results-Multiple Flush Cycles'!HC$62=1),-1,Pumpdown!HC481)</f>
        <v>-1</v>
      </c>
      <c r="HD72" s="1">
        <f ca="1">IF(AND(Pumpdown!$Q$27=0,'Results-Multiple Flush Cycles'!HD$62=1),-1,Pumpdown!HD481)</f>
        <v>-1</v>
      </c>
      <c r="HE72" s="1">
        <f ca="1">IF(AND(Pumpdown!$Q$27=0,'Results-Multiple Flush Cycles'!HE$62=1),-1,Pumpdown!HE481)</f>
        <v>-1</v>
      </c>
      <c r="HF72" s="1">
        <f ca="1">IF(AND(Pumpdown!$Q$27=0,'Results-Multiple Flush Cycles'!HF$62=1),-1,Pumpdown!HF481)</f>
        <v>-1</v>
      </c>
      <c r="HG72" s="1">
        <f ca="1">IF(AND(Pumpdown!$Q$27=0,'Results-Multiple Flush Cycles'!HG$62=1),-1,Pumpdown!HG481)</f>
        <v>-1</v>
      </c>
      <c r="HH72" s="1">
        <f ca="1">IF(AND(Pumpdown!$Q$27=0,'Results-Multiple Flush Cycles'!HH$62=1),-1,Pumpdown!HH481)</f>
        <v>-1</v>
      </c>
      <c r="HI72" s="1">
        <f ca="1">IF(AND(Pumpdown!$Q$27=0,'Results-Multiple Flush Cycles'!HI$62=1),-1,Pumpdown!HI481)</f>
        <v>-1</v>
      </c>
      <c r="HJ72" s="1">
        <f ca="1">IF(AND(Pumpdown!$Q$27=0,'Results-Multiple Flush Cycles'!HJ$62=1),-1,Pumpdown!HJ481)</f>
        <v>-1</v>
      </c>
      <c r="HK72" s="1">
        <f ca="1">IF(AND(Pumpdown!$Q$27=0,'Results-Multiple Flush Cycles'!HK$62=1),-1,Pumpdown!HK481)</f>
        <v>-1</v>
      </c>
      <c r="HL72" s="1">
        <f ca="1">IF(AND(Pumpdown!$Q$27=0,'Results-Multiple Flush Cycles'!HL$62=1),-1,Pumpdown!HL481)</f>
        <v>-1</v>
      </c>
      <c r="HM72" s="1">
        <f ca="1">IF(AND(Pumpdown!$Q$27=0,'Results-Multiple Flush Cycles'!HM$62=1),-1,Pumpdown!HM481)</f>
        <v>-1</v>
      </c>
      <c r="HN72" s="1">
        <f ca="1">IF(AND(Pumpdown!$Q$27=0,'Results-Multiple Flush Cycles'!HN$62=1),-1,Pumpdown!HN481)</f>
        <v>-1</v>
      </c>
      <c r="HO72" s="1">
        <f ca="1">IF(AND(Pumpdown!$Q$27=0,'Results-Multiple Flush Cycles'!HO$62=1),-1,Pumpdown!HO481)</f>
        <v>-1</v>
      </c>
      <c r="HP72" s="1">
        <f ca="1">IF(AND(Pumpdown!$Q$27=0,'Results-Multiple Flush Cycles'!HP$62=1),-1,Pumpdown!HP481)</f>
        <v>-1</v>
      </c>
      <c r="HQ72" s="1">
        <f ca="1">IF(AND(Pumpdown!$Q$27=0,'Results-Multiple Flush Cycles'!HQ$62=1),-1,Pumpdown!HQ481)</f>
        <v>-1</v>
      </c>
      <c r="HR72" s="1">
        <f ca="1">IF(AND(Pumpdown!$Q$27=0,'Results-Multiple Flush Cycles'!HR$62=1),-1,Pumpdown!HR481)</f>
        <v>-1</v>
      </c>
      <c r="HS72" s="1">
        <f ca="1">IF(AND(Pumpdown!$Q$27=0,'Results-Multiple Flush Cycles'!HS$62=1),-1,Pumpdown!HS481)</f>
        <v>-1</v>
      </c>
      <c r="HT72" s="1">
        <f ca="1">IF(AND(Pumpdown!$Q$27=0,'Results-Multiple Flush Cycles'!HT$62=1),-1,Pumpdown!HT481)</f>
        <v>-1</v>
      </c>
      <c r="HU72" s="1">
        <f ca="1">IF(AND(Pumpdown!$Q$27=0,'Results-Multiple Flush Cycles'!HU$62=1),-1,Pumpdown!HU481)</f>
        <v>-1</v>
      </c>
      <c r="HV72" s="1">
        <f ca="1">IF(AND(Pumpdown!$Q$27=0,'Results-Multiple Flush Cycles'!HV$62=1),-1,Pumpdown!HV481)</f>
        <v>-1</v>
      </c>
      <c r="HW72" s="1">
        <f ca="1">IF(AND(Pumpdown!$Q$27=0,'Results-Multiple Flush Cycles'!HW$62=1),-1,Pumpdown!HW481)</f>
        <v>-1</v>
      </c>
      <c r="HX72" s="1">
        <f ca="1">IF(AND(Pumpdown!$Q$27=0,'Results-Multiple Flush Cycles'!HX$62=1),-1,Pumpdown!HX481)</f>
        <v>-1</v>
      </c>
      <c r="HY72" s="1">
        <f ca="1">IF(AND(Pumpdown!$Q$27=0,'Results-Multiple Flush Cycles'!HY$62=1),-1,Pumpdown!HY481)</f>
        <v>-1</v>
      </c>
      <c r="HZ72" s="1">
        <f ca="1">IF(AND(Pumpdown!$Q$27=0,'Results-Multiple Flush Cycles'!HZ$62=1),-1,Pumpdown!HZ481)</f>
        <v>-1</v>
      </c>
      <c r="IA72" s="1">
        <f ca="1">IF(AND(Pumpdown!$Q$27=0,'Results-Multiple Flush Cycles'!IA$62=1),-1,Pumpdown!IA481)</f>
        <v>-1</v>
      </c>
      <c r="IB72" s="1">
        <f ca="1">IF(AND(Pumpdown!$Q$27=0,'Results-Multiple Flush Cycles'!IB$62=1),-1,Pumpdown!IB481)</f>
        <v>-1</v>
      </c>
      <c r="IC72" s="1">
        <f ca="1">IF(AND(Pumpdown!$Q$27=0,'Results-Multiple Flush Cycles'!IC$62=1),-1,Pumpdown!IC481)</f>
        <v>-1</v>
      </c>
      <c r="ID72" s="1">
        <f ca="1">IF(AND(Pumpdown!$Q$27=0,'Results-Multiple Flush Cycles'!ID$62=1),-1,Pumpdown!ID481)</f>
        <v>-1</v>
      </c>
      <c r="IE72" s="1">
        <f ca="1">IF(AND(Pumpdown!$Q$27=0,'Results-Multiple Flush Cycles'!IE$62=1),-1,Pumpdown!IE481)</f>
        <v>-1</v>
      </c>
      <c r="IF72" s="1">
        <f ca="1">IF(AND(Pumpdown!$Q$27=0,'Results-Multiple Flush Cycles'!IF$62=1),-1,Pumpdown!IF481)</f>
        <v>-1</v>
      </c>
      <c r="IG72" s="1">
        <f ca="1">IF(AND(Pumpdown!$Q$27=0,'Results-Multiple Flush Cycles'!IG$62=1),-1,Pumpdown!IG481)</f>
        <v>-1</v>
      </c>
      <c r="IH72" s="1">
        <f ca="1">IF(AND(Pumpdown!$Q$27=0,'Results-Multiple Flush Cycles'!IH$62=1),-1,Pumpdown!IH481)</f>
        <v>-1</v>
      </c>
      <c r="II72" s="1">
        <f ca="1">IF(AND(Pumpdown!$Q$27=0,'Results-Multiple Flush Cycles'!II$62=1),-1,Pumpdown!II481)</f>
        <v>-1</v>
      </c>
      <c r="IJ72" s="1">
        <f ca="1">IF(AND(Pumpdown!$Q$27=0,'Results-Multiple Flush Cycles'!IJ$62=1),-1,Pumpdown!IJ481)</f>
        <v>-1</v>
      </c>
      <c r="IK72" s="1">
        <f ca="1">IF(AND(Pumpdown!$Q$27=0,'Results-Multiple Flush Cycles'!IK$62=1),-1,Pumpdown!IK481)</f>
        <v>-1</v>
      </c>
      <c r="IL72" s="1">
        <f ca="1">IF(AND(Pumpdown!$Q$27=0,'Results-Multiple Flush Cycles'!IL$62=1),-1,Pumpdown!IL481)</f>
        <v>-1</v>
      </c>
      <c r="IM72" s="1">
        <f ca="1">IF(AND(Pumpdown!$Q$27=0,'Results-Multiple Flush Cycles'!IM$62=1),-1,Pumpdown!IM481)</f>
        <v>-1</v>
      </c>
      <c r="IN72" s="1">
        <f ca="1">IF(AND(Pumpdown!$Q$27=0,'Results-Multiple Flush Cycles'!IN$62=1),-1,Pumpdown!IN481)</f>
        <v>-1</v>
      </c>
      <c r="IO72" s="1">
        <f ca="1">IF(AND(Pumpdown!$Q$27=0,'Results-Multiple Flush Cycles'!IO$62=1),-1,Pumpdown!IO481)</f>
        <v>-1</v>
      </c>
      <c r="IP72" s="1">
        <f ca="1">IF(AND(Pumpdown!$Q$27=0,'Results-Multiple Flush Cycles'!IP$62=1),-1,Pumpdown!IP481)</f>
        <v>-1</v>
      </c>
      <c r="IQ72" s="1">
        <f ca="1">IF(AND(Pumpdown!$Q$27=0,'Results-Multiple Flush Cycles'!IQ$62=1),-1,Pumpdown!IQ481)</f>
        <v>-1</v>
      </c>
      <c r="IR72" s="1">
        <f ca="1">IF(AND(Pumpdown!$Q$27=0,'Results-Multiple Flush Cycles'!IR$62=1),-1,Pumpdown!IR481)</f>
        <v>-1</v>
      </c>
      <c r="IS72" s="1">
        <f ca="1">IF(AND(Pumpdown!$Q$27=0,'Results-Multiple Flush Cycles'!IS$62=1),-1,Pumpdown!IS481)</f>
        <v>-1</v>
      </c>
      <c r="IT72" s="1">
        <f ca="1">IF(AND(Pumpdown!$Q$27=0,'Results-Multiple Flush Cycles'!IT$62=1),-1,Pumpdown!IT481)</f>
        <v>-1</v>
      </c>
      <c r="IU72" s="1">
        <f ca="1">IF(AND(Pumpdown!$Q$27=0,'Results-Multiple Flush Cycles'!IU$62=1),-1,Pumpdown!IU481)</f>
        <v>-1</v>
      </c>
      <c r="IV72" s="1">
        <f ca="1">IF(AND(Pumpdown!$Q$27=0,'Results-Multiple Flush Cycles'!IV$62=1),-1,Pumpdown!IV481)</f>
        <v>-1</v>
      </c>
    </row>
    <row r="73" spans="1:258" x14ac:dyDescent="0.15">
      <c r="A73" s="1" t="str">
        <f>Pumpdown!A482</f>
        <v>Initial SLC Ratio #6</v>
      </c>
      <c r="B73" s="1" t="str">
        <f>Pumpdown!B482</f>
        <v>-</v>
      </c>
      <c r="C73" s="1">
        <f>IF(AND(Pumpdown!$Q$27=0,'Results-Multiple Flush Cycles'!C$62=1),-1,Pumpdown!C482)</f>
        <v>0</v>
      </c>
      <c r="D73" s="1">
        <f ca="1">IF(AND(Pumpdown!$Q$27=0,'Results-Multiple Flush Cycles'!D$62=1),-1,Pumpdown!D482)</f>
        <v>0</v>
      </c>
      <c r="E73" s="1">
        <f ca="1">IF(AND(Pumpdown!$Q$27=0,'Results-Multiple Flush Cycles'!E$62=1),-1,Pumpdown!E482)</f>
        <v>0</v>
      </c>
      <c r="F73" s="1">
        <f ca="1">IF(AND(Pumpdown!$Q$27=0,'Results-Multiple Flush Cycles'!F$62=1),-1,Pumpdown!F482)</f>
        <v>0</v>
      </c>
      <c r="G73" s="1">
        <f ca="1">IF(AND(Pumpdown!$Q$27=0,'Results-Multiple Flush Cycles'!G$62=1),-1,Pumpdown!G482)</f>
        <v>0</v>
      </c>
      <c r="H73" s="1">
        <f ca="1">IF(AND(Pumpdown!$Q$27=0,'Results-Multiple Flush Cycles'!H$62=1),-1,Pumpdown!H482)</f>
        <v>0</v>
      </c>
      <c r="I73" s="1">
        <f ca="1">IF(AND(Pumpdown!$Q$27=0,'Results-Multiple Flush Cycles'!I$62=1),-1,Pumpdown!I482)</f>
        <v>0</v>
      </c>
      <c r="J73" s="1">
        <f ca="1">IF(AND(Pumpdown!$Q$27=0,'Results-Multiple Flush Cycles'!J$62=1),-1,Pumpdown!J482)</f>
        <v>0</v>
      </c>
      <c r="K73" s="1">
        <f ca="1">IF(AND(Pumpdown!$Q$27=0,'Results-Multiple Flush Cycles'!K$62=1),-1,Pumpdown!K482)</f>
        <v>0</v>
      </c>
      <c r="L73" s="1">
        <f ca="1">IF(AND(Pumpdown!$Q$27=0,'Results-Multiple Flush Cycles'!L$62=1),-1,Pumpdown!L482)</f>
        <v>0</v>
      </c>
      <c r="M73" s="1">
        <f ca="1">IF(AND(Pumpdown!$Q$27=0,'Results-Multiple Flush Cycles'!M$62=1),-1,Pumpdown!M482)</f>
        <v>0</v>
      </c>
      <c r="N73" s="1">
        <f ca="1">IF(AND(Pumpdown!$Q$27=0,'Results-Multiple Flush Cycles'!N$62=1),-1,Pumpdown!N482)</f>
        <v>0</v>
      </c>
      <c r="O73" s="1">
        <f ca="1">IF(AND(Pumpdown!$Q$27=0,'Results-Multiple Flush Cycles'!O$62=1),-1,Pumpdown!O482)</f>
        <v>0</v>
      </c>
      <c r="P73" s="1">
        <f ca="1">IF(AND(Pumpdown!$Q$27=0,'Results-Multiple Flush Cycles'!P$62=1),-1,Pumpdown!P482)</f>
        <v>0</v>
      </c>
      <c r="Q73" s="1">
        <f ca="1">IF(AND(Pumpdown!$Q$27=0,'Results-Multiple Flush Cycles'!Q$62=1),-1,Pumpdown!Q482)</f>
        <v>0</v>
      </c>
      <c r="R73" s="1">
        <f ca="1">IF(AND(Pumpdown!$Q$27=0,'Results-Multiple Flush Cycles'!R$62=1),-1,Pumpdown!R482)</f>
        <v>0</v>
      </c>
      <c r="S73" s="1">
        <f ca="1">IF(AND(Pumpdown!$Q$27=0,'Results-Multiple Flush Cycles'!S$62=1),-1,Pumpdown!S482)</f>
        <v>0</v>
      </c>
      <c r="T73" s="1">
        <f ca="1">IF(AND(Pumpdown!$Q$27=0,'Results-Multiple Flush Cycles'!T$62=1),-1,Pumpdown!T482)</f>
        <v>0</v>
      </c>
      <c r="U73" s="1">
        <f ca="1">IF(AND(Pumpdown!$Q$27=0,'Results-Multiple Flush Cycles'!U$62=1),-1,Pumpdown!U482)</f>
        <v>0</v>
      </c>
      <c r="V73" s="1">
        <f ca="1">IF(AND(Pumpdown!$Q$27=0,'Results-Multiple Flush Cycles'!V$62=1),-1,Pumpdown!V482)</f>
        <v>0</v>
      </c>
      <c r="W73" s="1">
        <f ca="1">IF(AND(Pumpdown!$Q$27=0,'Results-Multiple Flush Cycles'!W$62=1),-1,Pumpdown!W482)</f>
        <v>0</v>
      </c>
      <c r="X73" s="1">
        <f ca="1">IF(AND(Pumpdown!$Q$27=0,'Results-Multiple Flush Cycles'!X$62=1),-1,Pumpdown!X482)</f>
        <v>0</v>
      </c>
      <c r="Y73" s="1">
        <f ca="1">IF(AND(Pumpdown!$Q$27=0,'Results-Multiple Flush Cycles'!Y$62=1),-1,Pumpdown!Y482)</f>
        <v>0</v>
      </c>
      <c r="Z73" s="1">
        <f ca="1">IF(AND(Pumpdown!$Q$27=0,'Results-Multiple Flush Cycles'!Z$62=1),-1,Pumpdown!Z482)</f>
        <v>0</v>
      </c>
      <c r="AA73" s="1">
        <f ca="1">IF(AND(Pumpdown!$Q$27=0,'Results-Multiple Flush Cycles'!AA$62=1),-1,Pumpdown!AA482)</f>
        <v>0</v>
      </c>
      <c r="AB73" s="1">
        <f ca="1">IF(AND(Pumpdown!$Q$27=0,'Results-Multiple Flush Cycles'!AB$62=1),-1,Pumpdown!AB482)</f>
        <v>0</v>
      </c>
      <c r="AC73" s="1">
        <f ca="1">IF(AND(Pumpdown!$Q$27=0,'Results-Multiple Flush Cycles'!AC$62=1),-1,Pumpdown!AC482)</f>
        <v>0</v>
      </c>
      <c r="AD73" s="150">
        <f ca="1">IF(AND(Pumpdown!$Q$27=0,'Results-Multiple Flush Cycles'!AD$62=1),-1,Pumpdown!AD482)</f>
        <v>0</v>
      </c>
      <c r="AE73" s="1">
        <f ca="1">IF(AND(Pumpdown!$Q$27=0,'Results-Multiple Flush Cycles'!AE$62=1),-1,Pumpdown!AE482)</f>
        <v>0</v>
      </c>
      <c r="AF73" s="1">
        <f ca="1">IF(AND(Pumpdown!$Q$27=0,'Results-Multiple Flush Cycles'!AF$62=1),-1,Pumpdown!AF482)</f>
        <v>0</v>
      </c>
      <c r="AG73" s="1">
        <f ca="1">IF(AND(Pumpdown!$Q$27=0,'Results-Multiple Flush Cycles'!AG$62=1),-1,Pumpdown!AG482)</f>
        <v>0</v>
      </c>
      <c r="AH73" s="1">
        <f ca="1">IF(AND(Pumpdown!$Q$27=0,'Results-Multiple Flush Cycles'!AH$62=1),-1,Pumpdown!AH482)</f>
        <v>0</v>
      </c>
      <c r="AI73" s="1">
        <f ca="1">IF(AND(Pumpdown!$Q$27=0,'Results-Multiple Flush Cycles'!AI$62=1),-1,Pumpdown!AI482)</f>
        <v>0</v>
      </c>
      <c r="AJ73" s="1">
        <f ca="1">IF(AND(Pumpdown!$Q$27=0,'Results-Multiple Flush Cycles'!AJ$62=1),-1,Pumpdown!AJ482)</f>
        <v>0</v>
      </c>
      <c r="AK73" s="150">
        <f ca="1">IF(AND(Pumpdown!$Q$27=0,'Results-Multiple Flush Cycles'!AK$62=1),-1,Pumpdown!AK482)</f>
        <v>0</v>
      </c>
      <c r="AL73" s="1">
        <f ca="1">IF(AND(Pumpdown!$Q$27=0,'Results-Multiple Flush Cycles'!AL$62=1),-1,Pumpdown!AL482)</f>
        <v>0</v>
      </c>
      <c r="AM73" s="1">
        <f ca="1">IF(AND(Pumpdown!$Q$27=0,'Results-Multiple Flush Cycles'!AM$62=1),-1,Pumpdown!AM482)</f>
        <v>0</v>
      </c>
      <c r="AN73" s="1">
        <f ca="1">IF(AND(Pumpdown!$Q$27=0,'Results-Multiple Flush Cycles'!AN$62=1),-1,Pumpdown!AN482)</f>
        <v>0</v>
      </c>
      <c r="AO73" s="1">
        <f ca="1">IF(AND(Pumpdown!$Q$27=0,'Results-Multiple Flush Cycles'!AO$62=1),-1,Pumpdown!AO482)</f>
        <v>-1</v>
      </c>
      <c r="AP73" s="1">
        <f ca="1">IF(AND(Pumpdown!$Q$27=0,'Results-Multiple Flush Cycles'!AP$62=1),-1,Pumpdown!AP482)</f>
        <v>-1</v>
      </c>
      <c r="AQ73" s="1">
        <f ca="1">IF(AND(Pumpdown!$Q$27=0,'Results-Multiple Flush Cycles'!AQ$62=1),-1,Pumpdown!AQ482)</f>
        <v>-1</v>
      </c>
      <c r="AR73" s="1">
        <f ca="1">IF(AND(Pumpdown!$Q$27=0,'Results-Multiple Flush Cycles'!AR$62=1),-1,Pumpdown!AR482)</f>
        <v>-1</v>
      </c>
      <c r="AS73" s="1">
        <f ca="1">IF(AND(Pumpdown!$Q$27=0,'Results-Multiple Flush Cycles'!AS$62=1),-1,Pumpdown!AS482)</f>
        <v>-1</v>
      </c>
      <c r="AT73" s="1">
        <f ca="1">IF(AND(Pumpdown!$Q$27=0,'Results-Multiple Flush Cycles'!AT$62=1),-1,Pumpdown!AT482)</f>
        <v>-1</v>
      </c>
      <c r="AU73" s="1">
        <f ca="1">IF(AND(Pumpdown!$Q$27=0,'Results-Multiple Flush Cycles'!AU$62=1),-1,Pumpdown!AU482)</f>
        <v>-1</v>
      </c>
      <c r="AV73" s="1">
        <f ca="1">IF(AND(Pumpdown!$Q$27=0,'Results-Multiple Flush Cycles'!AV$62=1),-1,Pumpdown!AV482)</f>
        <v>-1</v>
      </c>
      <c r="AW73" s="1">
        <f ca="1">IF(AND(Pumpdown!$Q$27=0,'Results-Multiple Flush Cycles'!AW$62=1),-1,Pumpdown!AW482)</f>
        <v>-1</v>
      </c>
      <c r="AX73" s="1">
        <f ca="1">IF(AND(Pumpdown!$Q$27=0,'Results-Multiple Flush Cycles'!AX$62=1),-1,Pumpdown!AX482)</f>
        <v>-1</v>
      </c>
      <c r="AY73" s="1">
        <f ca="1">IF(AND(Pumpdown!$Q$27=0,'Results-Multiple Flush Cycles'!AY$62=1),-1,Pumpdown!AY482)</f>
        <v>-1</v>
      </c>
      <c r="AZ73" s="1">
        <f ca="1">IF(AND(Pumpdown!$Q$27=0,'Results-Multiple Flush Cycles'!AZ$62=1),-1,Pumpdown!AZ482)</f>
        <v>-1</v>
      </c>
      <c r="BA73" s="1">
        <f ca="1">IF(AND(Pumpdown!$Q$27=0,'Results-Multiple Flush Cycles'!BA$62=1),-1,Pumpdown!BA482)</f>
        <v>-1</v>
      </c>
      <c r="BB73" s="1">
        <f ca="1">IF(AND(Pumpdown!$Q$27=0,'Results-Multiple Flush Cycles'!BB$62=1),-1,Pumpdown!BB482)</f>
        <v>-1</v>
      </c>
      <c r="BC73" s="1">
        <f ca="1">IF(AND(Pumpdown!$Q$27=0,'Results-Multiple Flush Cycles'!BC$62=1),-1,Pumpdown!BC482)</f>
        <v>-1</v>
      </c>
      <c r="BD73" s="1">
        <f ca="1">IF(AND(Pumpdown!$Q$27=0,'Results-Multiple Flush Cycles'!BD$62=1),-1,Pumpdown!BD482)</f>
        <v>-1</v>
      </c>
      <c r="BE73" s="1">
        <f ca="1">IF(AND(Pumpdown!$Q$27=0,'Results-Multiple Flush Cycles'!BE$62=1),-1,Pumpdown!BE482)</f>
        <v>-1</v>
      </c>
      <c r="BF73" s="1">
        <f ca="1">IF(AND(Pumpdown!$Q$27=0,'Results-Multiple Flush Cycles'!BF$62=1),-1,Pumpdown!BF482)</f>
        <v>-1</v>
      </c>
      <c r="BG73" s="1">
        <f ca="1">IF(AND(Pumpdown!$Q$27=0,'Results-Multiple Flush Cycles'!BG$62=1),-1,Pumpdown!BG482)</f>
        <v>-1</v>
      </c>
      <c r="BH73" s="1">
        <f ca="1">IF(AND(Pumpdown!$Q$27=0,'Results-Multiple Flush Cycles'!BH$62=1),-1,Pumpdown!BH482)</f>
        <v>-1</v>
      </c>
      <c r="BI73" s="1">
        <f ca="1">IF(AND(Pumpdown!$Q$27=0,'Results-Multiple Flush Cycles'!BI$62=1),-1,Pumpdown!BI482)</f>
        <v>-1</v>
      </c>
      <c r="BJ73" s="1">
        <f ca="1">IF(AND(Pumpdown!$Q$27=0,'Results-Multiple Flush Cycles'!BJ$62=1),-1,Pumpdown!BJ482)</f>
        <v>-1</v>
      </c>
      <c r="BK73" s="1">
        <f ca="1">IF(AND(Pumpdown!$Q$27=0,'Results-Multiple Flush Cycles'!BK$62=1),-1,Pumpdown!BK482)</f>
        <v>-1</v>
      </c>
      <c r="BL73" s="1">
        <f ca="1">IF(AND(Pumpdown!$Q$27=0,'Results-Multiple Flush Cycles'!BL$62=1),-1,Pumpdown!BL482)</f>
        <v>-1</v>
      </c>
      <c r="BM73" s="1">
        <f ca="1">IF(AND(Pumpdown!$Q$27=0,'Results-Multiple Flush Cycles'!BM$62=1),-1,Pumpdown!BM482)</f>
        <v>-1</v>
      </c>
      <c r="BN73" s="1">
        <f ca="1">IF(AND(Pumpdown!$Q$27=0,'Results-Multiple Flush Cycles'!BN$62=1),-1,Pumpdown!BN482)</f>
        <v>-1</v>
      </c>
      <c r="BO73" s="1">
        <f ca="1">IF(AND(Pumpdown!$Q$27=0,'Results-Multiple Flush Cycles'!BO$62=1),-1,Pumpdown!BO482)</f>
        <v>-1</v>
      </c>
      <c r="BP73" s="1">
        <f ca="1">IF(AND(Pumpdown!$Q$27=0,'Results-Multiple Flush Cycles'!BP$62=1),-1,Pumpdown!BP482)</f>
        <v>-1</v>
      </c>
      <c r="BQ73" s="1">
        <f ca="1">IF(AND(Pumpdown!$Q$27=0,'Results-Multiple Flush Cycles'!BQ$62=1),-1,Pumpdown!BQ482)</f>
        <v>-1</v>
      </c>
      <c r="BR73" s="1">
        <f ca="1">IF(AND(Pumpdown!$Q$27=0,'Results-Multiple Flush Cycles'!BR$62=1),-1,Pumpdown!BR482)</f>
        <v>-1</v>
      </c>
      <c r="BS73" s="1">
        <f ca="1">IF(AND(Pumpdown!$Q$27=0,'Results-Multiple Flush Cycles'!BS$62=1),-1,Pumpdown!BS482)</f>
        <v>-1</v>
      </c>
      <c r="BT73" s="1">
        <f ca="1">IF(AND(Pumpdown!$Q$27=0,'Results-Multiple Flush Cycles'!BT$62=1),-1,Pumpdown!BT482)</f>
        <v>-1</v>
      </c>
      <c r="BU73" s="1">
        <f ca="1">IF(AND(Pumpdown!$Q$27=0,'Results-Multiple Flush Cycles'!BU$62=1),-1,Pumpdown!BU482)</f>
        <v>-1</v>
      </c>
      <c r="BV73" s="1">
        <f ca="1">IF(AND(Pumpdown!$Q$27=0,'Results-Multiple Flush Cycles'!BV$62=1),-1,Pumpdown!BV482)</f>
        <v>-1</v>
      </c>
      <c r="BW73" s="1">
        <f ca="1">IF(AND(Pumpdown!$Q$27=0,'Results-Multiple Flush Cycles'!BW$62=1),-1,Pumpdown!BW482)</f>
        <v>-1</v>
      </c>
      <c r="BX73" s="1">
        <f ca="1">IF(AND(Pumpdown!$Q$27=0,'Results-Multiple Flush Cycles'!BX$62=1),-1,Pumpdown!BX482)</f>
        <v>-1</v>
      </c>
      <c r="BY73" s="1">
        <f ca="1">IF(AND(Pumpdown!$Q$27=0,'Results-Multiple Flush Cycles'!BY$62=1),-1,Pumpdown!BY482)</f>
        <v>-1</v>
      </c>
      <c r="BZ73" s="1">
        <f ca="1">IF(AND(Pumpdown!$Q$27=0,'Results-Multiple Flush Cycles'!BZ$62=1),-1,Pumpdown!BZ482)</f>
        <v>-1</v>
      </c>
      <c r="CA73" s="1">
        <f ca="1">IF(AND(Pumpdown!$Q$27=0,'Results-Multiple Flush Cycles'!CA$62=1),-1,Pumpdown!CA482)</f>
        <v>-1</v>
      </c>
      <c r="CB73" s="1">
        <f ca="1">IF(AND(Pumpdown!$Q$27=0,'Results-Multiple Flush Cycles'!CB$62=1),-1,Pumpdown!CB482)</f>
        <v>-1</v>
      </c>
      <c r="CC73" s="1">
        <f ca="1">IF(AND(Pumpdown!$Q$27=0,'Results-Multiple Flush Cycles'!CC$62=1),-1,Pumpdown!CC482)</f>
        <v>-1</v>
      </c>
      <c r="CD73" s="1">
        <f ca="1">IF(AND(Pumpdown!$Q$27=0,'Results-Multiple Flush Cycles'!CD$62=1),-1,Pumpdown!CD482)</f>
        <v>-1</v>
      </c>
      <c r="CE73" s="1">
        <f ca="1">IF(AND(Pumpdown!$Q$27=0,'Results-Multiple Flush Cycles'!CE$62=1),-1,Pumpdown!CE482)</f>
        <v>-1</v>
      </c>
      <c r="CF73" s="1">
        <f ca="1">IF(AND(Pumpdown!$Q$27=0,'Results-Multiple Flush Cycles'!CF$62=1),-1,Pumpdown!CF482)</f>
        <v>-1</v>
      </c>
      <c r="CG73" s="1">
        <f ca="1">IF(AND(Pumpdown!$Q$27=0,'Results-Multiple Flush Cycles'!CG$62=1),-1,Pumpdown!CG482)</f>
        <v>-1</v>
      </c>
      <c r="CH73" s="1">
        <f ca="1">IF(AND(Pumpdown!$Q$27=0,'Results-Multiple Flush Cycles'!CH$62=1),-1,Pumpdown!CH482)</f>
        <v>-1</v>
      </c>
      <c r="CI73" s="1">
        <f ca="1">IF(AND(Pumpdown!$Q$27=0,'Results-Multiple Flush Cycles'!CI$62=1),-1,Pumpdown!CI482)</f>
        <v>-1</v>
      </c>
      <c r="CJ73" s="1">
        <f ca="1">IF(AND(Pumpdown!$Q$27=0,'Results-Multiple Flush Cycles'!CJ$62=1),-1,Pumpdown!CJ482)</f>
        <v>-1</v>
      </c>
      <c r="CK73" s="1">
        <f ca="1">IF(AND(Pumpdown!$Q$27=0,'Results-Multiple Flush Cycles'!CK$62=1),-1,Pumpdown!CK482)</f>
        <v>-1</v>
      </c>
      <c r="CL73" s="1">
        <f ca="1">IF(AND(Pumpdown!$Q$27=0,'Results-Multiple Flush Cycles'!CL$62=1),-1,Pumpdown!CL482)</f>
        <v>-1</v>
      </c>
      <c r="CM73" s="1">
        <f ca="1">IF(AND(Pumpdown!$Q$27=0,'Results-Multiple Flush Cycles'!CM$62=1),-1,Pumpdown!CM482)</f>
        <v>-1</v>
      </c>
      <c r="CN73" s="1">
        <f ca="1">IF(AND(Pumpdown!$Q$27=0,'Results-Multiple Flush Cycles'!CN$62=1),-1,Pumpdown!CN482)</f>
        <v>-1</v>
      </c>
      <c r="CO73" s="1">
        <f ca="1">IF(AND(Pumpdown!$Q$27=0,'Results-Multiple Flush Cycles'!CO$62=1),-1,Pumpdown!CO482)</f>
        <v>-1</v>
      </c>
      <c r="CP73" s="1">
        <f ca="1">IF(AND(Pumpdown!$Q$27=0,'Results-Multiple Flush Cycles'!CP$62=1),-1,Pumpdown!CP482)</f>
        <v>-1</v>
      </c>
      <c r="CQ73" s="1">
        <f ca="1">IF(AND(Pumpdown!$Q$27=0,'Results-Multiple Flush Cycles'!CQ$62=1),-1,Pumpdown!CQ482)</f>
        <v>-1</v>
      </c>
      <c r="CR73" s="1">
        <f ca="1">IF(AND(Pumpdown!$Q$27=0,'Results-Multiple Flush Cycles'!CR$62=1),-1,Pumpdown!CR482)</f>
        <v>-1</v>
      </c>
      <c r="CS73" s="1">
        <f ca="1">IF(AND(Pumpdown!$Q$27=0,'Results-Multiple Flush Cycles'!CS$62=1),-1,Pumpdown!CS482)</f>
        <v>-1</v>
      </c>
      <c r="CT73" s="1">
        <f ca="1">IF(AND(Pumpdown!$Q$27=0,'Results-Multiple Flush Cycles'!CT$62=1),-1,Pumpdown!CT482)</f>
        <v>-1</v>
      </c>
      <c r="CU73" s="1">
        <f ca="1">IF(AND(Pumpdown!$Q$27=0,'Results-Multiple Flush Cycles'!CU$62=1),-1,Pumpdown!CU482)</f>
        <v>-1</v>
      </c>
      <c r="CV73" s="1">
        <f ca="1">IF(AND(Pumpdown!$Q$27=0,'Results-Multiple Flush Cycles'!CV$62=1),-1,Pumpdown!CV482)</f>
        <v>-1</v>
      </c>
      <c r="CW73" s="1">
        <f ca="1">IF(AND(Pumpdown!$Q$27=0,'Results-Multiple Flush Cycles'!CW$62=1),-1,Pumpdown!CW482)</f>
        <v>-1</v>
      </c>
      <c r="CX73" s="1">
        <f ca="1">IF(AND(Pumpdown!$Q$27=0,'Results-Multiple Flush Cycles'!CX$62=1),-1,Pumpdown!CX482)</f>
        <v>-1</v>
      </c>
      <c r="CY73" s="1">
        <f ca="1">IF(AND(Pumpdown!$Q$27=0,'Results-Multiple Flush Cycles'!CY$62=1),-1,Pumpdown!CY482)</f>
        <v>-1</v>
      </c>
      <c r="CZ73" s="1">
        <f ca="1">IF(AND(Pumpdown!$Q$27=0,'Results-Multiple Flush Cycles'!CZ$62=1),-1,Pumpdown!CZ482)</f>
        <v>-1</v>
      </c>
      <c r="DA73" s="1">
        <f ca="1">IF(AND(Pumpdown!$Q$27=0,'Results-Multiple Flush Cycles'!DA$62=1),-1,Pumpdown!DA482)</f>
        <v>-1</v>
      </c>
      <c r="DB73" s="1">
        <f ca="1">IF(AND(Pumpdown!$Q$27=0,'Results-Multiple Flush Cycles'!DB$62=1),-1,Pumpdown!DB482)</f>
        <v>-1</v>
      </c>
      <c r="DC73" s="1">
        <f ca="1">IF(AND(Pumpdown!$Q$27=0,'Results-Multiple Flush Cycles'!DC$62=1),-1,Pumpdown!DC482)</f>
        <v>-1</v>
      </c>
      <c r="DD73" s="1">
        <f ca="1">IF(AND(Pumpdown!$Q$27=0,'Results-Multiple Flush Cycles'!DD$62=1),-1,Pumpdown!DD482)</f>
        <v>-1</v>
      </c>
      <c r="DE73" s="1">
        <f ca="1">IF(AND(Pumpdown!$Q$27=0,'Results-Multiple Flush Cycles'!DE$62=1),-1,Pumpdown!DE482)</f>
        <v>-1</v>
      </c>
      <c r="DF73" s="1">
        <f ca="1">IF(AND(Pumpdown!$Q$27=0,'Results-Multiple Flush Cycles'!DF$62=1),-1,Pumpdown!DF482)</f>
        <v>-1</v>
      </c>
      <c r="DG73" s="1">
        <f ca="1">IF(AND(Pumpdown!$Q$27=0,'Results-Multiple Flush Cycles'!DG$62=1),-1,Pumpdown!DG482)</f>
        <v>-1</v>
      </c>
      <c r="DH73" s="1">
        <f ca="1">IF(AND(Pumpdown!$Q$27=0,'Results-Multiple Flush Cycles'!DH$62=1),-1,Pumpdown!DH482)</f>
        <v>-1</v>
      </c>
      <c r="DI73" s="1">
        <f ca="1">IF(AND(Pumpdown!$Q$27=0,'Results-Multiple Flush Cycles'!DI$62=1),-1,Pumpdown!DI482)</f>
        <v>-1</v>
      </c>
      <c r="DJ73" s="1">
        <f ca="1">IF(AND(Pumpdown!$Q$27=0,'Results-Multiple Flush Cycles'!DJ$62=1),-1,Pumpdown!DJ482)</f>
        <v>-1</v>
      </c>
      <c r="DK73" s="1">
        <f ca="1">IF(AND(Pumpdown!$Q$27=0,'Results-Multiple Flush Cycles'!DK$62=1),-1,Pumpdown!DK482)</f>
        <v>-1</v>
      </c>
      <c r="DL73" s="1">
        <f ca="1">IF(AND(Pumpdown!$Q$27=0,'Results-Multiple Flush Cycles'!DL$62=1),-1,Pumpdown!DL482)</f>
        <v>-1</v>
      </c>
      <c r="DM73" s="1">
        <f ca="1">IF(AND(Pumpdown!$Q$27=0,'Results-Multiple Flush Cycles'!DM$62=1),-1,Pumpdown!DM482)</f>
        <v>-1</v>
      </c>
      <c r="DN73" s="1">
        <f ca="1">IF(AND(Pumpdown!$Q$27=0,'Results-Multiple Flush Cycles'!DN$62=1),-1,Pumpdown!DN482)</f>
        <v>-1</v>
      </c>
      <c r="DO73" s="1">
        <f ca="1">IF(AND(Pumpdown!$Q$27=0,'Results-Multiple Flush Cycles'!DO$62=1),-1,Pumpdown!DO482)</f>
        <v>-1</v>
      </c>
      <c r="DP73" s="1">
        <f ca="1">IF(AND(Pumpdown!$Q$27=0,'Results-Multiple Flush Cycles'!DP$62=1),-1,Pumpdown!DP482)</f>
        <v>-1</v>
      </c>
      <c r="DQ73" s="1">
        <f ca="1">IF(AND(Pumpdown!$Q$27=0,'Results-Multiple Flush Cycles'!DQ$62=1),-1,Pumpdown!DQ482)</f>
        <v>-1</v>
      </c>
      <c r="DR73" s="1">
        <f ca="1">IF(AND(Pumpdown!$Q$27=0,'Results-Multiple Flush Cycles'!DR$62=1),-1,Pumpdown!DR482)</f>
        <v>-1</v>
      </c>
      <c r="DS73" s="1">
        <f ca="1">IF(AND(Pumpdown!$Q$27=0,'Results-Multiple Flush Cycles'!DS$62=1),-1,Pumpdown!DS482)</f>
        <v>-1</v>
      </c>
      <c r="DT73" s="1">
        <f ca="1">IF(AND(Pumpdown!$Q$27=0,'Results-Multiple Flush Cycles'!DT$62=1),-1,Pumpdown!DT482)</f>
        <v>-1</v>
      </c>
      <c r="DU73" s="1">
        <f ca="1">IF(AND(Pumpdown!$Q$27=0,'Results-Multiple Flush Cycles'!DU$62=1),-1,Pumpdown!DU482)</f>
        <v>-1</v>
      </c>
      <c r="DV73" s="1">
        <f ca="1">IF(AND(Pumpdown!$Q$27=0,'Results-Multiple Flush Cycles'!DV$62=1),-1,Pumpdown!DV482)</f>
        <v>-1</v>
      </c>
      <c r="DW73" s="1">
        <f ca="1">IF(AND(Pumpdown!$Q$27=0,'Results-Multiple Flush Cycles'!DW$62=1),-1,Pumpdown!DW482)</f>
        <v>-1</v>
      </c>
      <c r="DX73" s="1">
        <f ca="1">IF(AND(Pumpdown!$Q$27=0,'Results-Multiple Flush Cycles'!DX$62=1),-1,Pumpdown!DX482)</f>
        <v>-1</v>
      </c>
      <c r="DY73" s="1">
        <f ca="1">IF(AND(Pumpdown!$Q$27=0,'Results-Multiple Flush Cycles'!DY$62=1),-1,Pumpdown!DY482)</f>
        <v>-1</v>
      </c>
      <c r="DZ73" s="1">
        <f ca="1">IF(AND(Pumpdown!$Q$27=0,'Results-Multiple Flush Cycles'!DZ$62=1),-1,Pumpdown!DZ482)</f>
        <v>-1</v>
      </c>
      <c r="EA73" s="1">
        <f ca="1">IF(AND(Pumpdown!$Q$27=0,'Results-Multiple Flush Cycles'!EA$62=1),-1,Pumpdown!EA482)</f>
        <v>-1</v>
      </c>
      <c r="EB73" s="1">
        <f ca="1">IF(AND(Pumpdown!$Q$27=0,'Results-Multiple Flush Cycles'!EB$62=1),-1,Pumpdown!EB482)</f>
        <v>-1</v>
      </c>
      <c r="EC73" s="1">
        <f ca="1">IF(AND(Pumpdown!$Q$27=0,'Results-Multiple Flush Cycles'!EC$62=1),-1,Pumpdown!EC482)</f>
        <v>-1</v>
      </c>
      <c r="ED73" s="1">
        <f ca="1">IF(AND(Pumpdown!$Q$27=0,'Results-Multiple Flush Cycles'!ED$62=1),-1,Pumpdown!ED482)</f>
        <v>-1</v>
      </c>
      <c r="EE73" s="1">
        <f ca="1">IF(AND(Pumpdown!$Q$27=0,'Results-Multiple Flush Cycles'!EE$62=1),-1,Pumpdown!EE482)</f>
        <v>-1</v>
      </c>
      <c r="EF73" s="1">
        <f ca="1">IF(AND(Pumpdown!$Q$27=0,'Results-Multiple Flush Cycles'!EF$62=1),-1,Pumpdown!EF482)</f>
        <v>-1</v>
      </c>
      <c r="EG73" s="1">
        <f ca="1">IF(AND(Pumpdown!$Q$27=0,'Results-Multiple Flush Cycles'!EG$62=1),-1,Pumpdown!EG482)</f>
        <v>-1</v>
      </c>
      <c r="EH73" s="1">
        <f ca="1">IF(AND(Pumpdown!$Q$27=0,'Results-Multiple Flush Cycles'!EH$62=1),-1,Pumpdown!EH482)</f>
        <v>-1</v>
      </c>
      <c r="EI73" s="1">
        <f ca="1">IF(AND(Pumpdown!$Q$27=0,'Results-Multiple Flush Cycles'!EI$62=1),-1,Pumpdown!EI482)</f>
        <v>-1</v>
      </c>
      <c r="EJ73" s="1">
        <f ca="1">IF(AND(Pumpdown!$Q$27=0,'Results-Multiple Flush Cycles'!EJ$62=1),-1,Pumpdown!EJ482)</f>
        <v>-1</v>
      </c>
      <c r="EK73" s="1">
        <f ca="1">IF(AND(Pumpdown!$Q$27=0,'Results-Multiple Flush Cycles'!EK$62=1),-1,Pumpdown!EK482)</f>
        <v>-1</v>
      </c>
      <c r="EL73" s="1">
        <f ca="1">IF(AND(Pumpdown!$Q$27=0,'Results-Multiple Flush Cycles'!EL$62=1),-1,Pumpdown!EL482)</f>
        <v>-1</v>
      </c>
      <c r="EM73" s="1">
        <f ca="1">IF(AND(Pumpdown!$Q$27=0,'Results-Multiple Flush Cycles'!EM$62=1),-1,Pumpdown!EM482)</f>
        <v>-1</v>
      </c>
      <c r="EN73" s="1">
        <f ca="1">IF(AND(Pumpdown!$Q$27=0,'Results-Multiple Flush Cycles'!EN$62=1),-1,Pumpdown!EN482)</f>
        <v>-1</v>
      </c>
      <c r="EO73" s="1">
        <f ca="1">IF(AND(Pumpdown!$Q$27=0,'Results-Multiple Flush Cycles'!EO$62=1),-1,Pumpdown!EO482)</f>
        <v>-1</v>
      </c>
      <c r="EP73" s="1">
        <f ca="1">IF(AND(Pumpdown!$Q$27=0,'Results-Multiple Flush Cycles'!EP$62=1),-1,Pumpdown!EP482)</f>
        <v>-1</v>
      </c>
      <c r="EQ73" s="1">
        <f ca="1">IF(AND(Pumpdown!$Q$27=0,'Results-Multiple Flush Cycles'!EQ$62=1),-1,Pumpdown!EQ482)</f>
        <v>-1</v>
      </c>
      <c r="ER73" s="1">
        <f ca="1">IF(AND(Pumpdown!$Q$27=0,'Results-Multiple Flush Cycles'!ER$62=1),-1,Pumpdown!ER482)</f>
        <v>-1</v>
      </c>
      <c r="ES73" s="1">
        <f ca="1">IF(AND(Pumpdown!$Q$27=0,'Results-Multiple Flush Cycles'!ES$62=1),-1,Pumpdown!ES482)</f>
        <v>-1</v>
      </c>
      <c r="ET73" s="1">
        <f ca="1">IF(AND(Pumpdown!$Q$27=0,'Results-Multiple Flush Cycles'!ET$62=1),-1,Pumpdown!ET482)</f>
        <v>-1</v>
      </c>
      <c r="EU73" s="1">
        <f ca="1">IF(AND(Pumpdown!$Q$27=0,'Results-Multiple Flush Cycles'!EU$62=1),-1,Pumpdown!EU482)</f>
        <v>-1</v>
      </c>
      <c r="EV73" s="1">
        <f ca="1">IF(AND(Pumpdown!$Q$27=0,'Results-Multiple Flush Cycles'!EV$62=1),-1,Pumpdown!EV482)</f>
        <v>-1</v>
      </c>
      <c r="EW73" s="1">
        <f ca="1">IF(AND(Pumpdown!$Q$27=0,'Results-Multiple Flush Cycles'!EW$62=1),-1,Pumpdown!EW482)</f>
        <v>-1</v>
      </c>
      <c r="EX73" s="1">
        <f ca="1">IF(AND(Pumpdown!$Q$27=0,'Results-Multiple Flush Cycles'!EX$62=1),-1,Pumpdown!EX482)</f>
        <v>-1</v>
      </c>
      <c r="EY73" s="1">
        <f ca="1">IF(AND(Pumpdown!$Q$27=0,'Results-Multiple Flush Cycles'!EY$62=1),-1,Pumpdown!EY482)</f>
        <v>-1</v>
      </c>
      <c r="EZ73" s="1">
        <f ca="1">IF(AND(Pumpdown!$Q$27=0,'Results-Multiple Flush Cycles'!EZ$62=1),-1,Pumpdown!EZ482)</f>
        <v>-1</v>
      </c>
      <c r="FA73" s="1">
        <f ca="1">IF(AND(Pumpdown!$Q$27=0,'Results-Multiple Flush Cycles'!FA$62=1),-1,Pumpdown!FA482)</f>
        <v>-1</v>
      </c>
      <c r="FB73" s="1">
        <f ca="1">IF(AND(Pumpdown!$Q$27=0,'Results-Multiple Flush Cycles'!FB$62=1),-1,Pumpdown!FB482)</f>
        <v>-1</v>
      </c>
      <c r="FC73" s="1">
        <f ca="1">IF(AND(Pumpdown!$Q$27=0,'Results-Multiple Flush Cycles'!FC$62=1),-1,Pumpdown!FC482)</f>
        <v>-1</v>
      </c>
      <c r="FD73" s="1">
        <f ca="1">IF(AND(Pumpdown!$Q$27=0,'Results-Multiple Flush Cycles'!FD$62=1),-1,Pumpdown!FD482)</f>
        <v>-1</v>
      </c>
      <c r="FE73" s="1">
        <f ca="1">IF(AND(Pumpdown!$Q$27=0,'Results-Multiple Flush Cycles'!FE$62=1),-1,Pumpdown!FE482)</f>
        <v>-1</v>
      </c>
      <c r="FF73" s="1">
        <f ca="1">IF(AND(Pumpdown!$Q$27=0,'Results-Multiple Flush Cycles'!FF$62=1),-1,Pumpdown!FF482)</f>
        <v>-1</v>
      </c>
      <c r="FG73" s="1">
        <f ca="1">IF(AND(Pumpdown!$Q$27=0,'Results-Multiple Flush Cycles'!FG$62=1),-1,Pumpdown!FG482)</f>
        <v>-1</v>
      </c>
      <c r="FH73" s="1">
        <f ca="1">IF(AND(Pumpdown!$Q$27=0,'Results-Multiple Flush Cycles'!FH$62=1),-1,Pumpdown!FH482)</f>
        <v>-1</v>
      </c>
      <c r="FI73" s="1">
        <f ca="1">IF(AND(Pumpdown!$Q$27=0,'Results-Multiple Flush Cycles'!FI$62=1),-1,Pumpdown!FI482)</f>
        <v>-1</v>
      </c>
      <c r="FJ73" s="1">
        <f ca="1">IF(AND(Pumpdown!$Q$27=0,'Results-Multiple Flush Cycles'!FJ$62=1),-1,Pumpdown!FJ482)</f>
        <v>-1</v>
      </c>
      <c r="FK73" s="1">
        <f ca="1">IF(AND(Pumpdown!$Q$27=0,'Results-Multiple Flush Cycles'!FK$62=1),-1,Pumpdown!FK482)</f>
        <v>-1</v>
      </c>
      <c r="FL73" s="1">
        <f ca="1">IF(AND(Pumpdown!$Q$27=0,'Results-Multiple Flush Cycles'!FL$62=1),-1,Pumpdown!FL482)</f>
        <v>-1</v>
      </c>
      <c r="FM73" s="1">
        <f ca="1">IF(AND(Pumpdown!$Q$27=0,'Results-Multiple Flush Cycles'!FM$62=1),-1,Pumpdown!FM482)</f>
        <v>-1</v>
      </c>
      <c r="FN73" s="1">
        <f ca="1">IF(AND(Pumpdown!$Q$27=0,'Results-Multiple Flush Cycles'!FN$62=1),-1,Pumpdown!FN482)</f>
        <v>-1</v>
      </c>
      <c r="FO73" s="1">
        <f ca="1">IF(AND(Pumpdown!$Q$27=0,'Results-Multiple Flush Cycles'!FO$62=1),-1,Pumpdown!FO482)</f>
        <v>-1</v>
      </c>
      <c r="FP73" s="1">
        <f ca="1">IF(AND(Pumpdown!$Q$27=0,'Results-Multiple Flush Cycles'!FP$62=1),-1,Pumpdown!FP482)</f>
        <v>-1</v>
      </c>
      <c r="FQ73" s="1">
        <f ca="1">IF(AND(Pumpdown!$Q$27=0,'Results-Multiple Flush Cycles'!FQ$62=1),-1,Pumpdown!FQ482)</f>
        <v>-1</v>
      </c>
      <c r="FR73" s="1">
        <f ca="1">IF(AND(Pumpdown!$Q$27=0,'Results-Multiple Flush Cycles'!FR$62=1),-1,Pumpdown!FR482)</f>
        <v>-1</v>
      </c>
      <c r="FS73" s="1">
        <f ca="1">IF(AND(Pumpdown!$Q$27=0,'Results-Multiple Flush Cycles'!FS$62=1),-1,Pumpdown!FS482)</f>
        <v>-1</v>
      </c>
      <c r="FT73" s="1">
        <f ca="1">IF(AND(Pumpdown!$Q$27=0,'Results-Multiple Flush Cycles'!FT$62=1),-1,Pumpdown!FT482)</f>
        <v>-1</v>
      </c>
      <c r="FU73" s="1">
        <f ca="1">IF(AND(Pumpdown!$Q$27=0,'Results-Multiple Flush Cycles'!FU$62=1),-1,Pumpdown!FU482)</f>
        <v>-1</v>
      </c>
      <c r="FV73" s="1">
        <f ca="1">IF(AND(Pumpdown!$Q$27=0,'Results-Multiple Flush Cycles'!FV$62=1),-1,Pumpdown!FV482)</f>
        <v>-1</v>
      </c>
      <c r="FW73" s="1">
        <f ca="1">IF(AND(Pumpdown!$Q$27=0,'Results-Multiple Flush Cycles'!FW$62=1),-1,Pumpdown!FW482)</f>
        <v>-1</v>
      </c>
      <c r="FX73" s="1">
        <f ca="1">IF(AND(Pumpdown!$Q$27=0,'Results-Multiple Flush Cycles'!FX$62=1),-1,Pumpdown!FX482)</f>
        <v>-1</v>
      </c>
      <c r="FY73" s="1">
        <f ca="1">IF(AND(Pumpdown!$Q$27=0,'Results-Multiple Flush Cycles'!FY$62=1),-1,Pumpdown!FY482)</f>
        <v>-1</v>
      </c>
      <c r="FZ73" s="1">
        <f ca="1">IF(AND(Pumpdown!$Q$27=0,'Results-Multiple Flush Cycles'!FZ$62=1),-1,Pumpdown!FZ482)</f>
        <v>-1</v>
      </c>
      <c r="GA73" s="1">
        <f ca="1">IF(AND(Pumpdown!$Q$27=0,'Results-Multiple Flush Cycles'!GA$62=1),-1,Pumpdown!GA482)</f>
        <v>-1</v>
      </c>
      <c r="GB73" s="1">
        <f ca="1">IF(AND(Pumpdown!$Q$27=0,'Results-Multiple Flush Cycles'!GB$62=1),-1,Pumpdown!GB482)</f>
        <v>-1</v>
      </c>
      <c r="GC73" s="1">
        <f ca="1">IF(AND(Pumpdown!$Q$27=0,'Results-Multiple Flush Cycles'!GC$62=1),-1,Pumpdown!GC482)</f>
        <v>-1</v>
      </c>
      <c r="GD73" s="1">
        <f ca="1">IF(AND(Pumpdown!$Q$27=0,'Results-Multiple Flush Cycles'!GD$62=1),-1,Pumpdown!GD482)</f>
        <v>-1</v>
      </c>
      <c r="GE73" s="1">
        <f ca="1">IF(AND(Pumpdown!$Q$27=0,'Results-Multiple Flush Cycles'!GE$62=1),-1,Pumpdown!GE482)</f>
        <v>-1</v>
      </c>
      <c r="GF73" s="1">
        <f ca="1">IF(AND(Pumpdown!$Q$27=0,'Results-Multiple Flush Cycles'!GF$62=1),-1,Pumpdown!GF482)</f>
        <v>-1</v>
      </c>
      <c r="GG73" s="1">
        <f ca="1">IF(AND(Pumpdown!$Q$27=0,'Results-Multiple Flush Cycles'!GG$62=1),-1,Pumpdown!GG482)</f>
        <v>-1</v>
      </c>
      <c r="GH73" s="1">
        <f ca="1">IF(AND(Pumpdown!$Q$27=0,'Results-Multiple Flush Cycles'!GH$62=1),-1,Pumpdown!GH482)</f>
        <v>-1</v>
      </c>
      <c r="GI73" s="1">
        <f ca="1">IF(AND(Pumpdown!$Q$27=0,'Results-Multiple Flush Cycles'!GI$62=1),-1,Pumpdown!GI482)</f>
        <v>-1</v>
      </c>
      <c r="GJ73" s="1">
        <f ca="1">IF(AND(Pumpdown!$Q$27=0,'Results-Multiple Flush Cycles'!GJ$62=1),-1,Pumpdown!GJ482)</f>
        <v>-1</v>
      </c>
      <c r="GK73" s="1">
        <f ca="1">IF(AND(Pumpdown!$Q$27=0,'Results-Multiple Flush Cycles'!GK$62=1),-1,Pumpdown!GK482)</f>
        <v>-1</v>
      </c>
      <c r="GL73" s="1">
        <f ca="1">IF(AND(Pumpdown!$Q$27=0,'Results-Multiple Flush Cycles'!GL$62=1),-1,Pumpdown!GL482)</f>
        <v>-1</v>
      </c>
      <c r="GM73" s="1">
        <f ca="1">IF(AND(Pumpdown!$Q$27=0,'Results-Multiple Flush Cycles'!GM$62=1),-1,Pumpdown!GM482)</f>
        <v>-1</v>
      </c>
      <c r="GN73" s="1">
        <f ca="1">IF(AND(Pumpdown!$Q$27=0,'Results-Multiple Flush Cycles'!GN$62=1),-1,Pumpdown!GN482)</f>
        <v>-1</v>
      </c>
      <c r="GO73" s="1">
        <f ca="1">IF(AND(Pumpdown!$Q$27=0,'Results-Multiple Flush Cycles'!GO$62=1),-1,Pumpdown!GO482)</f>
        <v>-1</v>
      </c>
      <c r="GP73" s="1">
        <f ca="1">IF(AND(Pumpdown!$Q$27=0,'Results-Multiple Flush Cycles'!GP$62=1),-1,Pumpdown!GP482)</f>
        <v>-1</v>
      </c>
      <c r="GQ73" s="1">
        <f ca="1">IF(AND(Pumpdown!$Q$27=0,'Results-Multiple Flush Cycles'!GQ$62=1),-1,Pumpdown!GQ482)</f>
        <v>-1</v>
      </c>
      <c r="GR73" s="1">
        <f ca="1">IF(AND(Pumpdown!$Q$27=0,'Results-Multiple Flush Cycles'!GR$62=1),-1,Pumpdown!GR482)</f>
        <v>-1</v>
      </c>
      <c r="GS73" s="1">
        <f ca="1">IF(AND(Pumpdown!$Q$27=0,'Results-Multiple Flush Cycles'!GS$62=1),-1,Pumpdown!GS482)</f>
        <v>-1</v>
      </c>
      <c r="GT73" s="1">
        <f ca="1">IF(AND(Pumpdown!$Q$27=0,'Results-Multiple Flush Cycles'!GT$62=1),-1,Pumpdown!GT482)</f>
        <v>-1</v>
      </c>
      <c r="GU73" s="1">
        <f ca="1">IF(AND(Pumpdown!$Q$27=0,'Results-Multiple Flush Cycles'!GU$62=1),-1,Pumpdown!GU482)</f>
        <v>-1</v>
      </c>
      <c r="GV73" s="1">
        <f ca="1">IF(AND(Pumpdown!$Q$27=0,'Results-Multiple Flush Cycles'!GV$62=1),-1,Pumpdown!GV482)</f>
        <v>-1</v>
      </c>
      <c r="GW73" s="1">
        <f ca="1">IF(AND(Pumpdown!$Q$27=0,'Results-Multiple Flush Cycles'!GW$62=1),-1,Pumpdown!GW482)</f>
        <v>-1</v>
      </c>
      <c r="GX73" s="1">
        <f ca="1">IF(AND(Pumpdown!$Q$27=0,'Results-Multiple Flush Cycles'!GX$62=1),-1,Pumpdown!GX482)</f>
        <v>-1</v>
      </c>
      <c r="GY73" s="1">
        <f ca="1">IF(AND(Pumpdown!$Q$27=0,'Results-Multiple Flush Cycles'!GY$62=1),-1,Pumpdown!GY482)</f>
        <v>-1</v>
      </c>
      <c r="GZ73" s="1">
        <f ca="1">IF(AND(Pumpdown!$Q$27=0,'Results-Multiple Flush Cycles'!GZ$62=1),-1,Pumpdown!GZ482)</f>
        <v>-1</v>
      </c>
      <c r="HA73" s="1">
        <f ca="1">IF(AND(Pumpdown!$Q$27=0,'Results-Multiple Flush Cycles'!HA$62=1),-1,Pumpdown!HA482)</f>
        <v>-1</v>
      </c>
      <c r="HB73" s="1">
        <f ca="1">IF(AND(Pumpdown!$Q$27=0,'Results-Multiple Flush Cycles'!HB$62=1),-1,Pumpdown!HB482)</f>
        <v>-1</v>
      </c>
      <c r="HC73" s="1">
        <f ca="1">IF(AND(Pumpdown!$Q$27=0,'Results-Multiple Flush Cycles'!HC$62=1),-1,Pumpdown!HC482)</f>
        <v>-1</v>
      </c>
      <c r="HD73" s="1">
        <f ca="1">IF(AND(Pumpdown!$Q$27=0,'Results-Multiple Flush Cycles'!HD$62=1),-1,Pumpdown!HD482)</f>
        <v>-1</v>
      </c>
      <c r="HE73" s="1">
        <f ca="1">IF(AND(Pumpdown!$Q$27=0,'Results-Multiple Flush Cycles'!HE$62=1),-1,Pumpdown!HE482)</f>
        <v>-1</v>
      </c>
      <c r="HF73" s="1">
        <f ca="1">IF(AND(Pumpdown!$Q$27=0,'Results-Multiple Flush Cycles'!HF$62=1),-1,Pumpdown!HF482)</f>
        <v>-1</v>
      </c>
      <c r="HG73" s="1">
        <f ca="1">IF(AND(Pumpdown!$Q$27=0,'Results-Multiple Flush Cycles'!HG$62=1),-1,Pumpdown!HG482)</f>
        <v>-1</v>
      </c>
      <c r="HH73" s="1">
        <f ca="1">IF(AND(Pumpdown!$Q$27=0,'Results-Multiple Flush Cycles'!HH$62=1),-1,Pumpdown!HH482)</f>
        <v>-1</v>
      </c>
      <c r="HI73" s="1">
        <f ca="1">IF(AND(Pumpdown!$Q$27=0,'Results-Multiple Flush Cycles'!HI$62=1),-1,Pumpdown!HI482)</f>
        <v>-1</v>
      </c>
      <c r="HJ73" s="1">
        <f ca="1">IF(AND(Pumpdown!$Q$27=0,'Results-Multiple Flush Cycles'!HJ$62=1),-1,Pumpdown!HJ482)</f>
        <v>-1</v>
      </c>
      <c r="HK73" s="1">
        <f ca="1">IF(AND(Pumpdown!$Q$27=0,'Results-Multiple Flush Cycles'!HK$62=1),-1,Pumpdown!HK482)</f>
        <v>-1</v>
      </c>
      <c r="HL73" s="1">
        <f ca="1">IF(AND(Pumpdown!$Q$27=0,'Results-Multiple Flush Cycles'!HL$62=1),-1,Pumpdown!HL482)</f>
        <v>-1</v>
      </c>
      <c r="HM73" s="1">
        <f ca="1">IF(AND(Pumpdown!$Q$27=0,'Results-Multiple Flush Cycles'!HM$62=1),-1,Pumpdown!HM482)</f>
        <v>-1</v>
      </c>
      <c r="HN73" s="1">
        <f ca="1">IF(AND(Pumpdown!$Q$27=0,'Results-Multiple Flush Cycles'!HN$62=1),-1,Pumpdown!HN482)</f>
        <v>-1</v>
      </c>
      <c r="HO73" s="1">
        <f ca="1">IF(AND(Pumpdown!$Q$27=0,'Results-Multiple Flush Cycles'!HO$62=1),-1,Pumpdown!HO482)</f>
        <v>-1</v>
      </c>
      <c r="HP73" s="1">
        <f ca="1">IF(AND(Pumpdown!$Q$27=0,'Results-Multiple Flush Cycles'!HP$62=1),-1,Pumpdown!HP482)</f>
        <v>-1</v>
      </c>
      <c r="HQ73" s="1">
        <f ca="1">IF(AND(Pumpdown!$Q$27=0,'Results-Multiple Flush Cycles'!HQ$62=1),-1,Pumpdown!HQ482)</f>
        <v>-1</v>
      </c>
      <c r="HR73" s="1">
        <f ca="1">IF(AND(Pumpdown!$Q$27=0,'Results-Multiple Flush Cycles'!HR$62=1),-1,Pumpdown!HR482)</f>
        <v>-1</v>
      </c>
      <c r="HS73" s="1">
        <f ca="1">IF(AND(Pumpdown!$Q$27=0,'Results-Multiple Flush Cycles'!HS$62=1),-1,Pumpdown!HS482)</f>
        <v>-1</v>
      </c>
      <c r="HT73" s="1">
        <f ca="1">IF(AND(Pumpdown!$Q$27=0,'Results-Multiple Flush Cycles'!HT$62=1),-1,Pumpdown!HT482)</f>
        <v>-1</v>
      </c>
      <c r="HU73" s="1">
        <f ca="1">IF(AND(Pumpdown!$Q$27=0,'Results-Multiple Flush Cycles'!HU$62=1),-1,Pumpdown!HU482)</f>
        <v>-1</v>
      </c>
      <c r="HV73" s="1">
        <f ca="1">IF(AND(Pumpdown!$Q$27=0,'Results-Multiple Flush Cycles'!HV$62=1),-1,Pumpdown!HV482)</f>
        <v>-1</v>
      </c>
      <c r="HW73" s="1">
        <f ca="1">IF(AND(Pumpdown!$Q$27=0,'Results-Multiple Flush Cycles'!HW$62=1),-1,Pumpdown!HW482)</f>
        <v>-1</v>
      </c>
      <c r="HX73" s="1">
        <f ca="1">IF(AND(Pumpdown!$Q$27=0,'Results-Multiple Flush Cycles'!HX$62=1),-1,Pumpdown!HX482)</f>
        <v>-1</v>
      </c>
      <c r="HY73" s="1">
        <f ca="1">IF(AND(Pumpdown!$Q$27=0,'Results-Multiple Flush Cycles'!HY$62=1),-1,Pumpdown!HY482)</f>
        <v>-1</v>
      </c>
      <c r="HZ73" s="1">
        <f ca="1">IF(AND(Pumpdown!$Q$27=0,'Results-Multiple Flush Cycles'!HZ$62=1),-1,Pumpdown!HZ482)</f>
        <v>-1</v>
      </c>
      <c r="IA73" s="1">
        <f ca="1">IF(AND(Pumpdown!$Q$27=0,'Results-Multiple Flush Cycles'!IA$62=1),-1,Pumpdown!IA482)</f>
        <v>-1</v>
      </c>
      <c r="IB73" s="1">
        <f ca="1">IF(AND(Pumpdown!$Q$27=0,'Results-Multiple Flush Cycles'!IB$62=1),-1,Pumpdown!IB482)</f>
        <v>-1</v>
      </c>
      <c r="IC73" s="1">
        <f ca="1">IF(AND(Pumpdown!$Q$27=0,'Results-Multiple Flush Cycles'!IC$62=1),-1,Pumpdown!IC482)</f>
        <v>-1</v>
      </c>
      <c r="ID73" s="1">
        <f ca="1">IF(AND(Pumpdown!$Q$27=0,'Results-Multiple Flush Cycles'!ID$62=1),-1,Pumpdown!ID482)</f>
        <v>-1</v>
      </c>
      <c r="IE73" s="1">
        <f ca="1">IF(AND(Pumpdown!$Q$27=0,'Results-Multiple Flush Cycles'!IE$62=1),-1,Pumpdown!IE482)</f>
        <v>-1</v>
      </c>
      <c r="IF73" s="1">
        <f ca="1">IF(AND(Pumpdown!$Q$27=0,'Results-Multiple Flush Cycles'!IF$62=1),-1,Pumpdown!IF482)</f>
        <v>-1</v>
      </c>
      <c r="IG73" s="1">
        <f ca="1">IF(AND(Pumpdown!$Q$27=0,'Results-Multiple Flush Cycles'!IG$62=1),-1,Pumpdown!IG482)</f>
        <v>-1</v>
      </c>
      <c r="IH73" s="1">
        <f ca="1">IF(AND(Pumpdown!$Q$27=0,'Results-Multiple Flush Cycles'!IH$62=1),-1,Pumpdown!IH482)</f>
        <v>-1</v>
      </c>
      <c r="II73" s="1">
        <f ca="1">IF(AND(Pumpdown!$Q$27=0,'Results-Multiple Flush Cycles'!II$62=1),-1,Pumpdown!II482)</f>
        <v>-1</v>
      </c>
      <c r="IJ73" s="1">
        <f ca="1">IF(AND(Pumpdown!$Q$27=0,'Results-Multiple Flush Cycles'!IJ$62=1),-1,Pumpdown!IJ482)</f>
        <v>-1</v>
      </c>
      <c r="IK73" s="1">
        <f ca="1">IF(AND(Pumpdown!$Q$27=0,'Results-Multiple Flush Cycles'!IK$62=1),-1,Pumpdown!IK482)</f>
        <v>-1</v>
      </c>
      <c r="IL73" s="1">
        <f ca="1">IF(AND(Pumpdown!$Q$27=0,'Results-Multiple Flush Cycles'!IL$62=1),-1,Pumpdown!IL482)</f>
        <v>-1</v>
      </c>
      <c r="IM73" s="1">
        <f ca="1">IF(AND(Pumpdown!$Q$27=0,'Results-Multiple Flush Cycles'!IM$62=1),-1,Pumpdown!IM482)</f>
        <v>-1</v>
      </c>
      <c r="IN73" s="1">
        <f ca="1">IF(AND(Pumpdown!$Q$27=0,'Results-Multiple Flush Cycles'!IN$62=1),-1,Pumpdown!IN482)</f>
        <v>-1</v>
      </c>
      <c r="IO73" s="1">
        <f ca="1">IF(AND(Pumpdown!$Q$27=0,'Results-Multiple Flush Cycles'!IO$62=1),-1,Pumpdown!IO482)</f>
        <v>-1</v>
      </c>
      <c r="IP73" s="1">
        <f ca="1">IF(AND(Pumpdown!$Q$27=0,'Results-Multiple Flush Cycles'!IP$62=1),-1,Pumpdown!IP482)</f>
        <v>-1</v>
      </c>
      <c r="IQ73" s="1">
        <f ca="1">IF(AND(Pumpdown!$Q$27=0,'Results-Multiple Flush Cycles'!IQ$62=1),-1,Pumpdown!IQ482)</f>
        <v>-1</v>
      </c>
      <c r="IR73" s="1">
        <f ca="1">IF(AND(Pumpdown!$Q$27=0,'Results-Multiple Flush Cycles'!IR$62=1),-1,Pumpdown!IR482)</f>
        <v>-1</v>
      </c>
      <c r="IS73" s="1">
        <f ca="1">IF(AND(Pumpdown!$Q$27=0,'Results-Multiple Flush Cycles'!IS$62=1),-1,Pumpdown!IS482)</f>
        <v>-1</v>
      </c>
      <c r="IT73" s="1">
        <f ca="1">IF(AND(Pumpdown!$Q$27=0,'Results-Multiple Flush Cycles'!IT$62=1),-1,Pumpdown!IT482)</f>
        <v>-1</v>
      </c>
      <c r="IU73" s="1">
        <f ca="1">IF(AND(Pumpdown!$Q$27=0,'Results-Multiple Flush Cycles'!IU$62=1),-1,Pumpdown!IU482)</f>
        <v>-1</v>
      </c>
      <c r="IV73" s="1">
        <f ca="1">IF(AND(Pumpdown!$Q$27=0,'Results-Multiple Flush Cycles'!IV$62=1),-1,Pumpdown!IV482)</f>
        <v>-1</v>
      </c>
    </row>
    <row r="74" spans="1:258" x14ac:dyDescent="0.15">
      <c r="A74" s="1" t="str">
        <f>Pumpdown!A483</f>
        <v>Initial SLC Ratio #7</v>
      </c>
      <c r="B74" s="1" t="str">
        <f>Pumpdown!B483</f>
        <v>-</v>
      </c>
      <c r="C74" s="1">
        <f>IF(AND(Pumpdown!$Q$27=0,'Results-Multiple Flush Cycles'!C$62=1),-1,Pumpdown!C483)</f>
        <v>0</v>
      </c>
      <c r="D74" s="1">
        <f ca="1">IF(AND(Pumpdown!$Q$27=0,'Results-Multiple Flush Cycles'!D$62=1),-1,Pumpdown!D483)</f>
        <v>0</v>
      </c>
      <c r="E74" s="1">
        <f ca="1">IF(AND(Pumpdown!$Q$27=0,'Results-Multiple Flush Cycles'!E$62=1),-1,Pumpdown!E483)</f>
        <v>0</v>
      </c>
      <c r="F74" s="1">
        <f ca="1">IF(AND(Pumpdown!$Q$27=0,'Results-Multiple Flush Cycles'!F$62=1),-1,Pumpdown!F483)</f>
        <v>0</v>
      </c>
      <c r="G74" s="1">
        <f ca="1">IF(AND(Pumpdown!$Q$27=0,'Results-Multiple Flush Cycles'!G$62=1),-1,Pumpdown!G483)</f>
        <v>0</v>
      </c>
      <c r="H74" s="1">
        <f ca="1">IF(AND(Pumpdown!$Q$27=0,'Results-Multiple Flush Cycles'!H$62=1),-1,Pumpdown!H483)</f>
        <v>0</v>
      </c>
      <c r="I74" s="1">
        <f ca="1">IF(AND(Pumpdown!$Q$27=0,'Results-Multiple Flush Cycles'!I$62=1),-1,Pumpdown!I483)</f>
        <v>0</v>
      </c>
      <c r="J74" s="1">
        <f ca="1">IF(AND(Pumpdown!$Q$27=0,'Results-Multiple Flush Cycles'!J$62=1),-1,Pumpdown!J483)</f>
        <v>0</v>
      </c>
      <c r="K74" s="1">
        <f ca="1">IF(AND(Pumpdown!$Q$27=0,'Results-Multiple Flush Cycles'!K$62=1),-1,Pumpdown!K483)</f>
        <v>0</v>
      </c>
      <c r="L74" s="1">
        <f ca="1">IF(AND(Pumpdown!$Q$27=0,'Results-Multiple Flush Cycles'!L$62=1),-1,Pumpdown!L483)</f>
        <v>0</v>
      </c>
      <c r="M74" s="1">
        <f ca="1">IF(AND(Pumpdown!$Q$27=0,'Results-Multiple Flush Cycles'!M$62=1),-1,Pumpdown!M483)</f>
        <v>0</v>
      </c>
      <c r="N74" s="1">
        <f ca="1">IF(AND(Pumpdown!$Q$27=0,'Results-Multiple Flush Cycles'!N$62=1),-1,Pumpdown!N483)</f>
        <v>0</v>
      </c>
      <c r="O74" s="1">
        <f ca="1">IF(AND(Pumpdown!$Q$27=0,'Results-Multiple Flush Cycles'!O$62=1),-1,Pumpdown!O483)</f>
        <v>0</v>
      </c>
      <c r="P74" s="1">
        <f ca="1">IF(AND(Pumpdown!$Q$27=0,'Results-Multiple Flush Cycles'!P$62=1),-1,Pumpdown!P483)</f>
        <v>0</v>
      </c>
      <c r="Q74" s="1">
        <f ca="1">IF(AND(Pumpdown!$Q$27=0,'Results-Multiple Flush Cycles'!Q$62=1),-1,Pumpdown!Q483)</f>
        <v>0</v>
      </c>
      <c r="R74" s="1">
        <f ca="1">IF(AND(Pumpdown!$Q$27=0,'Results-Multiple Flush Cycles'!R$62=1),-1,Pumpdown!R483)</f>
        <v>0</v>
      </c>
      <c r="S74" s="1">
        <f ca="1">IF(AND(Pumpdown!$Q$27=0,'Results-Multiple Flush Cycles'!S$62=1),-1,Pumpdown!S483)</f>
        <v>0</v>
      </c>
      <c r="T74" s="1">
        <f ca="1">IF(AND(Pumpdown!$Q$27=0,'Results-Multiple Flush Cycles'!T$62=1),-1,Pumpdown!T483)</f>
        <v>0</v>
      </c>
      <c r="U74" s="1">
        <f ca="1">IF(AND(Pumpdown!$Q$27=0,'Results-Multiple Flush Cycles'!U$62=1),-1,Pumpdown!U483)</f>
        <v>0</v>
      </c>
      <c r="V74" s="1">
        <f ca="1">IF(AND(Pumpdown!$Q$27=0,'Results-Multiple Flush Cycles'!V$62=1),-1,Pumpdown!V483)</f>
        <v>0</v>
      </c>
      <c r="W74" s="1">
        <f ca="1">IF(AND(Pumpdown!$Q$27=0,'Results-Multiple Flush Cycles'!W$62=1),-1,Pumpdown!W483)</f>
        <v>0</v>
      </c>
      <c r="X74" s="1">
        <f ca="1">IF(AND(Pumpdown!$Q$27=0,'Results-Multiple Flush Cycles'!X$62=1),-1,Pumpdown!X483)</f>
        <v>0</v>
      </c>
      <c r="Y74" s="1">
        <f ca="1">IF(AND(Pumpdown!$Q$27=0,'Results-Multiple Flush Cycles'!Y$62=1),-1,Pumpdown!Y483)</f>
        <v>0</v>
      </c>
      <c r="Z74" s="1">
        <f ca="1">IF(AND(Pumpdown!$Q$27=0,'Results-Multiple Flush Cycles'!Z$62=1),-1,Pumpdown!Z483)</f>
        <v>0</v>
      </c>
      <c r="AA74" s="1">
        <f ca="1">IF(AND(Pumpdown!$Q$27=0,'Results-Multiple Flush Cycles'!AA$62=1),-1,Pumpdown!AA483)</f>
        <v>0</v>
      </c>
      <c r="AB74" s="1">
        <f ca="1">IF(AND(Pumpdown!$Q$27=0,'Results-Multiple Flush Cycles'!AB$62=1),-1,Pumpdown!AB483)</f>
        <v>0</v>
      </c>
      <c r="AC74" s="1">
        <f ca="1">IF(AND(Pumpdown!$Q$27=0,'Results-Multiple Flush Cycles'!AC$62=1),-1,Pumpdown!AC483)</f>
        <v>0</v>
      </c>
      <c r="AD74" s="150">
        <f ca="1">IF(AND(Pumpdown!$Q$27=0,'Results-Multiple Flush Cycles'!AD$62=1),-1,Pumpdown!AD483)</f>
        <v>0</v>
      </c>
      <c r="AE74" s="1">
        <f ca="1">IF(AND(Pumpdown!$Q$27=0,'Results-Multiple Flush Cycles'!AE$62=1),-1,Pumpdown!AE483)</f>
        <v>0</v>
      </c>
      <c r="AF74" s="1">
        <f ca="1">IF(AND(Pumpdown!$Q$27=0,'Results-Multiple Flush Cycles'!AF$62=1),-1,Pumpdown!AF483)</f>
        <v>0</v>
      </c>
      <c r="AG74" s="1">
        <f ca="1">IF(AND(Pumpdown!$Q$27=0,'Results-Multiple Flush Cycles'!AG$62=1),-1,Pumpdown!AG483)</f>
        <v>0</v>
      </c>
      <c r="AH74" s="1">
        <f ca="1">IF(AND(Pumpdown!$Q$27=0,'Results-Multiple Flush Cycles'!AH$62=1),-1,Pumpdown!AH483)</f>
        <v>0</v>
      </c>
      <c r="AI74" s="1">
        <f ca="1">IF(AND(Pumpdown!$Q$27=0,'Results-Multiple Flush Cycles'!AI$62=1),-1,Pumpdown!AI483)</f>
        <v>0</v>
      </c>
      <c r="AJ74" s="1">
        <f ca="1">IF(AND(Pumpdown!$Q$27=0,'Results-Multiple Flush Cycles'!AJ$62=1),-1,Pumpdown!AJ483)</f>
        <v>0</v>
      </c>
      <c r="AK74" s="150">
        <f ca="1">IF(AND(Pumpdown!$Q$27=0,'Results-Multiple Flush Cycles'!AK$62=1),-1,Pumpdown!AK483)</f>
        <v>0</v>
      </c>
      <c r="AL74" s="1">
        <f ca="1">IF(AND(Pumpdown!$Q$27=0,'Results-Multiple Flush Cycles'!AL$62=1),-1,Pumpdown!AL483)</f>
        <v>0</v>
      </c>
      <c r="AM74" s="1">
        <f ca="1">IF(AND(Pumpdown!$Q$27=0,'Results-Multiple Flush Cycles'!AM$62=1),-1,Pumpdown!AM483)</f>
        <v>0</v>
      </c>
      <c r="AN74" s="1">
        <f ca="1">IF(AND(Pumpdown!$Q$27=0,'Results-Multiple Flush Cycles'!AN$62=1),-1,Pumpdown!AN483)</f>
        <v>0</v>
      </c>
      <c r="AO74" s="1">
        <f ca="1">IF(AND(Pumpdown!$Q$27=0,'Results-Multiple Flush Cycles'!AO$62=1),-1,Pumpdown!AO483)</f>
        <v>-1</v>
      </c>
      <c r="AP74" s="1">
        <f ca="1">IF(AND(Pumpdown!$Q$27=0,'Results-Multiple Flush Cycles'!AP$62=1),-1,Pumpdown!AP483)</f>
        <v>-1</v>
      </c>
      <c r="AQ74" s="1">
        <f ca="1">IF(AND(Pumpdown!$Q$27=0,'Results-Multiple Flush Cycles'!AQ$62=1),-1,Pumpdown!AQ483)</f>
        <v>-1</v>
      </c>
      <c r="AR74" s="1">
        <f ca="1">IF(AND(Pumpdown!$Q$27=0,'Results-Multiple Flush Cycles'!AR$62=1),-1,Pumpdown!AR483)</f>
        <v>-1</v>
      </c>
      <c r="AS74" s="1">
        <f ca="1">IF(AND(Pumpdown!$Q$27=0,'Results-Multiple Flush Cycles'!AS$62=1),-1,Pumpdown!AS483)</f>
        <v>-1</v>
      </c>
      <c r="AT74" s="1">
        <f ca="1">IF(AND(Pumpdown!$Q$27=0,'Results-Multiple Flush Cycles'!AT$62=1),-1,Pumpdown!AT483)</f>
        <v>-1</v>
      </c>
      <c r="AU74" s="1">
        <f ca="1">IF(AND(Pumpdown!$Q$27=0,'Results-Multiple Flush Cycles'!AU$62=1),-1,Pumpdown!AU483)</f>
        <v>-1</v>
      </c>
      <c r="AV74" s="1">
        <f ca="1">IF(AND(Pumpdown!$Q$27=0,'Results-Multiple Flush Cycles'!AV$62=1),-1,Pumpdown!AV483)</f>
        <v>-1</v>
      </c>
      <c r="AW74" s="1">
        <f ca="1">IF(AND(Pumpdown!$Q$27=0,'Results-Multiple Flush Cycles'!AW$62=1),-1,Pumpdown!AW483)</f>
        <v>-1</v>
      </c>
      <c r="AX74" s="1">
        <f ca="1">IF(AND(Pumpdown!$Q$27=0,'Results-Multiple Flush Cycles'!AX$62=1),-1,Pumpdown!AX483)</f>
        <v>-1</v>
      </c>
      <c r="AY74" s="1">
        <f ca="1">IF(AND(Pumpdown!$Q$27=0,'Results-Multiple Flush Cycles'!AY$62=1),-1,Pumpdown!AY483)</f>
        <v>-1</v>
      </c>
      <c r="AZ74" s="1">
        <f ca="1">IF(AND(Pumpdown!$Q$27=0,'Results-Multiple Flush Cycles'!AZ$62=1),-1,Pumpdown!AZ483)</f>
        <v>-1</v>
      </c>
      <c r="BA74" s="1">
        <f ca="1">IF(AND(Pumpdown!$Q$27=0,'Results-Multiple Flush Cycles'!BA$62=1),-1,Pumpdown!BA483)</f>
        <v>-1</v>
      </c>
      <c r="BB74" s="1">
        <f ca="1">IF(AND(Pumpdown!$Q$27=0,'Results-Multiple Flush Cycles'!BB$62=1),-1,Pumpdown!BB483)</f>
        <v>-1</v>
      </c>
      <c r="BC74" s="1">
        <f ca="1">IF(AND(Pumpdown!$Q$27=0,'Results-Multiple Flush Cycles'!BC$62=1),-1,Pumpdown!BC483)</f>
        <v>-1</v>
      </c>
      <c r="BD74" s="1">
        <f ca="1">IF(AND(Pumpdown!$Q$27=0,'Results-Multiple Flush Cycles'!BD$62=1),-1,Pumpdown!BD483)</f>
        <v>-1</v>
      </c>
      <c r="BE74" s="1">
        <f ca="1">IF(AND(Pumpdown!$Q$27=0,'Results-Multiple Flush Cycles'!BE$62=1),-1,Pumpdown!BE483)</f>
        <v>-1</v>
      </c>
      <c r="BF74" s="1">
        <f ca="1">IF(AND(Pumpdown!$Q$27=0,'Results-Multiple Flush Cycles'!BF$62=1),-1,Pumpdown!BF483)</f>
        <v>-1</v>
      </c>
      <c r="BG74" s="1">
        <f ca="1">IF(AND(Pumpdown!$Q$27=0,'Results-Multiple Flush Cycles'!BG$62=1),-1,Pumpdown!BG483)</f>
        <v>-1</v>
      </c>
      <c r="BH74" s="1">
        <f ca="1">IF(AND(Pumpdown!$Q$27=0,'Results-Multiple Flush Cycles'!BH$62=1),-1,Pumpdown!BH483)</f>
        <v>-1</v>
      </c>
      <c r="BI74" s="1">
        <f ca="1">IF(AND(Pumpdown!$Q$27=0,'Results-Multiple Flush Cycles'!BI$62=1),-1,Pumpdown!BI483)</f>
        <v>-1</v>
      </c>
      <c r="BJ74" s="1">
        <f ca="1">IF(AND(Pumpdown!$Q$27=0,'Results-Multiple Flush Cycles'!BJ$62=1),-1,Pumpdown!BJ483)</f>
        <v>-1</v>
      </c>
      <c r="BK74" s="1">
        <f ca="1">IF(AND(Pumpdown!$Q$27=0,'Results-Multiple Flush Cycles'!BK$62=1),-1,Pumpdown!BK483)</f>
        <v>-1</v>
      </c>
      <c r="BL74" s="1">
        <f ca="1">IF(AND(Pumpdown!$Q$27=0,'Results-Multiple Flush Cycles'!BL$62=1),-1,Pumpdown!BL483)</f>
        <v>-1</v>
      </c>
      <c r="BM74" s="1">
        <f ca="1">IF(AND(Pumpdown!$Q$27=0,'Results-Multiple Flush Cycles'!BM$62=1),-1,Pumpdown!BM483)</f>
        <v>-1</v>
      </c>
      <c r="BN74" s="1">
        <f ca="1">IF(AND(Pumpdown!$Q$27=0,'Results-Multiple Flush Cycles'!BN$62=1),-1,Pumpdown!BN483)</f>
        <v>-1</v>
      </c>
      <c r="BO74" s="1">
        <f ca="1">IF(AND(Pumpdown!$Q$27=0,'Results-Multiple Flush Cycles'!BO$62=1),-1,Pumpdown!BO483)</f>
        <v>-1</v>
      </c>
      <c r="BP74" s="1">
        <f ca="1">IF(AND(Pumpdown!$Q$27=0,'Results-Multiple Flush Cycles'!BP$62=1),-1,Pumpdown!BP483)</f>
        <v>-1</v>
      </c>
      <c r="BQ74" s="1">
        <f ca="1">IF(AND(Pumpdown!$Q$27=0,'Results-Multiple Flush Cycles'!BQ$62=1),-1,Pumpdown!BQ483)</f>
        <v>-1</v>
      </c>
      <c r="BR74" s="1">
        <f ca="1">IF(AND(Pumpdown!$Q$27=0,'Results-Multiple Flush Cycles'!BR$62=1),-1,Pumpdown!BR483)</f>
        <v>-1</v>
      </c>
      <c r="BS74" s="1">
        <f ca="1">IF(AND(Pumpdown!$Q$27=0,'Results-Multiple Flush Cycles'!BS$62=1),-1,Pumpdown!BS483)</f>
        <v>-1</v>
      </c>
      <c r="BT74" s="1">
        <f ca="1">IF(AND(Pumpdown!$Q$27=0,'Results-Multiple Flush Cycles'!BT$62=1),-1,Pumpdown!BT483)</f>
        <v>-1</v>
      </c>
      <c r="BU74" s="1">
        <f ca="1">IF(AND(Pumpdown!$Q$27=0,'Results-Multiple Flush Cycles'!BU$62=1),-1,Pumpdown!BU483)</f>
        <v>-1</v>
      </c>
      <c r="BV74" s="1">
        <f ca="1">IF(AND(Pumpdown!$Q$27=0,'Results-Multiple Flush Cycles'!BV$62=1),-1,Pumpdown!BV483)</f>
        <v>-1</v>
      </c>
      <c r="BW74" s="1">
        <f ca="1">IF(AND(Pumpdown!$Q$27=0,'Results-Multiple Flush Cycles'!BW$62=1),-1,Pumpdown!BW483)</f>
        <v>-1</v>
      </c>
      <c r="BX74" s="1">
        <f ca="1">IF(AND(Pumpdown!$Q$27=0,'Results-Multiple Flush Cycles'!BX$62=1),-1,Pumpdown!BX483)</f>
        <v>-1</v>
      </c>
      <c r="BY74" s="1">
        <f ca="1">IF(AND(Pumpdown!$Q$27=0,'Results-Multiple Flush Cycles'!BY$62=1),-1,Pumpdown!BY483)</f>
        <v>-1</v>
      </c>
      <c r="BZ74" s="1">
        <f ca="1">IF(AND(Pumpdown!$Q$27=0,'Results-Multiple Flush Cycles'!BZ$62=1),-1,Pumpdown!BZ483)</f>
        <v>-1</v>
      </c>
      <c r="CA74" s="1">
        <f ca="1">IF(AND(Pumpdown!$Q$27=0,'Results-Multiple Flush Cycles'!CA$62=1),-1,Pumpdown!CA483)</f>
        <v>-1</v>
      </c>
      <c r="CB74" s="1">
        <f ca="1">IF(AND(Pumpdown!$Q$27=0,'Results-Multiple Flush Cycles'!CB$62=1),-1,Pumpdown!CB483)</f>
        <v>-1</v>
      </c>
      <c r="CC74" s="1">
        <f ca="1">IF(AND(Pumpdown!$Q$27=0,'Results-Multiple Flush Cycles'!CC$62=1),-1,Pumpdown!CC483)</f>
        <v>-1</v>
      </c>
      <c r="CD74" s="1">
        <f ca="1">IF(AND(Pumpdown!$Q$27=0,'Results-Multiple Flush Cycles'!CD$62=1),-1,Pumpdown!CD483)</f>
        <v>-1</v>
      </c>
      <c r="CE74" s="1">
        <f ca="1">IF(AND(Pumpdown!$Q$27=0,'Results-Multiple Flush Cycles'!CE$62=1),-1,Pumpdown!CE483)</f>
        <v>-1</v>
      </c>
      <c r="CF74" s="1">
        <f ca="1">IF(AND(Pumpdown!$Q$27=0,'Results-Multiple Flush Cycles'!CF$62=1),-1,Pumpdown!CF483)</f>
        <v>-1</v>
      </c>
      <c r="CG74" s="1">
        <f ca="1">IF(AND(Pumpdown!$Q$27=0,'Results-Multiple Flush Cycles'!CG$62=1),-1,Pumpdown!CG483)</f>
        <v>-1</v>
      </c>
      <c r="CH74" s="1">
        <f ca="1">IF(AND(Pumpdown!$Q$27=0,'Results-Multiple Flush Cycles'!CH$62=1),-1,Pumpdown!CH483)</f>
        <v>-1</v>
      </c>
      <c r="CI74" s="1">
        <f ca="1">IF(AND(Pumpdown!$Q$27=0,'Results-Multiple Flush Cycles'!CI$62=1),-1,Pumpdown!CI483)</f>
        <v>-1</v>
      </c>
      <c r="CJ74" s="1">
        <f ca="1">IF(AND(Pumpdown!$Q$27=0,'Results-Multiple Flush Cycles'!CJ$62=1),-1,Pumpdown!CJ483)</f>
        <v>-1</v>
      </c>
      <c r="CK74" s="1">
        <f ca="1">IF(AND(Pumpdown!$Q$27=0,'Results-Multiple Flush Cycles'!CK$62=1),-1,Pumpdown!CK483)</f>
        <v>-1</v>
      </c>
      <c r="CL74" s="1">
        <f ca="1">IF(AND(Pumpdown!$Q$27=0,'Results-Multiple Flush Cycles'!CL$62=1),-1,Pumpdown!CL483)</f>
        <v>-1</v>
      </c>
      <c r="CM74" s="1">
        <f ca="1">IF(AND(Pumpdown!$Q$27=0,'Results-Multiple Flush Cycles'!CM$62=1),-1,Pumpdown!CM483)</f>
        <v>-1</v>
      </c>
      <c r="CN74" s="1">
        <f ca="1">IF(AND(Pumpdown!$Q$27=0,'Results-Multiple Flush Cycles'!CN$62=1),-1,Pumpdown!CN483)</f>
        <v>-1</v>
      </c>
      <c r="CO74" s="1">
        <f ca="1">IF(AND(Pumpdown!$Q$27=0,'Results-Multiple Flush Cycles'!CO$62=1),-1,Pumpdown!CO483)</f>
        <v>-1</v>
      </c>
      <c r="CP74" s="1">
        <f ca="1">IF(AND(Pumpdown!$Q$27=0,'Results-Multiple Flush Cycles'!CP$62=1),-1,Pumpdown!CP483)</f>
        <v>-1</v>
      </c>
      <c r="CQ74" s="1">
        <f ca="1">IF(AND(Pumpdown!$Q$27=0,'Results-Multiple Flush Cycles'!CQ$62=1),-1,Pumpdown!CQ483)</f>
        <v>-1</v>
      </c>
      <c r="CR74" s="1">
        <f ca="1">IF(AND(Pumpdown!$Q$27=0,'Results-Multiple Flush Cycles'!CR$62=1),-1,Pumpdown!CR483)</f>
        <v>-1</v>
      </c>
      <c r="CS74" s="1">
        <f ca="1">IF(AND(Pumpdown!$Q$27=0,'Results-Multiple Flush Cycles'!CS$62=1),-1,Pumpdown!CS483)</f>
        <v>-1</v>
      </c>
      <c r="CT74" s="1">
        <f ca="1">IF(AND(Pumpdown!$Q$27=0,'Results-Multiple Flush Cycles'!CT$62=1),-1,Pumpdown!CT483)</f>
        <v>-1</v>
      </c>
      <c r="CU74" s="1">
        <f ca="1">IF(AND(Pumpdown!$Q$27=0,'Results-Multiple Flush Cycles'!CU$62=1),-1,Pumpdown!CU483)</f>
        <v>-1</v>
      </c>
      <c r="CV74" s="1">
        <f ca="1">IF(AND(Pumpdown!$Q$27=0,'Results-Multiple Flush Cycles'!CV$62=1),-1,Pumpdown!CV483)</f>
        <v>-1</v>
      </c>
      <c r="CW74" s="1">
        <f ca="1">IF(AND(Pumpdown!$Q$27=0,'Results-Multiple Flush Cycles'!CW$62=1),-1,Pumpdown!CW483)</f>
        <v>-1</v>
      </c>
      <c r="CX74" s="1">
        <f ca="1">IF(AND(Pumpdown!$Q$27=0,'Results-Multiple Flush Cycles'!CX$62=1),-1,Pumpdown!CX483)</f>
        <v>-1</v>
      </c>
      <c r="CY74" s="1">
        <f ca="1">IF(AND(Pumpdown!$Q$27=0,'Results-Multiple Flush Cycles'!CY$62=1),-1,Pumpdown!CY483)</f>
        <v>-1</v>
      </c>
      <c r="CZ74" s="1">
        <f ca="1">IF(AND(Pumpdown!$Q$27=0,'Results-Multiple Flush Cycles'!CZ$62=1),-1,Pumpdown!CZ483)</f>
        <v>-1</v>
      </c>
      <c r="DA74" s="1">
        <f ca="1">IF(AND(Pumpdown!$Q$27=0,'Results-Multiple Flush Cycles'!DA$62=1),-1,Pumpdown!DA483)</f>
        <v>-1</v>
      </c>
      <c r="DB74" s="1">
        <f ca="1">IF(AND(Pumpdown!$Q$27=0,'Results-Multiple Flush Cycles'!DB$62=1),-1,Pumpdown!DB483)</f>
        <v>-1</v>
      </c>
      <c r="DC74" s="1">
        <f ca="1">IF(AND(Pumpdown!$Q$27=0,'Results-Multiple Flush Cycles'!DC$62=1),-1,Pumpdown!DC483)</f>
        <v>-1</v>
      </c>
      <c r="DD74" s="1">
        <f ca="1">IF(AND(Pumpdown!$Q$27=0,'Results-Multiple Flush Cycles'!DD$62=1),-1,Pumpdown!DD483)</f>
        <v>-1</v>
      </c>
      <c r="DE74" s="1">
        <f ca="1">IF(AND(Pumpdown!$Q$27=0,'Results-Multiple Flush Cycles'!DE$62=1),-1,Pumpdown!DE483)</f>
        <v>-1</v>
      </c>
      <c r="DF74" s="1">
        <f ca="1">IF(AND(Pumpdown!$Q$27=0,'Results-Multiple Flush Cycles'!DF$62=1),-1,Pumpdown!DF483)</f>
        <v>-1</v>
      </c>
      <c r="DG74" s="1">
        <f ca="1">IF(AND(Pumpdown!$Q$27=0,'Results-Multiple Flush Cycles'!DG$62=1),-1,Pumpdown!DG483)</f>
        <v>-1</v>
      </c>
      <c r="DH74" s="1">
        <f ca="1">IF(AND(Pumpdown!$Q$27=0,'Results-Multiple Flush Cycles'!DH$62=1),-1,Pumpdown!DH483)</f>
        <v>-1</v>
      </c>
      <c r="DI74" s="1">
        <f ca="1">IF(AND(Pumpdown!$Q$27=0,'Results-Multiple Flush Cycles'!DI$62=1),-1,Pumpdown!DI483)</f>
        <v>-1</v>
      </c>
      <c r="DJ74" s="1">
        <f ca="1">IF(AND(Pumpdown!$Q$27=0,'Results-Multiple Flush Cycles'!DJ$62=1),-1,Pumpdown!DJ483)</f>
        <v>-1</v>
      </c>
      <c r="DK74" s="1">
        <f ca="1">IF(AND(Pumpdown!$Q$27=0,'Results-Multiple Flush Cycles'!DK$62=1),-1,Pumpdown!DK483)</f>
        <v>-1</v>
      </c>
      <c r="DL74" s="1">
        <f ca="1">IF(AND(Pumpdown!$Q$27=0,'Results-Multiple Flush Cycles'!DL$62=1),-1,Pumpdown!DL483)</f>
        <v>-1</v>
      </c>
      <c r="DM74" s="1">
        <f ca="1">IF(AND(Pumpdown!$Q$27=0,'Results-Multiple Flush Cycles'!DM$62=1),-1,Pumpdown!DM483)</f>
        <v>-1</v>
      </c>
      <c r="DN74" s="1">
        <f ca="1">IF(AND(Pumpdown!$Q$27=0,'Results-Multiple Flush Cycles'!DN$62=1),-1,Pumpdown!DN483)</f>
        <v>-1</v>
      </c>
      <c r="DO74" s="1">
        <f ca="1">IF(AND(Pumpdown!$Q$27=0,'Results-Multiple Flush Cycles'!DO$62=1),-1,Pumpdown!DO483)</f>
        <v>-1</v>
      </c>
      <c r="DP74" s="1">
        <f ca="1">IF(AND(Pumpdown!$Q$27=0,'Results-Multiple Flush Cycles'!DP$62=1),-1,Pumpdown!DP483)</f>
        <v>-1</v>
      </c>
      <c r="DQ74" s="1">
        <f ca="1">IF(AND(Pumpdown!$Q$27=0,'Results-Multiple Flush Cycles'!DQ$62=1),-1,Pumpdown!DQ483)</f>
        <v>-1</v>
      </c>
      <c r="DR74" s="1">
        <f ca="1">IF(AND(Pumpdown!$Q$27=0,'Results-Multiple Flush Cycles'!DR$62=1),-1,Pumpdown!DR483)</f>
        <v>-1</v>
      </c>
      <c r="DS74" s="1">
        <f ca="1">IF(AND(Pumpdown!$Q$27=0,'Results-Multiple Flush Cycles'!DS$62=1),-1,Pumpdown!DS483)</f>
        <v>-1</v>
      </c>
      <c r="DT74" s="1">
        <f ca="1">IF(AND(Pumpdown!$Q$27=0,'Results-Multiple Flush Cycles'!DT$62=1),-1,Pumpdown!DT483)</f>
        <v>-1</v>
      </c>
      <c r="DU74" s="1">
        <f ca="1">IF(AND(Pumpdown!$Q$27=0,'Results-Multiple Flush Cycles'!DU$62=1),-1,Pumpdown!DU483)</f>
        <v>-1</v>
      </c>
      <c r="DV74" s="1">
        <f ca="1">IF(AND(Pumpdown!$Q$27=0,'Results-Multiple Flush Cycles'!DV$62=1),-1,Pumpdown!DV483)</f>
        <v>-1</v>
      </c>
      <c r="DW74" s="1">
        <f ca="1">IF(AND(Pumpdown!$Q$27=0,'Results-Multiple Flush Cycles'!DW$62=1),-1,Pumpdown!DW483)</f>
        <v>-1</v>
      </c>
      <c r="DX74" s="1">
        <f ca="1">IF(AND(Pumpdown!$Q$27=0,'Results-Multiple Flush Cycles'!DX$62=1),-1,Pumpdown!DX483)</f>
        <v>-1</v>
      </c>
      <c r="DY74" s="1">
        <f ca="1">IF(AND(Pumpdown!$Q$27=0,'Results-Multiple Flush Cycles'!DY$62=1),-1,Pumpdown!DY483)</f>
        <v>-1</v>
      </c>
      <c r="DZ74" s="1">
        <f ca="1">IF(AND(Pumpdown!$Q$27=0,'Results-Multiple Flush Cycles'!DZ$62=1),-1,Pumpdown!DZ483)</f>
        <v>-1</v>
      </c>
      <c r="EA74" s="1">
        <f ca="1">IF(AND(Pumpdown!$Q$27=0,'Results-Multiple Flush Cycles'!EA$62=1),-1,Pumpdown!EA483)</f>
        <v>-1</v>
      </c>
      <c r="EB74" s="1">
        <f ca="1">IF(AND(Pumpdown!$Q$27=0,'Results-Multiple Flush Cycles'!EB$62=1),-1,Pumpdown!EB483)</f>
        <v>-1</v>
      </c>
      <c r="EC74" s="1">
        <f ca="1">IF(AND(Pumpdown!$Q$27=0,'Results-Multiple Flush Cycles'!EC$62=1),-1,Pumpdown!EC483)</f>
        <v>-1</v>
      </c>
      <c r="ED74" s="1">
        <f ca="1">IF(AND(Pumpdown!$Q$27=0,'Results-Multiple Flush Cycles'!ED$62=1),-1,Pumpdown!ED483)</f>
        <v>-1</v>
      </c>
      <c r="EE74" s="1">
        <f ca="1">IF(AND(Pumpdown!$Q$27=0,'Results-Multiple Flush Cycles'!EE$62=1),-1,Pumpdown!EE483)</f>
        <v>-1</v>
      </c>
      <c r="EF74" s="1">
        <f ca="1">IF(AND(Pumpdown!$Q$27=0,'Results-Multiple Flush Cycles'!EF$62=1),-1,Pumpdown!EF483)</f>
        <v>-1</v>
      </c>
      <c r="EG74" s="1">
        <f ca="1">IF(AND(Pumpdown!$Q$27=0,'Results-Multiple Flush Cycles'!EG$62=1),-1,Pumpdown!EG483)</f>
        <v>-1</v>
      </c>
      <c r="EH74" s="1">
        <f ca="1">IF(AND(Pumpdown!$Q$27=0,'Results-Multiple Flush Cycles'!EH$62=1),-1,Pumpdown!EH483)</f>
        <v>-1</v>
      </c>
      <c r="EI74" s="1">
        <f ca="1">IF(AND(Pumpdown!$Q$27=0,'Results-Multiple Flush Cycles'!EI$62=1),-1,Pumpdown!EI483)</f>
        <v>-1</v>
      </c>
      <c r="EJ74" s="1">
        <f ca="1">IF(AND(Pumpdown!$Q$27=0,'Results-Multiple Flush Cycles'!EJ$62=1),-1,Pumpdown!EJ483)</f>
        <v>-1</v>
      </c>
      <c r="EK74" s="1">
        <f ca="1">IF(AND(Pumpdown!$Q$27=0,'Results-Multiple Flush Cycles'!EK$62=1),-1,Pumpdown!EK483)</f>
        <v>-1</v>
      </c>
      <c r="EL74" s="1">
        <f ca="1">IF(AND(Pumpdown!$Q$27=0,'Results-Multiple Flush Cycles'!EL$62=1),-1,Pumpdown!EL483)</f>
        <v>-1</v>
      </c>
      <c r="EM74" s="1">
        <f ca="1">IF(AND(Pumpdown!$Q$27=0,'Results-Multiple Flush Cycles'!EM$62=1),-1,Pumpdown!EM483)</f>
        <v>-1</v>
      </c>
      <c r="EN74" s="1">
        <f ca="1">IF(AND(Pumpdown!$Q$27=0,'Results-Multiple Flush Cycles'!EN$62=1),-1,Pumpdown!EN483)</f>
        <v>-1</v>
      </c>
      <c r="EO74" s="1">
        <f ca="1">IF(AND(Pumpdown!$Q$27=0,'Results-Multiple Flush Cycles'!EO$62=1),-1,Pumpdown!EO483)</f>
        <v>-1</v>
      </c>
      <c r="EP74" s="1">
        <f ca="1">IF(AND(Pumpdown!$Q$27=0,'Results-Multiple Flush Cycles'!EP$62=1),-1,Pumpdown!EP483)</f>
        <v>-1</v>
      </c>
      <c r="EQ74" s="1">
        <f ca="1">IF(AND(Pumpdown!$Q$27=0,'Results-Multiple Flush Cycles'!EQ$62=1),-1,Pumpdown!EQ483)</f>
        <v>-1</v>
      </c>
      <c r="ER74" s="1">
        <f ca="1">IF(AND(Pumpdown!$Q$27=0,'Results-Multiple Flush Cycles'!ER$62=1),-1,Pumpdown!ER483)</f>
        <v>-1</v>
      </c>
      <c r="ES74" s="1">
        <f ca="1">IF(AND(Pumpdown!$Q$27=0,'Results-Multiple Flush Cycles'!ES$62=1),-1,Pumpdown!ES483)</f>
        <v>-1</v>
      </c>
      <c r="ET74" s="1">
        <f ca="1">IF(AND(Pumpdown!$Q$27=0,'Results-Multiple Flush Cycles'!ET$62=1),-1,Pumpdown!ET483)</f>
        <v>-1</v>
      </c>
      <c r="EU74" s="1">
        <f ca="1">IF(AND(Pumpdown!$Q$27=0,'Results-Multiple Flush Cycles'!EU$62=1),-1,Pumpdown!EU483)</f>
        <v>-1</v>
      </c>
      <c r="EV74" s="1">
        <f ca="1">IF(AND(Pumpdown!$Q$27=0,'Results-Multiple Flush Cycles'!EV$62=1),-1,Pumpdown!EV483)</f>
        <v>-1</v>
      </c>
      <c r="EW74" s="1">
        <f ca="1">IF(AND(Pumpdown!$Q$27=0,'Results-Multiple Flush Cycles'!EW$62=1),-1,Pumpdown!EW483)</f>
        <v>-1</v>
      </c>
      <c r="EX74" s="1">
        <f ca="1">IF(AND(Pumpdown!$Q$27=0,'Results-Multiple Flush Cycles'!EX$62=1),-1,Pumpdown!EX483)</f>
        <v>-1</v>
      </c>
      <c r="EY74" s="1">
        <f ca="1">IF(AND(Pumpdown!$Q$27=0,'Results-Multiple Flush Cycles'!EY$62=1),-1,Pumpdown!EY483)</f>
        <v>-1</v>
      </c>
      <c r="EZ74" s="1">
        <f ca="1">IF(AND(Pumpdown!$Q$27=0,'Results-Multiple Flush Cycles'!EZ$62=1),-1,Pumpdown!EZ483)</f>
        <v>-1</v>
      </c>
      <c r="FA74" s="1">
        <f ca="1">IF(AND(Pumpdown!$Q$27=0,'Results-Multiple Flush Cycles'!FA$62=1),-1,Pumpdown!FA483)</f>
        <v>-1</v>
      </c>
      <c r="FB74" s="1">
        <f ca="1">IF(AND(Pumpdown!$Q$27=0,'Results-Multiple Flush Cycles'!FB$62=1),-1,Pumpdown!FB483)</f>
        <v>-1</v>
      </c>
      <c r="FC74" s="1">
        <f ca="1">IF(AND(Pumpdown!$Q$27=0,'Results-Multiple Flush Cycles'!FC$62=1),-1,Pumpdown!FC483)</f>
        <v>-1</v>
      </c>
      <c r="FD74" s="1">
        <f ca="1">IF(AND(Pumpdown!$Q$27=0,'Results-Multiple Flush Cycles'!FD$62=1),-1,Pumpdown!FD483)</f>
        <v>-1</v>
      </c>
      <c r="FE74" s="1">
        <f ca="1">IF(AND(Pumpdown!$Q$27=0,'Results-Multiple Flush Cycles'!FE$62=1),-1,Pumpdown!FE483)</f>
        <v>-1</v>
      </c>
      <c r="FF74" s="1">
        <f ca="1">IF(AND(Pumpdown!$Q$27=0,'Results-Multiple Flush Cycles'!FF$62=1),-1,Pumpdown!FF483)</f>
        <v>-1</v>
      </c>
      <c r="FG74" s="1">
        <f ca="1">IF(AND(Pumpdown!$Q$27=0,'Results-Multiple Flush Cycles'!FG$62=1),-1,Pumpdown!FG483)</f>
        <v>-1</v>
      </c>
      <c r="FH74" s="1">
        <f ca="1">IF(AND(Pumpdown!$Q$27=0,'Results-Multiple Flush Cycles'!FH$62=1),-1,Pumpdown!FH483)</f>
        <v>-1</v>
      </c>
      <c r="FI74" s="1">
        <f ca="1">IF(AND(Pumpdown!$Q$27=0,'Results-Multiple Flush Cycles'!FI$62=1),-1,Pumpdown!FI483)</f>
        <v>-1</v>
      </c>
      <c r="FJ74" s="1">
        <f ca="1">IF(AND(Pumpdown!$Q$27=0,'Results-Multiple Flush Cycles'!FJ$62=1),-1,Pumpdown!FJ483)</f>
        <v>-1</v>
      </c>
      <c r="FK74" s="1">
        <f ca="1">IF(AND(Pumpdown!$Q$27=0,'Results-Multiple Flush Cycles'!FK$62=1),-1,Pumpdown!FK483)</f>
        <v>-1</v>
      </c>
      <c r="FL74" s="1">
        <f ca="1">IF(AND(Pumpdown!$Q$27=0,'Results-Multiple Flush Cycles'!FL$62=1),-1,Pumpdown!FL483)</f>
        <v>-1</v>
      </c>
      <c r="FM74" s="1">
        <f ca="1">IF(AND(Pumpdown!$Q$27=0,'Results-Multiple Flush Cycles'!FM$62=1),-1,Pumpdown!FM483)</f>
        <v>-1</v>
      </c>
      <c r="FN74" s="1">
        <f ca="1">IF(AND(Pumpdown!$Q$27=0,'Results-Multiple Flush Cycles'!FN$62=1),-1,Pumpdown!FN483)</f>
        <v>-1</v>
      </c>
      <c r="FO74" s="1">
        <f ca="1">IF(AND(Pumpdown!$Q$27=0,'Results-Multiple Flush Cycles'!FO$62=1),-1,Pumpdown!FO483)</f>
        <v>-1</v>
      </c>
      <c r="FP74" s="1">
        <f ca="1">IF(AND(Pumpdown!$Q$27=0,'Results-Multiple Flush Cycles'!FP$62=1),-1,Pumpdown!FP483)</f>
        <v>-1</v>
      </c>
      <c r="FQ74" s="1">
        <f ca="1">IF(AND(Pumpdown!$Q$27=0,'Results-Multiple Flush Cycles'!FQ$62=1),-1,Pumpdown!FQ483)</f>
        <v>-1</v>
      </c>
      <c r="FR74" s="1">
        <f ca="1">IF(AND(Pumpdown!$Q$27=0,'Results-Multiple Flush Cycles'!FR$62=1),-1,Pumpdown!FR483)</f>
        <v>-1</v>
      </c>
      <c r="FS74" s="1">
        <f ca="1">IF(AND(Pumpdown!$Q$27=0,'Results-Multiple Flush Cycles'!FS$62=1),-1,Pumpdown!FS483)</f>
        <v>-1</v>
      </c>
      <c r="FT74" s="1">
        <f ca="1">IF(AND(Pumpdown!$Q$27=0,'Results-Multiple Flush Cycles'!FT$62=1),-1,Pumpdown!FT483)</f>
        <v>-1</v>
      </c>
      <c r="FU74" s="1">
        <f ca="1">IF(AND(Pumpdown!$Q$27=0,'Results-Multiple Flush Cycles'!FU$62=1),-1,Pumpdown!FU483)</f>
        <v>-1</v>
      </c>
      <c r="FV74" s="1">
        <f ca="1">IF(AND(Pumpdown!$Q$27=0,'Results-Multiple Flush Cycles'!FV$62=1),-1,Pumpdown!FV483)</f>
        <v>-1</v>
      </c>
      <c r="FW74" s="1">
        <f ca="1">IF(AND(Pumpdown!$Q$27=0,'Results-Multiple Flush Cycles'!FW$62=1),-1,Pumpdown!FW483)</f>
        <v>-1</v>
      </c>
      <c r="FX74" s="1">
        <f ca="1">IF(AND(Pumpdown!$Q$27=0,'Results-Multiple Flush Cycles'!FX$62=1),-1,Pumpdown!FX483)</f>
        <v>-1</v>
      </c>
      <c r="FY74" s="1">
        <f ca="1">IF(AND(Pumpdown!$Q$27=0,'Results-Multiple Flush Cycles'!FY$62=1),-1,Pumpdown!FY483)</f>
        <v>-1</v>
      </c>
      <c r="FZ74" s="1">
        <f ca="1">IF(AND(Pumpdown!$Q$27=0,'Results-Multiple Flush Cycles'!FZ$62=1),-1,Pumpdown!FZ483)</f>
        <v>-1</v>
      </c>
      <c r="GA74" s="1">
        <f ca="1">IF(AND(Pumpdown!$Q$27=0,'Results-Multiple Flush Cycles'!GA$62=1),-1,Pumpdown!GA483)</f>
        <v>-1</v>
      </c>
      <c r="GB74" s="1">
        <f ca="1">IF(AND(Pumpdown!$Q$27=0,'Results-Multiple Flush Cycles'!GB$62=1),-1,Pumpdown!GB483)</f>
        <v>-1</v>
      </c>
      <c r="GC74" s="1">
        <f ca="1">IF(AND(Pumpdown!$Q$27=0,'Results-Multiple Flush Cycles'!GC$62=1),-1,Pumpdown!GC483)</f>
        <v>-1</v>
      </c>
      <c r="GD74" s="1">
        <f ca="1">IF(AND(Pumpdown!$Q$27=0,'Results-Multiple Flush Cycles'!GD$62=1),-1,Pumpdown!GD483)</f>
        <v>-1</v>
      </c>
      <c r="GE74" s="1">
        <f ca="1">IF(AND(Pumpdown!$Q$27=0,'Results-Multiple Flush Cycles'!GE$62=1),-1,Pumpdown!GE483)</f>
        <v>-1</v>
      </c>
      <c r="GF74" s="1">
        <f ca="1">IF(AND(Pumpdown!$Q$27=0,'Results-Multiple Flush Cycles'!GF$62=1),-1,Pumpdown!GF483)</f>
        <v>-1</v>
      </c>
      <c r="GG74" s="1">
        <f ca="1">IF(AND(Pumpdown!$Q$27=0,'Results-Multiple Flush Cycles'!GG$62=1),-1,Pumpdown!GG483)</f>
        <v>-1</v>
      </c>
      <c r="GH74" s="1">
        <f ca="1">IF(AND(Pumpdown!$Q$27=0,'Results-Multiple Flush Cycles'!GH$62=1),-1,Pumpdown!GH483)</f>
        <v>-1</v>
      </c>
      <c r="GI74" s="1">
        <f ca="1">IF(AND(Pumpdown!$Q$27=0,'Results-Multiple Flush Cycles'!GI$62=1),-1,Pumpdown!GI483)</f>
        <v>-1</v>
      </c>
      <c r="GJ74" s="1">
        <f ca="1">IF(AND(Pumpdown!$Q$27=0,'Results-Multiple Flush Cycles'!GJ$62=1),-1,Pumpdown!GJ483)</f>
        <v>-1</v>
      </c>
      <c r="GK74" s="1">
        <f ca="1">IF(AND(Pumpdown!$Q$27=0,'Results-Multiple Flush Cycles'!GK$62=1),-1,Pumpdown!GK483)</f>
        <v>-1</v>
      </c>
      <c r="GL74" s="1">
        <f ca="1">IF(AND(Pumpdown!$Q$27=0,'Results-Multiple Flush Cycles'!GL$62=1),-1,Pumpdown!GL483)</f>
        <v>-1</v>
      </c>
      <c r="GM74" s="1">
        <f ca="1">IF(AND(Pumpdown!$Q$27=0,'Results-Multiple Flush Cycles'!GM$62=1),-1,Pumpdown!GM483)</f>
        <v>-1</v>
      </c>
      <c r="GN74" s="1">
        <f ca="1">IF(AND(Pumpdown!$Q$27=0,'Results-Multiple Flush Cycles'!GN$62=1),-1,Pumpdown!GN483)</f>
        <v>-1</v>
      </c>
      <c r="GO74" s="1">
        <f ca="1">IF(AND(Pumpdown!$Q$27=0,'Results-Multiple Flush Cycles'!GO$62=1),-1,Pumpdown!GO483)</f>
        <v>-1</v>
      </c>
      <c r="GP74" s="1">
        <f ca="1">IF(AND(Pumpdown!$Q$27=0,'Results-Multiple Flush Cycles'!GP$62=1),-1,Pumpdown!GP483)</f>
        <v>-1</v>
      </c>
      <c r="GQ74" s="1">
        <f ca="1">IF(AND(Pumpdown!$Q$27=0,'Results-Multiple Flush Cycles'!GQ$62=1),-1,Pumpdown!GQ483)</f>
        <v>-1</v>
      </c>
      <c r="GR74" s="1">
        <f ca="1">IF(AND(Pumpdown!$Q$27=0,'Results-Multiple Flush Cycles'!GR$62=1),-1,Pumpdown!GR483)</f>
        <v>-1</v>
      </c>
      <c r="GS74" s="1">
        <f ca="1">IF(AND(Pumpdown!$Q$27=0,'Results-Multiple Flush Cycles'!GS$62=1),-1,Pumpdown!GS483)</f>
        <v>-1</v>
      </c>
      <c r="GT74" s="1">
        <f ca="1">IF(AND(Pumpdown!$Q$27=0,'Results-Multiple Flush Cycles'!GT$62=1),-1,Pumpdown!GT483)</f>
        <v>-1</v>
      </c>
      <c r="GU74" s="1">
        <f ca="1">IF(AND(Pumpdown!$Q$27=0,'Results-Multiple Flush Cycles'!GU$62=1),-1,Pumpdown!GU483)</f>
        <v>-1</v>
      </c>
      <c r="GV74" s="1">
        <f ca="1">IF(AND(Pumpdown!$Q$27=0,'Results-Multiple Flush Cycles'!GV$62=1),-1,Pumpdown!GV483)</f>
        <v>-1</v>
      </c>
      <c r="GW74" s="1">
        <f ca="1">IF(AND(Pumpdown!$Q$27=0,'Results-Multiple Flush Cycles'!GW$62=1),-1,Pumpdown!GW483)</f>
        <v>-1</v>
      </c>
      <c r="GX74" s="1">
        <f ca="1">IF(AND(Pumpdown!$Q$27=0,'Results-Multiple Flush Cycles'!GX$62=1),-1,Pumpdown!GX483)</f>
        <v>-1</v>
      </c>
      <c r="GY74" s="1">
        <f ca="1">IF(AND(Pumpdown!$Q$27=0,'Results-Multiple Flush Cycles'!GY$62=1),-1,Pumpdown!GY483)</f>
        <v>-1</v>
      </c>
      <c r="GZ74" s="1">
        <f ca="1">IF(AND(Pumpdown!$Q$27=0,'Results-Multiple Flush Cycles'!GZ$62=1),-1,Pumpdown!GZ483)</f>
        <v>-1</v>
      </c>
      <c r="HA74" s="1">
        <f ca="1">IF(AND(Pumpdown!$Q$27=0,'Results-Multiple Flush Cycles'!HA$62=1),-1,Pumpdown!HA483)</f>
        <v>-1</v>
      </c>
      <c r="HB74" s="1">
        <f ca="1">IF(AND(Pumpdown!$Q$27=0,'Results-Multiple Flush Cycles'!HB$62=1),-1,Pumpdown!HB483)</f>
        <v>-1</v>
      </c>
      <c r="HC74" s="1">
        <f ca="1">IF(AND(Pumpdown!$Q$27=0,'Results-Multiple Flush Cycles'!HC$62=1),-1,Pumpdown!HC483)</f>
        <v>-1</v>
      </c>
      <c r="HD74" s="1">
        <f ca="1">IF(AND(Pumpdown!$Q$27=0,'Results-Multiple Flush Cycles'!HD$62=1),-1,Pumpdown!HD483)</f>
        <v>-1</v>
      </c>
      <c r="HE74" s="1">
        <f ca="1">IF(AND(Pumpdown!$Q$27=0,'Results-Multiple Flush Cycles'!HE$62=1),-1,Pumpdown!HE483)</f>
        <v>-1</v>
      </c>
      <c r="HF74" s="1">
        <f ca="1">IF(AND(Pumpdown!$Q$27=0,'Results-Multiple Flush Cycles'!HF$62=1),-1,Pumpdown!HF483)</f>
        <v>-1</v>
      </c>
      <c r="HG74" s="1">
        <f ca="1">IF(AND(Pumpdown!$Q$27=0,'Results-Multiple Flush Cycles'!HG$62=1),-1,Pumpdown!HG483)</f>
        <v>-1</v>
      </c>
      <c r="HH74" s="1">
        <f ca="1">IF(AND(Pumpdown!$Q$27=0,'Results-Multiple Flush Cycles'!HH$62=1),-1,Pumpdown!HH483)</f>
        <v>-1</v>
      </c>
      <c r="HI74" s="1">
        <f ca="1">IF(AND(Pumpdown!$Q$27=0,'Results-Multiple Flush Cycles'!HI$62=1),-1,Pumpdown!HI483)</f>
        <v>-1</v>
      </c>
      <c r="HJ74" s="1">
        <f ca="1">IF(AND(Pumpdown!$Q$27=0,'Results-Multiple Flush Cycles'!HJ$62=1),-1,Pumpdown!HJ483)</f>
        <v>-1</v>
      </c>
      <c r="HK74" s="1">
        <f ca="1">IF(AND(Pumpdown!$Q$27=0,'Results-Multiple Flush Cycles'!HK$62=1),-1,Pumpdown!HK483)</f>
        <v>-1</v>
      </c>
      <c r="HL74" s="1">
        <f ca="1">IF(AND(Pumpdown!$Q$27=0,'Results-Multiple Flush Cycles'!HL$62=1),-1,Pumpdown!HL483)</f>
        <v>-1</v>
      </c>
      <c r="HM74" s="1">
        <f ca="1">IF(AND(Pumpdown!$Q$27=0,'Results-Multiple Flush Cycles'!HM$62=1),-1,Pumpdown!HM483)</f>
        <v>-1</v>
      </c>
      <c r="HN74" s="1">
        <f ca="1">IF(AND(Pumpdown!$Q$27=0,'Results-Multiple Flush Cycles'!HN$62=1),-1,Pumpdown!HN483)</f>
        <v>-1</v>
      </c>
      <c r="HO74" s="1">
        <f ca="1">IF(AND(Pumpdown!$Q$27=0,'Results-Multiple Flush Cycles'!HO$62=1),-1,Pumpdown!HO483)</f>
        <v>-1</v>
      </c>
      <c r="HP74" s="1">
        <f ca="1">IF(AND(Pumpdown!$Q$27=0,'Results-Multiple Flush Cycles'!HP$62=1),-1,Pumpdown!HP483)</f>
        <v>-1</v>
      </c>
      <c r="HQ74" s="1">
        <f ca="1">IF(AND(Pumpdown!$Q$27=0,'Results-Multiple Flush Cycles'!HQ$62=1),-1,Pumpdown!HQ483)</f>
        <v>-1</v>
      </c>
      <c r="HR74" s="1">
        <f ca="1">IF(AND(Pumpdown!$Q$27=0,'Results-Multiple Flush Cycles'!HR$62=1),-1,Pumpdown!HR483)</f>
        <v>-1</v>
      </c>
      <c r="HS74" s="1">
        <f ca="1">IF(AND(Pumpdown!$Q$27=0,'Results-Multiple Flush Cycles'!HS$62=1),-1,Pumpdown!HS483)</f>
        <v>-1</v>
      </c>
      <c r="HT74" s="1">
        <f ca="1">IF(AND(Pumpdown!$Q$27=0,'Results-Multiple Flush Cycles'!HT$62=1),-1,Pumpdown!HT483)</f>
        <v>-1</v>
      </c>
      <c r="HU74" s="1">
        <f ca="1">IF(AND(Pumpdown!$Q$27=0,'Results-Multiple Flush Cycles'!HU$62=1),-1,Pumpdown!HU483)</f>
        <v>-1</v>
      </c>
      <c r="HV74" s="1">
        <f ca="1">IF(AND(Pumpdown!$Q$27=0,'Results-Multiple Flush Cycles'!HV$62=1),-1,Pumpdown!HV483)</f>
        <v>-1</v>
      </c>
      <c r="HW74" s="1">
        <f ca="1">IF(AND(Pumpdown!$Q$27=0,'Results-Multiple Flush Cycles'!HW$62=1),-1,Pumpdown!HW483)</f>
        <v>-1</v>
      </c>
      <c r="HX74" s="1">
        <f ca="1">IF(AND(Pumpdown!$Q$27=0,'Results-Multiple Flush Cycles'!HX$62=1),-1,Pumpdown!HX483)</f>
        <v>-1</v>
      </c>
      <c r="HY74" s="1">
        <f ca="1">IF(AND(Pumpdown!$Q$27=0,'Results-Multiple Flush Cycles'!HY$62=1),-1,Pumpdown!HY483)</f>
        <v>-1</v>
      </c>
      <c r="HZ74" s="1">
        <f ca="1">IF(AND(Pumpdown!$Q$27=0,'Results-Multiple Flush Cycles'!HZ$62=1),-1,Pumpdown!HZ483)</f>
        <v>-1</v>
      </c>
      <c r="IA74" s="1">
        <f ca="1">IF(AND(Pumpdown!$Q$27=0,'Results-Multiple Flush Cycles'!IA$62=1),-1,Pumpdown!IA483)</f>
        <v>-1</v>
      </c>
      <c r="IB74" s="1">
        <f ca="1">IF(AND(Pumpdown!$Q$27=0,'Results-Multiple Flush Cycles'!IB$62=1),-1,Pumpdown!IB483)</f>
        <v>-1</v>
      </c>
      <c r="IC74" s="1">
        <f ca="1">IF(AND(Pumpdown!$Q$27=0,'Results-Multiple Flush Cycles'!IC$62=1),-1,Pumpdown!IC483)</f>
        <v>-1</v>
      </c>
      <c r="ID74" s="1">
        <f ca="1">IF(AND(Pumpdown!$Q$27=0,'Results-Multiple Flush Cycles'!ID$62=1),-1,Pumpdown!ID483)</f>
        <v>-1</v>
      </c>
      <c r="IE74" s="1">
        <f ca="1">IF(AND(Pumpdown!$Q$27=0,'Results-Multiple Flush Cycles'!IE$62=1),-1,Pumpdown!IE483)</f>
        <v>-1</v>
      </c>
      <c r="IF74" s="1">
        <f ca="1">IF(AND(Pumpdown!$Q$27=0,'Results-Multiple Flush Cycles'!IF$62=1),-1,Pumpdown!IF483)</f>
        <v>-1</v>
      </c>
      <c r="IG74" s="1">
        <f ca="1">IF(AND(Pumpdown!$Q$27=0,'Results-Multiple Flush Cycles'!IG$62=1),-1,Pumpdown!IG483)</f>
        <v>-1</v>
      </c>
      <c r="IH74" s="1">
        <f ca="1">IF(AND(Pumpdown!$Q$27=0,'Results-Multiple Flush Cycles'!IH$62=1),-1,Pumpdown!IH483)</f>
        <v>-1</v>
      </c>
      <c r="II74" s="1">
        <f ca="1">IF(AND(Pumpdown!$Q$27=0,'Results-Multiple Flush Cycles'!II$62=1),-1,Pumpdown!II483)</f>
        <v>-1</v>
      </c>
      <c r="IJ74" s="1">
        <f ca="1">IF(AND(Pumpdown!$Q$27=0,'Results-Multiple Flush Cycles'!IJ$62=1),-1,Pumpdown!IJ483)</f>
        <v>-1</v>
      </c>
      <c r="IK74" s="1">
        <f ca="1">IF(AND(Pumpdown!$Q$27=0,'Results-Multiple Flush Cycles'!IK$62=1),-1,Pumpdown!IK483)</f>
        <v>-1</v>
      </c>
      <c r="IL74" s="1">
        <f ca="1">IF(AND(Pumpdown!$Q$27=0,'Results-Multiple Flush Cycles'!IL$62=1),-1,Pumpdown!IL483)</f>
        <v>-1</v>
      </c>
      <c r="IM74" s="1">
        <f ca="1">IF(AND(Pumpdown!$Q$27=0,'Results-Multiple Flush Cycles'!IM$62=1),-1,Pumpdown!IM483)</f>
        <v>-1</v>
      </c>
      <c r="IN74" s="1">
        <f ca="1">IF(AND(Pumpdown!$Q$27=0,'Results-Multiple Flush Cycles'!IN$62=1),-1,Pumpdown!IN483)</f>
        <v>-1</v>
      </c>
      <c r="IO74" s="1">
        <f ca="1">IF(AND(Pumpdown!$Q$27=0,'Results-Multiple Flush Cycles'!IO$62=1),-1,Pumpdown!IO483)</f>
        <v>-1</v>
      </c>
      <c r="IP74" s="1">
        <f ca="1">IF(AND(Pumpdown!$Q$27=0,'Results-Multiple Flush Cycles'!IP$62=1),-1,Pumpdown!IP483)</f>
        <v>-1</v>
      </c>
      <c r="IQ74" s="1">
        <f ca="1">IF(AND(Pumpdown!$Q$27=0,'Results-Multiple Flush Cycles'!IQ$62=1),-1,Pumpdown!IQ483)</f>
        <v>-1</v>
      </c>
      <c r="IR74" s="1">
        <f ca="1">IF(AND(Pumpdown!$Q$27=0,'Results-Multiple Flush Cycles'!IR$62=1),-1,Pumpdown!IR483)</f>
        <v>-1</v>
      </c>
      <c r="IS74" s="1">
        <f ca="1">IF(AND(Pumpdown!$Q$27=0,'Results-Multiple Flush Cycles'!IS$62=1),-1,Pumpdown!IS483)</f>
        <v>-1</v>
      </c>
      <c r="IT74" s="1">
        <f ca="1">IF(AND(Pumpdown!$Q$27=0,'Results-Multiple Flush Cycles'!IT$62=1),-1,Pumpdown!IT483)</f>
        <v>-1</v>
      </c>
      <c r="IU74" s="1">
        <f ca="1">IF(AND(Pumpdown!$Q$27=0,'Results-Multiple Flush Cycles'!IU$62=1),-1,Pumpdown!IU483)</f>
        <v>-1</v>
      </c>
      <c r="IV74" s="1">
        <f ca="1">IF(AND(Pumpdown!$Q$27=0,'Results-Multiple Flush Cycles'!IV$62=1),-1,Pumpdown!IV483)</f>
        <v>-1</v>
      </c>
    </row>
    <row r="75" spans="1:258" x14ac:dyDescent="0.15">
      <c r="A75" s="1" t="str">
        <f>Pumpdown!A484</f>
        <v>Initial SLC Ratio #8</v>
      </c>
      <c r="B75" s="1" t="str">
        <f>Pumpdown!B484</f>
        <v>-</v>
      </c>
      <c r="C75" s="1">
        <f>IF(AND(Pumpdown!$Q$27=0,'Results-Multiple Flush Cycles'!C$62=1),-1,Pumpdown!C484)</f>
        <v>0</v>
      </c>
      <c r="D75" s="1">
        <f ca="1">IF(AND(Pumpdown!$Q$27=0,'Results-Multiple Flush Cycles'!D$62=1),-1,Pumpdown!D484)</f>
        <v>0</v>
      </c>
      <c r="E75" s="1">
        <f ca="1">IF(AND(Pumpdown!$Q$27=0,'Results-Multiple Flush Cycles'!E$62=1),-1,Pumpdown!E484)</f>
        <v>0</v>
      </c>
      <c r="F75" s="1">
        <f ca="1">IF(AND(Pumpdown!$Q$27=0,'Results-Multiple Flush Cycles'!F$62=1),-1,Pumpdown!F484)</f>
        <v>0</v>
      </c>
      <c r="G75" s="1">
        <f ca="1">IF(AND(Pumpdown!$Q$27=0,'Results-Multiple Flush Cycles'!G$62=1),-1,Pumpdown!G484)</f>
        <v>0</v>
      </c>
      <c r="H75" s="1">
        <f ca="1">IF(AND(Pumpdown!$Q$27=0,'Results-Multiple Flush Cycles'!H$62=1),-1,Pumpdown!H484)</f>
        <v>0</v>
      </c>
      <c r="I75" s="1">
        <f ca="1">IF(AND(Pumpdown!$Q$27=0,'Results-Multiple Flush Cycles'!I$62=1),-1,Pumpdown!I484)</f>
        <v>0</v>
      </c>
      <c r="J75" s="1">
        <f ca="1">IF(AND(Pumpdown!$Q$27=0,'Results-Multiple Flush Cycles'!J$62=1),-1,Pumpdown!J484)</f>
        <v>0</v>
      </c>
      <c r="K75" s="1">
        <f ca="1">IF(AND(Pumpdown!$Q$27=0,'Results-Multiple Flush Cycles'!K$62=1),-1,Pumpdown!K484)</f>
        <v>0</v>
      </c>
      <c r="L75" s="1">
        <f ca="1">IF(AND(Pumpdown!$Q$27=0,'Results-Multiple Flush Cycles'!L$62=1),-1,Pumpdown!L484)</f>
        <v>0</v>
      </c>
      <c r="M75" s="1">
        <f ca="1">IF(AND(Pumpdown!$Q$27=0,'Results-Multiple Flush Cycles'!M$62=1),-1,Pumpdown!M484)</f>
        <v>0</v>
      </c>
      <c r="N75" s="1">
        <f ca="1">IF(AND(Pumpdown!$Q$27=0,'Results-Multiple Flush Cycles'!N$62=1),-1,Pumpdown!N484)</f>
        <v>0</v>
      </c>
      <c r="O75" s="1">
        <f ca="1">IF(AND(Pumpdown!$Q$27=0,'Results-Multiple Flush Cycles'!O$62=1),-1,Pumpdown!O484)</f>
        <v>0</v>
      </c>
      <c r="P75" s="1">
        <f ca="1">IF(AND(Pumpdown!$Q$27=0,'Results-Multiple Flush Cycles'!P$62=1),-1,Pumpdown!P484)</f>
        <v>0</v>
      </c>
      <c r="Q75" s="1">
        <f ca="1">IF(AND(Pumpdown!$Q$27=0,'Results-Multiple Flush Cycles'!Q$62=1),-1,Pumpdown!Q484)</f>
        <v>0</v>
      </c>
      <c r="R75" s="1">
        <f ca="1">IF(AND(Pumpdown!$Q$27=0,'Results-Multiple Flush Cycles'!R$62=1),-1,Pumpdown!R484)</f>
        <v>0</v>
      </c>
      <c r="S75" s="1">
        <f ca="1">IF(AND(Pumpdown!$Q$27=0,'Results-Multiple Flush Cycles'!S$62=1),-1,Pumpdown!S484)</f>
        <v>0</v>
      </c>
      <c r="T75" s="1">
        <f ca="1">IF(AND(Pumpdown!$Q$27=0,'Results-Multiple Flush Cycles'!T$62=1),-1,Pumpdown!T484)</f>
        <v>0</v>
      </c>
      <c r="U75" s="1">
        <f ca="1">IF(AND(Pumpdown!$Q$27=0,'Results-Multiple Flush Cycles'!U$62=1),-1,Pumpdown!U484)</f>
        <v>0</v>
      </c>
      <c r="V75" s="1">
        <f ca="1">IF(AND(Pumpdown!$Q$27=0,'Results-Multiple Flush Cycles'!V$62=1),-1,Pumpdown!V484)</f>
        <v>0</v>
      </c>
      <c r="W75" s="1">
        <f ca="1">IF(AND(Pumpdown!$Q$27=0,'Results-Multiple Flush Cycles'!W$62=1),-1,Pumpdown!W484)</f>
        <v>0</v>
      </c>
      <c r="X75" s="1">
        <f ca="1">IF(AND(Pumpdown!$Q$27=0,'Results-Multiple Flush Cycles'!X$62=1),-1,Pumpdown!X484)</f>
        <v>0</v>
      </c>
      <c r="Y75" s="1">
        <f ca="1">IF(AND(Pumpdown!$Q$27=0,'Results-Multiple Flush Cycles'!Y$62=1),-1,Pumpdown!Y484)</f>
        <v>0</v>
      </c>
      <c r="Z75" s="1">
        <f ca="1">IF(AND(Pumpdown!$Q$27=0,'Results-Multiple Flush Cycles'!Z$62=1),-1,Pumpdown!Z484)</f>
        <v>0</v>
      </c>
      <c r="AA75" s="1">
        <f ca="1">IF(AND(Pumpdown!$Q$27=0,'Results-Multiple Flush Cycles'!AA$62=1),-1,Pumpdown!AA484)</f>
        <v>0</v>
      </c>
      <c r="AB75" s="1">
        <f ca="1">IF(AND(Pumpdown!$Q$27=0,'Results-Multiple Flush Cycles'!AB$62=1),-1,Pumpdown!AB484)</f>
        <v>0</v>
      </c>
      <c r="AC75" s="1">
        <f ca="1">IF(AND(Pumpdown!$Q$27=0,'Results-Multiple Flush Cycles'!AC$62=1),-1,Pumpdown!AC484)</f>
        <v>0</v>
      </c>
      <c r="AD75" s="150">
        <f ca="1">IF(AND(Pumpdown!$Q$27=0,'Results-Multiple Flush Cycles'!AD$62=1),-1,Pumpdown!AD484)</f>
        <v>0</v>
      </c>
      <c r="AE75" s="1">
        <f ca="1">IF(AND(Pumpdown!$Q$27=0,'Results-Multiple Flush Cycles'!AE$62=1),-1,Pumpdown!AE484)</f>
        <v>0</v>
      </c>
      <c r="AF75" s="1">
        <f ca="1">IF(AND(Pumpdown!$Q$27=0,'Results-Multiple Flush Cycles'!AF$62=1),-1,Pumpdown!AF484)</f>
        <v>0</v>
      </c>
      <c r="AG75" s="1">
        <f ca="1">IF(AND(Pumpdown!$Q$27=0,'Results-Multiple Flush Cycles'!AG$62=1),-1,Pumpdown!AG484)</f>
        <v>0</v>
      </c>
      <c r="AH75" s="1">
        <f ca="1">IF(AND(Pumpdown!$Q$27=0,'Results-Multiple Flush Cycles'!AH$62=1),-1,Pumpdown!AH484)</f>
        <v>0</v>
      </c>
      <c r="AI75" s="1">
        <f ca="1">IF(AND(Pumpdown!$Q$27=0,'Results-Multiple Flush Cycles'!AI$62=1),-1,Pumpdown!AI484)</f>
        <v>0</v>
      </c>
      <c r="AJ75" s="1">
        <f ca="1">IF(AND(Pumpdown!$Q$27=0,'Results-Multiple Flush Cycles'!AJ$62=1),-1,Pumpdown!AJ484)</f>
        <v>0</v>
      </c>
      <c r="AK75" s="150">
        <f ca="1">IF(AND(Pumpdown!$Q$27=0,'Results-Multiple Flush Cycles'!AK$62=1),-1,Pumpdown!AK484)</f>
        <v>0</v>
      </c>
      <c r="AL75" s="1">
        <f ca="1">IF(AND(Pumpdown!$Q$27=0,'Results-Multiple Flush Cycles'!AL$62=1),-1,Pumpdown!AL484)</f>
        <v>0</v>
      </c>
      <c r="AM75" s="1">
        <f ca="1">IF(AND(Pumpdown!$Q$27=0,'Results-Multiple Flush Cycles'!AM$62=1),-1,Pumpdown!AM484)</f>
        <v>0</v>
      </c>
      <c r="AN75" s="1">
        <f ca="1">IF(AND(Pumpdown!$Q$27=0,'Results-Multiple Flush Cycles'!AN$62=1),-1,Pumpdown!AN484)</f>
        <v>0</v>
      </c>
      <c r="AO75" s="1">
        <f ca="1">IF(AND(Pumpdown!$Q$27=0,'Results-Multiple Flush Cycles'!AO$62=1),-1,Pumpdown!AO484)</f>
        <v>-1</v>
      </c>
      <c r="AP75" s="1">
        <f ca="1">IF(AND(Pumpdown!$Q$27=0,'Results-Multiple Flush Cycles'!AP$62=1),-1,Pumpdown!AP484)</f>
        <v>-1</v>
      </c>
      <c r="AQ75" s="1">
        <f ca="1">IF(AND(Pumpdown!$Q$27=0,'Results-Multiple Flush Cycles'!AQ$62=1),-1,Pumpdown!AQ484)</f>
        <v>-1</v>
      </c>
      <c r="AR75" s="1">
        <f ca="1">IF(AND(Pumpdown!$Q$27=0,'Results-Multiple Flush Cycles'!AR$62=1),-1,Pumpdown!AR484)</f>
        <v>-1</v>
      </c>
      <c r="AS75" s="1">
        <f ca="1">IF(AND(Pumpdown!$Q$27=0,'Results-Multiple Flush Cycles'!AS$62=1),-1,Pumpdown!AS484)</f>
        <v>-1</v>
      </c>
      <c r="AT75" s="1">
        <f ca="1">IF(AND(Pumpdown!$Q$27=0,'Results-Multiple Flush Cycles'!AT$62=1),-1,Pumpdown!AT484)</f>
        <v>-1</v>
      </c>
      <c r="AU75" s="1">
        <f ca="1">IF(AND(Pumpdown!$Q$27=0,'Results-Multiple Flush Cycles'!AU$62=1),-1,Pumpdown!AU484)</f>
        <v>-1</v>
      </c>
      <c r="AV75" s="1">
        <f ca="1">IF(AND(Pumpdown!$Q$27=0,'Results-Multiple Flush Cycles'!AV$62=1),-1,Pumpdown!AV484)</f>
        <v>-1</v>
      </c>
      <c r="AW75" s="1">
        <f ca="1">IF(AND(Pumpdown!$Q$27=0,'Results-Multiple Flush Cycles'!AW$62=1),-1,Pumpdown!AW484)</f>
        <v>-1</v>
      </c>
      <c r="AX75" s="1">
        <f ca="1">IF(AND(Pumpdown!$Q$27=0,'Results-Multiple Flush Cycles'!AX$62=1),-1,Pumpdown!AX484)</f>
        <v>-1</v>
      </c>
      <c r="AY75" s="1">
        <f ca="1">IF(AND(Pumpdown!$Q$27=0,'Results-Multiple Flush Cycles'!AY$62=1),-1,Pumpdown!AY484)</f>
        <v>-1</v>
      </c>
      <c r="AZ75" s="1">
        <f ca="1">IF(AND(Pumpdown!$Q$27=0,'Results-Multiple Flush Cycles'!AZ$62=1),-1,Pumpdown!AZ484)</f>
        <v>-1</v>
      </c>
      <c r="BA75" s="1">
        <f ca="1">IF(AND(Pumpdown!$Q$27=0,'Results-Multiple Flush Cycles'!BA$62=1),-1,Pumpdown!BA484)</f>
        <v>-1</v>
      </c>
      <c r="BB75" s="1">
        <f ca="1">IF(AND(Pumpdown!$Q$27=0,'Results-Multiple Flush Cycles'!BB$62=1),-1,Pumpdown!BB484)</f>
        <v>-1</v>
      </c>
      <c r="BC75" s="1">
        <f ca="1">IF(AND(Pumpdown!$Q$27=0,'Results-Multiple Flush Cycles'!BC$62=1),-1,Pumpdown!BC484)</f>
        <v>-1</v>
      </c>
      <c r="BD75" s="1">
        <f ca="1">IF(AND(Pumpdown!$Q$27=0,'Results-Multiple Flush Cycles'!BD$62=1),-1,Pumpdown!BD484)</f>
        <v>-1</v>
      </c>
      <c r="BE75" s="1">
        <f ca="1">IF(AND(Pumpdown!$Q$27=0,'Results-Multiple Flush Cycles'!BE$62=1),-1,Pumpdown!BE484)</f>
        <v>-1</v>
      </c>
      <c r="BF75" s="1">
        <f ca="1">IF(AND(Pumpdown!$Q$27=0,'Results-Multiple Flush Cycles'!BF$62=1),-1,Pumpdown!BF484)</f>
        <v>-1</v>
      </c>
      <c r="BG75" s="1">
        <f ca="1">IF(AND(Pumpdown!$Q$27=0,'Results-Multiple Flush Cycles'!BG$62=1),-1,Pumpdown!BG484)</f>
        <v>-1</v>
      </c>
      <c r="BH75" s="1">
        <f ca="1">IF(AND(Pumpdown!$Q$27=0,'Results-Multiple Flush Cycles'!BH$62=1),-1,Pumpdown!BH484)</f>
        <v>-1</v>
      </c>
      <c r="BI75" s="1">
        <f ca="1">IF(AND(Pumpdown!$Q$27=0,'Results-Multiple Flush Cycles'!BI$62=1),-1,Pumpdown!BI484)</f>
        <v>-1</v>
      </c>
      <c r="BJ75" s="1">
        <f ca="1">IF(AND(Pumpdown!$Q$27=0,'Results-Multiple Flush Cycles'!BJ$62=1),-1,Pumpdown!BJ484)</f>
        <v>-1</v>
      </c>
      <c r="BK75" s="1">
        <f ca="1">IF(AND(Pumpdown!$Q$27=0,'Results-Multiple Flush Cycles'!BK$62=1),-1,Pumpdown!BK484)</f>
        <v>-1</v>
      </c>
      <c r="BL75" s="1">
        <f ca="1">IF(AND(Pumpdown!$Q$27=0,'Results-Multiple Flush Cycles'!BL$62=1),-1,Pumpdown!BL484)</f>
        <v>-1</v>
      </c>
      <c r="BM75" s="1">
        <f ca="1">IF(AND(Pumpdown!$Q$27=0,'Results-Multiple Flush Cycles'!BM$62=1),-1,Pumpdown!BM484)</f>
        <v>-1</v>
      </c>
      <c r="BN75" s="1">
        <f ca="1">IF(AND(Pumpdown!$Q$27=0,'Results-Multiple Flush Cycles'!BN$62=1),-1,Pumpdown!BN484)</f>
        <v>-1</v>
      </c>
      <c r="BO75" s="1">
        <f ca="1">IF(AND(Pumpdown!$Q$27=0,'Results-Multiple Flush Cycles'!BO$62=1),-1,Pumpdown!BO484)</f>
        <v>-1</v>
      </c>
      <c r="BP75" s="1">
        <f ca="1">IF(AND(Pumpdown!$Q$27=0,'Results-Multiple Flush Cycles'!BP$62=1),-1,Pumpdown!BP484)</f>
        <v>-1</v>
      </c>
      <c r="BQ75" s="1">
        <f ca="1">IF(AND(Pumpdown!$Q$27=0,'Results-Multiple Flush Cycles'!BQ$62=1),-1,Pumpdown!BQ484)</f>
        <v>-1</v>
      </c>
      <c r="BR75" s="1">
        <f ca="1">IF(AND(Pumpdown!$Q$27=0,'Results-Multiple Flush Cycles'!BR$62=1),-1,Pumpdown!BR484)</f>
        <v>-1</v>
      </c>
      <c r="BS75" s="1">
        <f ca="1">IF(AND(Pumpdown!$Q$27=0,'Results-Multiple Flush Cycles'!BS$62=1),-1,Pumpdown!BS484)</f>
        <v>-1</v>
      </c>
      <c r="BT75" s="1">
        <f ca="1">IF(AND(Pumpdown!$Q$27=0,'Results-Multiple Flush Cycles'!BT$62=1),-1,Pumpdown!BT484)</f>
        <v>-1</v>
      </c>
      <c r="BU75" s="1">
        <f ca="1">IF(AND(Pumpdown!$Q$27=0,'Results-Multiple Flush Cycles'!BU$62=1),-1,Pumpdown!BU484)</f>
        <v>-1</v>
      </c>
      <c r="BV75" s="1">
        <f ca="1">IF(AND(Pumpdown!$Q$27=0,'Results-Multiple Flush Cycles'!BV$62=1),-1,Pumpdown!BV484)</f>
        <v>-1</v>
      </c>
      <c r="BW75" s="1">
        <f ca="1">IF(AND(Pumpdown!$Q$27=0,'Results-Multiple Flush Cycles'!BW$62=1),-1,Pumpdown!BW484)</f>
        <v>-1</v>
      </c>
      <c r="BX75" s="1">
        <f ca="1">IF(AND(Pumpdown!$Q$27=0,'Results-Multiple Flush Cycles'!BX$62=1),-1,Pumpdown!BX484)</f>
        <v>-1</v>
      </c>
      <c r="BY75" s="1">
        <f ca="1">IF(AND(Pumpdown!$Q$27=0,'Results-Multiple Flush Cycles'!BY$62=1),-1,Pumpdown!BY484)</f>
        <v>-1</v>
      </c>
      <c r="BZ75" s="1">
        <f ca="1">IF(AND(Pumpdown!$Q$27=0,'Results-Multiple Flush Cycles'!BZ$62=1),-1,Pumpdown!BZ484)</f>
        <v>-1</v>
      </c>
      <c r="CA75" s="1">
        <f ca="1">IF(AND(Pumpdown!$Q$27=0,'Results-Multiple Flush Cycles'!CA$62=1),-1,Pumpdown!CA484)</f>
        <v>-1</v>
      </c>
      <c r="CB75" s="1">
        <f ca="1">IF(AND(Pumpdown!$Q$27=0,'Results-Multiple Flush Cycles'!CB$62=1),-1,Pumpdown!CB484)</f>
        <v>-1</v>
      </c>
      <c r="CC75" s="1">
        <f ca="1">IF(AND(Pumpdown!$Q$27=0,'Results-Multiple Flush Cycles'!CC$62=1),-1,Pumpdown!CC484)</f>
        <v>-1</v>
      </c>
      <c r="CD75" s="1">
        <f ca="1">IF(AND(Pumpdown!$Q$27=0,'Results-Multiple Flush Cycles'!CD$62=1),-1,Pumpdown!CD484)</f>
        <v>-1</v>
      </c>
      <c r="CE75" s="1">
        <f ca="1">IF(AND(Pumpdown!$Q$27=0,'Results-Multiple Flush Cycles'!CE$62=1),-1,Pumpdown!CE484)</f>
        <v>-1</v>
      </c>
      <c r="CF75" s="1">
        <f ca="1">IF(AND(Pumpdown!$Q$27=0,'Results-Multiple Flush Cycles'!CF$62=1),-1,Pumpdown!CF484)</f>
        <v>-1</v>
      </c>
      <c r="CG75" s="1">
        <f ca="1">IF(AND(Pumpdown!$Q$27=0,'Results-Multiple Flush Cycles'!CG$62=1),-1,Pumpdown!CG484)</f>
        <v>-1</v>
      </c>
      <c r="CH75" s="1">
        <f ca="1">IF(AND(Pumpdown!$Q$27=0,'Results-Multiple Flush Cycles'!CH$62=1),-1,Pumpdown!CH484)</f>
        <v>-1</v>
      </c>
      <c r="CI75" s="1">
        <f ca="1">IF(AND(Pumpdown!$Q$27=0,'Results-Multiple Flush Cycles'!CI$62=1),-1,Pumpdown!CI484)</f>
        <v>-1</v>
      </c>
      <c r="CJ75" s="1">
        <f ca="1">IF(AND(Pumpdown!$Q$27=0,'Results-Multiple Flush Cycles'!CJ$62=1),-1,Pumpdown!CJ484)</f>
        <v>-1</v>
      </c>
      <c r="CK75" s="1">
        <f ca="1">IF(AND(Pumpdown!$Q$27=0,'Results-Multiple Flush Cycles'!CK$62=1),-1,Pumpdown!CK484)</f>
        <v>-1</v>
      </c>
      <c r="CL75" s="1">
        <f ca="1">IF(AND(Pumpdown!$Q$27=0,'Results-Multiple Flush Cycles'!CL$62=1),-1,Pumpdown!CL484)</f>
        <v>-1</v>
      </c>
      <c r="CM75" s="1">
        <f ca="1">IF(AND(Pumpdown!$Q$27=0,'Results-Multiple Flush Cycles'!CM$62=1),-1,Pumpdown!CM484)</f>
        <v>-1</v>
      </c>
      <c r="CN75" s="1">
        <f ca="1">IF(AND(Pumpdown!$Q$27=0,'Results-Multiple Flush Cycles'!CN$62=1),-1,Pumpdown!CN484)</f>
        <v>-1</v>
      </c>
      <c r="CO75" s="1">
        <f ca="1">IF(AND(Pumpdown!$Q$27=0,'Results-Multiple Flush Cycles'!CO$62=1),-1,Pumpdown!CO484)</f>
        <v>-1</v>
      </c>
      <c r="CP75" s="1">
        <f ca="1">IF(AND(Pumpdown!$Q$27=0,'Results-Multiple Flush Cycles'!CP$62=1),-1,Pumpdown!CP484)</f>
        <v>-1</v>
      </c>
      <c r="CQ75" s="1">
        <f ca="1">IF(AND(Pumpdown!$Q$27=0,'Results-Multiple Flush Cycles'!CQ$62=1),-1,Pumpdown!CQ484)</f>
        <v>-1</v>
      </c>
      <c r="CR75" s="1">
        <f ca="1">IF(AND(Pumpdown!$Q$27=0,'Results-Multiple Flush Cycles'!CR$62=1),-1,Pumpdown!CR484)</f>
        <v>-1</v>
      </c>
      <c r="CS75" s="1">
        <f ca="1">IF(AND(Pumpdown!$Q$27=0,'Results-Multiple Flush Cycles'!CS$62=1),-1,Pumpdown!CS484)</f>
        <v>-1</v>
      </c>
      <c r="CT75" s="1">
        <f ca="1">IF(AND(Pumpdown!$Q$27=0,'Results-Multiple Flush Cycles'!CT$62=1),-1,Pumpdown!CT484)</f>
        <v>-1</v>
      </c>
      <c r="CU75" s="1">
        <f ca="1">IF(AND(Pumpdown!$Q$27=0,'Results-Multiple Flush Cycles'!CU$62=1),-1,Pumpdown!CU484)</f>
        <v>-1</v>
      </c>
      <c r="CV75" s="1">
        <f ca="1">IF(AND(Pumpdown!$Q$27=0,'Results-Multiple Flush Cycles'!CV$62=1),-1,Pumpdown!CV484)</f>
        <v>-1</v>
      </c>
      <c r="CW75" s="1">
        <f ca="1">IF(AND(Pumpdown!$Q$27=0,'Results-Multiple Flush Cycles'!CW$62=1),-1,Pumpdown!CW484)</f>
        <v>-1</v>
      </c>
      <c r="CX75" s="1">
        <f ca="1">IF(AND(Pumpdown!$Q$27=0,'Results-Multiple Flush Cycles'!CX$62=1),-1,Pumpdown!CX484)</f>
        <v>-1</v>
      </c>
      <c r="CY75" s="1">
        <f ca="1">IF(AND(Pumpdown!$Q$27=0,'Results-Multiple Flush Cycles'!CY$62=1),-1,Pumpdown!CY484)</f>
        <v>-1</v>
      </c>
      <c r="CZ75" s="1">
        <f ca="1">IF(AND(Pumpdown!$Q$27=0,'Results-Multiple Flush Cycles'!CZ$62=1),-1,Pumpdown!CZ484)</f>
        <v>-1</v>
      </c>
      <c r="DA75" s="1">
        <f ca="1">IF(AND(Pumpdown!$Q$27=0,'Results-Multiple Flush Cycles'!DA$62=1),-1,Pumpdown!DA484)</f>
        <v>-1</v>
      </c>
      <c r="DB75" s="1">
        <f ca="1">IF(AND(Pumpdown!$Q$27=0,'Results-Multiple Flush Cycles'!DB$62=1),-1,Pumpdown!DB484)</f>
        <v>-1</v>
      </c>
      <c r="DC75" s="1">
        <f ca="1">IF(AND(Pumpdown!$Q$27=0,'Results-Multiple Flush Cycles'!DC$62=1),-1,Pumpdown!DC484)</f>
        <v>-1</v>
      </c>
      <c r="DD75" s="1">
        <f ca="1">IF(AND(Pumpdown!$Q$27=0,'Results-Multiple Flush Cycles'!DD$62=1),-1,Pumpdown!DD484)</f>
        <v>-1</v>
      </c>
      <c r="DE75" s="1">
        <f ca="1">IF(AND(Pumpdown!$Q$27=0,'Results-Multiple Flush Cycles'!DE$62=1),-1,Pumpdown!DE484)</f>
        <v>-1</v>
      </c>
      <c r="DF75" s="1">
        <f ca="1">IF(AND(Pumpdown!$Q$27=0,'Results-Multiple Flush Cycles'!DF$62=1),-1,Pumpdown!DF484)</f>
        <v>-1</v>
      </c>
      <c r="DG75" s="1">
        <f ca="1">IF(AND(Pumpdown!$Q$27=0,'Results-Multiple Flush Cycles'!DG$62=1),-1,Pumpdown!DG484)</f>
        <v>-1</v>
      </c>
      <c r="DH75" s="1">
        <f ca="1">IF(AND(Pumpdown!$Q$27=0,'Results-Multiple Flush Cycles'!DH$62=1),-1,Pumpdown!DH484)</f>
        <v>-1</v>
      </c>
      <c r="DI75" s="1">
        <f ca="1">IF(AND(Pumpdown!$Q$27=0,'Results-Multiple Flush Cycles'!DI$62=1),-1,Pumpdown!DI484)</f>
        <v>-1</v>
      </c>
      <c r="DJ75" s="1">
        <f ca="1">IF(AND(Pumpdown!$Q$27=0,'Results-Multiple Flush Cycles'!DJ$62=1),-1,Pumpdown!DJ484)</f>
        <v>-1</v>
      </c>
      <c r="DK75" s="1">
        <f ca="1">IF(AND(Pumpdown!$Q$27=0,'Results-Multiple Flush Cycles'!DK$62=1),-1,Pumpdown!DK484)</f>
        <v>-1</v>
      </c>
      <c r="DL75" s="1">
        <f ca="1">IF(AND(Pumpdown!$Q$27=0,'Results-Multiple Flush Cycles'!DL$62=1),-1,Pumpdown!DL484)</f>
        <v>-1</v>
      </c>
      <c r="DM75" s="1">
        <f ca="1">IF(AND(Pumpdown!$Q$27=0,'Results-Multiple Flush Cycles'!DM$62=1),-1,Pumpdown!DM484)</f>
        <v>-1</v>
      </c>
      <c r="DN75" s="1">
        <f ca="1">IF(AND(Pumpdown!$Q$27=0,'Results-Multiple Flush Cycles'!DN$62=1),-1,Pumpdown!DN484)</f>
        <v>-1</v>
      </c>
      <c r="DO75" s="1">
        <f ca="1">IF(AND(Pumpdown!$Q$27=0,'Results-Multiple Flush Cycles'!DO$62=1),-1,Pumpdown!DO484)</f>
        <v>-1</v>
      </c>
      <c r="DP75" s="1">
        <f ca="1">IF(AND(Pumpdown!$Q$27=0,'Results-Multiple Flush Cycles'!DP$62=1),-1,Pumpdown!DP484)</f>
        <v>-1</v>
      </c>
      <c r="DQ75" s="1">
        <f ca="1">IF(AND(Pumpdown!$Q$27=0,'Results-Multiple Flush Cycles'!DQ$62=1),-1,Pumpdown!DQ484)</f>
        <v>-1</v>
      </c>
      <c r="DR75" s="1">
        <f ca="1">IF(AND(Pumpdown!$Q$27=0,'Results-Multiple Flush Cycles'!DR$62=1),-1,Pumpdown!DR484)</f>
        <v>-1</v>
      </c>
      <c r="DS75" s="1">
        <f ca="1">IF(AND(Pumpdown!$Q$27=0,'Results-Multiple Flush Cycles'!DS$62=1),-1,Pumpdown!DS484)</f>
        <v>-1</v>
      </c>
      <c r="DT75" s="1">
        <f ca="1">IF(AND(Pumpdown!$Q$27=0,'Results-Multiple Flush Cycles'!DT$62=1),-1,Pumpdown!DT484)</f>
        <v>-1</v>
      </c>
      <c r="DU75" s="1">
        <f ca="1">IF(AND(Pumpdown!$Q$27=0,'Results-Multiple Flush Cycles'!DU$62=1),-1,Pumpdown!DU484)</f>
        <v>-1</v>
      </c>
      <c r="DV75" s="1">
        <f ca="1">IF(AND(Pumpdown!$Q$27=0,'Results-Multiple Flush Cycles'!DV$62=1),-1,Pumpdown!DV484)</f>
        <v>-1</v>
      </c>
      <c r="DW75" s="1">
        <f ca="1">IF(AND(Pumpdown!$Q$27=0,'Results-Multiple Flush Cycles'!DW$62=1),-1,Pumpdown!DW484)</f>
        <v>-1</v>
      </c>
      <c r="DX75" s="1">
        <f ca="1">IF(AND(Pumpdown!$Q$27=0,'Results-Multiple Flush Cycles'!DX$62=1),-1,Pumpdown!DX484)</f>
        <v>-1</v>
      </c>
      <c r="DY75" s="1">
        <f ca="1">IF(AND(Pumpdown!$Q$27=0,'Results-Multiple Flush Cycles'!DY$62=1),-1,Pumpdown!DY484)</f>
        <v>-1</v>
      </c>
      <c r="DZ75" s="1">
        <f ca="1">IF(AND(Pumpdown!$Q$27=0,'Results-Multiple Flush Cycles'!DZ$62=1),-1,Pumpdown!DZ484)</f>
        <v>-1</v>
      </c>
      <c r="EA75" s="1">
        <f ca="1">IF(AND(Pumpdown!$Q$27=0,'Results-Multiple Flush Cycles'!EA$62=1),-1,Pumpdown!EA484)</f>
        <v>-1</v>
      </c>
      <c r="EB75" s="1">
        <f ca="1">IF(AND(Pumpdown!$Q$27=0,'Results-Multiple Flush Cycles'!EB$62=1),-1,Pumpdown!EB484)</f>
        <v>-1</v>
      </c>
      <c r="EC75" s="1">
        <f ca="1">IF(AND(Pumpdown!$Q$27=0,'Results-Multiple Flush Cycles'!EC$62=1),-1,Pumpdown!EC484)</f>
        <v>-1</v>
      </c>
      <c r="ED75" s="1">
        <f ca="1">IF(AND(Pumpdown!$Q$27=0,'Results-Multiple Flush Cycles'!ED$62=1),-1,Pumpdown!ED484)</f>
        <v>-1</v>
      </c>
      <c r="EE75" s="1">
        <f ca="1">IF(AND(Pumpdown!$Q$27=0,'Results-Multiple Flush Cycles'!EE$62=1),-1,Pumpdown!EE484)</f>
        <v>-1</v>
      </c>
      <c r="EF75" s="1">
        <f ca="1">IF(AND(Pumpdown!$Q$27=0,'Results-Multiple Flush Cycles'!EF$62=1),-1,Pumpdown!EF484)</f>
        <v>-1</v>
      </c>
      <c r="EG75" s="1">
        <f ca="1">IF(AND(Pumpdown!$Q$27=0,'Results-Multiple Flush Cycles'!EG$62=1),-1,Pumpdown!EG484)</f>
        <v>-1</v>
      </c>
      <c r="EH75" s="1">
        <f ca="1">IF(AND(Pumpdown!$Q$27=0,'Results-Multiple Flush Cycles'!EH$62=1),-1,Pumpdown!EH484)</f>
        <v>-1</v>
      </c>
      <c r="EI75" s="1">
        <f ca="1">IF(AND(Pumpdown!$Q$27=0,'Results-Multiple Flush Cycles'!EI$62=1),-1,Pumpdown!EI484)</f>
        <v>-1</v>
      </c>
      <c r="EJ75" s="1">
        <f ca="1">IF(AND(Pumpdown!$Q$27=0,'Results-Multiple Flush Cycles'!EJ$62=1),-1,Pumpdown!EJ484)</f>
        <v>-1</v>
      </c>
      <c r="EK75" s="1">
        <f ca="1">IF(AND(Pumpdown!$Q$27=0,'Results-Multiple Flush Cycles'!EK$62=1),-1,Pumpdown!EK484)</f>
        <v>-1</v>
      </c>
      <c r="EL75" s="1">
        <f ca="1">IF(AND(Pumpdown!$Q$27=0,'Results-Multiple Flush Cycles'!EL$62=1),-1,Pumpdown!EL484)</f>
        <v>-1</v>
      </c>
      <c r="EM75" s="1">
        <f ca="1">IF(AND(Pumpdown!$Q$27=0,'Results-Multiple Flush Cycles'!EM$62=1),-1,Pumpdown!EM484)</f>
        <v>-1</v>
      </c>
      <c r="EN75" s="1">
        <f ca="1">IF(AND(Pumpdown!$Q$27=0,'Results-Multiple Flush Cycles'!EN$62=1),-1,Pumpdown!EN484)</f>
        <v>-1</v>
      </c>
      <c r="EO75" s="1">
        <f ca="1">IF(AND(Pumpdown!$Q$27=0,'Results-Multiple Flush Cycles'!EO$62=1),-1,Pumpdown!EO484)</f>
        <v>-1</v>
      </c>
      <c r="EP75" s="1">
        <f ca="1">IF(AND(Pumpdown!$Q$27=0,'Results-Multiple Flush Cycles'!EP$62=1),-1,Pumpdown!EP484)</f>
        <v>-1</v>
      </c>
      <c r="EQ75" s="1">
        <f ca="1">IF(AND(Pumpdown!$Q$27=0,'Results-Multiple Flush Cycles'!EQ$62=1),-1,Pumpdown!EQ484)</f>
        <v>-1</v>
      </c>
      <c r="ER75" s="1">
        <f ca="1">IF(AND(Pumpdown!$Q$27=0,'Results-Multiple Flush Cycles'!ER$62=1),-1,Pumpdown!ER484)</f>
        <v>-1</v>
      </c>
      <c r="ES75" s="1">
        <f ca="1">IF(AND(Pumpdown!$Q$27=0,'Results-Multiple Flush Cycles'!ES$62=1),-1,Pumpdown!ES484)</f>
        <v>-1</v>
      </c>
      <c r="ET75" s="1">
        <f ca="1">IF(AND(Pumpdown!$Q$27=0,'Results-Multiple Flush Cycles'!ET$62=1),-1,Pumpdown!ET484)</f>
        <v>-1</v>
      </c>
      <c r="EU75" s="1">
        <f ca="1">IF(AND(Pumpdown!$Q$27=0,'Results-Multiple Flush Cycles'!EU$62=1),-1,Pumpdown!EU484)</f>
        <v>-1</v>
      </c>
      <c r="EV75" s="1">
        <f ca="1">IF(AND(Pumpdown!$Q$27=0,'Results-Multiple Flush Cycles'!EV$62=1),-1,Pumpdown!EV484)</f>
        <v>-1</v>
      </c>
      <c r="EW75" s="1">
        <f ca="1">IF(AND(Pumpdown!$Q$27=0,'Results-Multiple Flush Cycles'!EW$62=1),-1,Pumpdown!EW484)</f>
        <v>-1</v>
      </c>
      <c r="EX75" s="1">
        <f ca="1">IF(AND(Pumpdown!$Q$27=0,'Results-Multiple Flush Cycles'!EX$62=1),-1,Pumpdown!EX484)</f>
        <v>-1</v>
      </c>
      <c r="EY75" s="1">
        <f ca="1">IF(AND(Pumpdown!$Q$27=0,'Results-Multiple Flush Cycles'!EY$62=1),-1,Pumpdown!EY484)</f>
        <v>-1</v>
      </c>
      <c r="EZ75" s="1">
        <f ca="1">IF(AND(Pumpdown!$Q$27=0,'Results-Multiple Flush Cycles'!EZ$62=1),-1,Pumpdown!EZ484)</f>
        <v>-1</v>
      </c>
      <c r="FA75" s="1">
        <f ca="1">IF(AND(Pumpdown!$Q$27=0,'Results-Multiple Flush Cycles'!FA$62=1),-1,Pumpdown!FA484)</f>
        <v>-1</v>
      </c>
      <c r="FB75" s="1">
        <f ca="1">IF(AND(Pumpdown!$Q$27=0,'Results-Multiple Flush Cycles'!FB$62=1),-1,Pumpdown!FB484)</f>
        <v>-1</v>
      </c>
      <c r="FC75" s="1">
        <f ca="1">IF(AND(Pumpdown!$Q$27=0,'Results-Multiple Flush Cycles'!FC$62=1),-1,Pumpdown!FC484)</f>
        <v>-1</v>
      </c>
      <c r="FD75" s="1">
        <f ca="1">IF(AND(Pumpdown!$Q$27=0,'Results-Multiple Flush Cycles'!FD$62=1),-1,Pumpdown!FD484)</f>
        <v>-1</v>
      </c>
      <c r="FE75" s="1">
        <f ca="1">IF(AND(Pumpdown!$Q$27=0,'Results-Multiple Flush Cycles'!FE$62=1),-1,Pumpdown!FE484)</f>
        <v>-1</v>
      </c>
      <c r="FF75" s="1">
        <f ca="1">IF(AND(Pumpdown!$Q$27=0,'Results-Multiple Flush Cycles'!FF$62=1),-1,Pumpdown!FF484)</f>
        <v>-1</v>
      </c>
      <c r="FG75" s="1">
        <f ca="1">IF(AND(Pumpdown!$Q$27=0,'Results-Multiple Flush Cycles'!FG$62=1),-1,Pumpdown!FG484)</f>
        <v>-1</v>
      </c>
      <c r="FH75" s="1">
        <f ca="1">IF(AND(Pumpdown!$Q$27=0,'Results-Multiple Flush Cycles'!FH$62=1),-1,Pumpdown!FH484)</f>
        <v>-1</v>
      </c>
      <c r="FI75" s="1">
        <f ca="1">IF(AND(Pumpdown!$Q$27=0,'Results-Multiple Flush Cycles'!FI$62=1),-1,Pumpdown!FI484)</f>
        <v>-1</v>
      </c>
      <c r="FJ75" s="1">
        <f ca="1">IF(AND(Pumpdown!$Q$27=0,'Results-Multiple Flush Cycles'!FJ$62=1),-1,Pumpdown!FJ484)</f>
        <v>-1</v>
      </c>
      <c r="FK75" s="1">
        <f ca="1">IF(AND(Pumpdown!$Q$27=0,'Results-Multiple Flush Cycles'!FK$62=1),-1,Pumpdown!FK484)</f>
        <v>-1</v>
      </c>
      <c r="FL75" s="1">
        <f ca="1">IF(AND(Pumpdown!$Q$27=0,'Results-Multiple Flush Cycles'!FL$62=1),-1,Pumpdown!FL484)</f>
        <v>-1</v>
      </c>
      <c r="FM75" s="1">
        <f ca="1">IF(AND(Pumpdown!$Q$27=0,'Results-Multiple Flush Cycles'!FM$62=1),-1,Pumpdown!FM484)</f>
        <v>-1</v>
      </c>
      <c r="FN75" s="1">
        <f ca="1">IF(AND(Pumpdown!$Q$27=0,'Results-Multiple Flush Cycles'!FN$62=1),-1,Pumpdown!FN484)</f>
        <v>-1</v>
      </c>
      <c r="FO75" s="1">
        <f ca="1">IF(AND(Pumpdown!$Q$27=0,'Results-Multiple Flush Cycles'!FO$62=1),-1,Pumpdown!FO484)</f>
        <v>-1</v>
      </c>
      <c r="FP75" s="1">
        <f ca="1">IF(AND(Pumpdown!$Q$27=0,'Results-Multiple Flush Cycles'!FP$62=1),-1,Pumpdown!FP484)</f>
        <v>-1</v>
      </c>
      <c r="FQ75" s="1">
        <f ca="1">IF(AND(Pumpdown!$Q$27=0,'Results-Multiple Flush Cycles'!FQ$62=1),-1,Pumpdown!FQ484)</f>
        <v>-1</v>
      </c>
      <c r="FR75" s="1">
        <f ca="1">IF(AND(Pumpdown!$Q$27=0,'Results-Multiple Flush Cycles'!FR$62=1),-1,Pumpdown!FR484)</f>
        <v>-1</v>
      </c>
      <c r="FS75" s="1">
        <f ca="1">IF(AND(Pumpdown!$Q$27=0,'Results-Multiple Flush Cycles'!FS$62=1),-1,Pumpdown!FS484)</f>
        <v>-1</v>
      </c>
      <c r="FT75" s="1">
        <f ca="1">IF(AND(Pumpdown!$Q$27=0,'Results-Multiple Flush Cycles'!FT$62=1),-1,Pumpdown!FT484)</f>
        <v>-1</v>
      </c>
      <c r="FU75" s="1">
        <f ca="1">IF(AND(Pumpdown!$Q$27=0,'Results-Multiple Flush Cycles'!FU$62=1),-1,Pumpdown!FU484)</f>
        <v>-1</v>
      </c>
      <c r="FV75" s="1">
        <f ca="1">IF(AND(Pumpdown!$Q$27=0,'Results-Multiple Flush Cycles'!FV$62=1),-1,Pumpdown!FV484)</f>
        <v>-1</v>
      </c>
      <c r="FW75" s="1">
        <f ca="1">IF(AND(Pumpdown!$Q$27=0,'Results-Multiple Flush Cycles'!FW$62=1),-1,Pumpdown!FW484)</f>
        <v>-1</v>
      </c>
      <c r="FX75" s="1">
        <f ca="1">IF(AND(Pumpdown!$Q$27=0,'Results-Multiple Flush Cycles'!FX$62=1),-1,Pumpdown!FX484)</f>
        <v>-1</v>
      </c>
      <c r="FY75" s="1">
        <f ca="1">IF(AND(Pumpdown!$Q$27=0,'Results-Multiple Flush Cycles'!FY$62=1),-1,Pumpdown!FY484)</f>
        <v>-1</v>
      </c>
      <c r="FZ75" s="1">
        <f ca="1">IF(AND(Pumpdown!$Q$27=0,'Results-Multiple Flush Cycles'!FZ$62=1),-1,Pumpdown!FZ484)</f>
        <v>-1</v>
      </c>
      <c r="GA75" s="1">
        <f ca="1">IF(AND(Pumpdown!$Q$27=0,'Results-Multiple Flush Cycles'!GA$62=1),-1,Pumpdown!GA484)</f>
        <v>-1</v>
      </c>
      <c r="GB75" s="1">
        <f ca="1">IF(AND(Pumpdown!$Q$27=0,'Results-Multiple Flush Cycles'!GB$62=1),-1,Pumpdown!GB484)</f>
        <v>-1</v>
      </c>
      <c r="GC75" s="1">
        <f ca="1">IF(AND(Pumpdown!$Q$27=0,'Results-Multiple Flush Cycles'!GC$62=1),-1,Pumpdown!GC484)</f>
        <v>-1</v>
      </c>
      <c r="GD75" s="1">
        <f ca="1">IF(AND(Pumpdown!$Q$27=0,'Results-Multiple Flush Cycles'!GD$62=1),-1,Pumpdown!GD484)</f>
        <v>-1</v>
      </c>
      <c r="GE75" s="1">
        <f ca="1">IF(AND(Pumpdown!$Q$27=0,'Results-Multiple Flush Cycles'!GE$62=1),-1,Pumpdown!GE484)</f>
        <v>-1</v>
      </c>
      <c r="GF75" s="1">
        <f ca="1">IF(AND(Pumpdown!$Q$27=0,'Results-Multiple Flush Cycles'!GF$62=1),-1,Pumpdown!GF484)</f>
        <v>-1</v>
      </c>
      <c r="GG75" s="1">
        <f ca="1">IF(AND(Pumpdown!$Q$27=0,'Results-Multiple Flush Cycles'!GG$62=1),-1,Pumpdown!GG484)</f>
        <v>-1</v>
      </c>
      <c r="GH75" s="1">
        <f ca="1">IF(AND(Pumpdown!$Q$27=0,'Results-Multiple Flush Cycles'!GH$62=1),-1,Pumpdown!GH484)</f>
        <v>-1</v>
      </c>
      <c r="GI75" s="1">
        <f ca="1">IF(AND(Pumpdown!$Q$27=0,'Results-Multiple Flush Cycles'!GI$62=1),-1,Pumpdown!GI484)</f>
        <v>-1</v>
      </c>
      <c r="GJ75" s="1">
        <f ca="1">IF(AND(Pumpdown!$Q$27=0,'Results-Multiple Flush Cycles'!GJ$62=1),-1,Pumpdown!GJ484)</f>
        <v>-1</v>
      </c>
      <c r="GK75" s="1">
        <f ca="1">IF(AND(Pumpdown!$Q$27=0,'Results-Multiple Flush Cycles'!GK$62=1),-1,Pumpdown!GK484)</f>
        <v>-1</v>
      </c>
      <c r="GL75" s="1">
        <f ca="1">IF(AND(Pumpdown!$Q$27=0,'Results-Multiple Flush Cycles'!GL$62=1),-1,Pumpdown!GL484)</f>
        <v>-1</v>
      </c>
      <c r="GM75" s="1">
        <f ca="1">IF(AND(Pumpdown!$Q$27=0,'Results-Multiple Flush Cycles'!GM$62=1),-1,Pumpdown!GM484)</f>
        <v>-1</v>
      </c>
      <c r="GN75" s="1">
        <f ca="1">IF(AND(Pumpdown!$Q$27=0,'Results-Multiple Flush Cycles'!GN$62=1),-1,Pumpdown!GN484)</f>
        <v>-1</v>
      </c>
      <c r="GO75" s="1">
        <f ca="1">IF(AND(Pumpdown!$Q$27=0,'Results-Multiple Flush Cycles'!GO$62=1),-1,Pumpdown!GO484)</f>
        <v>-1</v>
      </c>
      <c r="GP75" s="1">
        <f ca="1">IF(AND(Pumpdown!$Q$27=0,'Results-Multiple Flush Cycles'!GP$62=1),-1,Pumpdown!GP484)</f>
        <v>-1</v>
      </c>
      <c r="GQ75" s="1">
        <f ca="1">IF(AND(Pumpdown!$Q$27=0,'Results-Multiple Flush Cycles'!GQ$62=1),-1,Pumpdown!GQ484)</f>
        <v>-1</v>
      </c>
      <c r="GR75" s="1">
        <f ca="1">IF(AND(Pumpdown!$Q$27=0,'Results-Multiple Flush Cycles'!GR$62=1),-1,Pumpdown!GR484)</f>
        <v>-1</v>
      </c>
      <c r="GS75" s="1">
        <f ca="1">IF(AND(Pumpdown!$Q$27=0,'Results-Multiple Flush Cycles'!GS$62=1),-1,Pumpdown!GS484)</f>
        <v>-1</v>
      </c>
      <c r="GT75" s="1">
        <f ca="1">IF(AND(Pumpdown!$Q$27=0,'Results-Multiple Flush Cycles'!GT$62=1),-1,Pumpdown!GT484)</f>
        <v>-1</v>
      </c>
      <c r="GU75" s="1">
        <f ca="1">IF(AND(Pumpdown!$Q$27=0,'Results-Multiple Flush Cycles'!GU$62=1),-1,Pumpdown!GU484)</f>
        <v>-1</v>
      </c>
      <c r="GV75" s="1">
        <f ca="1">IF(AND(Pumpdown!$Q$27=0,'Results-Multiple Flush Cycles'!GV$62=1),-1,Pumpdown!GV484)</f>
        <v>-1</v>
      </c>
      <c r="GW75" s="1">
        <f ca="1">IF(AND(Pumpdown!$Q$27=0,'Results-Multiple Flush Cycles'!GW$62=1),-1,Pumpdown!GW484)</f>
        <v>-1</v>
      </c>
      <c r="GX75" s="1">
        <f ca="1">IF(AND(Pumpdown!$Q$27=0,'Results-Multiple Flush Cycles'!GX$62=1),-1,Pumpdown!GX484)</f>
        <v>-1</v>
      </c>
      <c r="GY75" s="1">
        <f ca="1">IF(AND(Pumpdown!$Q$27=0,'Results-Multiple Flush Cycles'!GY$62=1),-1,Pumpdown!GY484)</f>
        <v>-1</v>
      </c>
      <c r="GZ75" s="1">
        <f ca="1">IF(AND(Pumpdown!$Q$27=0,'Results-Multiple Flush Cycles'!GZ$62=1),-1,Pumpdown!GZ484)</f>
        <v>-1</v>
      </c>
      <c r="HA75" s="1">
        <f ca="1">IF(AND(Pumpdown!$Q$27=0,'Results-Multiple Flush Cycles'!HA$62=1),-1,Pumpdown!HA484)</f>
        <v>-1</v>
      </c>
      <c r="HB75" s="1">
        <f ca="1">IF(AND(Pumpdown!$Q$27=0,'Results-Multiple Flush Cycles'!HB$62=1),-1,Pumpdown!HB484)</f>
        <v>-1</v>
      </c>
      <c r="HC75" s="1">
        <f ca="1">IF(AND(Pumpdown!$Q$27=0,'Results-Multiple Flush Cycles'!HC$62=1),-1,Pumpdown!HC484)</f>
        <v>-1</v>
      </c>
      <c r="HD75" s="1">
        <f ca="1">IF(AND(Pumpdown!$Q$27=0,'Results-Multiple Flush Cycles'!HD$62=1),-1,Pumpdown!HD484)</f>
        <v>-1</v>
      </c>
      <c r="HE75" s="1">
        <f ca="1">IF(AND(Pumpdown!$Q$27=0,'Results-Multiple Flush Cycles'!HE$62=1),-1,Pumpdown!HE484)</f>
        <v>-1</v>
      </c>
      <c r="HF75" s="1">
        <f ca="1">IF(AND(Pumpdown!$Q$27=0,'Results-Multiple Flush Cycles'!HF$62=1),-1,Pumpdown!HF484)</f>
        <v>-1</v>
      </c>
      <c r="HG75" s="1">
        <f ca="1">IF(AND(Pumpdown!$Q$27=0,'Results-Multiple Flush Cycles'!HG$62=1),-1,Pumpdown!HG484)</f>
        <v>-1</v>
      </c>
      <c r="HH75" s="1">
        <f ca="1">IF(AND(Pumpdown!$Q$27=0,'Results-Multiple Flush Cycles'!HH$62=1),-1,Pumpdown!HH484)</f>
        <v>-1</v>
      </c>
      <c r="HI75" s="1">
        <f ca="1">IF(AND(Pumpdown!$Q$27=0,'Results-Multiple Flush Cycles'!HI$62=1),-1,Pumpdown!HI484)</f>
        <v>-1</v>
      </c>
      <c r="HJ75" s="1">
        <f ca="1">IF(AND(Pumpdown!$Q$27=0,'Results-Multiple Flush Cycles'!HJ$62=1),-1,Pumpdown!HJ484)</f>
        <v>-1</v>
      </c>
      <c r="HK75" s="1">
        <f ca="1">IF(AND(Pumpdown!$Q$27=0,'Results-Multiple Flush Cycles'!HK$62=1),-1,Pumpdown!HK484)</f>
        <v>-1</v>
      </c>
      <c r="HL75" s="1">
        <f ca="1">IF(AND(Pumpdown!$Q$27=0,'Results-Multiple Flush Cycles'!HL$62=1),-1,Pumpdown!HL484)</f>
        <v>-1</v>
      </c>
      <c r="HM75" s="1">
        <f ca="1">IF(AND(Pumpdown!$Q$27=0,'Results-Multiple Flush Cycles'!HM$62=1),-1,Pumpdown!HM484)</f>
        <v>-1</v>
      </c>
      <c r="HN75" s="1">
        <f ca="1">IF(AND(Pumpdown!$Q$27=0,'Results-Multiple Flush Cycles'!HN$62=1),-1,Pumpdown!HN484)</f>
        <v>-1</v>
      </c>
      <c r="HO75" s="1">
        <f ca="1">IF(AND(Pumpdown!$Q$27=0,'Results-Multiple Flush Cycles'!HO$62=1),-1,Pumpdown!HO484)</f>
        <v>-1</v>
      </c>
      <c r="HP75" s="1">
        <f ca="1">IF(AND(Pumpdown!$Q$27=0,'Results-Multiple Flush Cycles'!HP$62=1),-1,Pumpdown!HP484)</f>
        <v>-1</v>
      </c>
      <c r="HQ75" s="1">
        <f ca="1">IF(AND(Pumpdown!$Q$27=0,'Results-Multiple Flush Cycles'!HQ$62=1),-1,Pumpdown!HQ484)</f>
        <v>-1</v>
      </c>
      <c r="HR75" s="1">
        <f ca="1">IF(AND(Pumpdown!$Q$27=0,'Results-Multiple Flush Cycles'!HR$62=1),-1,Pumpdown!HR484)</f>
        <v>-1</v>
      </c>
      <c r="HS75" s="1">
        <f ca="1">IF(AND(Pumpdown!$Q$27=0,'Results-Multiple Flush Cycles'!HS$62=1),-1,Pumpdown!HS484)</f>
        <v>-1</v>
      </c>
      <c r="HT75" s="1">
        <f ca="1">IF(AND(Pumpdown!$Q$27=0,'Results-Multiple Flush Cycles'!HT$62=1),-1,Pumpdown!HT484)</f>
        <v>-1</v>
      </c>
      <c r="HU75" s="1">
        <f ca="1">IF(AND(Pumpdown!$Q$27=0,'Results-Multiple Flush Cycles'!HU$62=1),-1,Pumpdown!HU484)</f>
        <v>-1</v>
      </c>
      <c r="HV75" s="1">
        <f ca="1">IF(AND(Pumpdown!$Q$27=0,'Results-Multiple Flush Cycles'!HV$62=1),-1,Pumpdown!HV484)</f>
        <v>-1</v>
      </c>
      <c r="HW75" s="1">
        <f ca="1">IF(AND(Pumpdown!$Q$27=0,'Results-Multiple Flush Cycles'!HW$62=1),-1,Pumpdown!HW484)</f>
        <v>-1</v>
      </c>
      <c r="HX75" s="1">
        <f ca="1">IF(AND(Pumpdown!$Q$27=0,'Results-Multiple Flush Cycles'!HX$62=1),-1,Pumpdown!HX484)</f>
        <v>-1</v>
      </c>
      <c r="HY75" s="1">
        <f ca="1">IF(AND(Pumpdown!$Q$27=0,'Results-Multiple Flush Cycles'!HY$62=1),-1,Pumpdown!HY484)</f>
        <v>-1</v>
      </c>
      <c r="HZ75" s="1">
        <f ca="1">IF(AND(Pumpdown!$Q$27=0,'Results-Multiple Flush Cycles'!HZ$62=1),-1,Pumpdown!HZ484)</f>
        <v>-1</v>
      </c>
      <c r="IA75" s="1">
        <f ca="1">IF(AND(Pumpdown!$Q$27=0,'Results-Multiple Flush Cycles'!IA$62=1),-1,Pumpdown!IA484)</f>
        <v>-1</v>
      </c>
      <c r="IB75" s="1">
        <f ca="1">IF(AND(Pumpdown!$Q$27=0,'Results-Multiple Flush Cycles'!IB$62=1),-1,Pumpdown!IB484)</f>
        <v>-1</v>
      </c>
      <c r="IC75" s="1">
        <f ca="1">IF(AND(Pumpdown!$Q$27=0,'Results-Multiple Flush Cycles'!IC$62=1),-1,Pumpdown!IC484)</f>
        <v>-1</v>
      </c>
      <c r="ID75" s="1">
        <f ca="1">IF(AND(Pumpdown!$Q$27=0,'Results-Multiple Flush Cycles'!ID$62=1),-1,Pumpdown!ID484)</f>
        <v>-1</v>
      </c>
      <c r="IE75" s="1">
        <f ca="1">IF(AND(Pumpdown!$Q$27=0,'Results-Multiple Flush Cycles'!IE$62=1),-1,Pumpdown!IE484)</f>
        <v>-1</v>
      </c>
      <c r="IF75" s="1">
        <f ca="1">IF(AND(Pumpdown!$Q$27=0,'Results-Multiple Flush Cycles'!IF$62=1),-1,Pumpdown!IF484)</f>
        <v>-1</v>
      </c>
      <c r="IG75" s="1">
        <f ca="1">IF(AND(Pumpdown!$Q$27=0,'Results-Multiple Flush Cycles'!IG$62=1),-1,Pumpdown!IG484)</f>
        <v>-1</v>
      </c>
      <c r="IH75" s="1">
        <f ca="1">IF(AND(Pumpdown!$Q$27=0,'Results-Multiple Flush Cycles'!IH$62=1),-1,Pumpdown!IH484)</f>
        <v>-1</v>
      </c>
      <c r="II75" s="1">
        <f ca="1">IF(AND(Pumpdown!$Q$27=0,'Results-Multiple Flush Cycles'!II$62=1),-1,Pumpdown!II484)</f>
        <v>-1</v>
      </c>
      <c r="IJ75" s="1">
        <f ca="1">IF(AND(Pumpdown!$Q$27=0,'Results-Multiple Flush Cycles'!IJ$62=1),-1,Pumpdown!IJ484)</f>
        <v>-1</v>
      </c>
      <c r="IK75" s="1">
        <f ca="1">IF(AND(Pumpdown!$Q$27=0,'Results-Multiple Flush Cycles'!IK$62=1),-1,Pumpdown!IK484)</f>
        <v>-1</v>
      </c>
      <c r="IL75" s="1">
        <f ca="1">IF(AND(Pumpdown!$Q$27=0,'Results-Multiple Flush Cycles'!IL$62=1),-1,Pumpdown!IL484)</f>
        <v>-1</v>
      </c>
      <c r="IM75" s="1">
        <f ca="1">IF(AND(Pumpdown!$Q$27=0,'Results-Multiple Flush Cycles'!IM$62=1),-1,Pumpdown!IM484)</f>
        <v>-1</v>
      </c>
      <c r="IN75" s="1">
        <f ca="1">IF(AND(Pumpdown!$Q$27=0,'Results-Multiple Flush Cycles'!IN$62=1),-1,Pumpdown!IN484)</f>
        <v>-1</v>
      </c>
      <c r="IO75" s="1">
        <f ca="1">IF(AND(Pumpdown!$Q$27=0,'Results-Multiple Flush Cycles'!IO$62=1),-1,Pumpdown!IO484)</f>
        <v>-1</v>
      </c>
      <c r="IP75" s="1">
        <f ca="1">IF(AND(Pumpdown!$Q$27=0,'Results-Multiple Flush Cycles'!IP$62=1),-1,Pumpdown!IP484)</f>
        <v>-1</v>
      </c>
      <c r="IQ75" s="1">
        <f ca="1">IF(AND(Pumpdown!$Q$27=0,'Results-Multiple Flush Cycles'!IQ$62=1),-1,Pumpdown!IQ484)</f>
        <v>-1</v>
      </c>
      <c r="IR75" s="1">
        <f ca="1">IF(AND(Pumpdown!$Q$27=0,'Results-Multiple Flush Cycles'!IR$62=1),-1,Pumpdown!IR484)</f>
        <v>-1</v>
      </c>
      <c r="IS75" s="1">
        <f ca="1">IF(AND(Pumpdown!$Q$27=0,'Results-Multiple Flush Cycles'!IS$62=1),-1,Pumpdown!IS484)</f>
        <v>-1</v>
      </c>
      <c r="IT75" s="1">
        <f ca="1">IF(AND(Pumpdown!$Q$27=0,'Results-Multiple Flush Cycles'!IT$62=1),-1,Pumpdown!IT484)</f>
        <v>-1</v>
      </c>
      <c r="IU75" s="1">
        <f ca="1">IF(AND(Pumpdown!$Q$27=0,'Results-Multiple Flush Cycles'!IU$62=1),-1,Pumpdown!IU484)</f>
        <v>-1</v>
      </c>
      <c r="IV75" s="1">
        <f ca="1">IF(AND(Pumpdown!$Q$27=0,'Results-Multiple Flush Cycles'!IV$62=1),-1,Pumpdown!IV484)</f>
        <v>-1</v>
      </c>
    </row>
    <row r="76" spans="1:258" x14ac:dyDescent="0.15">
      <c r="A76" s="1" t="str">
        <f>Pumpdown!A485</f>
        <v>Initial SLC Ratio #9</v>
      </c>
      <c r="B76" s="1" t="str">
        <f>Pumpdown!B485</f>
        <v>-</v>
      </c>
      <c r="C76" s="1">
        <f>IF(AND(Pumpdown!$Q$27=0,'Results-Multiple Flush Cycles'!C$62=1),-1,Pumpdown!C485)</f>
        <v>0</v>
      </c>
      <c r="D76" s="1">
        <f ca="1">IF(AND(Pumpdown!$Q$27=0,'Results-Multiple Flush Cycles'!D$62=1),-1,Pumpdown!D485)</f>
        <v>0</v>
      </c>
      <c r="E76" s="1">
        <f ca="1">IF(AND(Pumpdown!$Q$27=0,'Results-Multiple Flush Cycles'!E$62=1),-1,Pumpdown!E485)</f>
        <v>0</v>
      </c>
      <c r="F76" s="1">
        <f ca="1">IF(AND(Pumpdown!$Q$27=0,'Results-Multiple Flush Cycles'!F$62=1),-1,Pumpdown!F485)</f>
        <v>0</v>
      </c>
      <c r="G76" s="1">
        <f ca="1">IF(AND(Pumpdown!$Q$27=0,'Results-Multiple Flush Cycles'!G$62=1),-1,Pumpdown!G485)</f>
        <v>0</v>
      </c>
      <c r="H76" s="1">
        <f ca="1">IF(AND(Pumpdown!$Q$27=0,'Results-Multiple Flush Cycles'!H$62=1),-1,Pumpdown!H485)</f>
        <v>0</v>
      </c>
      <c r="I76" s="1">
        <f ca="1">IF(AND(Pumpdown!$Q$27=0,'Results-Multiple Flush Cycles'!I$62=1),-1,Pumpdown!I485)</f>
        <v>0</v>
      </c>
      <c r="J76" s="1">
        <f ca="1">IF(AND(Pumpdown!$Q$27=0,'Results-Multiple Flush Cycles'!J$62=1),-1,Pumpdown!J485)</f>
        <v>0</v>
      </c>
      <c r="K76" s="1">
        <f ca="1">IF(AND(Pumpdown!$Q$27=0,'Results-Multiple Flush Cycles'!K$62=1),-1,Pumpdown!K485)</f>
        <v>0</v>
      </c>
      <c r="L76" s="1">
        <f ca="1">IF(AND(Pumpdown!$Q$27=0,'Results-Multiple Flush Cycles'!L$62=1),-1,Pumpdown!L485)</f>
        <v>0</v>
      </c>
      <c r="M76" s="1">
        <f ca="1">IF(AND(Pumpdown!$Q$27=0,'Results-Multiple Flush Cycles'!M$62=1),-1,Pumpdown!M485)</f>
        <v>0</v>
      </c>
      <c r="N76" s="1">
        <f ca="1">IF(AND(Pumpdown!$Q$27=0,'Results-Multiple Flush Cycles'!N$62=1),-1,Pumpdown!N485)</f>
        <v>0</v>
      </c>
      <c r="O76" s="1">
        <f ca="1">IF(AND(Pumpdown!$Q$27=0,'Results-Multiple Flush Cycles'!O$62=1),-1,Pumpdown!O485)</f>
        <v>0</v>
      </c>
      <c r="P76" s="1">
        <f ca="1">IF(AND(Pumpdown!$Q$27=0,'Results-Multiple Flush Cycles'!P$62=1),-1,Pumpdown!P485)</f>
        <v>0</v>
      </c>
      <c r="Q76" s="1">
        <f ca="1">IF(AND(Pumpdown!$Q$27=0,'Results-Multiple Flush Cycles'!Q$62=1),-1,Pumpdown!Q485)</f>
        <v>0</v>
      </c>
      <c r="R76" s="1">
        <f ca="1">IF(AND(Pumpdown!$Q$27=0,'Results-Multiple Flush Cycles'!R$62=1),-1,Pumpdown!R485)</f>
        <v>0</v>
      </c>
      <c r="S76" s="1">
        <f ca="1">IF(AND(Pumpdown!$Q$27=0,'Results-Multiple Flush Cycles'!S$62=1),-1,Pumpdown!S485)</f>
        <v>0</v>
      </c>
      <c r="T76" s="1">
        <f ca="1">IF(AND(Pumpdown!$Q$27=0,'Results-Multiple Flush Cycles'!T$62=1),-1,Pumpdown!T485)</f>
        <v>0</v>
      </c>
      <c r="U76" s="1">
        <f ca="1">IF(AND(Pumpdown!$Q$27=0,'Results-Multiple Flush Cycles'!U$62=1),-1,Pumpdown!U485)</f>
        <v>0</v>
      </c>
      <c r="V76" s="1">
        <f ca="1">IF(AND(Pumpdown!$Q$27=0,'Results-Multiple Flush Cycles'!V$62=1),-1,Pumpdown!V485)</f>
        <v>0</v>
      </c>
      <c r="W76" s="1">
        <f ca="1">IF(AND(Pumpdown!$Q$27=0,'Results-Multiple Flush Cycles'!W$62=1),-1,Pumpdown!W485)</f>
        <v>0</v>
      </c>
      <c r="X76" s="1">
        <f ca="1">IF(AND(Pumpdown!$Q$27=0,'Results-Multiple Flush Cycles'!X$62=1),-1,Pumpdown!X485)</f>
        <v>0</v>
      </c>
      <c r="Y76" s="1">
        <f ca="1">IF(AND(Pumpdown!$Q$27=0,'Results-Multiple Flush Cycles'!Y$62=1),-1,Pumpdown!Y485)</f>
        <v>0</v>
      </c>
      <c r="Z76" s="1">
        <f ca="1">IF(AND(Pumpdown!$Q$27=0,'Results-Multiple Flush Cycles'!Z$62=1),-1,Pumpdown!Z485)</f>
        <v>0</v>
      </c>
      <c r="AA76" s="1">
        <f ca="1">IF(AND(Pumpdown!$Q$27=0,'Results-Multiple Flush Cycles'!AA$62=1),-1,Pumpdown!AA485)</f>
        <v>0</v>
      </c>
      <c r="AB76" s="1">
        <f ca="1">IF(AND(Pumpdown!$Q$27=0,'Results-Multiple Flush Cycles'!AB$62=1),-1,Pumpdown!AB485)</f>
        <v>0</v>
      </c>
      <c r="AC76" s="1">
        <f ca="1">IF(AND(Pumpdown!$Q$27=0,'Results-Multiple Flush Cycles'!AC$62=1),-1,Pumpdown!AC485)</f>
        <v>0</v>
      </c>
      <c r="AD76" s="150">
        <f ca="1">IF(AND(Pumpdown!$Q$27=0,'Results-Multiple Flush Cycles'!AD$62=1),-1,Pumpdown!AD485)</f>
        <v>0</v>
      </c>
      <c r="AE76" s="1">
        <f ca="1">IF(AND(Pumpdown!$Q$27=0,'Results-Multiple Flush Cycles'!AE$62=1),-1,Pumpdown!AE485)</f>
        <v>0</v>
      </c>
      <c r="AF76" s="1">
        <f ca="1">IF(AND(Pumpdown!$Q$27=0,'Results-Multiple Flush Cycles'!AF$62=1),-1,Pumpdown!AF485)</f>
        <v>0</v>
      </c>
      <c r="AG76" s="1">
        <f ca="1">IF(AND(Pumpdown!$Q$27=0,'Results-Multiple Flush Cycles'!AG$62=1),-1,Pumpdown!AG485)</f>
        <v>0</v>
      </c>
      <c r="AH76" s="1">
        <f ca="1">IF(AND(Pumpdown!$Q$27=0,'Results-Multiple Flush Cycles'!AH$62=1),-1,Pumpdown!AH485)</f>
        <v>0</v>
      </c>
      <c r="AI76" s="1">
        <f ca="1">IF(AND(Pumpdown!$Q$27=0,'Results-Multiple Flush Cycles'!AI$62=1),-1,Pumpdown!AI485)</f>
        <v>0</v>
      </c>
      <c r="AJ76" s="1">
        <f ca="1">IF(AND(Pumpdown!$Q$27=0,'Results-Multiple Flush Cycles'!AJ$62=1),-1,Pumpdown!AJ485)</f>
        <v>0</v>
      </c>
      <c r="AK76" s="150">
        <f ca="1">IF(AND(Pumpdown!$Q$27=0,'Results-Multiple Flush Cycles'!AK$62=1),-1,Pumpdown!AK485)</f>
        <v>0</v>
      </c>
      <c r="AL76" s="1">
        <f ca="1">IF(AND(Pumpdown!$Q$27=0,'Results-Multiple Flush Cycles'!AL$62=1),-1,Pumpdown!AL485)</f>
        <v>0</v>
      </c>
      <c r="AM76" s="1">
        <f ca="1">IF(AND(Pumpdown!$Q$27=0,'Results-Multiple Flush Cycles'!AM$62=1),-1,Pumpdown!AM485)</f>
        <v>0</v>
      </c>
      <c r="AN76" s="1">
        <f ca="1">IF(AND(Pumpdown!$Q$27=0,'Results-Multiple Flush Cycles'!AN$62=1),-1,Pumpdown!AN485)</f>
        <v>0</v>
      </c>
      <c r="AO76" s="1">
        <f ca="1">IF(AND(Pumpdown!$Q$27=0,'Results-Multiple Flush Cycles'!AO$62=1),-1,Pumpdown!AO485)</f>
        <v>-1</v>
      </c>
      <c r="AP76" s="1">
        <f ca="1">IF(AND(Pumpdown!$Q$27=0,'Results-Multiple Flush Cycles'!AP$62=1),-1,Pumpdown!AP485)</f>
        <v>-1</v>
      </c>
      <c r="AQ76" s="1">
        <f ca="1">IF(AND(Pumpdown!$Q$27=0,'Results-Multiple Flush Cycles'!AQ$62=1),-1,Pumpdown!AQ485)</f>
        <v>-1</v>
      </c>
      <c r="AR76" s="1">
        <f ca="1">IF(AND(Pumpdown!$Q$27=0,'Results-Multiple Flush Cycles'!AR$62=1),-1,Pumpdown!AR485)</f>
        <v>-1</v>
      </c>
      <c r="AS76" s="1">
        <f ca="1">IF(AND(Pumpdown!$Q$27=0,'Results-Multiple Flush Cycles'!AS$62=1),-1,Pumpdown!AS485)</f>
        <v>-1</v>
      </c>
      <c r="AT76" s="1">
        <f ca="1">IF(AND(Pumpdown!$Q$27=0,'Results-Multiple Flush Cycles'!AT$62=1),-1,Pumpdown!AT485)</f>
        <v>-1</v>
      </c>
      <c r="AU76" s="1">
        <f ca="1">IF(AND(Pumpdown!$Q$27=0,'Results-Multiple Flush Cycles'!AU$62=1),-1,Pumpdown!AU485)</f>
        <v>-1</v>
      </c>
      <c r="AV76" s="1">
        <f ca="1">IF(AND(Pumpdown!$Q$27=0,'Results-Multiple Flush Cycles'!AV$62=1),-1,Pumpdown!AV485)</f>
        <v>-1</v>
      </c>
      <c r="AW76" s="1">
        <f ca="1">IF(AND(Pumpdown!$Q$27=0,'Results-Multiple Flush Cycles'!AW$62=1),-1,Pumpdown!AW485)</f>
        <v>-1</v>
      </c>
      <c r="AX76" s="1">
        <f ca="1">IF(AND(Pumpdown!$Q$27=0,'Results-Multiple Flush Cycles'!AX$62=1),-1,Pumpdown!AX485)</f>
        <v>-1</v>
      </c>
      <c r="AY76" s="1">
        <f ca="1">IF(AND(Pumpdown!$Q$27=0,'Results-Multiple Flush Cycles'!AY$62=1),-1,Pumpdown!AY485)</f>
        <v>-1</v>
      </c>
      <c r="AZ76" s="1">
        <f ca="1">IF(AND(Pumpdown!$Q$27=0,'Results-Multiple Flush Cycles'!AZ$62=1),-1,Pumpdown!AZ485)</f>
        <v>-1</v>
      </c>
      <c r="BA76" s="1">
        <f ca="1">IF(AND(Pumpdown!$Q$27=0,'Results-Multiple Flush Cycles'!BA$62=1),-1,Pumpdown!BA485)</f>
        <v>-1</v>
      </c>
      <c r="BB76" s="1">
        <f ca="1">IF(AND(Pumpdown!$Q$27=0,'Results-Multiple Flush Cycles'!BB$62=1),-1,Pumpdown!BB485)</f>
        <v>-1</v>
      </c>
      <c r="BC76" s="1">
        <f ca="1">IF(AND(Pumpdown!$Q$27=0,'Results-Multiple Flush Cycles'!BC$62=1),-1,Pumpdown!BC485)</f>
        <v>-1</v>
      </c>
      <c r="BD76" s="1">
        <f ca="1">IF(AND(Pumpdown!$Q$27=0,'Results-Multiple Flush Cycles'!BD$62=1),-1,Pumpdown!BD485)</f>
        <v>-1</v>
      </c>
      <c r="BE76" s="1">
        <f ca="1">IF(AND(Pumpdown!$Q$27=0,'Results-Multiple Flush Cycles'!BE$62=1),-1,Pumpdown!BE485)</f>
        <v>-1</v>
      </c>
      <c r="BF76" s="1">
        <f ca="1">IF(AND(Pumpdown!$Q$27=0,'Results-Multiple Flush Cycles'!BF$62=1),-1,Pumpdown!BF485)</f>
        <v>-1</v>
      </c>
      <c r="BG76" s="1">
        <f ca="1">IF(AND(Pumpdown!$Q$27=0,'Results-Multiple Flush Cycles'!BG$62=1),-1,Pumpdown!BG485)</f>
        <v>-1</v>
      </c>
      <c r="BH76" s="1">
        <f ca="1">IF(AND(Pumpdown!$Q$27=0,'Results-Multiple Flush Cycles'!BH$62=1),-1,Pumpdown!BH485)</f>
        <v>-1</v>
      </c>
      <c r="BI76" s="1">
        <f ca="1">IF(AND(Pumpdown!$Q$27=0,'Results-Multiple Flush Cycles'!BI$62=1),-1,Pumpdown!BI485)</f>
        <v>-1</v>
      </c>
      <c r="BJ76" s="1">
        <f ca="1">IF(AND(Pumpdown!$Q$27=0,'Results-Multiple Flush Cycles'!BJ$62=1),-1,Pumpdown!BJ485)</f>
        <v>-1</v>
      </c>
      <c r="BK76" s="1">
        <f ca="1">IF(AND(Pumpdown!$Q$27=0,'Results-Multiple Flush Cycles'!BK$62=1),-1,Pumpdown!BK485)</f>
        <v>-1</v>
      </c>
      <c r="BL76" s="1">
        <f ca="1">IF(AND(Pumpdown!$Q$27=0,'Results-Multiple Flush Cycles'!BL$62=1),-1,Pumpdown!BL485)</f>
        <v>-1</v>
      </c>
      <c r="BM76" s="1">
        <f ca="1">IF(AND(Pumpdown!$Q$27=0,'Results-Multiple Flush Cycles'!BM$62=1),-1,Pumpdown!BM485)</f>
        <v>-1</v>
      </c>
      <c r="BN76" s="1">
        <f ca="1">IF(AND(Pumpdown!$Q$27=0,'Results-Multiple Flush Cycles'!BN$62=1),-1,Pumpdown!BN485)</f>
        <v>-1</v>
      </c>
      <c r="BO76" s="1">
        <f ca="1">IF(AND(Pumpdown!$Q$27=0,'Results-Multiple Flush Cycles'!BO$62=1),-1,Pumpdown!BO485)</f>
        <v>-1</v>
      </c>
      <c r="BP76" s="1">
        <f ca="1">IF(AND(Pumpdown!$Q$27=0,'Results-Multiple Flush Cycles'!BP$62=1),-1,Pumpdown!BP485)</f>
        <v>-1</v>
      </c>
      <c r="BQ76" s="1">
        <f ca="1">IF(AND(Pumpdown!$Q$27=0,'Results-Multiple Flush Cycles'!BQ$62=1),-1,Pumpdown!BQ485)</f>
        <v>-1</v>
      </c>
      <c r="BR76" s="1">
        <f ca="1">IF(AND(Pumpdown!$Q$27=0,'Results-Multiple Flush Cycles'!BR$62=1),-1,Pumpdown!BR485)</f>
        <v>-1</v>
      </c>
      <c r="BS76" s="1">
        <f ca="1">IF(AND(Pumpdown!$Q$27=0,'Results-Multiple Flush Cycles'!BS$62=1),-1,Pumpdown!BS485)</f>
        <v>-1</v>
      </c>
      <c r="BT76" s="1">
        <f ca="1">IF(AND(Pumpdown!$Q$27=0,'Results-Multiple Flush Cycles'!BT$62=1),-1,Pumpdown!BT485)</f>
        <v>-1</v>
      </c>
      <c r="BU76" s="1">
        <f ca="1">IF(AND(Pumpdown!$Q$27=0,'Results-Multiple Flush Cycles'!BU$62=1),-1,Pumpdown!BU485)</f>
        <v>-1</v>
      </c>
      <c r="BV76" s="1">
        <f ca="1">IF(AND(Pumpdown!$Q$27=0,'Results-Multiple Flush Cycles'!BV$62=1),-1,Pumpdown!BV485)</f>
        <v>-1</v>
      </c>
      <c r="BW76" s="1">
        <f ca="1">IF(AND(Pumpdown!$Q$27=0,'Results-Multiple Flush Cycles'!BW$62=1),-1,Pumpdown!BW485)</f>
        <v>-1</v>
      </c>
      <c r="BX76" s="1">
        <f ca="1">IF(AND(Pumpdown!$Q$27=0,'Results-Multiple Flush Cycles'!BX$62=1),-1,Pumpdown!BX485)</f>
        <v>-1</v>
      </c>
      <c r="BY76" s="1">
        <f ca="1">IF(AND(Pumpdown!$Q$27=0,'Results-Multiple Flush Cycles'!BY$62=1),-1,Pumpdown!BY485)</f>
        <v>-1</v>
      </c>
      <c r="BZ76" s="1">
        <f ca="1">IF(AND(Pumpdown!$Q$27=0,'Results-Multiple Flush Cycles'!BZ$62=1),-1,Pumpdown!BZ485)</f>
        <v>-1</v>
      </c>
      <c r="CA76" s="1">
        <f ca="1">IF(AND(Pumpdown!$Q$27=0,'Results-Multiple Flush Cycles'!CA$62=1),-1,Pumpdown!CA485)</f>
        <v>-1</v>
      </c>
      <c r="CB76" s="1">
        <f ca="1">IF(AND(Pumpdown!$Q$27=0,'Results-Multiple Flush Cycles'!CB$62=1),-1,Pumpdown!CB485)</f>
        <v>-1</v>
      </c>
      <c r="CC76" s="1">
        <f ca="1">IF(AND(Pumpdown!$Q$27=0,'Results-Multiple Flush Cycles'!CC$62=1),-1,Pumpdown!CC485)</f>
        <v>-1</v>
      </c>
      <c r="CD76" s="1">
        <f ca="1">IF(AND(Pumpdown!$Q$27=0,'Results-Multiple Flush Cycles'!CD$62=1),-1,Pumpdown!CD485)</f>
        <v>-1</v>
      </c>
      <c r="CE76" s="1">
        <f ca="1">IF(AND(Pumpdown!$Q$27=0,'Results-Multiple Flush Cycles'!CE$62=1),-1,Pumpdown!CE485)</f>
        <v>-1</v>
      </c>
      <c r="CF76" s="1">
        <f ca="1">IF(AND(Pumpdown!$Q$27=0,'Results-Multiple Flush Cycles'!CF$62=1),-1,Pumpdown!CF485)</f>
        <v>-1</v>
      </c>
      <c r="CG76" s="1">
        <f ca="1">IF(AND(Pumpdown!$Q$27=0,'Results-Multiple Flush Cycles'!CG$62=1),-1,Pumpdown!CG485)</f>
        <v>-1</v>
      </c>
      <c r="CH76" s="1">
        <f ca="1">IF(AND(Pumpdown!$Q$27=0,'Results-Multiple Flush Cycles'!CH$62=1),-1,Pumpdown!CH485)</f>
        <v>-1</v>
      </c>
      <c r="CI76" s="1">
        <f ca="1">IF(AND(Pumpdown!$Q$27=0,'Results-Multiple Flush Cycles'!CI$62=1),-1,Pumpdown!CI485)</f>
        <v>-1</v>
      </c>
      <c r="CJ76" s="1">
        <f ca="1">IF(AND(Pumpdown!$Q$27=0,'Results-Multiple Flush Cycles'!CJ$62=1),-1,Pumpdown!CJ485)</f>
        <v>-1</v>
      </c>
      <c r="CK76" s="1">
        <f ca="1">IF(AND(Pumpdown!$Q$27=0,'Results-Multiple Flush Cycles'!CK$62=1),-1,Pumpdown!CK485)</f>
        <v>-1</v>
      </c>
      <c r="CL76" s="1">
        <f ca="1">IF(AND(Pumpdown!$Q$27=0,'Results-Multiple Flush Cycles'!CL$62=1),-1,Pumpdown!CL485)</f>
        <v>-1</v>
      </c>
      <c r="CM76" s="1">
        <f ca="1">IF(AND(Pumpdown!$Q$27=0,'Results-Multiple Flush Cycles'!CM$62=1),-1,Pumpdown!CM485)</f>
        <v>-1</v>
      </c>
      <c r="CN76" s="1">
        <f ca="1">IF(AND(Pumpdown!$Q$27=0,'Results-Multiple Flush Cycles'!CN$62=1),-1,Pumpdown!CN485)</f>
        <v>-1</v>
      </c>
      <c r="CO76" s="1">
        <f ca="1">IF(AND(Pumpdown!$Q$27=0,'Results-Multiple Flush Cycles'!CO$62=1),-1,Pumpdown!CO485)</f>
        <v>-1</v>
      </c>
      <c r="CP76" s="1">
        <f ca="1">IF(AND(Pumpdown!$Q$27=0,'Results-Multiple Flush Cycles'!CP$62=1),-1,Pumpdown!CP485)</f>
        <v>-1</v>
      </c>
      <c r="CQ76" s="1">
        <f ca="1">IF(AND(Pumpdown!$Q$27=0,'Results-Multiple Flush Cycles'!CQ$62=1),-1,Pumpdown!CQ485)</f>
        <v>-1</v>
      </c>
      <c r="CR76" s="1">
        <f ca="1">IF(AND(Pumpdown!$Q$27=0,'Results-Multiple Flush Cycles'!CR$62=1),-1,Pumpdown!CR485)</f>
        <v>-1</v>
      </c>
      <c r="CS76" s="1">
        <f ca="1">IF(AND(Pumpdown!$Q$27=0,'Results-Multiple Flush Cycles'!CS$62=1),-1,Pumpdown!CS485)</f>
        <v>-1</v>
      </c>
      <c r="CT76" s="1">
        <f ca="1">IF(AND(Pumpdown!$Q$27=0,'Results-Multiple Flush Cycles'!CT$62=1),-1,Pumpdown!CT485)</f>
        <v>-1</v>
      </c>
      <c r="CU76" s="1">
        <f ca="1">IF(AND(Pumpdown!$Q$27=0,'Results-Multiple Flush Cycles'!CU$62=1),-1,Pumpdown!CU485)</f>
        <v>-1</v>
      </c>
      <c r="CV76" s="1">
        <f ca="1">IF(AND(Pumpdown!$Q$27=0,'Results-Multiple Flush Cycles'!CV$62=1),-1,Pumpdown!CV485)</f>
        <v>-1</v>
      </c>
      <c r="CW76" s="1">
        <f ca="1">IF(AND(Pumpdown!$Q$27=0,'Results-Multiple Flush Cycles'!CW$62=1),-1,Pumpdown!CW485)</f>
        <v>-1</v>
      </c>
      <c r="CX76" s="1">
        <f ca="1">IF(AND(Pumpdown!$Q$27=0,'Results-Multiple Flush Cycles'!CX$62=1),-1,Pumpdown!CX485)</f>
        <v>-1</v>
      </c>
      <c r="CY76" s="1">
        <f ca="1">IF(AND(Pumpdown!$Q$27=0,'Results-Multiple Flush Cycles'!CY$62=1),-1,Pumpdown!CY485)</f>
        <v>-1</v>
      </c>
      <c r="CZ76" s="1">
        <f ca="1">IF(AND(Pumpdown!$Q$27=0,'Results-Multiple Flush Cycles'!CZ$62=1),-1,Pumpdown!CZ485)</f>
        <v>-1</v>
      </c>
      <c r="DA76" s="1">
        <f ca="1">IF(AND(Pumpdown!$Q$27=0,'Results-Multiple Flush Cycles'!DA$62=1),-1,Pumpdown!DA485)</f>
        <v>-1</v>
      </c>
      <c r="DB76" s="1">
        <f ca="1">IF(AND(Pumpdown!$Q$27=0,'Results-Multiple Flush Cycles'!DB$62=1),-1,Pumpdown!DB485)</f>
        <v>-1</v>
      </c>
      <c r="DC76" s="1">
        <f ca="1">IF(AND(Pumpdown!$Q$27=0,'Results-Multiple Flush Cycles'!DC$62=1),-1,Pumpdown!DC485)</f>
        <v>-1</v>
      </c>
      <c r="DD76" s="1">
        <f ca="1">IF(AND(Pumpdown!$Q$27=0,'Results-Multiple Flush Cycles'!DD$62=1),-1,Pumpdown!DD485)</f>
        <v>-1</v>
      </c>
      <c r="DE76" s="1">
        <f ca="1">IF(AND(Pumpdown!$Q$27=0,'Results-Multiple Flush Cycles'!DE$62=1),-1,Pumpdown!DE485)</f>
        <v>-1</v>
      </c>
      <c r="DF76" s="1">
        <f ca="1">IF(AND(Pumpdown!$Q$27=0,'Results-Multiple Flush Cycles'!DF$62=1),-1,Pumpdown!DF485)</f>
        <v>-1</v>
      </c>
      <c r="DG76" s="1">
        <f ca="1">IF(AND(Pumpdown!$Q$27=0,'Results-Multiple Flush Cycles'!DG$62=1),-1,Pumpdown!DG485)</f>
        <v>-1</v>
      </c>
      <c r="DH76" s="1">
        <f ca="1">IF(AND(Pumpdown!$Q$27=0,'Results-Multiple Flush Cycles'!DH$62=1),-1,Pumpdown!DH485)</f>
        <v>-1</v>
      </c>
      <c r="DI76" s="1">
        <f ca="1">IF(AND(Pumpdown!$Q$27=0,'Results-Multiple Flush Cycles'!DI$62=1),-1,Pumpdown!DI485)</f>
        <v>-1</v>
      </c>
      <c r="DJ76" s="1">
        <f ca="1">IF(AND(Pumpdown!$Q$27=0,'Results-Multiple Flush Cycles'!DJ$62=1),-1,Pumpdown!DJ485)</f>
        <v>-1</v>
      </c>
      <c r="DK76" s="1">
        <f ca="1">IF(AND(Pumpdown!$Q$27=0,'Results-Multiple Flush Cycles'!DK$62=1),-1,Pumpdown!DK485)</f>
        <v>-1</v>
      </c>
      <c r="DL76" s="1">
        <f ca="1">IF(AND(Pumpdown!$Q$27=0,'Results-Multiple Flush Cycles'!DL$62=1),-1,Pumpdown!DL485)</f>
        <v>-1</v>
      </c>
      <c r="DM76" s="1">
        <f ca="1">IF(AND(Pumpdown!$Q$27=0,'Results-Multiple Flush Cycles'!DM$62=1),-1,Pumpdown!DM485)</f>
        <v>-1</v>
      </c>
      <c r="DN76" s="1">
        <f ca="1">IF(AND(Pumpdown!$Q$27=0,'Results-Multiple Flush Cycles'!DN$62=1),-1,Pumpdown!DN485)</f>
        <v>-1</v>
      </c>
      <c r="DO76" s="1">
        <f ca="1">IF(AND(Pumpdown!$Q$27=0,'Results-Multiple Flush Cycles'!DO$62=1),-1,Pumpdown!DO485)</f>
        <v>-1</v>
      </c>
      <c r="DP76" s="1">
        <f ca="1">IF(AND(Pumpdown!$Q$27=0,'Results-Multiple Flush Cycles'!DP$62=1),-1,Pumpdown!DP485)</f>
        <v>-1</v>
      </c>
      <c r="DQ76" s="1">
        <f ca="1">IF(AND(Pumpdown!$Q$27=0,'Results-Multiple Flush Cycles'!DQ$62=1),-1,Pumpdown!DQ485)</f>
        <v>-1</v>
      </c>
      <c r="DR76" s="1">
        <f ca="1">IF(AND(Pumpdown!$Q$27=0,'Results-Multiple Flush Cycles'!DR$62=1),-1,Pumpdown!DR485)</f>
        <v>-1</v>
      </c>
      <c r="DS76" s="1">
        <f ca="1">IF(AND(Pumpdown!$Q$27=0,'Results-Multiple Flush Cycles'!DS$62=1),-1,Pumpdown!DS485)</f>
        <v>-1</v>
      </c>
      <c r="DT76" s="1">
        <f ca="1">IF(AND(Pumpdown!$Q$27=0,'Results-Multiple Flush Cycles'!DT$62=1),-1,Pumpdown!DT485)</f>
        <v>-1</v>
      </c>
      <c r="DU76" s="1">
        <f ca="1">IF(AND(Pumpdown!$Q$27=0,'Results-Multiple Flush Cycles'!DU$62=1),-1,Pumpdown!DU485)</f>
        <v>-1</v>
      </c>
      <c r="DV76" s="1">
        <f ca="1">IF(AND(Pumpdown!$Q$27=0,'Results-Multiple Flush Cycles'!DV$62=1),-1,Pumpdown!DV485)</f>
        <v>-1</v>
      </c>
      <c r="DW76" s="1">
        <f ca="1">IF(AND(Pumpdown!$Q$27=0,'Results-Multiple Flush Cycles'!DW$62=1),-1,Pumpdown!DW485)</f>
        <v>-1</v>
      </c>
      <c r="DX76" s="1">
        <f ca="1">IF(AND(Pumpdown!$Q$27=0,'Results-Multiple Flush Cycles'!DX$62=1),-1,Pumpdown!DX485)</f>
        <v>-1</v>
      </c>
      <c r="DY76" s="1">
        <f ca="1">IF(AND(Pumpdown!$Q$27=0,'Results-Multiple Flush Cycles'!DY$62=1),-1,Pumpdown!DY485)</f>
        <v>-1</v>
      </c>
      <c r="DZ76" s="1">
        <f ca="1">IF(AND(Pumpdown!$Q$27=0,'Results-Multiple Flush Cycles'!DZ$62=1),-1,Pumpdown!DZ485)</f>
        <v>-1</v>
      </c>
      <c r="EA76" s="1">
        <f ca="1">IF(AND(Pumpdown!$Q$27=0,'Results-Multiple Flush Cycles'!EA$62=1),-1,Pumpdown!EA485)</f>
        <v>-1</v>
      </c>
      <c r="EB76" s="1">
        <f ca="1">IF(AND(Pumpdown!$Q$27=0,'Results-Multiple Flush Cycles'!EB$62=1),-1,Pumpdown!EB485)</f>
        <v>-1</v>
      </c>
      <c r="EC76" s="1">
        <f ca="1">IF(AND(Pumpdown!$Q$27=0,'Results-Multiple Flush Cycles'!EC$62=1),-1,Pumpdown!EC485)</f>
        <v>-1</v>
      </c>
      <c r="ED76" s="1">
        <f ca="1">IF(AND(Pumpdown!$Q$27=0,'Results-Multiple Flush Cycles'!ED$62=1),-1,Pumpdown!ED485)</f>
        <v>-1</v>
      </c>
      <c r="EE76" s="1">
        <f ca="1">IF(AND(Pumpdown!$Q$27=0,'Results-Multiple Flush Cycles'!EE$62=1),-1,Pumpdown!EE485)</f>
        <v>-1</v>
      </c>
      <c r="EF76" s="1">
        <f ca="1">IF(AND(Pumpdown!$Q$27=0,'Results-Multiple Flush Cycles'!EF$62=1),-1,Pumpdown!EF485)</f>
        <v>-1</v>
      </c>
      <c r="EG76" s="1">
        <f ca="1">IF(AND(Pumpdown!$Q$27=0,'Results-Multiple Flush Cycles'!EG$62=1),-1,Pumpdown!EG485)</f>
        <v>-1</v>
      </c>
      <c r="EH76" s="1">
        <f ca="1">IF(AND(Pumpdown!$Q$27=0,'Results-Multiple Flush Cycles'!EH$62=1),-1,Pumpdown!EH485)</f>
        <v>-1</v>
      </c>
      <c r="EI76" s="1">
        <f ca="1">IF(AND(Pumpdown!$Q$27=0,'Results-Multiple Flush Cycles'!EI$62=1),-1,Pumpdown!EI485)</f>
        <v>-1</v>
      </c>
      <c r="EJ76" s="1">
        <f ca="1">IF(AND(Pumpdown!$Q$27=0,'Results-Multiple Flush Cycles'!EJ$62=1),-1,Pumpdown!EJ485)</f>
        <v>-1</v>
      </c>
      <c r="EK76" s="1">
        <f ca="1">IF(AND(Pumpdown!$Q$27=0,'Results-Multiple Flush Cycles'!EK$62=1),-1,Pumpdown!EK485)</f>
        <v>-1</v>
      </c>
      <c r="EL76" s="1">
        <f ca="1">IF(AND(Pumpdown!$Q$27=0,'Results-Multiple Flush Cycles'!EL$62=1),-1,Pumpdown!EL485)</f>
        <v>-1</v>
      </c>
      <c r="EM76" s="1">
        <f ca="1">IF(AND(Pumpdown!$Q$27=0,'Results-Multiple Flush Cycles'!EM$62=1),-1,Pumpdown!EM485)</f>
        <v>-1</v>
      </c>
      <c r="EN76" s="1">
        <f ca="1">IF(AND(Pumpdown!$Q$27=0,'Results-Multiple Flush Cycles'!EN$62=1),-1,Pumpdown!EN485)</f>
        <v>-1</v>
      </c>
      <c r="EO76" s="1">
        <f ca="1">IF(AND(Pumpdown!$Q$27=0,'Results-Multiple Flush Cycles'!EO$62=1),-1,Pumpdown!EO485)</f>
        <v>-1</v>
      </c>
      <c r="EP76" s="1">
        <f ca="1">IF(AND(Pumpdown!$Q$27=0,'Results-Multiple Flush Cycles'!EP$62=1),-1,Pumpdown!EP485)</f>
        <v>-1</v>
      </c>
      <c r="EQ76" s="1">
        <f ca="1">IF(AND(Pumpdown!$Q$27=0,'Results-Multiple Flush Cycles'!EQ$62=1),-1,Pumpdown!EQ485)</f>
        <v>-1</v>
      </c>
      <c r="ER76" s="1">
        <f ca="1">IF(AND(Pumpdown!$Q$27=0,'Results-Multiple Flush Cycles'!ER$62=1),-1,Pumpdown!ER485)</f>
        <v>-1</v>
      </c>
      <c r="ES76" s="1">
        <f ca="1">IF(AND(Pumpdown!$Q$27=0,'Results-Multiple Flush Cycles'!ES$62=1),-1,Pumpdown!ES485)</f>
        <v>-1</v>
      </c>
      <c r="ET76" s="1">
        <f ca="1">IF(AND(Pumpdown!$Q$27=0,'Results-Multiple Flush Cycles'!ET$62=1),-1,Pumpdown!ET485)</f>
        <v>-1</v>
      </c>
      <c r="EU76" s="1">
        <f ca="1">IF(AND(Pumpdown!$Q$27=0,'Results-Multiple Flush Cycles'!EU$62=1),-1,Pumpdown!EU485)</f>
        <v>-1</v>
      </c>
      <c r="EV76" s="1">
        <f ca="1">IF(AND(Pumpdown!$Q$27=0,'Results-Multiple Flush Cycles'!EV$62=1),-1,Pumpdown!EV485)</f>
        <v>-1</v>
      </c>
      <c r="EW76" s="1">
        <f ca="1">IF(AND(Pumpdown!$Q$27=0,'Results-Multiple Flush Cycles'!EW$62=1),-1,Pumpdown!EW485)</f>
        <v>-1</v>
      </c>
      <c r="EX76" s="1">
        <f ca="1">IF(AND(Pumpdown!$Q$27=0,'Results-Multiple Flush Cycles'!EX$62=1),-1,Pumpdown!EX485)</f>
        <v>-1</v>
      </c>
      <c r="EY76" s="1">
        <f ca="1">IF(AND(Pumpdown!$Q$27=0,'Results-Multiple Flush Cycles'!EY$62=1),-1,Pumpdown!EY485)</f>
        <v>-1</v>
      </c>
      <c r="EZ76" s="1">
        <f ca="1">IF(AND(Pumpdown!$Q$27=0,'Results-Multiple Flush Cycles'!EZ$62=1),-1,Pumpdown!EZ485)</f>
        <v>-1</v>
      </c>
      <c r="FA76" s="1">
        <f ca="1">IF(AND(Pumpdown!$Q$27=0,'Results-Multiple Flush Cycles'!FA$62=1),-1,Pumpdown!FA485)</f>
        <v>-1</v>
      </c>
      <c r="FB76" s="1">
        <f ca="1">IF(AND(Pumpdown!$Q$27=0,'Results-Multiple Flush Cycles'!FB$62=1),-1,Pumpdown!FB485)</f>
        <v>-1</v>
      </c>
      <c r="FC76" s="1">
        <f ca="1">IF(AND(Pumpdown!$Q$27=0,'Results-Multiple Flush Cycles'!FC$62=1),-1,Pumpdown!FC485)</f>
        <v>-1</v>
      </c>
      <c r="FD76" s="1">
        <f ca="1">IF(AND(Pumpdown!$Q$27=0,'Results-Multiple Flush Cycles'!FD$62=1),-1,Pumpdown!FD485)</f>
        <v>-1</v>
      </c>
      <c r="FE76" s="1">
        <f ca="1">IF(AND(Pumpdown!$Q$27=0,'Results-Multiple Flush Cycles'!FE$62=1),-1,Pumpdown!FE485)</f>
        <v>-1</v>
      </c>
      <c r="FF76" s="1">
        <f ca="1">IF(AND(Pumpdown!$Q$27=0,'Results-Multiple Flush Cycles'!FF$62=1),-1,Pumpdown!FF485)</f>
        <v>-1</v>
      </c>
      <c r="FG76" s="1">
        <f ca="1">IF(AND(Pumpdown!$Q$27=0,'Results-Multiple Flush Cycles'!FG$62=1),-1,Pumpdown!FG485)</f>
        <v>-1</v>
      </c>
      <c r="FH76" s="1">
        <f ca="1">IF(AND(Pumpdown!$Q$27=0,'Results-Multiple Flush Cycles'!FH$62=1),-1,Pumpdown!FH485)</f>
        <v>-1</v>
      </c>
      <c r="FI76" s="1">
        <f ca="1">IF(AND(Pumpdown!$Q$27=0,'Results-Multiple Flush Cycles'!FI$62=1),-1,Pumpdown!FI485)</f>
        <v>-1</v>
      </c>
      <c r="FJ76" s="1">
        <f ca="1">IF(AND(Pumpdown!$Q$27=0,'Results-Multiple Flush Cycles'!FJ$62=1),-1,Pumpdown!FJ485)</f>
        <v>-1</v>
      </c>
      <c r="FK76" s="1">
        <f ca="1">IF(AND(Pumpdown!$Q$27=0,'Results-Multiple Flush Cycles'!FK$62=1),-1,Pumpdown!FK485)</f>
        <v>-1</v>
      </c>
      <c r="FL76" s="1">
        <f ca="1">IF(AND(Pumpdown!$Q$27=0,'Results-Multiple Flush Cycles'!FL$62=1),-1,Pumpdown!FL485)</f>
        <v>-1</v>
      </c>
      <c r="FM76" s="1">
        <f ca="1">IF(AND(Pumpdown!$Q$27=0,'Results-Multiple Flush Cycles'!FM$62=1),-1,Pumpdown!FM485)</f>
        <v>-1</v>
      </c>
      <c r="FN76" s="1">
        <f ca="1">IF(AND(Pumpdown!$Q$27=0,'Results-Multiple Flush Cycles'!FN$62=1),-1,Pumpdown!FN485)</f>
        <v>-1</v>
      </c>
      <c r="FO76" s="1">
        <f ca="1">IF(AND(Pumpdown!$Q$27=0,'Results-Multiple Flush Cycles'!FO$62=1),-1,Pumpdown!FO485)</f>
        <v>-1</v>
      </c>
      <c r="FP76" s="1">
        <f ca="1">IF(AND(Pumpdown!$Q$27=0,'Results-Multiple Flush Cycles'!FP$62=1),-1,Pumpdown!FP485)</f>
        <v>-1</v>
      </c>
      <c r="FQ76" s="1">
        <f ca="1">IF(AND(Pumpdown!$Q$27=0,'Results-Multiple Flush Cycles'!FQ$62=1),-1,Pumpdown!FQ485)</f>
        <v>-1</v>
      </c>
      <c r="FR76" s="1">
        <f ca="1">IF(AND(Pumpdown!$Q$27=0,'Results-Multiple Flush Cycles'!FR$62=1),-1,Pumpdown!FR485)</f>
        <v>-1</v>
      </c>
      <c r="FS76" s="1">
        <f ca="1">IF(AND(Pumpdown!$Q$27=0,'Results-Multiple Flush Cycles'!FS$62=1),-1,Pumpdown!FS485)</f>
        <v>-1</v>
      </c>
      <c r="FT76" s="1">
        <f ca="1">IF(AND(Pumpdown!$Q$27=0,'Results-Multiple Flush Cycles'!FT$62=1),-1,Pumpdown!FT485)</f>
        <v>-1</v>
      </c>
      <c r="FU76" s="1">
        <f ca="1">IF(AND(Pumpdown!$Q$27=0,'Results-Multiple Flush Cycles'!FU$62=1),-1,Pumpdown!FU485)</f>
        <v>-1</v>
      </c>
      <c r="FV76" s="1">
        <f ca="1">IF(AND(Pumpdown!$Q$27=0,'Results-Multiple Flush Cycles'!FV$62=1),-1,Pumpdown!FV485)</f>
        <v>-1</v>
      </c>
      <c r="FW76" s="1">
        <f ca="1">IF(AND(Pumpdown!$Q$27=0,'Results-Multiple Flush Cycles'!FW$62=1),-1,Pumpdown!FW485)</f>
        <v>-1</v>
      </c>
      <c r="FX76" s="1">
        <f ca="1">IF(AND(Pumpdown!$Q$27=0,'Results-Multiple Flush Cycles'!FX$62=1),-1,Pumpdown!FX485)</f>
        <v>-1</v>
      </c>
      <c r="FY76" s="1">
        <f ca="1">IF(AND(Pumpdown!$Q$27=0,'Results-Multiple Flush Cycles'!FY$62=1),-1,Pumpdown!FY485)</f>
        <v>-1</v>
      </c>
      <c r="FZ76" s="1">
        <f ca="1">IF(AND(Pumpdown!$Q$27=0,'Results-Multiple Flush Cycles'!FZ$62=1),-1,Pumpdown!FZ485)</f>
        <v>-1</v>
      </c>
      <c r="GA76" s="1">
        <f ca="1">IF(AND(Pumpdown!$Q$27=0,'Results-Multiple Flush Cycles'!GA$62=1),-1,Pumpdown!GA485)</f>
        <v>-1</v>
      </c>
      <c r="GB76" s="1">
        <f ca="1">IF(AND(Pumpdown!$Q$27=0,'Results-Multiple Flush Cycles'!GB$62=1),-1,Pumpdown!GB485)</f>
        <v>-1</v>
      </c>
      <c r="GC76" s="1">
        <f ca="1">IF(AND(Pumpdown!$Q$27=0,'Results-Multiple Flush Cycles'!GC$62=1),-1,Pumpdown!GC485)</f>
        <v>-1</v>
      </c>
      <c r="GD76" s="1">
        <f ca="1">IF(AND(Pumpdown!$Q$27=0,'Results-Multiple Flush Cycles'!GD$62=1),-1,Pumpdown!GD485)</f>
        <v>-1</v>
      </c>
      <c r="GE76" s="1">
        <f ca="1">IF(AND(Pumpdown!$Q$27=0,'Results-Multiple Flush Cycles'!GE$62=1),-1,Pumpdown!GE485)</f>
        <v>-1</v>
      </c>
      <c r="GF76" s="1">
        <f ca="1">IF(AND(Pumpdown!$Q$27=0,'Results-Multiple Flush Cycles'!GF$62=1),-1,Pumpdown!GF485)</f>
        <v>-1</v>
      </c>
      <c r="GG76" s="1">
        <f ca="1">IF(AND(Pumpdown!$Q$27=0,'Results-Multiple Flush Cycles'!GG$62=1),-1,Pumpdown!GG485)</f>
        <v>-1</v>
      </c>
      <c r="GH76" s="1">
        <f ca="1">IF(AND(Pumpdown!$Q$27=0,'Results-Multiple Flush Cycles'!GH$62=1),-1,Pumpdown!GH485)</f>
        <v>-1</v>
      </c>
      <c r="GI76" s="1">
        <f ca="1">IF(AND(Pumpdown!$Q$27=0,'Results-Multiple Flush Cycles'!GI$62=1),-1,Pumpdown!GI485)</f>
        <v>-1</v>
      </c>
      <c r="GJ76" s="1">
        <f ca="1">IF(AND(Pumpdown!$Q$27=0,'Results-Multiple Flush Cycles'!GJ$62=1),-1,Pumpdown!GJ485)</f>
        <v>-1</v>
      </c>
      <c r="GK76" s="1">
        <f ca="1">IF(AND(Pumpdown!$Q$27=0,'Results-Multiple Flush Cycles'!GK$62=1),-1,Pumpdown!GK485)</f>
        <v>-1</v>
      </c>
      <c r="GL76" s="1">
        <f ca="1">IF(AND(Pumpdown!$Q$27=0,'Results-Multiple Flush Cycles'!GL$62=1),-1,Pumpdown!GL485)</f>
        <v>-1</v>
      </c>
      <c r="GM76" s="1">
        <f ca="1">IF(AND(Pumpdown!$Q$27=0,'Results-Multiple Flush Cycles'!GM$62=1),-1,Pumpdown!GM485)</f>
        <v>-1</v>
      </c>
      <c r="GN76" s="1">
        <f ca="1">IF(AND(Pumpdown!$Q$27=0,'Results-Multiple Flush Cycles'!GN$62=1),-1,Pumpdown!GN485)</f>
        <v>-1</v>
      </c>
      <c r="GO76" s="1">
        <f ca="1">IF(AND(Pumpdown!$Q$27=0,'Results-Multiple Flush Cycles'!GO$62=1),-1,Pumpdown!GO485)</f>
        <v>-1</v>
      </c>
      <c r="GP76" s="1">
        <f ca="1">IF(AND(Pumpdown!$Q$27=0,'Results-Multiple Flush Cycles'!GP$62=1),-1,Pumpdown!GP485)</f>
        <v>-1</v>
      </c>
      <c r="GQ76" s="1">
        <f ca="1">IF(AND(Pumpdown!$Q$27=0,'Results-Multiple Flush Cycles'!GQ$62=1),-1,Pumpdown!GQ485)</f>
        <v>-1</v>
      </c>
      <c r="GR76" s="1">
        <f ca="1">IF(AND(Pumpdown!$Q$27=0,'Results-Multiple Flush Cycles'!GR$62=1),-1,Pumpdown!GR485)</f>
        <v>-1</v>
      </c>
      <c r="GS76" s="1">
        <f ca="1">IF(AND(Pumpdown!$Q$27=0,'Results-Multiple Flush Cycles'!GS$62=1),-1,Pumpdown!GS485)</f>
        <v>-1</v>
      </c>
      <c r="GT76" s="1">
        <f ca="1">IF(AND(Pumpdown!$Q$27=0,'Results-Multiple Flush Cycles'!GT$62=1),-1,Pumpdown!GT485)</f>
        <v>-1</v>
      </c>
      <c r="GU76" s="1">
        <f ca="1">IF(AND(Pumpdown!$Q$27=0,'Results-Multiple Flush Cycles'!GU$62=1),-1,Pumpdown!GU485)</f>
        <v>-1</v>
      </c>
      <c r="GV76" s="1">
        <f ca="1">IF(AND(Pumpdown!$Q$27=0,'Results-Multiple Flush Cycles'!GV$62=1),-1,Pumpdown!GV485)</f>
        <v>-1</v>
      </c>
      <c r="GW76" s="1">
        <f ca="1">IF(AND(Pumpdown!$Q$27=0,'Results-Multiple Flush Cycles'!GW$62=1),-1,Pumpdown!GW485)</f>
        <v>-1</v>
      </c>
      <c r="GX76" s="1">
        <f ca="1">IF(AND(Pumpdown!$Q$27=0,'Results-Multiple Flush Cycles'!GX$62=1),-1,Pumpdown!GX485)</f>
        <v>-1</v>
      </c>
      <c r="GY76" s="1">
        <f ca="1">IF(AND(Pumpdown!$Q$27=0,'Results-Multiple Flush Cycles'!GY$62=1),-1,Pumpdown!GY485)</f>
        <v>-1</v>
      </c>
      <c r="GZ76" s="1">
        <f ca="1">IF(AND(Pumpdown!$Q$27=0,'Results-Multiple Flush Cycles'!GZ$62=1),-1,Pumpdown!GZ485)</f>
        <v>-1</v>
      </c>
      <c r="HA76" s="1">
        <f ca="1">IF(AND(Pumpdown!$Q$27=0,'Results-Multiple Flush Cycles'!HA$62=1),-1,Pumpdown!HA485)</f>
        <v>-1</v>
      </c>
      <c r="HB76" s="1">
        <f ca="1">IF(AND(Pumpdown!$Q$27=0,'Results-Multiple Flush Cycles'!HB$62=1),-1,Pumpdown!HB485)</f>
        <v>-1</v>
      </c>
      <c r="HC76" s="1">
        <f ca="1">IF(AND(Pumpdown!$Q$27=0,'Results-Multiple Flush Cycles'!HC$62=1),-1,Pumpdown!HC485)</f>
        <v>-1</v>
      </c>
      <c r="HD76" s="1">
        <f ca="1">IF(AND(Pumpdown!$Q$27=0,'Results-Multiple Flush Cycles'!HD$62=1),-1,Pumpdown!HD485)</f>
        <v>-1</v>
      </c>
      <c r="HE76" s="1">
        <f ca="1">IF(AND(Pumpdown!$Q$27=0,'Results-Multiple Flush Cycles'!HE$62=1),-1,Pumpdown!HE485)</f>
        <v>-1</v>
      </c>
      <c r="HF76" s="1">
        <f ca="1">IF(AND(Pumpdown!$Q$27=0,'Results-Multiple Flush Cycles'!HF$62=1),-1,Pumpdown!HF485)</f>
        <v>-1</v>
      </c>
      <c r="HG76" s="1">
        <f ca="1">IF(AND(Pumpdown!$Q$27=0,'Results-Multiple Flush Cycles'!HG$62=1),-1,Pumpdown!HG485)</f>
        <v>-1</v>
      </c>
      <c r="HH76" s="1">
        <f ca="1">IF(AND(Pumpdown!$Q$27=0,'Results-Multiple Flush Cycles'!HH$62=1),-1,Pumpdown!HH485)</f>
        <v>-1</v>
      </c>
      <c r="HI76" s="1">
        <f ca="1">IF(AND(Pumpdown!$Q$27=0,'Results-Multiple Flush Cycles'!HI$62=1),-1,Pumpdown!HI485)</f>
        <v>-1</v>
      </c>
      <c r="HJ76" s="1">
        <f ca="1">IF(AND(Pumpdown!$Q$27=0,'Results-Multiple Flush Cycles'!HJ$62=1),-1,Pumpdown!HJ485)</f>
        <v>-1</v>
      </c>
      <c r="HK76" s="1">
        <f ca="1">IF(AND(Pumpdown!$Q$27=0,'Results-Multiple Flush Cycles'!HK$62=1),-1,Pumpdown!HK485)</f>
        <v>-1</v>
      </c>
      <c r="HL76" s="1">
        <f ca="1">IF(AND(Pumpdown!$Q$27=0,'Results-Multiple Flush Cycles'!HL$62=1),-1,Pumpdown!HL485)</f>
        <v>-1</v>
      </c>
      <c r="HM76" s="1">
        <f ca="1">IF(AND(Pumpdown!$Q$27=0,'Results-Multiple Flush Cycles'!HM$62=1),-1,Pumpdown!HM485)</f>
        <v>-1</v>
      </c>
      <c r="HN76" s="1">
        <f ca="1">IF(AND(Pumpdown!$Q$27=0,'Results-Multiple Flush Cycles'!HN$62=1),-1,Pumpdown!HN485)</f>
        <v>-1</v>
      </c>
      <c r="HO76" s="1">
        <f ca="1">IF(AND(Pumpdown!$Q$27=0,'Results-Multiple Flush Cycles'!HO$62=1),-1,Pumpdown!HO485)</f>
        <v>-1</v>
      </c>
      <c r="HP76" s="1">
        <f ca="1">IF(AND(Pumpdown!$Q$27=0,'Results-Multiple Flush Cycles'!HP$62=1),-1,Pumpdown!HP485)</f>
        <v>-1</v>
      </c>
      <c r="HQ76" s="1">
        <f ca="1">IF(AND(Pumpdown!$Q$27=0,'Results-Multiple Flush Cycles'!HQ$62=1),-1,Pumpdown!HQ485)</f>
        <v>-1</v>
      </c>
      <c r="HR76" s="1">
        <f ca="1">IF(AND(Pumpdown!$Q$27=0,'Results-Multiple Flush Cycles'!HR$62=1),-1,Pumpdown!HR485)</f>
        <v>-1</v>
      </c>
      <c r="HS76" s="1">
        <f ca="1">IF(AND(Pumpdown!$Q$27=0,'Results-Multiple Flush Cycles'!HS$62=1),-1,Pumpdown!HS485)</f>
        <v>-1</v>
      </c>
      <c r="HT76" s="1">
        <f ca="1">IF(AND(Pumpdown!$Q$27=0,'Results-Multiple Flush Cycles'!HT$62=1),-1,Pumpdown!HT485)</f>
        <v>-1</v>
      </c>
      <c r="HU76" s="1">
        <f ca="1">IF(AND(Pumpdown!$Q$27=0,'Results-Multiple Flush Cycles'!HU$62=1),-1,Pumpdown!HU485)</f>
        <v>-1</v>
      </c>
      <c r="HV76" s="1">
        <f ca="1">IF(AND(Pumpdown!$Q$27=0,'Results-Multiple Flush Cycles'!HV$62=1),-1,Pumpdown!HV485)</f>
        <v>-1</v>
      </c>
      <c r="HW76" s="1">
        <f ca="1">IF(AND(Pumpdown!$Q$27=0,'Results-Multiple Flush Cycles'!HW$62=1),-1,Pumpdown!HW485)</f>
        <v>-1</v>
      </c>
      <c r="HX76" s="1">
        <f ca="1">IF(AND(Pumpdown!$Q$27=0,'Results-Multiple Flush Cycles'!HX$62=1),-1,Pumpdown!HX485)</f>
        <v>-1</v>
      </c>
      <c r="HY76" s="1">
        <f ca="1">IF(AND(Pumpdown!$Q$27=0,'Results-Multiple Flush Cycles'!HY$62=1),-1,Pumpdown!HY485)</f>
        <v>-1</v>
      </c>
      <c r="HZ76" s="1">
        <f ca="1">IF(AND(Pumpdown!$Q$27=0,'Results-Multiple Flush Cycles'!HZ$62=1),-1,Pumpdown!HZ485)</f>
        <v>-1</v>
      </c>
      <c r="IA76" s="1">
        <f ca="1">IF(AND(Pumpdown!$Q$27=0,'Results-Multiple Flush Cycles'!IA$62=1),-1,Pumpdown!IA485)</f>
        <v>-1</v>
      </c>
      <c r="IB76" s="1">
        <f ca="1">IF(AND(Pumpdown!$Q$27=0,'Results-Multiple Flush Cycles'!IB$62=1),-1,Pumpdown!IB485)</f>
        <v>-1</v>
      </c>
      <c r="IC76" s="1">
        <f ca="1">IF(AND(Pumpdown!$Q$27=0,'Results-Multiple Flush Cycles'!IC$62=1),-1,Pumpdown!IC485)</f>
        <v>-1</v>
      </c>
      <c r="ID76" s="1">
        <f ca="1">IF(AND(Pumpdown!$Q$27=0,'Results-Multiple Flush Cycles'!ID$62=1),-1,Pumpdown!ID485)</f>
        <v>-1</v>
      </c>
      <c r="IE76" s="1">
        <f ca="1">IF(AND(Pumpdown!$Q$27=0,'Results-Multiple Flush Cycles'!IE$62=1),-1,Pumpdown!IE485)</f>
        <v>-1</v>
      </c>
      <c r="IF76" s="1">
        <f ca="1">IF(AND(Pumpdown!$Q$27=0,'Results-Multiple Flush Cycles'!IF$62=1),-1,Pumpdown!IF485)</f>
        <v>-1</v>
      </c>
      <c r="IG76" s="1">
        <f ca="1">IF(AND(Pumpdown!$Q$27=0,'Results-Multiple Flush Cycles'!IG$62=1),-1,Pumpdown!IG485)</f>
        <v>-1</v>
      </c>
      <c r="IH76" s="1">
        <f ca="1">IF(AND(Pumpdown!$Q$27=0,'Results-Multiple Flush Cycles'!IH$62=1),-1,Pumpdown!IH485)</f>
        <v>-1</v>
      </c>
      <c r="II76" s="1">
        <f ca="1">IF(AND(Pumpdown!$Q$27=0,'Results-Multiple Flush Cycles'!II$62=1),-1,Pumpdown!II485)</f>
        <v>-1</v>
      </c>
      <c r="IJ76" s="1">
        <f ca="1">IF(AND(Pumpdown!$Q$27=0,'Results-Multiple Flush Cycles'!IJ$62=1),-1,Pumpdown!IJ485)</f>
        <v>-1</v>
      </c>
      <c r="IK76" s="1">
        <f ca="1">IF(AND(Pumpdown!$Q$27=0,'Results-Multiple Flush Cycles'!IK$62=1),-1,Pumpdown!IK485)</f>
        <v>-1</v>
      </c>
      <c r="IL76" s="1">
        <f ca="1">IF(AND(Pumpdown!$Q$27=0,'Results-Multiple Flush Cycles'!IL$62=1),-1,Pumpdown!IL485)</f>
        <v>-1</v>
      </c>
      <c r="IM76" s="1">
        <f ca="1">IF(AND(Pumpdown!$Q$27=0,'Results-Multiple Flush Cycles'!IM$62=1),-1,Pumpdown!IM485)</f>
        <v>-1</v>
      </c>
      <c r="IN76" s="1">
        <f ca="1">IF(AND(Pumpdown!$Q$27=0,'Results-Multiple Flush Cycles'!IN$62=1),-1,Pumpdown!IN485)</f>
        <v>-1</v>
      </c>
      <c r="IO76" s="1">
        <f ca="1">IF(AND(Pumpdown!$Q$27=0,'Results-Multiple Flush Cycles'!IO$62=1),-1,Pumpdown!IO485)</f>
        <v>-1</v>
      </c>
      <c r="IP76" s="1">
        <f ca="1">IF(AND(Pumpdown!$Q$27=0,'Results-Multiple Flush Cycles'!IP$62=1),-1,Pumpdown!IP485)</f>
        <v>-1</v>
      </c>
      <c r="IQ76" s="1">
        <f ca="1">IF(AND(Pumpdown!$Q$27=0,'Results-Multiple Flush Cycles'!IQ$62=1),-1,Pumpdown!IQ485)</f>
        <v>-1</v>
      </c>
      <c r="IR76" s="1">
        <f ca="1">IF(AND(Pumpdown!$Q$27=0,'Results-Multiple Flush Cycles'!IR$62=1),-1,Pumpdown!IR485)</f>
        <v>-1</v>
      </c>
      <c r="IS76" s="1">
        <f ca="1">IF(AND(Pumpdown!$Q$27=0,'Results-Multiple Flush Cycles'!IS$62=1),-1,Pumpdown!IS485)</f>
        <v>-1</v>
      </c>
      <c r="IT76" s="1">
        <f ca="1">IF(AND(Pumpdown!$Q$27=0,'Results-Multiple Flush Cycles'!IT$62=1),-1,Pumpdown!IT485)</f>
        <v>-1</v>
      </c>
      <c r="IU76" s="1">
        <f ca="1">IF(AND(Pumpdown!$Q$27=0,'Results-Multiple Flush Cycles'!IU$62=1),-1,Pumpdown!IU485)</f>
        <v>-1</v>
      </c>
      <c r="IV76" s="1">
        <f ca="1">IF(AND(Pumpdown!$Q$27=0,'Results-Multiple Flush Cycles'!IV$62=1),-1,Pumpdown!IV485)</f>
        <v>-1</v>
      </c>
    </row>
    <row r="77" spans="1:258" x14ac:dyDescent="0.15">
      <c r="A77" s="1" t="str">
        <f>Pumpdown!A486</f>
        <v>Initial SLC Ratio #10</v>
      </c>
      <c r="B77" s="1" t="str">
        <f>Pumpdown!B486</f>
        <v>-</v>
      </c>
      <c r="C77" s="1">
        <f>IF(AND(Pumpdown!$Q$27=0,'Results-Multiple Flush Cycles'!C$62=1),-1,Pumpdown!C486)</f>
        <v>0</v>
      </c>
      <c r="D77" s="1">
        <f ca="1">IF(AND(Pumpdown!$Q$27=0,'Results-Multiple Flush Cycles'!D$62=1),-1,Pumpdown!D486)</f>
        <v>0</v>
      </c>
      <c r="E77" s="1">
        <f ca="1">IF(AND(Pumpdown!$Q$27=0,'Results-Multiple Flush Cycles'!E$62=1),-1,Pumpdown!E486)</f>
        <v>0</v>
      </c>
      <c r="F77" s="1">
        <f ca="1">IF(AND(Pumpdown!$Q$27=0,'Results-Multiple Flush Cycles'!F$62=1),-1,Pumpdown!F486)</f>
        <v>0</v>
      </c>
      <c r="G77" s="1">
        <f ca="1">IF(AND(Pumpdown!$Q$27=0,'Results-Multiple Flush Cycles'!G$62=1),-1,Pumpdown!G486)</f>
        <v>0</v>
      </c>
      <c r="H77" s="1">
        <f ca="1">IF(AND(Pumpdown!$Q$27=0,'Results-Multiple Flush Cycles'!H$62=1),-1,Pumpdown!H486)</f>
        <v>0</v>
      </c>
      <c r="I77" s="1">
        <f ca="1">IF(AND(Pumpdown!$Q$27=0,'Results-Multiple Flush Cycles'!I$62=1),-1,Pumpdown!I486)</f>
        <v>0</v>
      </c>
      <c r="J77" s="1">
        <f ca="1">IF(AND(Pumpdown!$Q$27=0,'Results-Multiple Flush Cycles'!J$62=1),-1,Pumpdown!J486)</f>
        <v>0</v>
      </c>
      <c r="K77" s="1">
        <f ca="1">IF(AND(Pumpdown!$Q$27=0,'Results-Multiple Flush Cycles'!K$62=1),-1,Pumpdown!K486)</f>
        <v>0</v>
      </c>
      <c r="L77" s="1">
        <f ca="1">IF(AND(Pumpdown!$Q$27=0,'Results-Multiple Flush Cycles'!L$62=1),-1,Pumpdown!L486)</f>
        <v>0</v>
      </c>
      <c r="M77" s="1">
        <f ca="1">IF(AND(Pumpdown!$Q$27=0,'Results-Multiple Flush Cycles'!M$62=1),-1,Pumpdown!M486)</f>
        <v>0</v>
      </c>
      <c r="N77" s="1">
        <f ca="1">IF(AND(Pumpdown!$Q$27=0,'Results-Multiple Flush Cycles'!N$62=1),-1,Pumpdown!N486)</f>
        <v>0</v>
      </c>
      <c r="O77" s="1">
        <f ca="1">IF(AND(Pumpdown!$Q$27=0,'Results-Multiple Flush Cycles'!O$62=1),-1,Pumpdown!O486)</f>
        <v>0</v>
      </c>
      <c r="P77" s="1">
        <f ca="1">IF(AND(Pumpdown!$Q$27=0,'Results-Multiple Flush Cycles'!P$62=1),-1,Pumpdown!P486)</f>
        <v>0</v>
      </c>
      <c r="Q77" s="1">
        <f ca="1">IF(AND(Pumpdown!$Q$27=0,'Results-Multiple Flush Cycles'!Q$62=1),-1,Pumpdown!Q486)</f>
        <v>0</v>
      </c>
      <c r="R77" s="1">
        <f ca="1">IF(AND(Pumpdown!$Q$27=0,'Results-Multiple Flush Cycles'!R$62=1),-1,Pumpdown!R486)</f>
        <v>0</v>
      </c>
      <c r="S77" s="1">
        <f ca="1">IF(AND(Pumpdown!$Q$27=0,'Results-Multiple Flush Cycles'!S$62=1),-1,Pumpdown!S486)</f>
        <v>0</v>
      </c>
      <c r="T77" s="1">
        <f ca="1">IF(AND(Pumpdown!$Q$27=0,'Results-Multiple Flush Cycles'!T$62=1),-1,Pumpdown!T486)</f>
        <v>0</v>
      </c>
      <c r="U77" s="1">
        <f ca="1">IF(AND(Pumpdown!$Q$27=0,'Results-Multiple Flush Cycles'!U$62=1),-1,Pumpdown!U486)</f>
        <v>0</v>
      </c>
      <c r="V77" s="1">
        <f ca="1">IF(AND(Pumpdown!$Q$27=0,'Results-Multiple Flush Cycles'!V$62=1),-1,Pumpdown!V486)</f>
        <v>0</v>
      </c>
      <c r="W77" s="1">
        <f ca="1">IF(AND(Pumpdown!$Q$27=0,'Results-Multiple Flush Cycles'!W$62=1),-1,Pumpdown!W486)</f>
        <v>0</v>
      </c>
      <c r="X77" s="1">
        <f ca="1">IF(AND(Pumpdown!$Q$27=0,'Results-Multiple Flush Cycles'!X$62=1),-1,Pumpdown!X486)</f>
        <v>0</v>
      </c>
      <c r="Y77" s="1">
        <f ca="1">IF(AND(Pumpdown!$Q$27=0,'Results-Multiple Flush Cycles'!Y$62=1),-1,Pumpdown!Y486)</f>
        <v>0</v>
      </c>
      <c r="Z77" s="1">
        <f ca="1">IF(AND(Pumpdown!$Q$27=0,'Results-Multiple Flush Cycles'!Z$62=1),-1,Pumpdown!Z486)</f>
        <v>0</v>
      </c>
      <c r="AA77" s="1">
        <f ca="1">IF(AND(Pumpdown!$Q$27=0,'Results-Multiple Flush Cycles'!AA$62=1),-1,Pumpdown!AA486)</f>
        <v>0</v>
      </c>
      <c r="AB77" s="1">
        <f ca="1">IF(AND(Pumpdown!$Q$27=0,'Results-Multiple Flush Cycles'!AB$62=1),-1,Pumpdown!AB486)</f>
        <v>0</v>
      </c>
      <c r="AC77" s="1">
        <f ca="1">IF(AND(Pumpdown!$Q$27=0,'Results-Multiple Flush Cycles'!AC$62=1),-1,Pumpdown!AC486)</f>
        <v>0</v>
      </c>
      <c r="AD77" s="150">
        <f ca="1">IF(AND(Pumpdown!$Q$27=0,'Results-Multiple Flush Cycles'!AD$62=1),-1,Pumpdown!AD486)</f>
        <v>0</v>
      </c>
      <c r="AE77" s="1">
        <f ca="1">IF(AND(Pumpdown!$Q$27=0,'Results-Multiple Flush Cycles'!AE$62=1),-1,Pumpdown!AE486)</f>
        <v>0</v>
      </c>
      <c r="AF77" s="1">
        <f ca="1">IF(AND(Pumpdown!$Q$27=0,'Results-Multiple Flush Cycles'!AF$62=1),-1,Pumpdown!AF486)</f>
        <v>0</v>
      </c>
      <c r="AG77" s="1">
        <f ca="1">IF(AND(Pumpdown!$Q$27=0,'Results-Multiple Flush Cycles'!AG$62=1),-1,Pumpdown!AG486)</f>
        <v>0</v>
      </c>
      <c r="AH77" s="1">
        <f ca="1">IF(AND(Pumpdown!$Q$27=0,'Results-Multiple Flush Cycles'!AH$62=1),-1,Pumpdown!AH486)</f>
        <v>0</v>
      </c>
      <c r="AI77" s="1">
        <f ca="1">IF(AND(Pumpdown!$Q$27=0,'Results-Multiple Flush Cycles'!AI$62=1),-1,Pumpdown!AI486)</f>
        <v>0</v>
      </c>
      <c r="AJ77" s="1">
        <f ca="1">IF(AND(Pumpdown!$Q$27=0,'Results-Multiple Flush Cycles'!AJ$62=1),-1,Pumpdown!AJ486)</f>
        <v>0</v>
      </c>
      <c r="AK77" s="150">
        <f ca="1">IF(AND(Pumpdown!$Q$27=0,'Results-Multiple Flush Cycles'!AK$62=1),-1,Pumpdown!AK486)</f>
        <v>0</v>
      </c>
      <c r="AL77" s="1">
        <f ca="1">IF(AND(Pumpdown!$Q$27=0,'Results-Multiple Flush Cycles'!AL$62=1),-1,Pumpdown!AL486)</f>
        <v>0</v>
      </c>
      <c r="AM77" s="1">
        <f ca="1">IF(AND(Pumpdown!$Q$27=0,'Results-Multiple Flush Cycles'!AM$62=1),-1,Pumpdown!AM486)</f>
        <v>0</v>
      </c>
      <c r="AN77" s="1">
        <f ca="1">IF(AND(Pumpdown!$Q$27=0,'Results-Multiple Flush Cycles'!AN$62=1),-1,Pumpdown!AN486)</f>
        <v>0</v>
      </c>
      <c r="AO77" s="1">
        <f ca="1">IF(AND(Pumpdown!$Q$27=0,'Results-Multiple Flush Cycles'!AO$62=1),-1,Pumpdown!AO486)</f>
        <v>-1</v>
      </c>
      <c r="AP77" s="1">
        <f ca="1">IF(AND(Pumpdown!$Q$27=0,'Results-Multiple Flush Cycles'!AP$62=1),-1,Pumpdown!AP486)</f>
        <v>-1</v>
      </c>
      <c r="AQ77" s="1">
        <f ca="1">IF(AND(Pumpdown!$Q$27=0,'Results-Multiple Flush Cycles'!AQ$62=1),-1,Pumpdown!AQ486)</f>
        <v>-1</v>
      </c>
      <c r="AR77" s="1">
        <f ca="1">IF(AND(Pumpdown!$Q$27=0,'Results-Multiple Flush Cycles'!AR$62=1),-1,Pumpdown!AR486)</f>
        <v>-1</v>
      </c>
      <c r="AS77" s="1">
        <f ca="1">IF(AND(Pumpdown!$Q$27=0,'Results-Multiple Flush Cycles'!AS$62=1),-1,Pumpdown!AS486)</f>
        <v>-1</v>
      </c>
      <c r="AT77" s="1">
        <f ca="1">IF(AND(Pumpdown!$Q$27=0,'Results-Multiple Flush Cycles'!AT$62=1),-1,Pumpdown!AT486)</f>
        <v>-1</v>
      </c>
      <c r="AU77" s="1">
        <f ca="1">IF(AND(Pumpdown!$Q$27=0,'Results-Multiple Flush Cycles'!AU$62=1),-1,Pumpdown!AU486)</f>
        <v>-1</v>
      </c>
      <c r="AV77" s="1">
        <f ca="1">IF(AND(Pumpdown!$Q$27=0,'Results-Multiple Flush Cycles'!AV$62=1),-1,Pumpdown!AV486)</f>
        <v>-1</v>
      </c>
      <c r="AW77" s="1">
        <f ca="1">IF(AND(Pumpdown!$Q$27=0,'Results-Multiple Flush Cycles'!AW$62=1),-1,Pumpdown!AW486)</f>
        <v>-1</v>
      </c>
      <c r="AX77" s="1">
        <f ca="1">IF(AND(Pumpdown!$Q$27=0,'Results-Multiple Flush Cycles'!AX$62=1),-1,Pumpdown!AX486)</f>
        <v>-1</v>
      </c>
      <c r="AY77" s="1">
        <f ca="1">IF(AND(Pumpdown!$Q$27=0,'Results-Multiple Flush Cycles'!AY$62=1),-1,Pumpdown!AY486)</f>
        <v>-1</v>
      </c>
      <c r="AZ77" s="1">
        <f ca="1">IF(AND(Pumpdown!$Q$27=0,'Results-Multiple Flush Cycles'!AZ$62=1),-1,Pumpdown!AZ486)</f>
        <v>-1</v>
      </c>
      <c r="BA77" s="1">
        <f ca="1">IF(AND(Pumpdown!$Q$27=0,'Results-Multiple Flush Cycles'!BA$62=1),-1,Pumpdown!BA486)</f>
        <v>-1</v>
      </c>
      <c r="BB77" s="1">
        <f ca="1">IF(AND(Pumpdown!$Q$27=0,'Results-Multiple Flush Cycles'!BB$62=1),-1,Pumpdown!BB486)</f>
        <v>-1</v>
      </c>
      <c r="BC77" s="1">
        <f ca="1">IF(AND(Pumpdown!$Q$27=0,'Results-Multiple Flush Cycles'!BC$62=1),-1,Pumpdown!BC486)</f>
        <v>-1</v>
      </c>
      <c r="BD77" s="1">
        <f ca="1">IF(AND(Pumpdown!$Q$27=0,'Results-Multiple Flush Cycles'!BD$62=1),-1,Pumpdown!BD486)</f>
        <v>-1</v>
      </c>
      <c r="BE77" s="1">
        <f ca="1">IF(AND(Pumpdown!$Q$27=0,'Results-Multiple Flush Cycles'!BE$62=1),-1,Pumpdown!BE486)</f>
        <v>-1</v>
      </c>
      <c r="BF77" s="1">
        <f ca="1">IF(AND(Pumpdown!$Q$27=0,'Results-Multiple Flush Cycles'!BF$62=1),-1,Pumpdown!BF486)</f>
        <v>-1</v>
      </c>
      <c r="BG77" s="1">
        <f ca="1">IF(AND(Pumpdown!$Q$27=0,'Results-Multiple Flush Cycles'!BG$62=1),-1,Pumpdown!BG486)</f>
        <v>-1</v>
      </c>
      <c r="BH77" s="1">
        <f ca="1">IF(AND(Pumpdown!$Q$27=0,'Results-Multiple Flush Cycles'!BH$62=1),-1,Pumpdown!BH486)</f>
        <v>-1</v>
      </c>
      <c r="BI77" s="1">
        <f ca="1">IF(AND(Pumpdown!$Q$27=0,'Results-Multiple Flush Cycles'!BI$62=1),-1,Pumpdown!BI486)</f>
        <v>-1</v>
      </c>
      <c r="BJ77" s="1">
        <f ca="1">IF(AND(Pumpdown!$Q$27=0,'Results-Multiple Flush Cycles'!BJ$62=1),-1,Pumpdown!BJ486)</f>
        <v>-1</v>
      </c>
      <c r="BK77" s="1">
        <f ca="1">IF(AND(Pumpdown!$Q$27=0,'Results-Multiple Flush Cycles'!BK$62=1),-1,Pumpdown!BK486)</f>
        <v>-1</v>
      </c>
      <c r="BL77" s="1">
        <f ca="1">IF(AND(Pumpdown!$Q$27=0,'Results-Multiple Flush Cycles'!BL$62=1),-1,Pumpdown!BL486)</f>
        <v>-1</v>
      </c>
      <c r="BM77" s="1">
        <f ca="1">IF(AND(Pumpdown!$Q$27=0,'Results-Multiple Flush Cycles'!BM$62=1),-1,Pumpdown!BM486)</f>
        <v>-1</v>
      </c>
      <c r="BN77" s="1">
        <f ca="1">IF(AND(Pumpdown!$Q$27=0,'Results-Multiple Flush Cycles'!BN$62=1),-1,Pumpdown!BN486)</f>
        <v>-1</v>
      </c>
      <c r="BO77" s="1">
        <f ca="1">IF(AND(Pumpdown!$Q$27=0,'Results-Multiple Flush Cycles'!BO$62=1),-1,Pumpdown!BO486)</f>
        <v>-1</v>
      </c>
      <c r="BP77" s="1">
        <f ca="1">IF(AND(Pumpdown!$Q$27=0,'Results-Multiple Flush Cycles'!BP$62=1),-1,Pumpdown!BP486)</f>
        <v>-1</v>
      </c>
      <c r="BQ77" s="1">
        <f ca="1">IF(AND(Pumpdown!$Q$27=0,'Results-Multiple Flush Cycles'!BQ$62=1),-1,Pumpdown!BQ486)</f>
        <v>-1</v>
      </c>
      <c r="BR77" s="1">
        <f ca="1">IF(AND(Pumpdown!$Q$27=0,'Results-Multiple Flush Cycles'!BR$62=1),-1,Pumpdown!BR486)</f>
        <v>-1</v>
      </c>
      <c r="BS77" s="1">
        <f ca="1">IF(AND(Pumpdown!$Q$27=0,'Results-Multiple Flush Cycles'!BS$62=1),-1,Pumpdown!BS486)</f>
        <v>-1</v>
      </c>
      <c r="BT77" s="1">
        <f ca="1">IF(AND(Pumpdown!$Q$27=0,'Results-Multiple Flush Cycles'!BT$62=1),-1,Pumpdown!BT486)</f>
        <v>-1</v>
      </c>
      <c r="BU77" s="1">
        <f ca="1">IF(AND(Pumpdown!$Q$27=0,'Results-Multiple Flush Cycles'!BU$62=1),-1,Pumpdown!BU486)</f>
        <v>-1</v>
      </c>
      <c r="BV77" s="1">
        <f ca="1">IF(AND(Pumpdown!$Q$27=0,'Results-Multiple Flush Cycles'!BV$62=1),-1,Pumpdown!BV486)</f>
        <v>-1</v>
      </c>
      <c r="BW77" s="1">
        <f ca="1">IF(AND(Pumpdown!$Q$27=0,'Results-Multiple Flush Cycles'!BW$62=1),-1,Pumpdown!BW486)</f>
        <v>-1</v>
      </c>
      <c r="BX77" s="1">
        <f ca="1">IF(AND(Pumpdown!$Q$27=0,'Results-Multiple Flush Cycles'!BX$62=1),-1,Pumpdown!BX486)</f>
        <v>-1</v>
      </c>
      <c r="BY77" s="1">
        <f ca="1">IF(AND(Pumpdown!$Q$27=0,'Results-Multiple Flush Cycles'!BY$62=1),-1,Pumpdown!BY486)</f>
        <v>-1</v>
      </c>
      <c r="BZ77" s="1">
        <f ca="1">IF(AND(Pumpdown!$Q$27=0,'Results-Multiple Flush Cycles'!BZ$62=1),-1,Pumpdown!BZ486)</f>
        <v>-1</v>
      </c>
      <c r="CA77" s="1">
        <f ca="1">IF(AND(Pumpdown!$Q$27=0,'Results-Multiple Flush Cycles'!CA$62=1),-1,Pumpdown!CA486)</f>
        <v>-1</v>
      </c>
      <c r="CB77" s="1">
        <f ca="1">IF(AND(Pumpdown!$Q$27=0,'Results-Multiple Flush Cycles'!CB$62=1),-1,Pumpdown!CB486)</f>
        <v>-1</v>
      </c>
      <c r="CC77" s="1">
        <f ca="1">IF(AND(Pumpdown!$Q$27=0,'Results-Multiple Flush Cycles'!CC$62=1),-1,Pumpdown!CC486)</f>
        <v>-1</v>
      </c>
      <c r="CD77" s="1">
        <f ca="1">IF(AND(Pumpdown!$Q$27=0,'Results-Multiple Flush Cycles'!CD$62=1),-1,Pumpdown!CD486)</f>
        <v>-1</v>
      </c>
      <c r="CE77" s="1">
        <f ca="1">IF(AND(Pumpdown!$Q$27=0,'Results-Multiple Flush Cycles'!CE$62=1),-1,Pumpdown!CE486)</f>
        <v>-1</v>
      </c>
      <c r="CF77" s="1">
        <f ca="1">IF(AND(Pumpdown!$Q$27=0,'Results-Multiple Flush Cycles'!CF$62=1),-1,Pumpdown!CF486)</f>
        <v>-1</v>
      </c>
      <c r="CG77" s="1">
        <f ca="1">IF(AND(Pumpdown!$Q$27=0,'Results-Multiple Flush Cycles'!CG$62=1),-1,Pumpdown!CG486)</f>
        <v>-1</v>
      </c>
      <c r="CH77" s="1">
        <f ca="1">IF(AND(Pumpdown!$Q$27=0,'Results-Multiple Flush Cycles'!CH$62=1),-1,Pumpdown!CH486)</f>
        <v>-1</v>
      </c>
      <c r="CI77" s="1">
        <f ca="1">IF(AND(Pumpdown!$Q$27=0,'Results-Multiple Flush Cycles'!CI$62=1),-1,Pumpdown!CI486)</f>
        <v>-1</v>
      </c>
      <c r="CJ77" s="1">
        <f ca="1">IF(AND(Pumpdown!$Q$27=0,'Results-Multiple Flush Cycles'!CJ$62=1),-1,Pumpdown!CJ486)</f>
        <v>-1</v>
      </c>
      <c r="CK77" s="1">
        <f ca="1">IF(AND(Pumpdown!$Q$27=0,'Results-Multiple Flush Cycles'!CK$62=1),-1,Pumpdown!CK486)</f>
        <v>-1</v>
      </c>
      <c r="CL77" s="1">
        <f ca="1">IF(AND(Pumpdown!$Q$27=0,'Results-Multiple Flush Cycles'!CL$62=1),-1,Pumpdown!CL486)</f>
        <v>-1</v>
      </c>
      <c r="CM77" s="1">
        <f ca="1">IF(AND(Pumpdown!$Q$27=0,'Results-Multiple Flush Cycles'!CM$62=1),-1,Pumpdown!CM486)</f>
        <v>-1</v>
      </c>
      <c r="CN77" s="1">
        <f ca="1">IF(AND(Pumpdown!$Q$27=0,'Results-Multiple Flush Cycles'!CN$62=1),-1,Pumpdown!CN486)</f>
        <v>-1</v>
      </c>
      <c r="CO77" s="1">
        <f ca="1">IF(AND(Pumpdown!$Q$27=0,'Results-Multiple Flush Cycles'!CO$62=1),-1,Pumpdown!CO486)</f>
        <v>-1</v>
      </c>
      <c r="CP77" s="1">
        <f ca="1">IF(AND(Pumpdown!$Q$27=0,'Results-Multiple Flush Cycles'!CP$62=1),-1,Pumpdown!CP486)</f>
        <v>-1</v>
      </c>
      <c r="CQ77" s="1">
        <f ca="1">IF(AND(Pumpdown!$Q$27=0,'Results-Multiple Flush Cycles'!CQ$62=1),-1,Pumpdown!CQ486)</f>
        <v>-1</v>
      </c>
      <c r="CR77" s="1">
        <f ca="1">IF(AND(Pumpdown!$Q$27=0,'Results-Multiple Flush Cycles'!CR$62=1),-1,Pumpdown!CR486)</f>
        <v>-1</v>
      </c>
      <c r="CS77" s="1">
        <f ca="1">IF(AND(Pumpdown!$Q$27=0,'Results-Multiple Flush Cycles'!CS$62=1),-1,Pumpdown!CS486)</f>
        <v>-1</v>
      </c>
      <c r="CT77" s="1">
        <f ca="1">IF(AND(Pumpdown!$Q$27=0,'Results-Multiple Flush Cycles'!CT$62=1),-1,Pumpdown!CT486)</f>
        <v>-1</v>
      </c>
      <c r="CU77" s="1">
        <f ca="1">IF(AND(Pumpdown!$Q$27=0,'Results-Multiple Flush Cycles'!CU$62=1),-1,Pumpdown!CU486)</f>
        <v>-1</v>
      </c>
      <c r="CV77" s="1">
        <f ca="1">IF(AND(Pumpdown!$Q$27=0,'Results-Multiple Flush Cycles'!CV$62=1),-1,Pumpdown!CV486)</f>
        <v>-1</v>
      </c>
      <c r="CW77" s="1">
        <f ca="1">IF(AND(Pumpdown!$Q$27=0,'Results-Multiple Flush Cycles'!CW$62=1),-1,Pumpdown!CW486)</f>
        <v>-1</v>
      </c>
      <c r="CX77" s="1">
        <f ca="1">IF(AND(Pumpdown!$Q$27=0,'Results-Multiple Flush Cycles'!CX$62=1),-1,Pumpdown!CX486)</f>
        <v>-1</v>
      </c>
      <c r="CY77" s="1">
        <f ca="1">IF(AND(Pumpdown!$Q$27=0,'Results-Multiple Flush Cycles'!CY$62=1),-1,Pumpdown!CY486)</f>
        <v>-1</v>
      </c>
      <c r="CZ77" s="1">
        <f ca="1">IF(AND(Pumpdown!$Q$27=0,'Results-Multiple Flush Cycles'!CZ$62=1),-1,Pumpdown!CZ486)</f>
        <v>-1</v>
      </c>
      <c r="DA77" s="1">
        <f ca="1">IF(AND(Pumpdown!$Q$27=0,'Results-Multiple Flush Cycles'!DA$62=1),-1,Pumpdown!DA486)</f>
        <v>-1</v>
      </c>
      <c r="DB77" s="1">
        <f ca="1">IF(AND(Pumpdown!$Q$27=0,'Results-Multiple Flush Cycles'!DB$62=1),-1,Pumpdown!DB486)</f>
        <v>-1</v>
      </c>
      <c r="DC77" s="1">
        <f ca="1">IF(AND(Pumpdown!$Q$27=0,'Results-Multiple Flush Cycles'!DC$62=1),-1,Pumpdown!DC486)</f>
        <v>-1</v>
      </c>
      <c r="DD77" s="1">
        <f ca="1">IF(AND(Pumpdown!$Q$27=0,'Results-Multiple Flush Cycles'!DD$62=1),-1,Pumpdown!DD486)</f>
        <v>-1</v>
      </c>
      <c r="DE77" s="1">
        <f ca="1">IF(AND(Pumpdown!$Q$27=0,'Results-Multiple Flush Cycles'!DE$62=1),-1,Pumpdown!DE486)</f>
        <v>-1</v>
      </c>
      <c r="DF77" s="1">
        <f ca="1">IF(AND(Pumpdown!$Q$27=0,'Results-Multiple Flush Cycles'!DF$62=1),-1,Pumpdown!DF486)</f>
        <v>-1</v>
      </c>
      <c r="DG77" s="1">
        <f ca="1">IF(AND(Pumpdown!$Q$27=0,'Results-Multiple Flush Cycles'!DG$62=1),-1,Pumpdown!DG486)</f>
        <v>-1</v>
      </c>
      <c r="DH77" s="1">
        <f ca="1">IF(AND(Pumpdown!$Q$27=0,'Results-Multiple Flush Cycles'!DH$62=1),-1,Pumpdown!DH486)</f>
        <v>-1</v>
      </c>
      <c r="DI77" s="1">
        <f ca="1">IF(AND(Pumpdown!$Q$27=0,'Results-Multiple Flush Cycles'!DI$62=1),-1,Pumpdown!DI486)</f>
        <v>-1</v>
      </c>
      <c r="DJ77" s="1">
        <f ca="1">IF(AND(Pumpdown!$Q$27=0,'Results-Multiple Flush Cycles'!DJ$62=1),-1,Pumpdown!DJ486)</f>
        <v>-1</v>
      </c>
      <c r="DK77" s="1">
        <f ca="1">IF(AND(Pumpdown!$Q$27=0,'Results-Multiple Flush Cycles'!DK$62=1),-1,Pumpdown!DK486)</f>
        <v>-1</v>
      </c>
      <c r="DL77" s="1">
        <f ca="1">IF(AND(Pumpdown!$Q$27=0,'Results-Multiple Flush Cycles'!DL$62=1),-1,Pumpdown!DL486)</f>
        <v>-1</v>
      </c>
      <c r="DM77" s="1">
        <f ca="1">IF(AND(Pumpdown!$Q$27=0,'Results-Multiple Flush Cycles'!DM$62=1),-1,Pumpdown!DM486)</f>
        <v>-1</v>
      </c>
      <c r="DN77" s="1">
        <f ca="1">IF(AND(Pumpdown!$Q$27=0,'Results-Multiple Flush Cycles'!DN$62=1),-1,Pumpdown!DN486)</f>
        <v>-1</v>
      </c>
      <c r="DO77" s="1">
        <f ca="1">IF(AND(Pumpdown!$Q$27=0,'Results-Multiple Flush Cycles'!DO$62=1),-1,Pumpdown!DO486)</f>
        <v>-1</v>
      </c>
      <c r="DP77" s="1">
        <f ca="1">IF(AND(Pumpdown!$Q$27=0,'Results-Multiple Flush Cycles'!DP$62=1),-1,Pumpdown!DP486)</f>
        <v>-1</v>
      </c>
      <c r="DQ77" s="1">
        <f ca="1">IF(AND(Pumpdown!$Q$27=0,'Results-Multiple Flush Cycles'!DQ$62=1),-1,Pumpdown!DQ486)</f>
        <v>-1</v>
      </c>
      <c r="DR77" s="1">
        <f ca="1">IF(AND(Pumpdown!$Q$27=0,'Results-Multiple Flush Cycles'!DR$62=1),-1,Pumpdown!DR486)</f>
        <v>-1</v>
      </c>
      <c r="DS77" s="1">
        <f ca="1">IF(AND(Pumpdown!$Q$27=0,'Results-Multiple Flush Cycles'!DS$62=1),-1,Pumpdown!DS486)</f>
        <v>-1</v>
      </c>
      <c r="DT77" s="1">
        <f ca="1">IF(AND(Pumpdown!$Q$27=0,'Results-Multiple Flush Cycles'!DT$62=1),-1,Pumpdown!DT486)</f>
        <v>-1</v>
      </c>
      <c r="DU77" s="1">
        <f ca="1">IF(AND(Pumpdown!$Q$27=0,'Results-Multiple Flush Cycles'!DU$62=1),-1,Pumpdown!DU486)</f>
        <v>-1</v>
      </c>
      <c r="DV77" s="1">
        <f ca="1">IF(AND(Pumpdown!$Q$27=0,'Results-Multiple Flush Cycles'!DV$62=1),-1,Pumpdown!DV486)</f>
        <v>-1</v>
      </c>
      <c r="DW77" s="1">
        <f ca="1">IF(AND(Pumpdown!$Q$27=0,'Results-Multiple Flush Cycles'!DW$62=1),-1,Pumpdown!DW486)</f>
        <v>-1</v>
      </c>
      <c r="DX77" s="1">
        <f ca="1">IF(AND(Pumpdown!$Q$27=0,'Results-Multiple Flush Cycles'!DX$62=1),-1,Pumpdown!DX486)</f>
        <v>-1</v>
      </c>
      <c r="DY77" s="1">
        <f ca="1">IF(AND(Pumpdown!$Q$27=0,'Results-Multiple Flush Cycles'!DY$62=1),-1,Pumpdown!DY486)</f>
        <v>-1</v>
      </c>
      <c r="DZ77" s="1">
        <f ca="1">IF(AND(Pumpdown!$Q$27=0,'Results-Multiple Flush Cycles'!DZ$62=1),-1,Pumpdown!DZ486)</f>
        <v>-1</v>
      </c>
      <c r="EA77" s="1">
        <f ca="1">IF(AND(Pumpdown!$Q$27=0,'Results-Multiple Flush Cycles'!EA$62=1),-1,Pumpdown!EA486)</f>
        <v>-1</v>
      </c>
      <c r="EB77" s="1">
        <f ca="1">IF(AND(Pumpdown!$Q$27=0,'Results-Multiple Flush Cycles'!EB$62=1),-1,Pumpdown!EB486)</f>
        <v>-1</v>
      </c>
      <c r="EC77" s="1">
        <f ca="1">IF(AND(Pumpdown!$Q$27=0,'Results-Multiple Flush Cycles'!EC$62=1),-1,Pumpdown!EC486)</f>
        <v>-1</v>
      </c>
      <c r="ED77" s="1">
        <f ca="1">IF(AND(Pumpdown!$Q$27=0,'Results-Multiple Flush Cycles'!ED$62=1),-1,Pumpdown!ED486)</f>
        <v>-1</v>
      </c>
      <c r="EE77" s="1">
        <f ca="1">IF(AND(Pumpdown!$Q$27=0,'Results-Multiple Flush Cycles'!EE$62=1),-1,Pumpdown!EE486)</f>
        <v>-1</v>
      </c>
      <c r="EF77" s="1">
        <f ca="1">IF(AND(Pumpdown!$Q$27=0,'Results-Multiple Flush Cycles'!EF$62=1),-1,Pumpdown!EF486)</f>
        <v>-1</v>
      </c>
      <c r="EG77" s="1">
        <f ca="1">IF(AND(Pumpdown!$Q$27=0,'Results-Multiple Flush Cycles'!EG$62=1),-1,Pumpdown!EG486)</f>
        <v>-1</v>
      </c>
      <c r="EH77" s="1">
        <f ca="1">IF(AND(Pumpdown!$Q$27=0,'Results-Multiple Flush Cycles'!EH$62=1),-1,Pumpdown!EH486)</f>
        <v>-1</v>
      </c>
      <c r="EI77" s="1">
        <f ca="1">IF(AND(Pumpdown!$Q$27=0,'Results-Multiple Flush Cycles'!EI$62=1),-1,Pumpdown!EI486)</f>
        <v>-1</v>
      </c>
      <c r="EJ77" s="1">
        <f ca="1">IF(AND(Pumpdown!$Q$27=0,'Results-Multiple Flush Cycles'!EJ$62=1),-1,Pumpdown!EJ486)</f>
        <v>-1</v>
      </c>
      <c r="EK77" s="1">
        <f ca="1">IF(AND(Pumpdown!$Q$27=0,'Results-Multiple Flush Cycles'!EK$62=1),-1,Pumpdown!EK486)</f>
        <v>-1</v>
      </c>
      <c r="EL77" s="1">
        <f ca="1">IF(AND(Pumpdown!$Q$27=0,'Results-Multiple Flush Cycles'!EL$62=1),-1,Pumpdown!EL486)</f>
        <v>-1</v>
      </c>
      <c r="EM77" s="1">
        <f ca="1">IF(AND(Pumpdown!$Q$27=0,'Results-Multiple Flush Cycles'!EM$62=1),-1,Pumpdown!EM486)</f>
        <v>-1</v>
      </c>
      <c r="EN77" s="1">
        <f ca="1">IF(AND(Pumpdown!$Q$27=0,'Results-Multiple Flush Cycles'!EN$62=1),-1,Pumpdown!EN486)</f>
        <v>-1</v>
      </c>
      <c r="EO77" s="1">
        <f ca="1">IF(AND(Pumpdown!$Q$27=0,'Results-Multiple Flush Cycles'!EO$62=1),-1,Pumpdown!EO486)</f>
        <v>-1</v>
      </c>
      <c r="EP77" s="1">
        <f ca="1">IF(AND(Pumpdown!$Q$27=0,'Results-Multiple Flush Cycles'!EP$62=1),-1,Pumpdown!EP486)</f>
        <v>-1</v>
      </c>
      <c r="EQ77" s="1">
        <f ca="1">IF(AND(Pumpdown!$Q$27=0,'Results-Multiple Flush Cycles'!EQ$62=1),-1,Pumpdown!EQ486)</f>
        <v>-1</v>
      </c>
      <c r="ER77" s="1">
        <f ca="1">IF(AND(Pumpdown!$Q$27=0,'Results-Multiple Flush Cycles'!ER$62=1),-1,Pumpdown!ER486)</f>
        <v>-1</v>
      </c>
      <c r="ES77" s="1">
        <f ca="1">IF(AND(Pumpdown!$Q$27=0,'Results-Multiple Flush Cycles'!ES$62=1),-1,Pumpdown!ES486)</f>
        <v>-1</v>
      </c>
      <c r="ET77" s="1">
        <f ca="1">IF(AND(Pumpdown!$Q$27=0,'Results-Multiple Flush Cycles'!ET$62=1),-1,Pumpdown!ET486)</f>
        <v>-1</v>
      </c>
      <c r="EU77" s="1">
        <f ca="1">IF(AND(Pumpdown!$Q$27=0,'Results-Multiple Flush Cycles'!EU$62=1),-1,Pumpdown!EU486)</f>
        <v>-1</v>
      </c>
      <c r="EV77" s="1">
        <f ca="1">IF(AND(Pumpdown!$Q$27=0,'Results-Multiple Flush Cycles'!EV$62=1),-1,Pumpdown!EV486)</f>
        <v>-1</v>
      </c>
      <c r="EW77" s="1">
        <f ca="1">IF(AND(Pumpdown!$Q$27=0,'Results-Multiple Flush Cycles'!EW$62=1),-1,Pumpdown!EW486)</f>
        <v>-1</v>
      </c>
      <c r="EX77" s="1">
        <f ca="1">IF(AND(Pumpdown!$Q$27=0,'Results-Multiple Flush Cycles'!EX$62=1),-1,Pumpdown!EX486)</f>
        <v>-1</v>
      </c>
      <c r="EY77" s="1">
        <f ca="1">IF(AND(Pumpdown!$Q$27=0,'Results-Multiple Flush Cycles'!EY$62=1),-1,Pumpdown!EY486)</f>
        <v>-1</v>
      </c>
      <c r="EZ77" s="1">
        <f ca="1">IF(AND(Pumpdown!$Q$27=0,'Results-Multiple Flush Cycles'!EZ$62=1),-1,Pumpdown!EZ486)</f>
        <v>-1</v>
      </c>
      <c r="FA77" s="1">
        <f ca="1">IF(AND(Pumpdown!$Q$27=0,'Results-Multiple Flush Cycles'!FA$62=1),-1,Pumpdown!FA486)</f>
        <v>-1</v>
      </c>
      <c r="FB77" s="1">
        <f ca="1">IF(AND(Pumpdown!$Q$27=0,'Results-Multiple Flush Cycles'!FB$62=1),-1,Pumpdown!FB486)</f>
        <v>-1</v>
      </c>
      <c r="FC77" s="1">
        <f ca="1">IF(AND(Pumpdown!$Q$27=0,'Results-Multiple Flush Cycles'!FC$62=1),-1,Pumpdown!FC486)</f>
        <v>-1</v>
      </c>
      <c r="FD77" s="1">
        <f ca="1">IF(AND(Pumpdown!$Q$27=0,'Results-Multiple Flush Cycles'!FD$62=1),-1,Pumpdown!FD486)</f>
        <v>-1</v>
      </c>
      <c r="FE77" s="1">
        <f ca="1">IF(AND(Pumpdown!$Q$27=0,'Results-Multiple Flush Cycles'!FE$62=1),-1,Pumpdown!FE486)</f>
        <v>-1</v>
      </c>
      <c r="FF77" s="1">
        <f ca="1">IF(AND(Pumpdown!$Q$27=0,'Results-Multiple Flush Cycles'!FF$62=1),-1,Pumpdown!FF486)</f>
        <v>-1</v>
      </c>
      <c r="FG77" s="1">
        <f ca="1">IF(AND(Pumpdown!$Q$27=0,'Results-Multiple Flush Cycles'!FG$62=1),-1,Pumpdown!FG486)</f>
        <v>-1</v>
      </c>
      <c r="FH77" s="1">
        <f ca="1">IF(AND(Pumpdown!$Q$27=0,'Results-Multiple Flush Cycles'!FH$62=1),-1,Pumpdown!FH486)</f>
        <v>-1</v>
      </c>
      <c r="FI77" s="1">
        <f ca="1">IF(AND(Pumpdown!$Q$27=0,'Results-Multiple Flush Cycles'!FI$62=1),-1,Pumpdown!FI486)</f>
        <v>-1</v>
      </c>
      <c r="FJ77" s="1">
        <f ca="1">IF(AND(Pumpdown!$Q$27=0,'Results-Multiple Flush Cycles'!FJ$62=1),-1,Pumpdown!FJ486)</f>
        <v>-1</v>
      </c>
      <c r="FK77" s="1">
        <f ca="1">IF(AND(Pumpdown!$Q$27=0,'Results-Multiple Flush Cycles'!FK$62=1),-1,Pumpdown!FK486)</f>
        <v>-1</v>
      </c>
      <c r="FL77" s="1">
        <f ca="1">IF(AND(Pumpdown!$Q$27=0,'Results-Multiple Flush Cycles'!FL$62=1),-1,Pumpdown!FL486)</f>
        <v>-1</v>
      </c>
      <c r="FM77" s="1">
        <f ca="1">IF(AND(Pumpdown!$Q$27=0,'Results-Multiple Flush Cycles'!FM$62=1),-1,Pumpdown!FM486)</f>
        <v>-1</v>
      </c>
      <c r="FN77" s="1">
        <f ca="1">IF(AND(Pumpdown!$Q$27=0,'Results-Multiple Flush Cycles'!FN$62=1),-1,Pumpdown!FN486)</f>
        <v>-1</v>
      </c>
      <c r="FO77" s="1">
        <f ca="1">IF(AND(Pumpdown!$Q$27=0,'Results-Multiple Flush Cycles'!FO$62=1),-1,Pumpdown!FO486)</f>
        <v>-1</v>
      </c>
      <c r="FP77" s="1">
        <f ca="1">IF(AND(Pumpdown!$Q$27=0,'Results-Multiple Flush Cycles'!FP$62=1),-1,Pumpdown!FP486)</f>
        <v>-1</v>
      </c>
      <c r="FQ77" s="1">
        <f ca="1">IF(AND(Pumpdown!$Q$27=0,'Results-Multiple Flush Cycles'!FQ$62=1),-1,Pumpdown!FQ486)</f>
        <v>-1</v>
      </c>
      <c r="FR77" s="1">
        <f ca="1">IF(AND(Pumpdown!$Q$27=0,'Results-Multiple Flush Cycles'!FR$62=1),-1,Pumpdown!FR486)</f>
        <v>-1</v>
      </c>
      <c r="FS77" s="1">
        <f ca="1">IF(AND(Pumpdown!$Q$27=0,'Results-Multiple Flush Cycles'!FS$62=1),-1,Pumpdown!FS486)</f>
        <v>-1</v>
      </c>
      <c r="FT77" s="1">
        <f ca="1">IF(AND(Pumpdown!$Q$27=0,'Results-Multiple Flush Cycles'!FT$62=1),-1,Pumpdown!FT486)</f>
        <v>-1</v>
      </c>
      <c r="FU77" s="1">
        <f ca="1">IF(AND(Pumpdown!$Q$27=0,'Results-Multiple Flush Cycles'!FU$62=1),-1,Pumpdown!FU486)</f>
        <v>-1</v>
      </c>
      <c r="FV77" s="1">
        <f ca="1">IF(AND(Pumpdown!$Q$27=0,'Results-Multiple Flush Cycles'!FV$62=1),-1,Pumpdown!FV486)</f>
        <v>-1</v>
      </c>
      <c r="FW77" s="1">
        <f ca="1">IF(AND(Pumpdown!$Q$27=0,'Results-Multiple Flush Cycles'!FW$62=1),-1,Pumpdown!FW486)</f>
        <v>-1</v>
      </c>
      <c r="FX77" s="1">
        <f ca="1">IF(AND(Pumpdown!$Q$27=0,'Results-Multiple Flush Cycles'!FX$62=1),-1,Pumpdown!FX486)</f>
        <v>-1</v>
      </c>
      <c r="FY77" s="1">
        <f ca="1">IF(AND(Pumpdown!$Q$27=0,'Results-Multiple Flush Cycles'!FY$62=1),-1,Pumpdown!FY486)</f>
        <v>-1</v>
      </c>
      <c r="FZ77" s="1">
        <f ca="1">IF(AND(Pumpdown!$Q$27=0,'Results-Multiple Flush Cycles'!FZ$62=1),-1,Pumpdown!FZ486)</f>
        <v>-1</v>
      </c>
      <c r="GA77" s="1">
        <f ca="1">IF(AND(Pumpdown!$Q$27=0,'Results-Multiple Flush Cycles'!GA$62=1),-1,Pumpdown!GA486)</f>
        <v>-1</v>
      </c>
      <c r="GB77" s="1">
        <f ca="1">IF(AND(Pumpdown!$Q$27=0,'Results-Multiple Flush Cycles'!GB$62=1),-1,Pumpdown!GB486)</f>
        <v>-1</v>
      </c>
      <c r="GC77" s="1">
        <f ca="1">IF(AND(Pumpdown!$Q$27=0,'Results-Multiple Flush Cycles'!GC$62=1),-1,Pumpdown!GC486)</f>
        <v>-1</v>
      </c>
      <c r="GD77" s="1">
        <f ca="1">IF(AND(Pumpdown!$Q$27=0,'Results-Multiple Flush Cycles'!GD$62=1),-1,Pumpdown!GD486)</f>
        <v>-1</v>
      </c>
      <c r="GE77" s="1">
        <f ca="1">IF(AND(Pumpdown!$Q$27=0,'Results-Multiple Flush Cycles'!GE$62=1),-1,Pumpdown!GE486)</f>
        <v>-1</v>
      </c>
      <c r="GF77" s="1">
        <f ca="1">IF(AND(Pumpdown!$Q$27=0,'Results-Multiple Flush Cycles'!GF$62=1),-1,Pumpdown!GF486)</f>
        <v>-1</v>
      </c>
      <c r="GG77" s="1">
        <f ca="1">IF(AND(Pumpdown!$Q$27=0,'Results-Multiple Flush Cycles'!GG$62=1),-1,Pumpdown!GG486)</f>
        <v>-1</v>
      </c>
      <c r="GH77" s="1">
        <f ca="1">IF(AND(Pumpdown!$Q$27=0,'Results-Multiple Flush Cycles'!GH$62=1),-1,Pumpdown!GH486)</f>
        <v>-1</v>
      </c>
      <c r="GI77" s="1">
        <f ca="1">IF(AND(Pumpdown!$Q$27=0,'Results-Multiple Flush Cycles'!GI$62=1),-1,Pumpdown!GI486)</f>
        <v>-1</v>
      </c>
      <c r="GJ77" s="1">
        <f ca="1">IF(AND(Pumpdown!$Q$27=0,'Results-Multiple Flush Cycles'!GJ$62=1),-1,Pumpdown!GJ486)</f>
        <v>-1</v>
      </c>
      <c r="GK77" s="1">
        <f ca="1">IF(AND(Pumpdown!$Q$27=0,'Results-Multiple Flush Cycles'!GK$62=1),-1,Pumpdown!GK486)</f>
        <v>-1</v>
      </c>
      <c r="GL77" s="1">
        <f ca="1">IF(AND(Pumpdown!$Q$27=0,'Results-Multiple Flush Cycles'!GL$62=1),-1,Pumpdown!GL486)</f>
        <v>-1</v>
      </c>
      <c r="GM77" s="1">
        <f ca="1">IF(AND(Pumpdown!$Q$27=0,'Results-Multiple Flush Cycles'!GM$62=1),-1,Pumpdown!GM486)</f>
        <v>-1</v>
      </c>
      <c r="GN77" s="1">
        <f ca="1">IF(AND(Pumpdown!$Q$27=0,'Results-Multiple Flush Cycles'!GN$62=1),-1,Pumpdown!GN486)</f>
        <v>-1</v>
      </c>
      <c r="GO77" s="1">
        <f ca="1">IF(AND(Pumpdown!$Q$27=0,'Results-Multiple Flush Cycles'!GO$62=1),-1,Pumpdown!GO486)</f>
        <v>-1</v>
      </c>
      <c r="GP77" s="1">
        <f ca="1">IF(AND(Pumpdown!$Q$27=0,'Results-Multiple Flush Cycles'!GP$62=1),-1,Pumpdown!GP486)</f>
        <v>-1</v>
      </c>
      <c r="GQ77" s="1">
        <f ca="1">IF(AND(Pumpdown!$Q$27=0,'Results-Multiple Flush Cycles'!GQ$62=1),-1,Pumpdown!GQ486)</f>
        <v>-1</v>
      </c>
      <c r="GR77" s="1">
        <f ca="1">IF(AND(Pumpdown!$Q$27=0,'Results-Multiple Flush Cycles'!GR$62=1),-1,Pumpdown!GR486)</f>
        <v>-1</v>
      </c>
      <c r="GS77" s="1">
        <f ca="1">IF(AND(Pumpdown!$Q$27=0,'Results-Multiple Flush Cycles'!GS$62=1),-1,Pumpdown!GS486)</f>
        <v>-1</v>
      </c>
      <c r="GT77" s="1">
        <f ca="1">IF(AND(Pumpdown!$Q$27=0,'Results-Multiple Flush Cycles'!GT$62=1),-1,Pumpdown!GT486)</f>
        <v>-1</v>
      </c>
      <c r="GU77" s="1">
        <f ca="1">IF(AND(Pumpdown!$Q$27=0,'Results-Multiple Flush Cycles'!GU$62=1),-1,Pumpdown!GU486)</f>
        <v>-1</v>
      </c>
      <c r="GV77" s="1">
        <f ca="1">IF(AND(Pumpdown!$Q$27=0,'Results-Multiple Flush Cycles'!GV$62=1),-1,Pumpdown!GV486)</f>
        <v>-1</v>
      </c>
      <c r="GW77" s="1">
        <f ca="1">IF(AND(Pumpdown!$Q$27=0,'Results-Multiple Flush Cycles'!GW$62=1),-1,Pumpdown!GW486)</f>
        <v>-1</v>
      </c>
      <c r="GX77" s="1">
        <f ca="1">IF(AND(Pumpdown!$Q$27=0,'Results-Multiple Flush Cycles'!GX$62=1),-1,Pumpdown!GX486)</f>
        <v>-1</v>
      </c>
      <c r="GY77" s="1">
        <f ca="1">IF(AND(Pumpdown!$Q$27=0,'Results-Multiple Flush Cycles'!GY$62=1),-1,Pumpdown!GY486)</f>
        <v>-1</v>
      </c>
      <c r="GZ77" s="1">
        <f ca="1">IF(AND(Pumpdown!$Q$27=0,'Results-Multiple Flush Cycles'!GZ$62=1),-1,Pumpdown!GZ486)</f>
        <v>-1</v>
      </c>
      <c r="HA77" s="1">
        <f ca="1">IF(AND(Pumpdown!$Q$27=0,'Results-Multiple Flush Cycles'!HA$62=1),-1,Pumpdown!HA486)</f>
        <v>-1</v>
      </c>
      <c r="HB77" s="1">
        <f ca="1">IF(AND(Pumpdown!$Q$27=0,'Results-Multiple Flush Cycles'!HB$62=1),-1,Pumpdown!HB486)</f>
        <v>-1</v>
      </c>
      <c r="HC77" s="1">
        <f ca="1">IF(AND(Pumpdown!$Q$27=0,'Results-Multiple Flush Cycles'!HC$62=1),-1,Pumpdown!HC486)</f>
        <v>-1</v>
      </c>
      <c r="HD77" s="1">
        <f ca="1">IF(AND(Pumpdown!$Q$27=0,'Results-Multiple Flush Cycles'!HD$62=1),-1,Pumpdown!HD486)</f>
        <v>-1</v>
      </c>
      <c r="HE77" s="1">
        <f ca="1">IF(AND(Pumpdown!$Q$27=0,'Results-Multiple Flush Cycles'!HE$62=1),-1,Pumpdown!HE486)</f>
        <v>-1</v>
      </c>
      <c r="HF77" s="1">
        <f ca="1">IF(AND(Pumpdown!$Q$27=0,'Results-Multiple Flush Cycles'!HF$62=1),-1,Pumpdown!HF486)</f>
        <v>-1</v>
      </c>
      <c r="HG77" s="1">
        <f ca="1">IF(AND(Pumpdown!$Q$27=0,'Results-Multiple Flush Cycles'!HG$62=1),-1,Pumpdown!HG486)</f>
        <v>-1</v>
      </c>
      <c r="HH77" s="1">
        <f ca="1">IF(AND(Pumpdown!$Q$27=0,'Results-Multiple Flush Cycles'!HH$62=1),-1,Pumpdown!HH486)</f>
        <v>-1</v>
      </c>
      <c r="HI77" s="1">
        <f ca="1">IF(AND(Pumpdown!$Q$27=0,'Results-Multiple Flush Cycles'!HI$62=1),-1,Pumpdown!HI486)</f>
        <v>-1</v>
      </c>
      <c r="HJ77" s="1">
        <f ca="1">IF(AND(Pumpdown!$Q$27=0,'Results-Multiple Flush Cycles'!HJ$62=1),-1,Pumpdown!HJ486)</f>
        <v>-1</v>
      </c>
      <c r="HK77" s="1">
        <f ca="1">IF(AND(Pumpdown!$Q$27=0,'Results-Multiple Flush Cycles'!HK$62=1),-1,Pumpdown!HK486)</f>
        <v>-1</v>
      </c>
      <c r="HL77" s="1">
        <f ca="1">IF(AND(Pumpdown!$Q$27=0,'Results-Multiple Flush Cycles'!HL$62=1),-1,Pumpdown!HL486)</f>
        <v>-1</v>
      </c>
      <c r="HM77" s="1">
        <f ca="1">IF(AND(Pumpdown!$Q$27=0,'Results-Multiple Flush Cycles'!HM$62=1),-1,Pumpdown!HM486)</f>
        <v>-1</v>
      </c>
      <c r="HN77" s="1">
        <f ca="1">IF(AND(Pumpdown!$Q$27=0,'Results-Multiple Flush Cycles'!HN$62=1),-1,Pumpdown!HN486)</f>
        <v>-1</v>
      </c>
      <c r="HO77" s="1">
        <f ca="1">IF(AND(Pumpdown!$Q$27=0,'Results-Multiple Flush Cycles'!HO$62=1),-1,Pumpdown!HO486)</f>
        <v>-1</v>
      </c>
      <c r="HP77" s="1">
        <f ca="1">IF(AND(Pumpdown!$Q$27=0,'Results-Multiple Flush Cycles'!HP$62=1),-1,Pumpdown!HP486)</f>
        <v>-1</v>
      </c>
      <c r="HQ77" s="1">
        <f ca="1">IF(AND(Pumpdown!$Q$27=0,'Results-Multiple Flush Cycles'!HQ$62=1),-1,Pumpdown!HQ486)</f>
        <v>-1</v>
      </c>
      <c r="HR77" s="1">
        <f ca="1">IF(AND(Pumpdown!$Q$27=0,'Results-Multiple Flush Cycles'!HR$62=1),-1,Pumpdown!HR486)</f>
        <v>-1</v>
      </c>
      <c r="HS77" s="1">
        <f ca="1">IF(AND(Pumpdown!$Q$27=0,'Results-Multiple Flush Cycles'!HS$62=1),-1,Pumpdown!HS486)</f>
        <v>-1</v>
      </c>
      <c r="HT77" s="1">
        <f ca="1">IF(AND(Pumpdown!$Q$27=0,'Results-Multiple Flush Cycles'!HT$62=1),-1,Pumpdown!HT486)</f>
        <v>-1</v>
      </c>
      <c r="HU77" s="1">
        <f ca="1">IF(AND(Pumpdown!$Q$27=0,'Results-Multiple Flush Cycles'!HU$62=1),-1,Pumpdown!HU486)</f>
        <v>-1</v>
      </c>
      <c r="HV77" s="1">
        <f ca="1">IF(AND(Pumpdown!$Q$27=0,'Results-Multiple Flush Cycles'!HV$62=1),-1,Pumpdown!HV486)</f>
        <v>-1</v>
      </c>
      <c r="HW77" s="1">
        <f ca="1">IF(AND(Pumpdown!$Q$27=0,'Results-Multiple Flush Cycles'!HW$62=1),-1,Pumpdown!HW486)</f>
        <v>-1</v>
      </c>
      <c r="HX77" s="1">
        <f ca="1">IF(AND(Pumpdown!$Q$27=0,'Results-Multiple Flush Cycles'!HX$62=1),-1,Pumpdown!HX486)</f>
        <v>-1</v>
      </c>
      <c r="HY77" s="1">
        <f ca="1">IF(AND(Pumpdown!$Q$27=0,'Results-Multiple Flush Cycles'!HY$62=1),-1,Pumpdown!HY486)</f>
        <v>-1</v>
      </c>
      <c r="HZ77" s="1">
        <f ca="1">IF(AND(Pumpdown!$Q$27=0,'Results-Multiple Flush Cycles'!HZ$62=1),-1,Pumpdown!HZ486)</f>
        <v>-1</v>
      </c>
      <c r="IA77" s="1">
        <f ca="1">IF(AND(Pumpdown!$Q$27=0,'Results-Multiple Flush Cycles'!IA$62=1),-1,Pumpdown!IA486)</f>
        <v>-1</v>
      </c>
      <c r="IB77" s="1">
        <f ca="1">IF(AND(Pumpdown!$Q$27=0,'Results-Multiple Flush Cycles'!IB$62=1),-1,Pumpdown!IB486)</f>
        <v>-1</v>
      </c>
      <c r="IC77" s="1">
        <f ca="1">IF(AND(Pumpdown!$Q$27=0,'Results-Multiple Flush Cycles'!IC$62=1),-1,Pumpdown!IC486)</f>
        <v>-1</v>
      </c>
      <c r="ID77" s="1">
        <f ca="1">IF(AND(Pumpdown!$Q$27=0,'Results-Multiple Flush Cycles'!ID$62=1),-1,Pumpdown!ID486)</f>
        <v>-1</v>
      </c>
      <c r="IE77" s="1">
        <f ca="1">IF(AND(Pumpdown!$Q$27=0,'Results-Multiple Flush Cycles'!IE$62=1),-1,Pumpdown!IE486)</f>
        <v>-1</v>
      </c>
      <c r="IF77" s="1">
        <f ca="1">IF(AND(Pumpdown!$Q$27=0,'Results-Multiple Flush Cycles'!IF$62=1),-1,Pumpdown!IF486)</f>
        <v>-1</v>
      </c>
      <c r="IG77" s="1">
        <f ca="1">IF(AND(Pumpdown!$Q$27=0,'Results-Multiple Flush Cycles'!IG$62=1),-1,Pumpdown!IG486)</f>
        <v>-1</v>
      </c>
      <c r="IH77" s="1">
        <f ca="1">IF(AND(Pumpdown!$Q$27=0,'Results-Multiple Flush Cycles'!IH$62=1),-1,Pumpdown!IH486)</f>
        <v>-1</v>
      </c>
      <c r="II77" s="1">
        <f ca="1">IF(AND(Pumpdown!$Q$27=0,'Results-Multiple Flush Cycles'!II$62=1),-1,Pumpdown!II486)</f>
        <v>-1</v>
      </c>
      <c r="IJ77" s="1">
        <f ca="1">IF(AND(Pumpdown!$Q$27=0,'Results-Multiple Flush Cycles'!IJ$62=1),-1,Pumpdown!IJ486)</f>
        <v>-1</v>
      </c>
      <c r="IK77" s="1">
        <f ca="1">IF(AND(Pumpdown!$Q$27=0,'Results-Multiple Flush Cycles'!IK$62=1),-1,Pumpdown!IK486)</f>
        <v>-1</v>
      </c>
      <c r="IL77" s="1">
        <f ca="1">IF(AND(Pumpdown!$Q$27=0,'Results-Multiple Flush Cycles'!IL$62=1),-1,Pumpdown!IL486)</f>
        <v>-1</v>
      </c>
      <c r="IM77" s="1">
        <f ca="1">IF(AND(Pumpdown!$Q$27=0,'Results-Multiple Flush Cycles'!IM$62=1),-1,Pumpdown!IM486)</f>
        <v>-1</v>
      </c>
      <c r="IN77" s="1">
        <f ca="1">IF(AND(Pumpdown!$Q$27=0,'Results-Multiple Flush Cycles'!IN$62=1),-1,Pumpdown!IN486)</f>
        <v>-1</v>
      </c>
      <c r="IO77" s="1">
        <f ca="1">IF(AND(Pumpdown!$Q$27=0,'Results-Multiple Flush Cycles'!IO$62=1),-1,Pumpdown!IO486)</f>
        <v>-1</v>
      </c>
      <c r="IP77" s="1">
        <f ca="1">IF(AND(Pumpdown!$Q$27=0,'Results-Multiple Flush Cycles'!IP$62=1),-1,Pumpdown!IP486)</f>
        <v>-1</v>
      </c>
      <c r="IQ77" s="1">
        <f ca="1">IF(AND(Pumpdown!$Q$27=0,'Results-Multiple Flush Cycles'!IQ$62=1),-1,Pumpdown!IQ486)</f>
        <v>-1</v>
      </c>
      <c r="IR77" s="1">
        <f ca="1">IF(AND(Pumpdown!$Q$27=0,'Results-Multiple Flush Cycles'!IR$62=1),-1,Pumpdown!IR486)</f>
        <v>-1</v>
      </c>
      <c r="IS77" s="1">
        <f ca="1">IF(AND(Pumpdown!$Q$27=0,'Results-Multiple Flush Cycles'!IS$62=1),-1,Pumpdown!IS486)</f>
        <v>-1</v>
      </c>
      <c r="IT77" s="1">
        <f ca="1">IF(AND(Pumpdown!$Q$27=0,'Results-Multiple Flush Cycles'!IT$62=1),-1,Pumpdown!IT486)</f>
        <v>-1</v>
      </c>
      <c r="IU77" s="1">
        <f ca="1">IF(AND(Pumpdown!$Q$27=0,'Results-Multiple Flush Cycles'!IU$62=1),-1,Pumpdown!IU486)</f>
        <v>-1</v>
      </c>
      <c r="IV77" s="1">
        <f ca="1">IF(AND(Pumpdown!$Q$27=0,'Results-Multiple Flush Cycles'!IV$62=1),-1,Pumpdown!IV486)</f>
        <v>-1</v>
      </c>
    </row>
    <row r="79" spans="1:258" x14ac:dyDescent="0.15">
      <c r="A79" s="101" t="s">
        <v>484</v>
      </c>
    </row>
    <row r="80" spans="1:258" x14ac:dyDescent="0.15">
      <c r="A80" s="1" t="str">
        <f>Pumpdown!A465</f>
        <v>Instantaneous SLC Ratio #1</v>
      </c>
      <c r="B80" s="1" t="str">
        <f>Pumpdown!B465</f>
        <v>-</v>
      </c>
      <c r="C80" s="1">
        <f>IF(AND(Pumpdown!$Q$27=0,'Results-Multiple Flush Cycles'!C$62=1),-1,Pumpdown!C465)</f>
        <v>0</v>
      </c>
      <c r="D80" s="1">
        <f ca="1">IF(AND(Pumpdown!$Q$27=0,'Results-Multiple Flush Cycles'!D$62=1),-1,Pumpdown!D465)</f>
        <v>1</v>
      </c>
      <c r="E80" s="1">
        <f ca="1">IF(AND(Pumpdown!$Q$27=0,'Results-Multiple Flush Cycles'!E$62=1),-1,Pumpdown!E465)</f>
        <v>1</v>
      </c>
      <c r="F80" s="1">
        <f ca="1">IF(AND(Pumpdown!$Q$27=0,'Results-Multiple Flush Cycles'!F$62=1),-1,Pumpdown!F465)</f>
        <v>0.99999999999999978</v>
      </c>
      <c r="G80" s="1">
        <f ca="1">IF(AND(Pumpdown!$Q$27=0,'Results-Multiple Flush Cycles'!G$62=1),-1,Pumpdown!G465)</f>
        <v>1</v>
      </c>
      <c r="H80" s="1">
        <f ca="1">IF(AND(Pumpdown!$Q$27=0,'Results-Multiple Flush Cycles'!H$62=1),-1,Pumpdown!H465)</f>
        <v>1</v>
      </c>
      <c r="I80" s="1">
        <f ca="1">IF(AND(Pumpdown!$Q$27=0,'Results-Multiple Flush Cycles'!I$62=1),-1,Pumpdown!I465)</f>
        <v>1.0000000000000002</v>
      </c>
      <c r="J80" s="1">
        <f ca="1">IF(AND(Pumpdown!$Q$27=0,'Results-Multiple Flush Cycles'!J$62=1),-1,Pumpdown!J465)</f>
        <v>1</v>
      </c>
      <c r="K80" s="1">
        <f ca="1">IF(AND(Pumpdown!$Q$27=0,'Results-Multiple Flush Cycles'!K$62=1),-1,Pumpdown!K465)</f>
        <v>1.0000000000000002</v>
      </c>
      <c r="L80" s="1">
        <f ca="1">IF(AND(Pumpdown!$Q$27=0,'Results-Multiple Flush Cycles'!L$62=1),-1,Pumpdown!L465)</f>
        <v>1</v>
      </c>
      <c r="M80" s="1">
        <f ca="1">IF(AND(Pumpdown!$Q$27=0,'Results-Multiple Flush Cycles'!M$62=1),-1,Pumpdown!M465)</f>
        <v>1</v>
      </c>
      <c r="N80" s="1">
        <f ca="1">IF(AND(Pumpdown!$Q$27=0,'Results-Multiple Flush Cycles'!N$62=1),-1,Pumpdown!N465)</f>
        <v>1</v>
      </c>
      <c r="O80" s="1">
        <f ca="1">IF(AND(Pumpdown!$Q$27=0,'Results-Multiple Flush Cycles'!O$62=1),-1,Pumpdown!O465)</f>
        <v>0.99999999999999967</v>
      </c>
      <c r="P80" s="1">
        <f ca="1">IF(AND(Pumpdown!$Q$27=0,'Results-Multiple Flush Cycles'!P$62=1),-1,Pumpdown!P465)</f>
        <v>0.99999999999999978</v>
      </c>
      <c r="Q80" s="1">
        <f ca="1">IF(AND(Pumpdown!$Q$27=0,'Results-Multiple Flush Cycles'!Q$62=1),-1,Pumpdown!Q465)</f>
        <v>0.99999999999999978</v>
      </c>
      <c r="R80" s="1">
        <f ca="1">IF(AND(Pumpdown!$Q$27=0,'Results-Multiple Flush Cycles'!R$62=1),-1,Pumpdown!R465)</f>
        <v>1</v>
      </c>
      <c r="S80" s="1">
        <f ca="1">IF(AND(Pumpdown!$Q$27=0,'Results-Multiple Flush Cycles'!S$62=1),-1,Pumpdown!S465)</f>
        <v>1</v>
      </c>
      <c r="T80" s="1">
        <f ca="1">IF(AND(Pumpdown!$Q$27=0,'Results-Multiple Flush Cycles'!T$62=1),-1,Pumpdown!T465)</f>
        <v>1</v>
      </c>
      <c r="U80" s="1">
        <f ca="1">IF(AND(Pumpdown!$Q$27=0,'Results-Multiple Flush Cycles'!U$62=1),-1,Pumpdown!U465)</f>
        <v>1</v>
      </c>
      <c r="V80" s="1">
        <f ca="1">IF(AND(Pumpdown!$Q$27=0,'Results-Multiple Flush Cycles'!V$62=1),-1,Pumpdown!V465)</f>
        <v>1</v>
      </c>
      <c r="W80" s="1">
        <f ca="1">IF(AND(Pumpdown!$Q$27=0,'Results-Multiple Flush Cycles'!W$62=1),-1,Pumpdown!W465)</f>
        <v>1</v>
      </c>
      <c r="X80" s="1">
        <f ca="1">IF(AND(Pumpdown!$Q$27=0,'Results-Multiple Flush Cycles'!X$62=1),-1,Pumpdown!X465)</f>
        <v>1</v>
      </c>
      <c r="Y80" s="1">
        <f ca="1">IF(AND(Pumpdown!$Q$27=0,'Results-Multiple Flush Cycles'!Y$62=1),-1,Pumpdown!Y465)</f>
        <v>1</v>
      </c>
      <c r="Z80" s="1">
        <f ca="1">IF(AND(Pumpdown!$Q$27=0,'Results-Multiple Flush Cycles'!Z$62=1),-1,Pumpdown!Z465)</f>
        <v>1</v>
      </c>
      <c r="AA80" s="1">
        <f ca="1">IF(AND(Pumpdown!$Q$27=0,'Results-Multiple Flush Cycles'!AA$62=1),-1,Pumpdown!AA465)</f>
        <v>1</v>
      </c>
      <c r="AB80" s="1">
        <f ca="1">IF(AND(Pumpdown!$Q$27=0,'Results-Multiple Flush Cycles'!AB$62=1),-1,Pumpdown!AB465)</f>
        <v>1</v>
      </c>
      <c r="AC80" s="1">
        <f ca="1">IF(AND(Pumpdown!$Q$27=0,'Results-Multiple Flush Cycles'!AC$62=1),-1,Pumpdown!AC465)</f>
        <v>1</v>
      </c>
      <c r="AD80" s="150">
        <f ca="1">IF(AND(Pumpdown!$Q$27=0,'Results-Multiple Flush Cycles'!AD$62=1),-1,Pumpdown!AD465)</f>
        <v>1</v>
      </c>
      <c r="AE80" s="1">
        <f ca="1">IF(AND(Pumpdown!$Q$27=0,'Results-Multiple Flush Cycles'!AE$62=1),-1,Pumpdown!AE465)</f>
        <v>0.99999999999999978</v>
      </c>
      <c r="AF80" s="1">
        <f ca="1">IF(AND(Pumpdown!$Q$27=0,'Results-Multiple Flush Cycles'!AF$62=1),-1,Pumpdown!AF465)</f>
        <v>0.99999999999999978</v>
      </c>
      <c r="AG80" s="1">
        <f ca="1">IF(AND(Pumpdown!$Q$27=0,'Results-Multiple Flush Cycles'!AG$62=1),-1,Pumpdown!AG465)</f>
        <v>0.99999999999999978</v>
      </c>
      <c r="AH80" s="1">
        <f ca="1">IF(AND(Pumpdown!$Q$27=0,'Results-Multiple Flush Cycles'!AH$62=1),-1,Pumpdown!AH465)</f>
        <v>0.99999999999999978</v>
      </c>
      <c r="AI80" s="1">
        <f ca="1">IF(AND(Pumpdown!$Q$27=0,'Results-Multiple Flush Cycles'!AI$62=1),-1,Pumpdown!AI465)</f>
        <v>0.99999999999999978</v>
      </c>
      <c r="AJ80" s="1">
        <f ca="1">IF(AND(Pumpdown!$Q$27=0,'Results-Multiple Flush Cycles'!AJ$62=1),-1,Pumpdown!AJ465)</f>
        <v>0.99999999999999967</v>
      </c>
      <c r="AK80" s="150">
        <f ca="1">IF(AND(Pumpdown!$Q$27=0,'Results-Multiple Flush Cycles'!AK$62=1),-1,Pumpdown!AK465)</f>
        <v>1</v>
      </c>
      <c r="AL80" s="1">
        <f ca="1">IF(AND(Pumpdown!$Q$27=0,'Results-Multiple Flush Cycles'!AL$62=1),-1,Pumpdown!AL465)</f>
        <v>1</v>
      </c>
      <c r="AM80" s="1">
        <f ca="1">IF(AND(Pumpdown!$Q$27=0,'Results-Multiple Flush Cycles'!AM$62=1),-1,Pumpdown!AM465)</f>
        <v>1</v>
      </c>
      <c r="AN80" s="1">
        <f ca="1">IF(AND(Pumpdown!$Q$27=0,'Results-Multiple Flush Cycles'!AN$62=1),-1,Pumpdown!AN465)</f>
        <v>1.0000000000000002</v>
      </c>
      <c r="AO80" s="1">
        <f ca="1">IF(AND(Pumpdown!$Q$27=0,'Results-Multiple Flush Cycles'!AO$62=1),-1,Pumpdown!AO465)</f>
        <v>-1</v>
      </c>
      <c r="AP80" s="1">
        <f ca="1">IF(AND(Pumpdown!$Q$27=0,'Results-Multiple Flush Cycles'!AP$62=1),-1,Pumpdown!AP465)</f>
        <v>-1</v>
      </c>
      <c r="AQ80" s="1">
        <f ca="1">IF(AND(Pumpdown!$Q$27=0,'Results-Multiple Flush Cycles'!AQ$62=1),-1,Pumpdown!AQ465)</f>
        <v>-1</v>
      </c>
      <c r="AR80" s="1">
        <f ca="1">IF(AND(Pumpdown!$Q$27=0,'Results-Multiple Flush Cycles'!AR$62=1),-1,Pumpdown!AR465)</f>
        <v>-1</v>
      </c>
      <c r="AS80" s="1">
        <f ca="1">IF(AND(Pumpdown!$Q$27=0,'Results-Multiple Flush Cycles'!AS$62=1),-1,Pumpdown!AS465)</f>
        <v>-1</v>
      </c>
      <c r="AT80" s="1">
        <f ca="1">IF(AND(Pumpdown!$Q$27=0,'Results-Multiple Flush Cycles'!AT$62=1),-1,Pumpdown!AT465)</f>
        <v>-1</v>
      </c>
      <c r="AU80" s="1">
        <f ca="1">IF(AND(Pumpdown!$Q$27=0,'Results-Multiple Flush Cycles'!AU$62=1),-1,Pumpdown!AU465)</f>
        <v>-1</v>
      </c>
      <c r="AV80" s="1">
        <f ca="1">IF(AND(Pumpdown!$Q$27=0,'Results-Multiple Flush Cycles'!AV$62=1),-1,Pumpdown!AV465)</f>
        <v>-1</v>
      </c>
      <c r="AW80" s="1">
        <f ca="1">IF(AND(Pumpdown!$Q$27=0,'Results-Multiple Flush Cycles'!AW$62=1),-1,Pumpdown!AW465)</f>
        <v>-1</v>
      </c>
      <c r="AX80" s="1">
        <f ca="1">IF(AND(Pumpdown!$Q$27=0,'Results-Multiple Flush Cycles'!AX$62=1),-1,Pumpdown!AX465)</f>
        <v>-1</v>
      </c>
      <c r="AY80" s="1">
        <f ca="1">IF(AND(Pumpdown!$Q$27=0,'Results-Multiple Flush Cycles'!AY$62=1),-1,Pumpdown!AY465)</f>
        <v>-1</v>
      </c>
      <c r="AZ80" s="1">
        <f ca="1">IF(AND(Pumpdown!$Q$27=0,'Results-Multiple Flush Cycles'!AZ$62=1),-1,Pumpdown!AZ465)</f>
        <v>-1</v>
      </c>
      <c r="BA80" s="1">
        <f ca="1">IF(AND(Pumpdown!$Q$27=0,'Results-Multiple Flush Cycles'!BA$62=1),-1,Pumpdown!BA465)</f>
        <v>-1</v>
      </c>
      <c r="BB80" s="1">
        <f ca="1">IF(AND(Pumpdown!$Q$27=0,'Results-Multiple Flush Cycles'!BB$62=1),-1,Pumpdown!BB465)</f>
        <v>-1</v>
      </c>
      <c r="BC80" s="1">
        <f ca="1">IF(AND(Pumpdown!$Q$27=0,'Results-Multiple Flush Cycles'!BC$62=1),-1,Pumpdown!BC465)</f>
        <v>-1</v>
      </c>
      <c r="BD80" s="1">
        <f ca="1">IF(AND(Pumpdown!$Q$27=0,'Results-Multiple Flush Cycles'!BD$62=1),-1,Pumpdown!BD465)</f>
        <v>-1</v>
      </c>
      <c r="BE80" s="1">
        <f ca="1">IF(AND(Pumpdown!$Q$27=0,'Results-Multiple Flush Cycles'!BE$62=1),-1,Pumpdown!BE465)</f>
        <v>-1</v>
      </c>
      <c r="BF80" s="1">
        <f ca="1">IF(AND(Pumpdown!$Q$27=0,'Results-Multiple Flush Cycles'!BF$62=1),-1,Pumpdown!BF465)</f>
        <v>-1</v>
      </c>
      <c r="BG80" s="1">
        <f ca="1">IF(AND(Pumpdown!$Q$27=0,'Results-Multiple Flush Cycles'!BG$62=1),-1,Pumpdown!BG465)</f>
        <v>-1</v>
      </c>
      <c r="BH80" s="1">
        <f ca="1">IF(AND(Pumpdown!$Q$27=0,'Results-Multiple Flush Cycles'!BH$62=1),-1,Pumpdown!BH465)</f>
        <v>-1</v>
      </c>
      <c r="BI80" s="1">
        <f ca="1">IF(AND(Pumpdown!$Q$27=0,'Results-Multiple Flush Cycles'!BI$62=1),-1,Pumpdown!BI465)</f>
        <v>-1</v>
      </c>
      <c r="BJ80" s="1">
        <f ca="1">IF(AND(Pumpdown!$Q$27=0,'Results-Multiple Flush Cycles'!BJ$62=1),-1,Pumpdown!BJ465)</f>
        <v>-1</v>
      </c>
      <c r="BK80" s="1">
        <f ca="1">IF(AND(Pumpdown!$Q$27=0,'Results-Multiple Flush Cycles'!BK$62=1),-1,Pumpdown!BK465)</f>
        <v>-1</v>
      </c>
      <c r="BL80" s="1">
        <f ca="1">IF(AND(Pumpdown!$Q$27=0,'Results-Multiple Flush Cycles'!BL$62=1),-1,Pumpdown!BL465)</f>
        <v>-1</v>
      </c>
      <c r="BM80" s="1">
        <f ca="1">IF(AND(Pumpdown!$Q$27=0,'Results-Multiple Flush Cycles'!BM$62=1),-1,Pumpdown!BM465)</f>
        <v>-1</v>
      </c>
      <c r="BN80" s="1">
        <f ca="1">IF(AND(Pumpdown!$Q$27=0,'Results-Multiple Flush Cycles'!BN$62=1),-1,Pumpdown!BN465)</f>
        <v>-1</v>
      </c>
      <c r="BO80" s="1">
        <f ca="1">IF(AND(Pumpdown!$Q$27=0,'Results-Multiple Flush Cycles'!BO$62=1),-1,Pumpdown!BO465)</f>
        <v>-1</v>
      </c>
      <c r="BP80" s="1">
        <f ca="1">IF(AND(Pumpdown!$Q$27=0,'Results-Multiple Flush Cycles'!BP$62=1),-1,Pumpdown!BP465)</f>
        <v>-1</v>
      </c>
      <c r="BQ80" s="1">
        <f ca="1">IF(AND(Pumpdown!$Q$27=0,'Results-Multiple Flush Cycles'!BQ$62=1),-1,Pumpdown!BQ465)</f>
        <v>-1</v>
      </c>
      <c r="BR80" s="1">
        <f ca="1">IF(AND(Pumpdown!$Q$27=0,'Results-Multiple Flush Cycles'!BR$62=1),-1,Pumpdown!BR465)</f>
        <v>-1</v>
      </c>
      <c r="BS80" s="1">
        <f ca="1">IF(AND(Pumpdown!$Q$27=0,'Results-Multiple Flush Cycles'!BS$62=1),-1,Pumpdown!BS465)</f>
        <v>-1</v>
      </c>
      <c r="BT80" s="1">
        <f ca="1">IF(AND(Pumpdown!$Q$27=0,'Results-Multiple Flush Cycles'!BT$62=1),-1,Pumpdown!BT465)</f>
        <v>-1</v>
      </c>
      <c r="BU80" s="1">
        <f ca="1">IF(AND(Pumpdown!$Q$27=0,'Results-Multiple Flush Cycles'!BU$62=1),-1,Pumpdown!BU465)</f>
        <v>-1</v>
      </c>
      <c r="BV80" s="1">
        <f ca="1">IF(AND(Pumpdown!$Q$27=0,'Results-Multiple Flush Cycles'!BV$62=1),-1,Pumpdown!BV465)</f>
        <v>-1</v>
      </c>
      <c r="BW80" s="1">
        <f ca="1">IF(AND(Pumpdown!$Q$27=0,'Results-Multiple Flush Cycles'!BW$62=1),-1,Pumpdown!BW465)</f>
        <v>-1</v>
      </c>
      <c r="BX80" s="1">
        <f ca="1">IF(AND(Pumpdown!$Q$27=0,'Results-Multiple Flush Cycles'!BX$62=1),-1,Pumpdown!BX465)</f>
        <v>-1</v>
      </c>
      <c r="BY80" s="1">
        <f ca="1">IF(AND(Pumpdown!$Q$27=0,'Results-Multiple Flush Cycles'!BY$62=1),-1,Pumpdown!BY465)</f>
        <v>-1</v>
      </c>
      <c r="BZ80" s="1">
        <f ca="1">IF(AND(Pumpdown!$Q$27=0,'Results-Multiple Flush Cycles'!BZ$62=1),-1,Pumpdown!BZ465)</f>
        <v>-1</v>
      </c>
      <c r="CA80" s="1">
        <f ca="1">IF(AND(Pumpdown!$Q$27=0,'Results-Multiple Flush Cycles'!CA$62=1),-1,Pumpdown!CA465)</f>
        <v>-1</v>
      </c>
      <c r="CB80" s="1">
        <f ca="1">IF(AND(Pumpdown!$Q$27=0,'Results-Multiple Flush Cycles'!CB$62=1),-1,Pumpdown!CB465)</f>
        <v>-1</v>
      </c>
      <c r="CC80" s="1">
        <f ca="1">IF(AND(Pumpdown!$Q$27=0,'Results-Multiple Flush Cycles'!CC$62=1),-1,Pumpdown!CC465)</f>
        <v>-1</v>
      </c>
      <c r="CD80" s="1">
        <f ca="1">IF(AND(Pumpdown!$Q$27=0,'Results-Multiple Flush Cycles'!CD$62=1),-1,Pumpdown!CD465)</f>
        <v>-1</v>
      </c>
      <c r="CE80" s="1">
        <f ca="1">IF(AND(Pumpdown!$Q$27=0,'Results-Multiple Flush Cycles'!CE$62=1),-1,Pumpdown!CE465)</f>
        <v>-1</v>
      </c>
      <c r="CF80" s="1">
        <f ca="1">IF(AND(Pumpdown!$Q$27=0,'Results-Multiple Flush Cycles'!CF$62=1),-1,Pumpdown!CF465)</f>
        <v>-1</v>
      </c>
      <c r="CG80" s="1">
        <f ca="1">IF(AND(Pumpdown!$Q$27=0,'Results-Multiple Flush Cycles'!CG$62=1),-1,Pumpdown!CG465)</f>
        <v>-1</v>
      </c>
      <c r="CH80" s="1">
        <f ca="1">IF(AND(Pumpdown!$Q$27=0,'Results-Multiple Flush Cycles'!CH$62=1),-1,Pumpdown!CH465)</f>
        <v>-1</v>
      </c>
      <c r="CI80" s="1">
        <f ca="1">IF(AND(Pumpdown!$Q$27=0,'Results-Multiple Flush Cycles'!CI$62=1),-1,Pumpdown!CI465)</f>
        <v>-1</v>
      </c>
      <c r="CJ80" s="1">
        <f ca="1">IF(AND(Pumpdown!$Q$27=0,'Results-Multiple Flush Cycles'!CJ$62=1),-1,Pumpdown!CJ465)</f>
        <v>-1</v>
      </c>
      <c r="CK80" s="1">
        <f ca="1">IF(AND(Pumpdown!$Q$27=0,'Results-Multiple Flush Cycles'!CK$62=1),-1,Pumpdown!CK465)</f>
        <v>-1</v>
      </c>
      <c r="CL80" s="1">
        <f ca="1">IF(AND(Pumpdown!$Q$27=0,'Results-Multiple Flush Cycles'!CL$62=1),-1,Pumpdown!CL465)</f>
        <v>-1</v>
      </c>
      <c r="CM80" s="1">
        <f ca="1">IF(AND(Pumpdown!$Q$27=0,'Results-Multiple Flush Cycles'!CM$62=1),-1,Pumpdown!CM465)</f>
        <v>-1</v>
      </c>
      <c r="CN80" s="1">
        <f ca="1">IF(AND(Pumpdown!$Q$27=0,'Results-Multiple Flush Cycles'!CN$62=1),-1,Pumpdown!CN465)</f>
        <v>-1</v>
      </c>
      <c r="CO80" s="1">
        <f ca="1">IF(AND(Pumpdown!$Q$27=0,'Results-Multiple Flush Cycles'!CO$62=1),-1,Pumpdown!CO465)</f>
        <v>-1</v>
      </c>
      <c r="CP80" s="1">
        <f ca="1">IF(AND(Pumpdown!$Q$27=0,'Results-Multiple Flush Cycles'!CP$62=1),-1,Pumpdown!CP465)</f>
        <v>-1</v>
      </c>
      <c r="CQ80" s="1">
        <f ca="1">IF(AND(Pumpdown!$Q$27=0,'Results-Multiple Flush Cycles'!CQ$62=1),-1,Pumpdown!CQ465)</f>
        <v>-1</v>
      </c>
      <c r="CR80" s="1">
        <f ca="1">IF(AND(Pumpdown!$Q$27=0,'Results-Multiple Flush Cycles'!CR$62=1),-1,Pumpdown!CR465)</f>
        <v>-1</v>
      </c>
      <c r="CS80" s="1">
        <f ca="1">IF(AND(Pumpdown!$Q$27=0,'Results-Multiple Flush Cycles'!CS$62=1),-1,Pumpdown!CS465)</f>
        <v>-1</v>
      </c>
      <c r="CT80" s="1">
        <f ca="1">IF(AND(Pumpdown!$Q$27=0,'Results-Multiple Flush Cycles'!CT$62=1),-1,Pumpdown!CT465)</f>
        <v>-1</v>
      </c>
      <c r="CU80" s="1">
        <f ca="1">IF(AND(Pumpdown!$Q$27=0,'Results-Multiple Flush Cycles'!CU$62=1),-1,Pumpdown!CU465)</f>
        <v>-1</v>
      </c>
      <c r="CV80" s="1">
        <f ca="1">IF(AND(Pumpdown!$Q$27=0,'Results-Multiple Flush Cycles'!CV$62=1),-1,Pumpdown!CV465)</f>
        <v>-1</v>
      </c>
      <c r="CW80" s="1">
        <f ca="1">IF(AND(Pumpdown!$Q$27=0,'Results-Multiple Flush Cycles'!CW$62=1),-1,Pumpdown!CW465)</f>
        <v>-1</v>
      </c>
      <c r="CX80" s="1">
        <f ca="1">IF(AND(Pumpdown!$Q$27=0,'Results-Multiple Flush Cycles'!CX$62=1),-1,Pumpdown!CX465)</f>
        <v>-1</v>
      </c>
      <c r="CY80" s="1">
        <f ca="1">IF(AND(Pumpdown!$Q$27=0,'Results-Multiple Flush Cycles'!CY$62=1),-1,Pumpdown!CY465)</f>
        <v>-1</v>
      </c>
      <c r="CZ80" s="1">
        <f ca="1">IF(AND(Pumpdown!$Q$27=0,'Results-Multiple Flush Cycles'!CZ$62=1),-1,Pumpdown!CZ465)</f>
        <v>-1</v>
      </c>
      <c r="DA80" s="1">
        <f ca="1">IF(AND(Pumpdown!$Q$27=0,'Results-Multiple Flush Cycles'!DA$62=1),-1,Pumpdown!DA465)</f>
        <v>-1</v>
      </c>
      <c r="DB80" s="1">
        <f ca="1">IF(AND(Pumpdown!$Q$27=0,'Results-Multiple Flush Cycles'!DB$62=1),-1,Pumpdown!DB465)</f>
        <v>-1</v>
      </c>
      <c r="DC80" s="1">
        <f ca="1">IF(AND(Pumpdown!$Q$27=0,'Results-Multiple Flush Cycles'!DC$62=1),-1,Pumpdown!DC465)</f>
        <v>-1</v>
      </c>
      <c r="DD80" s="1">
        <f ca="1">IF(AND(Pumpdown!$Q$27=0,'Results-Multiple Flush Cycles'!DD$62=1),-1,Pumpdown!DD465)</f>
        <v>-1</v>
      </c>
      <c r="DE80" s="1">
        <f ca="1">IF(AND(Pumpdown!$Q$27=0,'Results-Multiple Flush Cycles'!DE$62=1),-1,Pumpdown!DE465)</f>
        <v>-1</v>
      </c>
      <c r="DF80" s="1">
        <f ca="1">IF(AND(Pumpdown!$Q$27=0,'Results-Multiple Flush Cycles'!DF$62=1),-1,Pumpdown!DF465)</f>
        <v>-1</v>
      </c>
      <c r="DG80" s="1">
        <f ca="1">IF(AND(Pumpdown!$Q$27=0,'Results-Multiple Flush Cycles'!DG$62=1),-1,Pumpdown!DG465)</f>
        <v>-1</v>
      </c>
      <c r="DH80" s="1">
        <f ca="1">IF(AND(Pumpdown!$Q$27=0,'Results-Multiple Flush Cycles'!DH$62=1),-1,Pumpdown!DH465)</f>
        <v>-1</v>
      </c>
      <c r="DI80" s="1">
        <f ca="1">IF(AND(Pumpdown!$Q$27=0,'Results-Multiple Flush Cycles'!DI$62=1),-1,Pumpdown!DI465)</f>
        <v>-1</v>
      </c>
      <c r="DJ80" s="1">
        <f ca="1">IF(AND(Pumpdown!$Q$27=0,'Results-Multiple Flush Cycles'!DJ$62=1),-1,Pumpdown!DJ465)</f>
        <v>-1</v>
      </c>
      <c r="DK80" s="1">
        <f ca="1">IF(AND(Pumpdown!$Q$27=0,'Results-Multiple Flush Cycles'!DK$62=1),-1,Pumpdown!DK465)</f>
        <v>-1</v>
      </c>
      <c r="DL80" s="1">
        <f ca="1">IF(AND(Pumpdown!$Q$27=0,'Results-Multiple Flush Cycles'!DL$62=1),-1,Pumpdown!DL465)</f>
        <v>-1</v>
      </c>
      <c r="DM80" s="1">
        <f ca="1">IF(AND(Pumpdown!$Q$27=0,'Results-Multiple Flush Cycles'!DM$62=1),-1,Pumpdown!DM465)</f>
        <v>-1</v>
      </c>
      <c r="DN80" s="1">
        <f ca="1">IF(AND(Pumpdown!$Q$27=0,'Results-Multiple Flush Cycles'!DN$62=1),-1,Pumpdown!DN465)</f>
        <v>-1</v>
      </c>
      <c r="DO80" s="1">
        <f ca="1">IF(AND(Pumpdown!$Q$27=0,'Results-Multiple Flush Cycles'!DO$62=1),-1,Pumpdown!DO465)</f>
        <v>-1</v>
      </c>
      <c r="DP80" s="1">
        <f ca="1">IF(AND(Pumpdown!$Q$27=0,'Results-Multiple Flush Cycles'!DP$62=1),-1,Pumpdown!DP465)</f>
        <v>-1</v>
      </c>
      <c r="DQ80" s="1">
        <f ca="1">IF(AND(Pumpdown!$Q$27=0,'Results-Multiple Flush Cycles'!DQ$62=1),-1,Pumpdown!DQ465)</f>
        <v>-1</v>
      </c>
      <c r="DR80" s="1">
        <f ca="1">IF(AND(Pumpdown!$Q$27=0,'Results-Multiple Flush Cycles'!DR$62=1),-1,Pumpdown!DR465)</f>
        <v>-1</v>
      </c>
      <c r="DS80" s="1">
        <f ca="1">IF(AND(Pumpdown!$Q$27=0,'Results-Multiple Flush Cycles'!DS$62=1),-1,Pumpdown!DS465)</f>
        <v>-1</v>
      </c>
      <c r="DT80" s="1">
        <f ca="1">IF(AND(Pumpdown!$Q$27=0,'Results-Multiple Flush Cycles'!DT$62=1),-1,Pumpdown!DT465)</f>
        <v>-1</v>
      </c>
      <c r="DU80" s="1">
        <f ca="1">IF(AND(Pumpdown!$Q$27=0,'Results-Multiple Flush Cycles'!DU$62=1),-1,Pumpdown!DU465)</f>
        <v>-1</v>
      </c>
      <c r="DV80" s="1">
        <f ca="1">IF(AND(Pumpdown!$Q$27=0,'Results-Multiple Flush Cycles'!DV$62=1),-1,Pumpdown!DV465)</f>
        <v>-1</v>
      </c>
      <c r="DW80" s="1">
        <f ca="1">IF(AND(Pumpdown!$Q$27=0,'Results-Multiple Flush Cycles'!DW$62=1),-1,Pumpdown!DW465)</f>
        <v>-1</v>
      </c>
      <c r="DX80" s="1">
        <f ca="1">IF(AND(Pumpdown!$Q$27=0,'Results-Multiple Flush Cycles'!DX$62=1),-1,Pumpdown!DX465)</f>
        <v>-1</v>
      </c>
      <c r="DY80" s="1">
        <f ca="1">IF(AND(Pumpdown!$Q$27=0,'Results-Multiple Flush Cycles'!DY$62=1),-1,Pumpdown!DY465)</f>
        <v>-1</v>
      </c>
      <c r="DZ80" s="1">
        <f ca="1">IF(AND(Pumpdown!$Q$27=0,'Results-Multiple Flush Cycles'!DZ$62=1),-1,Pumpdown!DZ465)</f>
        <v>-1</v>
      </c>
      <c r="EA80" s="1">
        <f ca="1">IF(AND(Pumpdown!$Q$27=0,'Results-Multiple Flush Cycles'!EA$62=1),-1,Pumpdown!EA465)</f>
        <v>-1</v>
      </c>
      <c r="EB80" s="1">
        <f ca="1">IF(AND(Pumpdown!$Q$27=0,'Results-Multiple Flush Cycles'!EB$62=1),-1,Pumpdown!EB465)</f>
        <v>-1</v>
      </c>
      <c r="EC80" s="1">
        <f ca="1">IF(AND(Pumpdown!$Q$27=0,'Results-Multiple Flush Cycles'!EC$62=1),-1,Pumpdown!EC465)</f>
        <v>-1</v>
      </c>
      <c r="ED80" s="1">
        <f ca="1">IF(AND(Pumpdown!$Q$27=0,'Results-Multiple Flush Cycles'!ED$62=1),-1,Pumpdown!ED465)</f>
        <v>-1</v>
      </c>
      <c r="EE80" s="1">
        <f ca="1">IF(AND(Pumpdown!$Q$27=0,'Results-Multiple Flush Cycles'!EE$62=1),-1,Pumpdown!EE465)</f>
        <v>-1</v>
      </c>
      <c r="EF80" s="1">
        <f ca="1">IF(AND(Pumpdown!$Q$27=0,'Results-Multiple Flush Cycles'!EF$62=1),-1,Pumpdown!EF465)</f>
        <v>-1</v>
      </c>
      <c r="EG80" s="1">
        <f ca="1">IF(AND(Pumpdown!$Q$27=0,'Results-Multiple Flush Cycles'!EG$62=1),-1,Pumpdown!EG465)</f>
        <v>-1</v>
      </c>
      <c r="EH80" s="1">
        <f ca="1">IF(AND(Pumpdown!$Q$27=0,'Results-Multiple Flush Cycles'!EH$62=1),-1,Pumpdown!EH465)</f>
        <v>-1</v>
      </c>
      <c r="EI80" s="1">
        <f ca="1">IF(AND(Pumpdown!$Q$27=0,'Results-Multiple Flush Cycles'!EI$62=1),-1,Pumpdown!EI465)</f>
        <v>-1</v>
      </c>
      <c r="EJ80" s="1">
        <f ca="1">IF(AND(Pumpdown!$Q$27=0,'Results-Multiple Flush Cycles'!EJ$62=1),-1,Pumpdown!EJ465)</f>
        <v>-1</v>
      </c>
      <c r="EK80" s="1">
        <f ca="1">IF(AND(Pumpdown!$Q$27=0,'Results-Multiple Flush Cycles'!EK$62=1),-1,Pumpdown!EK465)</f>
        <v>-1</v>
      </c>
      <c r="EL80" s="1">
        <f ca="1">IF(AND(Pumpdown!$Q$27=0,'Results-Multiple Flush Cycles'!EL$62=1),-1,Pumpdown!EL465)</f>
        <v>-1</v>
      </c>
      <c r="EM80" s="1">
        <f ca="1">IF(AND(Pumpdown!$Q$27=0,'Results-Multiple Flush Cycles'!EM$62=1),-1,Pumpdown!EM465)</f>
        <v>-1</v>
      </c>
      <c r="EN80" s="1">
        <f ca="1">IF(AND(Pumpdown!$Q$27=0,'Results-Multiple Flush Cycles'!EN$62=1),-1,Pumpdown!EN465)</f>
        <v>-1</v>
      </c>
      <c r="EO80" s="1">
        <f ca="1">IF(AND(Pumpdown!$Q$27=0,'Results-Multiple Flush Cycles'!EO$62=1),-1,Pumpdown!EO465)</f>
        <v>-1</v>
      </c>
      <c r="EP80" s="1">
        <f ca="1">IF(AND(Pumpdown!$Q$27=0,'Results-Multiple Flush Cycles'!EP$62=1),-1,Pumpdown!EP465)</f>
        <v>-1</v>
      </c>
      <c r="EQ80" s="1">
        <f ca="1">IF(AND(Pumpdown!$Q$27=0,'Results-Multiple Flush Cycles'!EQ$62=1),-1,Pumpdown!EQ465)</f>
        <v>-1</v>
      </c>
      <c r="ER80" s="1">
        <f ca="1">IF(AND(Pumpdown!$Q$27=0,'Results-Multiple Flush Cycles'!ER$62=1),-1,Pumpdown!ER465)</f>
        <v>-1</v>
      </c>
      <c r="ES80" s="1">
        <f ca="1">IF(AND(Pumpdown!$Q$27=0,'Results-Multiple Flush Cycles'!ES$62=1),-1,Pumpdown!ES465)</f>
        <v>-1</v>
      </c>
      <c r="ET80" s="1">
        <f ca="1">IF(AND(Pumpdown!$Q$27=0,'Results-Multiple Flush Cycles'!ET$62=1),-1,Pumpdown!ET465)</f>
        <v>-1</v>
      </c>
      <c r="EU80" s="1">
        <f ca="1">IF(AND(Pumpdown!$Q$27=0,'Results-Multiple Flush Cycles'!EU$62=1),-1,Pumpdown!EU465)</f>
        <v>-1</v>
      </c>
      <c r="EV80" s="1">
        <f ca="1">IF(AND(Pumpdown!$Q$27=0,'Results-Multiple Flush Cycles'!EV$62=1),-1,Pumpdown!EV465)</f>
        <v>-1</v>
      </c>
      <c r="EW80" s="1">
        <f ca="1">IF(AND(Pumpdown!$Q$27=0,'Results-Multiple Flush Cycles'!EW$62=1),-1,Pumpdown!EW465)</f>
        <v>-1</v>
      </c>
      <c r="EX80" s="1">
        <f ca="1">IF(AND(Pumpdown!$Q$27=0,'Results-Multiple Flush Cycles'!EX$62=1),-1,Pumpdown!EX465)</f>
        <v>-1</v>
      </c>
      <c r="EY80" s="1">
        <f ca="1">IF(AND(Pumpdown!$Q$27=0,'Results-Multiple Flush Cycles'!EY$62=1),-1,Pumpdown!EY465)</f>
        <v>-1</v>
      </c>
      <c r="EZ80" s="1">
        <f ca="1">IF(AND(Pumpdown!$Q$27=0,'Results-Multiple Flush Cycles'!EZ$62=1),-1,Pumpdown!EZ465)</f>
        <v>-1</v>
      </c>
      <c r="FA80" s="1">
        <f ca="1">IF(AND(Pumpdown!$Q$27=0,'Results-Multiple Flush Cycles'!FA$62=1),-1,Pumpdown!FA465)</f>
        <v>-1</v>
      </c>
      <c r="FB80" s="1">
        <f ca="1">IF(AND(Pumpdown!$Q$27=0,'Results-Multiple Flush Cycles'!FB$62=1),-1,Pumpdown!FB465)</f>
        <v>-1</v>
      </c>
      <c r="FC80" s="1">
        <f ca="1">IF(AND(Pumpdown!$Q$27=0,'Results-Multiple Flush Cycles'!FC$62=1),-1,Pumpdown!FC465)</f>
        <v>-1</v>
      </c>
      <c r="FD80" s="1">
        <f ca="1">IF(AND(Pumpdown!$Q$27=0,'Results-Multiple Flush Cycles'!FD$62=1),-1,Pumpdown!FD465)</f>
        <v>-1</v>
      </c>
      <c r="FE80" s="1">
        <f ca="1">IF(AND(Pumpdown!$Q$27=0,'Results-Multiple Flush Cycles'!FE$62=1),-1,Pumpdown!FE465)</f>
        <v>-1</v>
      </c>
      <c r="FF80" s="1">
        <f ca="1">IF(AND(Pumpdown!$Q$27=0,'Results-Multiple Flush Cycles'!FF$62=1),-1,Pumpdown!FF465)</f>
        <v>-1</v>
      </c>
      <c r="FG80" s="1">
        <f ca="1">IF(AND(Pumpdown!$Q$27=0,'Results-Multiple Flush Cycles'!FG$62=1),-1,Pumpdown!FG465)</f>
        <v>-1</v>
      </c>
      <c r="FH80" s="1">
        <f ca="1">IF(AND(Pumpdown!$Q$27=0,'Results-Multiple Flush Cycles'!FH$62=1),-1,Pumpdown!FH465)</f>
        <v>-1</v>
      </c>
      <c r="FI80" s="1">
        <f ca="1">IF(AND(Pumpdown!$Q$27=0,'Results-Multiple Flush Cycles'!FI$62=1),-1,Pumpdown!FI465)</f>
        <v>-1</v>
      </c>
      <c r="FJ80" s="1">
        <f ca="1">IF(AND(Pumpdown!$Q$27=0,'Results-Multiple Flush Cycles'!FJ$62=1),-1,Pumpdown!FJ465)</f>
        <v>-1</v>
      </c>
      <c r="FK80" s="1">
        <f ca="1">IF(AND(Pumpdown!$Q$27=0,'Results-Multiple Flush Cycles'!FK$62=1),-1,Pumpdown!FK465)</f>
        <v>-1</v>
      </c>
      <c r="FL80" s="1">
        <f ca="1">IF(AND(Pumpdown!$Q$27=0,'Results-Multiple Flush Cycles'!FL$62=1),-1,Pumpdown!FL465)</f>
        <v>-1</v>
      </c>
      <c r="FM80" s="1">
        <f ca="1">IF(AND(Pumpdown!$Q$27=0,'Results-Multiple Flush Cycles'!FM$62=1),-1,Pumpdown!FM465)</f>
        <v>-1</v>
      </c>
      <c r="FN80" s="1">
        <f ca="1">IF(AND(Pumpdown!$Q$27=0,'Results-Multiple Flush Cycles'!FN$62=1),-1,Pumpdown!FN465)</f>
        <v>-1</v>
      </c>
      <c r="FO80" s="1">
        <f ca="1">IF(AND(Pumpdown!$Q$27=0,'Results-Multiple Flush Cycles'!FO$62=1),-1,Pumpdown!FO465)</f>
        <v>-1</v>
      </c>
      <c r="FP80" s="1">
        <f ca="1">IF(AND(Pumpdown!$Q$27=0,'Results-Multiple Flush Cycles'!FP$62=1),-1,Pumpdown!FP465)</f>
        <v>-1</v>
      </c>
      <c r="FQ80" s="1">
        <f ca="1">IF(AND(Pumpdown!$Q$27=0,'Results-Multiple Flush Cycles'!FQ$62=1),-1,Pumpdown!FQ465)</f>
        <v>-1</v>
      </c>
      <c r="FR80" s="1">
        <f ca="1">IF(AND(Pumpdown!$Q$27=0,'Results-Multiple Flush Cycles'!FR$62=1),-1,Pumpdown!FR465)</f>
        <v>-1</v>
      </c>
      <c r="FS80" s="1">
        <f ca="1">IF(AND(Pumpdown!$Q$27=0,'Results-Multiple Flush Cycles'!FS$62=1),-1,Pumpdown!FS465)</f>
        <v>-1</v>
      </c>
      <c r="FT80" s="1">
        <f ca="1">IF(AND(Pumpdown!$Q$27=0,'Results-Multiple Flush Cycles'!FT$62=1),-1,Pumpdown!FT465)</f>
        <v>-1</v>
      </c>
      <c r="FU80" s="1">
        <f ca="1">IF(AND(Pumpdown!$Q$27=0,'Results-Multiple Flush Cycles'!FU$62=1),-1,Pumpdown!FU465)</f>
        <v>-1</v>
      </c>
      <c r="FV80" s="1">
        <f ca="1">IF(AND(Pumpdown!$Q$27=0,'Results-Multiple Flush Cycles'!FV$62=1),-1,Pumpdown!FV465)</f>
        <v>-1</v>
      </c>
      <c r="FW80" s="1">
        <f ca="1">IF(AND(Pumpdown!$Q$27=0,'Results-Multiple Flush Cycles'!FW$62=1),-1,Pumpdown!FW465)</f>
        <v>-1</v>
      </c>
      <c r="FX80" s="1">
        <f ca="1">IF(AND(Pumpdown!$Q$27=0,'Results-Multiple Flush Cycles'!FX$62=1),-1,Pumpdown!FX465)</f>
        <v>-1</v>
      </c>
      <c r="FY80" s="1">
        <f ca="1">IF(AND(Pumpdown!$Q$27=0,'Results-Multiple Flush Cycles'!FY$62=1),-1,Pumpdown!FY465)</f>
        <v>-1</v>
      </c>
      <c r="FZ80" s="1">
        <f ca="1">IF(AND(Pumpdown!$Q$27=0,'Results-Multiple Flush Cycles'!FZ$62=1),-1,Pumpdown!FZ465)</f>
        <v>-1</v>
      </c>
      <c r="GA80" s="1">
        <f ca="1">IF(AND(Pumpdown!$Q$27=0,'Results-Multiple Flush Cycles'!GA$62=1),-1,Pumpdown!GA465)</f>
        <v>-1</v>
      </c>
      <c r="GB80" s="1">
        <f ca="1">IF(AND(Pumpdown!$Q$27=0,'Results-Multiple Flush Cycles'!GB$62=1),-1,Pumpdown!GB465)</f>
        <v>-1</v>
      </c>
      <c r="GC80" s="1">
        <f ca="1">IF(AND(Pumpdown!$Q$27=0,'Results-Multiple Flush Cycles'!GC$62=1),-1,Pumpdown!GC465)</f>
        <v>-1</v>
      </c>
      <c r="GD80" s="1">
        <f ca="1">IF(AND(Pumpdown!$Q$27=0,'Results-Multiple Flush Cycles'!GD$62=1),-1,Pumpdown!GD465)</f>
        <v>-1</v>
      </c>
      <c r="GE80" s="1">
        <f ca="1">IF(AND(Pumpdown!$Q$27=0,'Results-Multiple Flush Cycles'!GE$62=1),-1,Pumpdown!GE465)</f>
        <v>-1</v>
      </c>
      <c r="GF80" s="1">
        <f ca="1">IF(AND(Pumpdown!$Q$27=0,'Results-Multiple Flush Cycles'!GF$62=1),-1,Pumpdown!GF465)</f>
        <v>-1</v>
      </c>
      <c r="GG80" s="1">
        <f ca="1">IF(AND(Pumpdown!$Q$27=0,'Results-Multiple Flush Cycles'!GG$62=1),-1,Pumpdown!GG465)</f>
        <v>-1</v>
      </c>
      <c r="GH80" s="1">
        <f ca="1">IF(AND(Pumpdown!$Q$27=0,'Results-Multiple Flush Cycles'!GH$62=1),-1,Pumpdown!GH465)</f>
        <v>-1</v>
      </c>
      <c r="GI80" s="1">
        <f ca="1">IF(AND(Pumpdown!$Q$27=0,'Results-Multiple Flush Cycles'!GI$62=1),-1,Pumpdown!GI465)</f>
        <v>-1</v>
      </c>
      <c r="GJ80" s="1">
        <f ca="1">IF(AND(Pumpdown!$Q$27=0,'Results-Multiple Flush Cycles'!GJ$62=1),-1,Pumpdown!GJ465)</f>
        <v>-1</v>
      </c>
      <c r="GK80" s="1">
        <f ca="1">IF(AND(Pumpdown!$Q$27=0,'Results-Multiple Flush Cycles'!GK$62=1),-1,Pumpdown!GK465)</f>
        <v>-1</v>
      </c>
      <c r="GL80" s="1">
        <f ca="1">IF(AND(Pumpdown!$Q$27=0,'Results-Multiple Flush Cycles'!GL$62=1),-1,Pumpdown!GL465)</f>
        <v>-1</v>
      </c>
      <c r="GM80" s="1">
        <f ca="1">IF(AND(Pumpdown!$Q$27=0,'Results-Multiple Flush Cycles'!GM$62=1),-1,Pumpdown!GM465)</f>
        <v>-1</v>
      </c>
      <c r="GN80" s="1">
        <f ca="1">IF(AND(Pumpdown!$Q$27=0,'Results-Multiple Flush Cycles'!GN$62=1),-1,Pumpdown!GN465)</f>
        <v>-1</v>
      </c>
      <c r="GO80" s="1">
        <f ca="1">IF(AND(Pumpdown!$Q$27=0,'Results-Multiple Flush Cycles'!GO$62=1),-1,Pumpdown!GO465)</f>
        <v>-1</v>
      </c>
      <c r="GP80" s="1">
        <f ca="1">IF(AND(Pumpdown!$Q$27=0,'Results-Multiple Flush Cycles'!GP$62=1),-1,Pumpdown!GP465)</f>
        <v>-1</v>
      </c>
      <c r="GQ80" s="1">
        <f ca="1">IF(AND(Pumpdown!$Q$27=0,'Results-Multiple Flush Cycles'!GQ$62=1),-1,Pumpdown!GQ465)</f>
        <v>-1</v>
      </c>
      <c r="GR80" s="1">
        <f ca="1">IF(AND(Pumpdown!$Q$27=0,'Results-Multiple Flush Cycles'!GR$62=1),-1,Pumpdown!GR465)</f>
        <v>-1</v>
      </c>
      <c r="GS80" s="1">
        <f ca="1">IF(AND(Pumpdown!$Q$27=0,'Results-Multiple Flush Cycles'!GS$62=1),-1,Pumpdown!GS465)</f>
        <v>-1</v>
      </c>
      <c r="GT80" s="1">
        <f ca="1">IF(AND(Pumpdown!$Q$27=0,'Results-Multiple Flush Cycles'!GT$62=1),-1,Pumpdown!GT465)</f>
        <v>-1</v>
      </c>
      <c r="GU80" s="1">
        <f ca="1">IF(AND(Pumpdown!$Q$27=0,'Results-Multiple Flush Cycles'!GU$62=1),-1,Pumpdown!GU465)</f>
        <v>-1</v>
      </c>
      <c r="GV80" s="1">
        <f ca="1">IF(AND(Pumpdown!$Q$27=0,'Results-Multiple Flush Cycles'!GV$62=1),-1,Pumpdown!GV465)</f>
        <v>-1</v>
      </c>
      <c r="GW80" s="1">
        <f ca="1">IF(AND(Pumpdown!$Q$27=0,'Results-Multiple Flush Cycles'!GW$62=1),-1,Pumpdown!GW465)</f>
        <v>-1</v>
      </c>
      <c r="GX80" s="1">
        <f ca="1">IF(AND(Pumpdown!$Q$27=0,'Results-Multiple Flush Cycles'!GX$62=1),-1,Pumpdown!GX465)</f>
        <v>-1</v>
      </c>
      <c r="GY80" s="1">
        <f ca="1">IF(AND(Pumpdown!$Q$27=0,'Results-Multiple Flush Cycles'!GY$62=1),-1,Pumpdown!GY465)</f>
        <v>-1</v>
      </c>
      <c r="GZ80" s="1">
        <f ca="1">IF(AND(Pumpdown!$Q$27=0,'Results-Multiple Flush Cycles'!GZ$62=1),-1,Pumpdown!GZ465)</f>
        <v>-1</v>
      </c>
      <c r="HA80" s="1">
        <f ca="1">IF(AND(Pumpdown!$Q$27=0,'Results-Multiple Flush Cycles'!HA$62=1),-1,Pumpdown!HA465)</f>
        <v>-1</v>
      </c>
      <c r="HB80" s="1">
        <f ca="1">IF(AND(Pumpdown!$Q$27=0,'Results-Multiple Flush Cycles'!HB$62=1),-1,Pumpdown!HB465)</f>
        <v>-1</v>
      </c>
      <c r="HC80" s="1">
        <f ca="1">IF(AND(Pumpdown!$Q$27=0,'Results-Multiple Flush Cycles'!HC$62=1),-1,Pumpdown!HC465)</f>
        <v>-1</v>
      </c>
      <c r="HD80" s="1">
        <f ca="1">IF(AND(Pumpdown!$Q$27=0,'Results-Multiple Flush Cycles'!HD$62=1),-1,Pumpdown!HD465)</f>
        <v>-1</v>
      </c>
      <c r="HE80" s="1">
        <f ca="1">IF(AND(Pumpdown!$Q$27=0,'Results-Multiple Flush Cycles'!HE$62=1),-1,Pumpdown!HE465)</f>
        <v>-1</v>
      </c>
      <c r="HF80" s="1">
        <f ca="1">IF(AND(Pumpdown!$Q$27=0,'Results-Multiple Flush Cycles'!HF$62=1),-1,Pumpdown!HF465)</f>
        <v>-1</v>
      </c>
      <c r="HG80" s="1">
        <f ca="1">IF(AND(Pumpdown!$Q$27=0,'Results-Multiple Flush Cycles'!HG$62=1),-1,Pumpdown!HG465)</f>
        <v>-1</v>
      </c>
      <c r="HH80" s="1">
        <f ca="1">IF(AND(Pumpdown!$Q$27=0,'Results-Multiple Flush Cycles'!HH$62=1),-1,Pumpdown!HH465)</f>
        <v>-1</v>
      </c>
      <c r="HI80" s="1">
        <f ca="1">IF(AND(Pumpdown!$Q$27=0,'Results-Multiple Flush Cycles'!HI$62=1),-1,Pumpdown!HI465)</f>
        <v>-1</v>
      </c>
      <c r="HJ80" s="1">
        <f ca="1">IF(AND(Pumpdown!$Q$27=0,'Results-Multiple Flush Cycles'!HJ$62=1),-1,Pumpdown!HJ465)</f>
        <v>-1</v>
      </c>
      <c r="HK80" s="1">
        <f ca="1">IF(AND(Pumpdown!$Q$27=0,'Results-Multiple Flush Cycles'!HK$62=1),-1,Pumpdown!HK465)</f>
        <v>-1</v>
      </c>
      <c r="HL80" s="1">
        <f ca="1">IF(AND(Pumpdown!$Q$27=0,'Results-Multiple Flush Cycles'!HL$62=1),-1,Pumpdown!HL465)</f>
        <v>-1</v>
      </c>
      <c r="HM80" s="1">
        <f ca="1">IF(AND(Pumpdown!$Q$27=0,'Results-Multiple Flush Cycles'!HM$62=1),-1,Pumpdown!HM465)</f>
        <v>-1</v>
      </c>
      <c r="HN80" s="1">
        <f ca="1">IF(AND(Pumpdown!$Q$27=0,'Results-Multiple Flush Cycles'!HN$62=1),-1,Pumpdown!HN465)</f>
        <v>-1</v>
      </c>
      <c r="HO80" s="1">
        <f ca="1">IF(AND(Pumpdown!$Q$27=0,'Results-Multiple Flush Cycles'!HO$62=1),-1,Pumpdown!HO465)</f>
        <v>-1</v>
      </c>
      <c r="HP80" s="1">
        <f ca="1">IF(AND(Pumpdown!$Q$27=0,'Results-Multiple Flush Cycles'!HP$62=1),-1,Pumpdown!HP465)</f>
        <v>-1</v>
      </c>
      <c r="HQ80" s="1">
        <f ca="1">IF(AND(Pumpdown!$Q$27=0,'Results-Multiple Flush Cycles'!HQ$62=1),-1,Pumpdown!HQ465)</f>
        <v>-1</v>
      </c>
      <c r="HR80" s="1">
        <f ca="1">IF(AND(Pumpdown!$Q$27=0,'Results-Multiple Flush Cycles'!HR$62=1),-1,Pumpdown!HR465)</f>
        <v>-1</v>
      </c>
      <c r="HS80" s="1">
        <f ca="1">IF(AND(Pumpdown!$Q$27=0,'Results-Multiple Flush Cycles'!HS$62=1),-1,Pumpdown!HS465)</f>
        <v>-1</v>
      </c>
      <c r="HT80" s="1">
        <f ca="1">IF(AND(Pumpdown!$Q$27=0,'Results-Multiple Flush Cycles'!HT$62=1),-1,Pumpdown!HT465)</f>
        <v>-1</v>
      </c>
      <c r="HU80" s="1">
        <f ca="1">IF(AND(Pumpdown!$Q$27=0,'Results-Multiple Flush Cycles'!HU$62=1),-1,Pumpdown!HU465)</f>
        <v>-1</v>
      </c>
      <c r="HV80" s="1">
        <f ca="1">IF(AND(Pumpdown!$Q$27=0,'Results-Multiple Flush Cycles'!HV$62=1),-1,Pumpdown!HV465)</f>
        <v>-1</v>
      </c>
      <c r="HW80" s="1">
        <f ca="1">IF(AND(Pumpdown!$Q$27=0,'Results-Multiple Flush Cycles'!HW$62=1),-1,Pumpdown!HW465)</f>
        <v>-1</v>
      </c>
      <c r="HX80" s="1">
        <f ca="1">IF(AND(Pumpdown!$Q$27=0,'Results-Multiple Flush Cycles'!HX$62=1),-1,Pumpdown!HX465)</f>
        <v>-1</v>
      </c>
      <c r="HY80" s="1">
        <f ca="1">IF(AND(Pumpdown!$Q$27=0,'Results-Multiple Flush Cycles'!HY$62=1),-1,Pumpdown!HY465)</f>
        <v>-1</v>
      </c>
      <c r="HZ80" s="1">
        <f ca="1">IF(AND(Pumpdown!$Q$27=0,'Results-Multiple Flush Cycles'!HZ$62=1),-1,Pumpdown!HZ465)</f>
        <v>-1</v>
      </c>
      <c r="IA80" s="1">
        <f ca="1">IF(AND(Pumpdown!$Q$27=0,'Results-Multiple Flush Cycles'!IA$62=1),-1,Pumpdown!IA465)</f>
        <v>-1</v>
      </c>
      <c r="IB80" s="1">
        <f ca="1">IF(AND(Pumpdown!$Q$27=0,'Results-Multiple Flush Cycles'!IB$62=1),-1,Pumpdown!IB465)</f>
        <v>-1</v>
      </c>
      <c r="IC80" s="1">
        <f ca="1">IF(AND(Pumpdown!$Q$27=0,'Results-Multiple Flush Cycles'!IC$62=1),-1,Pumpdown!IC465)</f>
        <v>-1</v>
      </c>
      <c r="ID80" s="1">
        <f ca="1">IF(AND(Pumpdown!$Q$27=0,'Results-Multiple Flush Cycles'!ID$62=1),-1,Pumpdown!ID465)</f>
        <v>-1</v>
      </c>
      <c r="IE80" s="1">
        <f ca="1">IF(AND(Pumpdown!$Q$27=0,'Results-Multiple Flush Cycles'!IE$62=1),-1,Pumpdown!IE465)</f>
        <v>-1</v>
      </c>
      <c r="IF80" s="1">
        <f ca="1">IF(AND(Pumpdown!$Q$27=0,'Results-Multiple Flush Cycles'!IF$62=1),-1,Pumpdown!IF465)</f>
        <v>-1</v>
      </c>
      <c r="IG80" s="1">
        <f ca="1">IF(AND(Pumpdown!$Q$27=0,'Results-Multiple Flush Cycles'!IG$62=1),-1,Pumpdown!IG465)</f>
        <v>-1</v>
      </c>
      <c r="IH80" s="1">
        <f ca="1">IF(AND(Pumpdown!$Q$27=0,'Results-Multiple Flush Cycles'!IH$62=1),-1,Pumpdown!IH465)</f>
        <v>-1</v>
      </c>
      <c r="II80" s="1">
        <f ca="1">IF(AND(Pumpdown!$Q$27=0,'Results-Multiple Flush Cycles'!II$62=1),-1,Pumpdown!II465)</f>
        <v>-1</v>
      </c>
      <c r="IJ80" s="1">
        <f ca="1">IF(AND(Pumpdown!$Q$27=0,'Results-Multiple Flush Cycles'!IJ$62=1),-1,Pumpdown!IJ465)</f>
        <v>-1</v>
      </c>
      <c r="IK80" s="1">
        <f ca="1">IF(AND(Pumpdown!$Q$27=0,'Results-Multiple Flush Cycles'!IK$62=1),-1,Pumpdown!IK465)</f>
        <v>-1</v>
      </c>
      <c r="IL80" s="1">
        <f ca="1">IF(AND(Pumpdown!$Q$27=0,'Results-Multiple Flush Cycles'!IL$62=1),-1,Pumpdown!IL465)</f>
        <v>-1</v>
      </c>
      <c r="IM80" s="1">
        <f ca="1">IF(AND(Pumpdown!$Q$27=0,'Results-Multiple Flush Cycles'!IM$62=1),-1,Pumpdown!IM465)</f>
        <v>-1</v>
      </c>
      <c r="IN80" s="1">
        <f ca="1">IF(AND(Pumpdown!$Q$27=0,'Results-Multiple Flush Cycles'!IN$62=1),-1,Pumpdown!IN465)</f>
        <v>-1</v>
      </c>
      <c r="IO80" s="1">
        <f ca="1">IF(AND(Pumpdown!$Q$27=0,'Results-Multiple Flush Cycles'!IO$62=1),-1,Pumpdown!IO465)</f>
        <v>-1</v>
      </c>
      <c r="IP80" s="1">
        <f ca="1">IF(AND(Pumpdown!$Q$27=0,'Results-Multiple Flush Cycles'!IP$62=1),-1,Pumpdown!IP465)</f>
        <v>-1</v>
      </c>
      <c r="IQ80" s="1">
        <f ca="1">IF(AND(Pumpdown!$Q$27=0,'Results-Multiple Flush Cycles'!IQ$62=1),-1,Pumpdown!IQ465)</f>
        <v>-1</v>
      </c>
      <c r="IR80" s="1">
        <f ca="1">IF(AND(Pumpdown!$Q$27=0,'Results-Multiple Flush Cycles'!IR$62=1),-1,Pumpdown!IR465)</f>
        <v>-1</v>
      </c>
      <c r="IS80" s="1">
        <f ca="1">IF(AND(Pumpdown!$Q$27=0,'Results-Multiple Flush Cycles'!IS$62=1),-1,Pumpdown!IS465)</f>
        <v>-1</v>
      </c>
      <c r="IT80" s="1">
        <f ca="1">IF(AND(Pumpdown!$Q$27=0,'Results-Multiple Flush Cycles'!IT$62=1),-1,Pumpdown!IT465)</f>
        <v>-1</v>
      </c>
      <c r="IU80" s="1">
        <f ca="1">IF(AND(Pumpdown!$Q$27=0,'Results-Multiple Flush Cycles'!IU$62=1),-1,Pumpdown!IU465)</f>
        <v>-1</v>
      </c>
      <c r="IV80" s="1">
        <f ca="1">IF(AND(Pumpdown!$Q$27=0,'Results-Multiple Flush Cycles'!IV$62=1),-1,Pumpdown!IV465)</f>
        <v>-1</v>
      </c>
    </row>
    <row r="81" spans="1:258" x14ac:dyDescent="0.15">
      <c r="A81" s="1" t="str">
        <f>Pumpdown!A466</f>
        <v>Instantaneous SLC Ratio #2</v>
      </c>
      <c r="B81" s="1" t="str">
        <f>Pumpdown!B466</f>
        <v>-</v>
      </c>
      <c r="C81" s="1">
        <f>IF(AND(Pumpdown!$Q$27=0,'Results-Multiple Flush Cycles'!C$62=1),-1,Pumpdown!C466)</f>
        <v>0</v>
      </c>
      <c r="D81" s="1">
        <f ca="1">IF(AND(Pumpdown!$Q$27=0,'Results-Multiple Flush Cycles'!D$62=1),-1,Pumpdown!D466)</f>
        <v>1.2670346421593672</v>
      </c>
      <c r="E81" s="1">
        <f ca="1">IF(AND(Pumpdown!$Q$27=0,'Results-Multiple Flush Cycles'!E$62=1),-1,Pumpdown!E466)</f>
        <v>1.2374214268249284</v>
      </c>
      <c r="F81" s="1">
        <f ca="1">IF(AND(Pumpdown!$Q$27=0,'Results-Multiple Flush Cycles'!F$62=1),-1,Pumpdown!F466)</f>
        <v>1.2075934161352839</v>
      </c>
      <c r="G81" s="1">
        <f ca="1">IF(AND(Pumpdown!$Q$27=0,'Results-Multiple Flush Cycles'!G$62=1),-1,Pumpdown!G466)</f>
        <v>1.1775496245974002</v>
      </c>
      <c r="H81" s="1">
        <f ca="1">IF(AND(Pumpdown!$Q$27=0,'Results-Multiple Flush Cycles'!H$62=1),-1,Pumpdown!H466)</f>
        <v>1.147289069721013</v>
      </c>
      <c r="I81" s="1">
        <f ca="1">IF(AND(Pumpdown!$Q$27=0,'Results-Multiple Flush Cycles'!I$62=1),-1,Pumpdown!I466)</f>
        <v>1.1168107721104186</v>
      </c>
      <c r="J81" s="1">
        <f ca="1">IF(AND(Pumpdown!$Q$27=0,'Results-Multiple Flush Cycles'!J$62=1),-1,Pumpdown!J466)</f>
        <v>1.0861137555557436</v>
      </c>
      <c r="K81" s="1">
        <f ca="1">IF(AND(Pumpdown!$Q$27=0,'Results-Multiple Flush Cycles'!K$62=1),-1,Pumpdown!K466)</f>
        <v>1.0551970471236578</v>
      </c>
      <c r="L81" s="1">
        <f ca="1">IF(AND(Pumpdown!$Q$27=0,'Results-Multiple Flush Cycles'!L$62=1),-1,Pumpdown!L466)</f>
        <v>1.0240596772474813</v>
      </c>
      <c r="M81" s="1">
        <f ca="1">IF(AND(Pumpdown!$Q$27=0,'Results-Multiple Flush Cycles'!M$62=1),-1,Pumpdown!M466)</f>
        <v>1</v>
      </c>
      <c r="N81" s="1">
        <f ca="1">IF(AND(Pumpdown!$Q$27=0,'Results-Multiple Flush Cycles'!N$62=1),-1,Pumpdown!N466)</f>
        <v>1</v>
      </c>
      <c r="O81" s="1">
        <f ca="1">IF(AND(Pumpdown!$Q$27=0,'Results-Multiple Flush Cycles'!O$62=1),-1,Pumpdown!O466)</f>
        <v>0.99999999999999989</v>
      </c>
      <c r="P81" s="1">
        <f ca="1">IF(AND(Pumpdown!$Q$27=0,'Results-Multiple Flush Cycles'!P$62=1),-1,Pumpdown!P466)</f>
        <v>0.99999999999999989</v>
      </c>
      <c r="Q81" s="1">
        <f ca="1">IF(AND(Pumpdown!$Q$27=0,'Results-Multiple Flush Cycles'!Q$62=1),-1,Pumpdown!Q466)</f>
        <v>0.99999999999999989</v>
      </c>
      <c r="R81" s="1">
        <f ca="1">IF(AND(Pumpdown!$Q$27=0,'Results-Multiple Flush Cycles'!R$62=1),-1,Pumpdown!R466)</f>
        <v>1</v>
      </c>
      <c r="S81" s="1">
        <f ca="1">IF(AND(Pumpdown!$Q$27=0,'Results-Multiple Flush Cycles'!S$62=1),-1,Pumpdown!S466)</f>
        <v>1</v>
      </c>
      <c r="T81" s="1">
        <f ca="1">IF(AND(Pumpdown!$Q$27=0,'Results-Multiple Flush Cycles'!T$62=1),-1,Pumpdown!T466)</f>
        <v>0.99999999999999989</v>
      </c>
      <c r="U81" s="1">
        <f ca="1">IF(AND(Pumpdown!$Q$27=0,'Results-Multiple Flush Cycles'!U$62=1),-1,Pumpdown!U466)</f>
        <v>1</v>
      </c>
      <c r="V81" s="1">
        <f ca="1">IF(AND(Pumpdown!$Q$27=0,'Results-Multiple Flush Cycles'!V$62=1),-1,Pumpdown!V466)</f>
        <v>1</v>
      </c>
      <c r="W81" s="1">
        <f ca="1">IF(AND(Pumpdown!$Q$27=0,'Results-Multiple Flush Cycles'!W$62=1),-1,Pumpdown!W466)</f>
        <v>1</v>
      </c>
      <c r="X81" s="1">
        <f ca="1">IF(AND(Pumpdown!$Q$27=0,'Results-Multiple Flush Cycles'!X$62=1),-1,Pumpdown!X466)</f>
        <v>1</v>
      </c>
      <c r="Y81" s="1">
        <f ca="1">IF(AND(Pumpdown!$Q$27=0,'Results-Multiple Flush Cycles'!Y$62=1),-1,Pumpdown!Y466)</f>
        <v>1</v>
      </c>
      <c r="Z81" s="1">
        <f ca="1">IF(AND(Pumpdown!$Q$27=0,'Results-Multiple Flush Cycles'!Z$62=1),-1,Pumpdown!Z466)</f>
        <v>1</v>
      </c>
      <c r="AA81" s="1">
        <f ca="1">IF(AND(Pumpdown!$Q$27=0,'Results-Multiple Flush Cycles'!AA$62=1),-1,Pumpdown!AA466)</f>
        <v>1</v>
      </c>
      <c r="AB81" s="1">
        <f ca="1">IF(AND(Pumpdown!$Q$27=0,'Results-Multiple Flush Cycles'!AB$62=1),-1,Pumpdown!AB466)</f>
        <v>1</v>
      </c>
      <c r="AC81" s="1">
        <f ca="1">IF(AND(Pumpdown!$Q$27=0,'Results-Multiple Flush Cycles'!AC$62=1),-1,Pumpdown!AC466)</f>
        <v>1</v>
      </c>
      <c r="AD81" s="150">
        <f ca="1">IF(AND(Pumpdown!$Q$27=0,'Results-Multiple Flush Cycles'!AD$62=1),-1,Pumpdown!AD466)</f>
        <v>1</v>
      </c>
      <c r="AE81" s="1">
        <f ca="1">IF(AND(Pumpdown!$Q$27=0,'Results-Multiple Flush Cycles'!AE$62=1),-1,Pumpdown!AE466)</f>
        <v>1</v>
      </c>
      <c r="AF81" s="1">
        <f ca="1">IF(AND(Pumpdown!$Q$27=0,'Results-Multiple Flush Cycles'!AF$62=1),-1,Pumpdown!AF466)</f>
        <v>0.99999999999999989</v>
      </c>
      <c r="AG81" s="1">
        <f ca="1">IF(AND(Pumpdown!$Q$27=0,'Results-Multiple Flush Cycles'!AG$62=1),-1,Pumpdown!AG466)</f>
        <v>0.99999999999999989</v>
      </c>
      <c r="AH81" s="1">
        <f ca="1">IF(AND(Pumpdown!$Q$27=0,'Results-Multiple Flush Cycles'!AH$62=1),-1,Pumpdown!AH466)</f>
        <v>0.99999999999999989</v>
      </c>
      <c r="AI81" s="1">
        <f ca="1">IF(AND(Pumpdown!$Q$27=0,'Results-Multiple Flush Cycles'!AI$62=1),-1,Pumpdown!AI466)</f>
        <v>0.99999999999999989</v>
      </c>
      <c r="AJ81" s="1">
        <f ca="1">IF(AND(Pumpdown!$Q$27=0,'Results-Multiple Flush Cycles'!AJ$62=1),-1,Pumpdown!AJ466)</f>
        <v>0.99999999999999967</v>
      </c>
      <c r="AK81" s="150">
        <f ca="1">IF(AND(Pumpdown!$Q$27=0,'Results-Multiple Flush Cycles'!AK$62=1),-1,Pumpdown!AK466)</f>
        <v>1.0000000000000002</v>
      </c>
      <c r="AL81" s="1">
        <f ca="1">IF(AND(Pumpdown!$Q$27=0,'Results-Multiple Flush Cycles'!AL$62=1),-1,Pumpdown!AL466)</f>
        <v>1</v>
      </c>
      <c r="AM81" s="1">
        <f ca="1">IF(AND(Pumpdown!$Q$27=0,'Results-Multiple Flush Cycles'!AM$62=1),-1,Pumpdown!AM466)</f>
        <v>0.92341316098340265</v>
      </c>
      <c r="AN81" s="1">
        <f ca="1">IF(AND(Pumpdown!$Q$27=0,'Results-Multiple Flush Cycles'!AN$62=1),-1,Pumpdown!AN466)</f>
        <v>0.68694629052408529</v>
      </c>
      <c r="AO81" s="1">
        <f ca="1">IF(AND(Pumpdown!$Q$27=0,'Results-Multiple Flush Cycles'!AO$62=1),-1,Pumpdown!AO466)</f>
        <v>-1</v>
      </c>
      <c r="AP81" s="1">
        <f ca="1">IF(AND(Pumpdown!$Q$27=0,'Results-Multiple Flush Cycles'!AP$62=1),-1,Pumpdown!AP466)</f>
        <v>-1</v>
      </c>
      <c r="AQ81" s="1">
        <f ca="1">IF(AND(Pumpdown!$Q$27=0,'Results-Multiple Flush Cycles'!AQ$62=1),-1,Pumpdown!AQ466)</f>
        <v>-1</v>
      </c>
      <c r="AR81" s="1">
        <f ca="1">IF(AND(Pumpdown!$Q$27=0,'Results-Multiple Flush Cycles'!AR$62=1),-1,Pumpdown!AR466)</f>
        <v>-1</v>
      </c>
      <c r="AS81" s="1">
        <f ca="1">IF(AND(Pumpdown!$Q$27=0,'Results-Multiple Flush Cycles'!AS$62=1),-1,Pumpdown!AS466)</f>
        <v>-1</v>
      </c>
      <c r="AT81" s="1">
        <f ca="1">IF(AND(Pumpdown!$Q$27=0,'Results-Multiple Flush Cycles'!AT$62=1),-1,Pumpdown!AT466)</f>
        <v>-1</v>
      </c>
      <c r="AU81" s="1">
        <f ca="1">IF(AND(Pumpdown!$Q$27=0,'Results-Multiple Flush Cycles'!AU$62=1),-1,Pumpdown!AU466)</f>
        <v>-1</v>
      </c>
      <c r="AV81" s="1">
        <f ca="1">IF(AND(Pumpdown!$Q$27=0,'Results-Multiple Flush Cycles'!AV$62=1),-1,Pumpdown!AV466)</f>
        <v>-1</v>
      </c>
      <c r="AW81" s="1">
        <f ca="1">IF(AND(Pumpdown!$Q$27=0,'Results-Multiple Flush Cycles'!AW$62=1),-1,Pumpdown!AW466)</f>
        <v>-1</v>
      </c>
      <c r="AX81" s="1">
        <f ca="1">IF(AND(Pumpdown!$Q$27=0,'Results-Multiple Flush Cycles'!AX$62=1),-1,Pumpdown!AX466)</f>
        <v>-1</v>
      </c>
      <c r="AY81" s="1">
        <f ca="1">IF(AND(Pumpdown!$Q$27=0,'Results-Multiple Flush Cycles'!AY$62=1),-1,Pumpdown!AY466)</f>
        <v>-1</v>
      </c>
      <c r="AZ81" s="1">
        <f ca="1">IF(AND(Pumpdown!$Q$27=0,'Results-Multiple Flush Cycles'!AZ$62=1),-1,Pumpdown!AZ466)</f>
        <v>-1</v>
      </c>
      <c r="BA81" s="1">
        <f ca="1">IF(AND(Pumpdown!$Q$27=0,'Results-Multiple Flush Cycles'!BA$62=1),-1,Pumpdown!BA466)</f>
        <v>-1</v>
      </c>
      <c r="BB81" s="1">
        <f ca="1">IF(AND(Pumpdown!$Q$27=0,'Results-Multiple Flush Cycles'!BB$62=1),-1,Pumpdown!BB466)</f>
        <v>-1</v>
      </c>
      <c r="BC81" s="1">
        <f ca="1">IF(AND(Pumpdown!$Q$27=0,'Results-Multiple Flush Cycles'!BC$62=1),-1,Pumpdown!BC466)</f>
        <v>-1</v>
      </c>
      <c r="BD81" s="1">
        <f ca="1">IF(AND(Pumpdown!$Q$27=0,'Results-Multiple Flush Cycles'!BD$62=1),-1,Pumpdown!BD466)</f>
        <v>-1</v>
      </c>
      <c r="BE81" s="1">
        <f ca="1">IF(AND(Pumpdown!$Q$27=0,'Results-Multiple Flush Cycles'!BE$62=1),-1,Pumpdown!BE466)</f>
        <v>-1</v>
      </c>
      <c r="BF81" s="1">
        <f ca="1">IF(AND(Pumpdown!$Q$27=0,'Results-Multiple Flush Cycles'!BF$62=1),-1,Pumpdown!BF466)</f>
        <v>-1</v>
      </c>
      <c r="BG81" s="1">
        <f ca="1">IF(AND(Pumpdown!$Q$27=0,'Results-Multiple Flush Cycles'!BG$62=1),-1,Pumpdown!BG466)</f>
        <v>-1</v>
      </c>
      <c r="BH81" s="1">
        <f ca="1">IF(AND(Pumpdown!$Q$27=0,'Results-Multiple Flush Cycles'!BH$62=1),-1,Pumpdown!BH466)</f>
        <v>-1</v>
      </c>
      <c r="BI81" s="1">
        <f ca="1">IF(AND(Pumpdown!$Q$27=0,'Results-Multiple Flush Cycles'!BI$62=1),-1,Pumpdown!BI466)</f>
        <v>-1</v>
      </c>
      <c r="BJ81" s="1">
        <f ca="1">IF(AND(Pumpdown!$Q$27=0,'Results-Multiple Flush Cycles'!BJ$62=1),-1,Pumpdown!BJ466)</f>
        <v>-1</v>
      </c>
      <c r="BK81" s="1">
        <f ca="1">IF(AND(Pumpdown!$Q$27=0,'Results-Multiple Flush Cycles'!BK$62=1),-1,Pumpdown!BK466)</f>
        <v>-1</v>
      </c>
      <c r="BL81" s="1">
        <f ca="1">IF(AND(Pumpdown!$Q$27=0,'Results-Multiple Flush Cycles'!BL$62=1),-1,Pumpdown!BL466)</f>
        <v>-1</v>
      </c>
      <c r="BM81" s="1">
        <f ca="1">IF(AND(Pumpdown!$Q$27=0,'Results-Multiple Flush Cycles'!BM$62=1),-1,Pumpdown!BM466)</f>
        <v>-1</v>
      </c>
      <c r="BN81" s="1">
        <f ca="1">IF(AND(Pumpdown!$Q$27=0,'Results-Multiple Flush Cycles'!BN$62=1),-1,Pumpdown!BN466)</f>
        <v>-1</v>
      </c>
      <c r="BO81" s="1">
        <f ca="1">IF(AND(Pumpdown!$Q$27=0,'Results-Multiple Flush Cycles'!BO$62=1),-1,Pumpdown!BO466)</f>
        <v>-1</v>
      </c>
      <c r="BP81" s="1">
        <f ca="1">IF(AND(Pumpdown!$Q$27=0,'Results-Multiple Flush Cycles'!BP$62=1),-1,Pumpdown!BP466)</f>
        <v>-1</v>
      </c>
      <c r="BQ81" s="1">
        <f ca="1">IF(AND(Pumpdown!$Q$27=0,'Results-Multiple Flush Cycles'!BQ$62=1),-1,Pumpdown!BQ466)</f>
        <v>-1</v>
      </c>
      <c r="BR81" s="1">
        <f ca="1">IF(AND(Pumpdown!$Q$27=0,'Results-Multiple Flush Cycles'!BR$62=1),-1,Pumpdown!BR466)</f>
        <v>-1</v>
      </c>
      <c r="BS81" s="1">
        <f ca="1">IF(AND(Pumpdown!$Q$27=0,'Results-Multiple Flush Cycles'!BS$62=1),-1,Pumpdown!BS466)</f>
        <v>-1</v>
      </c>
      <c r="BT81" s="1">
        <f ca="1">IF(AND(Pumpdown!$Q$27=0,'Results-Multiple Flush Cycles'!BT$62=1),-1,Pumpdown!BT466)</f>
        <v>-1</v>
      </c>
      <c r="BU81" s="1">
        <f ca="1">IF(AND(Pumpdown!$Q$27=0,'Results-Multiple Flush Cycles'!BU$62=1),-1,Pumpdown!BU466)</f>
        <v>-1</v>
      </c>
      <c r="BV81" s="1">
        <f ca="1">IF(AND(Pumpdown!$Q$27=0,'Results-Multiple Flush Cycles'!BV$62=1),-1,Pumpdown!BV466)</f>
        <v>-1</v>
      </c>
      <c r="BW81" s="1">
        <f ca="1">IF(AND(Pumpdown!$Q$27=0,'Results-Multiple Flush Cycles'!BW$62=1),-1,Pumpdown!BW466)</f>
        <v>-1</v>
      </c>
      <c r="BX81" s="1">
        <f ca="1">IF(AND(Pumpdown!$Q$27=0,'Results-Multiple Flush Cycles'!BX$62=1),-1,Pumpdown!BX466)</f>
        <v>-1</v>
      </c>
      <c r="BY81" s="1">
        <f ca="1">IF(AND(Pumpdown!$Q$27=0,'Results-Multiple Flush Cycles'!BY$62=1),-1,Pumpdown!BY466)</f>
        <v>-1</v>
      </c>
      <c r="BZ81" s="1">
        <f ca="1">IF(AND(Pumpdown!$Q$27=0,'Results-Multiple Flush Cycles'!BZ$62=1),-1,Pumpdown!BZ466)</f>
        <v>-1</v>
      </c>
      <c r="CA81" s="1">
        <f ca="1">IF(AND(Pumpdown!$Q$27=0,'Results-Multiple Flush Cycles'!CA$62=1),-1,Pumpdown!CA466)</f>
        <v>-1</v>
      </c>
      <c r="CB81" s="1">
        <f ca="1">IF(AND(Pumpdown!$Q$27=0,'Results-Multiple Flush Cycles'!CB$62=1),-1,Pumpdown!CB466)</f>
        <v>-1</v>
      </c>
      <c r="CC81" s="1">
        <f ca="1">IF(AND(Pumpdown!$Q$27=0,'Results-Multiple Flush Cycles'!CC$62=1),-1,Pumpdown!CC466)</f>
        <v>-1</v>
      </c>
      <c r="CD81" s="1">
        <f ca="1">IF(AND(Pumpdown!$Q$27=0,'Results-Multiple Flush Cycles'!CD$62=1),-1,Pumpdown!CD466)</f>
        <v>-1</v>
      </c>
      <c r="CE81" s="1">
        <f ca="1">IF(AND(Pumpdown!$Q$27=0,'Results-Multiple Flush Cycles'!CE$62=1),-1,Pumpdown!CE466)</f>
        <v>-1</v>
      </c>
      <c r="CF81" s="1">
        <f ca="1">IF(AND(Pumpdown!$Q$27=0,'Results-Multiple Flush Cycles'!CF$62=1),-1,Pumpdown!CF466)</f>
        <v>-1</v>
      </c>
      <c r="CG81" s="1">
        <f ca="1">IF(AND(Pumpdown!$Q$27=0,'Results-Multiple Flush Cycles'!CG$62=1),-1,Pumpdown!CG466)</f>
        <v>-1</v>
      </c>
      <c r="CH81" s="1">
        <f ca="1">IF(AND(Pumpdown!$Q$27=0,'Results-Multiple Flush Cycles'!CH$62=1),-1,Pumpdown!CH466)</f>
        <v>-1</v>
      </c>
      <c r="CI81" s="1">
        <f ca="1">IF(AND(Pumpdown!$Q$27=0,'Results-Multiple Flush Cycles'!CI$62=1),-1,Pumpdown!CI466)</f>
        <v>-1</v>
      </c>
      <c r="CJ81" s="1">
        <f ca="1">IF(AND(Pumpdown!$Q$27=0,'Results-Multiple Flush Cycles'!CJ$62=1),-1,Pumpdown!CJ466)</f>
        <v>-1</v>
      </c>
      <c r="CK81" s="1">
        <f ca="1">IF(AND(Pumpdown!$Q$27=0,'Results-Multiple Flush Cycles'!CK$62=1),-1,Pumpdown!CK466)</f>
        <v>-1</v>
      </c>
      <c r="CL81" s="1">
        <f ca="1">IF(AND(Pumpdown!$Q$27=0,'Results-Multiple Flush Cycles'!CL$62=1),-1,Pumpdown!CL466)</f>
        <v>-1</v>
      </c>
      <c r="CM81" s="1">
        <f ca="1">IF(AND(Pumpdown!$Q$27=0,'Results-Multiple Flush Cycles'!CM$62=1),-1,Pumpdown!CM466)</f>
        <v>-1</v>
      </c>
      <c r="CN81" s="1">
        <f ca="1">IF(AND(Pumpdown!$Q$27=0,'Results-Multiple Flush Cycles'!CN$62=1),-1,Pumpdown!CN466)</f>
        <v>-1</v>
      </c>
      <c r="CO81" s="1">
        <f ca="1">IF(AND(Pumpdown!$Q$27=0,'Results-Multiple Flush Cycles'!CO$62=1),-1,Pumpdown!CO466)</f>
        <v>-1</v>
      </c>
      <c r="CP81" s="1">
        <f ca="1">IF(AND(Pumpdown!$Q$27=0,'Results-Multiple Flush Cycles'!CP$62=1),-1,Pumpdown!CP466)</f>
        <v>-1</v>
      </c>
      <c r="CQ81" s="1">
        <f ca="1">IF(AND(Pumpdown!$Q$27=0,'Results-Multiple Flush Cycles'!CQ$62=1),-1,Pumpdown!CQ466)</f>
        <v>-1</v>
      </c>
      <c r="CR81" s="1">
        <f ca="1">IF(AND(Pumpdown!$Q$27=0,'Results-Multiple Flush Cycles'!CR$62=1),-1,Pumpdown!CR466)</f>
        <v>-1</v>
      </c>
      <c r="CS81" s="1">
        <f ca="1">IF(AND(Pumpdown!$Q$27=0,'Results-Multiple Flush Cycles'!CS$62=1),-1,Pumpdown!CS466)</f>
        <v>-1</v>
      </c>
      <c r="CT81" s="1">
        <f ca="1">IF(AND(Pumpdown!$Q$27=0,'Results-Multiple Flush Cycles'!CT$62=1),-1,Pumpdown!CT466)</f>
        <v>-1</v>
      </c>
      <c r="CU81" s="1">
        <f ca="1">IF(AND(Pumpdown!$Q$27=0,'Results-Multiple Flush Cycles'!CU$62=1),-1,Pumpdown!CU466)</f>
        <v>-1</v>
      </c>
      <c r="CV81" s="1">
        <f ca="1">IF(AND(Pumpdown!$Q$27=0,'Results-Multiple Flush Cycles'!CV$62=1),-1,Pumpdown!CV466)</f>
        <v>-1</v>
      </c>
      <c r="CW81" s="1">
        <f ca="1">IF(AND(Pumpdown!$Q$27=0,'Results-Multiple Flush Cycles'!CW$62=1),-1,Pumpdown!CW466)</f>
        <v>-1</v>
      </c>
      <c r="CX81" s="1">
        <f ca="1">IF(AND(Pumpdown!$Q$27=0,'Results-Multiple Flush Cycles'!CX$62=1),-1,Pumpdown!CX466)</f>
        <v>-1</v>
      </c>
      <c r="CY81" s="1">
        <f ca="1">IF(AND(Pumpdown!$Q$27=0,'Results-Multiple Flush Cycles'!CY$62=1),-1,Pumpdown!CY466)</f>
        <v>-1</v>
      </c>
      <c r="CZ81" s="1">
        <f ca="1">IF(AND(Pumpdown!$Q$27=0,'Results-Multiple Flush Cycles'!CZ$62=1),-1,Pumpdown!CZ466)</f>
        <v>-1</v>
      </c>
      <c r="DA81" s="1">
        <f ca="1">IF(AND(Pumpdown!$Q$27=0,'Results-Multiple Flush Cycles'!DA$62=1),-1,Pumpdown!DA466)</f>
        <v>-1</v>
      </c>
      <c r="DB81" s="1">
        <f ca="1">IF(AND(Pumpdown!$Q$27=0,'Results-Multiple Flush Cycles'!DB$62=1),-1,Pumpdown!DB466)</f>
        <v>-1</v>
      </c>
      <c r="DC81" s="1">
        <f ca="1">IF(AND(Pumpdown!$Q$27=0,'Results-Multiple Flush Cycles'!DC$62=1),-1,Pumpdown!DC466)</f>
        <v>-1</v>
      </c>
      <c r="DD81" s="1">
        <f ca="1">IF(AND(Pumpdown!$Q$27=0,'Results-Multiple Flush Cycles'!DD$62=1),-1,Pumpdown!DD466)</f>
        <v>-1</v>
      </c>
      <c r="DE81" s="1">
        <f ca="1">IF(AND(Pumpdown!$Q$27=0,'Results-Multiple Flush Cycles'!DE$62=1),-1,Pumpdown!DE466)</f>
        <v>-1</v>
      </c>
      <c r="DF81" s="1">
        <f ca="1">IF(AND(Pumpdown!$Q$27=0,'Results-Multiple Flush Cycles'!DF$62=1),-1,Pumpdown!DF466)</f>
        <v>-1</v>
      </c>
      <c r="DG81" s="1">
        <f ca="1">IF(AND(Pumpdown!$Q$27=0,'Results-Multiple Flush Cycles'!DG$62=1),-1,Pumpdown!DG466)</f>
        <v>-1</v>
      </c>
      <c r="DH81" s="1">
        <f ca="1">IF(AND(Pumpdown!$Q$27=0,'Results-Multiple Flush Cycles'!DH$62=1),-1,Pumpdown!DH466)</f>
        <v>-1</v>
      </c>
      <c r="DI81" s="1">
        <f ca="1">IF(AND(Pumpdown!$Q$27=0,'Results-Multiple Flush Cycles'!DI$62=1),-1,Pumpdown!DI466)</f>
        <v>-1</v>
      </c>
      <c r="DJ81" s="1">
        <f ca="1">IF(AND(Pumpdown!$Q$27=0,'Results-Multiple Flush Cycles'!DJ$62=1),-1,Pumpdown!DJ466)</f>
        <v>-1</v>
      </c>
      <c r="DK81" s="1">
        <f ca="1">IF(AND(Pumpdown!$Q$27=0,'Results-Multiple Flush Cycles'!DK$62=1),-1,Pumpdown!DK466)</f>
        <v>-1</v>
      </c>
      <c r="DL81" s="1">
        <f ca="1">IF(AND(Pumpdown!$Q$27=0,'Results-Multiple Flush Cycles'!DL$62=1),-1,Pumpdown!DL466)</f>
        <v>-1</v>
      </c>
      <c r="DM81" s="1">
        <f ca="1">IF(AND(Pumpdown!$Q$27=0,'Results-Multiple Flush Cycles'!DM$62=1),-1,Pumpdown!DM466)</f>
        <v>-1</v>
      </c>
      <c r="DN81" s="1">
        <f ca="1">IF(AND(Pumpdown!$Q$27=0,'Results-Multiple Flush Cycles'!DN$62=1),-1,Pumpdown!DN466)</f>
        <v>-1</v>
      </c>
      <c r="DO81" s="1">
        <f ca="1">IF(AND(Pumpdown!$Q$27=0,'Results-Multiple Flush Cycles'!DO$62=1),-1,Pumpdown!DO466)</f>
        <v>-1</v>
      </c>
      <c r="DP81" s="1">
        <f ca="1">IF(AND(Pumpdown!$Q$27=0,'Results-Multiple Flush Cycles'!DP$62=1),-1,Pumpdown!DP466)</f>
        <v>-1</v>
      </c>
      <c r="DQ81" s="1">
        <f ca="1">IF(AND(Pumpdown!$Q$27=0,'Results-Multiple Flush Cycles'!DQ$62=1),-1,Pumpdown!DQ466)</f>
        <v>-1</v>
      </c>
      <c r="DR81" s="1">
        <f ca="1">IF(AND(Pumpdown!$Q$27=0,'Results-Multiple Flush Cycles'!DR$62=1),-1,Pumpdown!DR466)</f>
        <v>-1</v>
      </c>
      <c r="DS81" s="1">
        <f ca="1">IF(AND(Pumpdown!$Q$27=0,'Results-Multiple Flush Cycles'!DS$62=1),-1,Pumpdown!DS466)</f>
        <v>-1</v>
      </c>
      <c r="DT81" s="1">
        <f ca="1">IF(AND(Pumpdown!$Q$27=0,'Results-Multiple Flush Cycles'!DT$62=1),-1,Pumpdown!DT466)</f>
        <v>-1</v>
      </c>
      <c r="DU81" s="1">
        <f ca="1">IF(AND(Pumpdown!$Q$27=0,'Results-Multiple Flush Cycles'!DU$62=1),-1,Pumpdown!DU466)</f>
        <v>-1</v>
      </c>
      <c r="DV81" s="1">
        <f ca="1">IF(AND(Pumpdown!$Q$27=0,'Results-Multiple Flush Cycles'!DV$62=1),-1,Pumpdown!DV466)</f>
        <v>-1</v>
      </c>
      <c r="DW81" s="1">
        <f ca="1">IF(AND(Pumpdown!$Q$27=0,'Results-Multiple Flush Cycles'!DW$62=1),-1,Pumpdown!DW466)</f>
        <v>-1</v>
      </c>
      <c r="DX81" s="1">
        <f ca="1">IF(AND(Pumpdown!$Q$27=0,'Results-Multiple Flush Cycles'!DX$62=1),-1,Pumpdown!DX466)</f>
        <v>-1</v>
      </c>
      <c r="DY81" s="1">
        <f ca="1">IF(AND(Pumpdown!$Q$27=0,'Results-Multiple Flush Cycles'!DY$62=1),-1,Pumpdown!DY466)</f>
        <v>-1</v>
      </c>
      <c r="DZ81" s="1">
        <f ca="1">IF(AND(Pumpdown!$Q$27=0,'Results-Multiple Flush Cycles'!DZ$62=1),-1,Pumpdown!DZ466)</f>
        <v>-1</v>
      </c>
      <c r="EA81" s="1">
        <f ca="1">IF(AND(Pumpdown!$Q$27=0,'Results-Multiple Flush Cycles'!EA$62=1),-1,Pumpdown!EA466)</f>
        <v>-1</v>
      </c>
      <c r="EB81" s="1">
        <f ca="1">IF(AND(Pumpdown!$Q$27=0,'Results-Multiple Flush Cycles'!EB$62=1),-1,Pumpdown!EB466)</f>
        <v>-1</v>
      </c>
      <c r="EC81" s="1">
        <f ca="1">IF(AND(Pumpdown!$Q$27=0,'Results-Multiple Flush Cycles'!EC$62=1),-1,Pumpdown!EC466)</f>
        <v>-1</v>
      </c>
      <c r="ED81" s="1">
        <f ca="1">IF(AND(Pumpdown!$Q$27=0,'Results-Multiple Flush Cycles'!ED$62=1),-1,Pumpdown!ED466)</f>
        <v>-1</v>
      </c>
      <c r="EE81" s="1">
        <f ca="1">IF(AND(Pumpdown!$Q$27=0,'Results-Multiple Flush Cycles'!EE$62=1),-1,Pumpdown!EE466)</f>
        <v>-1</v>
      </c>
      <c r="EF81" s="1">
        <f ca="1">IF(AND(Pumpdown!$Q$27=0,'Results-Multiple Flush Cycles'!EF$62=1),-1,Pumpdown!EF466)</f>
        <v>-1</v>
      </c>
      <c r="EG81" s="1">
        <f ca="1">IF(AND(Pumpdown!$Q$27=0,'Results-Multiple Flush Cycles'!EG$62=1),-1,Pumpdown!EG466)</f>
        <v>-1</v>
      </c>
      <c r="EH81" s="1">
        <f ca="1">IF(AND(Pumpdown!$Q$27=0,'Results-Multiple Flush Cycles'!EH$62=1),-1,Pumpdown!EH466)</f>
        <v>-1</v>
      </c>
      <c r="EI81" s="1">
        <f ca="1">IF(AND(Pumpdown!$Q$27=0,'Results-Multiple Flush Cycles'!EI$62=1),-1,Pumpdown!EI466)</f>
        <v>-1</v>
      </c>
      <c r="EJ81" s="1">
        <f ca="1">IF(AND(Pumpdown!$Q$27=0,'Results-Multiple Flush Cycles'!EJ$62=1),-1,Pumpdown!EJ466)</f>
        <v>-1</v>
      </c>
      <c r="EK81" s="1">
        <f ca="1">IF(AND(Pumpdown!$Q$27=0,'Results-Multiple Flush Cycles'!EK$62=1),-1,Pumpdown!EK466)</f>
        <v>-1</v>
      </c>
      <c r="EL81" s="1">
        <f ca="1">IF(AND(Pumpdown!$Q$27=0,'Results-Multiple Flush Cycles'!EL$62=1),-1,Pumpdown!EL466)</f>
        <v>-1</v>
      </c>
      <c r="EM81" s="1">
        <f ca="1">IF(AND(Pumpdown!$Q$27=0,'Results-Multiple Flush Cycles'!EM$62=1),-1,Pumpdown!EM466)</f>
        <v>-1</v>
      </c>
      <c r="EN81" s="1">
        <f ca="1">IF(AND(Pumpdown!$Q$27=0,'Results-Multiple Flush Cycles'!EN$62=1),-1,Pumpdown!EN466)</f>
        <v>-1</v>
      </c>
      <c r="EO81" s="1">
        <f ca="1">IF(AND(Pumpdown!$Q$27=0,'Results-Multiple Flush Cycles'!EO$62=1),-1,Pumpdown!EO466)</f>
        <v>-1</v>
      </c>
      <c r="EP81" s="1">
        <f ca="1">IF(AND(Pumpdown!$Q$27=0,'Results-Multiple Flush Cycles'!EP$62=1),-1,Pumpdown!EP466)</f>
        <v>-1</v>
      </c>
      <c r="EQ81" s="1">
        <f ca="1">IF(AND(Pumpdown!$Q$27=0,'Results-Multiple Flush Cycles'!EQ$62=1),-1,Pumpdown!EQ466)</f>
        <v>-1</v>
      </c>
      <c r="ER81" s="1">
        <f ca="1">IF(AND(Pumpdown!$Q$27=0,'Results-Multiple Flush Cycles'!ER$62=1),-1,Pumpdown!ER466)</f>
        <v>-1</v>
      </c>
      <c r="ES81" s="1">
        <f ca="1">IF(AND(Pumpdown!$Q$27=0,'Results-Multiple Flush Cycles'!ES$62=1),-1,Pumpdown!ES466)</f>
        <v>-1</v>
      </c>
      <c r="ET81" s="1">
        <f ca="1">IF(AND(Pumpdown!$Q$27=0,'Results-Multiple Flush Cycles'!ET$62=1),-1,Pumpdown!ET466)</f>
        <v>-1</v>
      </c>
      <c r="EU81" s="1">
        <f ca="1">IF(AND(Pumpdown!$Q$27=0,'Results-Multiple Flush Cycles'!EU$62=1),-1,Pumpdown!EU466)</f>
        <v>-1</v>
      </c>
      <c r="EV81" s="1">
        <f ca="1">IF(AND(Pumpdown!$Q$27=0,'Results-Multiple Flush Cycles'!EV$62=1),-1,Pumpdown!EV466)</f>
        <v>-1</v>
      </c>
      <c r="EW81" s="1">
        <f ca="1">IF(AND(Pumpdown!$Q$27=0,'Results-Multiple Flush Cycles'!EW$62=1),-1,Pumpdown!EW466)</f>
        <v>-1</v>
      </c>
      <c r="EX81" s="1">
        <f ca="1">IF(AND(Pumpdown!$Q$27=0,'Results-Multiple Flush Cycles'!EX$62=1),-1,Pumpdown!EX466)</f>
        <v>-1</v>
      </c>
      <c r="EY81" s="1">
        <f ca="1">IF(AND(Pumpdown!$Q$27=0,'Results-Multiple Flush Cycles'!EY$62=1),-1,Pumpdown!EY466)</f>
        <v>-1</v>
      </c>
      <c r="EZ81" s="1">
        <f ca="1">IF(AND(Pumpdown!$Q$27=0,'Results-Multiple Flush Cycles'!EZ$62=1),-1,Pumpdown!EZ466)</f>
        <v>-1</v>
      </c>
      <c r="FA81" s="1">
        <f ca="1">IF(AND(Pumpdown!$Q$27=0,'Results-Multiple Flush Cycles'!FA$62=1),-1,Pumpdown!FA466)</f>
        <v>-1</v>
      </c>
      <c r="FB81" s="1">
        <f ca="1">IF(AND(Pumpdown!$Q$27=0,'Results-Multiple Flush Cycles'!FB$62=1),-1,Pumpdown!FB466)</f>
        <v>-1</v>
      </c>
      <c r="FC81" s="1">
        <f ca="1">IF(AND(Pumpdown!$Q$27=0,'Results-Multiple Flush Cycles'!FC$62=1),-1,Pumpdown!FC466)</f>
        <v>-1</v>
      </c>
      <c r="FD81" s="1">
        <f ca="1">IF(AND(Pumpdown!$Q$27=0,'Results-Multiple Flush Cycles'!FD$62=1),-1,Pumpdown!FD466)</f>
        <v>-1</v>
      </c>
      <c r="FE81" s="1">
        <f ca="1">IF(AND(Pumpdown!$Q$27=0,'Results-Multiple Flush Cycles'!FE$62=1),-1,Pumpdown!FE466)</f>
        <v>-1</v>
      </c>
      <c r="FF81" s="1">
        <f ca="1">IF(AND(Pumpdown!$Q$27=0,'Results-Multiple Flush Cycles'!FF$62=1),-1,Pumpdown!FF466)</f>
        <v>-1</v>
      </c>
      <c r="FG81" s="1">
        <f ca="1">IF(AND(Pumpdown!$Q$27=0,'Results-Multiple Flush Cycles'!FG$62=1),-1,Pumpdown!FG466)</f>
        <v>-1</v>
      </c>
      <c r="FH81" s="1">
        <f ca="1">IF(AND(Pumpdown!$Q$27=0,'Results-Multiple Flush Cycles'!FH$62=1),-1,Pumpdown!FH466)</f>
        <v>-1</v>
      </c>
      <c r="FI81" s="1">
        <f ca="1">IF(AND(Pumpdown!$Q$27=0,'Results-Multiple Flush Cycles'!FI$62=1),-1,Pumpdown!FI466)</f>
        <v>-1</v>
      </c>
      <c r="FJ81" s="1">
        <f ca="1">IF(AND(Pumpdown!$Q$27=0,'Results-Multiple Flush Cycles'!FJ$62=1),-1,Pumpdown!FJ466)</f>
        <v>-1</v>
      </c>
      <c r="FK81" s="1">
        <f ca="1">IF(AND(Pumpdown!$Q$27=0,'Results-Multiple Flush Cycles'!FK$62=1),-1,Pumpdown!FK466)</f>
        <v>-1</v>
      </c>
      <c r="FL81" s="1">
        <f ca="1">IF(AND(Pumpdown!$Q$27=0,'Results-Multiple Flush Cycles'!FL$62=1),-1,Pumpdown!FL466)</f>
        <v>-1</v>
      </c>
      <c r="FM81" s="1">
        <f ca="1">IF(AND(Pumpdown!$Q$27=0,'Results-Multiple Flush Cycles'!FM$62=1),-1,Pumpdown!FM466)</f>
        <v>-1</v>
      </c>
      <c r="FN81" s="1">
        <f ca="1">IF(AND(Pumpdown!$Q$27=0,'Results-Multiple Flush Cycles'!FN$62=1),-1,Pumpdown!FN466)</f>
        <v>-1</v>
      </c>
      <c r="FO81" s="1">
        <f ca="1">IF(AND(Pumpdown!$Q$27=0,'Results-Multiple Flush Cycles'!FO$62=1),-1,Pumpdown!FO466)</f>
        <v>-1</v>
      </c>
      <c r="FP81" s="1">
        <f ca="1">IF(AND(Pumpdown!$Q$27=0,'Results-Multiple Flush Cycles'!FP$62=1),-1,Pumpdown!FP466)</f>
        <v>-1</v>
      </c>
      <c r="FQ81" s="1">
        <f ca="1">IF(AND(Pumpdown!$Q$27=0,'Results-Multiple Flush Cycles'!FQ$62=1),-1,Pumpdown!FQ466)</f>
        <v>-1</v>
      </c>
      <c r="FR81" s="1">
        <f ca="1">IF(AND(Pumpdown!$Q$27=0,'Results-Multiple Flush Cycles'!FR$62=1),-1,Pumpdown!FR466)</f>
        <v>-1</v>
      </c>
      <c r="FS81" s="1">
        <f ca="1">IF(AND(Pumpdown!$Q$27=0,'Results-Multiple Flush Cycles'!FS$62=1),-1,Pumpdown!FS466)</f>
        <v>-1</v>
      </c>
      <c r="FT81" s="1">
        <f ca="1">IF(AND(Pumpdown!$Q$27=0,'Results-Multiple Flush Cycles'!FT$62=1),-1,Pumpdown!FT466)</f>
        <v>-1</v>
      </c>
      <c r="FU81" s="1">
        <f ca="1">IF(AND(Pumpdown!$Q$27=0,'Results-Multiple Flush Cycles'!FU$62=1),-1,Pumpdown!FU466)</f>
        <v>-1</v>
      </c>
      <c r="FV81" s="1">
        <f ca="1">IF(AND(Pumpdown!$Q$27=0,'Results-Multiple Flush Cycles'!FV$62=1),-1,Pumpdown!FV466)</f>
        <v>-1</v>
      </c>
      <c r="FW81" s="1">
        <f ca="1">IF(AND(Pumpdown!$Q$27=0,'Results-Multiple Flush Cycles'!FW$62=1),-1,Pumpdown!FW466)</f>
        <v>-1</v>
      </c>
      <c r="FX81" s="1">
        <f ca="1">IF(AND(Pumpdown!$Q$27=0,'Results-Multiple Flush Cycles'!FX$62=1),-1,Pumpdown!FX466)</f>
        <v>-1</v>
      </c>
      <c r="FY81" s="1">
        <f ca="1">IF(AND(Pumpdown!$Q$27=0,'Results-Multiple Flush Cycles'!FY$62=1),-1,Pumpdown!FY466)</f>
        <v>-1</v>
      </c>
      <c r="FZ81" s="1">
        <f ca="1">IF(AND(Pumpdown!$Q$27=0,'Results-Multiple Flush Cycles'!FZ$62=1),-1,Pumpdown!FZ466)</f>
        <v>-1</v>
      </c>
      <c r="GA81" s="1">
        <f ca="1">IF(AND(Pumpdown!$Q$27=0,'Results-Multiple Flush Cycles'!GA$62=1),-1,Pumpdown!GA466)</f>
        <v>-1</v>
      </c>
      <c r="GB81" s="1">
        <f ca="1">IF(AND(Pumpdown!$Q$27=0,'Results-Multiple Flush Cycles'!GB$62=1),-1,Pumpdown!GB466)</f>
        <v>-1</v>
      </c>
      <c r="GC81" s="1">
        <f ca="1">IF(AND(Pumpdown!$Q$27=0,'Results-Multiple Flush Cycles'!GC$62=1),-1,Pumpdown!GC466)</f>
        <v>-1</v>
      </c>
      <c r="GD81" s="1">
        <f ca="1">IF(AND(Pumpdown!$Q$27=0,'Results-Multiple Flush Cycles'!GD$62=1),-1,Pumpdown!GD466)</f>
        <v>-1</v>
      </c>
      <c r="GE81" s="1">
        <f ca="1">IF(AND(Pumpdown!$Q$27=0,'Results-Multiple Flush Cycles'!GE$62=1),-1,Pumpdown!GE466)</f>
        <v>-1</v>
      </c>
      <c r="GF81" s="1">
        <f ca="1">IF(AND(Pumpdown!$Q$27=0,'Results-Multiple Flush Cycles'!GF$62=1),-1,Pumpdown!GF466)</f>
        <v>-1</v>
      </c>
      <c r="GG81" s="1">
        <f ca="1">IF(AND(Pumpdown!$Q$27=0,'Results-Multiple Flush Cycles'!GG$62=1),-1,Pumpdown!GG466)</f>
        <v>-1</v>
      </c>
      <c r="GH81" s="1">
        <f ca="1">IF(AND(Pumpdown!$Q$27=0,'Results-Multiple Flush Cycles'!GH$62=1),-1,Pumpdown!GH466)</f>
        <v>-1</v>
      </c>
      <c r="GI81" s="1">
        <f ca="1">IF(AND(Pumpdown!$Q$27=0,'Results-Multiple Flush Cycles'!GI$62=1),-1,Pumpdown!GI466)</f>
        <v>-1</v>
      </c>
      <c r="GJ81" s="1">
        <f ca="1">IF(AND(Pumpdown!$Q$27=0,'Results-Multiple Flush Cycles'!GJ$62=1),-1,Pumpdown!GJ466)</f>
        <v>-1</v>
      </c>
      <c r="GK81" s="1">
        <f ca="1">IF(AND(Pumpdown!$Q$27=0,'Results-Multiple Flush Cycles'!GK$62=1),-1,Pumpdown!GK466)</f>
        <v>-1</v>
      </c>
      <c r="GL81" s="1">
        <f ca="1">IF(AND(Pumpdown!$Q$27=0,'Results-Multiple Flush Cycles'!GL$62=1),-1,Pumpdown!GL466)</f>
        <v>-1</v>
      </c>
      <c r="GM81" s="1">
        <f ca="1">IF(AND(Pumpdown!$Q$27=0,'Results-Multiple Flush Cycles'!GM$62=1),-1,Pumpdown!GM466)</f>
        <v>-1</v>
      </c>
      <c r="GN81" s="1">
        <f ca="1">IF(AND(Pumpdown!$Q$27=0,'Results-Multiple Flush Cycles'!GN$62=1),-1,Pumpdown!GN466)</f>
        <v>-1</v>
      </c>
      <c r="GO81" s="1">
        <f ca="1">IF(AND(Pumpdown!$Q$27=0,'Results-Multiple Flush Cycles'!GO$62=1),-1,Pumpdown!GO466)</f>
        <v>-1</v>
      </c>
      <c r="GP81" s="1">
        <f ca="1">IF(AND(Pumpdown!$Q$27=0,'Results-Multiple Flush Cycles'!GP$62=1),-1,Pumpdown!GP466)</f>
        <v>-1</v>
      </c>
      <c r="GQ81" s="1">
        <f ca="1">IF(AND(Pumpdown!$Q$27=0,'Results-Multiple Flush Cycles'!GQ$62=1),-1,Pumpdown!GQ466)</f>
        <v>-1</v>
      </c>
      <c r="GR81" s="1">
        <f ca="1">IF(AND(Pumpdown!$Q$27=0,'Results-Multiple Flush Cycles'!GR$62=1),-1,Pumpdown!GR466)</f>
        <v>-1</v>
      </c>
      <c r="GS81" s="1">
        <f ca="1">IF(AND(Pumpdown!$Q$27=0,'Results-Multiple Flush Cycles'!GS$62=1),-1,Pumpdown!GS466)</f>
        <v>-1</v>
      </c>
      <c r="GT81" s="1">
        <f ca="1">IF(AND(Pumpdown!$Q$27=0,'Results-Multiple Flush Cycles'!GT$62=1),-1,Pumpdown!GT466)</f>
        <v>-1</v>
      </c>
      <c r="GU81" s="1">
        <f ca="1">IF(AND(Pumpdown!$Q$27=0,'Results-Multiple Flush Cycles'!GU$62=1),-1,Pumpdown!GU466)</f>
        <v>-1</v>
      </c>
      <c r="GV81" s="1">
        <f ca="1">IF(AND(Pumpdown!$Q$27=0,'Results-Multiple Flush Cycles'!GV$62=1),-1,Pumpdown!GV466)</f>
        <v>-1</v>
      </c>
      <c r="GW81" s="1">
        <f ca="1">IF(AND(Pumpdown!$Q$27=0,'Results-Multiple Flush Cycles'!GW$62=1),-1,Pumpdown!GW466)</f>
        <v>-1</v>
      </c>
      <c r="GX81" s="1">
        <f ca="1">IF(AND(Pumpdown!$Q$27=0,'Results-Multiple Flush Cycles'!GX$62=1),-1,Pumpdown!GX466)</f>
        <v>-1</v>
      </c>
      <c r="GY81" s="1">
        <f ca="1">IF(AND(Pumpdown!$Q$27=0,'Results-Multiple Flush Cycles'!GY$62=1),-1,Pumpdown!GY466)</f>
        <v>-1</v>
      </c>
      <c r="GZ81" s="1">
        <f ca="1">IF(AND(Pumpdown!$Q$27=0,'Results-Multiple Flush Cycles'!GZ$62=1),-1,Pumpdown!GZ466)</f>
        <v>-1</v>
      </c>
      <c r="HA81" s="1">
        <f ca="1">IF(AND(Pumpdown!$Q$27=0,'Results-Multiple Flush Cycles'!HA$62=1),-1,Pumpdown!HA466)</f>
        <v>-1</v>
      </c>
      <c r="HB81" s="1">
        <f ca="1">IF(AND(Pumpdown!$Q$27=0,'Results-Multiple Flush Cycles'!HB$62=1),-1,Pumpdown!HB466)</f>
        <v>-1</v>
      </c>
      <c r="HC81" s="1">
        <f ca="1">IF(AND(Pumpdown!$Q$27=0,'Results-Multiple Flush Cycles'!HC$62=1),-1,Pumpdown!HC466)</f>
        <v>-1</v>
      </c>
      <c r="HD81" s="1">
        <f ca="1">IF(AND(Pumpdown!$Q$27=0,'Results-Multiple Flush Cycles'!HD$62=1),-1,Pumpdown!HD466)</f>
        <v>-1</v>
      </c>
      <c r="HE81" s="1">
        <f ca="1">IF(AND(Pumpdown!$Q$27=0,'Results-Multiple Flush Cycles'!HE$62=1),-1,Pumpdown!HE466)</f>
        <v>-1</v>
      </c>
      <c r="HF81" s="1">
        <f ca="1">IF(AND(Pumpdown!$Q$27=0,'Results-Multiple Flush Cycles'!HF$62=1),-1,Pumpdown!HF466)</f>
        <v>-1</v>
      </c>
      <c r="HG81" s="1">
        <f ca="1">IF(AND(Pumpdown!$Q$27=0,'Results-Multiple Flush Cycles'!HG$62=1),-1,Pumpdown!HG466)</f>
        <v>-1</v>
      </c>
      <c r="HH81" s="1">
        <f ca="1">IF(AND(Pumpdown!$Q$27=0,'Results-Multiple Flush Cycles'!HH$62=1),-1,Pumpdown!HH466)</f>
        <v>-1</v>
      </c>
      <c r="HI81" s="1">
        <f ca="1">IF(AND(Pumpdown!$Q$27=0,'Results-Multiple Flush Cycles'!HI$62=1),-1,Pumpdown!HI466)</f>
        <v>-1</v>
      </c>
      <c r="HJ81" s="1">
        <f ca="1">IF(AND(Pumpdown!$Q$27=0,'Results-Multiple Flush Cycles'!HJ$62=1),-1,Pumpdown!HJ466)</f>
        <v>-1</v>
      </c>
      <c r="HK81" s="1">
        <f ca="1">IF(AND(Pumpdown!$Q$27=0,'Results-Multiple Flush Cycles'!HK$62=1),-1,Pumpdown!HK466)</f>
        <v>-1</v>
      </c>
      <c r="HL81" s="1">
        <f ca="1">IF(AND(Pumpdown!$Q$27=0,'Results-Multiple Flush Cycles'!HL$62=1),-1,Pumpdown!HL466)</f>
        <v>-1</v>
      </c>
      <c r="HM81" s="1">
        <f ca="1">IF(AND(Pumpdown!$Q$27=0,'Results-Multiple Flush Cycles'!HM$62=1),-1,Pumpdown!HM466)</f>
        <v>-1</v>
      </c>
      <c r="HN81" s="1">
        <f ca="1">IF(AND(Pumpdown!$Q$27=0,'Results-Multiple Flush Cycles'!HN$62=1),-1,Pumpdown!HN466)</f>
        <v>-1</v>
      </c>
      <c r="HO81" s="1">
        <f ca="1">IF(AND(Pumpdown!$Q$27=0,'Results-Multiple Flush Cycles'!HO$62=1),-1,Pumpdown!HO466)</f>
        <v>-1</v>
      </c>
      <c r="HP81" s="1">
        <f ca="1">IF(AND(Pumpdown!$Q$27=0,'Results-Multiple Flush Cycles'!HP$62=1),-1,Pumpdown!HP466)</f>
        <v>-1</v>
      </c>
      <c r="HQ81" s="1">
        <f ca="1">IF(AND(Pumpdown!$Q$27=0,'Results-Multiple Flush Cycles'!HQ$62=1),-1,Pumpdown!HQ466)</f>
        <v>-1</v>
      </c>
      <c r="HR81" s="1">
        <f ca="1">IF(AND(Pumpdown!$Q$27=0,'Results-Multiple Flush Cycles'!HR$62=1),-1,Pumpdown!HR466)</f>
        <v>-1</v>
      </c>
      <c r="HS81" s="1">
        <f ca="1">IF(AND(Pumpdown!$Q$27=0,'Results-Multiple Flush Cycles'!HS$62=1),-1,Pumpdown!HS466)</f>
        <v>-1</v>
      </c>
      <c r="HT81" s="1">
        <f ca="1">IF(AND(Pumpdown!$Q$27=0,'Results-Multiple Flush Cycles'!HT$62=1),-1,Pumpdown!HT466)</f>
        <v>-1</v>
      </c>
      <c r="HU81" s="1">
        <f ca="1">IF(AND(Pumpdown!$Q$27=0,'Results-Multiple Flush Cycles'!HU$62=1),-1,Pumpdown!HU466)</f>
        <v>-1</v>
      </c>
      <c r="HV81" s="1">
        <f ca="1">IF(AND(Pumpdown!$Q$27=0,'Results-Multiple Flush Cycles'!HV$62=1),-1,Pumpdown!HV466)</f>
        <v>-1</v>
      </c>
      <c r="HW81" s="1">
        <f ca="1">IF(AND(Pumpdown!$Q$27=0,'Results-Multiple Flush Cycles'!HW$62=1),-1,Pumpdown!HW466)</f>
        <v>-1</v>
      </c>
      <c r="HX81" s="1">
        <f ca="1">IF(AND(Pumpdown!$Q$27=0,'Results-Multiple Flush Cycles'!HX$62=1),-1,Pumpdown!HX466)</f>
        <v>-1</v>
      </c>
      <c r="HY81" s="1">
        <f ca="1">IF(AND(Pumpdown!$Q$27=0,'Results-Multiple Flush Cycles'!HY$62=1),-1,Pumpdown!HY466)</f>
        <v>-1</v>
      </c>
      <c r="HZ81" s="1">
        <f ca="1">IF(AND(Pumpdown!$Q$27=0,'Results-Multiple Flush Cycles'!HZ$62=1),-1,Pumpdown!HZ466)</f>
        <v>-1</v>
      </c>
      <c r="IA81" s="1">
        <f ca="1">IF(AND(Pumpdown!$Q$27=0,'Results-Multiple Flush Cycles'!IA$62=1),-1,Pumpdown!IA466)</f>
        <v>-1</v>
      </c>
      <c r="IB81" s="1">
        <f ca="1">IF(AND(Pumpdown!$Q$27=0,'Results-Multiple Flush Cycles'!IB$62=1),-1,Pumpdown!IB466)</f>
        <v>-1</v>
      </c>
      <c r="IC81" s="1">
        <f ca="1">IF(AND(Pumpdown!$Q$27=0,'Results-Multiple Flush Cycles'!IC$62=1),-1,Pumpdown!IC466)</f>
        <v>-1</v>
      </c>
      <c r="ID81" s="1">
        <f ca="1">IF(AND(Pumpdown!$Q$27=0,'Results-Multiple Flush Cycles'!ID$62=1),-1,Pumpdown!ID466)</f>
        <v>-1</v>
      </c>
      <c r="IE81" s="1">
        <f ca="1">IF(AND(Pumpdown!$Q$27=0,'Results-Multiple Flush Cycles'!IE$62=1),-1,Pumpdown!IE466)</f>
        <v>-1</v>
      </c>
      <c r="IF81" s="1">
        <f ca="1">IF(AND(Pumpdown!$Q$27=0,'Results-Multiple Flush Cycles'!IF$62=1),-1,Pumpdown!IF466)</f>
        <v>-1</v>
      </c>
      <c r="IG81" s="1">
        <f ca="1">IF(AND(Pumpdown!$Q$27=0,'Results-Multiple Flush Cycles'!IG$62=1),-1,Pumpdown!IG466)</f>
        <v>-1</v>
      </c>
      <c r="IH81" s="1">
        <f ca="1">IF(AND(Pumpdown!$Q$27=0,'Results-Multiple Flush Cycles'!IH$62=1),-1,Pumpdown!IH466)</f>
        <v>-1</v>
      </c>
      <c r="II81" s="1">
        <f ca="1">IF(AND(Pumpdown!$Q$27=0,'Results-Multiple Flush Cycles'!II$62=1),-1,Pumpdown!II466)</f>
        <v>-1</v>
      </c>
      <c r="IJ81" s="1">
        <f ca="1">IF(AND(Pumpdown!$Q$27=0,'Results-Multiple Flush Cycles'!IJ$62=1),-1,Pumpdown!IJ466)</f>
        <v>-1</v>
      </c>
      <c r="IK81" s="1">
        <f ca="1">IF(AND(Pumpdown!$Q$27=0,'Results-Multiple Flush Cycles'!IK$62=1),-1,Pumpdown!IK466)</f>
        <v>-1</v>
      </c>
      <c r="IL81" s="1">
        <f ca="1">IF(AND(Pumpdown!$Q$27=0,'Results-Multiple Flush Cycles'!IL$62=1),-1,Pumpdown!IL466)</f>
        <v>-1</v>
      </c>
      <c r="IM81" s="1">
        <f ca="1">IF(AND(Pumpdown!$Q$27=0,'Results-Multiple Flush Cycles'!IM$62=1),-1,Pumpdown!IM466)</f>
        <v>-1</v>
      </c>
      <c r="IN81" s="1">
        <f ca="1">IF(AND(Pumpdown!$Q$27=0,'Results-Multiple Flush Cycles'!IN$62=1),-1,Pumpdown!IN466)</f>
        <v>-1</v>
      </c>
      <c r="IO81" s="1">
        <f ca="1">IF(AND(Pumpdown!$Q$27=0,'Results-Multiple Flush Cycles'!IO$62=1),-1,Pumpdown!IO466)</f>
        <v>-1</v>
      </c>
      <c r="IP81" s="1">
        <f ca="1">IF(AND(Pumpdown!$Q$27=0,'Results-Multiple Flush Cycles'!IP$62=1),-1,Pumpdown!IP466)</f>
        <v>-1</v>
      </c>
      <c r="IQ81" s="1">
        <f ca="1">IF(AND(Pumpdown!$Q$27=0,'Results-Multiple Flush Cycles'!IQ$62=1),-1,Pumpdown!IQ466)</f>
        <v>-1</v>
      </c>
      <c r="IR81" s="1">
        <f ca="1">IF(AND(Pumpdown!$Q$27=0,'Results-Multiple Flush Cycles'!IR$62=1),-1,Pumpdown!IR466)</f>
        <v>-1</v>
      </c>
      <c r="IS81" s="1">
        <f ca="1">IF(AND(Pumpdown!$Q$27=0,'Results-Multiple Flush Cycles'!IS$62=1),-1,Pumpdown!IS466)</f>
        <v>-1</v>
      </c>
      <c r="IT81" s="1">
        <f ca="1">IF(AND(Pumpdown!$Q$27=0,'Results-Multiple Flush Cycles'!IT$62=1),-1,Pumpdown!IT466)</f>
        <v>-1</v>
      </c>
      <c r="IU81" s="1">
        <f ca="1">IF(AND(Pumpdown!$Q$27=0,'Results-Multiple Flush Cycles'!IU$62=1),-1,Pumpdown!IU466)</f>
        <v>-1</v>
      </c>
      <c r="IV81" s="1">
        <f ca="1">IF(AND(Pumpdown!$Q$27=0,'Results-Multiple Flush Cycles'!IV$62=1),-1,Pumpdown!IV466)</f>
        <v>-1</v>
      </c>
    </row>
    <row r="82" spans="1:258" x14ac:dyDescent="0.15">
      <c r="A82" s="1" t="str">
        <f>Pumpdown!A467</f>
        <v>Instantaneous SLC Ratio #3</v>
      </c>
      <c r="B82" s="1" t="str">
        <f>Pumpdown!B467</f>
        <v>-</v>
      </c>
      <c r="C82" s="1">
        <f>IF(AND(Pumpdown!$Q$27=0,'Results-Multiple Flush Cycles'!C$62=1),-1,Pumpdown!C467)</f>
        <v>0</v>
      </c>
      <c r="D82" s="1">
        <f ca="1">IF(AND(Pumpdown!$Q$27=0,'Results-Multiple Flush Cycles'!D$62=1),-1,Pumpdown!D467)</f>
        <v>2.3173901510557227</v>
      </c>
      <c r="E82" s="1">
        <f ca="1">IF(AND(Pumpdown!$Q$27=0,'Results-Multiple Flush Cycles'!E$62=1),-1,Pumpdown!E467)</f>
        <v>2.2389501626129276</v>
      </c>
      <c r="F82" s="1">
        <f ca="1">IF(AND(Pumpdown!$Q$27=0,'Results-Multiple Flush Cycles'!F$62=1),-1,Pumpdown!F467)</f>
        <v>2.1615242375704744</v>
      </c>
      <c r="G82" s="1">
        <f ca="1">IF(AND(Pumpdown!$Q$27=0,'Results-Multiple Flush Cycles'!G$62=1),-1,Pumpdown!G467)</f>
        <v>2.0851033231190459</v>
      </c>
      <c r="H82" s="1">
        <f ca="1">IF(AND(Pumpdown!$Q$27=0,'Results-Multiple Flush Cycles'!H$62=1),-1,Pumpdown!H467)</f>
        <v>2.0096784529459484</v>
      </c>
      <c r="I82" s="1">
        <f ca="1">IF(AND(Pumpdown!$Q$27=0,'Results-Multiple Flush Cycles'!I$62=1),-1,Pumpdown!I467)</f>
        <v>1.9352407462733741</v>
      </c>
      <c r="J82" s="1">
        <f ca="1">IF(AND(Pumpdown!$Q$27=0,'Results-Multiple Flush Cycles'!J$62=1),-1,Pumpdown!J467)</f>
        <v>1.8617814069067451</v>
      </c>
      <c r="K82" s="1">
        <f ca="1">IF(AND(Pumpdown!$Q$27=0,'Results-Multiple Flush Cycles'!K$62=1),-1,Pumpdown!K467)</f>
        <v>1.7892917222930529</v>
      </c>
      <c r="L82" s="1">
        <f ca="1">IF(AND(Pumpdown!$Q$27=0,'Results-Multiple Flush Cycles'!L$62=1),-1,Pumpdown!L467)</f>
        <v>1.7177630625891518</v>
      </c>
      <c r="M82" s="1">
        <f ca="1">IF(AND(Pumpdown!$Q$27=0,'Results-Multiple Flush Cycles'!M$62=1),-1,Pumpdown!M467)</f>
        <v>1.6471868797399447</v>
      </c>
      <c r="N82" s="1">
        <f ca="1">IF(AND(Pumpdown!$Q$27=0,'Results-Multiple Flush Cycles'!N$62=1),-1,Pumpdown!N467)</f>
        <v>1.5775547065663975</v>
      </c>
      <c r="O82" s="1">
        <f ca="1">IF(AND(Pumpdown!$Q$27=0,'Results-Multiple Flush Cycles'!O$62=1),-1,Pumpdown!O467)</f>
        <v>1.5088581558633372</v>
      </c>
      <c r="P82" s="1">
        <f ca="1">IF(AND(Pumpdown!$Q$27=0,'Results-Multiple Flush Cycles'!P$62=1),-1,Pumpdown!P467)</f>
        <v>1.4410889195069672</v>
      </c>
      <c r="Q82" s="1">
        <f ca="1">IF(AND(Pumpdown!$Q$27=0,'Results-Multiple Flush Cycles'!Q$62=1),-1,Pumpdown!Q467)</f>
        <v>1.3742387675720549</v>
      </c>
      <c r="R82" s="1">
        <f ca="1">IF(AND(Pumpdown!$Q$27=0,'Results-Multiple Flush Cycles'!R$62=1),-1,Pumpdown!R467)</f>
        <v>1.3082995474587269</v>
      </c>
      <c r="S82" s="1">
        <f ca="1">IF(AND(Pumpdown!$Q$27=0,'Results-Multiple Flush Cycles'!S$62=1),-1,Pumpdown!S467)</f>
        <v>1.243263183028827</v>
      </c>
      <c r="T82" s="1">
        <f ca="1">IF(AND(Pumpdown!$Q$27=0,'Results-Multiple Flush Cycles'!T$62=1),-1,Pumpdown!T467)</f>
        <v>1.1791216737517831</v>
      </c>
      <c r="U82" s="1">
        <f ca="1">IF(AND(Pumpdown!$Q$27=0,'Results-Multiple Flush Cycles'!U$62=1),-1,Pumpdown!U467)</f>
        <v>1.1158670938599262</v>
      </c>
      <c r="V82" s="1">
        <f ca="1">IF(AND(Pumpdown!$Q$27=0,'Results-Multiple Flush Cycles'!V$62=1),-1,Pumpdown!V467)</f>
        <v>1.0534915915132079</v>
      </c>
      <c r="W82" s="1">
        <f ca="1">IF(AND(Pumpdown!$Q$27=0,'Results-Multiple Flush Cycles'!W$62=1),-1,Pumpdown!W467)</f>
        <v>0.99198738797327979</v>
      </c>
      <c r="X82" s="1">
        <f ca="1">IF(AND(Pumpdown!$Q$27=0,'Results-Multiple Flush Cycles'!X$62=1),-1,Pumpdown!X467)</f>
        <v>0.93134677678686295</v>
      </c>
      <c r="Y82" s="1">
        <f ca="1">IF(AND(Pumpdown!$Q$27=0,'Results-Multiple Flush Cycles'!Y$62=1),-1,Pumpdown!Y467)</f>
        <v>0.8715621229783711</v>
      </c>
      <c r="Z82" s="1">
        <f ca="1">IF(AND(Pumpdown!$Q$27=0,'Results-Multiple Flush Cycles'!Z$62=1),-1,Pumpdown!Z467)</f>
        <v>0.81262586225173772</v>
      </c>
      <c r="AA82" s="1">
        <f ca="1">IF(AND(Pumpdown!$Q$27=0,'Results-Multiple Flush Cycles'!AA$62=1),-1,Pumpdown!AA467)</f>
        <v>0.75453050020138901</v>
      </c>
      <c r="AB82" s="1">
        <f ca="1">IF(AND(Pumpdown!$Q$27=0,'Results-Multiple Flush Cycles'!AB$62=1),-1,Pumpdown!AB467)</f>
        <v>0.69726861153231867</v>
      </c>
      <c r="AC82" s="1">
        <f ca="1">IF(AND(Pumpdown!$Q$27=0,'Results-Multiple Flush Cycles'!AC$62=1),-1,Pumpdown!AC467)</f>
        <v>0.64083283928921664</v>
      </c>
      <c r="AD82" s="150">
        <f ca="1">IF(AND(Pumpdown!$Q$27=0,'Results-Multiple Flush Cycles'!AD$62=1),-1,Pumpdown!AD467)</f>
        <v>0.5852158940946024</v>
      </c>
      <c r="AE82" s="1">
        <f ca="1">IF(AND(Pumpdown!$Q$27=0,'Results-Multiple Flush Cycles'!AE$62=1),-1,Pumpdown!AE467)</f>
        <v>0.53041055339591126</v>
      </c>
      <c r="AF82" s="1">
        <f ca="1">IF(AND(Pumpdown!$Q$27=0,'Results-Multiple Flush Cycles'!AF$62=1),-1,Pumpdown!AF467)</f>
        <v>0.4764096607214881</v>
      </c>
      <c r="AG82" s="1">
        <f ca="1">IF(AND(Pumpdown!$Q$27=0,'Results-Multiple Flush Cycles'!AG$62=1),-1,Pumpdown!AG467)</f>
        <v>0.437874046001062</v>
      </c>
      <c r="AH82" s="1">
        <f ca="1">IF(AND(Pumpdown!$Q$27=0,'Results-Multiple Flush Cycles'!AH$62=1),-1,Pumpdown!AH467)</f>
        <v>0.40286138932887472</v>
      </c>
      <c r="AI82" s="1">
        <f ca="1">IF(AND(Pumpdown!$Q$27=0,'Results-Multiple Flush Cycles'!AI$62=1),-1,Pumpdown!AI467)</f>
        <v>0.36819723600731152</v>
      </c>
      <c r="AJ82" s="1">
        <f ca="1">IF(AND(Pumpdown!$Q$27=0,'Results-Multiple Flush Cycles'!AJ$62=1),-1,Pumpdown!AJ467)</f>
        <v>0.3338732005965836</v>
      </c>
      <c r="AK82" s="150">
        <f ca="1">IF(AND(Pumpdown!$Q$27=0,'Results-Multiple Flush Cycles'!AK$62=1),-1,Pumpdown!AK467)</f>
        <v>0.29957052783880084</v>
      </c>
      <c r="AL82" s="1">
        <f ca="1">IF(AND(Pumpdown!$Q$27=0,'Results-Multiple Flush Cycles'!AL$62=1),-1,Pumpdown!AL467)</f>
        <v>0.264401077468706</v>
      </c>
      <c r="AM82" s="1">
        <f ca="1">IF(AND(Pumpdown!$Q$27=0,'Results-Multiple Flush Cycles'!AM$62=1),-1,Pumpdown!AM467)</f>
        <v>0.22705092503809174</v>
      </c>
      <c r="AN82" s="1">
        <f ca="1">IF(AND(Pumpdown!$Q$27=0,'Results-Multiple Flush Cycles'!AN$62=1),-1,Pumpdown!AN467)</f>
        <v>0.18499606013630079</v>
      </c>
      <c r="AO82" s="1">
        <f ca="1">IF(AND(Pumpdown!$Q$27=0,'Results-Multiple Flush Cycles'!AO$62=1),-1,Pumpdown!AO467)</f>
        <v>-1</v>
      </c>
      <c r="AP82" s="1">
        <f ca="1">IF(AND(Pumpdown!$Q$27=0,'Results-Multiple Flush Cycles'!AP$62=1),-1,Pumpdown!AP467)</f>
        <v>-1</v>
      </c>
      <c r="AQ82" s="1">
        <f ca="1">IF(AND(Pumpdown!$Q$27=0,'Results-Multiple Flush Cycles'!AQ$62=1),-1,Pumpdown!AQ467)</f>
        <v>-1</v>
      </c>
      <c r="AR82" s="1">
        <f ca="1">IF(AND(Pumpdown!$Q$27=0,'Results-Multiple Flush Cycles'!AR$62=1),-1,Pumpdown!AR467)</f>
        <v>-1</v>
      </c>
      <c r="AS82" s="1">
        <f ca="1">IF(AND(Pumpdown!$Q$27=0,'Results-Multiple Flush Cycles'!AS$62=1),-1,Pumpdown!AS467)</f>
        <v>-1</v>
      </c>
      <c r="AT82" s="1">
        <f ca="1">IF(AND(Pumpdown!$Q$27=0,'Results-Multiple Flush Cycles'!AT$62=1),-1,Pumpdown!AT467)</f>
        <v>-1</v>
      </c>
      <c r="AU82" s="1">
        <f ca="1">IF(AND(Pumpdown!$Q$27=0,'Results-Multiple Flush Cycles'!AU$62=1),-1,Pumpdown!AU467)</f>
        <v>-1</v>
      </c>
      <c r="AV82" s="1">
        <f ca="1">IF(AND(Pumpdown!$Q$27=0,'Results-Multiple Flush Cycles'!AV$62=1),-1,Pumpdown!AV467)</f>
        <v>-1</v>
      </c>
      <c r="AW82" s="1">
        <f ca="1">IF(AND(Pumpdown!$Q$27=0,'Results-Multiple Flush Cycles'!AW$62=1),-1,Pumpdown!AW467)</f>
        <v>-1</v>
      </c>
      <c r="AX82" s="1">
        <f ca="1">IF(AND(Pumpdown!$Q$27=0,'Results-Multiple Flush Cycles'!AX$62=1),-1,Pumpdown!AX467)</f>
        <v>-1</v>
      </c>
      <c r="AY82" s="1">
        <f ca="1">IF(AND(Pumpdown!$Q$27=0,'Results-Multiple Flush Cycles'!AY$62=1),-1,Pumpdown!AY467)</f>
        <v>-1</v>
      </c>
      <c r="AZ82" s="1">
        <f ca="1">IF(AND(Pumpdown!$Q$27=0,'Results-Multiple Flush Cycles'!AZ$62=1),-1,Pumpdown!AZ467)</f>
        <v>-1</v>
      </c>
      <c r="BA82" s="1">
        <f ca="1">IF(AND(Pumpdown!$Q$27=0,'Results-Multiple Flush Cycles'!BA$62=1),-1,Pumpdown!BA467)</f>
        <v>-1</v>
      </c>
      <c r="BB82" s="1">
        <f ca="1">IF(AND(Pumpdown!$Q$27=0,'Results-Multiple Flush Cycles'!BB$62=1),-1,Pumpdown!BB467)</f>
        <v>-1</v>
      </c>
      <c r="BC82" s="1">
        <f ca="1">IF(AND(Pumpdown!$Q$27=0,'Results-Multiple Flush Cycles'!BC$62=1),-1,Pumpdown!BC467)</f>
        <v>-1</v>
      </c>
      <c r="BD82" s="1">
        <f ca="1">IF(AND(Pumpdown!$Q$27=0,'Results-Multiple Flush Cycles'!BD$62=1),-1,Pumpdown!BD467)</f>
        <v>-1</v>
      </c>
      <c r="BE82" s="1">
        <f ca="1">IF(AND(Pumpdown!$Q$27=0,'Results-Multiple Flush Cycles'!BE$62=1),-1,Pumpdown!BE467)</f>
        <v>-1</v>
      </c>
      <c r="BF82" s="1">
        <f ca="1">IF(AND(Pumpdown!$Q$27=0,'Results-Multiple Flush Cycles'!BF$62=1),-1,Pumpdown!BF467)</f>
        <v>-1</v>
      </c>
      <c r="BG82" s="1">
        <f ca="1">IF(AND(Pumpdown!$Q$27=0,'Results-Multiple Flush Cycles'!BG$62=1),-1,Pumpdown!BG467)</f>
        <v>-1</v>
      </c>
      <c r="BH82" s="1">
        <f ca="1">IF(AND(Pumpdown!$Q$27=0,'Results-Multiple Flush Cycles'!BH$62=1),-1,Pumpdown!BH467)</f>
        <v>-1</v>
      </c>
      <c r="BI82" s="1">
        <f ca="1">IF(AND(Pumpdown!$Q$27=0,'Results-Multiple Flush Cycles'!BI$62=1),-1,Pumpdown!BI467)</f>
        <v>-1</v>
      </c>
      <c r="BJ82" s="1">
        <f ca="1">IF(AND(Pumpdown!$Q$27=0,'Results-Multiple Flush Cycles'!BJ$62=1),-1,Pumpdown!BJ467)</f>
        <v>-1</v>
      </c>
      <c r="BK82" s="1">
        <f ca="1">IF(AND(Pumpdown!$Q$27=0,'Results-Multiple Flush Cycles'!BK$62=1),-1,Pumpdown!BK467)</f>
        <v>-1</v>
      </c>
      <c r="BL82" s="1">
        <f ca="1">IF(AND(Pumpdown!$Q$27=0,'Results-Multiple Flush Cycles'!BL$62=1),-1,Pumpdown!BL467)</f>
        <v>-1</v>
      </c>
      <c r="BM82" s="1">
        <f ca="1">IF(AND(Pumpdown!$Q$27=0,'Results-Multiple Flush Cycles'!BM$62=1),-1,Pumpdown!BM467)</f>
        <v>-1</v>
      </c>
      <c r="BN82" s="1">
        <f ca="1">IF(AND(Pumpdown!$Q$27=0,'Results-Multiple Flush Cycles'!BN$62=1),-1,Pumpdown!BN467)</f>
        <v>-1</v>
      </c>
      <c r="BO82" s="1">
        <f ca="1">IF(AND(Pumpdown!$Q$27=0,'Results-Multiple Flush Cycles'!BO$62=1),-1,Pumpdown!BO467)</f>
        <v>-1</v>
      </c>
      <c r="BP82" s="1">
        <f ca="1">IF(AND(Pumpdown!$Q$27=0,'Results-Multiple Flush Cycles'!BP$62=1),-1,Pumpdown!BP467)</f>
        <v>-1</v>
      </c>
      <c r="BQ82" s="1">
        <f ca="1">IF(AND(Pumpdown!$Q$27=0,'Results-Multiple Flush Cycles'!BQ$62=1),-1,Pumpdown!BQ467)</f>
        <v>-1</v>
      </c>
      <c r="BR82" s="1">
        <f ca="1">IF(AND(Pumpdown!$Q$27=0,'Results-Multiple Flush Cycles'!BR$62=1),-1,Pumpdown!BR467)</f>
        <v>-1</v>
      </c>
      <c r="BS82" s="1">
        <f ca="1">IF(AND(Pumpdown!$Q$27=0,'Results-Multiple Flush Cycles'!BS$62=1),-1,Pumpdown!BS467)</f>
        <v>-1</v>
      </c>
      <c r="BT82" s="1">
        <f ca="1">IF(AND(Pumpdown!$Q$27=0,'Results-Multiple Flush Cycles'!BT$62=1),-1,Pumpdown!BT467)</f>
        <v>-1</v>
      </c>
      <c r="BU82" s="1">
        <f ca="1">IF(AND(Pumpdown!$Q$27=0,'Results-Multiple Flush Cycles'!BU$62=1),-1,Pumpdown!BU467)</f>
        <v>-1</v>
      </c>
      <c r="BV82" s="1">
        <f ca="1">IF(AND(Pumpdown!$Q$27=0,'Results-Multiple Flush Cycles'!BV$62=1),-1,Pumpdown!BV467)</f>
        <v>-1</v>
      </c>
      <c r="BW82" s="1">
        <f ca="1">IF(AND(Pumpdown!$Q$27=0,'Results-Multiple Flush Cycles'!BW$62=1),-1,Pumpdown!BW467)</f>
        <v>-1</v>
      </c>
      <c r="BX82" s="1">
        <f ca="1">IF(AND(Pumpdown!$Q$27=0,'Results-Multiple Flush Cycles'!BX$62=1),-1,Pumpdown!BX467)</f>
        <v>-1</v>
      </c>
      <c r="BY82" s="1">
        <f ca="1">IF(AND(Pumpdown!$Q$27=0,'Results-Multiple Flush Cycles'!BY$62=1),-1,Pumpdown!BY467)</f>
        <v>-1</v>
      </c>
      <c r="BZ82" s="1">
        <f ca="1">IF(AND(Pumpdown!$Q$27=0,'Results-Multiple Flush Cycles'!BZ$62=1),-1,Pumpdown!BZ467)</f>
        <v>-1</v>
      </c>
      <c r="CA82" s="1">
        <f ca="1">IF(AND(Pumpdown!$Q$27=0,'Results-Multiple Flush Cycles'!CA$62=1),-1,Pumpdown!CA467)</f>
        <v>-1</v>
      </c>
      <c r="CB82" s="1">
        <f ca="1">IF(AND(Pumpdown!$Q$27=0,'Results-Multiple Flush Cycles'!CB$62=1),-1,Pumpdown!CB467)</f>
        <v>-1</v>
      </c>
      <c r="CC82" s="1">
        <f ca="1">IF(AND(Pumpdown!$Q$27=0,'Results-Multiple Flush Cycles'!CC$62=1),-1,Pumpdown!CC467)</f>
        <v>-1</v>
      </c>
      <c r="CD82" s="1">
        <f ca="1">IF(AND(Pumpdown!$Q$27=0,'Results-Multiple Flush Cycles'!CD$62=1),-1,Pumpdown!CD467)</f>
        <v>-1</v>
      </c>
      <c r="CE82" s="1">
        <f ca="1">IF(AND(Pumpdown!$Q$27=0,'Results-Multiple Flush Cycles'!CE$62=1),-1,Pumpdown!CE467)</f>
        <v>-1</v>
      </c>
      <c r="CF82" s="1">
        <f ca="1">IF(AND(Pumpdown!$Q$27=0,'Results-Multiple Flush Cycles'!CF$62=1),-1,Pumpdown!CF467)</f>
        <v>-1</v>
      </c>
      <c r="CG82" s="1">
        <f ca="1">IF(AND(Pumpdown!$Q$27=0,'Results-Multiple Flush Cycles'!CG$62=1),-1,Pumpdown!CG467)</f>
        <v>-1</v>
      </c>
      <c r="CH82" s="1">
        <f ca="1">IF(AND(Pumpdown!$Q$27=0,'Results-Multiple Flush Cycles'!CH$62=1),-1,Pumpdown!CH467)</f>
        <v>-1</v>
      </c>
      <c r="CI82" s="1">
        <f ca="1">IF(AND(Pumpdown!$Q$27=0,'Results-Multiple Flush Cycles'!CI$62=1),-1,Pumpdown!CI467)</f>
        <v>-1</v>
      </c>
      <c r="CJ82" s="1">
        <f ca="1">IF(AND(Pumpdown!$Q$27=0,'Results-Multiple Flush Cycles'!CJ$62=1),-1,Pumpdown!CJ467)</f>
        <v>-1</v>
      </c>
      <c r="CK82" s="1">
        <f ca="1">IF(AND(Pumpdown!$Q$27=0,'Results-Multiple Flush Cycles'!CK$62=1),-1,Pumpdown!CK467)</f>
        <v>-1</v>
      </c>
      <c r="CL82" s="1">
        <f ca="1">IF(AND(Pumpdown!$Q$27=0,'Results-Multiple Flush Cycles'!CL$62=1),-1,Pumpdown!CL467)</f>
        <v>-1</v>
      </c>
      <c r="CM82" s="1">
        <f ca="1">IF(AND(Pumpdown!$Q$27=0,'Results-Multiple Flush Cycles'!CM$62=1),-1,Pumpdown!CM467)</f>
        <v>-1</v>
      </c>
      <c r="CN82" s="1">
        <f ca="1">IF(AND(Pumpdown!$Q$27=0,'Results-Multiple Flush Cycles'!CN$62=1),-1,Pumpdown!CN467)</f>
        <v>-1</v>
      </c>
      <c r="CO82" s="1">
        <f ca="1">IF(AND(Pumpdown!$Q$27=0,'Results-Multiple Flush Cycles'!CO$62=1),-1,Pumpdown!CO467)</f>
        <v>-1</v>
      </c>
      <c r="CP82" s="1">
        <f ca="1">IF(AND(Pumpdown!$Q$27=0,'Results-Multiple Flush Cycles'!CP$62=1),-1,Pumpdown!CP467)</f>
        <v>-1</v>
      </c>
      <c r="CQ82" s="1">
        <f ca="1">IF(AND(Pumpdown!$Q$27=0,'Results-Multiple Flush Cycles'!CQ$62=1),-1,Pumpdown!CQ467)</f>
        <v>-1</v>
      </c>
      <c r="CR82" s="1">
        <f ca="1">IF(AND(Pumpdown!$Q$27=0,'Results-Multiple Flush Cycles'!CR$62=1),-1,Pumpdown!CR467)</f>
        <v>-1</v>
      </c>
      <c r="CS82" s="1">
        <f ca="1">IF(AND(Pumpdown!$Q$27=0,'Results-Multiple Flush Cycles'!CS$62=1),-1,Pumpdown!CS467)</f>
        <v>-1</v>
      </c>
      <c r="CT82" s="1">
        <f ca="1">IF(AND(Pumpdown!$Q$27=0,'Results-Multiple Flush Cycles'!CT$62=1),-1,Pumpdown!CT467)</f>
        <v>-1</v>
      </c>
      <c r="CU82" s="1">
        <f ca="1">IF(AND(Pumpdown!$Q$27=0,'Results-Multiple Flush Cycles'!CU$62=1),-1,Pumpdown!CU467)</f>
        <v>-1</v>
      </c>
      <c r="CV82" s="1">
        <f ca="1">IF(AND(Pumpdown!$Q$27=0,'Results-Multiple Flush Cycles'!CV$62=1),-1,Pumpdown!CV467)</f>
        <v>-1</v>
      </c>
      <c r="CW82" s="1">
        <f ca="1">IF(AND(Pumpdown!$Q$27=0,'Results-Multiple Flush Cycles'!CW$62=1),-1,Pumpdown!CW467)</f>
        <v>-1</v>
      </c>
      <c r="CX82" s="1">
        <f ca="1">IF(AND(Pumpdown!$Q$27=0,'Results-Multiple Flush Cycles'!CX$62=1),-1,Pumpdown!CX467)</f>
        <v>-1</v>
      </c>
      <c r="CY82" s="1">
        <f ca="1">IF(AND(Pumpdown!$Q$27=0,'Results-Multiple Flush Cycles'!CY$62=1),-1,Pumpdown!CY467)</f>
        <v>-1</v>
      </c>
      <c r="CZ82" s="1">
        <f ca="1">IF(AND(Pumpdown!$Q$27=0,'Results-Multiple Flush Cycles'!CZ$62=1),-1,Pumpdown!CZ467)</f>
        <v>-1</v>
      </c>
      <c r="DA82" s="1">
        <f ca="1">IF(AND(Pumpdown!$Q$27=0,'Results-Multiple Flush Cycles'!DA$62=1),-1,Pumpdown!DA467)</f>
        <v>-1</v>
      </c>
      <c r="DB82" s="1">
        <f ca="1">IF(AND(Pumpdown!$Q$27=0,'Results-Multiple Flush Cycles'!DB$62=1),-1,Pumpdown!DB467)</f>
        <v>-1</v>
      </c>
      <c r="DC82" s="1">
        <f ca="1">IF(AND(Pumpdown!$Q$27=0,'Results-Multiple Flush Cycles'!DC$62=1),-1,Pumpdown!DC467)</f>
        <v>-1</v>
      </c>
      <c r="DD82" s="1">
        <f ca="1">IF(AND(Pumpdown!$Q$27=0,'Results-Multiple Flush Cycles'!DD$62=1),-1,Pumpdown!DD467)</f>
        <v>-1</v>
      </c>
      <c r="DE82" s="1">
        <f ca="1">IF(AND(Pumpdown!$Q$27=0,'Results-Multiple Flush Cycles'!DE$62=1),-1,Pumpdown!DE467)</f>
        <v>-1</v>
      </c>
      <c r="DF82" s="1">
        <f ca="1">IF(AND(Pumpdown!$Q$27=0,'Results-Multiple Flush Cycles'!DF$62=1),-1,Pumpdown!DF467)</f>
        <v>-1</v>
      </c>
      <c r="DG82" s="1">
        <f ca="1">IF(AND(Pumpdown!$Q$27=0,'Results-Multiple Flush Cycles'!DG$62=1),-1,Pumpdown!DG467)</f>
        <v>-1</v>
      </c>
      <c r="DH82" s="1">
        <f ca="1">IF(AND(Pumpdown!$Q$27=0,'Results-Multiple Flush Cycles'!DH$62=1),-1,Pumpdown!DH467)</f>
        <v>-1</v>
      </c>
      <c r="DI82" s="1">
        <f ca="1">IF(AND(Pumpdown!$Q$27=0,'Results-Multiple Flush Cycles'!DI$62=1),-1,Pumpdown!DI467)</f>
        <v>-1</v>
      </c>
      <c r="DJ82" s="1">
        <f ca="1">IF(AND(Pumpdown!$Q$27=0,'Results-Multiple Flush Cycles'!DJ$62=1),-1,Pumpdown!DJ467)</f>
        <v>-1</v>
      </c>
      <c r="DK82" s="1">
        <f ca="1">IF(AND(Pumpdown!$Q$27=0,'Results-Multiple Flush Cycles'!DK$62=1),-1,Pumpdown!DK467)</f>
        <v>-1</v>
      </c>
      <c r="DL82" s="1">
        <f ca="1">IF(AND(Pumpdown!$Q$27=0,'Results-Multiple Flush Cycles'!DL$62=1),-1,Pumpdown!DL467)</f>
        <v>-1</v>
      </c>
      <c r="DM82" s="1">
        <f ca="1">IF(AND(Pumpdown!$Q$27=0,'Results-Multiple Flush Cycles'!DM$62=1),-1,Pumpdown!DM467)</f>
        <v>-1</v>
      </c>
      <c r="DN82" s="1">
        <f ca="1">IF(AND(Pumpdown!$Q$27=0,'Results-Multiple Flush Cycles'!DN$62=1),-1,Pumpdown!DN467)</f>
        <v>-1</v>
      </c>
      <c r="DO82" s="1">
        <f ca="1">IF(AND(Pumpdown!$Q$27=0,'Results-Multiple Flush Cycles'!DO$62=1),-1,Pumpdown!DO467)</f>
        <v>-1</v>
      </c>
      <c r="DP82" s="1">
        <f ca="1">IF(AND(Pumpdown!$Q$27=0,'Results-Multiple Flush Cycles'!DP$62=1),-1,Pumpdown!DP467)</f>
        <v>-1</v>
      </c>
      <c r="DQ82" s="1">
        <f ca="1">IF(AND(Pumpdown!$Q$27=0,'Results-Multiple Flush Cycles'!DQ$62=1),-1,Pumpdown!DQ467)</f>
        <v>-1</v>
      </c>
      <c r="DR82" s="1">
        <f ca="1">IF(AND(Pumpdown!$Q$27=0,'Results-Multiple Flush Cycles'!DR$62=1),-1,Pumpdown!DR467)</f>
        <v>-1</v>
      </c>
      <c r="DS82" s="1">
        <f ca="1">IF(AND(Pumpdown!$Q$27=0,'Results-Multiple Flush Cycles'!DS$62=1),-1,Pumpdown!DS467)</f>
        <v>-1</v>
      </c>
      <c r="DT82" s="1">
        <f ca="1">IF(AND(Pumpdown!$Q$27=0,'Results-Multiple Flush Cycles'!DT$62=1),-1,Pumpdown!DT467)</f>
        <v>-1</v>
      </c>
      <c r="DU82" s="1">
        <f ca="1">IF(AND(Pumpdown!$Q$27=0,'Results-Multiple Flush Cycles'!DU$62=1),-1,Pumpdown!DU467)</f>
        <v>-1</v>
      </c>
      <c r="DV82" s="1">
        <f ca="1">IF(AND(Pumpdown!$Q$27=0,'Results-Multiple Flush Cycles'!DV$62=1),-1,Pumpdown!DV467)</f>
        <v>-1</v>
      </c>
      <c r="DW82" s="1">
        <f ca="1">IF(AND(Pumpdown!$Q$27=0,'Results-Multiple Flush Cycles'!DW$62=1),-1,Pumpdown!DW467)</f>
        <v>-1</v>
      </c>
      <c r="DX82" s="1">
        <f ca="1">IF(AND(Pumpdown!$Q$27=0,'Results-Multiple Flush Cycles'!DX$62=1),-1,Pumpdown!DX467)</f>
        <v>-1</v>
      </c>
      <c r="DY82" s="1">
        <f ca="1">IF(AND(Pumpdown!$Q$27=0,'Results-Multiple Flush Cycles'!DY$62=1),-1,Pumpdown!DY467)</f>
        <v>-1</v>
      </c>
      <c r="DZ82" s="1">
        <f ca="1">IF(AND(Pumpdown!$Q$27=0,'Results-Multiple Flush Cycles'!DZ$62=1),-1,Pumpdown!DZ467)</f>
        <v>-1</v>
      </c>
      <c r="EA82" s="1">
        <f ca="1">IF(AND(Pumpdown!$Q$27=0,'Results-Multiple Flush Cycles'!EA$62=1),-1,Pumpdown!EA467)</f>
        <v>-1</v>
      </c>
      <c r="EB82" s="1">
        <f ca="1">IF(AND(Pumpdown!$Q$27=0,'Results-Multiple Flush Cycles'!EB$62=1),-1,Pumpdown!EB467)</f>
        <v>-1</v>
      </c>
      <c r="EC82" s="1">
        <f ca="1">IF(AND(Pumpdown!$Q$27=0,'Results-Multiple Flush Cycles'!EC$62=1),-1,Pumpdown!EC467)</f>
        <v>-1</v>
      </c>
      <c r="ED82" s="1">
        <f ca="1">IF(AND(Pumpdown!$Q$27=0,'Results-Multiple Flush Cycles'!ED$62=1),-1,Pumpdown!ED467)</f>
        <v>-1</v>
      </c>
      <c r="EE82" s="1">
        <f ca="1">IF(AND(Pumpdown!$Q$27=0,'Results-Multiple Flush Cycles'!EE$62=1),-1,Pumpdown!EE467)</f>
        <v>-1</v>
      </c>
      <c r="EF82" s="1">
        <f ca="1">IF(AND(Pumpdown!$Q$27=0,'Results-Multiple Flush Cycles'!EF$62=1),-1,Pumpdown!EF467)</f>
        <v>-1</v>
      </c>
      <c r="EG82" s="1">
        <f ca="1">IF(AND(Pumpdown!$Q$27=0,'Results-Multiple Flush Cycles'!EG$62=1),-1,Pumpdown!EG467)</f>
        <v>-1</v>
      </c>
      <c r="EH82" s="1">
        <f ca="1">IF(AND(Pumpdown!$Q$27=0,'Results-Multiple Flush Cycles'!EH$62=1),-1,Pumpdown!EH467)</f>
        <v>-1</v>
      </c>
      <c r="EI82" s="1">
        <f ca="1">IF(AND(Pumpdown!$Q$27=0,'Results-Multiple Flush Cycles'!EI$62=1),-1,Pumpdown!EI467)</f>
        <v>-1</v>
      </c>
      <c r="EJ82" s="1">
        <f ca="1">IF(AND(Pumpdown!$Q$27=0,'Results-Multiple Flush Cycles'!EJ$62=1),-1,Pumpdown!EJ467)</f>
        <v>-1</v>
      </c>
      <c r="EK82" s="1">
        <f ca="1">IF(AND(Pumpdown!$Q$27=0,'Results-Multiple Flush Cycles'!EK$62=1),-1,Pumpdown!EK467)</f>
        <v>-1</v>
      </c>
      <c r="EL82" s="1">
        <f ca="1">IF(AND(Pumpdown!$Q$27=0,'Results-Multiple Flush Cycles'!EL$62=1),-1,Pumpdown!EL467)</f>
        <v>-1</v>
      </c>
      <c r="EM82" s="1">
        <f ca="1">IF(AND(Pumpdown!$Q$27=0,'Results-Multiple Flush Cycles'!EM$62=1),-1,Pumpdown!EM467)</f>
        <v>-1</v>
      </c>
      <c r="EN82" s="1">
        <f ca="1">IF(AND(Pumpdown!$Q$27=0,'Results-Multiple Flush Cycles'!EN$62=1),-1,Pumpdown!EN467)</f>
        <v>-1</v>
      </c>
      <c r="EO82" s="1">
        <f ca="1">IF(AND(Pumpdown!$Q$27=0,'Results-Multiple Flush Cycles'!EO$62=1),-1,Pumpdown!EO467)</f>
        <v>-1</v>
      </c>
      <c r="EP82" s="1">
        <f ca="1">IF(AND(Pumpdown!$Q$27=0,'Results-Multiple Flush Cycles'!EP$62=1),-1,Pumpdown!EP467)</f>
        <v>-1</v>
      </c>
      <c r="EQ82" s="1">
        <f ca="1">IF(AND(Pumpdown!$Q$27=0,'Results-Multiple Flush Cycles'!EQ$62=1),-1,Pumpdown!EQ467)</f>
        <v>-1</v>
      </c>
      <c r="ER82" s="1">
        <f ca="1">IF(AND(Pumpdown!$Q$27=0,'Results-Multiple Flush Cycles'!ER$62=1),-1,Pumpdown!ER467)</f>
        <v>-1</v>
      </c>
      <c r="ES82" s="1">
        <f ca="1">IF(AND(Pumpdown!$Q$27=0,'Results-Multiple Flush Cycles'!ES$62=1),-1,Pumpdown!ES467)</f>
        <v>-1</v>
      </c>
      <c r="ET82" s="1">
        <f ca="1">IF(AND(Pumpdown!$Q$27=0,'Results-Multiple Flush Cycles'!ET$62=1),-1,Pumpdown!ET467)</f>
        <v>-1</v>
      </c>
      <c r="EU82" s="1">
        <f ca="1">IF(AND(Pumpdown!$Q$27=0,'Results-Multiple Flush Cycles'!EU$62=1),-1,Pumpdown!EU467)</f>
        <v>-1</v>
      </c>
      <c r="EV82" s="1">
        <f ca="1">IF(AND(Pumpdown!$Q$27=0,'Results-Multiple Flush Cycles'!EV$62=1),-1,Pumpdown!EV467)</f>
        <v>-1</v>
      </c>
      <c r="EW82" s="1">
        <f ca="1">IF(AND(Pumpdown!$Q$27=0,'Results-Multiple Flush Cycles'!EW$62=1),-1,Pumpdown!EW467)</f>
        <v>-1</v>
      </c>
      <c r="EX82" s="1">
        <f ca="1">IF(AND(Pumpdown!$Q$27=0,'Results-Multiple Flush Cycles'!EX$62=1),-1,Pumpdown!EX467)</f>
        <v>-1</v>
      </c>
      <c r="EY82" s="1">
        <f ca="1">IF(AND(Pumpdown!$Q$27=0,'Results-Multiple Flush Cycles'!EY$62=1),-1,Pumpdown!EY467)</f>
        <v>-1</v>
      </c>
      <c r="EZ82" s="1">
        <f ca="1">IF(AND(Pumpdown!$Q$27=0,'Results-Multiple Flush Cycles'!EZ$62=1),-1,Pumpdown!EZ467)</f>
        <v>-1</v>
      </c>
      <c r="FA82" s="1">
        <f ca="1">IF(AND(Pumpdown!$Q$27=0,'Results-Multiple Flush Cycles'!FA$62=1),-1,Pumpdown!FA467)</f>
        <v>-1</v>
      </c>
      <c r="FB82" s="1">
        <f ca="1">IF(AND(Pumpdown!$Q$27=0,'Results-Multiple Flush Cycles'!FB$62=1),-1,Pumpdown!FB467)</f>
        <v>-1</v>
      </c>
      <c r="FC82" s="1">
        <f ca="1">IF(AND(Pumpdown!$Q$27=0,'Results-Multiple Flush Cycles'!FC$62=1),-1,Pumpdown!FC467)</f>
        <v>-1</v>
      </c>
      <c r="FD82" s="1">
        <f ca="1">IF(AND(Pumpdown!$Q$27=0,'Results-Multiple Flush Cycles'!FD$62=1),-1,Pumpdown!FD467)</f>
        <v>-1</v>
      </c>
      <c r="FE82" s="1">
        <f ca="1">IF(AND(Pumpdown!$Q$27=0,'Results-Multiple Flush Cycles'!FE$62=1),-1,Pumpdown!FE467)</f>
        <v>-1</v>
      </c>
      <c r="FF82" s="1">
        <f ca="1">IF(AND(Pumpdown!$Q$27=0,'Results-Multiple Flush Cycles'!FF$62=1),-1,Pumpdown!FF467)</f>
        <v>-1</v>
      </c>
      <c r="FG82" s="1">
        <f ca="1">IF(AND(Pumpdown!$Q$27=0,'Results-Multiple Flush Cycles'!FG$62=1),-1,Pumpdown!FG467)</f>
        <v>-1</v>
      </c>
      <c r="FH82" s="1">
        <f ca="1">IF(AND(Pumpdown!$Q$27=0,'Results-Multiple Flush Cycles'!FH$62=1),-1,Pumpdown!FH467)</f>
        <v>-1</v>
      </c>
      <c r="FI82" s="1">
        <f ca="1">IF(AND(Pumpdown!$Q$27=0,'Results-Multiple Flush Cycles'!FI$62=1),-1,Pumpdown!FI467)</f>
        <v>-1</v>
      </c>
      <c r="FJ82" s="1">
        <f ca="1">IF(AND(Pumpdown!$Q$27=0,'Results-Multiple Flush Cycles'!FJ$62=1),-1,Pumpdown!FJ467)</f>
        <v>-1</v>
      </c>
      <c r="FK82" s="1">
        <f ca="1">IF(AND(Pumpdown!$Q$27=0,'Results-Multiple Flush Cycles'!FK$62=1),-1,Pumpdown!FK467)</f>
        <v>-1</v>
      </c>
      <c r="FL82" s="1">
        <f ca="1">IF(AND(Pumpdown!$Q$27=0,'Results-Multiple Flush Cycles'!FL$62=1),-1,Pumpdown!FL467)</f>
        <v>-1</v>
      </c>
      <c r="FM82" s="1">
        <f ca="1">IF(AND(Pumpdown!$Q$27=0,'Results-Multiple Flush Cycles'!FM$62=1),-1,Pumpdown!FM467)</f>
        <v>-1</v>
      </c>
      <c r="FN82" s="1">
        <f ca="1">IF(AND(Pumpdown!$Q$27=0,'Results-Multiple Flush Cycles'!FN$62=1),-1,Pumpdown!FN467)</f>
        <v>-1</v>
      </c>
      <c r="FO82" s="1">
        <f ca="1">IF(AND(Pumpdown!$Q$27=0,'Results-Multiple Flush Cycles'!FO$62=1),-1,Pumpdown!FO467)</f>
        <v>-1</v>
      </c>
      <c r="FP82" s="1">
        <f ca="1">IF(AND(Pumpdown!$Q$27=0,'Results-Multiple Flush Cycles'!FP$62=1),-1,Pumpdown!FP467)</f>
        <v>-1</v>
      </c>
      <c r="FQ82" s="1">
        <f ca="1">IF(AND(Pumpdown!$Q$27=0,'Results-Multiple Flush Cycles'!FQ$62=1),-1,Pumpdown!FQ467)</f>
        <v>-1</v>
      </c>
      <c r="FR82" s="1">
        <f ca="1">IF(AND(Pumpdown!$Q$27=0,'Results-Multiple Flush Cycles'!FR$62=1),-1,Pumpdown!FR467)</f>
        <v>-1</v>
      </c>
      <c r="FS82" s="1">
        <f ca="1">IF(AND(Pumpdown!$Q$27=0,'Results-Multiple Flush Cycles'!FS$62=1),-1,Pumpdown!FS467)</f>
        <v>-1</v>
      </c>
      <c r="FT82" s="1">
        <f ca="1">IF(AND(Pumpdown!$Q$27=0,'Results-Multiple Flush Cycles'!FT$62=1),-1,Pumpdown!FT467)</f>
        <v>-1</v>
      </c>
      <c r="FU82" s="1">
        <f ca="1">IF(AND(Pumpdown!$Q$27=0,'Results-Multiple Flush Cycles'!FU$62=1),-1,Pumpdown!FU467)</f>
        <v>-1</v>
      </c>
      <c r="FV82" s="1">
        <f ca="1">IF(AND(Pumpdown!$Q$27=0,'Results-Multiple Flush Cycles'!FV$62=1),-1,Pumpdown!FV467)</f>
        <v>-1</v>
      </c>
      <c r="FW82" s="1">
        <f ca="1">IF(AND(Pumpdown!$Q$27=0,'Results-Multiple Flush Cycles'!FW$62=1),-1,Pumpdown!FW467)</f>
        <v>-1</v>
      </c>
      <c r="FX82" s="1">
        <f ca="1">IF(AND(Pumpdown!$Q$27=0,'Results-Multiple Flush Cycles'!FX$62=1),-1,Pumpdown!FX467)</f>
        <v>-1</v>
      </c>
      <c r="FY82" s="1">
        <f ca="1">IF(AND(Pumpdown!$Q$27=0,'Results-Multiple Flush Cycles'!FY$62=1),-1,Pumpdown!FY467)</f>
        <v>-1</v>
      </c>
      <c r="FZ82" s="1">
        <f ca="1">IF(AND(Pumpdown!$Q$27=0,'Results-Multiple Flush Cycles'!FZ$62=1),-1,Pumpdown!FZ467)</f>
        <v>-1</v>
      </c>
      <c r="GA82" s="1">
        <f ca="1">IF(AND(Pumpdown!$Q$27=0,'Results-Multiple Flush Cycles'!GA$62=1),-1,Pumpdown!GA467)</f>
        <v>-1</v>
      </c>
      <c r="GB82" s="1">
        <f ca="1">IF(AND(Pumpdown!$Q$27=0,'Results-Multiple Flush Cycles'!GB$62=1),-1,Pumpdown!GB467)</f>
        <v>-1</v>
      </c>
      <c r="GC82" s="1">
        <f ca="1">IF(AND(Pumpdown!$Q$27=0,'Results-Multiple Flush Cycles'!GC$62=1),-1,Pumpdown!GC467)</f>
        <v>-1</v>
      </c>
      <c r="GD82" s="1">
        <f ca="1">IF(AND(Pumpdown!$Q$27=0,'Results-Multiple Flush Cycles'!GD$62=1),-1,Pumpdown!GD467)</f>
        <v>-1</v>
      </c>
      <c r="GE82" s="1">
        <f ca="1">IF(AND(Pumpdown!$Q$27=0,'Results-Multiple Flush Cycles'!GE$62=1),-1,Pumpdown!GE467)</f>
        <v>-1</v>
      </c>
      <c r="GF82" s="1">
        <f ca="1">IF(AND(Pumpdown!$Q$27=0,'Results-Multiple Flush Cycles'!GF$62=1),-1,Pumpdown!GF467)</f>
        <v>-1</v>
      </c>
      <c r="GG82" s="1">
        <f ca="1">IF(AND(Pumpdown!$Q$27=0,'Results-Multiple Flush Cycles'!GG$62=1),-1,Pumpdown!GG467)</f>
        <v>-1</v>
      </c>
      <c r="GH82" s="1">
        <f ca="1">IF(AND(Pumpdown!$Q$27=0,'Results-Multiple Flush Cycles'!GH$62=1),-1,Pumpdown!GH467)</f>
        <v>-1</v>
      </c>
      <c r="GI82" s="1">
        <f ca="1">IF(AND(Pumpdown!$Q$27=0,'Results-Multiple Flush Cycles'!GI$62=1),-1,Pumpdown!GI467)</f>
        <v>-1</v>
      </c>
      <c r="GJ82" s="1">
        <f ca="1">IF(AND(Pumpdown!$Q$27=0,'Results-Multiple Flush Cycles'!GJ$62=1),-1,Pumpdown!GJ467)</f>
        <v>-1</v>
      </c>
      <c r="GK82" s="1">
        <f ca="1">IF(AND(Pumpdown!$Q$27=0,'Results-Multiple Flush Cycles'!GK$62=1),-1,Pumpdown!GK467)</f>
        <v>-1</v>
      </c>
      <c r="GL82" s="1">
        <f ca="1">IF(AND(Pumpdown!$Q$27=0,'Results-Multiple Flush Cycles'!GL$62=1),-1,Pumpdown!GL467)</f>
        <v>-1</v>
      </c>
      <c r="GM82" s="1">
        <f ca="1">IF(AND(Pumpdown!$Q$27=0,'Results-Multiple Flush Cycles'!GM$62=1),-1,Pumpdown!GM467)</f>
        <v>-1</v>
      </c>
      <c r="GN82" s="1">
        <f ca="1">IF(AND(Pumpdown!$Q$27=0,'Results-Multiple Flush Cycles'!GN$62=1),-1,Pumpdown!GN467)</f>
        <v>-1</v>
      </c>
      <c r="GO82" s="1">
        <f ca="1">IF(AND(Pumpdown!$Q$27=0,'Results-Multiple Flush Cycles'!GO$62=1),-1,Pumpdown!GO467)</f>
        <v>-1</v>
      </c>
      <c r="GP82" s="1">
        <f ca="1">IF(AND(Pumpdown!$Q$27=0,'Results-Multiple Flush Cycles'!GP$62=1),-1,Pumpdown!GP467)</f>
        <v>-1</v>
      </c>
      <c r="GQ82" s="1">
        <f ca="1">IF(AND(Pumpdown!$Q$27=0,'Results-Multiple Flush Cycles'!GQ$62=1),-1,Pumpdown!GQ467)</f>
        <v>-1</v>
      </c>
      <c r="GR82" s="1">
        <f ca="1">IF(AND(Pumpdown!$Q$27=0,'Results-Multiple Flush Cycles'!GR$62=1),-1,Pumpdown!GR467)</f>
        <v>-1</v>
      </c>
      <c r="GS82" s="1">
        <f ca="1">IF(AND(Pumpdown!$Q$27=0,'Results-Multiple Flush Cycles'!GS$62=1),-1,Pumpdown!GS467)</f>
        <v>-1</v>
      </c>
      <c r="GT82" s="1">
        <f ca="1">IF(AND(Pumpdown!$Q$27=0,'Results-Multiple Flush Cycles'!GT$62=1),-1,Pumpdown!GT467)</f>
        <v>-1</v>
      </c>
      <c r="GU82" s="1">
        <f ca="1">IF(AND(Pumpdown!$Q$27=0,'Results-Multiple Flush Cycles'!GU$62=1),-1,Pumpdown!GU467)</f>
        <v>-1</v>
      </c>
      <c r="GV82" s="1">
        <f ca="1">IF(AND(Pumpdown!$Q$27=0,'Results-Multiple Flush Cycles'!GV$62=1),-1,Pumpdown!GV467)</f>
        <v>-1</v>
      </c>
      <c r="GW82" s="1">
        <f ca="1">IF(AND(Pumpdown!$Q$27=0,'Results-Multiple Flush Cycles'!GW$62=1),-1,Pumpdown!GW467)</f>
        <v>-1</v>
      </c>
      <c r="GX82" s="1">
        <f ca="1">IF(AND(Pumpdown!$Q$27=0,'Results-Multiple Flush Cycles'!GX$62=1),-1,Pumpdown!GX467)</f>
        <v>-1</v>
      </c>
      <c r="GY82" s="1">
        <f ca="1">IF(AND(Pumpdown!$Q$27=0,'Results-Multiple Flush Cycles'!GY$62=1),-1,Pumpdown!GY467)</f>
        <v>-1</v>
      </c>
      <c r="GZ82" s="1">
        <f ca="1">IF(AND(Pumpdown!$Q$27=0,'Results-Multiple Flush Cycles'!GZ$62=1),-1,Pumpdown!GZ467)</f>
        <v>-1</v>
      </c>
      <c r="HA82" s="1">
        <f ca="1">IF(AND(Pumpdown!$Q$27=0,'Results-Multiple Flush Cycles'!HA$62=1),-1,Pumpdown!HA467)</f>
        <v>-1</v>
      </c>
      <c r="HB82" s="1">
        <f ca="1">IF(AND(Pumpdown!$Q$27=0,'Results-Multiple Flush Cycles'!HB$62=1),-1,Pumpdown!HB467)</f>
        <v>-1</v>
      </c>
      <c r="HC82" s="1">
        <f ca="1">IF(AND(Pumpdown!$Q$27=0,'Results-Multiple Flush Cycles'!HC$62=1),-1,Pumpdown!HC467)</f>
        <v>-1</v>
      </c>
      <c r="HD82" s="1">
        <f ca="1">IF(AND(Pumpdown!$Q$27=0,'Results-Multiple Flush Cycles'!HD$62=1),-1,Pumpdown!HD467)</f>
        <v>-1</v>
      </c>
      <c r="HE82" s="1">
        <f ca="1">IF(AND(Pumpdown!$Q$27=0,'Results-Multiple Flush Cycles'!HE$62=1),-1,Pumpdown!HE467)</f>
        <v>-1</v>
      </c>
      <c r="HF82" s="1">
        <f ca="1">IF(AND(Pumpdown!$Q$27=0,'Results-Multiple Flush Cycles'!HF$62=1),-1,Pumpdown!HF467)</f>
        <v>-1</v>
      </c>
      <c r="HG82" s="1">
        <f ca="1">IF(AND(Pumpdown!$Q$27=0,'Results-Multiple Flush Cycles'!HG$62=1),-1,Pumpdown!HG467)</f>
        <v>-1</v>
      </c>
      <c r="HH82" s="1">
        <f ca="1">IF(AND(Pumpdown!$Q$27=0,'Results-Multiple Flush Cycles'!HH$62=1),-1,Pumpdown!HH467)</f>
        <v>-1</v>
      </c>
      <c r="HI82" s="1">
        <f ca="1">IF(AND(Pumpdown!$Q$27=0,'Results-Multiple Flush Cycles'!HI$62=1),-1,Pumpdown!HI467)</f>
        <v>-1</v>
      </c>
      <c r="HJ82" s="1">
        <f ca="1">IF(AND(Pumpdown!$Q$27=0,'Results-Multiple Flush Cycles'!HJ$62=1),-1,Pumpdown!HJ467)</f>
        <v>-1</v>
      </c>
      <c r="HK82" s="1">
        <f ca="1">IF(AND(Pumpdown!$Q$27=0,'Results-Multiple Flush Cycles'!HK$62=1),-1,Pumpdown!HK467)</f>
        <v>-1</v>
      </c>
      <c r="HL82" s="1">
        <f ca="1">IF(AND(Pumpdown!$Q$27=0,'Results-Multiple Flush Cycles'!HL$62=1),-1,Pumpdown!HL467)</f>
        <v>-1</v>
      </c>
      <c r="HM82" s="1">
        <f ca="1">IF(AND(Pumpdown!$Q$27=0,'Results-Multiple Flush Cycles'!HM$62=1),-1,Pumpdown!HM467)</f>
        <v>-1</v>
      </c>
      <c r="HN82" s="1">
        <f ca="1">IF(AND(Pumpdown!$Q$27=0,'Results-Multiple Flush Cycles'!HN$62=1),-1,Pumpdown!HN467)</f>
        <v>-1</v>
      </c>
      <c r="HO82" s="1">
        <f ca="1">IF(AND(Pumpdown!$Q$27=0,'Results-Multiple Flush Cycles'!HO$62=1),-1,Pumpdown!HO467)</f>
        <v>-1</v>
      </c>
      <c r="HP82" s="1">
        <f ca="1">IF(AND(Pumpdown!$Q$27=0,'Results-Multiple Flush Cycles'!HP$62=1),-1,Pumpdown!HP467)</f>
        <v>-1</v>
      </c>
      <c r="HQ82" s="1">
        <f ca="1">IF(AND(Pumpdown!$Q$27=0,'Results-Multiple Flush Cycles'!HQ$62=1),-1,Pumpdown!HQ467)</f>
        <v>-1</v>
      </c>
      <c r="HR82" s="1">
        <f ca="1">IF(AND(Pumpdown!$Q$27=0,'Results-Multiple Flush Cycles'!HR$62=1),-1,Pumpdown!HR467)</f>
        <v>-1</v>
      </c>
      <c r="HS82" s="1">
        <f ca="1">IF(AND(Pumpdown!$Q$27=0,'Results-Multiple Flush Cycles'!HS$62=1),-1,Pumpdown!HS467)</f>
        <v>-1</v>
      </c>
      <c r="HT82" s="1">
        <f ca="1">IF(AND(Pumpdown!$Q$27=0,'Results-Multiple Flush Cycles'!HT$62=1),-1,Pumpdown!HT467)</f>
        <v>-1</v>
      </c>
      <c r="HU82" s="1">
        <f ca="1">IF(AND(Pumpdown!$Q$27=0,'Results-Multiple Flush Cycles'!HU$62=1),-1,Pumpdown!HU467)</f>
        <v>-1</v>
      </c>
      <c r="HV82" s="1">
        <f ca="1">IF(AND(Pumpdown!$Q$27=0,'Results-Multiple Flush Cycles'!HV$62=1),-1,Pumpdown!HV467)</f>
        <v>-1</v>
      </c>
      <c r="HW82" s="1">
        <f ca="1">IF(AND(Pumpdown!$Q$27=0,'Results-Multiple Flush Cycles'!HW$62=1),-1,Pumpdown!HW467)</f>
        <v>-1</v>
      </c>
      <c r="HX82" s="1">
        <f ca="1">IF(AND(Pumpdown!$Q$27=0,'Results-Multiple Flush Cycles'!HX$62=1),-1,Pumpdown!HX467)</f>
        <v>-1</v>
      </c>
      <c r="HY82" s="1">
        <f ca="1">IF(AND(Pumpdown!$Q$27=0,'Results-Multiple Flush Cycles'!HY$62=1),-1,Pumpdown!HY467)</f>
        <v>-1</v>
      </c>
      <c r="HZ82" s="1">
        <f ca="1">IF(AND(Pumpdown!$Q$27=0,'Results-Multiple Flush Cycles'!HZ$62=1),-1,Pumpdown!HZ467)</f>
        <v>-1</v>
      </c>
      <c r="IA82" s="1">
        <f ca="1">IF(AND(Pumpdown!$Q$27=0,'Results-Multiple Flush Cycles'!IA$62=1),-1,Pumpdown!IA467)</f>
        <v>-1</v>
      </c>
      <c r="IB82" s="1">
        <f ca="1">IF(AND(Pumpdown!$Q$27=0,'Results-Multiple Flush Cycles'!IB$62=1),-1,Pumpdown!IB467)</f>
        <v>-1</v>
      </c>
      <c r="IC82" s="1">
        <f ca="1">IF(AND(Pumpdown!$Q$27=0,'Results-Multiple Flush Cycles'!IC$62=1),-1,Pumpdown!IC467)</f>
        <v>-1</v>
      </c>
      <c r="ID82" s="1">
        <f ca="1">IF(AND(Pumpdown!$Q$27=0,'Results-Multiple Flush Cycles'!ID$62=1),-1,Pumpdown!ID467)</f>
        <v>-1</v>
      </c>
      <c r="IE82" s="1">
        <f ca="1">IF(AND(Pumpdown!$Q$27=0,'Results-Multiple Flush Cycles'!IE$62=1),-1,Pumpdown!IE467)</f>
        <v>-1</v>
      </c>
      <c r="IF82" s="1">
        <f ca="1">IF(AND(Pumpdown!$Q$27=0,'Results-Multiple Flush Cycles'!IF$62=1),-1,Pumpdown!IF467)</f>
        <v>-1</v>
      </c>
      <c r="IG82" s="1">
        <f ca="1">IF(AND(Pumpdown!$Q$27=0,'Results-Multiple Flush Cycles'!IG$62=1),-1,Pumpdown!IG467)</f>
        <v>-1</v>
      </c>
      <c r="IH82" s="1">
        <f ca="1">IF(AND(Pumpdown!$Q$27=0,'Results-Multiple Flush Cycles'!IH$62=1),-1,Pumpdown!IH467)</f>
        <v>-1</v>
      </c>
      <c r="II82" s="1">
        <f ca="1">IF(AND(Pumpdown!$Q$27=0,'Results-Multiple Flush Cycles'!II$62=1),-1,Pumpdown!II467)</f>
        <v>-1</v>
      </c>
      <c r="IJ82" s="1">
        <f ca="1">IF(AND(Pumpdown!$Q$27=0,'Results-Multiple Flush Cycles'!IJ$62=1),-1,Pumpdown!IJ467)</f>
        <v>-1</v>
      </c>
      <c r="IK82" s="1">
        <f ca="1">IF(AND(Pumpdown!$Q$27=0,'Results-Multiple Flush Cycles'!IK$62=1),-1,Pumpdown!IK467)</f>
        <v>-1</v>
      </c>
      <c r="IL82" s="1">
        <f ca="1">IF(AND(Pumpdown!$Q$27=0,'Results-Multiple Flush Cycles'!IL$62=1),-1,Pumpdown!IL467)</f>
        <v>-1</v>
      </c>
      <c r="IM82" s="1">
        <f ca="1">IF(AND(Pumpdown!$Q$27=0,'Results-Multiple Flush Cycles'!IM$62=1),-1,Pumpdown!IM467)</f>
        <v>-1</v>
      </c>
      <c r="IN82" s="1">
        <f ca="1">IF(AND(Pumpdown!$Q$27=0,'Results-Multiple Flush Cycles'!IN$62=1),-1,Pumpdown!IN467)</f>
        <v>-1</v>
      </c>
      <c r="IO82" s="1">
        <f ca="1">IF(AND(Pumpdown!$Q$27=0,'Results-Multiple Flush Cycles'!IO$62=1),-1,Pumpdown!IO467)</f>
        <v>-1</v>
      </c>
      <c r="IP82" s="1">
        <f ca="1">IF(AND(Pumpdown!$Q$27=0,'Results-Multiple Flush Cycles'!IP$62=1),-1,Pumpdown!IP467)</f>
        <v>-1</v>
      </c>
      <c r="IQ82" s="1">
        <f ca="1">IF(AND(Pumpdown!$Q$27=0,'Results-Multiple Flush Cycles'!IQ$62=1),-1,Pumpdown!IQ467)</f>
        <v>-1</v>
      </c>
      <c r="IR82" s="1">
        <f ca="1">IF(AND(Pumpdown!$Q$27=0,'Results-Multiple Flush Cycles'!IR$62=1),-1,Pumpdown!IR467)</f>
        <v>-1</v>
      </c>
      <c r="IS82" s="1">
        <f ca="1">IF(AND(Pumpdown!$Q$27=0,'Results-Multiple Flush Cycles'!IS$62=1),-1,Pumpdown!IS467)</f>
        <v>-1</v>
      </c>
      <c r="IT82" s="1">
        <f ca="1">IF(AND(Pumpdown!$Q$27=0,'Results-Multiple Flush Cycles'!IT$62=1),-1,Pumpdown!IT467)</f>
        <v>-1</v>
      </c>
      <c r="IU82" s="1">
        <f ca="1">IF(AND(Pumpdown!$Q$27=0,'Results-Multiple Flush Cycles'!IU$62=1),-1,Pumpdown!IU467)</f>
        <v>-1</v>
      </c>
      <c r="IV82" s="1">
        <f ca="1">IF(AND(Pumpdown!$Q$27=0,'Results-Multiple Flush Cycles'!IV$62=1),-1,Pumpdown!IV467)</f>
        <v>-1</v>
      </c>
      <c r="IW82" s="1">
        <f ca="1">MAX(D82:AN82)</f>
        <v>2.3173901510557227</v>
      </c>
      <c r="IX82" s="1">
        <f ca="1">MAX(D83:AN83)</f>
        <v>2.0061561206843694</v>
      </c>
    </row>
    <row r="83" spans="1:258" x14ac:dyDescent="0.15">
      <c r="A83" s="1" t="str">
        <f>Pumpdown!A468</f>
        <v>Instantaneous SLC Ratio #4</v>
      </c>
      <c r="B83" s="1" t="str">
        <f>Pumpdown!B468</f>
        <v>-</v>
      </c>
      <c r="C83" s="1">
        <f>IF(AND(Pumpdown!$Q$27=0,'Results-Multiple Flush Cycles'!C$62=1),-1,Pumpdown!C468)</f>
        <v>0</v>
      </c>
      <c r="D83" s="1">
        <f ca="1">IF(AND(Pumpdown!$Q$27=0,'Results-Multiple Flush Cycles'!D$62=1),-1,Pumpdown!D468)</f>
        <v>2.0061561206843694</v>
      </c>
      <c r="E83" s="1">
        <f ca="1">IF(AND(Pumpdown!$Q$27=0,'Results-Multiple Flush Cycles'!E$62=1),-1,Pumpdown!E468)</f>
        <v>1.9327171964160139</v>
      </c>
      <c r="F83" s="1">
        <f ca="1">IF(AND(Pumpdown!$Q$27=0,'Results-Multiple Flush Cycles'!F$62=1),-1,Pumpdown!F468)</f>
        <v>1.8604866862735674</v>
      </c>
      <c r="G83" s="1">
        <f ca="1">IF(AND(Pumpdown!$Q$27=0,'Results-Multiple Flush Cycles'!G$62=1),-1,Pumpdown!G468)</f>
        <v>1.7894543166708763</v>
      </c>
      <c r="H83" s="1">
        <f ca="1">IF(AND(Pumpdown!$Q$27=0,'Results-Multiple Flush Cycles'!H$62=1),-1,Pumpdown!H468)</f>
        <v>1.7196099023355351</v>
      </c>
      <c r="I83" s="1">
        <f ca="1">IF(AND(Pumpdown!$Q$27=0,'Results-Multiple Flush Cycles'!I$62=1),-1,Pumpdown!I468)</f>
        <v>1.650943345107365</v>
      </c>
      <c r="J83" s="1">
        <f ca="1">IF(AND(Pumpdown!$Q$27=0,'Results-Multiple Flush Cycles'!J$62=1),-1,Pumpdown!J468)</f>
        <v>1.5834446327540814</v>
      </c>
      <c r="K83" s="1">
        <f ca="1">IF(AND(Pumpdown!$Q$27=0,'Results-Multiple Flush Cycles'!K$62=1),-1,Pumpdown!K468)</f>
        <v>1.5171038378040516</v>
      </c>
      <c r="L83" s="1">
        <f ca="1">IF(AND(Pumpdown!$Q$27=0,'Results-Multiple Flush Cycles'!L$62=1),-1,Pumpdown!L468)</f>
        <v>1.4519111163961242</v>
      </c>
      <c r="M83" s="1">
        <f ca="1">IF(AND(Pumpdown!$Q$27=0,'Results-Multiple Flush Cycles'!M$62=1),-1,Pumpdown!M468)</f>
        <v>1.3878566713190985</v>
      </c>
      <c r="N83" s="1">
        <f ca="1">IF(AND(Pumpdown!$Q$27=0,'Results-Multiple Flush Cycles'!N$62=1),-1,Pumpdown!N468)</f>
        <v>1.3249308388621763</v>
      </c>
      <c r="O83" s="1">
        <f ca="1">IF(AND(Pumpdown!$Q$27=0,'Results-Multiple Flush Cycles'!O$62=1),-1,Pumpdown!O468)</f>
        <v>1.2631240362256115</v>
      </c>
      <c r="P83" s="1">
        <f ca="1">IF(AND(Pumpdown!$Q$27=0,'Results-Multiple Flush Cycles'!P$62=1),-1,Pumpdown!P468)</f>
        <v>1.2024267439397298</v>
      </c>
      <c r="Q83" s="1">
        <f ca="1">IF(AND(Pumpdown!$Q$27=0,'Results-Multiple Flush Cycles'!Q$62=1),-1,Pumpdown!Q468)</f>
        <v>1.1428295205851244</v>
      </c>
      <c r="R83" s="1">
        <f ca="1">IF(AND(Pumpdown!$Q$27=0,'Results-Multiple Flush Cycles'!R$62=1),-1,Pumpdown!R468)</f>
        <v>1.0843230017451329</v>
      </c>
      <c r="S83" s="1">
        <f ca="1">IF(AND(Pumpdown!$Q$27=0,'Results-Multiple Flush Cycles'!S$62=1),-1,Pumpdown!S468)</f>
        <v>1.02689789897497</v>
      </c>
      <c r="T83" s="1">
        <f ca="1">IF(AND(Pumpdown!$Q$27=0,'Results-Multiple Flush Cycles'!T$62=1),-1,Pumpdown!T468)</f>
        <v>0.97054499878745615</v>
      </c>
      <c r="U83" s="1">
        <f ca="1">IF(AND(Pumpdown!$Q$27=0,'Results-Multiple Flush Cycles'!U$62=1),-1,Pumpdown!U468)</f>
        <v>0.9152551616552963</v>
      </c>
      <c r="V83" s="1">
        <f ca="1">IF(AND(Pumpdown!$Q$27=0,'Results-Multiple Flush Cycles'!V$62=1),-1,Pumpdown!V468)</f>
        <v>0.86101932102982126</v>
      </c>
      <c r="W83" s="1">
        <f ca="1">IF(AND(Pumpdown!$Q$27=0,'Results-Multiple Flush Cycles'!W$62=1),-1,Pumpdown!W468)</f>
        <v>0.80782846192255231</v>
      </c>
      <c r="X83" s="1">
        <f ca="1">IF(AND(Pumpdown!$Q$27=0,'Results-Multiple Flush Cycles'!X$62=1),-1,Pumpdown!X468)</f>
        <v>0.75567362353222012</v>
      </c>
      <c r="Y83" s="1">
        <f ca="1">IF(AND(Pumpdown!$Q$27=0,'Results-Multiple Flush Cycles'!Y$62=1),-1,Pumpdown!Y468)</f>
        <v>0.70454601746173073</v>
      </c>
      <c r="Z83" s="1">
        <f ca="1">IF(AND(Pumpdown!$Q$27=0,'Results-Multiple Flush Cycles'!Z$62=1),-1,Pumpdown!Z468)</f>
        <v>0.65443686010797064</v>
      </c>
      <c r="AA83" s="1">
        <f ca="1">IF(AND(Pumpdown!$Q$27=0,'Results-Multiple Flush Cycles'!AA$62=1),-1,Pumpdown!AA468)</f>
        <v>0.60533743613669699</v>
      </c>
      <c r="AB83" s="1">
        <f ca="1">IF(AND(Pumpdown!$Q$27=0,'Results-Multiple Flush Cycles'!AB$62=1),-1,Pumpdown!AB468)</f>
        <v>0.55723909760020518</v>
      </c>
      <c r="AC83" s="1">
        <f ca="1">IF(AND(Pumpdown!$Q$27=0,'Results-Multiple Flush Cycles'!AC$62=1),-1,Pumpdown!AC468)</f>
        <v>0.51013322684239137</v>
      </c>
      <c r="AD83" s="150">
        <f ca="1">IF(AND(Pumpdown!$Q$27=0,'Results-Multiple Flush Cycles'!AD$62=1),-1,Pumpdown!AD468)</f>
        <v>0.46401131942989948</v>
      </c>
      <c r="AE83" s="1">
        <f ca="1">IF(AND(Pumpdown!$Q$27=0,'Results-Multiple Flush Cycles'!AE$62=1),-1,Pumpdown!AE468)</f>
        <v>0.41886495997961659</v>
      </c>
      <c r="AF83" s="1">
        <f ca="1">IF(AND(Pumpdown!$Q$27=0,'Results-Multiple Flush Cycles'!AF$62=1),-1,Pumpdown!AF468)</f>
        <v>0.37468576180534213</v>
      </c>
      <c r="AG83" s="1">
        <f ca="1">IF(AND(Pumpdown!$Q$27=0,'Results-Multiple Flush Cycles'!AG$62=1),-1,Pumpdown!AG468)</f>
        <v>0.33146539539575587</v>
      </c>
      <c r="AH83" s="1">
        <f ca="1">IF(AND(Pumpdown!$Q$27=0,'Results-Multiple Flush Cycles'!AH$62=1),-1,Pumpdown!AH468)</f>
        <v>0.28919556610745867</v>
      </c>
      <c r="AI83" s="1">
        <f ca="1">IF(AND(Pumpdown!$Q$27=0,'Results-Multiple Flush Cycles'!AI$62=1),-1,Pumpdown!AI468)</f>
        <v>0.24786812620359294</v>
      </c>
      <c r="AJ83" s="1">
        <f ca="1">IF(AND(Pumpdown!$Q$27=0,'Results-Multiple Flush Cycles'!AJ$62=1),-1,Pumpdown!AJ468)</f>
        <v>0.20747442507379743</v>
      </c>
      <c r="AK83" s="150">
        <f ca="1">IF(AND(Pumpdown!$Q$27=0,'Results-Multiple Flush Cycles'!AK$62=1),-1,Pumpdown!AK468)</f>
        <v>0.16797959926918282</v>
      </c>
      <c r="AL83" s="1">
        <f ca="1">IF(AND(Pumpdown!$Q$27=0,'Results-Multiple Flush Cycles'!AL$62=1),-1,Pumpdown!AL468)</f>
        <v>0.15237078411492203</v>
      </c>
      <c r="AM83" s="1">
        <f ca="1">IF(AND(Pumpdown!$Q$27=0,'Results-Multiple Flush Cycles'!AM$62=1),-1,Pumpdown!AM468)</f>
        <v>0.13727946077276534</v>
      </c>
      <c r="AN83" s="1">
        <f ca="1">IF(AND(Pumpdown!$Q$27=0,'Results-Multiple Flush Cycles'!AN$62=1),-1,Pumpdown!AN468)</f>
        <v>0.12028719908058984</v>
      </c>
      <c r="AO83" s="1">
        <f ca="1">IF(AND(Pumpdown!$Q$27=0,'Results-Multiple Flush Cycles'!AO$62=1),-1,Pumpdown!AO468)</f>
        <v>-1</v>
      </c>
      <c r="AP83" s="1">
        <f ca="1">IF(AND(Pumpdown!$Q$27=0,'Results-Multiple Flush Cycles'!AP$62=1),-1,Pumpdown!AP468)</f>
        <v>-1</v>
      </c>
      <c r="AQ83" s="1">
        <f ca="1">IF(AND(Pumpdown!$Q$27=0,'Results-Multiple Flush Cycles'!AQ$62=1),-1,Pumpdown!AQ468)</f>
        <v>-1</v>
      </c>
      <c r="AR83" s="1">
        <f ca="1">IF(AND(Pumpdown!$Q$27=0,'Results-Multiple Flush Cycles'!AR$62=1),-1,Pumpdown!AR468)</f>
        <v>-1</v>
      </c>
      <c r="AS83" s="1">
        <f ca="1">IF(AND(Pumpdown!$Q$27=0,'Results-Multiple Flush Cycles'!AS$62=1),-1,Pumpdown!AS468)</f>
        <v>-1</v>
      </c>
      <c r="AT83" s="1">
        <f ca="1">IF(AND(Pumpdown!$Q$27=0,'Results-Multiple Flush Cycles'!AT$62=1),-1,Pumpdown!AT468)</f>
        <v>-1</v>
      </c>
      <c r="AU83" s="1">
        <f ca="1">IF(AND(Pumpdown!$Q$27=0,'Results-Multiple Flush Cycles'!AU$62=1),-1,Pumpdown!AU468)</f>
        <v>-1</v>
      </c>
      <c r="AV83" s="1">
        <f ca="1">IF(AND(Pumpdown!$Q$27=0,'Results-Multiple Flush Cycles'!AV$62=1),-1,Pumpdown!AV468)</f>
        <v>-1</v>
      </c>
      <c r="AW83" s="1">
        <f ca="1">IF(AND(Pumpdown!$Q$27=0,'Results-Multiple Flush Cycles'!AW$62=1),-1,Pumpdown!AW468)</f>
        <v>-1</v>
      </c>
      <c r="AX83" s="1">
        <f ca="1">IF(AND(Pumpdown!$Q$27=0,'Results-Multiple Flush Cycles'!AX$62=1),-1,Pumpdown!AX468)</f>
        <v>-1</v>
      </c>
      <c r="AY83" s="1">
        <f ca="1">IF(AND(Pumpdown!$Q$27=0,'Results-Multiple Flush Cycles'!AY$62=1),-1,Pumpdown!AY468)</f>
        <v>-1</v>
      </c>
      <c r="AZ83" s="1">
        <f ca="1">IF(AND(Pumpdown!$Q$27=0,'Results-Multiple Flush Cycles'!AZ$62=1),-1,Pumpdown!AZ468)</f>
        <v>-1</v>
      </c>
      <c r="BA83" s="1">
        <f ca="1">IF(AND(Pumpdown!$Q$27=0,'Results-Multiple Flush Cycles'!BA$62=1),-1,Pumpdown!BA468)</f>
        <v>-1</v>
      </c>
      <c r="BB83" s="1">
        <f ca="1">IF(AND(Pumpdown!$Q$27=0,'Results-Multiple Flush Cycles'!BB$62=1),-1,Pumpdown!BB468)</f>
        <v>-1</v>
      </c>
      <c r="BC83" s="1">
        <f ca="1">IF(AND(Pumpdown!$Q$27=0,'Results-Multiple Flush Cycles'!BC$62=1),-1,Pumpdown!BC468)</f>
        <v>-1</v>
      </c>
      <c r="BD83" s="1">
        <f ca="1">IF(AND(Pumpdown!$Q$27=0,'Results-Multiple Flush Cycles'!BD$62=1),-1,Pumpdown!BD468)</f>
        <v>-1</v>
      </c>
      <c r="BE83" s="1">
        <f ca="1">IF(AND(Pumpdown!$Q$27=0,'Results-Multiple Flush Cycles'!BE$62=1),-1,Pumpdown!BE468)</f>
        <v>-1</v>
      </c>
      <c r="BF83" s="1">
        <f ca="1">IF(AND(Pumpdown!$Q$27=0,'Results-Multiple Flush Cycles'!BF$62=1),-1,Pumpdown!BF468)</f>
        <v>-1</v>
      </c>
      <c r="BG83" s="1">
        <f ca="1">IF(AND(Pumpdown!$Q$27=0,'Results-Multiple Flush Cycles'!BG$62=1),-1,Pumpdown!BG468)</f>
        <v>-1</v>
      </c>
      <c r="BH83" s="1">
        <f ca="1">IF(AND(Pumpdown!$Q$27=0,'Results-Multiple Flush Cycles'!BH$62=1),-1,Pumpdown!BH468)</f>
        <v>-1</v>
      </c>
      <c r="BI83" s="1">
        <f ca="1">IF(AND(Pumpdown!$Q$27=0,'Results-Multiple Flush Cycles'!BI$62=1),-1,Pumpdown!BI468)</f>
        <v>-1</v>
      </c>
      <c r="BJ83" s="1">
        <f ca="1">IF(AND(Pumpdown!$Q$27=0,'Results-Multiple Flush Cycles'!BJ$62=1),-1,Pumpdown!BJ468)</f>
        <v>-1</v>
      </c>
      <c r="BK83" s="1">
        <f ca="1">IF(AND(Pumpdown!$Q$27=0,'Results-Multiple Flush Cycles'!BK$62=1),-1,Pumpdown!BK468)</f>
        <v>-1</v>
      </c>
      <c r="BL83" s="1">
        <f ca="1">IF(AND(Pumpdown!$Q$27=0,'Results-Multiple Flush Cycles'!BL$62=1),-1,Pumpdown!BL468)</f>
        <v>-1</v>
      </c>
      <c r="BM83" s="1">
        <f ca="1">IF(AND(Pumpdown!$Q$27=0,'Results-Multiple Flush Cycles'!BM$62=1),-1,Pumpdown!BM468)</f>
        <v>-1</v>
      </c>
      <c r="BN83" s="1">
        <f ca="1">IF(AND(Pumpdown!$Q$27=0,'Results-Multiple Flush Cycles'!BN$62=1),-1,Pumpdown!BN468)</f>
        <v>-1</v>
      </c>
      <c r="BO83" s="1">
        <f ca="1">IF(AND(Pumpdown!$Q$27=0,'Results-Multiple Flush Cycles'!BO$62=1),-1,Pumpdown!BO468)</f>
        <v>-1</v>
      </c>
      <c r="BP83" s="1">
        <f ca="1">IF(AND(Pumpdown!$Q$27=0,'Results-Multiple Flush Cycles'!BP$62=1),-1,Pumpdown!BP468)</f>
        <v>-1</v>
      </c>
      <c r="BQ83" s="1">
        <f ca="1">IF(AND(Pumpdown!$Q$27=0,'Results-Multiple Flush Cycles'!BQ$62=1),-1,Pumpdown!BQ468)</f>
        <v>-1</v>
      </c>
      <c r="BR83" s="1">
        <f ca="1">IF(AND(Pumpdown!$Q$27=0,'Results-Multiple Flush Cycles'!BR$62=1),-1,Pumpdown!BR468)</f>
        <v>-1</v>
      </c>
      <c r="BS83" s="1">
        <f ca="1">IF(AND(Pumpdown!$Q$27=0,'Results-Multiple Flush Cycles'!BS$62=1),-1,Pumpdown!BS468)</f>
        <v>-1</v>
      </c>
      <c r="BT83" s="1">
        <f ca="1">IF(AND(Pumpdown!$Q$27=0,'Results-Multiple Flush Cycles'!BT$62=1),-1,Pumpdown!BT468)</f>
        <v>-1</v>
      </c>
      <c r="BU83" s="1">
        <f ca="1">IF(AND(Pumpdown!$Q$27=0,'Results-Multiple Flush Cycles'!BU$62=1),-1,Pumpdown!BU468)</f>
        <v>-1</v>
      </c>
      <c r="BV83" s="1">
        <f ca="1">IF(AND(Pumpdown!$Q$27=0,'Results-Multiple Flush Cycles'!BV$62=1),-1,Pumpdown!BV468)</f>
        <v>-1</v>
      </c>
      <c r="BW83" s="1">
        <f ca="1">IF(AND(Pumpdown!$Q$27=0,'Results-Multiple Flush Cycles'!BW$62=1),-1,Pumpdown!BW468)</f>
        <v>-1</v>
      </c>
      <c r="BX83" s="1">
        <f ca="1">IF(AND(Pumpdown!$Q$27=0,'Results-Multiple Flush Cycles'!BX$62=1),-1,Pumpdown!BX468)</f>
        <v>-1</v>
      </c>
      <c r="BY83" s="1">
        <f ca="1">IF(AND(Pumpdown!$Q$27=0,'Results-Multiple Flush Cycles'!BY$62=1),-1,Pumpdown!BY468)</f>
        <v>-1</v>
      </c>
      <c r="BZ83" s="1">
        <f ca="1">IF(AND(Pumpdown!$Q$27=0,'Results-Multiple Flush Cycles'!BZ$62=1),-1,Pumpdown!BZ468)</f>
        <v>-1</v>
      </c>
      <c r="CA83" s="1">
        <f ca="1">IF(AND(Pumpdown!$Q$27=0,'Results-Multiple Flush Cycles'!CA$62=1),-1,Pumpdown!CA468)</f>
        <v>-1</v>
      </c>
      <c r="CB83" s="1">
        <f ca="1">IF(AND(Pumpdown!$Q$27=0,'Results-Multiple Flush Cycles'!CB$62=1),-1,Pumpdown!CB468)</f>
        <v>-1</v>
      </c>
      <c r="CC83" s="1">
        <f ca="1">IF(AND(Pumpdown!$Q$27=0,'Results-Multiple Flush Cycles'!CC$62=1),-1,Pumpdown!CC468)</f>
        <v>-1</v>
      </c>
      <c r="CD83" s="1">
        <f ca="1">IF(AND(Pumpdown!$Q$27=0,'Results-Multiple Flush Cycles'!CD$62=1),-1,Pumpdown!CD468)</f>
        <v>-1</v>
      </c>
      <c r="CE83" s="1">
        <f ca="1">IF(AND(Pumpdown!$Q$27=0,'Results-Multiple Flush Cycles'!CE$62=1),-1,Pumpdown!CE468)</f>
        <v>-1</v>
      </c>
      <c r="CF83" s="1">
        <f ca="1">IF(AND(Pumpdown!$Q$27=0,'Results-Multiple Flush Cycles'!CF$62=1),-1,Pumpdown!CF468)</f>
        <v>-1</v>
      </c>
      <c r="CG83" s="1">
        <f ca="1">IF(AND(Pumpdown!$Q$27=0,'Results-Multiple Flush Cycles'!CG$62=1),-1,Pumpdown!CG468)</f>
        <v>-1</v>
      </c>
      <c r="CH83" s="1">
        <f ca="1">IF(AND(Pumpdown!$Q$27=0,'Results-Multiple Flush Cycles'!CH$62=1),-1,Pumpdown!CH468)</f>
        <v>-1</v>
      </c>
      <c r="CI83" s="1">
        <f ca="1">IF(AND(Pumpdown!$Q$27=0,'Results-Multiple Flush Cycles'!CI$62=1),-1,Pumpdown!CI468)</f>
        <v>-1</v>
      </c>
      <c r="CJ83" s="1">
        <f ca="1">IF(AND(Pumpdown!$Q$27=0,'Results-Multiple Flush Cycles'!CJ$62=1),-1,Pumpdown!CJ468)</f>
        <v>-1</v>
      </c>
      <c r="CK83" s="1">
        <f ca="1">IF(AND(Pumpdown!$Q$27=0,'Results-Multiple Flush Cycles'!CK$62=1),-1,Pumpdown!CK468)</f>
        <v>-1</v>
      </c>
      <c r="CL83" s="1">
        <f ca="1">IF(AND(Pumpdown!$Q$27=0,'Results-Multiple Flush Cycles'!CL$62=1),-1,Pumpdown!CL468)</f>
        <v>-1</v>
      </c>
      <c r="CM83" s="1">
        <f ca="1">IF(AND(Pumpdown!$Q$27=0,'Results-Multiple Flush Cycles'!CM$62=1),-1,Pumpdown!CM468)</f>
        <v>-1</v>
      </c>
      <c r="CN83" s="1">
        <f ca="1">IF(AND(Pumpdown!$Q$27=0,'Results-Multiple Flush Cycles'!CN$62=1),-1,Pumpdown!CN468)</f>
        <v>-1</v>
      </c>
      <c r="CO83" s="1">
        <f ca="1">IF(AND(Pumpdown!$Q$27=0,'Results-Multiple Flush Cycles'!CO$62=1),-1,Pumpdown!CO468)</f>
        <v>-1</v>
      </c>
      <c r="CP83" s="1">
        <f ca="1">IF(AND(Pumpdown!$Q$27=0,'Results-Multiple Flush Cycles'!CP$62=1),-1,Pumpdown!CP468)</f>
        <v>-1</v>
      </c>
      <c r="CQ83" s="1">
        <f ca="1">IF(AND(Pumpdown!$Q$27=0,'Results-Multiple Flush Cycles'!CQ$62=1),-1,Pumpdown!CQ468)</f>
        <v>-1</v>
      </c>
      <c r="CR83" s="1">
        <f ca="1">IF(AND(Pumpdown!$Q$27=0,'Results-Multiple Flush Cycles'!CR$62=1),-1,Pumpdown!CR468)</f>
        <v>-1</v>
      </c>
      <c r="CS83" s="1">
        <f ca="1">IF(AND(Pumpdown!$Q$27=0,'Results-Multiple Flush Cycles'!CS$62=1),-1,Pumpdown!CS468)</f>
        <v>-1</v>
      </c>
      <c r="CT83" s="1">
        <f ca="1">IF(AND(Pumpdown!$Q$27=0,'Results-Multiple Flush Cycles'!CT$62=1),-1,Pumpdown!CT468)</f>
        <v>-1</v>
      </c>
      <c r="CU83" s="1">
        <f ca="1">IF(AND(Pumpdown!$Q$27=0,'Results-Multiple Flush Cycles'!CU$62=1),-1,Pumpdown!CU468)</f>
        <v>-1</v>
      </c>
      <c r="CV83" s="1">
        <f ca="1">IF(AND(Pumpdown!$Q$27=0,'Results-Multiple Flush Cycles'!CV$62=1),-1,Pumpdown!CV468)</f>
        <v>-1</v>
      </c>
      <c r="CW83" s="1">
        <f ca="1">IF(AND(Pumpdown!$Q$27=0,'Results-Multiple Flush Cycles'!CW$62=1),-1,Pumpdown!CW468)</f>
        <v>-1</v>
      </c>
      <c r="CX83" s="1">
        <f ca="1">IF(AND(Pumpdown!$Q$27=0,'Results-Multiple Flush Cycles'!CX$62=1),-1,Pumpdown!CX468)</f>
        <v>-1</v>
      </c>
      <c r="CY83" s="1">
        <f ca="1">IF(AND(Pumpdown!$Q$27=0,'Results-Multiple Flush Cycles'!CY$62=1),-1,Pumpdown!CY468)</f>
        <v>-1</v>
      </c>
      <c r="CZ83" s="1">
        <f ca="1">IF(AND(Pumpdown!$Q$27=0,'Results-Multiple Flush Cycles'!CZ$62=1),-1,Pumpdown!CZ468)</f>
        <v>-1</v>
      </c>
      <c r="DA83" s="1">
        <f ca="1">IF(AND(Pumpdown!$Q$27=0,'Results-Multiple Flush Cycles'!DA$62=1),-1,Pumpdown!DA468)</f>
        <v>-1</v>
      </c>
      <c r="DB83" s="1">
        <f ca="1">IF(AND(Pumpdown!$Q$27=0,'Results-Multiple Flush Cycles'!DB$62=1),-1,Pumpdown!DB468)</f>
        <v>-1</v>
      </c>
      <c r="DC83" s="1">
        <f ca="1">IF(AND(Pumpdown!$Q$27=0,'Results-Multiple Flush Cycles'!DC$62=1),-1,Pumpdown!DC468)</f>
        <v>-1</v>
      </c>
      <c r="DD83" s="1">
        <f ca="1">IF(AND(Pumpdown!$Q$27=0,'Results-Multiple Flush Cycles'!DD$62=1),-1,Pumpdown!DD468)</f>
        <v>-1</v>
      </c>
      <c r="DE83" s="1">
        <f ca="1">IF(AND(Pumpdown!$Q$27=0,'Results-Multiple Flush Cycles'!DE$62=1),-1,Pumpdown!DE468)</f>
        <v>-1</v>
      </c>
      <c r="DF83" s="1">
        <f ca="1">IF(AND(Pumpdown!$Q$27=0,'Results-Multiple Flush Cycles'!DF$62=1),-1,Pumpdown!DF468)</f>
        <v>-1</v>
      </c>
      <c r="DG83" s="1">
        <f ca="1">IF(AND(Pumpdown!$Q$27=0,'Results-Multiple Flush Cycles'!DG$62=1),-1,Pumpdown!DG468)</f>
        <v>-1</v>
      </c>
      <c r="DH83" s="1">
        <f ca="1">IF(AND(Pumpdown!$Q$27=0,'Results-Multiple Flush Cycles'!DH$62=1),-1,Pumpdown!DH468)</f>
        <v>-1</v>
      </c>
      <c r="DI83" s="1">
        <f ca="1">IF(AND(Pumpdown!$Q$27=0,'Results-Multiple Flush Cycles'!DI$62=1),-1,Pumpdown!DI468)</f>
        <v>-1</v>
      </c>
      <c r="DJ83" s="1">
        <f ca="1">IF(AND(Pumpdown!$Q$27=0,'Results-Multiple Flush Cycles'!DJ$62=1),-1,Pumpdown!DJ468)</f>
        <v>-1</v>
      </c>
      <c r="DK83" s="1">
        <f ca="1">IF(AND(Pumpdown!$Q$27=0,'Results-Multiple Flush Cycles'!DK$62=1),-1,Pumpdown!DK468)</f>
        <v>-1</v>
      </c>
      <c r="DL83" s="1">
        <f ca="1">IF(AND(Pumpdown!$Q$27=0,'Results-Multiple Flush Cycles'!DL$62=1),-1,Pumpdown!DL468)</f>
        <v>-1</v>
      </c>
      <c r="DM83" s="1">
        <f ca="1">IF(AND(Pumpdown!$Q$27=0,'Results-Multiple Flush Cycles'!DM$62=1),-1,Pumpdown!DM468)</f>
        <v>-1</v>
      </c>
      <c r="DN83" s="1">
        <f ca="1">IF(AND(Pumpdown!$Q$27=0,'Results-Multiple Flush Cycles'!DN$62=1),-1,Pumpdown!DN468)</f>
        <v>-1</v>
      </c>
      <c r="DO83" s="1">
        <f ca="1">IF(AND(Pumpdown!$Q$27=0,'Results-Multiple Flush Cycles'!DO$62=1),-1,Pumpdown!DO468)</f>
        <v>-1</v>
      </c>
      <c r="DP83" s="1">
        <f ca="1">IF(AND(Pumpdown!$Q$27=0,'Results-Multiple Flush Cycles'!DP$62=1),-1,Pumpdown!DP468)</f>
        <v>-1</v>
      </c>
      <c r="DQ83" s="1">
        <f ca="1">IF(AND(Pumpdown!$Q$27=0,'Results-Multiple Flush Cycles'!DQ$62=1),-1,Pumpdown!DQ468)</f>
        <v>-1</v>
      </c>
      <c r="DR83" s="1">
        <f ca="1">IF(AND(Pumpdown!$Q$27=0,'Results-Multiple Flush Cycles'!DR$62=1),-1,Pumpdown!DR468)</f>
        <v>-1</v>
      </c>
      <c r="DS83" s="1">
        <f ca="1">IF(AND(Pumpdown!$Q$27=0,'Results-Multiple Flush Cycles'!DS$62=1),-1,Pumpdown!DS468)</f>
        <v>-1</v>
      </c>
      <c r="DT83" s="1">
        <f ca="1">IF(AND(Pumpdown!$Q$27=0,'Results-Multiple Flush Cycles'!DT$62=1),-1,Pumpdown!DT468)</f>
        <v>-1</v>
      </c>
      <c r="DU83" s="1">
        <f ca="1">IF(AND(Pumpdown!$Q$27=0,'Results-Multiple Flush Cycles'!DU$62=1),-1,Pumpdown!DU468)</f>
        <v>-1</v>
      </c>
      <c r="DV83" s="1">
        <f ca="1">IF(AND(Pumpdown!$Q$27=0,'Results-Multiple Flush Cycles'!DV$62=1),-1,Pumpdown!DV468)</f>
        <v>-1</v>
      </c>
      <c r="DW83" s="1">
        <f ca="1">IF(AND(Pumpdown!$Q$27=0,'Results-Multiple Flush Cycles'!DW$62=1),-1,Pumpdown!DW468)</f>
        <v>-1</v>
      </c>
      <c r="DX83" s="1">
        <f ca="1">IF(AND(Pumpdown!$Q$27=0,'Results-Multiple Flush Cycles'!DX$62=1),-1,Pumpdown!DX468)</f>
        <v>-1</v>
      </c>
      <c r="DY83" s="1">
        <f ca="1">IF(AND(Pumpdown!$Q$27=0,'Results-Multiple Flush Cycles'!DY$62=1),-1,Pumpdown!DY468)</f>
        <v>-1</v>
      </c>
      <c r="DZ83" s="1">
        <f ca="1">IF(AND(Pumpdown!$Q$27=0,'Results-Multiple Flush Cycles'!DZ$62=1),-1,Pumpdown!DZ468)</f>
        <v>-1</v>
      </c>
      <c r="EA83" s="1">
        <f ca="1">IF(AND(Pumpdown!$Q$27=0,'Results-Multiple Flush Cycles'!EA$62=1),-1,Pumpdown!EA468)</f>
        <v>-1</v>
      </c>
      <c r="EB83" s="1">
        <f ca="1">IF(AND(Pumpdown!$Q$27=0,'Results-Multiple Flush Cycles'!EB$62=1),-1,Pumpdown!EB468)</f>
        <v>-1</v>
      </c>
      <c r="EC83" s="1">
        <f ca="1">IF(AND(Pumpdown!$Q$27=0,'Results-Multiple Flush Cycles'!EC$62=1),-1,Pumpdown!EC468)</f>
        <v>-1</v>
      </c>
      <c r="ED83" s="1">
        <f ca="1">IF(AND(Pumpdown!$Q$27=0,'Results-Multiple Flush Cycles'!ED$62=1),-1,Pumpdown!ED468)</f>
        <v>-1</v>
      </c>
      <c r="EE83" s="1">
        <f ca="1">IF(AND(Pumpdown!$Q$27=0,'Results-Multiple Flush Cycles'!EE$62=1),-1,Pumpdown!EE468)</f>
        <v>-1</v>
      </c>
      <c r="EF83" s="1">
        <f ca="1">IF(AND(Pumpdown!$Q$27=0,'Results-Multiple Flush Cycles'!EF$62=1),-1,Pumpdown!EF468)</f>
        <v>-1</v>
      </c>
      <c r="EG83" s="1">
        <f ca="1">IF(AND(Pumpdown!$Q$27=0,'Results-Multiple Flush Cycles'!EG$62=1),-1,Pumpdown!EG468)</f>
        <v>-1</v>
      </c>
      <c r="EH83" s="1">
        <f ca="1">IF(AND(Pumpdown!$Q$27=0,'Results-Multiple Flush Cycles'!EH$62=1),-1,Pumpdown!EH468)</f>
        <v>-1</v>
      </c>
      <c r="EI83" s="1">
        <f ca="1">IF(AND(Pumpdown!$Q$27=0,'Results-Multiple Flush Cycles'!EI$62=1),-1,Pumpdown!EI468)</f>
        <v>-1</v>
      </c>
      <c r="EJ83" s="1">
        <f ca="1">IF(AND(Pumpdown!$Q$27=0,'Results-Multiple Flush Cycles'!EJ$62=1),-1,Pumpdown!EJ468)</f>
        <v>-1</v>
      </c>
      <c r="EK83" s="1">
        <f ca="1">IF(AND(Pumpdown!$Q$27=0,'Results-Multiple Flush Cycles'!EK$62=1),-1,Pumpdown!EK468)</f>
        <v>-1</v>
      </c>
      <c r="EL83" s="1">
        <f ca="1">IF(AND(Pumpdown!$Q$27=0,'Results-Multiple Flush Cycles'!EL$62=1),-1,Pumpdown!EL468)</f>
        <v>-1</v>
      </c>
      <c r="EM83" s="1">
        <f ca="1">IF(AND(Pumpdown!$Q$27=0,'Results-Multiple Flush Cycles'!EM$62=1),-1,Pumpdown!EM468)</f>
        <v>-1</v>
      </c>
      <c r="EN83" s="1">
        <f ca="1">IF(AND(Pumpdown!$Q$27=0,'Results-Multiple Flush Cycles'!EN$62=1),-1,Pumpdown!EN468)</f>
        <v>-1</v>
      </c>
      <c r="EO83" s="1">
        <f ca="1">IF(AND(Pumpdown!$Q$27=0,'Results-Multiple Flush Cycles'!EO$62=1),-1,Pumpdown!EO468)</f>
        <v>-1</v>
      </c>
      <c r="EP83" s="1">
        <f ca="1">IF(AND(Pumpdown!$Q$27=0,'Results-Multiple Flush Cycles'!EP$62=1),-1,Pumpdown!EP468)</f>
        <v>-1</v>
      </c>
      <c r="EQ83" s="1">
        <f ca="1">IF(AND(Pumpdown!$Q$27=0,'Results-Multiple Flush Cycles'!EQ$62=1),-1,Pumpdown!EQ468)</f>
        <v>-1</v>
      </c>
      <c r="ER83" s="1">
        <f ca="1">IF(AND(Pumpdown!$Q$27=0,'Results-Multiple Flush Cycles'!ER$62=1),-1,Pumpdown!ER468)</f>
        <v>-1</v>
      </c>
      <c r="ES83" s="1">
        <f ca="1">IF(AND(Pumpdown!$Q$27=0,'Results-Multiple Flush Cycles'!ES$62=1),-1,Pumpdown!ES468)</f>
        <v>-1</v>
      </c>
      <c r="ET83" s="1">
        <f ca="1">IF(AND(Pumpdown!$Q$27=0,'Results-Multiple Flush Cycles'!ET$62=1),-1,Pumpdown!ET468)</f>
        <v>-1</v>
      </c>
      <c r="EU83" s="1">
        <f ca="1">IF(AND(Pumpdown!$Q$27=0,'Results-Multiple Flush Cycles'!EU$62=1),-1,Pumpdown!EU468)</f>
        <v>-1</v>
      </c>
      <c r="EV83" s="1">
        <f ca="1">IF(AND(Pumpdown!$Q$27=0,'Results-Multiple Flush Cycles'!EV$62=1),-1,Pumpdown!EV468)</f>
        <v>-1</v>
      </c>
      <c r="EW83" s="1">
        <f ca="1">IF(AND(Pumpdown!$Q$27=0,'Results-Multiple Flush Cycles'!EW$62=1),-1,Pumpdown!EW468)</f>
        <v>-1</v>
      </c>
      <c r="EX83" s="1">
        <f ca="1">IF(AND(Pumpdown!$Q$27=0,'Results-Multiple Flush Cycles'!EX$62=1),-1,Pumpdown!EX468)</f>
        <v>-1</v>
      </c>
      <c r="EY83" s="1">
        <f ca="1">IF(AND(Pumpdown!$Q$27=0,'Results-Multiple Flush Cycles'!EY$62=1),-1,Pumpdown!EY468)</f>
        <v>-1</v>
      </c>
      <c r="EZ83" s="1">
        <f ca="1">IF(AND(Pumpdown!$Q$27=0,'Results-Multiple Flush Cycles'!EZ$62=1),-1,Pumpdown!EZ468)</f>
        <v>-1</v>
      </c>
      <c r="FA83" s="1">
        <f ca="1">IF(AND(Pumpdown!$Q$27=0,'Results-Multiple Flush Cycles'!FA$62=1),-1,Pumpdown!FA468)</f>
        <v>-1</v>
      </c>
      <c r="FB83" s="1">
        <f ca="1">IF(AND(Pumpdown!$Q$27=0,'Results-Multiple Flush Cycles'!FB$62=1),-1,Pumpdown!FB468)</f>
        <v>-1</v>
      </c>
      <c r="FC83" s="1">
        <f ca="1">IF(AND(Pumpdown!$Q$27=0,'Results-Multiple Flush Cycles'!FC$62=1),-1,Pumpdown!FC468)</f>
        <v>-1</v>
      </c>
      <c r="FD83" s="1">
        <f ca="1">IF(AND(Pumpdown!$Q$27=0,'Results-Multiple Flush Cycles'!FD$62=1),-1,Pumpdown!FD468)</f>
        <v>-1</v>
      </c>
      <c r="FE83" s="1">
        <f ca="1">IF(AND(Pumpdown!$Q$27=0,'Results-Multiple Flush Cycles'!FE$62=1),-1,Pumpdown!FE468)</f>
        <v>-1</v>
      </c>
      <c r="FF83" s="1">
        <f ca="1">IF(AND(Pumpdown!$Q$27=0,'Results-Multiple Flush Cycles'!FF$62=1),-1,Pumpdown!FF468)</f>
        <v>-1</v>
      </c>
      <c r="FG83" s="1">
        <f ca="1">IF(AND(Pumpdown!$Q$27=0,'Results-Multiple Flush Cycles'!FG$62=1),-1,Pumpdown!FG468)</f>
        <v>-1</v>
      </c>
      <c r="FH83" s="1">
        <f ca="1">IF(AND(Pumpdown!$Q$27=0,'Results-Multiple Flush Cycles'!FH$62=1),-1,Pumpdown!FH468)</f>
        <v>-1</v>
      </c>
      <c r="FI83" s="1">
        <f ca="1">IF(AND(Pumpdown!$Q$27=0,'Results-Multiple Flush Cycles'!FI$62=1),-1,Pumpdown!FI468)</f>
        <v>-1</v>
      </c>
      <c r="FJ83" s="1">
        <f ca="1">IF(AND(Pumpdown!$Q$27=0,'Results-Multiple Flush Cycles'!FJ$62=1),-1,Pumpdown!FJ468)</f>
        <v>-1</v>
      </c>
      <c r="FK83" s="1">
        <f ca="1">IF(AND(Pumpdown!$Q$27=0,'Results-Multiple Flush Cycles'!FK$62=1),-1,Pumpdown!FK468)</f>
        <v>-1</v>
      </c>
      <c r="FL83" s="1">
        <f ca="1">IF(AND(Pumpdown!$Q$27=0,'Results-Multiple Flush Cycles'!FL$62=1),-1,Pumpdown!FL468)</f>
        <v>-1</v>
      </c>
      <c r="FM83" s="1">
        <f ca="1">IF(AND(Pumpdown!$Q$27=0,'Results-Multiple Flush Cycles'!FM$62=1),-1,Pumpdown!FM468)</f>
        <v>-1</v>
      </c>
      <c r="FN83" s="1">
        <f ca="1">IF(AND(Pumpdown!$Q$27=0,'Results-Multiple Flush Cycles'!FN$62=1),-1,Pumpdown!FN468)</f>
        <v>-1</v>
      </c>
      <c r="FO83" s="1">
        <f ca="1">IF(AND(Pumpdown!$Q$27=0,'Results-Multiple Flush Cycles'!FO$62=1),-1,Pumpdown!FO468)</f>
        <v>-1</v>
      </c>
      <c r="FP83" s="1">
        <f ca="1">IF(AND(Pumpdown!$Q$27=0,'Results-Multiple Flush Cycles'!FP$62=1),-1,Pumpdown!FP468)</f>
        <v>-1</v>
      </c>
      <c r="FQ83" s="1">
        <f ca="1">IF(AND(Pumpdown!$Q$27=0,'Results-Multiple Flush Cycles'!FQ$62=1),-1,Pumpdown!FQ468)</f>
        <v>-1</v>
      </c>
      <c r="FR83" s="1">
        <f ca="1">IF(AND(Pumpdown!$Q$27=0,'Results-Multiple Flush Cycles'!FR$62=1),-1,Pumpdown!FR468)</f>
        <v>-1</v>
      </c>
      <c r="FS83" s="1">
        <f ca="1">IF(AND(Pumpdown!$Q$27=0,'Results-Multiple Flush Cycles'!FS$62=1),-1,Pumpdown!FS468)</f>
        <v>-1</v>
      </c>
      <c r="FT83" s="1">
        <f ca="1">IF(AND(Pumpdown!$Q$27=0,'Results-Multiple Flush Cycles'!FT$62=1),-1,Pumpdown!FT468)</f>
        <v>-1</v>
      </c>
      <c r="FU83" s="1">
        <f ca="1">IF(AND(Pumpdown!$Q$27=0,'Results-Multiple Flush Cycles'!FU$62=1),-1,Pumpdown!FU468)</f>
        <v>-1</v>
      </c>
      <c r="FV83" s="1">
        <f ca="1">IF(AND(Pumpdown!$Q$27=0,'Results-Multiple Flush Cycles'!FV$62=1),-1,Pumpdown!FV468)</f>
        <v>-1</v>
      </c>
      <c r="FW83" s="1">
        <f ca="1">IF(AND(Pumpdown!$Q$27=0,'Results-Multiple Flush Cycles'!FW$62=1),-1,Pumpdown!FW468)</f>
        <v>-1</v>
      </c>
      <c r="FX83" s="1">
        <f ca="1">IF(AND(Pumpdown!$Q$27=0,'Results-Multiple Flush Cycles'!FX$62=1),-1,Pumpdown!FX468)</f>
        <v>-1</v>
      </c>
      <c r="FY83" s="1">
        <f ca="1">IF(AND(Pumpdown!$Q$27=0,'Results-Multiple Flush Cycles'!FY$62=1),-1,Pumpdown!FY468)</f>
        <v>-1</v>
      </c>
      <c r="FZ83" s="1">
        <f ca="1">IF(AND(Pumpdown!$Q$27=0,'Results-Multiple Flush Cycles'!FZ$62=1),-1,Pumpdown!FZ468)</f>
        <v>-1</v>
      </c>
      <c r="GA83" s="1">
        <f ca="1">IF(AND(Pumpdown!$Q$27=0,'Results-Multiple Flush Cycles'!GA$62=1),-1,Pumpdown!GA468)</f>
        <v>-1</v>
      </c>
      <c r="GB83" s="1">
        <f ca="1">IF(AND(Pumpdown!$Q$27=0,'Results-Multiple Flush Cycles'!GB$62=1),-1,Pumpdown!GB468)</f>
        <v>-1</v>
      </c>
      <c r="GC83" s="1">
        <f ca="1">IF(AND(Pumpdown!$Q$27=0,'Results-Multiple Flush Cycles'!GC$62=1),-1,Pumpdown!GC468)</f>
        <v>-1</v>
      </c>
      <c r="GD83" s="1">
        <f ca="1">IF(AND(Pumpdown!$Q$27=0,'Results-Multiple Flush Cycles'!GD$62=1),-1,Pumpdown!GD468)</f>
        <v>-1</v>
      </c>
      <c r="GE83" s="1">
        <f ca="1">IF(AND(Pumpdown!$Q$27=0,'Results-Multiple Flush Cycles'!GE$62=1),-1,Pumpdown!GE468)</f>
        <v>-1</v>
      </c>
      <c r="GF83" s="1">
        <f ca="1">IF(AND(Pumpdown!$Q$27=0,'Results-Multiple Flush Cycles'!GF$62=1),-1,Pumpdown!GF468)</f>
        <v>-1</v>
      </c>
      <c r="GG83" s="1">
        <f ca="1">IF(AND(Pumpdown!$Q$27=0,'Results-Multiple Flush Cycles'!GG$62=1),-1,Pumpdown!GG468)</f>
        <v>-1</v>
      </c>
      <c r="GH83" s="1">
        <f ca="1">IF(AND(Pumpdown!$Q$27=0,'Results-Multiple Flush Cycles'!GH$62=1),-1,Pumpdown!GH468)</f>
        <v>-1</v>
      </c>
      <c r="GI83" s="1">
        <f ca="1">IF(AND(Pumpdown!$Q$27=0,'Results-Multiple Flush Cycles'!GI$62=1),-1,Pumpdown!GI468)</f>
        <v>-1</v>
      </c>
      <c r="GJ83" s="1">
        <f ca="1">IF(AND(Pumpdown!$Q$27=0,'Results-Multiple Flush Cycles'!GJ$62=1),-1,Pumpdown!GJ468)</f>
        <v>-1</v>
      </c>
      <c r="GK83" s="1">
        <f ca="1">IF(AND(Pumpdown!$Q$27=0,'Results-Multiple Flush Cycles'!GK$62=1),-1,Pumpdown!GK468)</f>
        <v>-1</v>
      </c>
      <c r="GL83" s="1">
        <f ca="1">IF(AND(Pumpdown!$Q$27=0,'Results-Multiple Flush Cycles'!GL$62=1),-1,Pumpdown!GL468)</f>
        <v>-1</v>
      </c>
      <c r="GM83" s="1">
        <f ca="1">IF(AND(Pumpdown!$Q$27=0,'Results-Multiple Flush Cycles'!GM$62=1),-1,Pumpdown!GM468)</f>
        <v>-1</v>
      </c>
      <c r="GN83" s="1">
        <f ca="1">IF(AND(Pumpdown!$Q$27=0,'Results-Multiple Flush Cycles'!GN$62=1),-1,Pumpdown!GN468)</f>
        <v>-1</v>
      </c>
      <c r="GO83" s="1">
        <f ca="1">IF(AND(Pumpdown!$Q$27=0,'Results-Multiple Flush Cycles'!GO$62=1),-1,Pumpdown!GO468)</f>
        <v>-1</v>
      </c>
      <c r="GP83" s="1">
        <f ca="1">IF(AND(Pumpdown!$Q$27=0,'Results-Multiple Flush Cycles'!GP$62=1),-1,Pumpdown!GP468)</f>
        <v>-1</v>
      </c>
      <c r="GQ83" s="1">
        <f ca="1">IF(AND(Pumpdown!$Q$27=0,'Results-Multiple Flush Cycles'!GQ$62=1),-1,Pumpdown!GQ468)</f>
        <v>-1</v>
      </c>
      <c r="GR83" s="1">
        <f ca="1">IF(AND(Pumpdown!$Q$27=0,'Results-Multiple Flush Cycles'!GR$62=1),-1,Pumpdown!GR468)</f>
        <v>-1</v>
      </c>
      <c r="GS83" s="1">
        <f ca="1">IF(AND(Pumpdown!$Q$27=0,'Results-Multiple Flush Cycles'!GS$62=1),-1,Pumpdown!GS468)</f>
        <v>-1</v>
      </c>
      <c r="GT83" s="1">
        <f ca="1">IF(AND(Pumpdown!$Q$27=0,'Results-Multiple Flush Cycles'!GT$62=1),-1,Pumpdown!GT468)</f>
        <v>-1</v>
      </c>
      <c r="GU83" s="1">
        <f ca="1">IF(AND(Pumpdown!$Q$27=0,'Results-Multiple Flush Cycles'!GU$62=1),-1,Pumpdown!GU468)</f>
        <v>-1</v>
      </c>
      <c r="GV83" s="1">
        <f ca="1">IF(AND(Pumpdown!$Q$27=0,'Results-Multiple Flush Cycles'!GV$62=1),-1,Pumpdown!GV468)</f>
        <v>-1</v>
      </c>
      <c r="GW83" s="1">
        <f ca="1">IF(AND(Pumpdown!$Q$27=0,'Results-Multiple Flush Cycles'!GW$62=1),-1,Pumpdown!GW468)</f>
        <v>-1</v>
      </c>
      <c r="GX83" s="1">
        <f ca="1">IF(AND(Pumpdown!$Q$27=0,'Results-Multiple Flush Cycles'!GX$62=1),-1,Pumpdown!GX468)</f>
        <v>-1</v>
      </c>
      <c r="GY83" s="1">
        <f ca="1">IF(AND(Pumpdown!$Q$27=0,'Results-Multiple Flush Cycles'!GY$62=1),-1,Pumpdown!GY468)</f>
        <v>-1</v>
      </c>
      <c r="GZ83" s="1">
        <f ca="1">IF(AND(Pumpdown!$Q$27=0,'Results-Multiple Flush Cycles'!GZ$62=1),-1,Pumpdown!GZ468)</f>
        <v>-1</v>
      </c>
      <c r="HA83" s="1">
        <f ca="1">IF(AND(Pumpdown!$Q$27=0,'Results-Multiple Flush Cycles'!HA$62=1),-1,Pumpdown!HA468)</f>
        <v>-1</v>
      </c>
      <c r="HB83" s="1">
        <f ca="1">IF(AND(Pumpdown!$Q$27=0,'Results-Multiple Flush Cycles'!HB$62=1),-1,Pumpdown!HB468)</f>
        <v>-1</v>
      </c>
      <c r="HC83" s="1">
        <f ca="1">IF(AND(Pumpdown!$Q$27=0,'Results-Multiple Flush Cycles'!HC$62=1),-1,Pumpdown!HC468)</f>
        <v>-1</v>
      </c>
      <c r="HD83" s="1">
        <f ca="1">IF(AND(Pumpdown!$Q$27=0,'Results-Multiple Flush Cycles'!HD$62=1),-1,Pumpdown!HD468)</f>
        <v>-1</v>
      </c>
      <c r="HE83" s="1">
        <f ca="1">IF(AND(Pumpdown!$Q$27=0,'Results-Multiple Flush Cycles'!HE$62=1),-1,Pumpdown!HE468)</f>
        <v>-1</v>
      </c>
      <c r="HF83" s="1">
        <f ca="1">IF(AND(Pumpdown!$Q$27=0,'Results-Multiple Flush Cycles'!HF$62=1),-1,Pumpdown!HF468)</f>
        <v>-1</v>
      </c>
      <c r="HG83" s="1">
        <f ca="1">IF(AND(Pumpdown!$Q$27=0,'Results-Multiple Flush Cycles'!HG$62=1),-1,Pumpdown!HG468)</f>
        <v>-1</v>
      </c>
      <c r="HH83" s="1">
        <f ca="1">IF(AND(Pumpdown!$Q$27=0,'Results-Multiple Flush Cycles'!HH$62=1),-1,Pumpdown!HH468)</f>
        <v>-1</v>
      </c>
      <c r="HI83" s="1">
        <f ca="1">IF(AND(Pumpdown!$Q$27=0,'Results-Multiple Flush Cycles'!HI$62=1),-1,Pumpdown!HI468)</f>
        <v>-1</v>
      </c>
      <c r="HJ83" s="1">
        <f ca="1">IF(AND(Pumpdown!$Q$27=0,'Results-Multiple Flush Cycles'!HJ$62=1),-1,Pumpdown!HJ468)</f>
        <v>-1</v>
      </c>
      <c r="HK83" s="1">
        <f ca="1">IF(AND(Pumpdown!$Q$27=0,'Results-Multiple Flush Cycles'!HK$62=1),-1,Pumpdown!HK468)</f>
        <v>-1</v>
      </c>
      <c r="HL83" s="1">
        <f ca="1">IF(AND(Pumpdown!$Q$27=0,'Results-Multiple Flush Cycles'!HL$62=1),-1,Pumpdown!HL468)</f>
        <v>-1</v>
      </c>
      <c r="HM83" s="1">
        <f ca="1">IF(AND(Pumpdown!$Q$27=0,'Results-Multiple Flush Cycles'!HM$62=1),-1,Pumpdown!HM468)</f>
        <v>-1</v>
      </c>
      <c r="HN83" s="1">
        <f ca="1">IF(AND(Pumpdown!$Q$27=0,'Results-Multiple Flush Cycles'!HN$62=1),-1,Pumpdown!HN468)</f>
        <v>-1</v>
      </c>
      <c r="HO83" s="1">
        <f ca="1">IF(AND(Pumpdown!$Q$27=0,'Results-Multiple Flush Cycles'!HO$62=1),-1,Pumpdown!HO468)</f>
        <v>-1</v>
      </c>
      <c r="HP83" s="1">
        <f ca="1">IF(AND(Pumpdown!$Q$27=0,'Results-Multiple Flush Cycles'!HP$62=1),-1,Pumpdown!HP468)</f>
        <v>-1</v>
      </c>
      <c r="HQ83" s="1">
        <f ca="1">IF(AND(Pumpdown!$Q$27=0,'Results-Multiple Flush Cycles'!HQ$62=1),-1,Pumpdown!HQ468)</f>
        <v>-1</v>
      </c>
      <c r="HR83" s="1">
        <f ca="1">IF(AND(Pumpdown!$Q$27=0,'Results-Multiple Flush Cycles'!HR$62=1),-1,Pumpdown!HR468)</f>
        <v>-1</v>
      </c>
      <c r="HS83" s="1">
        <f ca="1">IF(AND(Pumpdown!$Q$27=0,'Results-Multiple Flush Cycles'!HS$62=1),-1,Pumpdown!HS468)</f>
        <v>-1</v>
      </c>
      <c r="HT83" s="1">
        <f ca="1">IF(AND(Pumpdown!$Q$27=0,'Results-Multiple Flush Cycles'!HT$62=1),-1,Pumpdown!HT468)</f>
        <v>-1</v>
      </c>
      <c r="HU83" s="1">
        <f ca="1">IF(AND(Pumpdown!$Q$27=0,'Results-Multiple Flush Cycles'!HU$62=1),-1,Pumpdown!HU468)</f>
        <v>-1</v>
      </c>
      <c r="HV83" s="1">
        <f ca="1">IF(AND(Pumpdown!$Q$27=0,'Results-Multiple Flush Cycles'!HV$62=1),-1,Pumpdown!HV468)</f>
        <v>-1</v>
      </c>
      <c r="HW83" s="1">
        <f ca="1">IF(AND(Pumpdown!$Q$27=0,'Results-Multiple Flush Cycles'!HW$62=1),-1,Pumpdown!HW468)</f>
        <v>-1</v>
      </c>
      <c r="HX83" s="1">
        <f ca="1">IF(AND(Pumpdown!$Q$27=0,'Results-Multiple Flush Cycles'!HX$62=1),-1,Pumpdown!HX468)</f>
        <v>-1</v>
      </c>
      <c r="HY83" s="1">
        <f ca="1">IF(AND(Pumpdown!$Q$27=0,'Results-Multiple Flush Cycles'!HY$62=1),-1,Pumpdown!HY468)</f>
        <v>-1</v>
      </c>
      <c r="HZ83" s="1">
        <f ca="1">IF(AND(Pumpdown!$Q$27=0,'Results-Multiple Flush Cycles'!HZ$62=1),-1,Pumpdown!HZ468)</f>
        <v>-1</v>
      </c>
      <c r="IA83" s="1">
        <f ca="1">IF(AND(Pumpdown!$Q$27=0,'Results-Multiple Flush Cycles'!IA$62=1),-1,Pumpdown!IA468)</f>
        <v>-1</v>
      </c>
      <c r="IB83" s="1">
        <f ca="1">IF(AND(Pumpdown!$Q$27=0,'Results-Multiple Flush Cycles'!IB$62=1),-1,Pumpdown!IB468)</f>
        <v>-1</v>
      </c>
      <c r="IC83" s="1">
        <f ca="1">IF(AND(Pumpdown!$Q$27=0,'Results-Multiple Flush Cycles'!IC$62=1),-1,Pumpdown!IC468)</f>
        <v>-1</v>
      </c>
      <c r="ID83" s="1">
        <f ca="1">IF(AND(Pumpdown!$Q$27=0,'Results-Multiple Flush Cycles'!ID$62=1),-1,Pumpdown!ID468)</f>
        <v>-1</v>
      </c>
      <c r="IE83" s="1">
        <f ca="1">IF(AND(Pumpdown!$Q$27=0,'Results-Multiple Flush Cycles'!IE$62=1),-1,Pumpdown!IE468)</f>
        <v>-1</v>
      </c>
      <c r="IF83" s="1">
        <f ca="1">IF(AND(Pumpdown!$Q$27=0,'Results-Multiple Flush Cycles'!IF$62=1),-1,Pumpdown!IF468)</f>
        <v>-1</v>
      </c>
      <c r="IG83" s="1">
        <f ca="1">IF(AND(Pumpdown!$Q$27=0,'Results-Multiple Flush Cycles'!IG$62=1),-1,Pumpdown!IG468)</f>
        <v>-1</v>
      </c>
      <c r="IH83" s="1">
        <f ca="1">IF(AND(Pumpdown!$Q$27=0,'Results-Multiple Flush Cycles'!IH$62=1),-1,Pumpdown!IH468)</f>
        <v>-1</v>
      </c>
      <c r="II83" s="1">
        <f ca="1">IF(AND(Pumpdown!$Q$27=0,'Results-Multiple Flush Cycles'!II$62=1),-1,Pumpdown!II468)</f>
        <v>-1</v>
      </c>
      <c r="IJ83" s="1">
        <f ca="1">IF(AND(Pumpdown!$Q$27=0,'Results-Multiple Flush Cycles'!IJ$62=1),-1,Pumpdown!IJ468)</f>
        <v>-1</v>
      </c>
      <c r="IK83" s="1">
        <f ca="1">IF(AND(Pumpdown!$Q$27=0,'Results-Multiple Flush Cycles'!IK$62=1),-1,Pumpdown!IK468)</f>
        <v>-1</v>
      </c>
      <c r="IL83" s="1">
        <f ca="1">IF(AND(Pumpdown!$Q$27=0,'Results-Multiple Flush Cycles'!IL$62=1),-1,Pumpdown!IL468)</f>
        <v>-1</v>
      </c>
      <c r="IM83" s="1">
        <f ca="1">IF(AND(Pumpdown!$Q$27=0,'Results-Multiple Flush Cycles'!IM$62=1),-1,Pumpdown!IM468)</f>
        <v>-1</v>
      </c>
      <c r="IN83" s="1">
        <f ca="1">IF(AND(Pumpdown!$Q$27=0,'Results-Multiple Flush Cycles'!IN$62=1),-1,Pumpdown!IN468)</f>
        <v>-1</v>
      </c>
      <c r="IO83" s="1">
        <f ca="1">IF(AND(Pumpdown!$Q$27=0,'Results-Multiple Flush Cycles'!IO$62=1),-1,Pumpdown!IO468)</f>
        <v>-1</v>
      </c>
      <c r="IP83" s="1">
        <f ca="1">IF(AND(Pumpdown!$Q$27=0,'Results-Multiple Flush Cycles'!IP$62=1),-1,Pumpdown!IP468)</f>
        <v>-1</v>
      </c>
      <c r="IQ83" s="1">
        <f ca="1">IF(AND(Pumpdown!$Q$27=0,'Results-Multiple Flush Cycles'!IQ$62=1),-1,Pumpdown!IQ468)</f>
        <v>-1</v>
      </c>
      <c r="IR83" s="1">
        <f ca="1">IF(AND(Pumpdown!$Q$27=0,'Results-Multiple Flush Cycles'!IR$62=1),-1,Pumpdown!IR468)</f>
        <v>-1</v>
      </c>
      <c r="IS83" s="1">
        <f ca="1">IF(AND(Pumpdown!$Q$27=0,'Results-Multiple Flush Cycles'!IS$62=1),-1,Pumpdown!IS468)</f>
        <v>-1</v>
      </c>
      <c r="IT83" s="1">
        <f ca="1">IF(AND(Pumpdown!$Q$27=0,'Results-Multiple Flush Cycles'!IT$62=1),-1,Pumpdown!IT468)</f>
        <v>-1</v>
      </c>
      <c r="IU83" s="1">
        <f ca="1">IF(AND(Pumpdown!$Q$27=0,'Results-Multiple Flush Cycles'!IU$62=1),-1,Pumpdown!IU468)</f>
        <v>-1</v>
      </c>
      <c r="IV83" s="1">
        <f ca="1">IF(AND(Pumpdown!$Q$27=0,'Results-Multiple Flush Cycles'!IV$62=1),-1,Pumpdown!IV468)</f>
        <v>-1</v>
      </c>
      <c r="IW83" s="1">
        <f ca="1">MIN(D82:AN82)</f>
        <v>0.18499606013630079</v>
      </c>
      <c r="IX83" s="1">
        <f ca="1">MIN(D83:AN83)</f>
        <v>0.12028719908058984</v>
      </c>
    </row>
    <row r="84" spans="1:258" x14ac:dyDescent="0.15">
      <c r="A84" s="1" t="str">
        <f>Pumpdown!A469</f>
        <v>Instantaneous SLC Ratio #5</v>
      </c>
      <c r="B84" s="1" t="str">
        <f>Pumpdown!B469</f>
        <v>-</v>
      </c>
      <c r="C84" s="1">
        <f>IF(AND(Pumpdown!$Q$27=0,'Results-Multiple Flush Cycles'!C$62=1),-1,Pumpdown!C469)</f>
        <v>0</v>
      </c>
      <c r="D84" s="1">
        <f ca="1">IF(AND(Pumpdown!$Q$27=0,'Results-Multiple Flush Cycles'!D$62=1),-1,Pumpdown!D469)</f>
        <v>0</v>
      </c>
      <c r="E84" s="1">
        <f ca="1">IF(AND(Pumpdown!$Q$27=0,'Results-Multiple Flush Cycles'!E$62=1),-1,Pumpdown!E469)</f>
        <v>0</v>
      </c>
      <c r="F84" s="1">
        <f ca="1">IF(AND(Pumpdown!$Q$27=0,'Results-Multiple Flush Cycles'!F$62=1),-1,Pumpdown!F469)</f>
        <v>0</v>
      </c>
      <c r="G84" s="1">
        <f ca="1">IF(AND(Pumpdown!$Q$27=0,'Results-Multiple Flush Cycles'!G$62=1),-1,Pumpdown!G469)</f>
        <v>0</v>
      </c>
      <c r="H84" s="1">
        <f ca="1">IF(AND(Pumpdown!$Q$27=0,'Results-Multiple Flush Cycles'!H$62=1),-1,Pumpdown!H469)</f>
        <v>0</v>
      </c>
      <c r="I84" s="1">
        <f ca="1">IF(AND(Pumpdown!$Q$27=0,'Results-Multiple Flush Cycles'!I$62=1),-1,Pumpdown!I469)</f>
        <v>0</v>
      </c>
      <c r="J84" s="1">
        <f ca="1">IF(AND(Pumpdown!$Q$27=0,'Results-Multiple Flush Cycles'!J$62=1),-1,Pumpdown!J469)</f>
        <v>0</v>
      </c>
      <c r="K84" s="1">
        <f ca="1">IF(AND(Pumpdown!$Q$27=0,'Results-Multiple Flush Cycles'!K$62=1),-1,Pumpdown!K469)</f>
        <v>0</v>
      </c>
      <c r="L84" s="1">
        <f ca="1">IF(AND(Pumpdown!$Q$27=0,'Results-Multiple Flush Cycles'!L$62=1),-1,Pumpdown!L469)</f>
        <v>0</v>
      </c>
      <c r="M84" s="1">
        <f ca="1">IF(AND(Pumpdown!$Q$27=0,'Results-Multiple Flush Cycles'!M$62=1),-1,Pumpdown!M469)</f>
        <v>0</v>
      </c>
      <c r="N84" s="1">
        <f ca="1">IF(AND(Pumpdown!$Q$27=0,'Results-Multiple Flush Cycles'!N$62=1),-1,Pumpdown!N469)</f>
        <v>0</v>
      </c>
      <c r="O84" s="1">
        <f ca="1">IF(AND(Pumpdown!$Q$27=0,'Results-Multiple Flush Cycles'!O$62=1),-1,Pumpdown!O469)</f>
        <v>0</v>
      </c>
      <c r="P84" s="1">
        <f ca="1">IF(AND(Pumpdown!$Q$27=0,'Results-Multiple Flush Cycles'!P$62=1),-1,Pumpdown!P469)</f>
        <v>0</v>
      </c>
      <c r="Q84" s="1">
        <f ca="1">IF(AND(Pumpdown!$Q$27=0,'Results-Multiple Flush Cycles'!Q$62=1),-1,Pumpdown!Q469)</f>
        <v>0</v>
      </c>
      <c r="R84" s="1">
        <f ca="1">IF(AND(Pumpdown!$Q$27=0,'Results-Multiple Flush Cycles'!R$62=1),-1,Pumpdown!R469)</f>
        <v>0</v>
      </c>
      <c r="S84" s="1">
        <f ca="1">IF(AND(Pumpdown!$Q$27=0,'Results-Multiple Flush Cycles'!S$62=1),-1,Pumpdown!S469)</f>
        <v>0</v>
      </c>
      <c r="T84" s="1">
        <f ca="1">IF(AND(Pumpdown!$Q$27=0,'Results-Multiple Flush Cycles'!T$62=1),-1,Pumpdown!T469)</f>
        <v>0</v>
      </c>
      <c r="U84" s="1">
        <f ca="1">IF(AND(Pumpdown!$Q$27=0,'Results-Multiple Flush Cycles'!U$62=1),-1,Pumpdown!U469)</f>
        <v>0</v>
      </c>
      <c r="V84" s="1">
        <f ca="1">IF(AND(Pumpdown!$Q$27=0,'Results-Multiple Flush Cycles'!V$62=1),-1,Pumpdown!V469)</f>
        <v>0</v>
      </c>
      <c r="W84" s="1">
        <f ca="1">IF(AND(Pumpdown!$Q$27=0,'Results-Multiple Flush Cycles'!W$62=1),-1,Pumpdown!W469)</f>
        <v>0</v>
      </c>
      <c r="X84" s="1">
        <f ca="1">IF(AND(Pumpdown!$Q$27=0,'Results-Multiple Flush Cycles'!X$62=1),-1,Pumpdown!X469)</f>
        <v>0</v>
      </c>
      <c r="Y84" s="1">
        <f ca="1">IF(AND(Pumpdown!$Q$27=0,'Results-Multiple Flush Cycles'!Y$62=1),-1,Pumpdown!Y469)</f>
        <v>0</v>
      </c>
      <c r="Z84" s="1">
        <f ca="1">IF(AND(Pumpdown!$Q$27=0,'Results-Multiple Flush Cycles'!Z$62=1),-1,Pumpdown!Z469)</f>
        <v>0</v>
      </c>
      <c r="AA84" s="1">
        <f ca="1">IF(AND(Pumpdown!$Q$27=0,'Results-Multiple Flush Cycles'!AA$62=1),-1,Pumpdown!AA469)</f>
        <v>0</v>
      </c>
      <c r="AB84" s="1">
        <f ca="1">IF(AND(Pumpdown!$Q$27=0,'Results-Multiple Flush Cycles'!AB$62=1),-1,Pumpdown!AB469)</f>
        <v>0</v>
      </c>
      <c r="AC84" s="1">
        <f ca="1">IF(AND(Pumpdown!$Q$27=0,'Results-Multiple Flush Cycles'!AC$62=1),-1,Pumpdown!AC469)</f>
        <v>0</v>
      </c>
      <c r="AD84" s="150">
        <f ca="1">IF(AND(Pumpdown!$Q$27=0,'Results-Multiple Flush Cycles'!AD$62=1),-1,Pumpdown!AD469)</f>
        <v>0</v>
      </c>
      <c r="AE84" s="1">
        <f ca="1">IF(AND(Pumpdown!$Q$27=0,'Results-Multiple Flush Cycles'!AE$62=1),-1,Pumpdown!AE469)</f>
        <v>0</v>
      </c>
      <c r="AF84" s="1">
        <f ca="1">IF(AND(Pumpdown!$Q$27=0,'Results-Multiple Flush Cycles'!AF$62=1),-1,Pumpdown!AF469)</f>
        <v>0</v>
      </c>
      <c r="AG84" s="1">
        <f ca="1">IF(AND(Pumpdown!$Q$27=0,'Results-Multiple Flush Cycles'!AG$62=1),-1,Pumpdown!AG469)</f>
        <v>0</v>
      </c>
      <c r="AH84" s="1">
        <f ca="1">IF(AND(Pumpdown!$Q$27=0,'Results-Multiple Flush Cycles'!AH$62=1),-1,Pumpdown!AH469)</f>
        <v>0</v>
      </c>
      <c r="AI84" s="1">
        <f ca="1">IF(AND(Pumpdown!$Q$27=0,'Results-Multiple Flush Cycles'!AI$62=1),-1,Pumpdown!AI469)</f>
        <v>0</v>
      </c>
      <c r="AJ84" s="1">
        <f ca="1">IF(AND(Pumpdown!$Q$27=0,'Results-Multiple Flush Cycles'!AJ$62=1),-1,Pumpdown!AJ469)</f>
        <v>0</v>
      </c>
      <c r="AK84" s="150">
        <f ca="1">IF(AND(Pumpdown!$Q$27=0,'Results-Multiple Flush Cycles'!AK$62=1),-1,Pumpdown!AK469)</f>
        <v>0</v>
      </c>
      <c r="AL84" s="1">
        <f ca="1">IF(AND(Pumpdown!$Q$27=0,'Results-Multiple Flush Cycles'!AL$62=1),-1,Pumpdown!AL469)</f>
        <v>0</v>
      </c>
      <c r="AM84" s="1">
        <f ca="1">IF(AND(Pumpdown!$Q$27=0,'Results-Multiple Flush Cycles'!AM$62=1),-1,Pumpdown!AM469)</f>
        <v>0</v>
      </c>
      <c r="AN84" s="1">
        <f ca="1">IF(AND(Pumpdown!$Q$27=0,'Results-Multiple Flush Cycles'!AN$62=1),-1,Pumpdown!AN469)</f>
        <v>0</v>
      </c>
      <c r="AO84" s="1">
        <f ca="1">IF(AND(Pumpdown!$Q$27=0,'Results-Multiple Flush Cycles'!AO$62=1),-1,Pumpdown!AO469)</f>
        <v>-1</v>
      </c>
      <c r="AP84" s="1">
        <f ca="1">IF(AND(Pumpdown!$Q$27=0,'Results-Multiple Flush Cycles'!AP$62=1),-1,Pumpdown!AP469)</f>
        <v>-1</v>
      </c>
      <c r="AQ84" s="1">
        <f ca="1">IF(AND(Pumpdown!$Q$27=0,'Results-Multiple Flush Cycles'!AQ$62=1),-1,Pumpdown!AQ469)</f>
        <v>-1</v>
      </c>
      <c r="AR84" s="1">
        <f ca="1">IF(AND(Pumpdown!$Q$27=0,'Results-Multiple Flush Cycles'!AR$62=1),-1,Pumpdown!AR469)</f>
        <v>-1</v>
      </c>
      <c r="AS84" s="1">
        <f ca="1">IF(AND(Pumpdown!$Q$27=0,'Results-Multiple Flush Cycles'!AS$62=1),-1,Pumpdown!AS469)</f>
        <v>-1</v>
      </c>
      <c r="AT84" s="1">
        <f ca="1">IF(AND(Pumpdown!$Q$27=0,'Results-Multiple Flush Cycles'!AT$62=1),-1,Pumpdown!AT469)</f>
        <v>-1</v>
      </c>
      <c r="AU84" s="1">
        <f ca="1">IF(AND(Pumpdown!$Q$27=0,'Results-Multiple Flush Cycles'!AU$62=1),-1,Pumpdown!AU469)</f>
        <v>-1</v>
      </c>
      <c r="AV84" s="1">
        <f ca="1">IF(AND(Pumpdown!$Q$27=0,'Results-Multiple Flush Cycles'!AV$62=1),-1,Pumpdown!AV469)</f>
        <v>-1</v>
      </c>
      <c r="AW84" s="1">
        <f ca="1">IF(AND(Pumpdown!$Q$27=0,'Results-Multiple Flush Cycles'!AW$62=1),-1,Pumpdown!AW469)</f>
        <v>-1</v>
      </c>
      <c r="AX84" s="1">
        <f ca="1">IF(AND(Pumpdown!$Q$27=0,'Results-Multiple Flush Cycles'!AX$62=1),-1,Pumpdown!AX469)</f>
        <v>-1</v>
      </c>
      <c r="AY84" s="1">
        <f ca="1">IF(AND(Pumpdown!$Q$27=0,'Results-Multiple Flush Cycles'!AY$62=1),-1,Pumpdown!AY469)</f>
        <v>-1</v>
      </c>
      <c r="AZ84" s="1">
        <f ca="1">IF(AND(Pumpdown!$Q$27=0,'Results-Multiple Flush Cycles'!AZ$62=1),-1,Pumpdown!AZ469)</f>
        <v>-1</v>
      </c>
      <c r="BA84" s="1">
        <f ca="1">IF(AND(Pumpdown!$Q$27=0,'Results-Multiple Flush Cycles'!BA$62=1),-1,Pumpdown!BA469)</f>
        <v>-1</v>
      </c>
      <c r="BB84" s="1">
        <f ca="1">IF(AND(Pumpdown!$Q$27=0,'Results-Multiple Flush Cycles'!BB$62=1),-1,Pumpdown!BB469)</f>
        <v>-1</v>
      </c>
      <c r="BC84" s="1">
        <f ca="1">IF(AND(Pumpdown!$Q$27=0,'Results-Multiple Flush Cycles'!BC$62=1),-1,Pumpdown!BC469)</f>
        <v>-1</v>
      </c>
      <c r="BD84" s="1">
        <f ca="1">IF(AND(Pumpdown!$Q$27=0,'Results-Multiple Flush Cycles'!BD$62=1),-1,Pumpdown!BD469)</f>
        <v>-1</v>
      </c>
      <c r="BE84" s="1">
        <f ca="1">IF(AND(Pumpdown!$Q$27=0,'Results-Multiple Flush Cycles'!BE$62=1),-1,Pumpdown!BE469)</f>
        <v>-1</v>
      </c>
      <c r="BF84" s="1">
        <f ca="1">IF(AND(Pumpdown!$Q$27=0,'Results-Multiple Flush Cycles'!BF$62=1),-1,Pumpdown!BF469)</f>
        <v>-1</v>
      </c>
      <c r="BG84" s="1">
        <f ca="1">IF(AND(Pumpdown!$Q$27=0,'Results-Multiple Flush Cycles'!BG$62=1),-1,Pumpdown!BG469)</f>
        <v>-1</v>
      </c>
      <c r="BH84" s="1">
        <f ca="1">IF(AND(Pumpdown!$Q$27=0,'Results-Multiple Flush Cycles'!BH$62=1),-1,Pumpdown!BH469)</f>
        <v>-1</v>
      </c>
      <c r="BI84" s="1">
        <f ca="1">IF(AND(Pumpdown!$Q$27=0,'Results-Multiple Flush Cycles'!BI$62=1),-1,Pumpdown!BI469)</f>
        <v>-1</v>
      </c>
      <c r="BJ84" s="1">
        <f ca="1">IF(AND(Pumpdown!$Q$27=0,'Results-Multiple Flush Cycles'!BJ$62=1),-1,Pumpdown!BJ469)</f>
        <v>-1</v>
      </c>
      <c r="BK84" s="1">
        <f ca="1">IF(AND(Pumpdown!$Q$27=0,'Results-Multiple Flush Cycles'!BK$62=1),-1,Pumpdown!BK469)</f>
        <v>-1</v>
      </c>
      <c r="BL84" s="1">
        <f ca="1">IF(AND(Pumpdown!$Q$27=0,'Results-Multiple Flush Cycles'!BL$62=1),-1,Pumpdown!BL469)</f>
        <v>-1</v>
      </c>
      <c r="BM84" s="1">
        <f ca="1">IF(AND(Pumpdown!$Q$27=0,'Results-Multiple Flush Cycles'!BM$62=1),-1,Pumpdown!BM469)</f>
        <v>-1</v>
      </c>
      <c r="BN84" s="1">
        <f ca="1">IF(AND(Pumpdown!$Q$27=0,'Results-Multiple Flush Cycles'!BN$62=1),-1,Pumpdown!BN469)</f>
        <v>-1</v>
      </c>
      <c r="BO84" s="1">
        <f ca="1">IF(AND(Pumpdown!$Q$27=0,'Results-Multiple Flush Cycles'!BO$62=1),-1,Pumpdown!BO469)</f>
        <v>-1</v>
      </c>
      <c r="BP84" s="1">
        <f ca="1">IF(AND(Pumpdown!$Q$27=0,'Results-Multiple Flush Cycles'!BP$62=1),-1,Pumpdown!BP469)</f>
        <v>-1</v>
      </c>
      <c r="BQ84" s="1">
        <f ca="1">IF(AND(Pumpdown!$Q$27=0,'Results-Multiple Flush Cycles'!BQ$62=1),-1,Pumpdown!BQ469)</f>
        <v>-1</v>
      </c>
      <c r="BR84" s="1">
        <f ca="1">IF(AND(Pumpdown!$Q$27=0,'Results-Multiple Flush Cycles'!BR$62=1),-1,Pumpdown!BR469)</f>
        <v>-1</v>
      </c>
      <c r="BS84" s="1">
        <f ca="1">IF(AND(Pumpdown!$Q$27=0,'Results-Multiple Flush Cycles'!BS$62=1),-1,Pumpdown!BS469)</f>
        <v>-1</v>
      </c>
      <c r="BT84" s="1">
        <f ca="1">IF(AND(Pumpdown!$Q$27=0,'Results-Multiple Flush Cycles'!BT$62=1),-1,Pumpdown!BT469)</f>
        <v>-1</v>
      </c>
      <c r="BU84" s="1">
        <f ca="1">IF(AND(Pumpdown!$Q$27=0,'Results-Multiple Flush Cycles'!BU$62=1),-1,Pumpdown!BU469)</f>
        <v>-1</v>
      </c>
      <c r="BV84" s="1">
        <f ca="1">IF(AND(Pumpdown!$Q$27=0,'Results-Multiple Flush Cycles'!BV$62=1),-1,Pumpdown!BV469)</f>
        <v>-1</v>
      </c>
      <c r="BW84" s="1">
        <f ca="1">IF(AND(Pumpdown!$Q$27=0,'Results-Multiple Flush Cycles'!BW$62=1),-1,Pumpdown!BW469)</f>
        <v>-1</v>
      </c>
      <c r="BX84" s="1">
        <f ca="1">IF(AND(Pumpdown!$Q$27=0,'Results-Multiple Flush Cycles'!BX$62=1),-1,Pumpdown!BX469)</f>
        <v>-1</v>
      </c>
      <c r="BY84" s="1">
        <f ca="1">IF(AND(Pumpdown!$Q$27=0,'Results-Multiple Flush Cycles'!BY$62=1),-1,Pumpdown!BY469)</f>
        <v>-1</v>
      </c>
      <c r="BZ84" s="1">
        <f ca="1">IF(AND(Pumpdown!$Q$27=0,'Results-Multiple Flush Cycles'!BZ$62=1),-1,Pumpdown!BZ469)</f>
        <v>-1</v>
      </c>
      <c r="CA84" s="1">
        <f ca="1">IF(AND(Pumpdown!$Q$27=0,'Results-Multiple Flush Cycles'!CA$62=1),-1,Pumpdown!CA469)</f>
        <v>-1</v>
      </c>
      <c r="CB84" s="1">
        <f ca="1">IF(AND(Pumpdown!$Q$27=0,'Results-Multiple Flush Cycles'!CB$62=1),-1,Pumpdown!CB469)</f>
        <v>-1</v>
      </c>
      <c r="CC84" s="1">
        <f ca="1">IF(AND(Pumpdown!$Q$27=0,'Results-Multiple Flush Cycles'!CC$62=1),-1,Pumpdown!CC469)</f>
        <v>-1</v>
      </c>
      <c r="CD84" s="1">
        <f ca="1">IF(AND(Pumpdown!$Q$27=0,'Results-Multiple Flush Cycles'!CD$62=1),-1,Pumpdown!CD469)</f>
        <v>-1</v>
      </c>
      <c r="CE84" s="1">
        <f ca="1">IF(AND(Pumpdown!$Q$27=0,'Results-Multiple Flush Cycles'!CE$62=1),-1,Pumpdown!CE469)</f>
        <v>-1</v>
      </c>
      <c r="CF84" s="1">
        <f ca="1">IF(AND(Pumpdown!$Q$27=0,'Results-Multiple Flush Cycles'!CF$62=1),-1,Pumpdown!CF469)</f>
        <v>-1</v>
      </c>
      <c r="CG84" s="1">
        <f ca="1">IF(AND(Pumpdown!$Q$27=0,'Results-Multiple Flush Cycles'!CG$62=1),-1,Pumpdown!CG469)</f>
        <v>-1</v>
      </c>
      <c r="CH84" s="1">
        <f ca="1">IF(AND(Pumpdown!$Q$27=0,'Results-Multiple Flush Cycles'!CH$62=1),-1,Pumpdown!CH469)</f>
        <v>-1</v>
      </c>
      <c r="CI84" s="1">
        <f ca="1">IF(AND(Pumpdown!$Q$27=0,'Results-Multiple Flush Cycles'!CI$62=1),-1,Pumpdown!CI469)</f>
        <v>-1</v>
      </c>
      <c r="CJ84" s="1">
        <f ca="1">IF(AND(Pumpdown!$Q$27=0,'Results-Multiple Flush Cycles'!CJ$62=1),-1,Pumpdown!CJ469)</f>
        <v>-1</v>
      </c>
      <c r="CK84" s="1">
        <f ca="1">IF(AND(Pumpdown!$Q$27=0,'Results-Multiple Flush Cycles'!CK$62=1),-1,Pumpdown!CK469)</f>
        <v>-1</v>
      </c>
      <c r="CL84" s="1">
        <f ca="1">IF(AND(Pumpdown!$Q$27=0,'Results-Multiple Flush Cycles'!CL$62=1),-1,Pumpdown!CL469)</f>
        <v>-1</v>
      </c>
      <c r="CM84" s="1">
        <f ca="1">IF(AND(Pumpdown!$Q$27=0,'Results-Multiple Flush Cycles'!CM$62=1),-1,Pumpdown!CM469)</f>
        <v>-1</v>
      </c>
      <c r="CN84" s="1">
        <f ca="1">IF(AND(Pumpdown!$Q$27=0,'Results-Multiple Flush Cycles'!CN$62=1),-1,Pumpdown!CN469)</f>
        <v>-1</v>
      </c>
      <c r="CO84" s="1">
        <f ca="1">IF(AND(Pumpdown!$Q$27=0,'Results-Multiple Flush Cycles'!CO$62=1),-1,Pumpdown!CO469)</f>
        <v>-1</v>
      </c>
      <c r="CP84" s="1">
        <f ca="1">IF(AND(Pumpdown!$Q$27=0,'Results-Multiple Flush Cycles'!CP$62=1),-1,Pumpdown!CP469)</f>
        <v>-1</v>
      </c>
      <c r="CQ84" s="1">
        <f ca="1">IF(AND(Pumpdown!$Q$27=0,'Results-Multiple Flush Cycles'!CQ$62=1),-1,Pumpdown!CQ469)</f>
        <v>-1</v>
      </c>
      <c r="CR84" s="1">
        <f ca="1">IF(AND(Pumpdown!$Q$27=0,'Results-Multiple Flush Cycles'!CR$62=1),-1,Pumpdown!CR469)</f>
        <v>-1</v>
      </c>
      <c r="CS84" s="1">
        <f ca="1">IF(AND(Pumpdown!$Q$27=0,'Results-Multiple Flush Cycles'!CS$62=1),-1,Pumpdown!CS469)</f>
        <v>-1</v>
      </c>
      <c r="CT84" s="1">
        <f ca="1">IF(AND(Pumpdown!$Q$27=0,'Results-Multiple Flush Cycles'!CT$62=1),-1,Pumpdown!CT469)</f>
        <v>-1</v>
      </c>
      <c r="CU84" s="1">
        <f ca="1">IF(AND(Pumpdown!$Q$27=0,'Results-Multiple Flush Cycles'!CU$62=1),-1,Pumpdown!CU469)</f>
        <v>-1</v>
      </c>
      <c r="CV84" s="1">
        <f ca="1">IF(AND(Pumpdown!$Q$27=0,'Results-Multiple Flush Cycles'!CV$62=1),-1,Pumpdown!CV469)</f>
        <v>-1</v>
      </c>
      <c r="CW84" s="1">
        <f ca="1">IF(AND(Pumpdown!$Q$27=0,'Results-Multiple Flush Cycles'!CW$62=1),-1,Pumpdown!CW469)</f>
        <v>-1</v>
      </c>
      <c r="CX84" s="1">
        <f ca="1">IF(AND(Pumpdown!$Q$27=0,'Results-Multiple Flush Cycles'!CX$62=1),-1,Pumpdown!CX469)</f>
        <v>-1</v>
      </c>
      <c r="CY84" s="1">
        <f ca="1">IF(AND(Pumpdown!$Q$27=0,'Results-Multiple Flush Cycles'!CY$62=1),-1,Pumpdown!CY469)</f>
        <v>-1</v>
      </c>
      <c r="CZ84" s="1">
        <f ca="1">IF(AND(Pumpdown!$Q$27=0,'Results-Multiple Flush Cycles'!CZ$62=1),-1,Pumpdown!CZ469)</f>
        <v>-1</v>
      </c>
      <c r="DA84" s="1">
        <f ca="1">IF(AND(Pumpdown!$Q$27=0,'Results-Multiple Flush Cycles'!DA$62=1),-1,Pumpdown!DA469)</f>
        <v>-1</v>
      </c>
      <c r="DB84" s="1">
        <f ca="1">IF(AND(Pumpdown!$Q$27=0,'Results-Multiple Flush Cycles'!DB$62=1),-1,Pumpdown!DB469)</f>
        <v>-1</v>
      </c>
      <c r="DC84" s="1">
        <f ca="1">IF(AND(Pumpdown!$Q$27=0,'Results-Multiple Flush Cycles'!DC$62=1),-1,Pumpdown!DC469)</f>
        <v>-1</v>
      </c>
      <c r="DD84" s="1">
        <f ca="1">IF(AND(Pumpdown!$Q$27=0,'Results-Multiple Flush Cycles'!DD$62=1),-1,Pumpdown!DD469)</f>
        <v>-1</v>
      </c>
      <c r="DE84" s="1">
        <f ca="1">IF(AND(Pumpdown!$Q$27=0,'Results-Multiple Flush Cycles'!DE$62=1),-1,Pumpdown!DE469)</f>
        <v>-1</v>
      </c>
      <c r="DF84" s="1">
        <f ca="1">IF(AND(Pumpdown!$Q$27=0,'Results-Multiple Flush Cycles'!DF$62=1),-1,Pumpdown!DF469)</f>
        <v>-1</v>
      </c>
      <c r="DG84" s="1">
        <f ca="1">IF(AND(Pumpdown!$Q$27=0,'Results-Multiple Flush Cycles'!DG$62=1),-1,Pumpdown!DG469)</f>
        <v>-1</v>
      </c>
      <c r="DH84" s="1">
        <f ca="1">IF(AND(Pumpdown!$Q$27=0,'Results-Multiple Flush Cycles'!DH$62=1),-1,Pumpdown!DH469)</f>
        <v>-1</v>
      </c>
      <c r="DI84" s="1">
        <f ca="1">IF(AND(Pumpdown!$Q$27=0,'Results-Multiple Flush Cycles'!DI$62=1),-1,Pumpdown!DI469)</f>
        <v>-1</v>
      </c>
      <c r="DJ84" s="1">
        <f ca="1">IF(AND(Pumpdown!$Q$27=0,'Results-Multiple Flush Cycles'!DJ$62=1),-1,Pumpdown!DJ469)</f>
        <v>-1</v>
      </c>
      <c r="DK84" s="1">
        <f ca="1">IF(AND(Pumpdown!$Q$27=0,'Results-Multiple Flush Cycles'!DK$62=1),-1,Pumpdown!DK469)</f>
        <v>-1</v>
      </c>
      <c r="DL84" s="1">
        <f ca="1">IF(AND(Pumpdown!$Q$27=0,'Results-Multiple Flush Cycles'!DL$62=1),-1,Pumpdown!DL469)</f>
        <v>-1</v>
      </c>
      <c r="DM84" s="1">
        <f ca="1">IF(AND(Pumpdown!$Q$27=0,'Results-Multiple Flush Cycles'!DM$62=1),-1,Pumpdown!DM469)</f>
        <v>-1</v>
      </c>
      <c r="DN84" s="1">
        <f ca="1">IF(AND(Pumpdown!$Q$27=0,'Results-Multiple Flush Cycles'!DN$62=1),-1,Pumpdown!DN469)</f>
        <v>-1</v>
      </c>
      <c r="DO84" s="1">
        <f ca="1">IF(AND(Pumpdown!$Q$27=0,'Results-Multiple Flush Cycles'!DO$62=1),-1,Pumpdown!DO469)</f>
        <v>-1</v>
      </c>
      <c r="DP84" s="1">
        <f ca="1">IF(AND(Pumpdown!$Q$27=0,'Results-Multiple Flush Cycles'!DP$62=1),-1,Pumpdown!DP469)</f>
        <v>-1</v>
      </c>
      <c r="DQ84" s="1">
        <f ca="1">IF(AND(Pumpdown!$Q$27=0,'Results-Multiple Flush Cycles'!DQ$62=1),-1,Pumpdown!DQ469)</f>
        <v>-1</v>
      </c>
      <c r="DR84" s="1">
        <f ca="1">IF(AND(Pumpdown!$Q$27=0,'Results-Multiple Flush Cycles'!DR$62=1),-1,Pumpdown!DR469)</f>
        <v>-1</v>
      </c>
      <c r="DS84" s="1">
        <f ca="1">IF(AND(Pumpdown!$Q$27=0,'Results-Multiple Flush Cycles'!DS$62=1),-1,Pumpdown!DS469)</f>
        <v>-1</v>
      </c>
      <c r="DT84" s="1">
        <f ca="1">IF(AND(Pumpdown!$Q$27=0,'Results-Multiple Flush Cycles'!DT$62=1),-1,Pumpdown!DT469)</f>
        <v>-1</v>
      </c>
      <c r="DU84" s="1">
        <f ca="1">IF(AND(Pumpdown!$Q$27=0,'Results-Multiple Flush Cycles'!DU$62=1),-1,Pumpdown!DU469)</f>
        <v>-1</v>
      </c>
      <c r="DV84" s="1">
        <f ca="1">IF(AND(Pumpdown!$Q$27=0,'Results-Multiple Flush Cycles'!DV$62=1),-1,Pumpdown!DV469)</f>
        <v>-1</v>
      </c>
      <c r="DW84" s="1">
        <f ca="1">IF(AND(Pumpdown!$Q$27=0,'Results-Multiple Flush Cycles'!DW$62=1),-1,Pumpdown!DW469)</f>
        <v>-1</v>
      </c>
      <c r="DX84" s="1">
        <f ca="1">IF(AND(Pumpdown!$Q$27=0,'Results-Multiple Flush Cycles'!DX$62=1),-1,Pumpdown!DX469)</f>
        <v>-1</v>
      </c>
      <c r="DY84" s="1">
        <f ca="1">IF(AND(Pumpdown!$Q$27=0,'Results-Multiple Flush Cycles'!DY$62=1),-1,Pumpdown!DY469)</f>
        <v>-1</v>
      </c>
      <c r="DZ84" s="1">
        <f ca="1">IF(AND(Pumpdown!$Q$27=0,'Results-Multiple Flush Cycles'!DZ$62=1),-1,Pumpdown!DZ469)</f>
        <v>-1</v>
      </c>
      <c r="EA84" s="1">
        <f ca="1">IF(AND(Pumpdown!$Q$27=0,'Results-Multiple Flush Cycles'!EA$62=1),-1,Pumpdown!EA469)</f>
        <v>-1</v>
      </c>
      <c r="EB84" s="1">
        <f ca="1">IF(AND(Pumpdown!$Q$27=0,'Results-Multiple Flush Cycles'!EB$62=1),-1,Pumpdown!EB469)</f>
        <v>-1</v>
      </c>
      <c r="EC84" s="1">
        <f ca="1">IF(AND(Pumpdown!$Q$27=0,'Results-Multiple Flush Cycles'!EC$62=1),-1,Pumpdown!EC469)</f>
        <v>-1</v>
      </c>
      <c r="ED84" s="1">
        <f ca="1">IF(AND(Pumpdown!$Q$27=0,'Results-Multiple Flush Cycles'!ED$62=1),-1,Pumpdown!ED469)</f>
        <v>-1</v>
      </c>
      <c r="EE84" s="1">
        <f ca="1">IF(AND(Pumpdown!$Q$27=0,'Results-Multiple Flush Cycles'!EE$62=1),-1,Pumpdown!EE469)</f>
        <v>-1</v>
      </c>
      <c r="EF84" s="1">
        <f ca="1">IF(AND(Pumpdown!$Q$27=0,'Results-Multiple Flush Cycles'!EF$62=1),-1,Pumpdown!EF469)</f>
        <v>-1</v>
      </c>
      <c r="EG84" s="1">
        <f ca="1">IF(AND(Pumpdown!$Q$27=0,'Results-Multiple Flush Cycles'!EG$62=1),-1,Pumpdown!EG469)</f>
        <v>-1</v>
      </c>
      <c r="EH84" s="1">
        <f ca="1">IF(AND(Pumpdown!$Q$27=0,'Results-Multiple Flush Cycles'!EH$62=1),-1,Pumpdown!EH469)</f>
        <v>-1</v>
      </c>
      <c r="EI84" s="1">
        <f ca="1">IF(AND(Pumpdown!$Q$27=0,'Results-Multiple Flush Cycles'!EI$62=1),-1,Pumpdown!EI469)</f>
        <v>-1</v>
      </c>
      <c r="EJ84" s="1">
        <f ca="1">IF(AND(Pumpdown!$Q$27=0,'Results-Multiple Flush Cycles'!EJ$62=1),-1,Pumpdown!EJ469)</f>
        <v>-1</v>
      </c>
      <c r="EK84" s="1">
        <f ca="1">IF(AND(Pumpdown!$Q$27=0,'Results-Multiple Flush Cycles'!EK$62=1),-1,Pumpdown!EK469)</f>
        <v>-1</v>
      </c>
      <c r="EL84" s="1">
        <f ca="1">IF(AND(Pumpdown!$Q$27=0,'Results-Multiple Flush Cycles'!EL$62=1),-1,Pumpdown!EL469)</f>
        <v>-1</v>
      </c>
      <c r="EM84" s="1">
        <f ca="1">IF(AND(Pumpdown!$Q$27=0,'Results-Multiple Flush Cycles'!EM$62=1),-1,Pumpdown!EM469)</f>
        <v>-1</v>
      </c>
      <c r="EN84" s="1">
        <f ca="1">IF(AND(Pumpdown!$Q$27=0,'Results-Multiple Flush Cycles'!EN$62=1),-1,Pumpdown!EN469)</f>
        <v>-1</v>
      </c>
      <c r="EO84" s="1">
        <f ca="1">IF(AND(Pumpdown!$Q$27=0,'Results-Multiple Flush Cycles'!EO$62=1),-1,Pumpdown!EO469)</f>
        <v>-1</v>
      </c>
      <c r="EP84" s="1">
        <f ca="1">IF(AND(Pumpdown!$Q$27=0,'Results-Multiple Flush Cycles'!EP$62=1),-1,Pumpdown!EP469)</f>
        <v>-1</v>
      </c>
      <c r="EQ84" s="1">
        <f ca="1">IF(AND(Pumpdown!$Q$27=0,'Results-Multiple Flush Cycles'!EQ$62=1),-1,Pumpdown!EQ469)</f>
        <v>-1</v>
      </c>
      <c r="ER84" s="1">
        <f ca="1">IF(AND(Pumpdown!$Q$27=0,'Results-Multiple Flush Cycles'!ER$62=1),-1,Pumpdown!ER469)</f>
        <v>-1</v>
      </c>
      <c r="ES84" s="1">
        <f ca="1">IF(AND(Pumpdown!$Q$27=0,'Results-Multiple Flush Cycles'!ES$62=1),-1,Pumpdown!ES469)</f>
        <v>-1</v>
      </c>
      <c r="ET84" s="1">
        <f ca="1">IF(AND(Pumpdown!$Q$27=0,'Results-Multiple Flush Cycles'!ET$62=1),-1,Pumpdown!ET469)</f>
        <v>-1</v>
      </c>
      <c r="EU84" s="1">
        <f ca="1">IF(AND(Pumpdown!$Q$27=0,'Results-Multiple Flush Cycles'!EU$62=1),-1,Pumpdown!EU469)</f>
        <v>-1</v>
      </c>
      <c r="EV84" s="1">
        <f ca="1">IF(AND(Pumpdown!$Q$27=0,'Results-Multiple Flush Cycles'!EV$62=1),-1,Pumpdown!EV469)</f>
        <v>-1</v>
      </c>
      <c r="EW84" s="1">
        <f ca="1">IF(AND(Pumpdown!$Q$27=0,'Results-Multiple Flush Cycles'!EW$62=1),-1,Pumpdown!EW469)</f>
        <v>-1</v>
      </c>
      <c r="EX84" s="1">
        <f ca="1">IF(AND(Pumpdown!$Q$27=0,'Results-Multiple Flush Cycles'!EX$62=1),-1,Pumpdown!EX469)</f>
        <v>-1</v>
      </c>
      <c r="EY84" s="1">
        <f ca="1">IF(AND(Pumpdown!$Q$27=0,'Results-Multiple Flush Cycles'!EY$62=1),-1,Pumpdown!EY469)</f>
        <v>-1</v>
      </c>
      <c r="EZ84" s="1">
        <f ca="1">IF(AND(Pumpdown!$Q$27=0,'Results-Multiple Flush Cycles'!EZ$62=1),-1,Pumpdown!EZ469)</f>
        <v>-1</v>
      </c>
      <c r="FA84" s="1">
        <f ca="1">IF(AND(Pumpdown!$Q$27=0,'Results-Multiple Flush Cycles'!FA$62=1),-1,Pumpdown!FA469)</f>
        <v>-1</v>
      </c>
      <c r="FB84" s="1">
        <f ca="1">IF(AND(Pumpdown!$Q$27=0,'Results-Multiple Flush Cycles'!FB$62=1),-1,Pumpdown!FB469)</f>
        <v>-1</v>
      </c>
      <c r="FC84" s="1">
        <f ca="1">IF(AND(Pumpdown!$Q$27=0,'Results-Multiple Flush Cycles'!FC$62=1),-1,Pumpdown!FC469)</f>
        <v>-1</v>
      </c>
      <c r="FD84" s="1">
        <f ca="1">IF(AND(Pumpdown!$Q$27=0,'Results-Multiple Flush Cycles'!FD$62=1),-1,Pumpdown!FD469)</f>
        <v>-1</v>
      </c>
      <c r="FE84" s="1">
        <f ca="1">IF(AND(Pumpdown!$Q$27=0,'Results-Multiple Flush Cycles'!FE$62=1),-1,Pumpdown!FE469)</f>
        <v>-1</v>
      </c>
      <c r="FF84" s="1">
        <f ca="1">IF(AND(Pumpdown!$Q$27=0,'Results-Multiple Flush Cycles'!FF$62=1),-1,Pumpdown!FF469)</f>
        <v>-1</v>
      </c>
      <c r="FG84" s="1">
        <f ca="1">IF(AND(Pumpdown!$Q$27=0,'Results-Multiple Flush Cycles'!FG$62=1),-1,Pumpdown!FG469)</f>
        <v>-1</v>
      </c>
      <c r="FH84" s="1">
        <f ca="1">IF(AND(Pumpdown!$Q$27=0,'Results-Multiple Flush Cycles'!FH$62=1),-1,Pumpdown!FH469)</f>
        <v>-1</v>
      </c>
      <c r="FI84" s="1">
        <f ca="1">IF(AND(Pumpdown!$Q$27=0,'Results-Multiple Flush Cycles'!FI$62=1),-1,Pumpdown!FI469)</f>
        <v>-1</v>
      </c>
      <c r="FJ84" s="1">
        <f ca="1">IF(AND(Pumpdown!$Q$27=0,'Results-Multiple Flush Cycles'!FJ$62=1),-1,Pumpdown!FJ469)</f>
        <v>-1</v>
      </c>
      <c r="FK84" s="1">
        <f ca="1">IF(AND(Pumpdown!$Q$27=0,'Results-Multiple Flush Cycles'!FK$62=1),-1,Pumpdown!FK469)</f>
        <v>-1</v>
      </c>
      <c r="FL84" s="1">
        <f ca="1">IF(AND(Pumpdown!$Q$27=0,'Results-Multiple Flush Cycles'!FL$62=1),-1,Pumpdown!FL469)</f>
        <v>-1</v>
      </c>
      <c r="FM84" s="1">
        <f ca="1">IF(AND(Pumpdown!$Q$27=0,'Results-Multiple Flush Cycles'!FM$62=1),-1,Pumpdown!FM469)</f>
        <v>-1</v>
      </c>
      <c r="FN84" s="1">
        <f ca="1">IF(AND(Pumpdown!$Q$27=0,'Results-Multiple Flush Cycles'!FN$62=1),-1,Pumpdown!FN469)</f>
        <v>-1</v>
      </c>
      <c r="FO84" s="1">
        <f ca="1">IF(AND(Pumpdown!$Q$27=0,'Results-Multiple Flush Cycles'!FO$62=1),-1,Pumpdown!FO469)</f>
        <v>-1</v>
      </c>
      <c r="FP84" s="1">
        <f ca="1">IF(AND(Pumpdown!$Q$27=0,'Results-Multiple Flush Cycles'!FP$62=1),-1,Pumpdown!FP469)</f>
        <v>-1</v>
      </c>
      <c r="FQ84" s="1">
        <f ca="1">IF(AND(Pumpdown!$Q$27=0,'Results-Multiple Flush Cycles'!FQ$62=1),-1,Pumpdown!FQ469)</f>
        <v>-1</v>
      </c>
      <c r="FR84" s="1">
        <f ca="1">IF(AND(Pumpdown!$Q$27=0,'Results-Multiple Flush Cycles'!FR$62=1),-1,Pumpdown!FR469)</f>
        <v>-1</v>
      </c>
      <c r="FS84" s="1">
        <f ca="1">IF(AND(Pumpdown!$Q$27=0,'Results-Multiple Flush Cycles'!FS$62=1),-1,Pumpdown!FS469)</f>
        <v>-1</v>
      </c>
      <c r="FT84" s="1">
        <f ca="1">IF(AND(Pumpdown!$Q$27=0,'Results-Multiple Flush Cycles'!FT$62=1),-1,Pumpdown!FT469)</f>
        <v>-1</v>
      </c>
      <c r="FU84" s="1">
        <f ca="1">IF(AND(Pumpdown!$Q$27=0,'Results-Multiple Flush Cycles'!FU$62=1),-1,Pumpdown!FU469)</f>
        <v>-1</v>
      </c>
      <c r="FV84" s="1">
        <f ca="1">IF(AND(Pumpdown!$Q$27=0,'Results-Multiple Flush Cycles'!FV$62=1),-1,Pumpdown!FV469)</f>
        <v>-1</v>
      </c>
      <c r="FW84" s="1">
        <f ca="1">IF(AND(Pumpdown!$Q$27=0,'Results-Multiple Flush Cycles'!FW$62=1),-1,Pumpdown!FW469)</f>
        <v>-1</v>
      </c>
      <c r="FX84" s="1">
        <f ca="1">IF(AND(Pumpdown!$Q$27=0,'Results-Multiple Flush Cycles'!FX$62=1),-1,Pumpdown!FX469)</f>
        <v>-1</v>
      </c>
      <c r="FY84" s="1">
        <f ca="1">IF(AND(Pumpdown!$Q$27=0,'Results-Multiple Flush Cycles'!FY$62=1),-1,Pumpdown!FY469)</f>
        <v>-1</v>
      </c>
      <c r="FZ84" s="1">
        <f ca="1">IF(AND(Pumpdown!$Q$27=0,'Results-Multiple Flush Cycles'!FZ$62=1),-1,Pumpdown!FZ469)</f>
        <v>-1</v>
      </c>
      <c r="GA84" s="1">
        <f ca="1">IF(AND(Pumpdown!$Q$27=0,'Results-Multiple Flush Cycles'!GA$62=1),-1,Pumpdown!GA469)</f>
        <v>-1</v>
      </c>
      <c r="GB84" s="1">
        <f ca="1">IF(AND(Pumpdown!$Q$27=0,'Results-Multiple Flush Cycles'!GB$62=1),-1,Pumpdown!GB469)</f>
        <v>-1</v>
      </c>
      <c r="GC84" s="1">
        <f ca="1">IF(AND(Pumpdown!$Q$27=0,'Results-Multiple Flush Cycles'!GC$62=1),-1,Pumpdown!GC469)</f>
        <v>-1</v>
      </c>
      <c r="GD84" s="1">
        <f ca="1">IF(AND(Pumpdown!$Q$27=0,'Results-Multiple Flush Cycles'!GD$62=1),-1,Pumpdown!GD469)</f>
        <v>-1</v>
      </c>
      <c r="GE84" s="1">
        <f ca="1">IF(AND(Pumpdown!$Q$27=0,'Results-Multiple Flush Cycles'!GE$62=1),-1,Pumpdown!GE469)</f>
        <v>-1</v>
      </c>
      <c r="GF84" s="1">
        <f ca="1">IF(AND(Pumpdown!$Q$27=0,'Results-Multiple Flush Cycles'!GF$62=1),-1,Pumpdown!GF469)</f>
        <v>-1</v>
      </c>
      <c r="GG84" s="1">
        <f ca="1">IF(AND(Pumpdown!$Q$27=0,'Results-Multiple Flush Cycles'!GG$62=1),-1,Pumpdown!GG469)</f>
        <v>-1</v>
      </c>
      <c r="GH84" s="1">
        <f ca="1">IF(AND(Pumpdown!$Q$27=0,'Results-Multiple Flush Cycles'!GH$62=1),-1,Pumpdown!GH469)</f>
        <v>-1</v>
      </c>
      <c r="GI84" s="1">
        <f ca="1">IF(AND(Pumpdown!$Q$27=0,'Results-Multiple Flush Cycles'!GI$62=1),-1,Pumpdown!GI469)</f>
        <v>-1</v>
      </c>
      <c r="GJ84" s="1">
        <f ca="1">IF(AND(Pumpdown!$Q$27=0,'Results-Multiple Flush Cycles'!GJ$62=1),-1,Pumpdown!GJ469)</f>
        <v>-1</v>
      </c>
      <c r="GK84" s="1">
        <f ca="1">IF(AND(Pumpdown!$Q$27=0,'Results-Multiple Flush Cycles'!GK$62=1),-1,Pumpdown!GK469)</f>
        <v>-1</v>
      </c>
      <c r="GL84" s="1">
        <f ca="1">IF(AND(Pumpdown!$Q$27=0,'Results-Multiple Flush Cycles'!GL$62=1),-1,Pumpdown!GL469)</f>
        <v>-1</v>
      </c>
      <c r="GM84" s="1">
        <f ca="1">IF(AND(Pumpdown!$Q$27=0,'Results-Multiple Flush Cycles'!GM$62=1),-1,Pumpdown!GM469)</f>
        <v>-1</v>
      </c>
      <c r="GN84" s="1">
        <f ca="1">IF(AND(Pumpdown!$Q$27=0,'Results-Multiple Flush Cycles'!GN$62=1),-1,Pumpdown!GN469)</f>
        <v>-1</v>
      </c>
      <c r="GO84" s="1">
        <f ca="1">IF(AND(Pumpdown!$Q$27=0,'Results-Multiple Flush Cycles'!GO$62=1),-1,Pumpdown!GO469)</f>
        <v>-1</v>
      </c>
      <c r="GP84" s="1">
        <f ca="1">IF(AND(Pumpdown!$Q$27=0,'Results-Multiple Flush Cycles'!GP$62=1),-1,Pumpdown!GP469)</f>
        <v>-1</v>
      </c>
      <c r="GQ84" s="1">
        <f ca="1">IF(AND(Pumpdown!$Q$27=0,'Results-Multiple Flush Cycles'!GQ$62=1),-1,Pumpdown!GQ469)</f>
        <v>-1</v>
      </c>
      <c r="GR84" s="1">
        <f ca="1">IF(AND(Pumpdown!$Q$27=0,'Results-Multiple Flush Cycles'!GR$62=1),-1,Pumpdown!GR469)</f>
        <v>-1</v>
      </c>
      <c r="GS84" s="1">
        <f ca="1">IF(AND(Pumpdown!$Q$27=0,'Results-Multiple Flush Cycles'!GS$62=1),-1,Pumpdown!GS469)</f>
        <v>-1</v>
      </c>
      <c r="GT84" s="1">
        <f ca="1">IF(AND(Pumpdown!$Q$27=0,'Results-Multiple Flush Cycles'!GT$62=1),-1,Pumpdown!GT469)</f>
        <v>-1</v>
      </c>
      <c r="GU84" s="1">
        <f ca="1">IF(AND(Pumpdown!$Q$27=0,'Results-Multiple Flush Cycles'!GU$62=1),-1,Pumpdown!GU469)</f>
        <v>-1</v>
      </c>
      <c r="GV84" s="1">
        <f ca="1">IF(AND(Pumpdown!$Q$27=0,'Results-Multiple Flush Cycles'!GV$62=1),-1,Pumpdown!GV469)</f>
        <v>-1</v>
      </c>
      <c r="GW84" s="1">
        <f ca="1">IF(AND(Pumpdown!$Q$27=0,'Results-Multiple Flush Cycles'!GW$62=1),-1,Pumpdown!GW469)</f>
        <v>-1</v>
      </c>
      <c r="GX84" s="1">
        <f ca="1">IF(AND(Pumpdown!$Q$27=0,'Results-Multiple Flush Cycles'!GX$62=1),-1,Pumpdown!GX469)</f>
        <v>-1</v>
      </c>
      <c r="GY84" s="1">
        <f ca="1">IF(AND(Pumpdown!$Q$27=0,'Results-Multiple Flush Cycles'!GY$62=1),-1,Pumpdown!GY469)</f>
        <v>-1</v>
      </c>
      <c r="GZ84" s="1">
        <f ca="1">IF(AND(Pumpdown!$Q$27=0,'Results-Multiple Flush Cycles'!GZ$62=1),-1,Pumpdown!GZ469)</f>
        <v>-1</v>
      </c>
      <c r="HA84" s="1">
        <f ca="1">IF(AND(Pumpdown!$Q$27=0,'Results-Multiple Flush Cycles'!HA$62=1),-1,Pumpdown!HA469)</f>
        <v>-1</v>
      </c>
      <c r="HB84" s="1">
        <f ca="1">IF(AND(Pumpdown!$Q$27=0,'Results-Multiple Flush Cycles'!HB$62=1),-1,Pumpdown!HB469)</f>
        <v>-1</v>
      </c>
      <c r="HC84" s="1">
        <f ca="1">IF(AND(Pumpdown!$Q$27=0,'Results-Multiple Flush Cycles'!HC$62=1),-1,Pumpdown!HC469)</f>
        <v>-1</v>
      </c>
      <c r="HD84" s="1">
        <f ca="1">IF(AND(Pumpdown!$Q$27=0,'Results-Multiple Flush Cycles'!HD$62=1),-1,Pumpdown!HD469)</f>
        <v>-1</v>
      </c>
      <c r="HE84" s="1">
        <f ca="1">IF(AND(Pumpdown!$Q$27=0,'Results-Multiple Flush Cycles'!HE$62=1),-1,Pumpdown!HE469)</f>
        <v>-1</v>
      </c>
      <c r="HF84" s="1">
        <f ca="1">IF(AND(Pumpdown!$Q$27=0,'Results-Multiple Flush Cycles'!HF$62=1),-1,Pumpdown!HF469)</f>
        <v>-1</v>
      </c>
      <c r="HG84" s="1">
        <f ca="1">IF(AND(Pumpdown!$Q$27=0,'Results-Multiple Flush Cycles'!HG$62=1),-1,Pumpdown!HG469)</f>
        <v>-1</v>
      </c>
      <c r="HH84" s="1">
        <f ca="1">IF(AND(Pumpdown!$Q$27=0,'Results-Multiple Flush Cycles'!HH$62=1),-1,Pumpdown!HH469)</f>
        <v>-1</v>
      </c>
      <c r="HI84" s="1">
        <f ca="1">IF(AND(Pumpdown!$Q$27=0,'Results-Multiple Flush Cycles'!HI$62=1),-1,Pumpdown!HI469)</f>
        <v>-1</v>
      </c>
      <c r="HJ84" s="1">
        <f ca="1">IF(AND(Pumpdown!$Q$27=0,'Results-Multiple Flush Cycles'!HJ$62=1),-1,Pumpdown!HJ469)</f>
        <v>-1</v>
      </c>
      <c r="HK84" s="1">
        <f ca="1">IF(AND(Pumpdown!$Q$27=0,'Results-Multiple Flush Cycles'!HK$62=1),-1,Pumpdown!HK469)</f>
        <v>-1</v>
      </c>
      <c r="HL84" s="1">
        <f ca="1">IF(AND(Pumpdown!$Q$27=0,'Results-Multiple Flush Cycles'!HL$62=1),-1,Pumpdown!HL469)</f>
        <v>-1</v>
      </c>
      <c r="HM84" s="1">
        <f ca="1">IF(AND(Pumpdown!$Q$27=0,'Results-Multiple Flush Cycles'!HM$62=1),-1,Pumpdown!HM469)</f>
        <v>-1</v>
      </c>
      <c r="HN84" s="1">
        <f ca="1">IF(AND(Pumpdown!$Q$27=0,'Results-Multiple Flush Cycles'!HN$62=1),-1,Pumpdown!HN469)</f>
        <v>-1</v>
      </c>
      <c r="HO84" s="1">
        <f ca="1">IF(AND(Pumpdown!$Q$27=0,'Results-Multiple Flush Cycles'!HO$62=1),-1,Pumpdown!HO469)</f>
        <v>-1</v>
      </c>
      <c r="HP84" s="1">
        <f ca="1">IF(AND(Pumpdown!$Q$27=0,'Results-Multiple Flush Cycles'!HP$62=1),-1,Pumpdown!HP469)</f>
        <v>-1</v>
      </c>
      <c r="HQ84" s="1">
        <f ca="1">IF(AND(Pumpdown!$Q$27=0,'Results-Multiple Flush Cycles'!HQ$62=1),-1,Pumpdown!HQ469)</f>
        <v>-1</v>
      </c>
      <c r="HR84" s="1">
        <f ca="1">IF(AND(Pumpdown!$Q$27=0,'Results-Multiple Flush Cycles'!HR$62=1),-1,Pumpdown!HR469)</f>
        <v>-1</v>
      </c>
      <c r="HS84" s="1">
        <f ca="1">IF(AND(Pumpdown!$Q$27=0,'Results-Multiple Flush Cycles'!HS$62=1),-1,Pumpdown!HS469)</f>
        <v>-1</v>
      </c>
      <c r="HT84" s="1">
        <f ca="1">IF(AND(Pumpdown!$Q$27=0,'Results-Multiple Flush Cycles'!HT$62=1),-1,Pumpdown!HT469)</f>
        <v>-1</v>
      </c>
      <c r="HU84" s="1">
        <f ca="1">IF(AND(Pumpdown!$Q$27=0,'Results-Multiple Flush Cycles'!HU$62=1),-1,Pumpdown!HU469)</f>
        <v>-1</v>
      </c>
      <c r="HV84" s="1">
        <f ca="1">IF(AND(Pumpdown!$Q$27=0,'Results-Multiple Flush Cycles'!HV$62=1),-1,Pumpdown!HV469)</f>
        <v>-1</v>
      </c>
      <c r="HW84" s="1">
        <f ca="1">IF(AND(Pumpdown!$Q$27=0,'Results-Multiple Flush Cycles'!HW$62=1),-1,Pumpdown!HW469)</f>
        <v>-1</v>
      </c>
      <c r="HX84" s="1">
        <f ca="1">IF(AND(Pumpdown!$Q$27=0,'Results-Multiple Flush Cycles'!HX$62=1),-1,Pumpdown!HX469)</f>
        <v>-1</v>
      </c>
      <c r="HY84" s="1">
        <f ca="1">IF(AND(Pumpdown!$Q$27=0,'Results-Multiple Flush Cycles'!HY$62=1),-1,Pumpdown!HY469)</f>
        <v>-1</v>
      </c>
      <c r="HZ84" s="1">
        <f ca="1">IF(AND(Pumpdown!$Q$27=0,'Results-Multiple Flush Cycles'!HZ$62=1),-1,Pumpdown!HZ469)</f>
        <v>-1</v>
      </c>
      <c r="IA84" s="1">
        <f ca="1">IF(AND(Pumpdown!$Q$27=0,'Results-Multiple Flush Cycles'!IA$62=1),-1,Pumpdown!IA469)</f>
        <v>-1</v>
      </c>
      <c r="IB84" s="1">
        <f ca="1">IF(AND(Pumpdown!$Q$27=0,'Results-Multiple Flush Cycles'!IB$62=1),-1,Pumpdown!IB469)</f>
        <v>-1</v>
      </c>
      <c r="IC84" s="1">
        <f ca="1">IF(AND(Pumpdown!$Q$27=0,'Results-Multiple Flush Cycles'!IC$62=1),-1,Pumpdown!IC469)</f>
        <v>-1</v>
      </c>
      <c r="ID84" s="1">
        <f ca="1">IF(AND(Pumpdown!$Q$27=0,'Results-Multiple Flush Cycles'!ID$62=1),-1,Pumpdown!ID469)</f>
        <v>-1</v>
      </c>
      <c r="IE84" s="1">
        <f ca="1">IF(AND(Pumpdown!$Q$27=0,'Results-Multiple Flush Cycles'!IE$62=1),-1,Pumpdown!IE469)</f>
        <v>-1</v>
      </c>
      <c r="IF84" s="1">
        <f ca="1">IF(AND(Pumpdown!$Q$27=0,'Results-Multiple Flush Cycles'!IF$62=1),-1,Pumpdown!IF469)</f>
        <v>-1</v>
      </c>
      <c r="IG84" s="1">
        <f ca="1">IF(AND(Pumpdown!$Q$27=0,'Results-Multiple Flush Cycles'!IG$62=1),-1,Pumpdown!IG469)</f>
        <v>-1</v>
      </c>
      <c r="IH84" s="1">
        <f ca="1">IF(AND(Pumpdown!$Q$27=0,'Results-Multiple Flush Cycles'!IH$62=1),-1,Pumpdown!IH469)</f>
        <v>-1</v>
      </c>
      <c r="II84" s="1">
        <f ca="1">IF(AND(Pumpdown!$Q$27=0,'Results-Multiple Flush Cycles'!II$62=1),-1,Pumpdown!II469)</f>
        <v>-1</v>
      </c>
      <c r="IJ84" s="1">
        <f ca="1">IF(AND(Pumpdown!$Q$27=0,'Results-Multiple Flush Cycles'!IJ$62=1),-1,Pumpdown!IJ469)</f>
        <v>-1</v>
      </c>
      <c r="IK84" s="1">
        <f ca="1">IF(AND(Pumpdown!$Q$27=0,'Results-Multiple Flush Cycles'!IK$62=1),-1,Pumpdown!IK469)</f>
        <v>-1</v>
      </c>
      <c r="IL84" s="1">
        <f ca="1">IF(AND(Pumpdown!$Q$27=0,'Results-Multiple Flush Cycles'!IL$62=1),-1,Pumpdown!IL469)</f>
        <v>-1</v>
      </c>
      <c r="IM84" s="1">
        <f ca="1">IF(AND(Pumpdown!$Q$27=0,'Results-Multiple Flush Cycles'!IM$62=1),-1,Pumpdown!IM469)</f>
        <v>-1</v>
      </c>
      <c r="IN84" s="1">
        <f ca="1">IF(AND(Pumpdown!$Q$27=0,'Results-Multiple Flush Cycles'!IN$62=1),-1,Pumpdown!IN469)</f>
        <v>-1</v>
      </c>
      <c r="IO84" s="1">
        <f ca="1">IF(AND(Pumpdown!$Q$27=0,'Results-Multiple Flush Cycles'!IO$62=1),-1,Pumpdown!IO469)</f>
        <v>-1</v>
      </c>
      <c r="IP84" s="1">
        <f ca="1">IF(AND(Pumpdown!$Q$27=0,'Results-Multiple Flush Cycles'!IP$62=1),-1,Pumpdown!IP469)</f>
        <v>-1</v>
      </c>
      <c r="IQ84" s="1">
        <f ca="1">IF(AND(Pumpdown!$Q$27=0,'Results-Multiple Flush Cycles'!IQ$62=1),-1,Pumpdown!IQ469)</f>
        <v>-1</v>
      </c>
      <c r="IR84" s="1">
        <f ca="1">IF(AND(Pumpdown!$Q$27=0,'Results-Multiple Flush Cycles'!IR$62=1),-1,Pumpdown!IR469)</f>
        <v>-1</v>
      </c>
      <c r="IS84" s="1">
        <f ca="1">IF(AND(Pumpdown!$Q$27=0,'Results-Multiple Flush Cycles'!IS$62=1),-1,Pumpdown!IS469)</f>
        <v>-1</v>
      </c>
      <c r="IT84" s="1">
        <f ca="1">IF(AND(Pumpdown!$Q$27=0,'Results-Multiple Flush Cycles'!IT$62=1),-1,Pumpdown!IT469)</f>
        <v>-1</v>
      </c>
      <c r="IU84" s="1">
        <f ca="1">IF(AND(Pumpdown!$Q$27=0,'Results-Multiple Flush Cycles'!IU$62=1),-1,Pumpdown!IU469)</f>
        <v>-1</v>
      </c>
      <c r="IV84" s="1">
        <f ca="1">IF(AND(Pumpdown!$Q$27=0,'Results-Multiple Flush Cycles'!IV$62=1),-1,Pumpdown!IV469)</f>
        <v>-1</v>
      </c>
    </row>
    <row r="85" spans="1:258" x14ac:dyDescent="0.15">
      <c r="A85" s="1" t="str">
        <f>Pumpdown!A470</f>
        <v>Instantaneous SLC Ratio #6</v>
      </c>
      <c r="B85" s="1" t="str">
        <f>Pumpdown!B470</f>
        <v>-</v>
      </c>
      <c r="C85" s="1">
        <f>IF(AND(Pumpdown!$Q$27=0,'Results-Multiple Flush Cycles'!C$62=1),-1,Pumpdown!C470)</f>
        <v>0</v>
      </c>
      <c r="D85" s="1">
        <f ca="1">IF(AND(Pumpdown!$Q$27=0,'Results-Multiple Flush Cycles'!D$62=1),-1,Pumpdown!D470)</f>
        <v>0</v>
      </c>
      <c r="E85" s="1">
        <f ca="1">IF(AND(Pumpdown!$Q$27=0,'Results-Multiple Flush Cycles'!E$62=1),-1,Pumpdown!E470)</f>
        <v>0</v>
      </c>
      <c r="F85" s="1">
        <f ca="1">IF(AND(Pumpdown!$Q$27=0,'Results-Multiple Flush Cycles'!F$62=1),-1,Pumpdown!F470)</f>
        <v>0</v>
      </c>
      <c r="G85" s="1">
        <f ca="1">IF(AND(Pumpdown!$Q$27=0,'Results-Multiple Flush Cycles'!G$62=1),-1,Pumpdown!G470)</f>
        <v>0</v>
      </c>
      <c r="H85" s="1">
        <f ca="1">IF(AND(Pumpdown!$Q$27=0,'Results-Multiple Flush Cycles'!H$62=1),-1,Pumpdown!H470)</f>
        <v>0</v>
      </c>
      <c r="I85" s="1">
        <f ca="1">IF(AND(Pumpdown!$Q$27=0,'Results-Multiple Flush Cycles'!I$62=1),-1,Pumpdown!I470)</f>
        <v>0</v>
      </c>
      <c r="J85" s="1">
        <f ca="1">IF(AND(Pumpdown!$Q$27=0,'Results-Multiple Flush Cycles'!J$62=1),-1,Pumpdown!J470)</f>
        <v>0</v>
      </c>
      <c r="K85" s="1">
        <f ca="1">IF(AND(Pumpdown!$Q$27=0,'Results-Multiple Flush Cycles'!K$62=1),-1,Pumpdown!K470)</f>
        <v>0</v>
      </c>
      <c r="L85" s="1">
        <f ca="1">IF(AND(Pumpdown!$Q$27=0,'Results-Multiple Flush Cycles'!L$62=1),-1,Pumpdown!L470)</f>
        <v>0</v>
      </c>
      <c r="M85" s="1">
        <f ca="1">IF(AND(Pumpdown!$Q$27=0,'Results-Multiple Flush Cycles'!M$62=1),-1,Pumpdown!M470)</f>
        <v>0</v>
      </c>
      <c r="N85" s="1">
        <f ca="1">IF(AND(Pumpdown!$Q$27=0,'Results-Multiple Flush Cycles'!N$62=1),-1,Pumpdown!N470)</f>
        <v>0</v>
      </c>
      <c r="O85" s="1">
        <f ca="1">IF(AND(Pumpdown!$Q$27=0,'Results-Multiple Flush Cycles'!O$62=1),-1,Pumpdown!O470)</f>
        <v>0</v>
      </c>
      <c r="P85" s="1">
        <f ca="1">IF(AND(Pumpdown!$Q$27=0,'Results-Multiple Flush Cycles'!P$62=1),-1,Pumpdown!P470)</f>
        <v>0</v>
      </c>
      <c r="Q85" s="1">
        <f ca="1">IF(AND(Pumpdown!$Q$27=0,'Results-Multiple Flush Cycles'!Q$62=1),-1,Pumpdown!Q470)</f>
        <v>0</v>
      </c>
      <c r="R85" s="1">
        <f ca="1">IF(AND(Pumpdown!$Q$27=0,'Results-Multiple Flush Cycles'!R$62=1),-1,Pumpdown!R470)</f>
        <v>0</v>
      </c>
      <c r="S85" s="1">
        <f ca="1">IF(AND(Pumpdown!$Q$27=0,'Results-Multiple Flush Cycles'!S$62=1),-1,Pumpdown!S470)</f>
        <v>0</v>
      </c>
      <c r="T85" s="1">
        <f ca="1">IF(AND(Pumpdown!$Q$27=0,'Results-Multiple Flush Cycles'!T$62=1),-1,Pumpdown!T470)</f>
        <v>0</v>
      </c>
      <c r="U85" s="1">
        <f ca="1">IF(AND(Pumpdown!$Q$27=0,'Results-Multiple Flush Cycles'!U$62=1),-1,Pumpdown!U470)</f>
        <v>0</v>
      </c>
      <c r="V85" s="1">
        <f ca="1">IF(AND(Pumpdown!$Q$27=0,'Results-Multiple Flush Cycles'!V$62=1),-1,Pumpdown!V470)</f>
        <v>0</v>
      </c>
      <c r="W85" s="1">
        <f ca="1">IF(AND(Pumpdown!$Q$27=0,'Results-Multiple Flush Cycles'!W$62=1),-1,Pumpdown!W470)</f>
        <v>0</v>
      </c>
      <c r="X85" s="1">
        <f ca="1">IF(AND(Pumpdown!$Q$27=0,'Results-Multiple Flush Cycles'!X$62=1),-1,Pumpdown!X470)</f>
        <v>0</v>
      </c>
      <c r="Y85" s="1">
        <f ca="1">IF(AND(Pumpdown!$Q$27=0,'Results-Multiple Flush Cycles'!Y$62=1),-1,Pumpdown!Y470)</f>
        <v>0</v>
      </c>
      <c r="Z85" s="1">
        <f ca="1">IF(AND(Pumpdown!$Q$27=0,'Results-Multiple Flush Cycles'!Z$62=1),-1,Pumpdown!Z470)</f>
        <v>0</v>
      </c>
      <c r="AA85" s="1">
        <f ca="1">IF(AND(Pumpdown!$Q$27=0,'Results-Multiple Flush Cycles'!AA$62=1),-1,Pumpdown!AA470)</f>
        <v>0</v>
      </c>
      <c r="AB85" s="1">
        <f ca="1">IF(AND(Pumpdown!$Q$27=0,'Results-Multiple Flush Cycles'!AB$62=1),-1,Pumpdown!AB470)</f>
        <v>0</v>
      </c>
      <c r="AC85" s="1">
        <f ca="1">IF(AND(Pumpdown!$Q$27=0,'Results-Multiple Flush Cycles'!AC$62=1),-1,Pumpdown!AC470)</f>
        <v>0</v>
      </c>
      <c r="AD85" s="150">
        <f ca="1">IF(AND(Pumpdown!$Q$27=0,'Results-Multiple Flush Cycles'!AD$62=1),-1,Pumpdown!AD470)</f>
        <v>0</v>
      </c>
      <c r="AE85" s="1">
        <f ca="1">IF(AND(Pumpdown!$Q$27=0,'Results-Multiple Flush Cycles'!AE$62=1),-1,Pumpdown!AE470)</f>
        <v>0</v>
      </c>
      <c r="AF85" s="1">
        <f ca="1">IF(AND(Pumpdown!$Q$27=0,'Results-Multiple Flush Cycles'!AF$62=1),-1,Pumpdown!AF470)</f>
        <v>0</v>
      </c>
      <c r="AG85" s="1">
        <f ca="1">IF(AND(Pumpdown!$Q$27=0,'Results-Multiple Flush Cycles'!AG$62=1),-1,Pumpdown!AG470)</f>
        <v>0</v>
      </c>
      <c r="AH85" s="1">
        <f ca="1">IF(AND(Pumpdown!$Q$27=0,'Results-Multiple Flush Cycles'!AH$62=1),-1,Pumpdown!AH470)</f>
        <v>0</v>
      </c>
      <c r="AI85" s="1">
        <f ca="1">IF(AND(Pumpdown!$Q$27=0,'Results-Multiple Flush Cycles'!AI$62=1),-1,Pumpdown!AI470)</f>
        <v>0</v>
      </c>
      <c r="AJ85" s="1">
        <f ca="1">IF(AND(Pumpdown!$Q$27=0,'Results-Multiple Flush Cycles'!AJ$62=1),-1,Pumpdown!AJ470)</f>
        <v>0</v>
      </c>
      <c r="AK85" s="150">
        <f ca="1">IF(AND(Pumpdown!$Q$27=0,'Results-Multiple Flush Cycles'!AK$62=1),-1,Pumpdown!AK470)</f>
        <v>0</v>
      </c>
      <c r="AL85" s="1">
        <f ca="1">IF(AND(Pumpdown!$Q$27=0,'Results-Multiple Flush Cycles'!AL$62=1),-1,Pumpdown!AL470)</f>
        <v>0</v>
      </c>
      <c r="AM85" s="1">
        <f ca="1">IF(AND(Pumpdown!$Q$27=0,'Results-Multiple Flush Cycles'!AM$62=1),-1,Pumpdown!AM470)</f>
        <v>0</v>
      </c>
      <c r="AN85" s="1">
        <f ca="1">IF(AND(Pumpdown!$Q$27=0,'Results-Multiple Flush Cycles'!AN$62=1),-1,Pumpdown!AN470)</f>
        <v>0</v>
      </c>
      <c r="AO85" s="1">
        <f ca="1">IF(AND(Pumpdown!$Q$27=0,'Results-Multiple Flush Cycles'!AO$62=1),-1,Pumpdown!AO470)</f>
        <v>-1</v>
      </c>
      <c r="AP85" s="1">
        <f ca="1">IF(AND(Pumpdown!$Q$27=0,'Results-Multiple Flush Cycles'!AP$62=1),-1,Pumpdown!AP470)</f>
        <v>-1</v>
      </c>
      <c r="AQ85" s="1">
        <f ca="1">IF(AND(Pumpdown!$Q$27=0,'Results-Multiple Flush Cycles'!AQ$62=1),-1,Pumpdown!AQ470)</f>
        <v>-1</v>
      </c>
      <c r="AR85" s="1">
        <f ca="1">IF(AND(Pumpdown!$Q$27=0,'Results-Multiple Flush Cycles'!AR$62=1),-1,Pumpdown!AR470)</f>
        <v>-1</v>
      </c>
      <c r="AS85" s="1">
        <f ca="1">IF(AND(Pumpdown!$Q$27=0,'Results-Multiple Flush Cycles'!AS$62=1),-1,Pumpdown!AS470)</f>
        <v>-1</v>
      </c>
      <c r="AT85" s="1">
        <f ca="1">IF(AND(Pumpdown!$Q$27=0,'Results-Multiple Flush Cycles'!AT$62=1),-1,Pumpdown!AT470)</f>
        <v>-1</v>
      </c>
      <c r="AU85" s="1">
        <f ca="1">IF(AND(Pumpdown!$Q$27=0,'Results-Multiple Flush Cycles'!AU$62=1),-1,Pumpdown!AU470)</f>
        <v>-1</v>
      </c>
      <c r="AV85" s="1">
        <f ca="1">IF(AND(Pumpdown!$Q$27=0,'Results-Multiple Flush Cycles'!AV$62=1),-1,Pumpdown!AV470)</f>
        <v>-1</v>
      </c>
      <c r="AW85" s="1">
        <f ca="1">IF(AND(Pumpdown!$Q$27=0,'Results-Multiple Flush Cycles'!AW$62=1),-1,Pumpdown!AW470)</f>
        <v>-1</v>
      </c>
      <c r="AX85" s="1">
        <f ca="1">IF(AND(Pumpdown!$Q$27=0,'Results-Multiple Flush Cycles'!AX$62=1),-1,Pumpdown!AX470)</f>
        <v>-1</v>
      </c>
      <c r="AY85" s="1">
        <f ca="1">IF(AND(Pumpdown!$Q$27=0,'Results-Multiple Flush Cycles'!AY$62=1),-1,Pumpdown!AY470)</f>
        <v>-1</v>
      </c>
      <c r="AZ85" s="1">
        <f ca="1">IF(AND(Pumpdown!$Q$27=0,'Results-Multiple Flush Cycles'!AZ$62=1),-1,Pumpdown!AZ470)</f>
        <v>-1</v>
      </c>
      <c r="BA85" s="1">
        <f ca="1">IF(AND(Pumpdown!$Q$27=0,'Results-Multiple Flush Cycles'!BA$62=1),-1,Pumpdown!BA470)</f>
        <v>-1</v>
      </c>
      <c r="BB85" s="1">
        <f ca="1">IF(AND(Pumpdown!$Q$27=0,'Results-Multiple Flush Cycles'!BB$62=1),-1,Pumpdown!BB470)</f>
        <v>-1</v>
      </c>
      <c r="BC85" s="1">
        <f ca="1">IF(AND(Pumpdown!$Q$27=0,'Results-Multiple Flush Cycles'!BC$62=1),-1,Pumpdown!BC470)</f>
        <v>-1</v>
      </c>
      <c r="BD85" s="1">
        <f ca="1">IF(AND(Pumpdown!$Q$27=0,'Results-Multiple Flush Cycles'!BD$62=1),-1,Pumpdown!BD470)</f>
        <v>-1</v>
      </c>
      <c r="BE85" s="1">
        <f ca="1">IF(AND(Pumpdown!$Q$27=0,'Results-Multiple Flush Cycles'!BE$62=1),-1,Pumpdown!BE470)</f>
        <v>-1</v>
      </c>
      <c r="BF85" s="1">
        <f ca="1">IF(AND(Pumpdown!$Q$27=0,'Results-Multiple Flush Cycles'!BF$62=1),-1,Pumpdown!BF470)</f>
        <v>-1</v>
      </c>
      <c r="BG85" s="1">
        <f ca="1">IF(AND(Pumpdown!$Q$27=0,'Results-Multiple Flush Cycles'!BG$62=1),-1,Pumpdown!BG470)</f>
        <v>-1</v>
      </c>
      <c r="BH85" s="1">
        <f ca="1">IF(AND(Pumpdown!$Q$27=0,'Results-Multiple Flush Cycles'!BH$62=1),-1,Pumpdown!BH470)</f>
        <v>-1</v>
      </c>
      <c r="BI85" s="1">
        <f ca="1">IF(AND(Pumpdown!$Q$27=0,'Results-Multiple Flush Cycles'!BI$62=1),-1,Pumpdown!BI470)</f>
        <v>-1</v>
      </c>
      <c r="BJ85" s="1">
        <f ca="1">IF(AND(Pumpdown!$Q$27=0,'Results-Multiple Flush Cycles'!BJ$62=1),-1,Pumpdown!BJ470)</f>
        <v>-1</v>
      </c>
      <c r="BK85" s="1">
        <f ca="1">IF(AND(Pumpdown!$Q$27=0,'Results-Multiple Flush Cycles'!BK$62=1),-1,Pumpdown!BK470)</f>
        <v>-1</v>
      </c>
      <c r="BL85" s="1">
        <f ca="1">IF(AND(Pumpdown!$Q$27=0,'Results-Multiple Flush Cycles'!BL$62=1),-1,Pumpdown!BL470)</f>
        <v>-1</v>
      </c>
      <c r="BM85" s="1">
        <f ca="1">IF(AND(Pumpdown!$Q$27=0,'Results-Multiple Flush Cycles'!BM$62=1),-1,Pumpdown!BM470)</f>
        <v>-1</v>
      </c>
      <c r="BN85" s="1">
        <f ca="1">IF(AND(Pumpdown!$Q$27=0,'Results-Multiple Flush Cycles'!BN$62=1),-1,Pumpdown!BN470)</f>
        <v>-1</v>
      </c>
      <c r="BO85" s="1">
        <f ca="1">IF(AND(Pumpdown!$Q$27=0,'Results-Multiple Flush Cycles'!BO$62=1),-1,Pumpdown!BO470)</f>
        <v>-1</v>
      </c>
      <c r="BP85" s="1">
        <f ca="1">IF(AND(Pumpdown!$Q$27=0,'Results-Multiple Flush Cycles'!BP$62=1),-1,Pumpdown!BP470)</f>
        <v>-1</v>
      </c>
      <c r="BQ85" s="1">
        <f ca="1">IF(AND(Pumpdown!$Q$27=0,'Results-Multiple Flush Cycles'!BQ$62=1),-1,Pumpdown!BQ470)</f>
        <v>-1</v>
      </c>
      <c r="BR85" s="1">
        <f ca="1">IF(AND(Pumpdown!$Q$27=0,'Results-Multiple Flush Cycles'!BR$62=1),-1,Pumpdown!BR470)</f>
        <v>-1</v>
      </c>
      <c r="BS85" s="1">
        <f ca="1">IF(AND(Pumpdown!$Q$27=0,'Results-Multiple Flush Cycles'!BS$62=1),-1,Pumpdown!BS470)</f>
        <v>-1</v>
      </c>
      <c r="BT85" s="1">
        <f ca="1">IF(AND(Pumpdown!$Q$27=0,'Results-Multiple Flush Cycles'!BT$62=1),-1,Pumpdown!BT470)</f>
        <v>-1</v>
      </c>
      <c r="BU85" s="1">
        <f ca="1">IF(AND(Pumpdown!$Q$27=0,'Results-Multiple Flush Cycles'!BU$62=1),-1,Pumpdown!BU470)</f>
        <v>-1</v>
      </c>
      <c r="BV85" s="1">
        <f ca="1">IF(AND(Pumpdown!$Q$27=0,'Results-Multiple Flush Cycles'!BV$62=1),-1,Pumpdown!BV470)</f>
        <v>-1</v>
      </c>
      <c r="BW85" s="1">
        <f ca="1">IF(AND(Pumpdown!$Q$27=0,'Results-Multiple Flush Cycles'!BW$62=1),-1,Pumpdown!BW470)</f>
        <v>-1</v>
      </c>
      <c r="BX85" s="1">
        <f ca="1">IF(AND(Pumpdown!$Q$27=0,'Results-Multiple Flush Cycles'!BX$62=1),-1,Pumpdown!BX470)</f>
        <v>-1</v>
      </c>
      <c r="BY85" s="1">
        <f ca="1">IF(AND(Pumpdown!$Q$27=0,'Results-Multiple Flush Cycles'!BY$62=1),-1,Pumpdown!BY470)</f>
        <v>-1</v>
      </c>
      <c r="BZ85" s="1">
        <f ca="1">IF(AND(Pumpdown!$Q$27=0,'Results-Multiple Flush Cycles'!BZ$62=1),-1,Pumpdown!BZ470)</f>
        <v>-1</v>
      </c>
      <c r="CA85" s="1">
        <f ca="1">IF(AND(Pumpdown!$Q$27=0,'Results-Multiple Flush Cycles'!CA$62=1),-1,Pumpdown!CA470)</f>
        <v>-1</v>
      </c>
      <c r="CB85" s="1">
        <f ca="1">IF(AND(Pumpdown!$Q$27=0,'Results-Multiple Flush Cycles'!CB$62=1),-1,Pumpdown!CB470)</f>
        <v>-1</v>
      </c>
      <c r="CC85" s="1">
        <f ca="1">IF(AND(Pumpdown!$Q$27=0,'Results-Multiple Flush Cycles'!CC$62=1),-1,Pumpdown!CC470)</f>
        <v>-1</v>
      </c>
      <c r="CD85" s="1">
        <f ca="1">IF(AND(Pumpdown!$Q$27=0,'Results-Multiple Flush Cycles'!CD$62=1),-1,Pumpdown!CD470)</f>
        <v>-1</v>
      </c>
      <c r="CE85" s="1">
        <f ca="1">IF(AND(Pumpdown!$Q$27=0,'Results-Multiple Flush Cycles'!CE$62=1),-1,Pumpdown!CE470)</f>
        <v>-1</v>
      </c>
      <c r="CF85" s="1">
        <f ca="1">IF(AND(Pumpdown!$Q$27=0,'Results-Multiple Flush Cycles'!CF$62=1),-1,Pumpdown!CF470)</f>
        <v>-1</v>
      </c>
      <c r="CG85" s="1">
        <f ca="1">IF(AND(Pumpdown!$Q$27=0,'Results-Multiple Flush Cycles'!CG$62=1),-1,Pumpdown!CG470)</f>
        <v>-1</v>
      </c>
      <c r="CH85" s="1">
        <f ca="1">IF(AND(Pumpdown!$Q$27=0,'Results-Multiple Flush Cycles'!CH$62=1),-1,Pumpdown!CH470)</f>
        <v>-1</v>
      </c>
      <c r="CI85" s="1">
        <f ca="1">IF(AND(Pumpdown!$Q$27=0,'Results-Multiple Flush Cycles'!CI$62=1),-1,Pumpdown!CI470)</f>
        <v>-1</v>
      </c>
      <c r="CJ85" s="1">
        <f ca="1">IF(AND(Pumpdown!$Q$27=0,'Results-Multiple Flush Cycles'!CJ$62=1),-1,Pumpdown!CJ470)</f>
        <v>-1</v>
      </c>
      <c r="CK85" s="1">
        <f ca="1">IF(AND(Pumpdown!$Q$27=0,'Results-Multiple Flush Cycles'!CK$62=1),-1,Pumpdown!CK470)</f>
        <v>-1</v>
      </c>
      <c r="CL85" s="1">
        <f ca="1">IF(AND(Pumpdown!$Q$27=0,'Results-Multiple Flush Cycles'!CL$62=1),-1,Pumpdown!CL470)</f>
        <v>-1</v>
      </c>
      <c r="CM85" s="1">
        <f ca="1">IF(AND(Pumpdown!$Q$27=0,'Results-Multiple Flush Cycles'!CM$62=1),-1,Pumpdown!CM470)</f>
        <v>-1</v>
      </c>
      <c r="CN85" s="1">
        <f ca="1">IF(AND(Pumpdown!$Q$27=0,'Results-Multiple Flush Cycles'!CN$62=1),-1,Pumpdown!CN470)</f>
        <v>-1</v>
      </c>
      <c r="CO85" s="1">
        <f ca="1">IF(AND(Pumpdown!$Q$27=0,'Results-Multiple Flush Cycles'!CO$62=1),-1,Pumpdown!CO470)</f>
        <v>-1</v>
      </c>
      <c r="CP85" s="1">
        <f ca="1">IF(AND(Pumpdown!$Q$27=0,'Results-Multiple Flush Cycles'!CP$62=1),-1,Pumpdown!CP470)</f>
        <v>-1</v>
      </c>
      <c r="CQ85" s="1">
        <f ca="1">IF(AND(Pumpdown!$Q$27=0,'Results-Multiple Flush Cycles'!CQ$62=1),-1,Pumpdown!CQ470)</f>
        <v>-1</v>
      </c>
      <c r="CR85" s="1">
        <f ca="1">IF(AND(Pumpdown!$Q$27=0,'Results-Multiple Flush Cycles'!CR$62=1),-1,Pumpdown!CR470)</f>
        <v>-1</v>
      </c>
      <c r="CS85" s="1">
        <f ca="1">IF(AND(Pumpdown!$Q$27=0,'Results-Multiple Flush Cycles'!CS$62=1),-1,Pumpdown!CS470)</f>
        <v>-1</v>
      </c>
      <c r="CT85" s="1">
        <f ca="1">IF(AND(Pumpdown!$Q$27=0,'Results-Multiple Flush Cycles'!CT$62=1),-1,Pumpdown!CT470)</f>
        <v>-1</v>
      </c>
      <c r="CU85" s="1">
        <f ca="1">IF(AND(Pumpdown!$Q$27=0,'Results-Multiple Flush Cycles'!CU$62=1),-1,Pumpdown!CU470)</f>
        <v>-1</v>
      </c>
      <c r="CV85" s="1">
        <f ca="1">IF(AND(Pumpdown!$Q$27=0,'Results-Multiple Flush Cycles'!CV$62=1),-1,Pumpdown!CV470)</f>
        <v>-1</v>
      </c>
      <c r="CW85" s="1">
        <f ca="1">IF(AND(Pumpdown!$Q$27=0,'Results-Multiple Flush Cycles'!CW$62=1),-1,Pumpdown!CW470)</f>
        <v>-1</v>
      </c>
      <c r="CX85" s="1">
        <f ca="1">IF(AND(Pumpdown!$Q$27=0,'Results-Multiple Flush Cycles'!CX$62=1),-1,Pumpdown!CX470)</f>
        <v>-1</v>
      </c>
      <c r="CY85" s="1">
        <f ca="1">IF(AND(Pumpdown!$Q$27=0,'Results-Multiple Flush Cycles'!CY$62=1),-1,Pumpdown!CY470)</f>
        <v>-1</v>
      </c>
      <c r="CZ85" s="1">
        <f ca="1">IF(AND(Pumpdown!$Q$27=0,'Results-Multiple Flush Cycles'!CZ$62=1),-1,Pumpdown!CZ470)</f>
        <v>-1</v>
      </c>
      <c r="DA85" s="1">
        <f ca="1">IF(AND(Pumpdown!$Q$27=0,'Results-Multiple Flush Cycles'!DA$62=1),-1,Pumpdown!DA470)</f>
        <v>-1</v>
      </c>
      <c r="DB85" s="1">
        <f ca="1">IF(AND(Pumpdown!$Q$27=0,'Results-Multiple Flush Cycles'!DB$62=1),-1,Pumpdown!DB470)</f>
        <v>-1</v>
      </c>
      <c r="DC85" s="1">
        <f ca="1">IF(AND(Pumpdown!$Q$27=0,'Results-Multiple Flush Cycles'!DC$62=1),-1,Pumpdown!DC470)</f>
        <v>-1</v>
      </c>
      <c r="DD85" s="1">
        <f ca="1">IF(AND(Pumpdown!$Q$27=0,'Results-Multiple Flush Cycles'!DD$62=1),-1,Pumpdown!DD470)</f>
        <v>-1</v>
      </c>
      <c r="DE85" s="1">
        <f ca="1">IF(AND(Pumpdown!$Q$27=0,'Results-Multiple Flush Cycles'!DE$62=1),-1,Pumpdown!DE470)</f>
        <v>-1</v>
      </c>
      <c r="DF85" s="1">
        <f ca="1">IF(AND(Pumpdown!$Q$27=0,'Results-Multiple Flush Cycles'!DF$62=1),-1,Pumpdown!DF470)</f>
        <v>-1</v>
      </c>
      <c r="DG85" s="1">
        <f ca="1">IF(AND(Pumpdown!$Q$27=0,'Results-Multiple Flush Cycles'!DG$62=1),-1,Pumpdown!DG470)</f>
        <v>-1</v>
      </c>
      <c r="DH85" s="1">
        <f ca="1">IF(AND(Pumpdown!$Q$27=0,'Results-Multiple Flush Cycles'!DH$62=1),-1,Pumpdown!DH470)</f>
        <v>-1</v>
      </c>
      <c r="DI85" s="1">
        <f ca="1">IF(AND(Pumpdown!$Q$27=0,'Results-Multiple Flush Cycles'!DI$62=1),-1,Pumpdown!DI470)</f>
        <v>-1</v>
      </c>
      <c r="DJ85" s="1">
        <f ca="1">IF(AND(Pumpdown!$Q$27=0,'Results-Multiple Flush Cycles'!DJ$62=1),-1,Pumpdown!DJ470)</f>
        <v>-1</v>
      </c>
      <c r="DK85" s="1">
        <f ca="1">IF(AND(Pumpdown!$Q$27=0,'Results-Multiple Flush Cycles'!DK$62=1),-1,Pumpdown!DK470)</f>
        <v>-1</v>
      </c>
      <c r="DL85" s="1">
        <f ca="1">IF(AND(Pumpdown!$Q$27=0,'Results-Multiple Flush Cycles'!DL$62=1),-1,Pumpdown!DL470)</f>
        <v>-1</v>
      </c>
      <c r="DM85" s="1">
        <f ca="1">IF(AND(Pumpdown!$Q$27=0,'Results-Multiple Flush Cycles'!DM$62=1),-1,Pumpdown!DM470)</f>
        <v>-1</v>
      </c>
      <c r="DN85" s="1">
        <f ca="1">IF(AND(Pumpdown!$Q$27=0,'Results-Multiple Flush Cycles'!DN$62=1),-1,Pumpdown!DN470)</f>
        <v>-1</v>
      </c>
      <c r="DO85" s="1">
        <f ca="1">IF(AND(Pumpdown!$Q$27=0,'Results-Multiple Flush Cycles'!DO$62=1),-1,Pumpdown!DO470)</f>
        <v>-1</v>
      </c>
      <c r="DP85" s="1">
        <f ca="1">IF(AND(Pumpdown!$Q$27=0,'Results-Multiple Flush Cycles'!DP$62=1),-1,Pumpdown!DP470)</f>
        <v>-1</v>
      </c>
      <c r="DQ85" s="1">
        <f ca="1">IF(AND(Pumpdown!$Q$27=0,'Results-Multiple Flush Cycles'!DQ$62=1),-1,Pumpdown!DQ470)</f>
        <v>-1</v>
      </c>
      <c r="DR85" s="1">
        <f ca="1">IF(AND(Pumpdown!$Q$27=0,'Results-Multiple Flush Cycles'!DR$62=1),-1,Pumpdown!DR470)</f>
        <v>-1</v>
      </c>
      <c r="DS85" s="1">
        <f ca="1">IF(AND(Pumpdown!$Q$27=0,'Results-Multiple Flush Cycles'!DS$62=1),-1,Pumpdown!DS470)</f>
        <v>-1</v>
      </c>
      <c r="DT85" s="1">
        <f ca="1">IF(AND(Pumpdown!$Q$27=0,'Results-Multiple Flush Cycles'!DT$62=1),-1,Pumpdown!DT470)</f>
        <v>-1</v>
      </c>
      <c r="DU85" s="1">
        <f ca="1">IF(AND(Pumpdown!$Q$27=0,'Results-Multiple Flush Cycles'!DU$62=1),-1,Pumpdown!DU470)</f>
        <v>-1</v>
      </c>
      <c r="DV85" s="1">
        <f ca="1">IF(AND(Pumpdown!$Q$27=0,'Results-Multiple Flush Cycles'!DV$62=1),-1,Pumpdown!DV470)</f>
        <v>-1</v>
      </c>
      <c r="DW85" s="1">
        <f ca="1">IF(AND(Pumpdown!$Q$27=0,'Results-Multiple Flush Cycles'!DW$62=1),-1,Pumpdown!DW470)</f>
        <v>-1</v>
      </c>
      <c r="DX85" s="1">
        <f ca="1">IF(AND(Pumpdown!$Q$27=0,'Results-Multiple Flush Cycles'!DX$62=1),-1,Pumpdown!DX470)</f>
        <v>-1</v>
      </c>
      <c r="DY85" s="1">
        <f ca="1">IF(AND(Pumpdown!$Q$27=0,'Results-Multiple Flush Cycles'!DY$62=1),-1,Pumpdown!DY470)</f>
        <v>-1</v>
      </c>
      <c r="DZ85" s="1">
        <f ca="1">IF(AND(Pumpdown!$Q$27=0,'Results-Multiple Flush Cycles'!DZ$62=1),-1,Pumpdown!DZ470)</f>
        <v>-1</v>
      </c>
      <c r="EA85" s="1">
        <f ca="1">IF(AND(Pumpdown!$Q$27=0,'Results-Multiple Flush Cycles'!EA$62=1),-1,Pumpdown!EA470)</f>
        <v>-1</v>
      </c>
      <c r="EB85" s="1">
        <f ca="1">IF(AND(Pumpdown!$Q$27=0,'Results-Multiple Flush Cycles'!EB$62=1),-1,Pumpdown!EB470)</f>
        <v>-1</v>
      </c>
      <c r="EC85" s="1">
        <f ca="1">IF(AND(Pumpdown!$Q$27=0,'Results-Multiple Flush Cycles'!EC$62=1),-1,Pumpdown!EC470)</f>
        <v>-1</v>
      </c>
      <c r="ED85" s="1">
        <f ca="1">IF(AND(Pumpdown!$Q$27=0,'Results-Multiple Flush Cycles'!ED$62=1),-1,Pumpdown!ED470)</f>
        <v>-1</v>
      </c>
      <c r="EE85" s="1">
        <f ca="1">IF(AND(Pumpdown!$Q$27=0,'Results-Multiple Flush Cycles'!EE$62=1),-1,Pumpdown!EE470)</f>
        <v>-1</v>
      </c>
      <c r="EF85" s="1">
        <f ca="1">IF(AND(Pumpdown!$Q$27=0,'Results-Multiple Flush Cycles'!EF$62=1),-1,Pumpdown!EF470)</f>
        <v>-1</v>
      </c>
      <c r="EG85" s="1">
        <f ca="1">IF(AND(Pumpdown!$Q$27=0,'Results-Multiple Flush Cycles'!EG$62=1),-1,Pumpdown!EG470)</f>
        <v>-1</v>
      </c>
      <c r="EH85" s="1">
        <f ca="1">IF(AND(Pumpdown!$Q$27=0,'Results-Multiple Flush Cycles'!EH$62=1),-1,Pumpdown!EH470)</f>
        <v>-1</v>
      </c>
      <c r="EI85" s="1">
        <f ca="1">IF(AND(Pumpdown!$Q$27=0,'Results-Multiple Flush Cycles'!EI$62=1),-1,Pumpdown!EI470)</f>
        <v>-1</v>
      </c>
      <c r="EJ85" s="1">
        <f ca="1">IF(AND(Pumpdown!$Q$27=0,'Results-Multiple Flush Cycles'!EJ$62=1),-1,Pumpdown!EJ470)</f>
        <v>-1</v>
      </c>
      <c r="EK85" s="1">
        <f ca="1">IF(AND(Pumpdown!$Q$27=0,'Results-Multiple Flush Cycles'!EK$62=1),-1,Pumpdown!EK470)</f>
        <v>-1</v>
      </c>
      <c r="EL85" s="1">
        <f ca="1">IF(AND(Pumpdown!$Q$27=0,'Results-Multiple Flush Cycles'!EL$62=1),-1,Pumpdown!EL470)</f>
        <v>-1</v>
      </c>
      <c r="EM85" s="1">
        <f ca="1">IF(AND(Pumpdown!$Q$27=0,'Results-Multiple Flush Cycles'!EM$62=1),-1,Pumpdown!EM470)</f>
        <v>-1</v>
      </c>
      <c r="EN85" s="1">
        <f ca="1">IF(AND(Pumpdown!$Q$27=0,'Results-Multiple Flush Cycles'!EN$62=1),-1,Pumpdown!EN470)</f>
        <v>-1</v>
      </c>
      <c r="EO85" s="1">
        <f ca="1">IF(AND(Pumpdown!$Q$27=0,'Results-Multiple Flush Cycles'!EO$62=1),-1,Pumpdown!EO470)</f>
        <v>-1</v>
      </c>
      <c r="EP85" s="1">
        <f ca="1">IF(AND(Pumpdown!$Q$27=0,'Results-Multiple Flush Cycles'!EP$62=1),-1,Pumpdown!EP470)</f>
        <v>-1</v>
      </c>
      <c r="EQ85" s="1">
        <f ca="1">IF(AND(Pumpdown!$Q$27=0,'Results-Multiple Flush Cycles'!EQ$62=1),-1,Pumpdown!EQ470)</f>
        <v>-1</v>
      </c>
      <c r="ER85" s="1">
        <f ca="1">IF(AND(Pumpdown!$Q$27=0,'Results-Multiple Flush Cycles'!ER$62=1),-1,Pumpdown!ER470)</f>
        <v>-1</v>
      </c>
      <c r="ES85" s="1">
        <f ca="1">IF(AND(Pumpdown!$Q$27=0,'Results-Multiple Flush Cycles'!ES$62=1),-1,Pumpdown!ES470)</f>
        <v>-1</v>
      </c>
      <c r="ET85" s="1">
        <f ca="1">IF(AND(Pumpdown!$Q$27=0,'Results-Multiple Flush Cycles'!ET$62=1),-1,Pumpdown!ET470)</f>
        <v>-1</v>
      </c>
      <c r="EU85" s="1">
        <f ca="1">IF(AND(Pumpdown!$Q$27=0,'Results-Multiple Flush Cycles'!EU$62=1),-1,Pumpdown!EU470)</f>
        <v>-1</v>
      </c>
      <c r="EV85" s="1">
        <f ca="1">IF(AND(Pumpdown!$Q$27=0,'Results-Multiple Flush Cycles'!EV$62=1),-1,Pumpdown!EV470)</f>
        <v>-1</v>
      </c>
      <c r="EW85" s="1">
        <f ca="1">IF(AND(Pumpdown!$Q$27=0,'Results-Multiple Flush Cycles'!EW$62=1),-1,Pumpdown!EW470)</f>
        <v>-1</v>
      </c>
      <c r="EX85" s="1">
        <f ca="1">IF(AND(Pumpdown!$Q$27=0,'Results-Multiple Flush Cycles'!EX$62=1),-1,Pumpdown!EX470)</f>
        <v>-1</v>
      </c>
      <c r="EY85" s="1">
        <f ca="1">IF(AND(Pumpdown!$Q$27=0,'Results-Multiple Flush Cycles'!EY$62=1),-1,Pumpdown!EY470)</f>
        <v>-1</v>
      </c>
      <c r="EZ85" s="1">
        <f ca="1">IF(AND(Pumpdown!$Q$27=0,'Results-Multiple Flush Cycles'!EZ$62=1),-1,Pumpdown!EZ470)</f>
        <v>-1</v>
      </c>
      <c r="FA85" s="1">
        <f ca="1">IF(AND(Pumpdown!$Q$27=0,'Results-Multiple Flush Cycles'!FA$62=1),-1,Pumpdown!FA470)</f>
        <v>-1</v>
      </c>
      <c r="FB85" s="1">
        <f ca="1">IF(AND(Pumpdown!$Q$27=0,'Results-Multiple Flush Cycles'!FB$62=1),-1,Pumpdown!FB470)</f>
        <v>-1</v>
      </c>
      <c r="FC85" s="1">
        <f ca="1">IF(AND(Pumpdown!$Q$27=0,'Results-Multiple Flush Cycles'!FC$62=1),-1,Pumpdown!FC470)</f>
        <v>-1</v>
      </c>
      <c r="FD85" s="1">
        <f ca="1">IF(AND(Pumpdown!$Q$27=0,'Results-Multiple Flush Cycles'!FD$62=1),-1,Pumpdown!FD470)</f>
        <v>-1</v>
      </c>
      <c r="FE85" s="1">
        <f ca="1">IF(AND(Pumpdown!$Q$27=0,'Results-Multiple Flush Cycles'!FE$62=1),-1,Pumpdown!FE470)</f>
        <v>-1</v>
      </c>
      <c r="FF85" s="1">
        <f ca="1">IF(AND(Pumpdown!$Q$27=0,'Results-Multiple Flush Cycles'!FF$62=1),-1,Pumpdown!FF470)</f>
        <v>-1</v>
      </c>
      <c r="FG85" s="1">
        <f ca="1">IF(AND(Pumpdown!$Q$27=0,'Results-Multiple Flush Cycles'!FG$62=1),-1,Pumpdown!FG470)</f>
        <v>-1</v>
      </c>
      <c r="FH85" s="1">
        <f ca="1">IF(AND(Pumpdown!$Q$27=0,'Results-Multiple Flush Cycles'!FH$62=1),-1,Pumpdown!FH470)</f>
        <v>-1</v>
      </c>
      <c r="FI85" s="1">
        <f ca="1">IF(AND(Pumpdown!$Q$27=0,'Results-Multiple Flush Cycles'!FI$62=1),-1,Pumpdown!FI470)</f>
        <v>-1</v>
      </c>
      <c r="FJ85" s="1">
        <f ca="1">IF(AND(Pumpdown!$Q$27=0,'Results-Multiple Flush Cycles'!FJ$62=1),-1,Pumpdown!FJ470)</f>
        <v>-1</v>
      </c>
      <c r="FK85" s="1">
        <f ca="1">IF(AND(Pumpdown!$Q$27=0,'Results-Multiple Flush Cycles'!FK$62=1),-1,Pumpdown!FK470)</f>
        <v>-1</v>
      </c>
      <c r="FL85" s="1">
        <f ca="1">IF(AND(Pumpdown!$Q$27=0,'Results-Multiple Flush Cycles'!FL$62=1),-1,Pumpdown!FL470)</f>
        <v>-1</v>
      </c>
      <c r="FM85" s="1">
        <f ca="1">IF(AND(Pumpdown!$Q$27=0,'Results-Multiple Flush Cycles'!FM$62=1),-1,Pumpdown!FM470)</f>
        <v>-1</v>
      </c>
      <c r="FN85" s="1">
        <f ca="1">IF(AND(Pumpdown!$Q$27=0,'Results-Multiple Flush Cycles'!FN$62=1),-1,Pumpdown!FN470)</f>
        <v>-1</v>
      </c>
      <c r="FO85" s="1">
        <f ca="1">IF(AND(Pumpdown!$Q$27=0,'Results-Multiple Flush Cycles'!FO$62=1),-1,Pumpdown!FO470)</f>
        <v>-1</v>
      </c>
      <c r="FP85" s="1">
        <f ca="1">IF(AND(Pumpdown!$Q$27=0,'Results-Multiple Flush Cycles'!FP$62=1),-1,Pumpdown!FP470)</f>
        <v>-1</v>
      </c>
      <c r="FQ85" s="1">
        <f ca="1">IF(AND(Pumpdown!$Q$27=0,'Results-Multiple Flush Cycles'!FQ$62=1),-1,Pumpdown!FQ470)</f>
        <v>-1</v>
      </c>
      <c r="FR85" s="1">
        <f ca="1">IF(AND(Pumpdown!$Q$27=0,'Results-Multiple Flush Cycles'!FR$62=1),-1,Pumpdown!FR470)</f>
        <v>-1</v>
      </c>
      <c r="FS85" s="1">
        <f ca="1">IF(AND(Pumpdown!$Q$27=0,'Results-Multiple Flush Cycles'!FS$62=1),-1,Pumpdown!FS470)</f>
        <v>-1</v>
      </c>
      <c r="FT85" s="1">
        <f ca="1">IF(AND(Pumpdown!$Q$27=0,'Results-Multiple Flush Cycles'!FT$62=1),-1,Pumpdown!FT470)</f>
        <v>-1</v>
      </c>
      <c r="FU85" s="1">
        <f ca="1">IF(AND(Pumpdown!$Q$27=0,'Results-Multiple Flush Cycles'!FU$62=1),-1,Pumpdown!FU470)</f>
        <v>-1</v>
      </c>
      <c r="FV85" s="1">
        <f ca="1">IF(AND(Pumpdown!$Q$27=0,'Results-Multiple Flush Cycles'!FV$62=1),-1,Pumpdown!FV470)</f>
        <v>-1</v>
      </c>
      <c r="FW85" s="1">
        <f ca="1">IF(AND(Pumpdown!$Q$27=0,'Results-Multiple Flush Cycles'!FW$62=1),-1,Pumpdown!FW470)</f>
        <v>-1</v>
      </c>
      <c r="FX85" s="1">
        <f ca="1">IF(AND(Pumpdown!$Q$27=0,'Results-Multiple Flush Cycles'!FX$62=1),-1,Pumpdown!FX470)</f>
        <v>-1</v>
      </c>
      <c r="FY85" s="1">
        <f ca="1">IF(AND(Pumpdown!$Q$27=0,'Results-Multiple Flush Cycles'!FY$62=1),-1,Pumpdown!FY470)</f>
        <v>-1</v>
      </c>
      <c r="FZ85" s="1">
        <f ca="1">IF(AND(Pumpdown!$Q$27=0,'Results-Multiple Flush Cycles'!FZ$62=1),-1,Pumpdown!FZ470)</f>
        <v>-1</v>
      </c>
      <c r="GA85" s="1">
        <f ca="1">IF(AND(Pumpdown!$Q$27=0,'Results-Multiple Flush Cycles'!GA$62=1),-1,Pumpdown!GA470)</f>
        <v>-1</v>
      </c>
      <c r="GB85" s="1">
        <f ca="1">IF(AND(Pumpdown!$Q$27=0,'Results-Multiple Flush Cycles'!GB$62=1),-1,Pumpdown!GB470)</f>
        <v>-1</v>
      </c>
      <c r="GC85" s="1">
        <f ca="1">IF(AND(Pumpdown!$Q$27=0,'Results-Multiple Flush Cycles'!GC$62=1),-1,Pumpdown!GC470)</f>
        <v>-1</v>
      </c>
      <c r="GD85" s="1">
        <f ca="1">IF(AND(Pumpdown!$Q$27=0,'Results-Multiple Flush Cycles'!GD$62=1),-1,Pumpdown!GD470)</f>
        <v>-1</v>
      </c>
      <c r="GE85" s="1">
        <f ca="1">IF(AND(Pumpdown!$Q$27=0,'Results-Multiple Flush Cycles'!GE$62=1),-1,Pumpdown!GE470)</f>
        <v>-1</v>
      </c>
      <c r="GF85" s="1">
        <f ca="1">IF(AND(Pumpdown!$Q$27=0,'Results-Multiple Flush Cycles'!GF$62=1),-1,Pumpdown!GF470)</f>
        <v>-1</v>
      </c>
      <c r="GG85" s="1">
        <f ca="1">IF(AND(Pumpdown!$Q$27=0,'Results-Multiple Flush Cycles'!GG$62=1),-1,Pumpdown!GG470)</f>
        <v>-1</v>
      </c>
      <c r="GH85" s="1">
        <f ca="1">IF(AND(Pumpdown!$Q$27=0,'Results-Multiple Flush Cycles'!GH$62=1),-1,Pumpdown!GH470)</f>
        <v>-1</v>
      </c>
      <c r="GI85" s="1">
        <f ca="1">IF(AND(Pumpdown!$Q$27=0,'Results-Multiple Flush Cycles'!GI$62=1),-1,Pumpdown!GI470)</f>
        <v>-1</v>
      </c>
      <c r="GJ85" s="1">
        <f ca="1">IF(AND(Pumpdown!$Q$27=0,'Results-Multiple Flush Cycles'!GJ$62=1),-1,Pumpdown!GJ470)</f>
        <v>-1</v>
      </c>
      <c r="GK85" s="1">
        <f ca="1">IF(AND(Pumpdown!$Q$27=0,'Results-Multiple Flush Cycles'!GK$62=1),-1,Pumpdown!GK470)</f>
        <v>-1</v>
      </c>
      <c r="GL85" s="1">
        <f ca="1">IF(AND(Pumpdown!$Q$27=0,'Results-Multiple Flush Cycles'!GL$62=1),-1,Pumpdown!GL470)</f>
        <v>-1</v>
      </c>
      <c r="GM85" s="1">
        <f ca="1">IF(AND(Pumpdown!$Q$27=0,'Results-Multiple Flush Cycles'!GM$62=1),-1,Pumpdown!GM470)</f>
        <v>-1</v>
      </c>
      <c r="GN85" s="1">
        <f ca="1">IF(AND(Pumpdown!$Q$27=0,'Results-Multiple Flush Cycles'!GN$62=1),-1,Pumpdown!GN470)</f>
        <v>-1</v>
      </c>
      <c r="GO85" s="1">
        <f ca="1">IF(AND(Pumpdown!$Q$27=0,'Results-Multiple Flush Cycles'!GO$62=1),-1,Pumpdown!GO470)</f>
        <v>-1</v>
      </c>
      <c r="GP85" s="1">
        <f ca="1">IF(AND(Pumpdown!$Q$27=0,'Results-Multiple Flush Cycles'!GP$62=1),-1,Pumpdown!GP470)</f>
        <v>-1</v>
      </c>
      <c r="GQ85" s="1">
        <f ca="1">IF(AND(Pumpdown!$Q$27=0,'Results-Multiple Flush Cycles'!GQ$62=1),-1,Pumpdown!GQ470)</f>
        <v>-1</v>
      </c>
      <c r="GR85" s="1">
        <f ca="1">IF(AND(Pumpdown!$Q$27=0,'Results-Multiple Flush Cycles'!GR$62=1),-1,Pumpdown!GR470)</f>
        <v>-1</v>
      </c>
      <c r="GS85" s="1">
        <f ca="1">IF(AND(Pumpdown!$Q$27=0,'Results-Multiple Flush Cycles'!GS$62=1),-1,Pumpdown!GS470)</f>
        <v>-1</v>
      </c>
      <c r="GT85" s="1">
        <f ca="1">IF(AND(Pumpdown!$Q$27=0,'Results-Multiple Flush Cycles'!GT$62=1),-1,Pumpdown!GT470)</f>
        <v>-1</v>
      </c>
      <c r="GU85" s="1">
        <f ca="1">IF(AND(Pumpdown!$Q$27=0,'Results-Multiple Flush Cycles'!GU$62=1),-1,Pumpdown!GU470)</f>
        <v>-1</v>
      </c>
      <c r="GV85" s="1">
        <f ca="1">IF(AND(Pumpdown!$Q$27=0,'Results-Multiple Flush Cycles'!GV$62=1),-1,Pumpdown!GV470)</f>
        <v>-1</v>
      </c>
      <c r="GW85" s="1">
        <f ca="1">IF(AND(Pumpdown!$Q$27=0,'Results-Multiple Flush Cycles'!GW$62=1),-1,Pumpdown!GW470)</f>
        <v>-1</v>
      </c>
      <c r="GX85" s="1">
        <f ca="1">IF(AND(Pumpdown!$Q$27=0,'Results-Multiple Flush Cycles'!GX$62=1),-1,Pumpdown!GX470)</f>
        <v>-1</v>
      </c>
      <c r="GY85" s="1">
        <f ca="1">IF(AND(Pumpdown!$Q$27=0,'Results-Multiple Flush Cycles'!GY$62=1),-1,Pumpdown!GY470)</f>
        <v>-1</v>
      </c>
      <c r="GZ85" s="1">
        <f ca="1">IF(AND(Pumpdown!$Q$27=0,'Results-Multiple Flush Cycles'!GZ$62=1),-1,Pumpdown!GZ470)</f>
        <v>-1</v>
      </c>
      <c r="HA85" s="1">
        <f ca="1">IF(AND(Pumpdown!$Q$27=0,'Results-Multiple Flush Cycles'!HA$62=1),-1,Pumpdown!HA470)</f>
        <v>-1</v>
      </c>
      <c r="HB85" s="1">
        <f ca="1">IF(AND(Pumpdown!$Q$27=0,'Results-Multiple Flush Cycles'!HB$62=1),-1,Pumpdown!HB470)</f>
        <v>-1</v>
      </c>
      <c r="HC85" s="1">
        <f ca="1">IF(AND(Pumpdown!$Q$27=0,'Results-Multiple Flush Cycles'!HC$62=1),-1,Pumpdown!HC470)</f>
        <v>-1</v>
      </c>
      <c r="HD85" s="1">
        <f ca="1">IF(AND(Pumpdown!$Q$27=0,'Results-Multiple Flush Cycles'!HD$62=1),-1,Pumpdown!HD470)</f>
        <v>-1</v>
      </c>
      <c r="HE85" s="1">
        <f ca="1">IF(AND(Pumpdown!$Q$27=0,'Results-Multiple Flush Cycles'!HE$62=1),-1,Pumpdown!HE470)</f>
        <v>-1</v>
      </c>
      <c r="HF85" s="1">
        <f ca="1">IF(AND(Pumpdown!$Q$27=0,'Results-Multiple Flush Cycles'!HF$62=1),-1,Pumpdown!HF470)</f>
        <v>-1</v>
      </c>
      <c r="HG85" s="1">
        <f ca="1">IF(AND(Pumpdown!$Q$27=0,'Results-Multiple Flush Cycles'!HG$62=1),-1,Pumpdown!HG470)</f>
        <v>-1</v>
      </c>
      <c r="HH85" s="1">
        <f ca="1">IF(AND(Pumpdown!$Q$27=0,'Results-Multiple Flush Cycles'!HH$62=1),-1,Pumpdown!HH470)</f>
        <v>-1</v>
      </c>
      <c r="HI85" s="1">
        <f ca="1">IF(AND(Pumpdown!$Q$27=0,'Results-Multiple Flush Cycles'!HI$62=1),-1,Pumpdown!HI470)</f>
        <v>-1</v>
      </c>
      <c r="HJ85" s="1">
        <f ca="1">IF(AND(Pumpdown!$Q$27=0,'Results-Multiple Flush Cycles'!HJ$62=1),-1,Pumpdown!HJ470)</f>
        <v>-1</v>
      </c>
      <c r="HK85" s="1">
        <f ca="1">IF(AND(Pumpdown!$Q$27=0,'Results-Multiple Flush Cycles'!HK$62=1),-1,Pumpdown!HK470)</f>
        <v>-1</v>
      </c>
      <c r="HL85" s="1">
        <f ca="1">IF(AND(Pumpdown!$Q$27=0,'Results-Multiple Flush Cycles'!HL$62=1),-1,Pumpdown!HL470)</f>
        <v>-1</v>
      </c>
      <c r="HM85" s="1">
        <f ca="1">IF(AND(Pumpdown!$Q$27=0,'Results-Multiple Flush Cycles'!HM$62=1),-1,Pumpdown!HM470)</f>
        <v>-1</v>
      </c>
      <c r="HN85" s="1">
        <f ca="1">IF(AND(Pumpdown!$Q$27=0,'Results-Multiple Flush Cycles'!HN$62=1),-1,Pumpdown!HN470)</f>
        <v>-1</v>
      </c>
      <c r="HO85" s="1">
        <f ca="1">IF(AND(Pumpdown!$Q$27=0,'Results-Multiple Flush Cycles'!HO$62=1),-1,Pumpdown!HO470)</f>
        <v>-1</v>
      </c>
      <c r="HP85" s="1">
        <f ca="1">IF(AND(Pumpdown!$Q$27=0,'Results-Multiple Flush Cycles'!HP$62=1),-1,Pumpdown!HP470)</f>
        <v>-1</v>
      </c>
      <c r="HQ85" s="1">
        <f ca="1">IF(AND(Pumpdown!$Q$27=0,'Results-Multiple Flush Cycles'!HQ$62=1),-1,Pumpdown!HQ470)</f>
        <v>-1</v>
      </c>
      <c r="HR85" s="1">
        <f ca="1">IF(AND(Pumpdown!$Q$27=0,'Results-Multiple Flush Cycles'!HR$62=1),-1,Pumpdown!HR470)</f>
        <v>-1</v>
      </c>
      <c r="HS85" s="1">
        <f ca="1">IF(AND(Pumpdown!$Q$27=0,'Results-Multiple Flush Cycles'!HS$62=1),-1,Pumpdown!HS470)</f>
        <v>-1</v>
      </c>
      <c r="HT85" s="1">
        <f ca="1">IF(AND(Pumpdown!$Q$27=0,'Results-Multiple Flush Cycles'!HT$62=1),-1,Pumpdown!HT470)</f>
        <v>-1</v>
      </c>
      <c r="HU85" s="1">
        <f ca="1">IF(AND(Pumpdown!$Q$27=0,'Results-Multiple Flush Cycles'!HU$62=1),-1,Pumpdown!HU470)</f>
        <v>-1</v>
      </c>
      <c r="HV85" s="1">
        <f ca="1">IF(AND(Pumpdown!$Q$27=0,'Results-Multiple Flush Cycles'!HV$62=1),-1,Pumpdown!HV470)</f>
        <v>-1</v>
      </c>
      <c r="HW85" s="1">
        <f ca="1">IF(AND(Pumpdown!$Q$27=0,'Results-Multiple Flush Cycles'!HW$62=1),-1,Pumpdown!HW470)</f>
        <v>-1</v>
      </c>
      <c r="HX85" s="1">
        <f ca="1">IF(AND(Pumpdown!$Q$27=0,'Results-Multiple Flush Cycles'!HX$62=1),-1,Pumpdown!HX470)</f>
        <v>-1</v>
      </c>
      <c r="HY85" s="1">
        <f ca="1">IF(AND(Pumpdown!$Q$27=0,'Results-Multiple Flush Cycles'!HY$62=1),-1,Pumpdown!HY470)</f>
        <v>-1</v>
      </c>
      <c r="HZ85" s="1">
        <f ca="1">IF(AND(Pumpdown!$Q$27=0,'Results-Multiple Flush Cycles'!HZ$62=1),-1,Pumpdown!HZ470)</f>
        <v>-1</v>
      </c>
      <c r="IA85" s="1">
        <f ca="1">IF(AND(Pumpdown!$Q$27=0,'Results-Multiple Flush Cycles'!IA$62=1),-1,Pumpdown!IA470)</f>
        <v>-1</v>
      </c>
      <c r="IB85" s="1">
        <f ca="1">IF(AND(Pumpdown!$Q$27=0,'Results-Multiple Flush Cycles'!IB$62=1),-1,Pumpdown!IB470)</f>
        <v>-1</v>
      </c>
      <c r="IC85" s="1">
        <f ca="1">IF(AND(Pumpdown!$Q$27=0,'Results-Multiple Flush Cycles'!IC$62=1),-1,Pumpdown!IC470)</f>
        <v>-1</v>
      </c>
      <c r="ID85" s="1">
        <f ca="1">IF(AND(Pumpdown!$Q$27=0,'Results-Multiple Flush Cycles'!ID$62=1),-1,Pumpdown!ID470)</f>
        <v>-1</v>
      </c>
      <c r="IE85" s="1">
        <f ca="1">IF(AND(Pumpdown!$Q$27=0,'Results-Multiple Flush Cycles'!IE$62=1),-1,Pumpdown!IE470)</f>
        <v>-1</v>
      </c>
      <c r="IF85" s="1">
        <f ca="1">IF(AND(Pumpdown!$Q$27=0,'Results-Multiple Flush Cycles'!IF$62=1),-1,Pumpdown!IF470)</f>
        <v>-1</v>
      </c>
      <c r="IG85" s="1">
        <f ca="1">IF(AND(Pumpdown!$Q$27=0,'Results-Multiple Flush Cycles'!IG$62=1),-1,Pumpdown!IG470)</f>
        <v>-1</v>
      </c>
      <c r="IH85" s="1">
        <f ca="1">IF(AND(Pumpdown!$Q$27=0,'Results-Multiple Flush Cycles'!IH$62=1),-1,Pumpdown!IH470)</f>
        <v>-1</v>
      </c>
      <c r="II85" s="1">
        <f ca="1">IF(AND(Pumpdown!$Q$27=0,'Results-Multiple Flush Cycles'!II$62=1),-1,Pumpdown!II470)</f>
        <v>-1</v>
      </c>
      <c r="IJ85" s="1">
        <f ca="1">IF(AND(Pumpdown!$Q$27=0,'Results-Multiple Flush Cycles'!IJ$62=1),-1,Pumpdown!IJ470)</f>
        <v>-1</v>
      </c>
      <c r="IK85" s="1">
        <f ca="1">IF(AND(Pumpdown!$Q$27=0,'Results-Multiple Flush Cycles'!IK$62=1),-1,Pumpdown!IK470)</f>
        <v>-1</v>
      </c>
      <c r="IL85" s="1">
        <f ca="1">IF(AND(Pumpdown!$Q$27=0,'Results-Multiple Flush Cycles'!IL$62=1),-1,Pumpdown!IL470)</f>
        <v>-1</v>
      </c>
      <c r="IM85" s="1">
        <f ca="1">IF(AND(Pumpdown!$Q$27=0,'Results-Multiple Flush Cycles'!IM$62=1),-1,Pumpdown!IM470)</f>
        <v>-1</v>
      </c>
      <c r="IN85" s="1">
        <f ca="1">IF(AND(Pumpdown!$Q$27=0,'Results-Multiple Flush Cycles'!IN$62=1),-1,Pumpdown!IN470)</f>
        <v>-1</v>
      </c>
      <c r="IO85" s="1">
        <f ca="1">IF(AND(Pumpdown!$Q$27=0,'Results-Multiple Flush Cycles'!IO$62=1),-1,Pumpdown!IO470)</f>
        <v>-1</v>
      </c>
      <c r="IP85" s="1">
        <f ca="1">IF(AND(Pumpdown!$Q$27=0,'Results-Multiple Flush Cycles'!IP$62=1),-1,Pumpdown!IP470)</f>
        <v>-1</v>
      </c>
      <c r="IQ85" s="1">
        <f ca="1">IF(AND(Pumpdown!$Q$27=0,'Results-Multiple Flush Cycles'!IQ$62=1),-1,Pumpdown!IQ470)</f>
        <v>-1</v>
      </c>
      <c r="IR85" s="1">
        <f ca="1">IF(AND(Pumpdown!$Q$27=0,'Results-Multiple Flush Cycles'!IR$62=1),-1,Pumpdown!IR470)</f>
        <v>-1</v>
      </c>
      <c r="IS85" s="1">
        <f ca="1">IF(AND(Pumpdown!$Q$27=0,'Results-Multiple Flush Cycles'!IS$62=1),-1,Pumpdown!IS470)</f>
        <v>-1</v>
      </c>
      <c r="IT85" s="1">
        <f ca="1">IF(AND(Pumpdown!$Q$27=0,'Results-Multiple Flush Cycles'!IT$62=1),-1,Pumpdown!IT470)</f>
        <v>-1</v>
      </c>
      <c r="IU85" s="1">
        <f ca="1">IF(AND(Pumpdown!$Q$27=0,'Results-Multiple Flush Cycles'!IU$62=1),-1,Pumpdown!IU470)</f>
        <v>-1</v>
      </c>
      <c r="IV85" s="1">
        <f ca="1">IF(AND(Pumpdown!$Q$27=0,'Results-Multiple Flush Cycles'!IV$62=1),-1,Pumpdown!IV470)</f>
        <v>-1</v>
      </c>
    </row>
    <row r="86" spans="1:258" x14ac:dyDescent="0.15">
      <c r="A86" s="1" t="str">
        <f>Pumpdown!A471</f>
        <v>Instantaneous SLC Ratio #7</v>
      </c>
      <c r="B86" s="1" t="str">
        <f>Pumpdown!B471</f>
        <v>-</v>
      </c>
      <c r="C86" s="1">
        <f>IF(AND(Pumpdown!$Q$27=0,'Results-Multiple Flush Cycles'!C$62=1),-1,Pumpdown!C471)</f>
        <v>0</v>
      </c>
      <c r="D86" s="1">
        <f ca="1">IF(AND(Pumpdown!$Q$27=0,'Results-Multiple Flush Cycles'!D$62=1),-1,Pumpdown!D471)</f>
        <v>0</v>
      </c>
      <c r="E86" s="1">
        <f ca="1">IF(AND(Pumpdown!$Q$27=0,'Results-Multiple Flush Cycles'!E$62=1),-1,Pumpdown!E471)</f>
        <v>0</v>
      </c>
      <c r="F86" s="1">
        <f ca="1">IF(AND(Pumpdown!$Q$27=0,'Results-Multiple Flush Cycles'!F$62=1),-1,Pumpdown!F471)</f>
        <v>0</v>
      </c>
      <c r="G86" s="1">
        <f ca="1">IF(AND(Pumpdown!$Q$27=0,'Results-Multiple Flush Cycles'!G$62=1),-1,Pumpdown!G471)</f>
        <v>0</v>
      </c>
      <c r="H86" s="1">
        <f ca="1">IF(AND(Pumpdown!$Q$27=0,'Results-Multiple Flush Cycles'!H$62=1),-1,Pumpdown!H471)</f>
        <v>0</v>
      </c>
      <c r="I86" s="1">
        <f ca="1">IF(AND(Pumpdown!$Q$27=0,'Results-Multiple Flush Cycles'!I$62=1),-1,Pumpdown!I471)</f>
        <v>0</v>
      </c>
      <c r="J86" s="1">
        <f ca="1">IF(AND(Pumpdown!$Q$27=0,'Results-Multiple Flush Cycles'!J$62=1),-1,Pumpdown!J471)</f>
        <v>0</v>
      </c>
      <c r="K86" s="1">
        <f ca="1">IF(AND(Pumpdown!$Q$27=0,'Results-Multiple Flush Cycles'!K$62=1),-1,Pumpdown!K471)</f>
        <v>0</v>
      </c>
      <c r="L86" s="1">
        <f ca="1">IF(AND(Pumpdown!$Q$27=0,'Results-Multiple Flush Cycles'!L$62=1),-1,Pumpdown!L471)</f>
        <v>0</v>
      </c>
      <c r="M86" s="1">
        <f ca="1">IF(AND(Pumpdown!$Q$27=0,'Results-Multiple Flush Cycles'!M$62=1),-1,Pumpdown!M471)</f>
        <v>0</v>
      </c>
      <c r="N86" s="1">
        <f ca="1">IF(AND(Pumpdown!$Q$27=0,'Results-Multiple Flush Cycles'!N$62=1),-1,Pumpdown!N471)</f>
        <v>0</v>
      </c>
      <c r="O86" s="1">
        <f ca="1">IF(AND(Pumpdown!$Q$27=0,'Results-Multiple Flush Cycles'!O$62=1),-1,Pumpdown!O471)</f>
        <v>0</v>
      </c>
      <c r="P86" s="1">
        <f ca="1">IF(AND(Pumpdown!$Q$27=0,'Results-Multiple Flush Cycles'!P$62=1),-1,Pumpdown!P471)</f>
        <v>0</v>
      </c>
      <c r="Q86" s="1">
        <f ca="1">IF(AND(Pumpdown!$Q$27=0,'Results-Multiple Flush Cycles'!Q$62=1),-1,Pumpdown!Q471)</f>
        <v>0</v>
      </c>
      <c r="R86" s="1">
        <f ca="1">IF(AND(Pumpdown!$Q$27=0,'Results-Multiple Flush Cycles'!R$62=1),-1,Pumpdown!R471)</f>
        <v>0</v>
      </c>
      <c r="S86" s="1">
        <f ca="1">IF(AND(Pumpdown!$Q$27=0,'Results-Multiple Flush Cycles'!S$62=1),-1,Pumpdown!S471)</f>
        <v>0</v>
      </c>
      <c r="T86" s="1">
        <f ca="1">IF(AND(Pumpdown!$Q$27=0,'Results-Multiple Flush Cycles'!T$62=1),-1,Pumpdown!T471)</f>
        <v>0</v>
      </c>
      <c r="U86" s="1">
        <f ca="1">IF(AND(Pumpdown!$Q$27=0,'Results-Multiple Flush Cycles'!U$62=1),-1,Pumpdown!U471)</f>
        <v>0</v>
      </c>
      <c r="V86" s="1">
        <f ca="1">IF(AND(Pumpdown!$Q$27=0,'Results-Multiple Flush Cycles'!V$62=1),-1,Pumpdown!V471)</f>
        <v>0</v>
      </c>
      <c r="W86" s="1">
        <f ca="1">IF(AND(Pumpdown!$Q$27=0,'Results-Multiple Flush Cycles'!W$62=1),-1,Pumpdown!W471)</f>
        <v>0</v>
      </c>
      <c r="X86" s="1">
        <f ca="1">IF(AND(Pumpdown!$Q$27=0,'Results-Multiple Flush Cycles'!X$62=1),-1,Pumpdown!X471)</f>
        <v>0</v>
      </c>
      <c r="Y86" s="1">
        <f ca="1">IF(AND(Pumpdown!$Q$27=0,'Results-Multiple Flush Cycles'!Y$62=1),-1,Pumpdown!Y471)</f>
        <v>0</v>
      </c>
      <c r="Z86" s="1">
        <f ca="1">IF(AND(Pumpdown!$Q$27=0,'Results-Multiple Flush Cycles'!Z$62=1),-1,Pumpdown!Z471)</f>
        <v>0</v>
      </c>
      <c r="AA86" s="1">
        <f ca="1">IF(AND(Pumpdown!$Q$27=0,'Results-Multiple Flush Cycles'!AA$62=1),-1,Pumpdown!AA471)</f>
        <v>0</v>
      </c>
      <c r="AB86" s="1">
        <f ca="1">IF(AND(Pumpdown!$Q$27=0,'Results-Multiple Flush Cycles'!AB$62=1),-1,Pumpdown!AB471)</f>
        <v>0</v>
      </c>
      <c r="AC86" s="1">
        <f ca="1">IF(AND(Pumpdown!$Q$27=0,'Results-Multiple Flush Cycles'!AC$62=1),-1,Pumpdown!AC471)</f>
        <v>0</v>
      </c>
      <c r="AD86" s="150">
        <f ca="1">IF(AND(Pumpdown!$Q$27=0,'Results-Multiple Flush Cycles'!AD$62=1),-1,Pumpdown!AD471)</f>
        <v>0</v>
      </c>
      <c r="AE86" s="1">
        <f ca="1">IF(AND(Pumpdown!$Q$27=0,'Results-Multiple Flush Cycles'!AE$62=1),-1,Pumpdown!AE471)</f>
        <v>0</v>
      </c>
      <c r="AF86" s="1">
        <f ca="1">IF(AND(Pumpdown!$Q$27=0,'Results-Multiple Flush Cycles'!AF$62=1),-1,Pumpdown!AF471)</f>
        <v>0</v>
      </c>
      <c r="AG86" s="1">
        <f ca="1">IF(AND(Pumpdown!$Q$27=0,'Results-Multiple Flush Cycles'!AG$62=1),-1,Pumpdown!AG471)</f>
        <v>0</v>
      </c>
      <c r="AH86" s="1">
        <f ca="1">IF(AND(Pumpdown!$Q$27=0,'Results-Multiple Flush Cycles'!AH$62=1),-1,Pumpdown!AH471)</f>
        <v>0</v>
      </c>
      <c r="AI86" s="1">
        <f ca="1">IF(AND(Pumpdown!$Q$27=0,'Results-Multiple Flush Cycles'!AI$62=1),-1,Pumpdown!AI471)</f>
        <v>0</v>
      </c>
      <c r="AJ86" s="1">
        <f ca="1">IF(AND(Pumpdown!$Q$27=0,'Results-Multiple Flush Cycles'!AJ$62=1),-1,Pumpdown!AJ471)</f>
        <v>0</v>
      </c>
      <c r="AK86" s="150">
        <f ca="1">IF(AND(Pumpdown!$Q$27=0,'Results-Multiple Flush Cycles'!AK$62=1),-1,Pumpdown!AK471)</f>
        <v>0</v>
      </c>
      <c r="AL86" s="1">
        <f ca="1">IF(AND(Pumpdown!$Q$27=0,'Results-Multiple Flush Cycles'!AL$62=1),-1,Pumpdown!AL471)</f>
        <v>0</v>
      </c>
      <c r="AM86" s="1">
        <f ca="1">IF(AND(Pumpdown!$Q$27=0,'Results-Multiple Flush Cycles'!AM$62=1),-1,Pumpdown!AM471)</f>
        <v>0</v>
      </c>
      <c r="AN86" s="1">
        <f ca="1">IF(AND(Pumpdown!$Q$27=0,'Results-Multiple Flush Cycles'!AN$62=1),-1,Pumpdown!AN471)</f>
        <v>0</v>
      </c>
      <c r="AO86" s="1">
        <f ca="1">IF(AND(Pumpdown!$Q$27=0,'Results-Multiple Flush Cycles'!AO$62=1),-1,Pumpdown!AO471)</f>
        <v>-1</v>
      </c>
      <c r="AP86" s="1">
        <f ca="1">IF(AND(Pumpdown!$Q$27=0,'Results-Multiple Flush Cycles'!AP$62=1),-1,Pumpdown!AP471)</f>
        <v>-1</v>
      </c>
      <c r="AQ86" s="1">
        <f ca="1">IF(AND(Pumpdown!$Q$27=0,'Results-Multiple Flush Cycles'!AQ$62=1),-1,Pumpdown!AQ471)</f>
        <v>-1</v>
      </c>
      <c r="AR86" s="1">
        <f ca="1">IF(AND(Pumpdown!$Q$27=0,'Results-Multiple Flush Cycles'!AR$62=1),-1,Pumpdown!AR471)</f>
        <v>-1</v>
      </c>
      <c r="AS86" s="1">
        <f ca="1">IF(AND(Pumpdown!$Q$27=0,'Results-Multiple Flush Cycles'!AS$62=1),-1,Pumpdown!AS471)</f>
        <v>-1</v>
      </c>
      <c r="AT86" s="1">
        <f ca="1">IF(AND(Pumpdown!$Q$27=0,'Results-Multiple Flush Cycles'!AT$62=1),-1,Pumpdown!AT471)</f>
        <v>-1</v>
      </c>
      <c r="AU86" s="1">
        <f ca="1">IF(AND(Pumpdown!$Q$27=0,'Results-Multiple Flush Cycles'!AU$62=1),-1,Pumpdown!AU471)</f>
        <v>-1</v>
      </c>
      <c r="AV86" s="1">
        <f ca="1">IF(AND(Pumpdown!$Q$27=0,'Results-Multiple Flush Cycles'!AV$62=1),-1,Pumpdown!AV471)</f>
        <v>-1</v>
      </c>
      <c r="AW86" s="1">
        <f ca="1">IF(AND(Pumpdown!$Q$27=0,'Results-Multiple Flush Cycles'!AW$62=1),-1,Pumpdown!AW471)</f>
        <v>-1</v>
      </c>
      <c r="AX86" s="1">
        <f ca="1">IF(AND(Pumpdown!$Q$27=0,'Results-Multiple Flush Cycles'!AX$62=1),-1,Pumpdown!AX471)</f>
        <v>-1</v>
      </c>
      <c r="AY86" s="1">
        <f ca="1">IF(AND(Pumpdown!$Q$27=0,'Results-Multiple Flush Cycles'!AY$62=1),-1,Pumpdown!AY471)</f>
        <v>-1</v>
      </c>
      <c r="AZ86" s="1">
        <f ca="1">IF(AND(Pumpdown!$Q$27=0,'Results-Multiple Flush Cycles'!AZ$62=1),-1,Pumpdown!AZ471)</f>
        <v>-1</v>
      </c>
      <c r="BA86" s="1">
        <f ca="1">IF(AND(Pumpdown!$Q$27=0,'Results-Multiple Flush Cycles'!BA$62=1),-1,Pumpdown!BA471)</f>
        <v>-1</v>
      </c>
      <c r="BB86" s="1">
        <f ca="1">IF(AND(Pumpdown!$Q$27=0,'Results-Multiple Flush Cycles'!BB$62=1),-1,Pumpdown!BB471)</f>
        <v>-1</v>
      </c>
      <c r="BC86" s="1">
        <f ca="1">IF(AND(Pumpdown!$Q$27=0,'Results-Multiple Flush Cycles'!BC$62=1),-1,Pumpdown!BC471)</f>
        <v>-1</v>
      </c>
      <c r="BD86" s="1">
        <f ca="1">IF(AND(Pumpdown!$Q$27=0,'Results-Multiple Flush Cycles'!BD$62=1),-1,Pumpdown!BD471)</f>
        <v>-1</v>
      </c>
      <c r="BE86" s="1">
        <f ca="1">IF(AND(Pumpdown!$Q$27=0,'Results-Multiple Flush Cycles'!BE$62=1),-1,Pumpdown!BE471)</f>
        <v>-1</v>
      </c>
      <c r="BF86" s="1">
        <f ca="1">IF(AND(Pumpdown!$Q$27=0,'Results-Multiple Flush Cycles'!BF$62=1),-1,Pumpdown!BF471)</f>
        <v>-1</v>
      </c>
      <c r="BG86" s="1">
        <f ca="1">IF(AND(Pumpdown!$Q$27=0,'Results-Multiple Flush Cycles'!BG$62=1),-1,Pumpdown!BG471)</f>
        <v>-1</v>
      </c>
      <c r="BH86" s="1">
        <f ca="1">IF(AND(Pumpdown!$Q$27=0,'Results-Multiple Flush Cycles'!BH$62=1),-1,Pumpdown!BH471)</f>
        <v>-1</v>
      </c>
      <c r="BI86" s="1">
        <f ca="1">IF(AND(Pumpdown!$Q$27=0,'Results-Multiple Flush Cycles'!BI$62=1),-1,Pumpdown!BI471)</f>
        <v>-1</v>
      </c>
      <c r="BJ86" s="1">
        <f ca="1">IF(AND(Pumpdown!$Q$27=0,'Results-Multiple Flush Cycles'!BJ$62=1),-1,Pumpdown!BJ471)</f>
        <v>-1</v>
      </c>
      <c r="BK86" s="1">
        <f ca="1">IF(AND(Pumpdown!$Q$27=0,'Results-Multiple Flush Cycles'!BK$62=1),-1,Pumpdown!BK471)</f>
        <v>-1</v>
      </c>
      <c r="BL86" s="1">
        <f ca="1">IF(AND(Pumpdown!$Q$27=0,'Results-Multiple Flush Cycles'!BL$62=1),-1,Pumpdown!BL471)</f>
        <v>-1</v>
      </c>
      <c r="BM86" s="1">
        <f ca="1">IF(AND(Pumpdown!$Q$27=0,'Results-Multiple Flush Cycles'!BM$62=1),-1,Pumpdown!BM471)</f>
        <v>-1</v>
      </c>
      <c r="BN86" s="1">
        <f ca="1">IF(AND(Pumpdown!$Q$27=0,'Results-Multiple Flush Cycles'!BN$62=1),-1,Pumpdown!BN471)</f>
        <v>-1</v>
      </c>
      <c r="BO86" s="1">
        <f ca="1">IF(AND(Pumpdown!$Q$27=0,'Results-Multiple Flush Cycles'!BO$62=1),-1,Pumpdown!BO471)</f>
        <v>-1</v>
      </c>
      <c r="BP86" s="1">
        <f ca="1">IF(AND(Pumpdown!$Q$27=0,'Results-Multiple Flush Cycles'!BP$62=1),-1,Pumpdown!BP471)</f>
        <v>-1</v>
      </c>
      <c r="BQ86" s="1">
        <f ca="1">IF(AND(Pumpdown!$Q$27=0,'Results-Multiple Flush Cycles'!BQ$62=1),-1,Pumpdown!BQ471)</f>
        <v>-1</v>
      </c>
      <c r="BR86" s="1">
        <f ca="1">IF(AND(Pumpdown!$Q$27=0,'Results-Multiple Flush Cycles'!BR$62=1),-1,Pumpdown!BR471)</f>
        <v>-1</v>
      </c>
      <c r="BS86" s="1">
        <f ca="1">IF(AND(Pumpdown!$Q$27=0,'Results-Multiple Flush Cycles'!BS$62=1),-1,Pumpdown!BS471)</f>
        <v>-1</v>
      </c>
      <c r="BT86" s="1">
        <f ca="1">IF(AND(Pumpdown!$Q$27=0,'Results-Multiple Flush Cycles'!BT$62=1),-1,Pumpdown!BT471)</f>
        <v>-1</v>
      </c>
      <c r="BU86" s="1">
        <f ca="1">IF(AND(Pumpdown!$Q$27=0,'Results-Multiple Flush Cycles'!BU$62=1),-1,Pumpdown!BU471)</f>
        <v>-1</v>
      </c>
      <c r="BV86" s="1">
        <f ca="1">IF(AND(Pumpdown!$Q$27=0,'Results-Multiple Flush Cycles'!BV$62=1),-1,Pumpdown!BV471)</f>
        <v>-1</v>
      </c>
      <c r="BW86" s="1">
        <f ca="1">IF(AND(Pumpdown!$Q$27=0,'Results-Multiple Flush Cycles'!BW$62=1),-1,Pumpdown!BW471)</f>
        <v>-1</v>
      </c>
      <c r="BX86" s="1">
        <f ca="1">IF(AND(Pumpdown!$Q$27=0,'Results-Multiple Flush Cycles'!BX$62=1),-1,Pumpdown!BX471)</f>
        <v>-1</v>
      </c>
      <c r="BY86" s="1">
        <f ca="1">IF(AND(Pumpdown!$Q$27=0,'Results-Multiple Flush Cycles'!BY$62=1),-1,Pumpdown!BY471)</f>
        <v>-1</v>
      </c>
      <c r="BZ86" s="1">
        <f ca="1">IF(AND(Pumpdown!$Q$27=0,'Results-Multiple Flush Cycles'!BZ$62=1),-1,Pumpdown!BZ471)</f>
        <v>-1</v>
      </c>
      <c r="CA86" s="1">
        <f ca="1">IF(AND(Pumpdown!$Q$27=0,'Results-Multiple Flush Cycles'!CA$62=1),-1,Pumpdown!CA471)</f>
        <v>-1</v>
      </c>
      <c r="CB86" s="1">
        <f ca="1">IF(AND(Pumpdown!$Q$27=0,'Results-Multiple Flush Cycles'!CB$62=1),-1,Pumpdown!CB471)</f>
        <v>-1</v>
      </c>
      <c r="CC86" s="1">
        <f ca="1">IF(AND(Pumpdown!$Q$27=0,'Results-Multiple Flush Cycles'!CC$62=1),-1,Pumpdown!CC471)</f>
        <v>-1</v>
      </c>
      <c r="CD86" s="1">
        <f ca="1">IF(AND(Pumpdown!$Q$27=0,'Results-Multiple Flush Cycles'!CD$62=1),-1,Pumpdown!CD471)</f>
        <v>-1</v>
      </c>
      <c r="CE86" s="1">
        <f ca="1">IF(AND(Pumpdown!$Q$27=0,'Results-Multiple Flush Cycles'!CE$62=1),-1,Pumpdown!CE471)</f>
        <v>-1</v>
      </c>
      <c r="CF86" s="1">
        <f ca="1">IF(AND(Pumpdown!$Q$27=0,'Results-Multiple Flush Cycles'!CF$62=1),-1,Pumpdown!CF471)</f>
        <v>-1</v>
      </c>
      <c r="CG86" s="1">
        <f ca="1">IF(AND(Pumpdown!$Q$27=0,'Results-Multiple Flush Cycles'!CG$62=1),-1,Pumpdown!CG471)</f>
        <v>-1</v>
      </c>
      <c r="CH86" s="1">
        <f ca="1">IF(AND(Pumpdown!$Q$27=0,'Results-Multiple Flush Cycles'!CH$62=1),-1,Pumpdown!CH471)</f>
        <v>-1</v>
      </c>
      <c r="CI86" s="1">
        <f ca="1">IF(AND(Pumpdown!$Q$27=0,'Results-Multiple Flush Cycles'!CI$62=1),-1,Pumpdown!CI471)</f>
        <v>-1</v>
      </c>
      <c r="CJ86" s="1">
        <f ca="1">IF(AND(Pumpdown!$Q$27=0,'Results-Multiple Flush Cycles'!CJ$62=1),-1,Pumpdown!CJ471)</f>
        <v>-1</v>
      </c>
      <c r="CK86" s="1">
        <f ca="1">IF(AND(Pumpdown!$Q$27=0,'Results-Multiple Flush Cycles'!CK$62=1),-1,Pumpdown!CK471)</f>
        <v>-1</v>
      </c>
      <c r="CL86" s="1">
        <f ca="1">IF(AND(Pumpdown!$Q$27=0,'Results-Multiple Flush Cycles'!CL$62=1),-1,Pumpdown!CL471)</f>
        <v>-1</v>
      </c>
      <c r="CM86" s="1">
        <f ca="1">IF(AND(Pumpdown!$Q$27=0,'Results-Multiple Flush Cycles'!CM$62=1),-1,Pumpdown!CM471)</f>
        <v>-1</v>
      </c>
      <c r="CN86" s="1">
        <f ca="1">IF(AND(Pumpdown!$Q$27=0,'Results-Multiple Flush Cycles'!CN$62=1),-1,Pumpdown!CN471)</f>
        <v>-1</v>
      </c>
      <c r="CO86" s="1">
        <f ca="1">IF(AND(Pumpdown!$Q$27=0,'Results-Multiple Flush Cycles'!CO$62=1),-1,Pumpdown!CO471)</f>
        <v>-1</v>
      </c>
      <c r="CP86" s="1">
        <f ca="1">IF(AND(Pumpdown!$Q$27=0,'Results-Multiple Flush Cycles'!CP$62=1),-1,Pumpdown!CP471)</f>
        <v>-1</v>
      </c>
      <c r="CQ86" s="1">
        <f ca="1">IF(AND(Pumpdown!$Q$27=0,'Results-Multiple Flush Cycles'!CQ$62=1),-1,Pumpdown!CQ471)</f>
        <v>-1</v>
      </c>
      <c r="CR86" s="1">
        <f ca="1">IF(AND(Pumpdown!$Q$27=0,'Results-Multiple Flush Cycles'!CR$62=1),-1,Pumpdown!CR471)</f>
        <v>-1</v>
      </c>
      <c r="CS86" s="1">
        <f ca="1">IF(AND(Pumpdown!$Q$27=0,'Results-Multiple Flush Cycles'!CS$62=1),-1,Pumpdown!CS471)</f>
        <v>-1</v>
      </c>
      <c r="CT86" s="1">
        <f ca="1">IF(AND(Pumpdown!$Q$27=0,'Results-Multiple Flush Cycles'!CT$62=1),-1,Pumpdown!CT471)</f>
        <v>-1</v>
      </c>
      <c r="CU86" s="1">
        <f ca="1">IF(AND(Pumpdown!$Q$27=0,'Results-Multiple Flush Cycles'!CU$62=1),-1,Pumpdown!CU471)</f>
        <v>-1</v>
      </c>
      <c r="CV86" s="1">
        <f ca="1">IF(AND(Pumpdown!$Q$27=0,'Results-Multiple Flush Cycles'!CV$62=1),-1,Pumpdown!CV471)</f>
        <v>-1</v>
      </c>
      <c r="CW86" s="1">
        <f ca="1">IF(AND(Pumpdown!$Q$27=0,'Results-Multiple Flush Cycles'!CW$62=1),-1,Pumpdown!CW471)</f>
        <v>-1</v>
      </c>
      <c r="CX86" s="1">
        <f ca="1">IF(AND(Pumpdown!$Q$27=0,'Results-Multiple Flush Cycles'!CX$62=1),-1,Pumpdown!CX471)</f>
        <v>-1</v>
      </c>
      <c r="CY86" s="1">
        <f ca="1">IF(AND(Pumpdown!$Q$27=0,'Results-Multiple Flush Cycles'!CY$62=1),-1,Pumpdown!CY471)</f>
        <v>-1</v>
      </c>
      <c r="CZ86" s="1">
        <f ca="1">IF(AND(Pumpdown!$Q$27=0,'Results-Multiple Flush Cycles'!CZ$62=1),-1,Pumpdown!CZ471)</f>
        <v>-1</v>
      </c>
      <c r="DA86" s="1">
        <f ca="1">IF(AND(Pumpdown!$Q$27=0,'Results-Multiple Flush Cycles'!DA$62=1),-1,Pumpdown!DA471)</f>
        <v>-1</v>
      </c>
      <c r="DB86" s="1">
        <f ca="1">IF(AND(Pumpdown!$Q$27=0,'Results-Multiple Flush Cycles'!DB$62=1),-1,Pumpdown!DB471)</f>
        <v>-1</v>
      </c>
      <c r="DC86" s="1">
        <f ca="1">IF(AND(Pumpdown!$Q$27=0,'Results-Multiple Flush Cycles'!DC$62=1),-1,Pumpdown!DC471)</f>
        <v>-1</v>
      </c>
      <c r="DD86" s="1">
        <f ca="1">IF(AND(Pumpdown!$Q$27=0,'Results-Multiple Flush Cycles'!DD$62=1),-1,Pumpdown!DD471)</f>
        <v>-1</v>
      </c>
      <c r="DE86" s="1">
        <f ca="1">IF(AND(Pumpdown!$Q$27=0,'Results-Multiple Flush Cycles'!DE$62=1),-1,Pumpdown!DE471)</f>
        <v>-1</v>
      </c>
      <c r="DF86" s="1">
        <f ca="1">IF(AND(Pumpdown!$Q$27=0,'Results-Multiple Flush Cycles'!DF$62=1),-1,Pumpdown!DF471)</f>
        <v>-1</v>
      </c>
      <c r="DG86" s="1">
        <f ca="1">IF(AND(Pumpdown!$Q$27=0,'Results-Multiple Flush Cycles'!DG$62=1),-1,Pumpdown!DG471)</f>
        <v>-1</v>
      </c>
      <c r="DH86" s="1">
        <f ca="1">IF(AND(Pumpdown!$Q$27=0,'Results-Multiple Flush Cycles'!DH$62=1),-1,Pumpdown!DH471)</f>
        <v>-1</v>
      </c>
      <c r="DI86" s="1">
        <f ca="1">IF(AND(Pumpdown!$Q$27=0,'Results-Multiple Flush Cycles'!DI$62=1),-1,Pumpdown!DI471)</f>
        <v>-1</v>
      </c>
      <c r="DJ86" s="1">
        <f ca="1">IF(AND(Pumpdown!$Q$27=0,'Results-Multiple Flush Cycles'!DJ$62=1),-1,Pumpdown!DJ471)</f>
        <v>-1</v>
      </c>
      <c r="DK86" s="1">
        <f ca="1">IF(AND(Pumpdown!$Q$27=0,'Results-Multiple Flush Cycles'!DK$62=1),-1,Pumpdown!DK471)</f>
        <v>-1</v>
      </c>
      <c r="DL86" s="1">
        <f ca="1">IF(AND(Pumpdown!$Q$27=0,'Results-Multiple Flush Cycles'!DL$62=1),-1,Pumpdown!DL471)</f>
        <v>-1</v>
      </c>
      <c r="DM86" s="1">
        <f ca="1">IF(AND(Pumpdown!$Q$27=0,'Results-Multiple Flush Cycles'!DM$62=1),-1,Pumpdown!DM471)</f>
        <v>-1</v>
      </c>
      <c r="DN86" s="1">
        <f ca="1">IF(AND(Pumpdown!$Q$27=0,'Results-Multiple Flush Cycles'!DN$62=1),-1,Pumpdown!DN471)</f>
        <v>-1</v>
      </c>
      <c r="DO86" s="1">
        <f ca="1">IF(AND(Pumpdown!$Q$27=0,'Results-Multiple Flush Cycles'!DO$62=1),-1,Pumpdown!DO471)</f>
        <v>-1</v>
      </c>
      <c r="DP86" s="1">
        <f ca="1">IF(AND(Pumpdown!$Q$27=0,'Results-Multiple Flush Cycles'!DP$62=1),-1,Pumpdown!DP471)</f>
        <v>-1</v>
      </c>
      <c r="DQ86" s="1">
        <f ca="1">IF(AND(Pumpdown!$Q$27=0,'Results-Multiple Flush Cycles'!DQ$62=1),-1,Pumpdown!DQ471)</f>
        <v>-1</v>
      </c>
      <c r="DR86" s="1">
        <f ca="1">IF(AND(Pumpdown!$Q$27=0,'Results-Multiple Flush Cycles'!DR$62=1),-1,Pumpdown!DR471)</f>
        <v>-1</v>
      </c>
      <c r="DS86" s="1">
        <f ca="1">IF(AND(Pumpdown!$Q$27=0,'Results-Multiple Flush Cycles'!DS$62=1),-1,Pumpdown!DS471)</f>
        <v>-1</v>
      </c>
      <c r="DT86" s="1">
        <f ca="1">IF(AND(Pumpdown!$Q$27=0,'Results-Multiple Flush Cycles'!DT$62=1),-1,Pumpdown!DT471)</f>
        <v>-1</v>
      </c>
      <c r="DU86" s="1">
        <f ca="1">IF(AND(Pumpdown!$Q$27=0,'Results-Multiple Flush Cycles'!DU$62=1),-1,Pumpdown!DU471)</f>
        <v>-1</v>
      </c>
      <c r="DV86" s="1">
        <f ca="1">IF(AND(Pumpdown!$Q$27=0,'Results-Multiple Flush Cycles'!DV$62=1),-1,Pumpdown!DV471)</f>
        <v>-1</v>
      </c>
      <c r="DW86" s="1">
        <f ca="1">IF(AND(Pumpdown!$Q$27=0,'Results-Multiple Flush Cycles'!DW$62=1),-1,Pumpdown!DW471)</f>
        <v>-1</v>
      </c>
      <c r="DX86" s="1">
        <f ca="1">IF(AND(Pumpdown!$Q$27=0,'Results-Multiple Flush Cycles'!DX$62=1),-1,Pumpdown!DX471)</f>
        <v>-1</v>
      </c>
      <c r="DY86" s="1">
        <f ca="1">IF(AND(Pumpdown!$Q$27=0,'Results-Multiple Flush Cycles'!DY$62=1),-1,Pumpdown!DY471)</f>
        <v>-1</v>
      </c>
      <c r="DZ86" s="1">
        <f ca="1">IF(AND(Pumpdown!$Q$27=0,'Results-Multiple Flush Cycles'!DZ$62=1),-1,Pumpdown!DZ471)</f>
        <v>-1</v>
      </c>
      <c r="EA86" s="1">
        <f ca="1">IF(AND(Pumpdown!$Q$27=0,'Results-Multiple Flush Cycles'!EA$62=1),-1,Pumpdown!EA471)</f>
        <v>-1</v>
      </c>
      <c r="EB86" s="1">
        <f ca="1">IF(AND(Pumpdown!$Q$27=0,'Results-Multiple Flush Cycles'!EB$62=1),-1,Pumpdown!EB471)</f>
        <v>-1</v>
      </c>
      <c r="EC86" s="1">
        <f ca="1">IF(AND(Pumpdown!$Q$27=0,'Results-Multiple Flush Cycles'!EC$62=1),-1,Pumpdown!EC471)</f>
        <v>-1</v>
      </c>
      <c r="ED86" s="1">
        <f ca="1">IF(AND(Pumpdown!$Q$27=0,'Results-Multiple Flush Cycles'!ED$62=1),-1,Pumpdown!ED471)</f>
        <v>-1</v>
      </c>
      <c r="EE86" s="1">
        <f ca="1">IF(AND(Pumpdown!$Q$27=0,'Results-Multiple Flush Cycles'!EE$62=1),-1,Pumpdown!EE471)</f>
        <v>-1</v>
      </c>
      <c r="EF86" s="1">
        <f ca="1">IF(AND(Pumpdown!$Q$27=0,'Results-Multiple Flush Cycles'!EF$62=1),-1,Pumpdown!EF471)</f>
        <v>-1</v>
      </c>
      <c r="EG86" s="1">
        <f ca="1">IF(AND(Pumpdown!$Q$27=0,'Results-Multiple Flush Cycles'!EG$62=1),-1,Pumpdown!EG471)</f>
        <v>-1</v>
      </c>
      <c r="EH86" s="1">
        <f ca="1">IF(AND(Pumpdown!$Q$27=0,'Results-Multiple Flush Cycles'!EH$62=1),-1,Pumpdown!EH471)</f>
        <v>-1</v>
      </c>
      <c r="EI86" s="1">
        <f ca="1">IF(AND(Pumpdown!$Q$27=0,'Results-Multiple Flush Cycles'!EI$62=1),-1,Pumpdown!EI471)</f>
        <v>-1</v>
      </c>
      <c r="EJ86" s="1">
        <f ca="1">IF(AND(Pumpdown!$Q$27=0,'Results-Multiple Flush Cycles'!EJ$62=1),-1,Pumpdown!EJ471)</f>
        <v>-1</v>
      </c>
      <c r="EK86" s="1">
        <f ca="1">IF(AND(Pumpdown!$Q$27=0,'Results-Multiple Flush Cycles'!EK$62=1),-1,Pumpdown!EK471)</f>
        <v>-1</v>
      </c>
      <c r="EL86" s="1">
        <f ca="1">IF(AND(Pumpdown!$Q$27=0,'Results-Multiple Flush Cycles'!EL$62=1),-1,Pumpdown!EL471)</f>
        <v>-1</v>
      </c>
      <c r="EM86" s="1">
        <f ca="1">IF(AND(Pumpdown!$Q$27=0,'Results-Multiple Flush Cycles'!EM$62=1),-1,Pumpdown!EM471)</f>
        <v>-1</v>
      </c>
      <c r="EN86" s="1">
        <f ca="1">IF(AND(Pumpdown!$Q$27=0,'Results-Multiple Flush Cycles'!EN$62=1),-1,Pumpdown!EN471)</f>
        <v>-1</v>
      </c>
      <c r="EO86" s="1">
        <f ca="1">IF(AND(Pumpdown!$Q$27=0,'Results-Multiple Flush Cycles'!EO$62=1),-1,Pumpdown!EO471)</f>
        <v>-1</v>
      </c>
      <c r="EP86" s="1">
        <f ca="1">IF(AND(Pumpdown!$Q$27=0,'Results-Multiple Flush Cycles'!EP$62=1),-1,Pumpdown!EP471)</f>
        <v>-1</v>
      </c>
      <c r="EQ86" s="1">
        <f ca="1">IF(AND(Pumpdown!$Q$27=0,'Results-Multiple Flush Cycles'!EQ$62=1),-1,Pumpdown!EQ471)</f>
        <v>-1</v>
      </c>
      <c r="ER86" s="1">
        <f ca="1">IF(AND(Pumpdown!$Q$27=0,'Results-Multiple Flush Cycles'!ER$62=1),-1,Pumpdown!ER471)</f>
        <v>-1</v>
      </c>
      <c r="ES86" s="1">
        <f ca="1">IF(AND(Pumpdown!$Q$27=0,'Results-Multiple Flush Cycles'!ES$62=1),-1,Pumpdown!ES471)</f>
        <v>-1</v>
      </c>
      <c r="ET86" s="1">
        <f ca="1">IF(AND(Pumpdown!$Q$27=0,'Results-Multiple Flush Cycles'!ET$62=1),-1,Pumpdown!ET471)</f>
        <v>-1</v>
      </c>
      <c r="EU86" s="1">
        <f ca="1">IF(AND(Pumpdown!$Q$27=0,'Results-Multiple Flush Cycles'!EU$62=1),-1,Pumpdown!EU471)</f>
        <v>-1</v>
      </c>
      <c r="EV86" s="1">
        <f ca="1">IF(AND(Pumpdown!$Q$27=0,'Results-Multiple Flush Cycles'!EV$62=1),-1,Pumpdown!EV471)</f>
        <v>-1</v>
      </c>
      <c r="EW86" s="1">
        <f ca="1">IF(AND(Pumpdown!$Q$27=0,'Results-Multiple Flush Cycles'!EW$62=1),-1,Pumpdown!EW471)</f>
        <v>-1</v>
      </c>
      <c r="EX86" s="1">
        <f ca="1">IF(AND(Pumpdown!$Q$27=0,'Results-Multiple Flush Cycles'!EX$62=1),-1,Pumpdown!EX471)</f>
        <v>-1</v>
      </c>
      <c r="EY86" s="1">
        <f ca="1">IF(AND(Pumpdown!$Q$27=0,'Results-Multiple Flush Cycles'!EY$62=1),-1,Pumpdown!EY471)</f>
        <v>-1</v>
      </c>
      <c r="EZ86" s="1">
        <f ca="1">IF(AND(Pumpdown!$Q$27=0,'Results-Multiple Flush Cycles'!EZ$62=1),-1,Pumpdown!EZ471)</f>
        <v>-1</v>
      </c>
      <c r="FA86" s="1">
        <f ca="1">IF(AND(Pumpdown!$Q$27=0,'Results-Multiple Flush Cycles'!FA$62=1),-1,Pumpdown!FA471)</f>
        <v>-1</v>
      </c>
      <c r="FB86" s="1">
        <f ca="1">IF(AND(Pumpdown!$Q$27=0,'Results-Multiple Flush Cycles'!FB$62=1),-1,Pumpdown!FB471)</f>
        <v>-1</v>
      </c>
      <c r="FC86" s="1">
        <f ca="1">IF(AND(Pumpdown!$Q$27=0,'Results-Multiple Flush Cycles'!FC$62=1),-1,Pumpdown!FC471)</f>
        <v>-1</v>
      </c>
      <c r="FD86" s="1">
        <f ca="1">IF(AND(Pumpdown!$Q$27=0,'Results-Multiple Flush Cycles'!FD$62=1),-1,Pumpdown!FD471)</f>
        <v>-1</v>
      </c>
      <c r="FE86" s="1">
        <f ca="1">IF(AND(Pumpdown!$Q$27=0,'Results-Multiple Flush Cycles'!FE$62=1),-1,Pumpdown!FE471)</f>
        <v>-1</v>
      </c>
      <c r="FF86" s="1">
        <f ca="1">IF(AND(Pumpdown!$Q$27=0,'Results-Multiple Flush Cycles'!FF$62=1),-1,Pumpdown!FF471)</f>
        <v>-1</v>
      </c>
      <c r="FG86" s="1">
        <f ca="1">IF(AND(Pumpdown!$Q$27=0,'Results-Multiple Flush Cycles'!FG$62=1),-1,Pumpdown!FG471)</f>
        <v>-1</v>
      </c>
      <c r="FH86" s="1">
        <f ca="1">IF(AND(Pumpdown!$Q$27=0,'Results-Multiple Flush Cycles'!FH$62=1),-1,Pumpdown!FH471)</f>
        <v>-1</v>
      </c>
      <c r="FI86" s="1">
        <f ca="1">IF(AND(Pumpdown!$Q$27=0,'Results-Multiple Flush Cycles'!FI$62=1),-1,Pumpdown!FI471)</f>
        <v>-1</v>
      </c>
      <c r="FJ86" s="1">
        <f ca="1">IF(AND(Pumpdown!$Q$27=0,'Results-Multiple Flush Cycles'!FJ$62=1),-1,Pumpdown!FJ471)</f>
        <v>-1</v>
      </c>
      <c r="FK86" s="1">
        <f ca="1">IF(AND(Pumpdown!$Q$27=0,'Results-Multiple Flush Cycles'!FK$62=1),-1,Pumpdown!FK471)</f>
        <v>-1</v>
      </c>
      <c r="FL86" s="1">
        <f ca="1">IF(AND(Pumpdown!$Q$27=0,'Results-Multiple Flush Cycles'!FL$62=1),-1,Pumpdown!FL471)</f>
        <v>-1</v>
      </c>
      <c r="FM86" s="1">
        <f ca="1">IF(AND(Pumpdown!$Q$27=0,'Results-Multiple Flush Cycles'!FM$62=1),-1,Pumpdown!FM471)</f>
        <v>-1</v>
      </c>
      <c r="FN86" s="1">
        <f ca="1">IF(AND(Pumpdown!$Q$27=0,'Results-Multiple Flush Cycles'!FN$62=1),-1,Pumpdown!FN471)</f>
        <v>-1</v>
      </c>
      <c r="FO86" s="1">
        <f ca="1">IF(AND(Pumpdown!$Q$27=0,'Results-Multiple Flush Cycles'!FO$62=1),-1,Pumpdown!FO471)</f>
        <v>-1</v>
      </c>
      <c r="FP86" s="1">
        <f ca="1">IF(AND(Pumpdown!$Q$27=0,'Results-Multiple Flush Cycles'!FP$62=1),-1,Pumpdown!FP471)</f>
        <v>-1</v>
      </c>
      <c r="FQ86" s="1">
        <f ca="1">IF(AND(Pumpdown!$Q$27=0,'Results-Multiple Flush Cycles'!FQ$62=1),-1,Pumpdown!FQ471)</f>
        <v>-1</v>
      </c>
      <c r="FR86" s="1">
        <f ca="1">IF(AND(Pumpdown!$Q$27=0,'Results-Multiple Flush Cycles'!FR$62=1),-1,Pumpdown!FR471)</f>
        <v>-1</v>
      </c>
      <c r="FS86" s="1">
        <f ca="1">IF(AND(Pumpdown!$Q$27=0,'Results-Multiple Flush Cycles'!FS$62=1),-1,Pumpdown!FS471)</f>
        <v>-1</v>
      </c>
      <c r="FT86" s="1">
        <f ca="1">IF(AND(Pumpdown!$Q$27=0,'Results-Multiple Flush Cycles'!FT$62=1),-1,Pumpdown!FT471)</f>
        <v>-1</v>
      </c>
      <c r="FU86" s="1">
        <f ca="1">IF(AND(Pumpdown!$Q$27=0,'Results-Multiple Flush Cycles'!FU$62=1),-1,Pumpdown!FU471)</f>
        <v>-1</v>
      </c>
      <c r="FV86" s="1">
        <f ca="1">IF(AND(Pumpdown!$Q$27=0,'Results-Multiple Flush Cycles'!FV$62=1),-1,Pumpdown!FV471)</f>
        <v>-1</v>
      </c>
      <c r="FW86" s="1">
        <f ca="1">IF(AND(Pumpdown!$Q$27=0,'Results-Multiple Flush Cycles'!FW$62=1),-1,Pumpdown!FW471)</f>
        <v>-1</v>
      </c>
      <c r="FX86" s="1">
        <f ca="1">IF(AND(Pumpdown!$Q$27=0,'Results-Multiple Flush Cycles'!FX$62=1),-1,Pumpdown!FX471)</f>
        <v>-1</v>
      </c>
      <c r="FY86" s="1">
        <f ca="1">IF(AND(Pumpdown!$Q$27=0,'Results-Multiple Flush Cycles'!FY$62=1),-1,Pumpdown!FY471)</f>
        <v>-1</v>
      </c>
      <c r="FZ86" s="1">
        <f ca="1">IF(AND(Pumpdown!$Q$27=0,'Results-Multiple Flush Cycles'!FZ$62=1),-1,Pumpdown!FZ471)</f>
        <v>-1</v>
      </c>
      <c r="GA86" s="1">
        <f ca="1">IF(AND(Pumpdown!$Q$27=0,'Results-Multiple Flush Cycles'!GA$62=1),-1,Pumpdown!GA471)</f>
        <v>-1</v>
      </c>
      <c r="GB86" s="1">
        <f ca="1">IF(AND(Pumpdown!$Q$27=0,'Results-Multiple Flush Cycles'!GB$62=1),-1,Pumpdown!GB471)</f>
        <v>-1</v>
      </c>
      <c r="GC86" s="1">
        <f ca="1">IF(AND(Pumpdown!$Q$27=0,'Results-Multiple Flush Cycles'!GC$62=1),-1,Pumpdown!GC471)</f>
        <v>-1</v>
      </c>
      <c r="GD86" s="1">
        <f ca="1">IF(AND(Pumpdown!$Q$27=0,'Results-Multiple Flush Cycles'!GD$62=1),-1,Pumpdown!GD471)</f>
        <v>-1</v>
      </c>
      <c r="GE86" s="1">
        <f ca="1">IF(AND(Pumpdown!$Q$27=0,'Results-Multiple Flush Cycles'!GE$62=1),-1,Pumpdown!GE471)</f>
        <v>-1</v>
      </c>
      <c r="GF86" s="1">
        <f ca="1">IF(AND(Pumpdown!$Q$27=0,'Results-Multiple Flush Cycles'!GF$62=1),-1,Pumpdown!GF471)</f>
        <v>-1</v>
      </c>
      <c r="GG86" s="1">
        <f ca="1">IF(AND(Pumpdown!$Q$27=0,'Results-Multiple Flush Cycles'!GG$62=1),-1,Pumpdown!GG471)</f>
        <v>-1</v>
      </c>
      <c r="GH86" s="1">
        <f ca="1">IF(AND(Pumpdown!$Q$27=0,'Results-Multiple Flush Cycles'!GH$62=1),-1,Pumpdown!GH471)</f>
        <v>-1</v>
      </c>
      <c r="GI86" s="1">
        <f ca="1">IF(AND(Pumpdown!$Q$27=0,'Results-Multiple Flush Cycles'!GI$62=1),-1,Pumpdown!GI471)</f>
        <v>-1</v>
      </c>
      <c r="GJ86" s="1">
        <f ca="1">IF(AND(Pumpdown!$Q$27=0,'Results-Multiple Flush Cycles'!GJ$62=1),-1,Pumpdown!GJ471)</f>
        <v>-1</v>
      </c>
      <c r="GK86" s="1">
        <f ca="1">IF(AND(Pumpdown!$Q$27=0,'Results-Multiple Flush Cycles'!GK$62=1),-1,Pumpdown!GK471)</f>
        <v>-1</v>
      </c>
      <c r="GL86" s="1">
        <f ca="1">IF(AND(Pumpdown!$Q$27=0,'Results-Multiple Flush Cycles'!GL$62=1),-1,Pumpdown!GL471)</f>
        <v>-1</v>
      </c>
      <c r="GM86" s="1">
        <f ca="1">IF(AND(Pumpdown!$Q$27=0,'Results-Multiple Flush Cycles'!GM$62=1),-1,Pumpdown!GM471)</f>
        <v>-1</v>
      </c>
      <c r="GN86" s="1">
        <f ca="1">IF(AND(Pumpdown!$Q$27=0,'Results-Multiple Flush Cycles'!GN$62=1),-1,Pumpdown!GN471)</f>
        <v>-1</v>
      </c>
      <c r="GO86" s="1">
        <f ca="1">IF(AND(Pumpdown!$Q$27=0,'Results-Multiple Flush Cycles'!GO$62=1),-1,Pumpdown!GO471)</f>
        <v>-1</v>
      </c>
      <c r="GP86" s="1">
        <f ca="1">IF(AND(Pumpdown!$Q$27=0,'Results-Multiple Flush Cycles'!GP$62=1),-1,Pumpdown!GP471)</f>
        <v>-1</v>
      </c>
      <c r="GQ86" s="1">
        <f ca="1">IF(AND(Pumpdown!$Q$27=0,'Results-Multiple Flush Cycles'!GQ$62=1),-1,Pumpdown!GQ471)</f>
        <v>-1</v>
      </c>
      <c r="GR86" s="1">
        <f ca="1">IF(AND(Pumpdown!$Q$27=0,'Results-Multiple Flush Cycles'!GR$62=1),-1,Pumpdown!GR471)</f>
        <v>-1</v>
      </c>
      <c r="GS86" s="1">
        <f ca="1">IF(AND(Pumpdown!$Q$27=0,'Results-Multiple Flush Cycles'!GS$62=1),-1,Pumpdown!GS471)</f>
        <v>-1</v>
      </c>
      <c r="GT86" s="1">
        <f ca="1">IF(AND(Pumpdown!$Q$27=0,'Results-Multiple Flush Cycles'!GT$62=1),-1,Pumpdown!GT471)</f>
        <v>-1</v>
      </c>
      <c r="GU86" s="1">
        <f ca="1">IF(AND(Pumpdown!$Q$27=0,'Results-Multiple Flush Cycles'!GU$62=1),-1,Pumpdown!GU471)</f>
        <v>-1</v>
      </c>
      <c r="GV86" s="1">
        <f ca="1">IF(AND(Pumpdown!$Q$27=0,'Results-Multiple Flush Cycles'!GV$62=1),-1,Pumpdown!GV471)</f>
        <v>-1</v>
      </c>
      <c r="GW86" s="1">
        <f ca="1">IF(AND(Pumpdown!$Q$27=0,'Results-Multiple Flush Cycles'!GW$62=1),-1,Pumpdown!GW471)</f>
        <v>-1</v>
      </c>
      <c r="GX86" s="1">
        <f ca="1">IF(AND(Pumpdown!$Q$27=0,'Results-Multiple Flush Cycles'!GX$62=1),-1,Pumpdown!GX471)</f>
        <v>-1</v>
      </c>
      <c r="GY86" s="1">
        <f ca="1">IF(AND(Pumpdown!$Q$27=0,'Results-Multiple Flush Cycles'!GY$62=1),-1,Pumpdown!GY471)</f>
        <v>-1</v>
      </c>
      <c r="GZ86" s="1">
        <f ca="1">IF(AND(Pumpdown!$Q$27=0,'Results-Multiple Flush Cycles'!GZ$62=1),-1,Pumpdown!GZ471)</f>
        <v>-1</v>
      </c>
      <c r="HA86" s="1">
        <f ca="1">IF(AND(Pumpdown!$Q$27=0,'Results-Multiple Flush Cycles'!HA$62=1),-1,Pumpdown!HA471)</f>
        <v>-1</v>
      </c>
      <c r="HB86" s="1">
        <f ca="1">IF(AND(Pumpdown!$Q$27=0,'Results-Multiple Flush Cycles'!HB$62=1),-1,Pumpdown!HB471)</f>
        <v>-1</v>
      </c>
      <c r="HC86" s="1">
        <f ca="1">IF(AND(Pumpdown!$Q$27=0,'Results-Multiple Flush Cycles'!HC$62=1),-1,Pumpdown!HC471)</f>
        <v>-1</v>
      </c>
      <c r="HD86" s="1">
        <f ca="1">IF(AND(Pumpdown!$Q$27=0,'Results-Multiple Flush Cycles'!HD$62=1),-1,Pumpdown!HD471)</f>
        <v>-1</v>
      </c>
      <c r="HE86" s="1">
        <f ca="1">IF(AND(Pumpdown!$Q$27=0,'Results-Multiple Flush Cycles'!HE$62=1),-1,Pumpdown!HE471)</f>
        <v>-1</v>
      </c>
      <c r="HF86" s="1">
        <f ca="1">IF(AND(Pumpdown!$Q$27=0,'Results-Multiple Flush Cycles'!HF$62=1),-1,Pumpdown!HF471)</f>
        <v>-1</v>
      </c>
      <c r="HG86" s="1">
        <f ca="1">IF(AND(Pumpdown!$Q$27=0,'Results-Multiple Flush Cycles'!HG$62=1),-1,Pumpdown!HG471)</f>
        <v>-1</v>
      </c>
      <c r="HH86" s="1">
        <f ca="1">IF(AND(Pumpdown!$Q$27=0,'Results-Multiple Flush Cycles'!HH$62=1),-1,Pumpdown!HH471)</f>
        <v>-1</v>
      </c>
      <c r="HI86" s="1">
        <f ca="1">IF(AND(Pumpdown!$Q$27=0,'Results-Multiple Flush Cycles'!HI$62=1),-1,Pumpdown!HI471)</f>
        <v>-1</v>
      </c>
      <c r="HJ86" s="1">
        <f ca="1">IF(AND(Pumpdown!$Q$27=0,'Results-Multiple Flush Cycles'!HJ$62=1),-1,Pumpdown!HJ471)</f>
        <v>-1</v>
      </c>
      <c r="HK86" s="1">
        <f ca="1">IF(AND(Pumpdown!$Q$27=0,'Results-Multiple Flush Cycles'!HK$62=1),-1,Pumpdown!HK471)</f>
        <v>-1</v>
      </c>
      <c r="HL86" s="1">
        <f ca="1">IF(AND(Pumpdown!$Q$27=0,'Results-Multiple Flush Cycles'!HL$62=1),-1,Pumpdown!HL471)</f>
        <v>-1</v>
      </c>
      <c r="HM86" s="1">
        <f ca="1">IF(AND(Pumpdown!$Q$27=0,'Results-Multiple Flush Cycles'!HM$62=1),-1,Pumpdown!HM471)</f>
        <v>-1</v>
      </c>
      <c r="HN86" s="1">
        <f ca="1">IF(AND(Pumpdown!$Q$27=0,'Results-Multiple Flush Cycles'!HN$62=1),-1,Pumpdown!HN471)</f>
        <v>-1</v>
      </c>
      <c r="HO86" s="1">
        <f ca="1">IF(AND(Pumpdown!$Q$27=0,'Results-Multiple Flush Cycles'!HO$62=1),-1,Pumpdown!HO471)</f>
        <v>-1</v>
      </c>
      <c r="HP86" s="1">
        <f ca="1">IF(AND(Pumpdown!$Q$27=0,'Results-Multiple Flush Cycles'!HP$62=1),-1,Pumpdown!HP471)</f>
        <v>-1</v>
      </c>
      <c r="HQ86" s="1">
        <f ca="1">IF(AND(Pumpdown!$Q$27=0,'Results-Multiple Flush Cycles'!HQ$62=1),-1,Pumpdown!HQ471)</f>
        <v>-1</v>
      </c>
      <c r="HR86" s="1">
        <f ca="1">IF(AND(Pumpdown!$Q$27=0,'Results-Multiple Flush Cycles'!HR$62=1),-1,Pumpdown!HR471)</f>
        <v>-1</v>
      </c>
      <c r="HS86" s="1">
        <f ca="1">IF(AND(Pumpdown!$Q$27=0,'Results-Multiple Flush Cycles'!HS$62=1),-1,Pumpdown!HS471)</f>
        <v>-1</v>
      </c>
      <c r="HT86" s="1">
        <f ca="1">IF(AND(Pumpdown!$Q$27=0,'Results-Multiple Flush Cycles'!HT$62=1),-1,Pumpdown!HT471)</f>
        <v>-1</v>
      </c>
      <c r="HU86" s="1">
        <f ca="1">IF(AND(Pumpdown!$Q$27=0,'Results-Multiple Flush Cycles'!HU$62=1),-1,Pumpdown!HU471)</f>
        <v>-1</v>
      </c>
      <c r="HV86" s="1">
        <f ca="1">IF(AND(Pumpdown!$Q$27=0,'Results-Multiple Flush Cycles'!HV$62=1),-1,Pumpdown!HV471)</f>
        <v>-1</v>
      </c>
      <c r="HW86" s="1">
        <f ca="1">IF(AND(Pumpdown!$Q$27=0,'Results-Multiple Flush Cycles'!HW$62=1),-1,Pumpdown!HW471)</f>
        <v>-1</v>
      </c>
      <c r="HX86" s="1">
        <f ca="1">IF(AND(Pumpdown!$Q$27=0,'Results-Multiple Flush Cycles'!HX$62=1),-1,Pumpdown!HX471)</f>
        <v>-1</v>
      </c>
      <c r="HY86" s="1">
        <f ca="1">IF(AND(Pumpdown!$Q$27=0,'Results-Multiple Flush Cycles'!HY$62=1),-1,Pumpdown!HY471)</f>
        <v>-1</v>
      </c>
      <c r="HZ86" s="1">
        <f ca="1">IF(AND(Pumpdown!$Q$27=0,'Results-Multiple Flush Cycles'!HZ$62=1),-1,Pumpdown!HZ471)</f>
        <v>-1</v>
      </c>
      <c r="IA86" s="1">
        <f ca="1">IF(AND(Pumpdown!$Q$27=0,'Results-Multiple Flush Cycles'!IA$62=1),-1,Pumpdown!IA471)</f>
        <v>-1</v>
      </c>
      <c r="IB86" s="1">
        <f ca="1">IF(AND(Pumpdown!$Q$27=0,'Results-Multiple Flush Cycles'!IB$62=1),-1,Pumpdown!IB471)</f>
        <v>-1</v>
      </c>
      <c r="IC86" s="1">
        <f ca="1">IF(AND(Pumpdown!$Q$27=0,'Results-Multiple Flush Cycles'!IC$62=1),-1,Pumpdown!IC471)</f>
        <v>-1</v>
      </c>
      <c r="ID86" s="1">
        <f ca="1">IF(AND(Pumpdown!$Q$27=0,'Results-Multiple Flush Cycles'!ID$62=1),-1,Pumpdown!ID471)</f>
        <v>-1</v>
      </c>
      <c r="IE86" s="1">
        <f ca="1">IF(AND(Pumpdown!$Q$27=0,'Results-Multiple Flush Cycles'!IE$62=1),-1,Pumpdown!IE471)</f>
        <v>-1</v>
      </c>
      <c r="IF86" s="1">
        <f ca="1">IF(AND(Pumpdown!$Q$27=0,'Results-Multiple Flush Cycles'!IF$62=1),-1,Pumpdown!IF471)</f>
        <v>-1</v>
      </c>
      <c r="IG86" s="1">
        <f ca="1">IF(AND(Pumpdown!$Q$27=0,'Results-Multiple Flush Cycles'!IG$62=1),-1,Pumpdown!IG471)</f>
        <v>-1</v>
      </c>
      <c r="IH86" s="1">
        <f ca="1">IF(AND(Pumpdown!$Q$27=0,'Results-Multiple Flush Cycles'!IH$62=1),-1,Pumpdown!IH471)</f>
        <v>-1</v>
      </c>
      <c r="II86" s="1">
        <f ca="1">IF(AND(Pumpdown!$Q$27=0,'Results-Multiple Flush Cycles'!II$62=1),-1,Pumpdown!II471)</f>
        <v>-1</v>
      </c>
      <c r="IJ86" s="1">
        <f ca="1">IF(AND(Pumpdown!$Q$27=0,'Results-Multiple Flush Cycles'!IJ$62=1),-1,Pumpdown!IJ471)</f>
        <v>-1</v>
      </c>
      <c r="IK86" s="1">
        <f ca="1">IF(AND(Pumpdown!$Q$27=0,'Results-Multiple Flush Cycles'!IK$62=1),-1,Pumpdown!IK471)</f>
        <v>-1</v>
      </c>
      <c r="IL86" s="1">
        <f ca="1">IF(AND(Pumpdown!$Q$27=0,'Results-Multiple Flush Cycles'!IL$62=1),-1,Pumpdown!IL471)</f>
        <v>-1</v>
      </c>
      <c r="IM86" s="1">
        <f ca="1">IF(AND(Pumpdown!$Q$27=0,'Results-Multiple Flush Cycles'!IM$62=1),-1,Pumpdown!IM471)</f>
        <v>-1</v>
      </c>
      <c r="IN86" s="1">
        <f ca="1">IF(AND(Pumpdown!$Q$27=0,'Results-Multiple Flush Cycles'!IN$62=1),-1,Pumpdown!IN471)</f>
        <v>-1</v>
      </c>
      <c r="IO86" s="1">
        <f ca="1">IF(AND(Pumpdown!$Q$27=0,'Results-Multiple Flush Cycles'!IO$62=1),-1,Pumpdown!IO471)</f>
        <v>-1</v>
      </c>
      <c r="IP86" s="1">
        <f ca="1">IF(AND(Pumpdown!$Q$27=0,'Results-Multiple Flush Cycles'!IP$62=1),-1,Pumpdown!IP471)</f>
        <v>-1</v>
      </c>
      <c r="IQ86" s="1">
        <f ca="1">IF(AND(Pumpdown!$Q$27=0,'Results-Multiple Flush Cycles'!IQ$62=1),-1,Pumpdown!IQ471)</f>
        <v>-1</v>
      </c>
      <c r="IR86" s="1">
        <f ca="1">IF(AND(Pumpdown!$Q$27=0,'Results-Multiple Flush Cycles'!IR$62=1),-1,Pumpdown!IR471)</f>
        <v>-1</v>
      </c>
      <c r="IS86" s="1">
        <f ca="1">IF(AND(Pumpdown!$Q$27=0,'Results-Multiple Flush Cycles'!IS$62=1),-1,Pumpdown!IS471)</f>
        <v>-1</v>
      </c>
      <c r="IT86" s="1">
        <f ca="1">IF(AND(Pumpdown!$Q$27=0,'Results-Multiple Flush Cycles'!IT$62=1),-1,Pumpdown!IT471)</f>
        <v>-1</v>
      </c>
      <c r="IU86" s="1">
        <f ca="1">IF(AND(Pumpdown!$Q$27=0,'Results-Multiple Flush Cycles'!IU$62=1),-1,Pumpdown!IU471)</f>
        <v>-1</v>
      </c>
      <c r="IV86" s="1">
        <f ca="1">IF(AND(Pumpdown!$Q$27=0,'Results-Multiple Flush Cycles'!IV$62=1),-1,Pumpdown!IV471)</f>
        <v>-1</v>
      </c>
    </row>
    <row r="87" spans="1:258" x14ac:dyDescent="0.15">
      <c r="A87" s="1" t="str">
        <f>Pumpdown!A472</f>
        <v>Instantaneous SLC Ratio #8</v>
      </c>
      <c r="B87" s="1" t="str">
        <f>Pumpdown!B472</f>
        <v>-</v>
      </c>
      <c r="C87" s="1">
        <f>IF(AND(Pumpdown!$Q$27=0,'Results-Multiple Flush Cycles'!C$62=1),-1,Pumpdown!C472)</f>
        <v>0</v>
      </c>
      <c r="D87" s="1">
        <f ca="1">IF(AND(Pumpdown!$Q$27=0,'Results-Multiple Flush Cycles'!D$62=1),-1,Pumpdown!D472)</f>
        <v>0</v>
      </c>
      <c r="E87" s="1">
        <f ca="1">IF(AND(Pumpdown!$Q$27=0,'Results-Multiple Flush Cycles'!E$62=1),-1,Pumpdown!E472)</f>
        <v>0</v>
      </c>
      <c r="F87" s="1">
        <f ca="1">IF(AND(Pumpdown!$Q$27=0,'Results-Multiple Flush Cycles'!F$62=1),-1,Pumpdown!F472)</f>
        <v>0</v>
      </c>
      <c r="G87" s="1">
        <f ca="1">IF(AND(Pumpdown!$Q$27=0,'Results-Multiple Flush Cycles'!G$62=1),-1,Pumpdown!G472)</f>
        <v>0</v>
      </c>
      <c r="H87" s="1">
        <f ca="1">IF(AND(Pumpdown!$Q$27=0,'Results-Multiple Flush Cycles'!H$62=1),-1,Pumpdown!H472)</f>
        <v>0</v>
      </c>
      <c r="I87" s="1">
        <f ca="1">IF(AND(Pumpdown!$Q$27=0,'Results-Multiple Flush Cycles'!I$62=1),-1,Pumpdown!I472)</f>
        <v>0</v>
      </c>
      <c r="J87" s="1">
        <f ca="1">IF(AND(Pumpdown!$Q$27=0,'Results-Multiple Flush Cycles'!J$62=1),-1,Pumpdown!J472)</f>
        <v>0</v>
      </c>
      <c r="K87" s="1">
        <f ca="1">IF(AND(Pumpdown!$Q$27=0,'Results-Multiple Flush Cycles'!K$62=1),-1,Pumpdown!K472)</f>
        <v>0</v>
      </c>
      <c r="L87" s="1">
        <f ca="1">IF(AND(Pumpdown!$Q$27=0,'Results-Multiple Flush Cycles'!L$62=1),-1,Pumpdown!L472)</f>
        <v>0</v>
      </c>
      <c r="M87" s="1">
        <f ca="1">IF(AND(Pumpdown!$Q$27=0,'Results-Multiple Flush Cycles'!M$62=1),-1,Pumpdown!M472)</f>
        <v>0</v>
      </c>
      <c r="N87" s="1">
        <f ca="1">IF(AND(Pumpdown!$Q$27=0,'Results-Multiple Flush Cycles'!N$62=1),-1,Pumpdown!N472)</f>
        <v>0</v>
      </c>
      <c r="O87" s="1">
        <f ca="1">IF(AND(Pumpdown!$Q$27=0,'Results-Multiple Flush Cycles'!O$62=1),-1,Pumpdown!O472)</f>
        <v>0</v>
      </c>
      <c r="P87" s="1">
        <f ca="1">IF(AND(Pumpdown!$Q$27=0,'Results-Multiple Flush Cycles'!P$62=1),-1,Pumpdown!P472)</f>
        <v>0</v>
      </c>
      <c r="Q87" s="1">
        <f ca="1">IF(AND(Pumpdown!$Q$27=0,'Results-Multiple Flush Cycles'!Q$62=1),-1,Pumpdown!Q472)</f>
        <v>0</v>
      </c>
      <c r="R87" s="1">
        <f ca="1">IF(AND(Pumpdown!$Q$27=0,'Results-Multiple Flush Cycles'!R$62=1),-1,Pumpdown!R472)</f>
        <v>0</v>
      </c>
      <c r="S87" s="1">
        <f ca="1">IF(AND(Pumpdown!$Q$27=0,'Results-Multiple Flush Cycles'!S$62=1),-1,Pumpdown!S472)</f>
        <v>0</v>
      </c>
      <c r="T87" s="1">
        <f ca="1">IF(AND(Pumpdown!$Q$27=0,'Results-Multiple Flush Cycles'!T$62=1),-1,Pumpdown!T472)</f>
        <v>0</v>
      </c>
      <c r="U87" s="1">
        <f ca="1">IF(AND(Pumpdown!$Q$27=0,'Results-Multiple Flush Cycles'!U$62=1),-1,Pumpdown!U472)</f>
        <v>0</v>
      </c>
      <c r="V87" s="1">
        <f ca="1">IF(AND(Pumpdown!$Q$27=0,'Results-Multiple Flush Cycles'!V$62=1),-1,Pumpdown!V472)</f>
        <v>0</v>
      </c>
      <c r="W87" s="1">
        <f ca="1">IF(AND(Pumpdown!$Q$27=0,'Results-Multiple Flush Cycles'!W$62=1),-1,Pumpdown!W472)</f>
        <v>0</v>
      </c>
      <c r="X87" s="1">
        <f ca="1">IF(AND(Pumpdown!$Q$27=0,'Results-Multiple Flush Cycles'!X$62=1),-1,Pumpdown!X472)</f>
        <v>0</v>
      </c>
      <c r="Y87" s="1">
        <f ca="1">IF(AND(Pumpdown!$Q$27=0,'Results-Multiple Flush Cycles'!Y$62=1),-1,Pumpdown!Y472)</f>
        <v>0</v>
      </c>
      <c r="Z87" s="1">
        <f ca="1">IF(AND(Pumpdown!$Q$27=0,'Results-Multiple Flush Cycles'!Z$62=1),-1,Pumpdown!Z472)</f>
        <v>0</v>
      </c>
      <c r="AA87" s="1">
        <f ca="1">IF(AND(Pumpdown!$Q$27=0,'Results-Multiple Flush Cycles'!AA$62=1),-1,Pumpdown!AA472)</f>
        <v>0</v>
      </c>
      <c r="AB87" s="1">
        <f ca="1">IF(AND(Pumpdown!$Q$27=0,'Results-Multiple Flush Cycles'!AB$62=1),-1,Pumpdown!AB472)</f>
        <v>0</v>
      </c>
      <c r="AC87" s="1">
        <f ca="1">IF(AND(Pumpdown!$Q$27=0,'Results-Multiple Flush Cycles'!AC$62=1),-1,Pumpdown!AC472)</f>
        <v>0</v>
      </c>
      <c r="AD87" s="150">
        <f ca="1">IF(AND(Pumpdown!$Q$27=0,'Results-Multiple Flush Cycles'!AD$62=1),-1,Pumpdown!AD472)</f>
        <v>0</v>
      </c>
      <c r="AE87" s="1">
        <f ca="1">IF(AND(Pumpdown!$Q$27=0,'Results-Multiple Flush Cycles'!AE$62=1),-1,Pumpdown!AE472)</f>
        <v>0</v>
      </c>
      <c r="AF87" s="1">
        <f ca="1">IF(AND(Pumpdown!$Q$27=0,'Results-Multiple Flush Cycles'!AF$62=1),-1,Pumpdown!AF472)</f>
        <v>0</v>
      </c>
      <c r="AG87" s="1">
        <f ca="1">IF(AND(Pumpdown!$Q$27=0,'Results-Multiple Flush Cycles'!AG$62=1),-1,Pumpdown!AG472)</f>
        <v>0</v>
      </c>
      <c r="AH87" s="1">
        <f ca="1">IF(AND(Pumpdown!$Q$27=0,'Results-Multiple Flush Cycles'!AH$62=1),-1,Pumpdown!AH472)</f>
        <v>0</v>
      </c>
      <c r="AI87" s="1">
        <f ca="1">IF(AND(Pumpdown!$Q$27=0,'Results-Multiple Flush Cycles'!AI$62=1),-1,Pumpdown!AI472)</f>
        <v>0</v>
      </c>
      <c r="AJ87" s="1">
        <f ca="1">IF(AND(Pumpdown!$Q$27=0,'Results-Multiple Flush Cycles'!AJ$62=1),-1,Pumpdown!AJ472)</f>
        <v>0</v>
      </c>
      <c r="AK87" s="150">
        <f ca="1">IF(AND(Pumpdown!$Q$27=0,'Results-Multiple Flush Cycles'!AK$62=1),-1,Pumpdown!AK472)</f>
        <v>0</v>
      </c>
      <c r="AL87" s="1">
        <f ca="1">IF(AND(Pumpdown!$Q$27=0,'Results-Multiple Flush Cycles'!AL$62=1),-1,Pumpdown!AL472)</f>
        <v>0</v>
      </c>
      <c r="AM87" s="1">
        <f ca="1">IF(AND(Pumpdown!$Q$27=0,'Results-Multiple Flush Cycles'!AM$62=1),-1,Pumpdown!AM472)</f>
        <v>0</v>
      </c>
      <c r="AN87" s="1">
        <f ca="1">IF(AND(Pumpdown!$Q$27=0,'Results-Multiple Flush Cycles'!AN$62=1),-1,Pumpdown!AN472)</f>
        <v>0</v>
      </c>
      <c r="AO87" s="1">
        <f ca="1">IF(AND(Pumpdown!$Q$27=0,'Results-Multiple Flush Cycles'!AO$62=1),-1,Pumpdown!AO472)</f>
        <v>-1</v>
      </c>
      <c r="AP87" s="1">
        <f ca="1">IF(AND(Pumpdown!$Q$27=0,'Results-Multiple Flush Cycles'!AP$62=1),-1,Pumpdown!AP472)</f>
        <v>-1</v>
      </c>
      <c r="AQ87" s="1">
        <f ca="1">IF(AND(Pumpdown!$Q$27=0,'Results-Multiple Flush Cycles'!AQ$62=1),-1,Pumpdown!AQ472)</f>
        <v>-1</v>
      </c>
      <c r="AR87" s="1">
        <f ca="1">IF(AND(Pumpdown!$Q$27=0,'Results-Multiple Flush Cycles'!AR$62=1),-1,Pumpdown!AR472)</f>
        <v>-1</v>
      </c>
      <c r="AS87" s="1">
        <f ca="1">IF(AND(Pumpdown!$Q$27=0,'Results-Multiple Flush Cycles'!AS$62=1),-1,Pumpdown!AS472)</f>
        <v>-1</v>
      </c>
      <c r="AT87" s="1">
        <f ca="1">IF(AND(Pumpdown!$Q$27=0,'Results-Multiple Flush Cycles'!AT$62=1),-1,Pumpdown!AT472)</f>
        <v>-1</v>
      </c>
      <c r="AU87" s="1">
        <f ca="1">IF(AND(Pumpdown!$Q$27=0,'Results-Multiple Flush Cycles'!AU$62=1),-1,Pumpdown!AU472)</f>
        <v>-1</v>
      </c>
      <c r="AV87" s="1">
        <f ca="1">IF(AND(Pumpdown!$Q$27=0,'Results-Multiple Flush Cycles'!AV$62=1),-1,Pumpdown!AV472)</f>
        <v>-1</v>
      </c>
      <c r="AW87" s="1">
        <f ca="1">IF(AND(Pumpdown!$Q$27=0,'Results-Multiple Flush Cycles'!AW$62=1),-1,Pumpdown!AW472)</f>
        <v>-1</v>
      </c>
      <c r="AX87" s="1">
        <f ca="1">IF(AND(Pumpdown!$Q$27=0,'Results-Multiple Flush Cycles'!AX$62=1),-1,Pumpdown!AX472)</f>
        <v>-1</v>
      </c>
      <c r="AY87" s="1">
        <f ca="1">IF(AND(Pumpdown!$Q$27=0,'Results-Multiple Flush Cycles'!AY$62=1),-1,Pumpdown!AY472)</f>
        <v>-1</v>
      </c>
      <c r="AZ87" s="1">
        <f ca="1">IF(AND(Pumpdown!$Q$27=0,'Results-Multiple Flush Cycles'!AZ$62=1),-1,Pumpdown!AZ472)</f>
        <v>-1</v>
      </c>
      <c r="BA87" s="1">
        <f ca="1">IF(AND(Pumpdown!$Q$27=0,'Results-Multiple Flush Cycles'!BA$62=1),-1,Pumpdown!BA472)</f>
        <v>-1</v>
      </c>
      <c r="BB87" s="1">
        <f ca="1">IF(AND(Pumpdown!$Q$27=0,'Results-Multiple Flush Cycles'!BB$62=1),-1,Pumpdown!BB472)</f>
        <v>-1</v>
      </c>
      <c r="BC87" s="1">
        <f ca="1">IF(AND(Pumpdown!$Q$27=0,'Results-Multiple Flush Cycles'!BC$62=1),-1,Pumpdown!BC472)</f>
        <v>-1</v>
      </c>
      <c r="BD87" s="1">
        <f ca="1">IF(AND(Pumpdown!$Q$27=0,'Results-Multiple Flush Cycles'!BD$62=1),-1,Pumpdown!BD472)</f>
        <v>-1</v>
      </c>
      <c r="BE87" s="1">
        <f ca="1">IF(AND(Pumpdown!$Q$27=0,'Results-Multiple Flush Cycles'!BE$62=1),-1,Pumpdown!BE472)</f>
        <v>-1</v>
      </c>
      <c r="BF87" s="1">
        <f ca="1">IF(AND(Pumpdown!$Q$27=0,'Results-Multiple Flush Cycles'!BF$62=1),-1,Pumpdown!BF472)</f>
        <v>-1</v>
      </c>
      <c r="BG87" s="1">
        <f ca="1">IF(AND(Pumpdown!$Q$27=0,'Results-Multiple Flush Cycles'!BG$62=1),-1,Pumpdown!BG472)</f>
        <v>-1</v>
      </c>
      <c r="BH87" s="1">
        <f ca="1">IF(AND(Pumpdown!$Q$27=0,'Results-Multiple Flush Cycles'!BH$62=1),-1,Pumpdown!BH472)</f>
        <v>-1</v>
      </c>
      <c r="BI87" s="1">
        <f ca="1">IF(AND(Pumpdown!$Q$27=0,'Results-Multiple Flush Cycles'!BI$62=1),-1,Pumpdown!BI472)</f>
        <v>-1</v>
      </c>
      <c r="BJ87" s="1">
        <f ca="1">IF(AND(Pumpdown!$Q$27=0,'Results-Multiple Flush Cycles'!BJ$62=1),-1,Pumpdown!BJ472)</f>
        <v>-1</v>
      </c>
      <c r="BK87" s="1">
        <f ca="1">IF(AND(Pumpdown!$Q$27=0,'Results-Multiple Flush Cycles'!BK$62=1),-1,Pumpdown!BK472)</f>
        <v>-1</v>
      </c>
      <c r="BL87" s="1">
        <f ca="1">IF(AND(Pumpdown!$Q$27=0,'Results-Multiple Flush Cycles'!BL$62=1),-1,Pumpdown!BL472)</f>
        <v>-1</v>
      </c>
      <c r="BM87" s="1">
        <f ca="1">IF(AND(Pumpdown!$Q$27=0,'Results-Multiple Flush Cycles'!BM$62=1),-1,Pumpdown!BM472)</f>
        <v>-1</v>
      </c>
      <c r="BN87" s="1">
        <f ca="1">IF(AND(Pumpdown!$Q$27=0,'Results-Multiple Flush Cycles'!BN$62=1),-1,Pumpdown!BN472)</f>
        <v>-1</v>
      </c>
      <c r="BO87" s="1">
        <f ca="1">IF(AND(Pumpdown!$Q$27=0,'Results-Multiple Flush Cycles'!BO$62=1),-1,Pumpdown!BO472)</f>
        <v>-1</v>
      </c>
      <c r="BP87" s="1">
        <f ca="1">IF(AND(Pumpdown!$Q$27=0,'Results-Multiple Flush Cycles'!BP$62=1),-1,Pumpdown!BP472)</f>
        <v>-1</v>
      </c>
      <c r="BQ87" s="1">
        <f ca="1">IF(AND(Pumpdown!$Q$27=0,'Results-Multiple Flush Cycles'!BQ$62=1),-1,Pumpdown!BQ472)</f>
        <v>-1</v>
      </c>
      <c r="BR87" s="1">
        <f ca="1">IF(AND(Pumpdown!$Q$27=0,'Results-Multiple Flush Cycles'!BR$62=1),-1,Pumpdown!BR472)</f>
        <v>-1</v>
      </c>
      <c r="BS87" s="1">
        <f ca="1">IF(AND(Pumpdown!$Q$27=0,'Results-Multiple Flush Cycles'!BS$62=1),-1,Pumpdown!BS472)</f>
        <v>-1</v>
      </c>
      <c r="BT87" s="1">
        <f ca="1">IF(AND(Pumpdown!$Q$27=0,'Results-Multiple Flush Cycles'!BT$62=1),-1,Pumpdown!BT472)</f>
        <v>-1</v>
      </c>
      <c r="BU87" s="1">
        <f ca="1">IF(AND(Pumpdown!$Q$27=0,'Results-Multiple Flush Cycles'!BU$62=1),-1,Pumpdown!BU472)</f>
        <v>-1</v>
      </c>
      <c r="BV87" s="1">
        <f ca="1">IF(AND(Pumpdown!$Q$27=0,'Results-Multiple Flush Cycles'!BV$62=1),-1,Pumpdown!BV472)</f>
        <v>-1</v>
      </c>
      <c r="BW87" s="1">
        <f ca="1">IF(AND(Pumpdown!$Q$27=0,'Results-Multiple Flush Cycles'!BW$62=1),-1,Pumpdown!BW472)</f>
        <v>-1</v>
      </c>
      <c r="BX87" s="1">
        <f ca="1">IF(AND(Pumpdown!$Q$27=0,'Results-Multiple Flush Cycles'!BX$62=1),-1,Pumpdown!BX472)</f>
        <v>-1</v>
      </c>
      <c r="BY87" s="1">
        <f ca="1">IF(AND(Pumpdown!$Q$27=0,'Results-Multiple Flush Cycles'!BY$62=1),-1,Pumpdown!BY472)</f>
        <v>-1</v>
      </c>
      <c r="BZ87" s="1">
        <f ca="1">IF(AND(Pumpdown!$Q$27=0,'Results-Multiple Flush Cycles'!BZ$62=1),-1,Pumpdown!BZ472)</f>
        <v>-1</v>
      </c>
      <c r="CA87" s="1">
        <f ca="1">IF(AND(Pumpdown!$Q$27=0,'Results-Multiple Flush Cycles'!CA$62=1),-1,Pumpdown!CA472)</f>
        <v>-1</v>
      </c>
      <c r="CB87" s="1">
        <f ca="1">IF(AND(Pumpdown!$Q$27=0,'Results-Multiple Flush Cycles'!CB$62=1),-1,Pumpdown!CB472)</f>
        <v>-1</v>
      </c>
      <c r="CC87" s="1">
        <f ca="1">IF(AND(Pumpdown!$Q$27=0,'Results-Multiple Flush Cycles'!CC$62=1),-1,Pumpdown!CC472)</f>
        <v>-1</v>
      </c>
      <c r="CD87" s="1">
        <f ca="1">IF(AND(Pumpdown!$Q$27=0,'Results-Multiple Flush Cycles'!CD$62=1),-1,Pumpdown!CD472)</f>
        <v>-1</v>
      </c>
      <c r="CE87" s="1">
        <f ca="1">IF(AND(Pumpdown!$Q$27=0,'Results-Multiple Flush Cycles'!CE$62=1),-1,Pumpdown!CE472)</f>
        <v>-1</v>
      </c>
      <c r="CF87" s="1">
        <f ca="1">IF(AND(Pumpdown!$Q$27=0,'Results-Multiple Flush Cycles'!CF$62=1),-1,Pumpdown!CF472)</f>
        <v>-1</v>
      </c>
      <c r="CG87" s="1">
        <f ca="1">IF(AND(Pumpdown!$Q$27=0,'Results-Multiple Flush Cycles'!CG$62=1),-1,Pumpdown!CG472)</f>
        <v>-1</v>
      </c>
      <c r="CH87" s="1">
        <f ca="1">IF(AND(Pumpdown!$Q$27=0,'Results-Multiple Flush Cycles'!CH$62=1),-1,Pumpdown!CH472)</f>
        <v>-1</v>
      </c>
      <c r="CI87" s="1">
        <f ca="1">IF(AND(Pumpdown!$Q$27=0,'Results-Multiple Flush Cycles'!CI$62=1),-1,Pumpdown!CI472)</f>
        <v>-1</v>
      </c>
      <c r="CJ87" s="1">
        <f ca="1">IF(AND(Pumpdown!$Q$27=0,'Results-Multiple Flush Cycles'!CJ$62=1),-1,Pumpdown!CJ472)</f>
        <v>-1</v>
      </c>
      <c r="CK87" s="1">
        <f ca="1">IF(AND(Pumpdown!$Q$27=0,'Results-Multiple Flush Cycles'!CK$62=1),-1,Pumpdown!CK472)</f>
        <v>-1</v>
      </c>
      <c r="CL87" s="1">
        <f ca="1">IF(AND(Pumpdown!$Q$27=0,'Results-Multiple Flush Cycles'!CL$62=1),-1,Pumpdown!CL472)</f>
        <v>-1</v>
      </c>
      <c r="CM87" s="1">
        <f ca="1">IF(AND(Pumpdown!$Q$27=0,'Results-Multiple Flush Cycles'!CM$62=1),-1,Pumpdown!CM472)</f>
        <v>-1</v>
      </c>
      <c r="CN87" s="1">
        <f ca="1">IF(AND(Pumpdown!$Q$27=0,'Results-Multiple Flush Cycles'!CN$62=1),-1,Pumpdown!CN472)</f>
        <v>-1</v>
      </c>
      <c r="CO87" s="1">
        <f ca="1">IF(AND(Pumpdown!$Q$27=0,'Results-Multiple Flush Cycles'!CO$62=1),-1,Pumpdown!CO472)</f>
        <v>-1</v>
      </c>
      <c r="CP87" s="1">
        <f ca="1">IF(AND(Pumpdown!$Q$27=0,'Results-Multiple Flush Cycles'!CP$62=1),-1,Pumpdown!CP472)</f>
        <v>-1</v>
      </c>
      <c r="CQ87" s="1">
        <f ca="1">IF(AND(Pumpdown!$Q$27=0,'Results-Multiple Flush Cycles'!CQ$62=1),-1,Pumpdown!CQ472)</f>
        <v>-1</v>
      </c>
      <c r="CR87" s="1">
        <f ca="1">IF(AND(Pumpdown!$Q$27=0,'Results-Multiple Flush Cycles'!CR$62=1),-1,Pumpdown!CR472)</f>
        <v>-1</v>
      </c>
      <c r="CS87" s="1">
        <f ca="1">IF(AND(Pumpdown!$Q$27=0,'Results-Multiple Flush Cycles'!CS$62=1),-1,Pumpdown!CS472)</f>
        <v>-1</v>
      </c>
      <c r="CT87" s="1">
        <f ca="1">IF(AND(Pumpdown!$Q$27=0,'Results-Multiple Flush Cycles'!CT$62=1),-1,Pumpdown!CT472)</f>
        <v>-1</v>
      </c>
      <c r="CU87" s="1">
        <f ca="1">IF(AND(Pumpdown!$Q$27=0,'Results-Multiple Flush Cycles'!CU$62=1),-1,Pumpdown!CU472)</f>
        <v>-1</v>
      </c>
      <c r="CV87" s="1">
        <f ca="1">IF(AND(Pumpdown!$Q$27=0,'Results-Multiple Flush Cycles'!CV$62=1),-1,Pumpdown!CV472)</f>
        <v>-1</v>
      </c>
      <c r="CW87" s="1">
        <f ca="1">IF(AND(Pumpdown!$Q$27=0,'Results-Multiple Flush Cycles'!CW$62=1),-1,Pumpdown!CW472)</f>
        <v>-1</v>
      </c>
      <c r="CX87" s="1">
        <f ca="1">IF(AND(Pumpdown!$Q$27=0,'Results-Multiple Flush Cycles'!CX$62=1),-1,Pumpdown!CX472)</f>
        <v>-1</v>
      </c>
      <c r="CY87" s="1">
        <f ca="1">IF(AND(Pumpdown!$Q$27=0,'Results-Multiple Flush Cycles'!CY$62=1),-1,Pumpdown!CY472)</f>
        <v>-1</v>
      </c>
      <c r="CZ87" s="1">
        <f ca="1">IF(AND(Pumpdown!$Q$27=0,'Results-Multiple Flush Cycles'!CZ$62=1),-1,Pumpdown!CZ472)</f>
        <v>-1</v>
      </c>
      <c r="DA87" s="1">
        <f ca="1">IF(AND(Pumpdown!$Q$27=0,'Results-Multiple Flush Cycles'!DA$62=1),-1,Pumpdown!DA472)</f>
        <v>-1</v>
      </c>
      <c r="DB87" s="1">
        <f ca="1">IF(AND(Pumpdown!$Q$27=0,'Results-Multiple Flush Cycles'!DB$62=1),-1,Pumpdown!DB472)</f>
        <v>-1</v>
      </c>
      <c r="DC87" s="1">
        <f ca="1">IF(AND(Pumpdown!$Q$27=0,'Results-Multiple Flush Cycles'!DC$62=1),-1,Pumpdown!DC472)</f>
        <v>-1</v>
      </c>
      <c r="DD87" s="1">
        <f ca="1">IF(AND(Pumpdown!$Q$27=0,'Results-Multiple Flush Cycles'!DD$62=1),-1,Pumpdown!DD472)</f>
        <v>-1</v>
      </c>
      <c r="DE87" s="1">
        <f ca="1">IF(AND(Pumpdown!$Q$27=0,'Results-Multiple Flush Cycles'!DE$62=1),-1,Pumpdown!DE472)</f>
        <v>-1</v>
      </c>
      <c r="DF87" s="1">
        <f ca="1">IF(AND(Pumpdown!$Q$27=0,'Results-Multiple Flush Cycles'!DF$62=1),-1,Pumpdown!DF472)</f>
        <v>-1</v>
      </c>
      <c r="DG87" s="1">
        <f ca="1">IF(AND(Pumpdown!$Q$27=0,'Results-Multiple Flush Cycles'!DG$62=1),-1,Pumpdown!DG472)</f>
        <v>-1</v>
      </c>
      <c r="DH87" s="1">
        <f ca="1">IF(AND(Pumpdown!$Q$27=0,'Results-Multiple Flush Cycles'!DH$62=1),-1,Pumpdown!DH472)</f>
        <v>-1</v>
      </c>
      <c r="DI87" s="1">
        <f ca="1">IF(AND(Pumpdown!$Q$27=0,'Results-Multiple Flush Cycles'!DI$62=1),-1,Pumpdown!DI472)</f>
        <v>-1</v>
      </c>
      <c r="DJ87" s="1">
        <f ca="1">IF(AND(Pumpdown!$Q$27=0,'Results-Multiple Flush Cycles'!DJ$62=1),-1,Pumpdown!DJ472)</f>
        <v>-1</v>
      </c>
      <c r="DK87" s="1">
        <f ca="1">IF(AND(Pumpdown!$Q$27=0,'Results-Multiple Flush Cycles'!DK$62=1),-1,Pumpdown!DK472)</f>
        <v>-1</v>
      </c>
      <c r="DL87" s="1">
        <f ca="1">IF(AND(Pumpdown!$Q$27=0,'Results-Multiple Flush Cycles'!DL$62=1),-1,Pumpdown!DL472)</f>
        <v>-1</v>
      </c>
      <c r="DM87" s="1">
        <f ca="1">IF(AND(Pumpdown!$Q$27=0,'Results-Multiple Flush Cycles'!DM$62=1),-1,Pumpdown!DM472)</f>
        <v>-1</v>
      </c>
      <c r="DN87" s="1">
        <f ca="1">IF(AND(Pumpdown!$Q$27=0,'Results-Multiple Flush Cycles'!DN$62=1),-1,Pumpdown!DN472)</f>
        <v>-1</v>
      </c>
      <c r="DO87" s="1">
        <f ca="1">IF(AND(Pumpdown!$Q$27=0,'Results-Multiple Flush Cycles'!DO$62=1),-1,Pumpdown!DO472)</f>
        <v>-1</v>
      </c>
      <c r="DP87" s="1">
        <f ca="1">IF(AND(Pumpdown!$Q$27=0,'Results-Multiple Flush Cycles'!DP$62=1),-1,Pumpdown!DP472)</f>
        <v>-1</v>
      </c>
      <c r="DQ87" s="1">
        <f ca="1">IF(AND(Pumpdown!$Q$27=0,'Results-Multiple Flush Cycles'!DQ$62=1),-1,Pumpdown!DQ472)</f>
        <v>-1</v>
      </c>
      <c r="DR87" s="1">
        <f ca="1">IF(AND(Pumpdown!$Q$27=0,'Results-Multiple Flush Cycles'!DR$62=1),-1,Pumpdown!DR472)</f>
        <v>-1</v>
      </c>
      <c r="DS87" s="1">
        <f ca="1">IF(AND(Pumpdown!$Q$27=0,'Results-Multiple Flush Cycles'!DS$62=1),-1,Pumpdown!DS472)</f>
        <v>-1</v>
      </c>
      <c r="DT87" s="1">
        <f ca="1">IF(AND(Pumpdown!$Q$27=0,'Results-Multiple Flush Cycles'!DT$62=1),-1,Pumpdown!DT472)</f>
        <v>-1</v>
      </c>
      <c r="DU87" s="1">
        <f ca="1">IF(AND(Pumpdown!$Q$27=0,'Results-Multiple Flush Cycles'!DU$62=1),-1,Pumpdown!DU472)</f>
        <v>-1</v>
      </c>
      <c r="DV87" s="1">
        <f ca="1">IF(AND(Pumpdown!$Q$27=0,'Results-Multiple Flush Cycles'!DV$62=1),-1,Pumpdown!DV472)</f>
        <v>-1</v>
      </c>
      <c r="DW87" s="1">
        <f ca="1">IF(AND(Pumpdown!$Q$27=0,'Results-Multiple Flush Cycles'!DW$62=1),-1,Pumpdown!DW472)</f>
        <v>-1</v>
      </c>
      <c r="DX87" s="1">
        <f ca="1">IF(AND(Pumpdown!$Q$27=0,'Results-Multiple Flush Cycles'!DX$62=1),-1,Pumpdown!DX472)</f>
        <v>-1</v>
      </c>
      <c r="DY87" s="1">
        <f ca="1">IF(AND(Pumpdown!$Q$27=0,'Results-Multiple Flush Cycles'!DY$62=1),-1,Pumpdown!DY472)</f>
        <v>-1</v>
      </c>
      <c r="DZ87" s="1">
        <f ca="1">IF(AND(Pumpdown!$Q$27=0,'Results-Multiple Flush Cycles'!DZ$62=1),-1,Pumpdown!DZ472)</f>
        <v>-1</v>
      </c>
      <c r="EA87" s="1">
        <f ca="1">IF(AND(Pumpdown!$Q$27=0,'Results-Multiple Flush Cycles'!EA$62=1),-1,Pumpdown!EA472)</f>
        <v>-1</v>
      </c>
      <c r="EB87" s="1">
        <f ca="1">IF(AND(Pumpdown!$Q$27=0,'Results-Multiple Flush Cycles'!EB$62=1),-1,Pumpdown!EB472)</f>
        <v>-1</v>
      </c>
      <c r="EC87" s="1">
        <f ca="1">IF(AND(Pumpdown!$Q$27=0,'Results-Multiple Flush Cycles'!EC$62=1),-1,Pumpdown!EC472)</f>
        <v>-1</v>
      </c>
      <c r="ED87" s="1">
        <f ca="1">IF(AND(Pumpdown!$Q$27=0,'Results-Multiple Flush Cycles'!ED$62=1),-1,Pumpdown!ED472)</f>
        <v>-1</v>
      </c>
      <c r="EE87" s="1">
        <f ca="1">IF(AND(Pumpdown!$Q$27=0,'Results-Multiple Flush Cycles'!EE$62=1),-1,Pumpdown!EE472)</f>
        <v>-1</v>
      </c>
      <c r="EF87" s="1">
        <f ca="1">IF(AND(Pumpdown!$Q$27=0,'Results-Multiple Flush Cycles'!EF$62=1),-1,Pumpdown!EF472)</f>
        <v>-1</v>
      </c>
      <c r="EG87" s="1">
        <f ca="1">IF(AND(Pumpdown!$Q$27=0,'Results-Multiple Flush Cycles'!EG$62=1),-1,Pumpdown!EG472)</f>
        <v>-1</v>
      </c>
      <c r="EH87" s="1">
        <f ca="1">IF(AND(Pumpdown!$Q$27=0,'Results-Multiple Flush Cycles'!EH$62=1),-1,Pumpdown!EH472)</f>
        <v>-1</v>
      </c>
      <c r="EI87" s="1">
        <f ca="1">IF(AND(Pumpdown!$Q$27=0,'Results-Multiple Flush Cycles'!EI$62=1),-1,Pumpdown!EI472)</f>
        <v>-1</v>
      </c>
      <c r="EJ87" s="1">
        <f ca="1">IF(AND(Pumpdown!$Q$27=0,'Results-Multiple Flush Cycles'!EJ$62=1),-1,Pumpdown!EJ472)</f>
        <v>-1</v>
      </c>
      <c r="EK87" s="1">
        <f ca="1">IF(AND(Pumpdown!$Q$27=0,'Results-Multiple Flush Cycles'!EK$62=1),-1,Pumpdown!EK472)</f>
        <v>-1</v>
      </c>
      <c r="EL87" s="1">
        <f ca="1">IF(AND(Pumpdown!$Q$27=0,'Results-Multiple Flush Cycles'!EL$62=1),-1,Pumpdown!EL472)</f>
        <v>-1</v>
      </c>
      <c r="EM87" s="1">
        <f ca="1">IF(AND(Pumpdown!$Q$27=0,'Results-Multiple Flush Cycles'!EM$62=1),-1,Pumpdown!EM472)</f>
        <v>-1</v>
      </c>
      <c r="EN87" s="1">
        <f ca="1">IF(AND(Pumpdown!$Q$27=0,'Results-Multiple Flush Cycles'!EN$62=1),-1,Pumpdown!EN472)</f>
        <v>-1</v>
      </c>
      <c r="EO87" s="1">
        <f ca="1">IF(AND(Pumpdown!$Q$27=0,'Results-Multiple Flush Cycles'!EO$62=1),-1,Pumpdown!EO472)</f>
        <v>-1</v>
      </c>
      <c r="EP87" s="1">
        <f ca="1">IF(AND(Pumpdown!$Q$27=0,'Results-Multiple Flush Cycles'!EP$62=1),-1,Pumpdown!EP472)</f>
        <v>-1</v>
      </c>
      <c r="EQ87" s="1">
        <f ca="1">IF(AND(Pumpdown!$Q$27=0,'Results-Multiple Flush Cycles'!EQ$62=1),-1,Pumpdown!EQ472)</f>
        <v>-1</v>
      </c>
      <c r="ER87" s="1">
        <f ca="1">IF(AND(Pumpdown!$Q$27=0,'Results-Multiple Flush Cycles'!ER$62=1),-1,Pumpdown!ER472)</f>
        <v>-1</v>
      </c>
      <c r="ES87" s="1">
        <f ca="1">IF(AND(Pumpdown!$Q$27=0,'Results-Multiple Flush Cycles'!ES$62=1),-1,Pumpdown!ES472)</f>
        <v>-1</v>
      </c>
      <c r="ET87" s="1">
        <f ca="1">IF(AND(Pumpdown!$Q$27=0,'Results-Multiple Flush Cycles'!ET$62=1),-1,Pumpdown!ET472)</f>
        <v>-1</v>
      </c>
      <c r="EU87" s="1">
        <f ca="1">IF(AND(Pumpdown!$Q$27=0,'Results-Multiple Flush Cycles'!EU$62=1),-1,Pumpdown!EU472)</f>
        <v>-1</v>
      </c>
      <c r="EV87" s="1">
        <f ca="1">IF(AND(Pumpdown!$Q$27=0,'Results-Multiple Flush Cycles'!EV$62=1),-1,Pumpdown!EV472)</f>
        <v>-1</v>
      </c>
      <c r="EW87" s="1">
        <f ca="1">IF(AND(Pumpdown!$Q$27=0,'Results-Multiple Flush Cycles'!EW$62=1),-1,Pumpdown!EW472)</f>
        <v>-1</v>
      </c>
      <c r="EX87" s="1">
        <f ca="1">IF(AND(Pumpdown!$Q$27=0,'Results-Multiple Flush Cycles'!EX$62=1),-1,Pumpdown!EX472)</f>
        <v>-1</v>
      </c>
      <c r="EY87" s="1">
        <f ca="1">IF(AND(Pumpdown!$Q$27=0,'Results-Multiple Flush Cycles'!EY$62=1),-1,Pumpdown!EY472)</f>
        <v>-1</v>
      </c>
      <c r="EZ87" s="1">
        <f ca="1">IF(AND(Pumpdown!$Q$27=0,'Results-Multiple Flush Cycles'!EZ$62=1),-1,Pumpdown!EZ472)</f>
        <v>-1</v>
      </c>
      <c r="FA87" s="1">
        <f ca="1">IF(AND(Pumpdown!$Q$27=0,'Results-Multiple Flush Cycles'!FA$62=1),-1,Pumpdown!FA472)</f>
        <v>-1</v>
      </c>
      <c r="FB87" s="1">
        <f ca="1">IF(AND(Pumpdown!$Q$27=0,'Results-Multiple Flush Cycles'!FB$62=1),-1,Pumpdown!FB472)</f>
        <v>-1</v>
      </c>
      <c r="FC87" s="1">
        <f ca="1">IF(AND(Pumpdown!$Q$27=0,'Results-Multiple Flush Cycles'!FC$62=1),-1,Pumpdown!FC472)</f>
        <v>-1</v>
      </c>
      <c r="FD87" s="1">
        <f ca="1">IF(AND(Pumpdown!$Q$27=0,'Results-Multiple Flush Cycles'!FD$62=1),-1,Pumpdown!FD472)</f>
        <v>-1</v>
      </c>
      <c r="FE87" s="1">
        <f ca="1">IF(AND(Pumpdown!$Q$27=0,'Results-Multiple Flush Cycles'!FE$62=1),-1,Pumpdown!FE472)</f>
        <v>-1</v>
      </c>
      <c r="FF87" s="1">
        <f ca="1">IF(AND(Pumpdown!$Q$27=0,'Results-Multiple Flush Cycles'!FF$62=1),-1,Pumpdown!FF472)</f>
        <v>-1</v>
      </c>
      <c r="FG87" s="1">
        <f ca="1">IF(AND(Pumpdown!$Q$27=0,'Results-Multiple Flush Cycles'!FG$62=1),-1,Pumpdown!FG472)</f>
        <v>-1</v>
      </c>
      <c r="FH87" s="1">
        <f ca="1">IF(AND(Pumpdown!$Q$27=0,'Results-Multiple Flush Cycles'!FH$62=1),-1,Pumpdown!FH472)</f>
        <v>-1</v>
      </c>
      <c r="FI87" s="1">
        <f ca="1">IF(AND(Pumpdown!$Q$27=0,'Results-Multiple Flush Cycles'!FI$62=1),-1,Pumpdown!FI472)</f>
        <v>-1</v>
      </c>
      <c r="FJ87" s="1">
        <f ca="1">IF(AND(Pumpdown!$Q$27=0,'Results-Multiple Flush Cycles'!FJ$62=1),-1,Pumpdown!FJ472)</f>
        <v>-1</v>
      </c>
      <c r="FK87" s="1">
        <f ca="1">IF(AND(Pumpdown!$Q$27=0,'Results-Multiple Flush Cycles'!FK$62=1),-1,Pumpdown!FK472)</f>
        <v>-1</v>
      </c>
      <c r="FL87" s="1">
        <f ca="1">IF(AND(Pumpdown!$Q$27=0,'Results-Multiple Flush Cycles'!FL$62=1),-1,Pumpdown!FL472)</f>
        <v>-1</v>
      </c>
      <c r="FM87" s="1">
        <f ca="1">IF(AND(Pumpdown!$Q$27=0,'Results-Multiple Flush Cycles'!FM$62=1),-1,Pumpdown!FM472)</f>
        <v>-1</v>
      </c>
      <c r="FN87" s="1">
        <f ca="1">IF(AND(Pumpdown!$Q$27=0,'Results-Multiple Flush Cycles'!FN$62=1),-1,Pumpdown!FN472)</f>
        <v>-1</v>
      </c>
      <c r="FO87" s="1">
        <f ca="1">IF(AND(Pumpdown!$Q$27=0,'Results-Multiple Flush Cycles'!FO$62=1),-1,Pumpdown!FO472)</f>
        <v>-1</v>
      </c>
      <c r="FP87" s="1">
        <f ca="1">IF(AND(Pumpdown!$Q$27=0,'Results-Multiple Flush Cycles'!FP$62=1),-1,Pumpdown!FP472)</f>
        <v>-1</v>
      </c>
      <c r="FQ87" s="1">
        <f ca="1">IF(AND(Pumpdown!$Q$27=0,'Results-Multiple Flush Cycles'!FQ$62=1),-1,Pumpdown!FQ472)</f>
        <v>-1</v>
      </c>
      <c r="FR87" s="1">
        <f ca="1">IF(AND(Pumpdown!$Q$27=0,'Results-Multiple Flush Cycles'!FR$62=1),-1,Pumpdown!FR472)</f>
        <v>-1</v>
      </c>
      <c r="FS87" s="1">
        <f ca="1">IF(AND(Pumpdown!$Q$27=0,'Results-Multiple Flush Cycles'!FS$62=1),-1,Pumpdown!FS472)</f>
        <v>-1</v>
      </c>
      <c r="FT87" s="1">
        <f ca="1">IF(AND(Pumpdown!$Q$27=0,'Results-Multiple Flush Cycles'!FT$62=1),-1,Pumpdown!FT472)</f>
        <v>-1</v>
      </c>
      <c r="FU87" s="1">
        <f ca="1">IF(AND(Pumpdown!$Q$27=0,'Results-Multiple Flush Cycles'!FU$62=1),-1,Pumpdown!FU472)</f>
        <v>-1</v>
      </c>
      <c r="FV87" s="1">
        <f ca="1">IF(AND(Pumpdown!$Q$27=0,'Results-Multiple Flush Cycles'!FV$62=1),-1,Pumpdown!FV472)</f>
        <v>-1</v>
      </c>
      <c r="FW87" s="1">
        <f ca="1">IF(AND(Pumpdown!$Q$27=0,'Results-Multiple Flush Cycles'!FW$62=1),-1,Pumpdown!FW472)</f>
        <v>-1</v>
      </c>
      <c r="FX87" s="1">
        <f ca="1">IF(AND(Pumpdown!$Q$27=0,'Results-Multiple Flush Cycles'!FX$62=1),-1,Pumpdown!FX472)</f>
        <v>-1</v>
      </c>
      <c r="FY87" s="1">
        <f ca="1">IF(AND(Pumpdown!$Q$27=0,'Results-Multiple Flush Cycles'!FY$62=1),-1,Pumpdown!FY472)</f>
        <v>-1</v>
      </c>
      <c r="FZ87" s="1">
        <f ca="1">IF(AND(Pumpdown!$Q$27=0,'Results-Multiple Flush Cycles'!FZ$62=1),-1,Pumpdown!FZ472)</f>
        <v>-1</v>
      </c>
      <c r="GA87" s="1">
        <f ca="1">IF(AND(Pumpdown!$Q$27=0,'Results-Multiple Flush Cycles'!GA$62=1),-1,Pumpdown!GA472)</f>
        <v>-1</v>
      </c>
      <c r="GB87" s="1">
        <f ca="1">IF(AND(Pumpdown!$Q$27=0,'Results-Multiple Flush Cycles'!GB$62=1),-1,Pumpdown!GB472)</f>
        <v>-1</v>
      </c>
      <c r="GC87" s="1">
        <f ca="1">IF(AND(Pumpdown!$Q$27=0,'Results-Multiple Flush Cycles'!GC$62=1),-1,Pumpdown!GC472)</f>
        <v>-1</v>
      </c>
      <c r="GD87" s="1">
        <f ca="1">IF(AND(Pumpdown!$Q$27=0,'Results-Multiple Flush Cycles'!GD$62=1),-1,Pumpdown!GD472)</f>
        <v>-1</v>
      </c>
      <c r="GE87" s="1">
        <f ca="1">IF(AND(Pumpdown!$Q$27=0,'Results-Multiple Flush Cycles'!GE$62=1),-1,Pumpdown!GE472)</f>
        <v>-1</v>
      </c>
      <c r="GF87" s="1">
        <f ca="1">IF(AND(Pumpdown!$Q$27=0,'Results-Multiple Flush Cycles'!GF$62=1),-1,Pumpdown!GF472)</f>
        <v>-1</v>
      </c>
      <c r="GG87" s="1">
        <f ca="1">IF(AND(Pumpdown!$Q$27=0,'Results-Multiple Flush Cycles'!GG$62=1),-1,Pumpdown!GG472)</f>
        <v>-1</v>
      </c>
      <c r="GH87" s="1">
        <f ca="1">IF(AND(Pumpdown!$Q$27=0,'Results-Multiple Flush Cycles'!GH$62=1),-1,Pumpdown!GH472)</f>
        <v>-1</v>
      </c>
      <c r="GI87" s="1">
        <f ca="1">IF(AND(Pumpdown!$Q$27=0,'Results-Multiple Flush Cycles'!GI$62=1),-1,Pumpdown!GI472)</f>
        <v>-1</v>
      </c>
      <c r="GJ87" s="1">
        <f ca="1">IF(AND(Pumpdown!$Q$27=0,'Results-Multiple Flush Cycles'!GJ$62=1),-1,Pumpdown!GJ472)</f>
        <v>-1</v>
      </c>
      <c r="GK87" s="1">
        <f ca="1">IF(AND(Pumpdown!$Q$27=0,'Results-Multiple Flush Cycles'!GK$62=1),-1,Pumpdown!GK472)</f>
        <v>-1</v>
      </c>
      <c r="GL87" s="1">
        <f ca="1">IF(AND(Pumpdown!$Q$27=0,'Results-Multiple Flush Cycles'!GL$62=1),-1,Pumpdown!GL472)</f>
        <v>-1</v>
      </c>
      <c r="GM87" s="1">
        <f ca="1">IF(AND(Pumpdown!$Q$27=0,'Results-Multiple Flush Cycles'!GM$62=1),-1,Pumpdown!GM472)</f>
        <v>-1</v>
      </c>
      <c r="GN87" s="1">
        <f ca="1">IF(AND(Pumpdown!$Q$27=0,'Results-Multiple Flush Cycles'!GN$62=1),-1,Pumpdown!GN472)</f>
        <v>-1</v>
      </c>
      <c r="GO87" s="1">
        <f ca="1">IF(AND(Pumpdown!$Q$27=0,'Results-Multiple Flush Cycles'!GO$62=1),-1,Pumpdown!GO472)</f>
        <v>-1</v>
      </c>
      <c r="GP87" s="1">
        <f ca="1">IF(AND(Pumpdown!$Q$27=0,'Results-Multiple Flush Cycles'!GP$62=1),-1,Pumpdown!GP472)</f>
        <v>-1</v>
      </c>
      <c r="GQ87" s="1">
        <f ca="1">IF(AND(Pumpdown!$Q$27=0,'Results-Multiple Flush Cycles'!GQ$62=1),-1,Pumpdown!GQ472)</f>
        <v>-1</v>
      </c>
      <c r="GR87" s="1">
        <f ca="1">IF(AND(Pumpdown!$Q$27=0,'Results-Multiple Flush Cycles'!GR$62=1),-1,Pumpdown!GR472)</f>
        <v>-1</v>
      </c>
      <c r="GS87" s="1">
        <f ca="1">IF(AND(Pumpdown!$Q$27=0,'Results-Multiple Flush Cycles'!GS$62=1),-1,Pumpdown!GS472)</f>
        <v>-1</v>
      </c>
      <c r="GT87" s="1">
        <f ca="1">IF(AND(Pumpdown!$Q$27=0,'Results-Multiple Flush Cycles'!GT$62=1),-1,Pumpdown!GT472)</f>
        <v>-1</v>
      </c>
      <c r="GU87" s="1">
        <f ca="1">IF(AND(Pumpdown!$Q$27=0,'Results-Multiple Flush Cycles'!GU$62=1),-1,Pumpdown!GU472)</f>
        <v>-1</v>
      </c>
      <c r="GV87" s="1">
        <f ca="1">IF(AND(Pumpdown!$Q$27=0,'Results-Multiple Flush Cycles'!GV$62=1),-1,Pumpdown!GV472)</f>
        <v>-1</v>
      </c>
      <c r="GW87" s="1">
        <f ca="1">IF(AND(Pumpdown!$Q$27=0,'Results-Multiple Flush Cycles'!GW$62=1),-1,Pumpdown!GW472)</f>
        <v>-1</v>
      </c>
      <c r="GX87" s="1">
        <f ca="1">IF(AND(Pumpdown!$Q$27=0,'Results-Multiple Flush Cycles'!GX$62=1),-1,Pumpdown!GX472)</f>
        <v>-1</v>
      </c>
      <c r="GY87" s="1">
        <f ca="1">IF(AND(Pumpdown!$Q$27=0,'Results-Multiple Flush Cycles'!GY$62=1),-1,Pumpdown!GY472)</f>
        <v>-1</v>
      </c>
      <c r="GZ87" s="1">
        <f ca="1">IF(AND(Pumpdown!$Q$27=0,'Results-Multiple Flush Cycles'!GZ$62=1),-1,Pumpdown!GZ472)</f>
        <v>-1</v>
      </c>
      <c r="HA87" s="1">
        <f ca="1">IF(AND(Pumpdown!$Q$27=0,'Results-Multiple Flush Cycles'!HA$62=1),-1,Pumpdown!HA472)</f>
        <v>-1</v>
      </c>
      <c r="HB87" s="1">
        <f ca="1">IF(AND(Pumpdown!$Q$27=0,'Results-Multiple Flush Cycles'!HB$62=1),-1,Pumpdown!HB472)</f>
        <v>-1</v>
      </c>
      <c r="HC87" s="1">
        <f ca="1">IF(AND(Pumpdown!$Q$27=0,'Results-Multiple Flush Cycles'!HC$62=1),-1,Pumpdown!HC472)</f>
        <v>-1</v>
      </c>
      <c r="HD87" s="1">
        <f ca="1">IF(AND(Pumpdown!$Q$27=0,'Results-Multiple Flush Cycles'!HD$62=1),-1,Pumpdown!HD472)</f>
        <v>-1</v>
      </c>
      <c r="HE87" s="1">
        <f ca="1">IF(AND(Pumpdown!$Q$27=0,'Results-Multiple Flush Cycles'!HE$62=1),-1,Pumpdown!HE472)</f>
        <v>-1</v>
      </c>
      <c r="HF87" s="1">
        <f ca="1">IF(AND(Pumpdown!$Q$27=0,'Results-Multiple Flush Cycles'!HF$62=1),-1,Pumpdown!HF472)</f>
        <v>-1</v>
      </c>
      <c r="HG87" s="1">
        <f ca="1">IF(AND(Pumpdown!$Q$27=0,'Results-Multiple Flush Cycles'!HG$62=1),-1,Pumpdown!HG472)</f>
        <v>-1</v>
      </c>
      <c r="HH87" s="1">
        <f ca="1">IF(AND(Pumpdown!$Q$27=0,'Results-Multiple Flush Cycles'!HH$62=1),-1,Pumpdown!HH472)</f>
        <v>-1</v>
      </c>
      <c r="HI87" s="1">
        <f ca="1">IF(AND(Pumpdown!$Q$27=0,'Results-Multiple Flush Cycles'!HI$62=1),-1,Pumpdown!HI472)</f>
        <v>-1</v>
      </c>
      <c r="HJ87" s="1">
        <f ca="1">IF(AND(Pumpdown!$Q$27=0,'Results-Multiple Flush Cycles'!HJ$62=1),-1,Pumpdown!HJ472)</f>
        <v>-1</v>
      </c>
      <c r="HK87" s="1">
        <f ca="1">IF(AND(Pumpdown!$Q$27=0,'Results-Multiple Flush Cycles'!HK$62=1),-1,Pumpdown!HK472)</f>
        <v>-1</v>
      </c>
      <c r="HL87" s="1">
        <f ca="1">IF(AND(Pumpdown!$Q$27=0,'Results-Multiple Flush Cycles'!HL$62=1),-1,Pumpdown!HL472)</f>
        <v>-1</v>
      </c>
      <c r="HM87" s="1">
        <f ca="1">IF(AND(Pumpdown!$Q$27=0,'Results-Multiple Flush Cycles'!HM$62=1),-1,Pumpdown!HM472)</f>
        <v>-1</v>
      </c>
      <c r="HN87" s="1">
        <f ca="1">IF(AND(Pumpdown!$Q$27=0,'Results-Multiple Flush Cycles'!HN$62=1),-1,Pumpdown!HN472)</f>
        <v>-1</v>
      </c>
      <c r="HO87" s="1">
        <f ca="1">IF(AND(Pumpdown!$Q$27=0,'Results-Multiple Flush Cycles'!HO$62=1),-1,Pumpdown!HO472)</f>
        <v>-1</v>
      </c>
      <c r="HP87" s="1">
        <f ca="1">IF(AND(Pumpdown!$Q$27=0,'Results-Multiple Flush Cycles'!HP$62=1),-1,Pumpdown!HP472)</f>
        <v>-1</v>
      </c>
      <c r="HQ87" s="1">
        <f ca="1">IF(AND(Pumpdown!$Q$27=0,'Results-Multiple Flush Cycles'!HQ$62=1),-1,Pumpdown!HQ472)</f>
        <v>-1</v>
      </c>
      <c r="HR87" s="1">
        <f ca="1">IF(AND(Pumpdown!$Q$27=0,'Results-Multiple Flush Cycles'!HR$62=1),-1,Pumpdown!HR472)</f>
        <v>-1</v>
      </c>
      <c r="HS87" s="1">
        <f ca="1">IF(AND(Pumpdown!$Q$27=0,'Results-Multiple Flush Cycles'!HS$62=1),-1,Pumpdown!HS472)</f>
        <v>-1</v>
      </c>
      <c r="HT87" s="1">
        <f ca="1">IF(AND(Pumpdown!$Q$27=0,'Results-Multiple Flush Cycles'!HT$62=1),-1,Pumpdown!HT472)</f>
        <v>-1</v>
      </c>
      <c r="HU87" s="1">
        <f ca="1">IF(AND(Pumpdown!$Q$27=0,'Results-Multiple Flush Cycles'!HU$62=1),-1,Pumpdown!HU472)</f>
        <v>-1</v>
      </c>
      <c r="HV87" s="1">
        <f ca="1">IF(AND(Pumpdown!$Q$27=0,'Results-Multiple Flush Cycles'!HV$62=1),-1,Pumpdown!HV472)</f>
        <v>-1</v>
      </c>
      <c r="HW87" s="1">
        <f ca="1">IF(AND(Pumpdown!$Q$27=0,'Results-Multiple Flush Cycles'!HW$62=1),-1,Pumpdown!HW472)</f>
        <v>-1</v>
      </c>
      <c r="HX87" s="1">
        <f ca="1">IF(AND(Pumpdown!$Q$27=0,'Results-Multiple Flush Cycles'!HX$62=1),-1,Pumpdown!HX472)</f>
        <v>-1</v>
      </c>
      <c r="HY87" s="1">
        <f ca="1">IF(AND(Pumpdown!$Q$27=0,'Results-Multiple Flush Cycles'!HY$62=1),-1,Pumpdown!HY472)</f>
        <v>-1</v>
      </c>
      <c r="HZ87" s="1">
        <f ca="1">IF(AND(Pumpdown!$Q$27=0,'Results-Multiple Flush Cycles'!HZ$62=1),-1,Pumpdown!HZ472)</f>
        <v>-1</v>
      </c>
      <c r="IA87" s="1">
        <f ca="1">IF(AND(Pumpdown!$Q$27=0,'Results-Multiple Flush Cycles'!IA$62=1),-1,Pumpdown!IA472)</f>
        <v>-1</v>
      </c>
      <c r="IB87" s="1">
        <f ca="1">IF(AND(Pumpdown!$Q$27=0,'Results-Multiple Flush Cycles'!IB$62=1),-1,Pumpdown!IB472)</f>
        <v>-1</v>
      </c>
      <c r="IC87" s="1">
        <f ca="1">IF(AND(Pumpdown!$Q$27=0,'Results-Multiple Flush Cycles'!IC$62=1),-1,Pumpdown!IC472)</f>
        <v>-1</v>
      </c>
      <c r="ID87" s="1">
        <f ca="1">IF(AND(Pumpdown!$Q$27=0,'Results-Multiple Flush Cycles'!ID$62=1),-1,Pumpdown!ID472)</f>
        <v>-1</v>
      </c>
      <c r="IE87" s="1">
        <f ca="1">IF(AND(Pumpdown!$Q$27=0,'Results-Multiple Flush Cycles'!IE$62=1),-1,Pumpdown!IE472)</f>
        <v>-1</v>
      </c>
      <c r="IF87" s="1">
        <f ca="1">IF(AND(Pumpdown!$Q$27=0,'Results-Multiple Flush Cycles'!IF$62=1),-1,Pumpdown!IF472)</f>
        <v>-1</v>
      </c>
      <c r="IG87" s="1">
        <f ca="1">IF(AND(Pumpdown!$Q$27=0,'Results-Multiple Flush Cycles'!IG$62=1),-1,Pumpdown!IG472)</f>
        <v>-1</v>
      </c>
      <c r="IH87" s="1">
        <f ca="1">IF(AND(Pumpdown!$Q$27=0,'Results-Multiple Flush Cycles'!IH$62=1),-1,Pumpdown!IH472)</f>
        <v>-1</v>
      </c>
      <c r="II87" s="1">
        <f ca="1">IF(AND(Pumpdown!$Q$27=0,'Results-Multiple Flush Cycles'!II$62=1),-1,Pumpdown!II472)</f>
        <v>-1</v>
      </c>
      <c r="IJ87" s="1">
        <f ca="1">IF(AND(Pumpdown!$Q$27=0,'Results-Multiple Flush Cycles'!IJ$62=1),-1,Pumpdown!IJ472)</f>
        <v>-1</v>
      </c>
      <c r="IK87" s="1">
        <f ca="1">IF(AND(Pumpdown!$Q$27=0,'Results-Multiple Flush Cycles'!IK$62=1),-1,Pumpdown!IK472)</f>
        <v>-1</v>
      </c>
      <c r="IL87" s="1">
        <f ca="1">IF(AND(Pumpdown!$Q$27=0,'Results-Multiple Flush Cycles'!IL$62=1),-1,Pumpdown!IL472)</f>
        <v>-1</v>
      </c>
      <c r="IM87" s="1">
        <f ca="1">IF(AND(Pumpdown!$Q$27=0,'Results-Multiple Flush Cycles'!IM$62=1),-1,Pumpdown!IM472)</f>
        <v>-1</v>
      </c>
      <c r="IN87" s="1">
        <f ca="1">IF(AND(Pumpdown!$Q$27=0,'Results-Multiple Flush Cycles'!IN$62=1),-1,Pumpdown!IN472)</f>
        <v>-1</v>
      </c>
      <c r="IO87" s="1">
        <f ca="1">IF(AND(Pumpdown!$Q$27=0,'Results-Multiple Flush Cycles'!IO$62=1),-1,Pumpdown!IO472)</f>
        <v>-1</v>
      </c>
      <c r="IP87" s="1">
        <f ca="1">IF(AND(Pumpdown!$Q$27=0,'Results-Multiple Flush Cycles'!IP$62=1),-1,Pumpdown!IP472)</f>
        <v>-1</v>
      </c>
      <c r="IQ87" s="1">
        <f ca="1">IF(AND(Pumpdown!$Q$27=0,'Results-Multiple Flush Cycles'!IQ$62=1),-1,Pumpdown!IQ472)</f>
        <v>-1</v>
      </c>
      <c r="IR87" s="1">
        <f ca="1">IF(AND(Pumpdown!$Q$27=0,'Results-Multiple Flush Cycles'!IR$62=1),-1,Pumpdown!IR472)</f>
        <v>-1</v>
      </c>
      <c r="IS87" s="1">
        <f ca="1">IF(AND(Pumpdown!$Q$27=0,'Results-Multiple Flush Cycles'!IS$62=1),-1,Pumpdown!IS472)</f>
        <v>-1</v>
      </c>
      <c r="IT87" s="1">
        <f ca="1">IF(AND(Pumpdown!$Q$27=0,'Results-Multiple Flush Cycles'!IT$62=1),-1,Pumpdown!IT472)</f>
        <v>-1</v>
      </c>
      <c r="IU87" s="1">
        <f ca="1">IF(AND(Pumpdown!$Q$27=0,'Results-Multiple Flush Cycles'!IU$62=1),-1,Pumpdown!IU472)</f>
        <v>-1</v>
      </c>
      <c r="IV87" s="1">
        <f ca="1">IF(AND(Pumpdown!$Q$27=0,'Results-Multiple Flush Cycles'!IV$62=1),-1,Pumpdown!IV472)</f>
        <v>-1</v>
      </c>
    </row>
    <row r="88" spans="1:258" x14ac:dyDescent="0.15">
      <c r="A88" s="1" t="str">
        <f>Pumpdown!A473</f>
        <v>Instantaneous SLC Ratio #9</v>
      </c>
      <c r="B88" s="1" t="str">
        <f>Pumpdown!B473</f>
        <v>-</v>
      </c>
      <c r="C88" s="1">
        <f>IF(AND(Pumpdown!$Q$27=0,'Results-Multiple Flush Cycles'!C$62=1),-1,Pumpdown!C473)</f>
        <v>0</v>
      </c>
      <c r="D88" s="1">
        <f ca="1">IF(AND(Pumpdown!$Q$27=0,'Results-Multiple Flush Cycles'!D$62=1),-1,Pumpdown!D473)</f>
        <v>0</v>
      </c>
      <c r="E88" s="1">
        <f ca="1">IF(AND(Pumpdown!$Q$27=0,'Results-Multiple Flush Cycles'!E$62=1),-1,Pumpdown!E473)</f>
        <v>0</v>
      </c>
      <c r="F88" s="1">
        <f ca="1">IF(AND(Pumpdown!$Q$27=0,'Results-Multiple Flush Cycles'!F$62=1),-1,Pumpdown!F473)</f>
        <v>0</v>
      </c>
      <c r="G88" s="1">
        <f ca="1">IF(AND(Pumpdown!$Q$27=0,'Results-Multiple Flush Cycles'!G$62=1),-1,Pumpdown!G473)</f>
        <v>0</v>
      </c>
      <c r="H88" s="1">
        <f ca="1">IF(AND(Pumpdown!$Q$27=0,'Results-Multiple Flush Cycles'!H$62=1),-1,Pumpdown!H473)</f>
        <v>0</v>
      </c>
      <c r="I88" s="1">
        <f ca="1">IF(AND(Pumpdown!$Q$27=0,'Results-Multiple Flush Cycles'!I$62=1),-1,Pumpdown!I473)</f>
        <v>0</v>
      </c>
      <c r="J88" s="1">
        <f ca="1">IF(AND(Pumpdown!$Q$27=0,'Results-Multiple Flush Cycles'!J$62=1),-1,Pumpdown!J473)</f>
        <v>0</v>
      </c>
      <c r="K88" s="1">
        <f ca="1">IF(AND(Pumpdown!$Q$27=0,'Results-Multiple Flush Cycles'!K$62=1),-1,Pumpdown!K473)</f>
        <v>0</v>
      </c>
      <c r="L88" s="1">
        <f ca="1">IF(AND(Pumpdown!$Q$27=0,'Results-Multiple Flush Cycles'!L$62=1),-1,Pumpdown!L473)</f>
        <v>0</v>
      </c>
      <c r="M88" s="1">
        <f ca="1">IF(AND(Pumpdown!$Q$27=0,'Results-Multiple Flush Cycles'!M$62=1),-1,Pumpdown!M473)</f>
        <v>0</v>
      </c>
      <c r="N88" s="1">
        <f ca="1">IF(AND(Pumpdown!$Q$27=0,'Results-Multiple Flush Cycles'!N$62=1),-1,Pumpdown!N473)</f>
        <v>0</v>
      </c>
      <c r="O88" s="1">
        <f ca="1">IF(AND(Pumpdown!$Q$27=0,'Results-Multiple Flush Cycles'!O$62=1),-1,Pumpdown!O473)</f>
        <v>0</v>
      </c>
      <c r="P88" s="1">
        <f ca="1">IF(AND(Pumpdown!$Q$27=0,'Results-Multiple Flush Cycles'!P$62=1),-1,Pumpdown!P473)</f>
        <v>0</v>
      </c>
      <c r="Q88" s="1">
        <f ca="1">IF(AND(Pumpdown!$Q$27=0,'Results-Multiple Flush Cycles'!Q$62=1),-1,Pumpdown!Q473)</f>
        <v>0</v>
      </c>
      <c r="R88" s="1">
        <f ca="1">IF(AND(Pumpdown!$Q$27=0,'Results-Multiple Flush Cycles'!R$62=1),-1,Pumpdown!R473)</f>
        <v>0</v>
      </c>
      <c r="S88" s="1">
        <f ca="1">IF(AND(Pumpdown!$Q$27=0,'Results-Multiple Flush Cycles'!S$62=1),-1,Pumpdown!S473)</f>
        <v>0</v>
      </c>
      <c r="T88" s="1">
        <f ca="1">IF(AND(Pumpdown!$Q$27=0,'Results-Multiple Flush Cycles'!T$62=1),-1,Pumpdown!T473)</f>
        <v>0</v>
      </c>
      <c r="U88" s="1">
        <f ca="1">IF(AND(Pumpdown!$Q$27=0,'Results-Multiple Flush Cycles'!U$62=1),-1,Pumpdown!U473)</f>
        <v>0</v>
      </c>
      <c r="V88" s="1">
        <f ca="1">IF(AND(Pumpdown!$Q$27=0,'Results-Multiple Flush Cycles'!V$62=1),-1,Pumpdown!V473)</f>
        <v>0</v>
      </c>
      <c r="W88" s="1">
        <f ca="1">IF(AND(Pumpdown!$Q$27=0,'Results-Multiple Flush Cycles'!W$62=1),-1,Pumpdown!W473)</f>
        <v>0</v>
      </c>
      <c r="X88" s="1">
        <f ca="1">IF(AND(Pumpdown!$Q$27=0,'Results-Multiple Flush Cycles'!X$62=1),-1,Pumpdown!X473)</f>
        <v>0</v>
      </c>
      <c r="Y88" s="1">
        <f ca="1">IF(AND(Pumpdown!$Q$27=0,'Results-Multiple Flush Cycles'!Y$62=1),-1,Pumpdown!Y473)</f>
        <v>0</v>
      </c>
      <c r="Z88" s="1">
        <f ca="1">IF(AND(Pumpdown!$Q$27=0,'Results-Multiple Flush Cycles'!Z$62=1),-1,Pumpdown!Z473)</f>
        <v>0</v>
      </c>
      <c r="AA88" s="1">
        <f ca="1">IF(AND(Pumpdown!$Q$27=0,'Results-Multiple Flush Cycles'!AA$62=1),-1,Pumpdown!AA473)</f>
        <v>0</v>
      </c>
      <c r="AB88" s="1">
        <f ca="1">IF(AND(Pumpdown!$Q$27=0,'Results-Multiple Flush Cycles'!AB$62=1),-1,Pumpdown!AB473)</f>
        <v>0</v>
      </c>
      <c r="AC88" s="1">
        <f ca="1">IF(AND(Pumpdown!$Q$27=0,'Results-Multiple Flush Cycles'!AC$62=1),-1,Pumpdown!AC473)</f>
        <v>0</v>
      </c>
      <c r="AD88" s="150">
        <f ca="1">IF(AND(Pumpdown!$Q$27=0,'Results-Multiple Flush Cycles'!AD$62=1),-1,Pumpdown!AD473)</f>
        <v>0</v>
      </c>
      <c r="AE88" s="1">
        <f ca="1">IF(AND(Pumpdown!$Q$27=0,'Results-Multiple Flush Cycles'!AE$62=1),-1,Pumpdown!AE473)</f>
        <v>0</v>
      </c>
      <c r="AF88" s="1">
        <f ca="1">IF(AND(Pumpdown!$Q$27=0,'Results-Multiple Flush Cycles'!AF$62=1),-1,Pumpdown!AF473)</f>
        <v>0</v>
      </c>
      <c r="AG88" s="1">
        <f ca="1">IF(AND(Pumpdown!$Q$27=0,'Results-Multiple Flush Cycles'!AG$62=1),-1,Pumpdown!AG473)</f>
        <v>0</v>
      </c>
      <c r="AH88" s="1">
        <f ca="1">IF(AND(Pumpdown!$Q$27=0,'Results-Multiple Flush Cycles'!AH$62=1),-1,Pumpdown!AH473)</f>
        <v>0</v>
      </c>
      <c r="AI88" s="1">
        <f ca="1">IF(AND(Pumpdown!$Q$27=0,'Results-Multiple Flush Cycles'!AI$62=1),-1,Pumpdown!AI473)</f>
        <v>0</v>
      </c>
      <c r="AJ88" s="1">
        <f ca="1">IF(AND(Pumpdown!$Q$27=0,'Results-Multiple Flush Cycles'!AJ$62=1),-1,Pumpdown!AJ473)</f>
        <v>0</v>
      </c>
      <c r="AK88" s="150">
        <f ca="1">IF(AND(Pumpdown!$Q$27=0,'Results-Multiple Flush Cycles'!AK$62=1),-1,Pumpdown!AK473)</f>
        <v>0</v>
      </c>
      <c r="AL88" s="1">
        <f ca="1">IF(AND(Pumpdown!$Q$27=0,'Results-Multiple Flush Cycles'!AL$62=1),-1,Pumpdown!AL473)</f>
        <v>0</v>
      </c>
      <c r="AM88" s="1">
        <f ca="1">IF(AND(Pumpdown!$Q$27=0,'Results-Multiple Flush Cycles'!AM$62=1),-1,Pumpdown!AM473)</f>
        <v>0</v>
      </c>
      <c r="AN88" s="1">
        <f ca="1">IF(AND(Pumpdown!$Q$27=0,'Results-Multiple Flush Cycles'!AN$62=1),-1,Pumpdown!AN473)</f>
        <v>0</v>
      </c>
      <c r="AO88" s="1">
        <f ca="1">IF(AND(Pumpdown!$Q$27=0,'Results-Multiple Flush Cycles'!AO$62=1),-1,Pumpdown!AO473)</f>
        <v>-1</v>
      </c>
      <c r="AP88" s="1">
        <f ca="1">IF(AND(Pumpdown!$Q$27=0,'Results-Multiple Flush Cycles'!AP$62=1),-1,Pumpdown!AP473)</f>
        <v>-1</v>
      </c>
      <c r="AQ88" s="1">
        <f ca="1">IF(AND(Pumpdown!$Q$27=0,'Results-Multiple Flush Cycles'!AQ$62=1),-1,Pumpdown!AQ473)</f>
        <v>-1</v>
      </c>
      <c r="AR88" s="1">
        <f ca="1">IF(AND(Pumpdown!$Q$27=0,'Results-Multiple Flush Cycles'!AR$62=1),-1,Pumpdown!AR473)</f>
        <v>-1</v>
      </c>
      <c r="AS88" s="1">
        <f ca="1">IF(AND(Pumpdown!$Q$27=0,'Results-Multiple Flush Cycles'!AS$62=1),-1,Pumpdown!AS473)</f>
        <v>-1</v>
      </c>
      <c r="AT88" s="1">
        <f ca="1">IF(AND(Pumpdown!$Q$27=0,'Results-Multiple Flush Cycles'!AT$62=1),-1,Pumpdown!AT473)</f>
        <v>-1</v>
      </c>
      <c r="AU88" s="1">
        <f ca="1">IF(AND(Pumpdown!$Q$27=0,'Results-Multiple Flush Cycles'!AU$62=1),-1,Pumpdown!AU473)</f>
        <v>-1</v>
      </c>
      <c r="AV88" s="1">
        <f ca="1">IF(AND(Pumpdown!$Q$27=0,'Results-Multiple Flush Cycles'!AV$62=1),-1,Pumpdown!AV473)</f>
        <v>-1</v>
      </c>
      <c r="AW88" s="1">
        <f ca="1">IF(AND(Pumpdown!$Q$27=0,'Results-Multiple Flush Cycles'!AW$62=1),-1,Pumpdown!AW473)</f>
        <v>-1</v>
      </c>
      <c r="AX88" s="1">
        <f ca="1">IF(AND(Pumpdown!$Q$27=0,'Results-Multiple Flush Cycles'!AX$62=1),-1,Pumpdown!AX473)</f>
        <v>-1</v>
      </c>
      <c r="AY88" s="1">
        <f ca="1">IF(AND(Pumpdown!$Q$27=0,'Results-Multiple Flush Cycles'!AY$62=1),-1,Pumpdown!AY473)</f>
        <v>-1</v>
      </c>
      <c r="AZ88" s="1">
        <f ca="1">IF(AND(Pumpdown!$Q$27=0,'Results-Multiple Flush Cycles'!AZ$62=1),-1,Pumpdown!AZ473)</f>
        <v>-1</v>
      </c>
      <c r="BA88" s="1">
        <f ca="1">IF(AND(Pumpdown!$Q$27=0,'Results-Multiple Flush Cycles'!BA$62=1),-1,Pumpdown!BA473)</f>
        <v>-1</v>
      </c>
      <c r="BB88" s="1">
        <f ca="1">IF(AND(Pumpdown!$Q$27=0,'Results-Multiple Flush Cycles'!BB$62=1),-1,Pumpdown!BB473)</f>
        <v>-1</v>
      </c>
      <c r="BC88" s="1">
        <f ca="1">IF(AND(Pumpdown!$Q$27=0,'Results-Multiple Flush Cycles'!BC$62=1),-1,Pumpdown!BC473)</f>
        <v>-1</v>
      </c>
      <c r="BD88" s="1">
        <f ca="1">IF(AND(Pumpdown!$Q$27=0,'Results-Multiple Flush Cycles'!BD$62=1),-1,Pumpdown!BD473)</f>
        <v>-1</v>
      </c>
      <c r="BE88" s="1">
        <f ca="1">IF(AND(Pumpdown!$Q$27=0,'Results-Multiple Flush Cycles'!BE$62=1),-1,Pumpdown!BE473)</f>
        <v>-1</v>
      </c>
      <c r="BF88" s="1">
        <f ca="1">IF(AND(Pumpdown!$Q$27=0,'Results-Multiple Flush Cycles'!BF$62=1),-1,Pumpdown!BF473)</f>
        <v>-1</v>
      </c>
      <c r="BG88" s="1">
        <f ca="1">IF(AND(Pumpdown!$Q$27=0,'Results-Multiple Flush Cycles'!BG$62=1),-1,Pumpdown!BG473)</f>
        <v>-1</v>
      </c>
      <c r="BH88" s="1">
        <f ca="1">IF(AND(Pumpdown!$Q$27=0,'Results-Multiple Flush Cycles'!BH$62=1),-1,Pumpdown!BH473)</f>
        <v>-1</v>
      </c>
      <c r="BI88" s="1">
        <f ca="1">IF(AND(Pumpdown!$Q$27=0,'Results-Multiple Flush Cycles'!BI$62=1),-1,Pumpdown!BI473)</f>
        <v>-1</v>
      </c>
      <c r="BJ88" s="1">
        <f ca="1">IF(AND(Pumpdown!$Q$27=0,'Results-Multiple Flush Cycles'!BJ$62=1),-1,Pumpdown!BJ473)</f>
        <v>-1</v>
      </c>
      <c r="BK88" s="1">
        <f ca="1">IF(AND(Pumpdown!$Q$27=0,'Results-Multiple Flush Cycles'!BK$62=1),-1,Pumpdown!BK473)</f>
        <v>-1</v>
      </c>
      <c r="BL88" s="1">
        <f ca="1">IF(AND(Pumpdown!$Q$27=0,'Results-Multiple Flush Cycles'!BL$62=1),-1,Pumpdown!BL473)</f>
        <v>-1</v>
      </c>
      <c r="BM88" s="1">
        <f ca="1">IF(AND(Pumpdown!$Q$27=0,'Results-Multiple Flush Cycles'!BM$62=1),-1,Pumpdown!BM473)</f>
        <v>-1</v>
      </c>
      <c r="BN88" s="1">
        <f ca="1">IF(AND(Pumpdown!$Q$27=0,'Results-Multiple Flush Cycles'!BN$62=1),-1,Pumpdown!BN473)</f>
        <v>-1</v>
      </c>
      <c r="BO88" s="1">
        <f ca="1">IF(AND(Pumpdown!$Q$27=0,'Results-Multiple Flush Cycles'!BO$62=1),-1,Pumpdown!BO473)</f>
        <v>-1</v>
      </c>
      <c r="BP88" s="1">
        <f ca="1">IF(AND(Pumpdown!$Q$27=0,'Results-Multiple Flush Cycles'!BP$62=1),-1,Pumpdown!BP473)</f>
        <v>-1</v>
      </c>
      <c r="BQ88" s="1">
        <f ca="1">IF(AND(Pumpdown!$Q$27=0,'Results-Multiple Flush Cycles'!BQ$62=1),-1,Pumpdown!BQ473)</f>
        <v>-1</v>
      </c>
      <c r="BR88" s="1">
        <f ca="1">IF(AND(Pumpdown!$Q$27=0,'Results-Multiple Flush Cycles'!BR$62=1),-1,Pumpdown!BR473)</f>
        <v>-1</v>
      </c>
      <c r="BS88" s="1">
        <f ca="1">IF(AND(Pumpdown!$Q$27=0,'Results-Multiple Flush Cycles'!BS$62=1),-1,Pumpdown!BS473)</f>
        <v>-1</v>
      </c>
      <c r="BT88" s="1">
        <f ca="1">IF(AND(Pumpdown!$Q$27=0,'Results-Multiple Flush Cycles'!BT$62=1),-1,Pumpdown!BT473)</f>
        <v>-1</v>
      </c>
      <c r="BU88" s="1">
        <f ca="1">IF(AND(Pumpdown!$Q$27=0,'Results-Multiple Flush Cycles'!BU$62=1),-1,Pumpdown!BU473)</f>
        <v>-1</v>
      </c>
      <c r="BV88" s="1">
        <f ca="1">IF(AND(Pumpdown!$Q$27=0,'Results-Multiple Flush Cycles'!BV$62=1),-1,Pumpdown!BV473)</f>
        <v>-1</v>
      </c>
      <c r="BW88" s="1">
        <f ca="1">IF(AND(Pumpdown!$Q$27=0,'Results-Multiple Flush Cycles'!BW$62=1),-1,Pumpdown!BW473)</f>
        <v>-1</v>
      </c>
      <c r="BX88" s="1">
        <f ca="1">IF(AND(Pumpdown!$Q$27=0,'Results-Multiple Flush Cycles'!BX$62=1),-1,Pumpdown!BX473)</f>
        <v>-1</v>
      </c>
      <c r="BY88" s="1">
        <f ca="1">IF(AND(Pumpdown!$Q$27=0,'Results-Multiple Flush Cycles'!BY$62=1),-1,Pumpdown!BY473)</f>
        <v>-1</v>
      </c>
      <c r="BZ88" s="1">
        <f ca="1">IF(AND(Pumpdown!$Q$27=0,'Results-Multiple Flush Cycles'!BZ$62=1),-1,Pumpdown!BZ473)</f>
        <v>-1</v>
      </c>
      <c r="CA88" s="1">
        <f ca="1">IF(AND(Pumpdown!$Q$27=0,'Results-Multiple Flush Cycles'!CA$62=1),-1,Pumpdown!CA473)</f>
        <v>-1</v>
      </c>
      <c r="CB88" s="1">
        <f ca="1">IF(AND(Pumpdown!$Q$27=0,'Results-Multiple Flush Cycles'!CB$62=1),-1,Pumpdown!CB473)</f>
        <v>-1</v>
      </c>
      <c r="CC88" s="1">
        <f ca="1">IF(AND(Pumpdown!$Q$27=0,'Results-Multiple Flush Cycles'!CC$62=1),-1,Pumpdown!CC473)</f>
        <v>-1</v>
      </c>
      <c r="CD88" s="1">
        <f ca="1">IF(AND(Pumpdown!$Q$27=0,'Results-Multiple Flush Cycles'!CD$62=1),-1,Pumpdown!CD473)</f>
        <v>-1</v>
      </c>
      <c r="CE88" s="1">
        <f ca="1">IF(AND(Pumpdown!$Q$27=0,'Results-Multiple Flush Cycles'!CE$62=1),-1,Pumpdown!CE473)</f>
        <v>-1</v>
      </c>
      <c r="CF88" s="1">
        <f ca="1">IF(AND(Pumpdown!$Q$27=0,'Results-Multiple Flush Cycles'!CF$62=1),-1,Pumpdown!CF473)</f>
        <v>-1</v>
      </c>
      <c r="CG88" s="1">
        <f ca="1">IF(AND(Pumpdown!$Q$27=0,'Results-Multiple Flush Cycles'!CG$62=1),-1,Pumpdown!CG473)</f>
        <v>-1</v>
      </c>
      <c r="CH88" s="1">
        <f ca="1">IF(AND(Pumpdown!$Q$27=0,'Results-Multiple Flush Cycles'!CH$62=1),-1,Pumpdown!CH473)</f>
        <v>-1</v>
      </c>
      <c r="CI88" s="1">
        <f ca="1">IF(AND(Pumpdown!$Q$27=0,'Results-Multiple Flush Cycles'!CI$62=1),-1,Pumpdown!CI473)</f>
        <v>-1</v>
      </c>
      <c r="CJ88" s="1">
        <f ca="1">IF(AND(Pumpdown!$Q$27=0,'Results-Multiple Flush Cycles'!CJ$62=1),-1,Pumpdown!CJ473)</f>
        <v>-1</v>
      </c>
      <c r="CK88" s="1">
        <f ca="1">IF(AND(Pumpdown!$Q$27=0,'Results-Multiple Flush Cycles'!CK$62=1),-1,Pumpdown!CK473)</f>
        <v>-1</v>
      </c>
      <c r="CL88" s="1">
        <f ca="1">IF(AND(Pumpdown!$Q$27=0,'Results-Multiple Flush Cycles'!CL$62=1),-1,Pumpdown!CL473)</f>
        <v>-1</v>
      </c>
      <c r="CM88" s="1">
        <f ca="1">IF(AND(Pumpdown!$Q$27=0,'Results-Multiple Flush Cycles'!CM$62=1),-1,Pumpdown!CM473)</f>
        <v>-1</v>
      </c>
      <c r="CN88" s="1">
        <f ca="1">IF(AND(Pumpdown!$Q$27=0,'Results-Multiple Flush Cycles'!CN$62=1),-1,Pumpdown!CN473)</f>
        <v>-1</v>
      </c>
      <c r="CO88" s="1">
        <f ca="1">IF(AND(Pumpdown!$Q$27=0,'Results-Multiple Flush Cycles'!CO$62=1),-1,Pumpdown!CO473)</f>
        <v>-1</v>
      </c>
      <c r="CP88" s="1">
        <f ca="1">IF(AND(Pumpdown!$Q$27=0,'Results-Multiple Flush Cycles'!CP$62=1),-1,Pumpdown!CP473)</f>
        <v>-1</v>
      </c>
      <c r="CQ88" s="1">
        <f ca="1">IF(AND(Pumpdown!$Q$27=0,'Results-Multiple Flush Cycles'!CQ$62=1),-1,Pumpdown!CQ473)</f>
        <v>-1</v>
      </c>
      <c r="CR88" s="1">
        <f ca="1">IF(AND(Pumpdown!$Q$27=0,'Results-Multiple Flush Cycles'!CR$62=1),-1,Pumpdown!CR473)</f>
        <v>-1</v>
      </c>
      <c r="CS88" s="1">
        <f ca="1">IF(AND(Pumpdown!$Q$27=0,'Results-Multiple Flush Cycles'!CS$62=1),-1,Pumpdown!CS473)</f>
        <v>-1</v>
      </c>
      <c r="CT88" s="1">
        <f ca="1">IF(AND(Pumpdown!$Q$27=0,'Results-Multiple Flush Cycles'!CT$62=1),-1,Pumpdown!CT473)</f>
        <v>-1</v>
      </c>
      <c r="CU88" s="1">
        <f ca="1">IF(AND(Pumpdown!$Q$27=0,'Results-Multiple Flush Cycles'!CU$62=1),-1,Pumpdown!CU473)</f>
        <v>-1</v>
      </c>
      <c r="CV88" s="1">
        <f ca="1">IF(AND(Pumpdown!$Q$27=0,'Results-Multiple Flush Cycles'!CV$62=1),-1,Pumpdown!CV473)</f>
        <v>-1</v>
      </c>
      <c r="CW88" s="1">
        <f ca="1">IF(AND(Pumpdown!$Q$27=0,'Results-Multiple Flush Cycles'!CW$62=1),-1,Pumpdown!CW473)</f>
        <v>-1</v>
      </c>
      <c r="CX88" s="1">
        <f ca="1">IF(AND(Pumpdown!$Q$27=0,'Results-Multiple Flush Cycles'!CX$62=1),-1,Pumpdown!CX473)</f>
        <v>-1</v>
      </c>
      <c r="CY88" s="1">
        <f ca="1">IF(AND(Pumpdown!$Q$27=0,'Results-Multiple Flush Cycles'!CY$62=1),-1,Pumpdown!CY473)</f>
        <v>-1</v>
      </c>
      <c r="CZ88" s="1">
        <f ca="1">IF(AND(Pumpdown!$Q$27=0,'Results-Multiple Flush Cycles'!CZ$62=1),-1,Pumpdown!CZ473)</f>
        <v>-1</v>
      </c>
      <c r="DA88" s="1">
        <f ca="1">IF(AND(Pumpdown!$Q$27=0,'Results-Multiple Flush Cycles'!DA$62=1),-1,Pumpdown!DA473)</f>
        <v>-1</v>
      </c>
      <c r="DB88" s="1">
        <f ca="1">IF(AND(Pumpdown!$Q$27=0,'Results-Multiple Flush Cycles'!DB$62=1),-1,Pumpdown!DB473)</f>
        <v>-1</v>
      </c>
      <c r="DC88" s="1">
        <f ca="1">IF(AND(Pumpdown!$Q$27=0,'Results-Multiple Flush Cycles'!DC$62=1),-1,Pumpdown!DC473)</f>
        <v>-1</v>
      </c>
      <c r="DD88" s="1">
        <f ca="1">IF(AND(Pumpdown!$Q$27=0,'Results-Multiple Flush Cycles'!DD$62=1),-1,Pumpdown!DD473)</f>
        <v>-1</v>
      </c>
      <c r="DE88" s="1">
        <f ca="1">IF(AND(Pumpdown!$Q$27=0,'Results-Multiple Flush Cycles'!DE$62=1),-1,Pumpdown!DE473)</f>
        <v>-1</v>
      </c>
      <c r="DF88" s="1">
        <f ca="1">IF(AND(Pumpdown!$Q$27=0,'Results-Multiple Flush Cycles'!DF$62=1),-1,Pumpdown!DF473)</f>
        <v>-1</v>
      </c>
      <c r="DG88" s="1">
        <f ca="1">IF(AND(Pumpdown!$Q$27=0,'Results-Multiple Flush Cycles'!DG$62=1),-1,Pumpdown!DG473)</f>
        <v>-1</v>
      </c>
      <c r="DH88" s="1">
        <f ca="1">IF(AND(Pumpdown!$Q$27=0,'Results-Multiple Flush Cycles'!DH$62=1),-1,Pumpdown!DH473)</f>
        <v>-1</v>
      </c>
      <c r="DI88" s="1">
        <f ca="1">IF(AND(Pumpdown!$Q$27=0,'Results-Multiple Flush Cycles'!DI$62=1),-1,Pumpdown!DI473)</f>
        <v>-1</v>
      </c>
      <c r="DJ88" s="1">
        <f ca="1">IF(AND(Pumpdown!$Q$27=0,'Results-Multiple Flush Cycles'!DJ$62=1),-1,Pumpdown!DJ473)</f>
        <v>-1</v>
      </c>
      <c r="DK88" s="1">
        <f ca="1">IF(AND(Pumpdown!$Q$27=0,'Results-Multiple Flush Cycles'!DK$62=1),-1,Pumpdown!DK473)</f>
        <v>-1</v>
      </c>
      <c r="DL88" s="1">
        <f ca="1">IF(AND(Pumpdown!$Q$27=0,'Results-Multiple Flush Cycles'!DL$62=1),-1,Pumpdown!DL473)</f>
        <v>-1</v>
      </c>
      <c r="DM88" s="1">
        <f ca="1">IF(AND(Pumpdown!$Q$27=0,'Results-Multiple Flush Cycles'!DM$62=1),-1,Pumpdown!DM473)</f>
        <v>-1</v>
      </c>
      <c r="DN88" s="1">
        <f ca="1">IF(AND(Pumpdown!$Q$27=0,'Results-Multiple Flush Cycles'!DN$62=1),-1,Pumpdown!DN473)</f>
        <v>-1</v>
      </c>
      <c r="DO88" s="1">
        <f ca="1">IF(AND(Pumpdown!$Q$27=0,'Results-Multiple Flush Cycles'!DO$62=1),-1,Pumpdown!DO473)</f>
        <v>-1</v>
      </c>
      <c r="DP88" s="1">
        <f ca="1">IF(AND(Pumpdown!$Q$27=0,'Results-Multiple Flush Cycles'!DP$62=1),-1,Pumpdown!DP473)</f>
        <v>-1</v>
      </c>
      <c r="DQ88" s="1">
        <f ca="1">IF(AND(Pumpdown!$Q$27=0,'Results-Multiple Flush Cycles'!DQ$62=1),-1,Pumpdown!DQ473)</f>
        <v>-1</v>
      </c>
      <c r="DR88" s="1">
        <f ca="1">IF(AND(Pumpdown!$Q$27=0,'Results-Multiple Flush Cycles'!DR$62=1),-1,Pumpdown!DR473)</f>
        <v>-1</v>
      </c>
      <c r="DS88" s="1">
        <f ca="1">IF(AND(Pumpdown!$Q$27=0,'Results-Multiple Flush Cycles'!DS$62=1),-1,Pumpdown!DS473)</f>
        <v>-1</v>
      </c>
      <c r="DT88" s="1">
        <f ca="1">IF(AND(Pumpdown!$Q$27=0,'Results-Multiple Flush Cycles'!DT$62=1),-1,Pumpdown!DT473)</f>
        <v>-1</v>
      </c>
      <c r="DU88" s="1">
        <f ca="1">IF(AND(Pumpdown!$Q$27=0,'Results-Multiple Flush Cycles'!DU$62=1),-1,Pumpdown!DU473)</f>
        <v>-1</v>
      </c>
      <c r="DV88" s="1">
        <f ca="1">IF(AND(Pumpdown!$Q$27=0,'Results-Multiple Flush Cycles'!DV$62=1),-1,Pumpdown!DV473)</f>
        <v>-1</v>
      </c>
      <c r="DW88" s="1">
        <f ca="1">IF(AND(Pumpdown!$Q$27=0,'Results-Multiple Flush Cycles'!DW$62=1),-1,Pumpdown!DW473)</f>
        <v>-1</v>
      </c>
      <c r="DX88" s="1">
        <f ca="1">IF(AND(Pumpdown!$Q$27=0,'Results-Multiple Flush Cycles'!DX$62=1),-1,Pumpdown!DX473)</f>
        <v>-1</v>
      </c>
      <c r="DY88" s="1">
        <f ca="1">IF(AND(Pumpdown!$Q$27=0,'Results-Multiple Flush Cycles'!DY$62=1),-1,Pumpdown!DY473)</f>
        <v>-1</v>
      </c>
      <c r="DZ88" s="1">
        <f ca="1">IF(AND(Pumpdown!$Q$27=0,'Results-Multiple Flush Cycles'!DZ$62=1),-1,Pumpdown!DZ473)</f>
        <v>-1</v>
      </c>
      <c r="EA88" s="1">
        <f ca="1">IF(AND(Pumpdown!$Q$27=0,'Results-Multiple Flush Cycles'!EA$62=1),-1,Pumpdown!EA473)</f>
        <v>-1</v>
      </c>
      <c r="EB88" s="1">
        <f ca="1">IF(AND(Pumpdown!$Q$27=0,'Results-Multiple Flush Cycles'!EB$62=1),-1,Pumpdown!EB473)</f>
        <v>-1</v>
      </c>
      <c r="EC88" s="1">
        <f ca="1">IF(AND(Pumpdown!$Q$27=0,'Results-Multiple Flush Cycles'!EC$62=1),-1,Pumpdown!EC473)</f>
        <v>-1</v>
      </c>
      <c r="ED88" s="1">
        <f ca="1">IF(AND(Pumpdown!$Q$27=0,'Results-Multiple Flush Cycles'!ED$62=1),-1,Pumpdown!ED473)</f>
        <v>-1</v>
      </c>
      <c r="EE88" s="1">
        <f ca="1">IF(AND(Pumpdown!$Q$27=0,'Results-Multiple Flush Cycles'!EE$62=1),-1,Pumpdown!EE473)</f>
        <v>-1</v>
      </c>
      <c r="EF88" s="1">
        <f ca="1">IF(AND(Pumpdown!$Q$27=0,'Results-Multiple Flush Cycles'!EF$62=1),-1,Pumpdown!EF473)</f>
        <v>-1</v>
      </c>
      <c r="EG88" s="1">
        <f ca="1">IF(AND(Pumpdown!$Q$27=0,'Results-Multiple Flush Cycles'!EG$62=1),-1,Pumpdown!EG473)</f>
        <v>-1</v>
      </c>
      <c r="EH88" s="1">
        <f ca="1">IF(AND(Pumpdown!$Q$27=0,'Results-Multiple Flush Cycles'!EH$62=1),-1,Pumpdown!EH473)</f>
        <v>-1</v>
      </c>
      <c r="EI88" s="1">
        <f ca="1">IF(AND(Pumpdown!$Q$27=0,'Results-Multiple Flush Cycles'!EI$62=1),-1,Pumpdown!EI473)</f>
        <v>-1</v>
      </c>
      <c r="EJ88" s="1">
        <f ca="1">IF(AND(Pumpdown!$Q$27=0,'Results-Multiple Flush Cycles'!EJ$62=1),-1,Pumpdown!EJ473)</f>
        <v>-1</v>
      </c>
      <c r="EK88" s="1">
        <f ca="1">IF(AND(Pumpdown!$Q$27=0,'Results-Multiple Flush Cycles'!EK$62=1),-1,Pumpdown!EK473)</f>
        <v>-1</v>
      </c>
      <c r="EL88" s="1">
        <f ca="1">IF(AND(Pumpdown!$Q$27=0,'Results-Multiple Flush Cycles'!EL$62=1),-1,Pumpdown!EL473)</f>
        <v>-1</v>
      </c>
      <c r="EM88" s="1">
        <f ca="1">IF(AND(Pumpdown!$Q$27=0,'Results-Multiple Flush Cycles'!EM$62=1),-1,Pumpdown!EM473)</f>
        <v>-1</v>
      </c>
      <c r="EN88" s="1">
        <f ca="1">IF(AND(Pumpdown!$Q$27=0,'Results-Multiple Flush Cycles'!EN$62=1),-1,Pumpdown!EN473)</f>
        <v>-1</v>
      </c>
      <c r="EO88" s="1">
        <f ca="1">IF(AND(Pumpdown!$Q$27=0,'Results-Multiple Flush Cycles'!EO$62=1),-1,Pumpdown!EO473)</f>
        <v>-1</v>
      </c>
      <c r="EP88" s="1">
        <f ca="1">IF(AND(Pumpdown!$Q$27=0,'Results-Multiple Flush Cycles'!EP$62=1),-1,Pumpdown!EP473)</f>
        <v>-1</v>
      </c>
      <c r="EQ88" s="1">
        <f ca="1">IF(AND(Pumpdown!$Q$27=0,'Results-Multiple Flush Cycles'!EQ$62=1),-1,Pumpdown!EQ473)</f>
        <v>-1</v>
      </c>
      <c r="ER88" s="1">
        <f ca="1">IF(AND(Pumpdown!$Q$27=0,'Results-Multiple Flush Cycles'!ER$62=1),-1,Pumpdown!ER473)</f>
        <v>-1</v>
      </c>
      <c r="ES88" s="1">
        <f ca="1">IF(AND(Pumpdown!$Q$27=0,'Results-Multiple Flush Cycles'!ES$62=1),-1,Pumpdown!ES473)</f>
        <v>-1</v>
      </c>
      <c r="ET88" s="1">
        <f ca="1">IF(AND(Pumpdown!$Q$27=0,'Results-Multiple Flush Cycles'!ET$62=1),-1,Pumpdown!ET473)</f>
        <v>-1</v>
      </c>
      <c r="EU88" s="1">
        <f ca="1">IF(AND(Pumpdown!$Q$27=0,'Results-Multiple Flush Cycles'!EU$62=1),-1,Pumpdown!EU473)</f>
        <v>-1</v>
      </c>
      <c r="EV88" s="1">
        <f ca="1">IF(AND(Pumpdown!$Q$27=0,'Results-Multiple Flush Cycles'!EV$62=1),-1,Pumpdown!EV473)</f>
        <v>-1</v>
      </c>
      <c r="EW88" s="1">
        <f ca="1">IF(AND(Pumpdown!$Q$27=0,'Results-Multiple Flush Cycles'!EW$62=1),-1,Pumpdown!EW473)</f>
        <v>-1</v>
      </c>
      <c r="EX88" s="1">
        <f ca="1">IF(AND(Pumpdown!$Q$27=0,'Results-Multiple Flush Cycles'!EX$62=1),-1,Pumpdown!EX473)</f>
        <v>-1</v>
      </c>
      <c r="EY88" s="1">
        <f ca="1">IF(AND(Pumpdown!$Q$27=0,'Results-Multiple Flush Cycles'!EY$62=1),-1,Pumpdown!EY473)</f>
        <v>-1</v>
      </c>
      <c r="EZ88" s="1">
        <f ca="1">IF(AND(Pumpdown!$Q$27=0,'Results-Multiple Flush Cycles'!EZ$62=1),-1,Pumpdown!EZ473)</f>
        <v>-1</v>
      </c>
      <c r="FA88" s="1">
        <f ca="1">IF(AND(Pumpdown!$Q$27=0,'Results-Multiple Flush Cycles'!FA$62=1),-1,Pumpdown!FA473)</f>
        <v>-1</v>
      </c>
      <c r="FB88" s="1">
        <f ca="1">IF(AND(Pumpdown!$Q$27=0,'Results-Multiple Flush Cycles'!FB$62=1),-1,Pumpdown!FB473)</f>
        <v>-1</v>
      </c>
      <c r="FC88" s="1">
        <f ca="1">IF(AND(Pumpdown!$Q$27=0,'Results-Multiple Flush Cycles'!FC$62=1),-1,Pumpdown!FC473)</f>
        <v>-1</v>
      </c>
      <c r="FD88" s="1">
        <f ca="1">IF(AND(Pumpdown!$Q$27=0,'Results-Multiple Flush Cycles'!FD$62=1),-1,Pumpdown!FD473)</f>
        <v>-1</v>
      </c>
      <c r="FE88" s="1">
        <f ca="1">IF(AND(Pumpdown!$Q$27=0,'Results-Multiple Flush Cycles'!FE$62=1),-1,Pumpdown!FE473)</f>
        <v>-1</v>
      </c>
      <c r="FF88" s="1">
        <f ca="1">IF(AND(Pumpdown!$Q$27=0,'Results-Multiple Flush Cycles'!FF$62=1),-1,Pumpdown!FF473)</f>
        <v>-1</v>
      </c>
      <c r="FG88" s="1">
        <f ca="1">IF(AND(Pumpdown!$Q$27=0,'Results-Multiple Flush Cycles'!FG$62=1),-1,Pumpdown!FG473)</f>
        <v>-1</v>
      </c>
      <c r="FH88" s="1">
        <f ca="1">IF(AND(Pumpdown!$Q$27=0,'Results-Multiple Flush Cycles'!FH$62=1),-1,Pumpdown!FH473)</f>
        <v>-1</v>
      </c>
      <c r="FI88" s="1">
        <f ca="1">IF(AND(Pumpdown!$Q$27=0,'Results-Multiple Flush Cycles'!FI$62=1),-1,Pumpdown!FI473)</f>
        <v>-1</v>
      </c>
      <c r="FJ88" s="1">
        <f ca="1">IF(AND(Pumpdown!$Q$27=0,'Results-Multiple Flush Cycles'!FJ$62=1),-1,Pumpdown!FJ473)</f>
        <v>-1</v>
      </c>
      <c r="FK88" s="1">
        <f ca="1">IF(AND(Pumpdown!$Q$27=0,'Results-Multiple Flush Cycles'!FK$62=1),-1,Pumpdown!FK473)</f>
        <v>-1</v>
      </c>
      <c r="FL88" s="1">
        <f ca="1">IF(AND(Pumpdown!$Q$27=0,'Results-Multiple Flush Cycles'!FL$62=1),-1,Pumpdown!FL473)</f>
        <v>-1</v>
      </c>
      <c r="FM88" s="1">
        <f ca="1">IF(AND(Pumpdown!$Q$27=0,'Results-Multiple Flush Cycles'!FM$62=1),-1,Pumpdown!FM473)</f>
        <v>-1</v>
      </c>
      <c r="FN88" s="1">
        <f ca="1">IF(AND(Pumpdown!$Q$27=0,'Results-Multiple Flush Cycles'!FN$62=1),-1,Pumpdown!FN473)</f>
        <v>-1</v>
      </c>
      <c r="FO88" s="1">
        <f ca="1">IF(AND(Pumpdown!$Q$27=0,'Results-Multiple Flush Cycles'!FO$62=1),-1,Pumpdown!FO473)</f>
        <v>-1</v>
      </c>
      <c r="FP88" s="1">
        <f ca="1">IF(AND(Pumpdown!$Q$27=0,'Results-Multiple Flush Cycles'!FP$62=1),-1,Pumpdown!FP473)</f>
        <v>-1</v>
      </c>
      <c r="FQ88" s="1">
        <f ca="1">IF(AND(Pumpdown!$Q$27=0,'Results-Multiple Flush Cycles'!FQ$62=1),-1,Pumpdown!FQ473)</f>
        <v>-1</v>
      </c>
      <c r="FR88" s="1">
        <f ca="1">IF(AND(Pumpdown!$Q$27=0,'Results-Multiple Flush Cycles'!FR$62=1),-1,Pumpdown!FR473)</f>
        <v>-1</v>
      </c>
      <c r="FS88" s="1">
        <f ca="1">IF(AND(Pumpdown!$Q$27=0,'Results-Multiple Flush Cycles'!FS$62=1),-1,Pumpdown!FS473)</f>
        <v>-1</v>
      </c>
      <c r="FT88" s="1">
        <f ca="1">IF(AND(Pumpdown!$Q$27=0,'Results-Multiple Flush Cycles'!FT$62=1),-1,Pumpdown!FT473)</f>
        <v>-1</v>
      </c>
      <c r="FU88" s="1">
        <f ca="1">IF(AND(Pumpdown!$Q$27=0,'Results-Multiple Flush Cycles'!FU$62=1),-1,Pumpdown!FU473)</f>
        <v>-1</v>
      </c>
      <c r="FV88" s="1">
        <f ca="1">IF(AND(Pumpdown!$Q$27=0,'Results-Multiple Flush Cycles'!FV$62=1),-1,Pumpdown!FV473)</f>
        <v>-1</v>
      </c>
      <c r="FW88" s="1">
        <f ca="1">IF(AND(Pumpdown!$Q$27=0,'Results-Multiple Flush Cycles'!FW$62=1),-1,Pumpdown!FW473)</f>
        <v>-1</v>
      </c>
      <c r="FX88" s="1">
        <f ca="1">IF(AND(Pumpdown!$Q$27=0,'Results-Multiple Flush Cycles'!FX$62=1),-1,Pumpdown!FX473)</f>
        <v>-1</v>
      </c>
      <c r="FY88" s="1">
        <f ca="1">IF(AND(Pumpdown!$Q$27=0,'Results-Multiple Flush Cycles'!FY$62=1),-1,Pumpdown!FY473)</f>
        <v>-1</v>
      </c>
      <c r="FZ88" s="1">
        <f ca="1">IF(AND(Pumpdown!$Q$27=0,'Results-Multiple Flush Cycles'!FZ$62=1),-1,Pumpdown!FZ473)</f>
        <v>-1</v>
      </c>
      <c r="GA88" s="1">
        <f ca="1">IF(AND(Pumpdown!$Q$27=0,'Results-Multiple Flush Cycles'!GA$62=1),-1,Pumpdown!GA473)</f>
        <v>-1</v>
      </c>
      <c r="GB88" s="1">
        <f ca="1">IF(AND(Pumpdown!$Q$27=0,'Results-Multiple Flush Cycles'!GB$62=1),-1,Pumpdown!GB473)</f>
        <v>-1</v>
      </c>
      <c r="GC88" s="1">
        <f ca="1">IF(AND(Pumpdown!$Q$27=0,'Results-Multiple Flush Cycles'!GC$62=1),-1,Pumpdown!GC473)</f>
        <v>-1</v>
      </c>
      <c r="GD88" s="1">
        <f ca="1">IF(AND(Pumpdown!$Q$27=0,'Results-Multiple Flush Cycles'!GD$62=1),-1,Pumpdown!GD473)</f>
        <v>-1</v>
      </c>
      <c r="GE88" s="1">
        <f ca="1">IF(AND(Pumpdown!$Q$27=0,'Results-Multiple Flush Cycles'!GE$62=1),-1,Pumpdown!GE473)</f>
        <v>-1</v>
      </c>
      <c r="GF88" s="1">
        <f ca="1">IF(AND(Pumpdown!$Q$27=0,'Results-Multiple Flush Cycles'!GF$62=1),-1,Pumpdown!GF473)</f>
        <v>-1</v>
      </c>
      <c r="GG88" s="1">
        <f ca="1">IF(AND(Pumpdown!$Q$27=0,'Results-Multiple Flush Cycles'!GG$62=1),-1,Pumpdown!GG473)</f>
        <v>-1</v>
      </c>
      <c r="GH88" s="1">
        <f ca="1">IF(AND(Pumpdown!$Q$27=0,'Results-Multiple Flush Cycles'!GH$62=1),-1,Pumpdown!GH473)</f>
        <v>-1</v>
      </c>
      <c r="GI88" s="1">
        <f ca="1">IF(AND(Pumpdown!$Q$27=0,'Results-Multiple Flush Cycles'!GI$62=1),-1,Pumpdown!GI473)</f>
        <v>-1</v>
      </c>
      <c r="GJ88" s="1">
        <f ca="1">IF(AND(Pumpdown!$Q$27=0,'Results-Multiple Flush Cycles'!GJ$62=1),-1,Pumpdown!GJ473)</f>
        <v>-1</v>
      </c>
      <c r="GK88" s="1">
        <f ca="1">IF(AND(Pumpdown!$Q$27=0,'Results-Multiple Flush Cycles'!GK$62=1),-1,Pumpdown!GK473)</f>
        <v>-1</v>
      </c>
      <c r="GL88" s="1">
        <f ca="1">IF(AND(Pumpdown!$Q$27=0,'Results-Multiple Flush Cycles'!GL$62=1),-1,Pumpdown!GL473)</f>
        <v>-1</v>
      </c>
      <c r="GM88" s="1">
        <f ca="1">IF(AND(Pumpdown!$Q$27=0,'Results-Multiple Flush Cycles'!GM$62=1),-1,Pumpdown!GM473)</f>
        <v>-1</v>
      </c>
      <c r="GN88" s="1">
        <f ca="1">IF(AND(Pumpdown!$Q$27=0,'Results-Multiple Flush Cycles'!GN$62=1),-1,Pumpdown!GN473)</f>
        <v>-1</v>
      </c>
      <c r="GO88" s="1">
        <f ca="1">IF(AND(Pumpdown!$Q$27=0,'Results-Multiple Flush Cycles'!GO$62=1),-1,Pumpdown!GO473)</f>
        <v>-1</v>
      </c>
      <c r="GP88" s="1">
        <f ca="1">IF(AND(Pumpdown!$Q$27=0,'Results-Multiple Flush Cycles'!GP$62=1),-1,Pumpdown!GP473)</f>
        <v>-1</v>
      </c>
      <c r="GQ88" s="1">
        <f ca="1">IF(AND(Pumpdown!$Q$27=0,'Results-Multiple Flush Cycles'!GQ$62=1),-1,Pumpdown!GQ473)</f>
        <v>-1</v>
      </c>
      <c r="GR88" s="1">
        <f ca="1">IF(AND(Pumpdown!$Q$27=0,'Results-Multiple Flush Cycles'!GR$62=1),-1,Pumpdown!GR473)</f>
        <v>-1</v>
      </c>
      <c r="GS88" s="1">
        <f ca="1">IF(AND(Pumpdown!$Q$27=0,'Results-Multiple Flush Cycles'!GS$62=1),-1,Pumpdown!GS473)</f>
        <v>-1</v>
      </c>
      <c r="GT88" s="1">
        <f ca="1">IF(AND(Pumpdown!$Q$27=0,'Results-Multiple Flush Cycles'!GT$62=1),-1,Pumpdown!GT473)</f>
        <v>-1</v>
      </c>
      <c r="GU88" s="1">
        <f ca="1">IF(AND(Pumpdown!$Q$27=0,'Results-Multiple Flush Cycles'!GU$62=1),-1,Pumpdown!GU473)</f>
        <v>-1</v>
      </c>
      <c r="GV88" s="1">
        <f ca="1">IF(AND(Pumpdown!$Q$27=0,'Results-Multiple Flush Cycles'!GV$62=1),-1,Pumpdown!GV473)</f>
        <v>-1</v>
      </c>
      <c r="GW88" s="1">
        <f ca="1">IF(AND(Pumpdown!$Q$27=0,'Results-Multiple Flush Cycles'!GW$62=1),-1,Pumpdown!GW473)</f>
        <v>-1</v>
      </c>
      <c r="GX88" s="1">
        <f ca="1">IF(AND(Pumpdown!$Q$27=0,'Results-Multiple Flush Cycles'!GX$62=1),-1,Pumpdown!GX473)</f>
        <v>-1</v>
      </c>
      <c r="GY88" s="1">
        <f ca="1">IF(AND(Pumpdown!$Q$27=0,'Results-Multiple Flush Cycles'!GY$62=1),-1,Pumpdown!GY473)</f>
        <v>-1</v>
      </c>
      <c r="GZ88" s="1">
        <f ca="1">IF(AND(Pumpdown!$Q$27=0,'Results-Multiple Flush Cycles'!GZ$62=1),-1,Pumpdown!GZ473)</f>
        <v>-1</v>
      </c>
      <c r="HA88" s="1">
        <f ca="1">IF(AND(Pumpdown!$Q$27=0,'Results-Multiple Flush Cycles'!HA$62=1),-1,Pumpdown!HA473)</f>
        <v>-1</v>
      </c>
      <c r="HB88" s="1">
        <f ca="1">IF(AND(Pumpdown!$Q$27=0,'Results-Multiple Flush Cycles'!HB$62=1),-1,Pumpdown!HB473)</f>
        <v>-1</v>
      </c>
      <c r="HC88" s="1">
        <f ca="1">IF(AND(Pumpdown!$Q$27=0,'Results-Multiple Flush Cycles'!HC$62=1),-1,Pumpdown!HC473)</f>
        <v>-1</v>
      </c>
      <c r="HD88" s="1">
        <f ca="1">IF(AND(Pumpdown!$Q$27=0,'Results-Multiple Flush Cycles'!HD$62=1),-1,Pumpdown!HD473)</f>
        <v>-1</v>
      </c>
      <c r="HE88" s="1">
        <f ca="1">IF(AND(Pumpdown!$Q$27=0,'Results-Multiple Flush Cycles'!HE$62=1),-1,Pumpdown!HE473)</f>
        <v>-1</v>
      </c>
      <c r="HF88" s="1">
        <f ca="1">IF(AND(Pumpdown!$Q$27=0,'Results-Multiple Flush Cycles'!HF$62=1),-1,Pumpdown!HF473)</f>
        <v>-1</v>
      </c>
      <c r="HG88" s="1">
        <f ca="1">IF(AND(Pumpdown!$Q$27=0,'Results-Multiple Flush Cycles'!HG$62=1),-1,Pumpdown!HG473)</f>
        <v>-1</v>
      </c>
      <c r="HH88" s="1">
        <f ca="1">IF(AND(Pumpdown!$Q$27=0,'Results-Multiple Flush Cycles'!HH$62=1),-1,Pumpdown!HH473)</f>
        <v>-1</v>
      </c>
      <c r="HI88" s="1">
        <f ca="1">IF(AND(Pumpdown!$Q$27=0,'Results-Multiple Flush Cycles'!HI$62=1),-1,Pumpdown!HI473)</f>
        <v>-1</v>
      </c>
      <c r="HJ88" s="1">
        <f ca="1">IF(AND(Pumpdown!$Q$27=0,'Results-Multiple Flush Cycles'!HJ$62=1),-1,Pumpdown!HJ473)</f>
        <v>-1</v>
      </c>
      <c r="HK88" s="1">
        <f ca="1">IF(AND(Pumpdown!$Q$27=0,'Results-Multiple Flush Cycles'!HK$62=1),-1,Pumpdown!HK473)</f>
        <v>-1</v>
      </c>
      <c r="HL88" s="1">
        <f ca="1">IF(AND(Pumpdown!$Q$27=0,'Results-Multiple Flush Cycles'!HL$62=1),-1,Pumpdown!HL473)</f>
        <v>-1</v>
      </c>
      <c r="HM88" s="1">
        <f ca="1">IF(AND(Pumpdown!$Q$27=0,'Results-Multiple Flush Cycles'!HM$62=1),-1,Pumpdown!HM473)</f>
        <v>-1</v>
      </c>
      <c r="HN88" s="1">
        <f ca="1">IF(AND(Pumpdown!$Q$27=0,'Results-Multiple Flush Cycles'!HN$62=1),-1,Pumpdown!HN473)</f>
        <v>-1</v>
      </c>
      <c r="HO88" s="1">
        <f ca="1">IF(AND(Pumpdown!$Q$27=0,'Results-Multiple Flush Cycles'!HO$62=1),-1,Pumpdown!HO473)</f>
        <v>-1</v>
      </c>
      <c r="HP88" s="1">
        <f ca="1">IF(AND(Pumpdown!$Q$27=0,'Results-Multiple Flush Cycles'!HP$62=1),-1,Pumpdown!HP473)</f>
        <v>-1</v>
      </c>
      <c r="HQ88" s="1">
        <f ca="1">IF(AND(Pumpdown!$Q$27=0,'Results-Multiple Flush Cycles'!HQ$62=1),-1,Pumpdown!HQ473)</f>
        <v>-1</v>
      </c>
      <c r="HR88" s="1">
        <f ca="1">IF(AND(Pumpdown!$Q$27=0,'Results-Multiple Flush Cycles'!HR$62=1),-1,Pumpdown!HR473)</f>
        <v>-1</v>
      </c>
      <c r="HS88" s="1">
        <f ca="1">IF(AND(Pumpdown!$Q$27=0,'Results-Multiple Flush Cycles'!HS$62=1),-1,Pumpdown!HS473)</f>
        <v>-1</v>
      </c>
      <c r="HT88" s="1">
        <f ca="1">IF(AND(Pumpdown!$Q$27=0,'Results-Multiple Flush Cycles'!HT$62=1),-1,Pumpdown!HT473)</f>
        <v>-1</v>
      </c>
      <c r="HU88" s="1">
        <f ca="1">IF(AND(Pumpdown!$Q$27=0,'Results-Multiple Flush Cycles'!HU$62=1),-1,Pumpdown!HU473)</f>
        <v>-1</v>
      </c>
      <c r="HV88" s="1">
        <f ca="1">IF(AND(Pumpdown!$Q$27=0,'Results-Multiple Flush Cycles'!HV$62=1),-1,Pumpdown!HV473)</f>
        <v>-1</v>
      </c>
      <c r="HW88" s="1">
        <f ca="1">IF(AND(Pumpdown!$Q$27=0,'Results-Multiple Flush Cycles'!HW$62=1),-1,Pumpdown!HW473)</f>
        <v>-1</v>
      </c>
      <c r="HX88" s="1">
        <f ca="1">IF(AND(Pumpdown!$Q$27=0,'Results-Multiple Flush Cycles'!HX$62=1),-1,Pumpdown!HX473)</f>
        <v>-1</v>
      </c>
      <c r="HY88" s="1">
        <f ca="1">IF(AND(Pumpdown!$Q$27=0,'Results-Multiple Flush Cycles'!HY$62=1),-1,Pumpdown!HY473)</f>
        <v>-1</v>
      </c>
      <c r="HZ88" s="1">
        <f ca="1">IF(AND(Pumpdown!$Q$27=0,'Results-Multiple Flush Cycles'!HZ$62=1),-1,Pumpdown!HZ473)</f>
        <v>-1</v>
      </c>
      <c r="IA88" s="1">
        <f ca="1">IF(AND(Pumpdown!$Q$27=0,'Results-Multiple Flush Cycles'!IA$62=1),-1,Pumpdown!IA473)</f>
        <v>-1</v>
      </c>
      <c r="IB88" s="1">
        <f ca="1">IF(AND(Pumpdown!$Q$27=0,'Results-Multiple Flush Cycles'!IB$62=1),-1,Pumpdown!IB473)</f>
        <v>-1</v>
      </c>
      <c r="IC88" s="1">
        <f ca="1">IF(AND(Pumpdown!$Q$27=0,'Results-Multiple Flush Cycles'!IC$62=1),-1,Pumpdown!IC473)</f>
        <v>-1</v>
      </c>
      <c r="ID88" s="1">
        <f ca="1">IF(AND(Pumpdown!$Q$27=0,'Results-Multiple Flush Cycles'!ID$62=1),-1,Pumpdown!ID473)</f>
        <v>-1</v>
      </c>
      <c r="IE88" s="1">
        <f ca="1">IF(AND(Pumpdown!$Q$27=0,'Results-Multiple Flush Cycles'!IE$62=1),-1,Pumpdown!IE473)</f>
        <v>-1</v>
      </c>
      <c r="IF88" s="1">
        <f ca="1">IF(AND(Pumpdown!$Q$27=0,'Results-Multiple Flush Cycles'!IF$62=1),-1,Pumpdown!IF473)</f>
        <v>-1</v>
      </c>
      <c r="IG88" s="1">
        <f ca="1">IF(AND(Pumpdown!$Q$27=0,'Results-Multiple Flush Cycles'!IG$62=1),-1,Pumpdown!IG473)</f>
        <v>-1</v>
      </c>
      <c r="IH88" s="1">
        <f ca="1">IF(AND(Pumpdown!$Q$27=0,'Results-Multiple Flush Cycles'!IH$62=1),-1,Pumpdown!IH473)</f>
        <v>-1</v>
      </c>
      <c r="II88" s="1">
        <f ca="1">IF(AND(Pumpdown!$Q$27=0,'Results-Multiple Flush Cycles'!II$62=1),-1,Pumpdown!II473)</f>
        <v>-1</v>
      </c>
      <c r="IJ88" s="1">
        <f ca="1">IF(AND(Pumpdown!$Q$27=0,'Results-Multiple Flush Cycles'!IJ$62=1),-1,Pumpdown!IJ473)</f>
        <v>-1</v>
      </c>
      <c r="IK88" s="1">
        <f ca="1">IF(AND(Pumpdown!$Q$27=0,'Results-Multiple Flush Cycles'!IK$62=1),-1,Pumpdown!IK473)</f>
        <v>-1</v>
      </c>
      <c r="IL88" s="1">
        <f ca="1">IF(AND(Pumpdown!$Q$27=0,'Results-Multiple Flush Cycles'!IL$62=1),-1,Pumpdown!IL473)</f>
        <v>-1</v>
      </c>
      <c r="IM88" s="1">
        <f ca="1">IF(AND(Pumpdown!$Q$27=0,'Results-Multiple Flush Cycles'!IM$62=1),-1,Pumpdown!IM473)</f>
        <v>-1</v>
      </c>
      <c r="IN88" s="1">
        <f ca="1">IF(AND(Pumpdown!$Q$27=0,'Results-Multiple Flush Cycles'!IN$62=1),-1,Pumpdown!IN473)</f>
        <v>-1</v>
      </c>
      <c r="IO88" s="1">
        <f ca="1">IF(AND(Pumpdown!$Q$27=0,'Results-Multiple Flush Cycles'!IO$62=1),-1,Pumpdown!IO473)</f>
        <v>-1</v>
      </c>
      <c r="IP88" s="1">
        <f ca="1">IF(AND(Pumpdown!$Q$27=0,'Results-Multiple Flush Cycles'!IP$62=1),-1,Pumpdown!IP473)</f>
        <v>-1</v>
      </c>
      <c r="IQ88" s="1">
        <f ca="1">IF(AND(Pumpdown!$Q$27=0,'Results-Multiple Flush Cycles'!IQ$62=1),-1,Pumpdown!IQ473)</f>
        <v>-1</v>
      </c>
      <c r="IR88" s="1">
        <f ca="1">IF(AND(Pumpdown!$Q$27=0,'Results-Multiple Flush Cycles'!IR$62=1),-1,Pumpdown!IR473)</f>
        <v>-1</v>
      </c>
      <c r="IS88" s="1">
        <f ca="1">IF(AND(Pumpdown!$Q$27=0,'Results-Multiple Flush Cycles'!IS$62=1),-1,Pumpdown!IS473)</f>
        <v>-1</v>
      </c>
      <c r="IT88" s="1">
        <f ca="1">IF(AND(Pumpdown!$Q$27=0,'Results-Multiple Flush Cycles'!IT$62=1),-1,Pumpdown!IT473)</f>
        <v>-1</v>
      </c>
      <c r="IU88" s="1">
        <f ca="1">IF(AND(Pumpdown!$Q$27=0,'Results-Multiple Flush Cycles'!IU$62=1),-1,Pumpdown!IU473)</f>
        <v>-1</v>
      </c>
      <c r="IV88" s="1">
        <f ca="1">IF(AND(Pumpdown!$Q$27=0,'Results-Multiple Flush Cycles'!IV$62=1),-1,Pumpdown!IV473)</f>
        <v>-1</v>
      </c>
    </row>
    <row r="89" spans="1:258" x14ac:dyDescent="0.15">
      <c r="A89" s="1" t="str">
        <f>Pumpdown!A474</f>
        <v>Instantaneous SLC Ratio #10</v>
      </c>
      <c r="B89" s="1" t="str">
        <f>Pumpdown!B474</f>
        <v>-</v>
      </c>
      <c r="C89" s="1">
        <f>IF(AND(Pumpdown!$Q$27=0,'Results-Multiple Flush Cycles'!C$62=1),-1,Pumpdown!C474)</f>
        <v>0</v>
      </c>
      <c r="D89" s="1">
        <f ca="1">IF(AND(Pumpdown!$Q$27=0,'Results-Multiple Flush Cycles'!D$62=1),-1,Pumpdown!D474)</f>
        <v>0</v>
      </c>
      <c r="E89" s="1">
        <f ca="1">IF(AND(Pumpdown!$Q$27=0,'Results-Multiple Flush Cycles'!E$62=1),-1,Pumpdown!E474)</f>
        <v>0</v>
      </c>
      <c r="F89" s="1">
        <f ca="1">IF(AND(Pumpdown!$Q$27=0,'Results-Multiple Flush Cycles'!F$62=1),-1,Pumpdown!F474)</f>
        <v>0</v>
      </c>
      <c r="G89" s="1">
        <f ca="1">IF(AND(Pumpdown!$Q$27=0,'Results-Multiple Flush Cycles'!G$62=1),-1,Pumpdown!G474)</f>
        <v>0</v>
      </c>
      <c r="H89" s="1">
        <f ca="1">IF(AND(Pumpdown!$Q$27=0,'Results-Multiple Flush Cycles'!H$62=1),-1,Pumpdown!H474)</f>
        <v>0</v>
      </c>
      <c r="I89" s="1">
        <f ca="1">IF(AND(Pumpdown!$Q$27=0,'Results-Multiple Flush Cycles'!I$62=1),-1,Pumpdown!I474)</f>
        <v>0</v>
      </c>
      <c r="J89" s="1">
        <f ca="1">IF(AND(Pumpdown!$Q$27=0,'Results-Multiple Flush Cycles'!J$62=1),-1,Pumpdown!J474)</f>
        <v>0</v>
      </c>
      <c r="K89" s="1">
        <f ca="1">IF(AND(Pumpdown!$Q$27=0,'Results-Multiple Flush Cycles'!K$62=1),-1,Pumpdown!K474)</f>
        <v>0</v>
      </c>
      <c r="L89" s="1">
        <f ca="1">IF(AND(Pumpdown!$Q$27=0,'Results-Multiple Flush Cycles'!L$62=1),-1,Pumpdown!L474)</f>
        <v>0</v>
      </c>
      <c r="M89" s="1">
        <f ca="1">IF(AND(Pumpdown!$Q$27=0,'Results-Multiple Flush Cycles'!M$62=1),-1,Pumpdown!M474)</f>
        <v>0</v>
      </c>
      <c r="N89" s="1">
        <f ca="1">IF(AND(Pumpdown!$Q$27=0,'Results-Multiple Flush Cycles'!N$62=1),-1,Pumpdown!N474)</f>
        <v>0</v>
      </c>
      <c r="O89" s="1">
        <f ca="1">IF(AND(Pumpdown!$Q$27=0,'Results-Multiple Flush Cycles'!O$62=1),-1,Pumpdown!O474)</f>
        <v>0</v>
      </c>
      <c r="P89" s="1">
        <f ca="1">IF(AND(Pumpdown!$Q$27=0,'Results-Multiple Flush Cycles'!P$62=1),-1,Pumpdown!P474)</f>
        <v>0</v>
      </c>
      <c r="Q89" s="1">
        <f ca="1">IF(AND(Pumpdown!$Q$27=0,'Results-Multiple Flush Cycles'!Q$62=1),-1,Pumpdown!Q474)</f>
        <v>0</v>
      </c>
      <c r="R89" s="1">
        <f ca="1">IF(AND(Pumpdown!$Q$27=0,'Results-Multiple Flush Cycles'!R$62=1),-1,Pumpdown!R474)</f>
        <v>0</v>
      </c>
      <c r="S89" s="1">
        <f ca="1">IF(AND(Pumpdown!$Q$27=0,'Results-Multiple Flush Cycles'!S$62=1),-1,Pumpdown!S474)</f>
        <v>0</v>
      </c>
      <c r="T89" s="1">
        <f ca="1">IF(AND(Pumpdown!$Q$27=0,'Results-Multiple Flush Cycles'!T$62=1),-1,Pumpdown!T474)</f>
        <v>0</v>
      </c>
      <c r="U89" s="1">
        <f ca="1">IF(AND(Pumpdown!$Q$27=0,'Results-Multiple Flush Cycles'!U$62=1),-1,Pumpdown!U474)</f>
        <v>0</v>
      </c>
      <c r="V89" s="1">
        <f ca="1">IF(AND(Pumpdown!$Q$27=0,'Results-Multiple Flush Cycles'!V$62=1),-1,Pumpdown!V474)</f>
        <v>0</v>
      </c>
      <c r="W89" s="1">
        <f ca="1">IF(AND(Pumpdown!$Q$27=0,'Results-Multiple Flush Cycles'!W$62=1),-1,Pumpdown!W474)</f>
        <v>0</v>
      </c>
      <c r="X89" s="1">
        <f ca="1">IF(AND(Pumpdown!$Q$27=0,'Results-Multiple Flush Cycles'!X$62=1),-1,Pumpdown!X474)</f>
        <v>0</v>
      </c>
      <c r="Y89" s="1">
        <f ca="1">IF(AND(Pumpdown!$Q$27=0,'Results-Multiple Flush Cycles'!Y$62=1),-1,Pumpdown!Y474)</f>
        <v>0</v>
      </c>
      <c r="Z89" s="1">
        <f ca="1">IF(AND(Pumpdown!$Q$27=0,'Results-Multiple Flush Cycles'!Z$62=1),-1,Pumpdown!Z474)</f>
        <v>0</v>
      </c>
      <c r="AA89" s="1">
        <f ca="1">IF(AND(Pumpdown!$Q$27=0,'Results-Multiple Flush Cycles'!AA$62=1),-1,Pumpdown!AA474)</f>
        <v>0</v>
      </c>
      <c r="AB89" s="1">
        <f ca="1">IF(AND(Pumpdown!$Q$27=0,'Results-Multiple Flush Cycles'!AB$62=1),-1,Pumpdown!AB474)</f>
        <v>0</v>
      </c>
      <c r="AC89" s="1">
        <f ca="1">IF(AND(Pumpdown!$Q$27=0,'Results-Multiple Flush Cycles'!AC$62=1),-1,Pumpdown!AC474)</f>
        <v>0</v>
      </c>
      <c r="AD89" s="150">
        <f ca="1">IF(AND(Pumpdown!$Q$27=0,'Results-Multiple Flush Cycles'!AD$62=1),-1,Pumpdown!AD474)</f>
        <v>0</v>
      </c>
      <c r="AE89" s="1">
        <f ca="1">IF(AND(Pumpdown!$Q$27=0,'Results-Multiple Flush Cycles'!AE$62=1),-1,Pumpdown!AE474)</f>
        <v>0</v>
      </c>
      <c r="AF89" s="1">
        <f ca="1">IF(AND(Pumpdown!$Q$27=0,'Results-Multiple Flush Cycles'!AF$62=1),-1,Pumpdown!AF474)</f>
        <v>0</v>
      </c>
      <c r="AG89" s="1">
        <f ca="1">IF(AND(Pumpdown!$Q$27=0,'Results-Multiple Flush Cycles'!AG$62=1),-1,Pumpdown!AG474)</f>
        <v>0</v>
      </c>
      <c r="AH89" s="1">
        <f ca="1">IF(AND(Pumpdown!$Q$27=0,'Results-Multiple Flush Cycles'!AH$62=1),-1,Pumpdown!AH474)</f>
        <v>0</v>
      </c>
      <c r="AI89" s="1">
        <f ca="1">IF(AND(Pumpdown!$Q$27=0,'Results-Multiple Flush Cycles'!AI$62=1),-1,Pumpdown!AI474)</f>
        <v>0</v>
      </c>
      <c r="AJ89" s="1">
        <f ca="1">IF(AND(Pumpdown!$Q$27=0,'Results-Multiple Flush Cycles'!AJ$62=1),-1,Pumpdown!AJ474)</f>
        <v>0</v>
      </c>
      <c r="AK89" s="150">
        <f ca="1">IF(AND(Pumpdown!$Q$27=0,'Results-Multiple Flush Cycles'!AK$62=1),-1,Pumpdown!AK474)</f>
        <v>0</v>
      </c>
      <c r="AL89" s="1">
        <f ca="1">IF(AND(Pumpdown!$Q$27=0,'Results-Multiple Flush Cycles'!AL$62=1),-1,Pumpdown!AL474)</f>
        <v>0</v>
      </c>
      <c r="AM89" s="1">
        <f ca="1">IF(AND(Pumpdown!$Q$27=0,'Results-Multiple Flush Cycles'!AM$62=1),-1,Pumpdown!AM474)</f>
        <v>0</v>
      </c>
      <c r="AN89" s="1">
        <f ca="1">IF(AND(Pumpdown!$Q$27=0,'Results-Multiple Flush Cycles'!AN$62=1),-1,Pumpdown!AN474)</f>
        <v>0</v>
      </c>
      <c r="AO89" s="1">
        <f ca="1">IF(AND(Pumpdown!$Q$27=0,'Results-Multiple Flush Cycles'!AO$62=1),-1,Pumpdown!AO474)</f>
        <v>-1</v>
      </c>
      <c r="AP89" s="1">
        <f ca="1">IF(AND(Pumpdown!$Q$27=0,'Results-Multiple Flush Cycles'!AP$62=1),-1,Pumpdown!AP474)</f>
        <v>-1</v>
      </c>
      <c r="AQ89" s="1">
        <f ca="1">IF(AND(Pumpdown!$Q$27=0,'Results-Multiple Flush Cycles'!AQ$62=1),-1,Pumpdown!AQ474)</f>
        <v>-1</v>
      </c>
      <c r="AR89" s="1">
        <f ca="1">IF(AND(Pumpdown!$Q$27=0,'Results-Multiple Flush Cycles'!AR$62=1),-1,Pumpdown!AR474)</f>
        <v>-1</v>
      </c>
      <c r="AS89" s="1">
        <f ca="1">IF(AND(Pumpdown!$Q$27=0,'Results-Multiple Flush Cycles'!AS$62=1),-1,Pumpdown!AS474)</f>
        <v>-1</v>
      </c>
      <c r="AT89" s="1">
        <f ca="1">IF(AND(Pumpdown!$Q$27=0,'Results-Multiple Flush Cycles'!AT$62=1),-1,Pumpdown!AT474)</f>
        <v>-1</v>
      </c>
      <c r="AU89" s="1">
        <f ca="1">IF(AND(Pumpdown!$Q$27=0,'Results-Multiple Flush Cycles'!AU$62=1),-1,Pumpdown!AU474)</f>
        <v>-1</v>
      </c>
      <c r="AV89" s="1">
        <f ca="1">IF(AND(Pumpdown!$Q$27=0,'Results-Multiple Flush Cycles'!AV$62=1),-1,Pumpdown!AV474)</f>
        <v>-1</v>
      </c>
      <c r="AW89" s="1">
        <f ca="1">IF(AND(Pumpdown!$Q$27=0,'Results-Multiple Flush Cycles'!AW$62=1),-1,Pumpdown!AW474)</f>
        <v>-1</v>
      </c>
      <c r="AX89" s="1">
        <f ca="1">IF(AND(Pumpdown!$Q$27=0,'Results-Multiple Flush Cycles'!AX$62=1),-1,Pumpdown!AX474)</f>
        <v>-1</v>
      </c>
      <c r="AY89" s="1">
        <f ca="1">IF(AND(Pumpdown!$Q$27=0,'Results-Multiple Flush Cycles'!AY$62=1),-1,Pumpdown!AY474)</f>
        <v>-1</v>
      </c>
      <c r="AZ89" s="1">
        <f ca="1">IF(AND(Pumpdown!$Q$27=0,'Results-Multiple Flush Cycles'!AZ$62=1),-1,Pumpdown!AZ474)</f>
        <v>-1</v>
      </c>
      <c r="BA89" s="1">
        <f ca="1">IF(AND(Pumpdown!$Q$27=0,'Results-Multiple Flush Cycles'!BA$62=1),-1,Pumpdown!BA474)</f>
        <v>-1</v>
      </c>
      <c r="BB89" s="1">
        <f ca="1">IF(AND(Pumpdown!$Q$27=0,'Results-Multiple Flush Cycles'!BB$62=1),-1,Pumpdown!BB474)</f>
        <v>-1</v>
      </c>
      <c r="BC89" s="1">
        <f ca="1">IF(AND(Pumpdown!$Q$27=0,'Results-Multiple Flush Cycles'!BC$62=1),-1,Pumpdown!BC474)</f>
        <v>-1</v>
      </c>
      <c r="BD89" s="1">
        <f ca="1">IF(AND(Pumpdown!$Q$27=0,'Results-Multiple Flush Cycles'!BD$62=1),-1,Pumpdown!BD474)</f>
        <v>-1</v>
      </c>
      <c r="BE89" s="1">
        <f ca="1">IF(AND(Pumpdown!$Q$27=0,'Results-Multiple Flush Cycles'!BE$62=1),-1,Pumpdown!BE474)</f>
        <v>-1</v>
      </c>
      <c r="BF89" s="1">
        <f ca="1">IF(AND(Pumpdown!$Q$27=0,'Results-Multiple Flush Cycles'!BF$62=1),-1,Pumpdown!BF474)</f>
        <v>-1</v>
      </c>
      <c r="BG89" s="1">
        <f ca="1">IF(AND(Pumpdown!$Q$27=0,'Results-Multiple Flush Cycles'!BG$62=1),-1,Pumpdown!BG474)</f>
        <v>-1</v>
      </c>
      <c r="BH89" s="1">
        <f ca="1">IF(AND(Pumpdown!$Q$27=0,'Results-Multiple Flush Cycles'!BH$62=1),-1,Pumpdown!BH474)</f>
        <v>-1</v>
      </c>
      <c r="BI89" s="1">
        <f ca="1">IF(AND(Pumpdown!$Q$27=0,'Results-Multiple Flush Cycles'!BI$62=1),-1,Pumpdown!BI474)</f>
        <v>-1</v>
      </c>
      <c r="BJ89" s="1">
        <f ca="1">IF(AND(Pumpdown!$Q$27=0,'Results-Multiple Flush Cycles'!BJ$62=1),-1,Pumpdown!BJ474)</f>
        <v>-1</v>
      </c>
      <c r="BK89" s="1">
        <f ca="1">IF(AND(Pumpdown!$Q$27=0,'Results-Multiple Flush Cycles'!BK$62=1),-1,Pumpdown!BK474)</f>
        <v>-1</v>
      </c>
      <c r="BL89" s="1">
        <f ca="1">IF(AND(Pumpdown!$Q$27=0,'Results-Multiple Flush Cycles'!BL$62=1),-1,Pumpdown!BL474)</f>
        <v>-1</v>
      </c>
      <c r="BM89" s="1">
        <f ca="1">IF(AND(Pumpdown!$Q$27=0,'Results-Multiple Flush Cycles'!BM$62=1),-1,Pumpdown!BM474)</f>
        <v>-1</v>
      </c>
      <c r="BN89" s="1">
        <f ca="1">IF(AND(Pumpdown!$Q$27=0,'Results-Multiple Flush Cycles'!BN$62=1),-1,Pumpdown!BN474)</f>
        <v>-1</v>
      </c>
      <c r="BO89" s="1">
        <f ca="1">IF(AND(Pumpdown!$Q$27=0,'Results-Multiple Flush Cycles'!BO$62=1),-1,Pumpdown!BO474)</f>
        <v>-1</v>
      </c>
      <c r="BP89" s="1">
        <f ca="1">IF(AND(Pumpdown!$Q$27=0,'Results-Multiple Flush Cycles'!BP$62=1),-1,Pumpdown!BP474)</f>
        <v>-1</v>
      </c>
      <c r="BQ89" s="1">
        <f ca="1">IF(AND(Pumpdown!$Q$27=0,'Results-Multiple Flush Cycles'!BQ$62=1),-1,Pumpdown!BQ474)</f>
        <v>-1</v>
      </c>
      <c r="BR89" s="1">
        <f ca="1">IF(AND(Pumpdown!$Q$27=0,'Results-Multiple Flush Cycles'!BR$62=1),-1,Pumpdown!BR474)</f>
        <v>-1</v>
      </c>
      <c r="BS89" s="1">
        <f ca="1">IF(AND(Pumpdown!$Q$27=0,'Results-Multiple Flush Cycles'!BS$62=1),-1,Pumpdown!BS474)</f>
        <v>-1</v>
      </c>
      <c r="BT89" s="1">
        <f ca="1">IF(AND(Pumpdown!$Q$27=0,'Results-Multiple Flush Cycles'!BT$62=1),-1,Pumpdown!BT474)</f>
        <v>-1</v>
      </c>
      <c r="BU89" s="1">
        <f ca="1">IF(AND(Pumpdown!$Q$27=0,'Results-Multiple Flush Cycles'!BU$62=1),-1,Pumpdown!BU474)</f>
        <v>-1</v>
      </c>
      <c r="BV89" s="1">
        <f ca="1">IF(AND(Pumpdown!$Q$27=0,'Results-Multiple Flush Cycles'!BV$62=1),-1,Pumpdown!BV474)</f>
        <v>-1</v>
      </c>
      <c r="BW89" s="1">
        <f ca="1">IF(AND(Pumpdown!$Q$27=0,'Results-Multiple Flush Cycles'!BW$62=1),-1,Pumpdown!BW474)</f>
        <v>-1</v>
      </c>
      <c r="BX89" s="1">
        <f ca="1">IF(AND(Pumpdown!$Q$27=0,'Results-Multiple Flush Cycles'!BX$62=1),-1,Pumpdown!BX474)</f>
        <v>-1</v>
      </c>
      <c r="BY89" s="1">
        <f ca="1">IF(AND(Pumpdown!$Q$27=0,'Results-Multiple Flush Cycles'!BY$62=1),-1,Pumpdown!BY474)</f>
        <v>-1</v>
      </c>
      <c r="BZ89" s="1">
        <f ca="1">IF(AND(Pumpdown!$Q$27=0,'Results-Multiple Flush Cycles'!BZ$62=1),-1,Pumpdown!BZ474)</f>
        <v>-1</v>
      </c>
      <c r="CA89" s="1">
        <f ca="1">IF(AND(Pumpdown!$Q$27=0,'Results-Multiple Flush Cycles'!CA$62=1),-1,Pumpdown!CA474)</f>
        <v>-1</v>
      </c>
      <c r="CB89" s="1">
        <f ca="1">IF(AND(Pumpdown!$Q$27=0,'Results-Multiple Flush Cycles'!CB$62=1),-1,Pumpdown!CB474)</f>
        <v>-1</v>
      </c>
      <c r="CC89" s="1">
        <f ca="1">IF(AND(Pumpdown!$Q$27=0,'Results-Multiple Flush Cycles'!CC$62=1),-1,Pumpdown!CC474)</f>
        <v>-1</v>
      </c>
      <c r="CD89" s="1">
        <f ca="1">IF(AND(Pumpdown!$Q$27=0,'Results-Multiple Flush Cycles'!CD$62=1),-1,Pumpdown!CD474)</f>
        <v>-1</v>
      </c>
      <c r="CE89" s="1">
        <f ca="1">IF(AND(Pumpdown!$Q$27=0,'Results-Multiple Flush Cycles'!CE$62=1),-1,Pumpdown!CE474)</f>
        <v>-1</v>
      </c>
      <c r="CF89" s="1">
        <f ca="1">IF(AND(Pumpdown!$Q$27=0,'Results-Multiple Flush Cycles'!CF$62=1),-1,Pumpdown!CF474)</f>
        <v>-1</v>
      </c>
      <c r="CG89" s="1">
        <f ca="1">IF(AND(Pumpdown!$Q$27=0,'Results-Multiple Flush Cycles'!CG$62=1),-1,Pumpdown!CG474)</f>
        <v>-1</v>
      </c>
      <c r="CH89" s="1">
        <f ca="1">IF(AND(Pumpdown!$Q$27=0,'Results-Multiple Flush Cycles'!CH$62=1),-1,Pumpdown!CH474)</f>
        <v>-1</v>
      </c>
      <c r="CI89" s="1">
        <f ca="1">IF(AND(Pumpdown!$Q$27=0,'Results-Multiple Flush Cycles'!CI$62=1),-1,Pumpdown!CI474)</f>
        <v>-1</v>
      </c>
      <c r="CJ89" s="1">
        <f ca="1">IF(AND(Pumpdown!$Q$27=0,'Results-Multiple Flush Cycles'!CJ$62=1),-1,Pumpdown!CJ474)</f>
        <v>-1</v>
      </c>
      <c r="CK89" s="1">
        <f ca="1">IF(AND(Pumpdown!$Q$27=0,'Results-Multiple Flush Cycles'!CK$62=1),-1,Pumpdown!CK474)</f>
        <v>-1</v>
      </c>
      <c r="CL89" s="1">
        <f ca="1">IF(AND(Pumpdown!$Q$27=0,'Results-Multiple Flush Cycles'!CL$62=1),-1,Pumpdown!CL474)</f>
        <v>-1</v>
      </c>
      <c r="CM89" s="1">
        <f ca="1">IF(AND(Pumpdown!$Q$27=0,'Results-Multiple Flush Cycles'!CM$62=1),-1,Pumpdown!CM474)</f>
        <v>-1</v>
      </c>
      <c r="CN89" s="1">
        <f ca="1">IF(AND(Pumpdown!$Q$27=0,'Results-Multiple Flush Cycles'!CN$62=1),-1,Pumpdown!CN474)</f>
        <v>-1</v>
      </c>
      <c r="CO89" s="1">
        <f ca="1">IF(AND(Pumpdown!$Q$27=0,'Results-Multiple Flush Cycles'!CO$62=1),-1,Pumpdown!CO474)</f>
        <v>-1</v>
      </c>
      <c r="CP89" s="1">
        <f ca="1">IF(AND(Pumpdown!$Q$27=0,'Results-Multiple Flush Cycles'!CP$62=1),-1,Pumpdown!CP474)</f>
        <v>-1</v>
      </c>
      <c r="CQ89" s="1">
        <f ca="1">IF(AND(Pumpdown!$Q$27=0,'Results-Multiple Flush Cycles'!CQ$62=1),-1,Pumpdown!CQ474)</f>
        <v>-1</v>
      </c>
      <c r="CR89" s="1">
        <f ca="1">IF(AND(Pumpdown!$Q$27=0,'Results-Multiple Flush Cycles'!CR$62=1),-1,Pumpdown!CR474)</f>
        <v>-1</v>
      </c>
      <c r="CS89" s="1">
        <f ca="1">IF(AND(Pumpdown!$Q$27=0,'Results-Multiple Flush Cycles'!CS$62=1),-1,Pumpdown!CS474)</f>
        <v>-1</v>
      </c>
      <c r="CT89" s="1">
        <f ca="1">IF(AND(Pumpdown!$Q$27=0,'Results-Multiple Flush Cycles'!CT$62=1),-1,Pumpdown!CT474)</f>
        <v>-1</v>
      </c>
      <c r="CU89" s="1">
        <f ca="1">IF(AND(Pumpdown!$Q$27=0,'Results-Multiple Flush Cycles'!CU$62=1),-1,Pumpdown!CU474)</f>
        <v>-1</v>
      </c>
      <c r="CV89" s="1">
        <f ca="1">IF(AND(Pumpdown!$Q$27=0,'Results-Multiple Flush Cycles'!CV$62=1),-1,Pumpdown!CV474)</f>
        <v>-1</v>
      </c>
      <c r="CW89" s="1">
        <f ca="1">IF(AND(Pumpdown!$Q$27=0,'Results-Multiple Flush Cycles'!CW$62=1),-1,Pumpdown!CW474)</f>
        <v>-1</v>
      </c>
      <c r="CX89" s="1">
        <f ca="1">IF(AND(Pumpdown!$Q$27=0,'Results-Multiple Flush Cycles'!CX$62=1),-1,Pumpdown!CX474)</f>
        <v>-1</v>
      </c>
      <c r="CY89" s="1">
        <f ca="1">IF(AND(Pumpdown!$Q$27=0,'Results-Multiple Flush Cycles'!CY$62=1),-1,Pumpdown!CY474)</f>
        <v>-1</v>
      </c>
      <c r="CZ89" s="1">
        <f ca="1">IF(AND(Pumpdown!$Q$27=0,'Results-Multiple Flush Cycles'!CZ$62=1),-1,Pumpdown!CZ474)</f>
        <v>-1</v>
      </c>
      <c r="DA89" s="1">
        <f ca="1">IF(AND(Pumpdown!$Q$27=0,'Results-Multiple Flush Cycles'!DA$62=1),-1,Pumpdown!DA474)</f>
        <v>-1</v>
      </c>
      <c r="DB89" s="1">
        <f ca="1">IF(AND(Pumpdown!$Q$27=0,'Results-Multiple Flush Cycles'!DB$62=1),-1,Pumpdown!DB474)</f>
        <v>-1</v>
      </c>
      <c r="DC89" s="1">
        <f ca="1">IF(AND(Pumpdown!$Q$27=0,'Results-Multiple Flush Cycles'!DC$62=1),-1,Pumpdown!DC474)</f>
        <v>-1</v>
      </c>
      <c r="DD89" s="1">
        <f ca="1">IF(AND(Pumpdown!$Q$27=0,'Results-Multiple Flush Cycles'!DD$62=1),-1,Pumpdown!DD474)</f>
        <v>-1</v>
      </c>
      <c r="DE89" s="1">
        <f ca="1">IF(AND(Pumpdown!$Q$27=0,'Results-Multiple Flush Cycles'!DE$62=1),-1,Pumpdown!DE474)</f>
        <v>-1</v>
      </c>
      <c r="DF89" s="1">
        <f ca="1">IF(AND(Pumpdown!$Q$27=0,'Results-Multiple Flush Cycles'!DF$62=1),-1,Pumpdown!DF474)</f>
        <v>-1</v>
      </c>
      <c r="DG89" s="1">
        <f ca="1">IF(AND(Pumpdown!$Q$27=0,'Results-Multiple Flush Cycles'!DG$62=1),-1,Pumpdown!DG474)</f>
        <v>-1</v>
      </c>
      <c r="DH89" s="1">
        <f ca="1">IF(AND(Pumpdown!$Q$27=0,'Results-Multiple Flush Cycles'!DH$62=1),-1,Pumpdown!DH474)</f>
        <v>-1</v>
      </c>
      <c r="DI89" s="1">
        <f ca="1">IF(AND(Pumpdown!$Q$27=0,'Results-Multiple Flush Cycles'!DI$62=1),-1,Pumpdown!DI474)</f>
        <v>-1</v>
      </c>
      <c r="DJ89" s="1">
        <f ca="1">IF(AND(Pumpdown!$Q$27=0,'Results-Multiple Flush Cycles'!DJ$62=1),-1,Pumpdown!DJ474)</f>
        <v>-1</v>
      </c>
      <c r="DK89" s="1">
        <f ca="1">IF(AND(Pumpdown!$Q$27=0,'Results-Multiple Flush Cycles'!DK$62=1),-1,Pumpdown!DK474)</f>
        <v>-1</v>
      </c>
      <c r="DL89" s="1">
        <f ca="1">IF(AND(Pumpdown!$Q$27=0,'Results-Multiple Flush Cycles'!DL$62=1),-1,Pumpdown!DL474)</f>
        <v>-1</v>
      </c>
      <c r="DM89" s="1">
        <f ca="1">IF(AND(Pumpdown!$Q$27=0,'Results-Multiple Flush Cycles'!DM$62=1),-1,Pumpdown!DM474)</f>
        <v>-1</v>
      </c>
      <c r="DN89" s="1">
        <f ca="1">IF(AND(Pumpdown!$Q$27=0,'Results-Multiple Flush Cycles'!DN$62=1),-1,Pumpdown!DN474)</f>
        <v>-1</v>
      </c>
      <c r="DO89" s="1">
        <f ca="1">IF(AND(Pumpdown!$Q$27=0,'Results-Multiple Flush Cycles'!DO$62=1),-1,Pumpdown!DO474)</f>
        <v>-1</v>
      </c>
      <c r="DP89" s="1">
        <f ca="1">IF(AND(Pumpdown!$Q$27=0,'Results-Multiple Flush Cycles'!DP$62=1),-1,Pumpdown!DP474)</f>
        <v>-1</v>
      </c>
      <c r="DQ89" s="1">
        <f ca="1">IF(AND(Pumpdown!$Q$27=0,'Results-Multiple Flush Cycles'!DQ$62=1),-1,Pumpdown!DQ474)</f>
        <v>-1</v>
      </c>
      <c r="DR89" s="1">
        <f ca="1">IF(AND(Pumpdown!$Q$27=0,'Results-Multiple Flush Cycles'!DR$62=1),-1,Pumpdown!DR474)</f>
        <v>-1</v>
      </c>
      <c r="DS89" s="1">
        <f ca="1">IF(AND(Pumpdown!$Q$27=0,'Results-Multiple Flush Cycles'!DS$62=1),-1,Pumpdown!DS474)</f>
        <v>-1</v>
      </c>
      <c r="DT89" s="1">
        <f ca="1">IF(AND(Pumpdown!$Q$27=0,'Results-Multiple Flush Cycles'!DT$62=1),-1,Pumpdown!DT474)</f>
        <v>-1</v>
      </c>
      <c r="DU89" s="1">
        <f ca="1">IF(AND(Pumpdown!$Q$27=0,'Results-Multiple Flush Cycles'!DU$62=1),-1,Pumpdown!DU474)</f>
        <v>-1</v>
      </c>
      <c r="DV89" s="1">
        <f ca="1">IF(AND(Pumpdown!$Q$27=0,'Results-Multiple Flush Cycles'!DV$62=1),-1,Pumpdown!DV474)</f>
        <v>-1</v>
      </c>
      <c r="DW89" s="1">
        <f ca="1">IF(AND(Pumpdown!$Q$27=0,'Results-Multiple Flush Cycles'!DW$62=1),-1,Pumpdown!DW474)</f>
        <v>-1</v>
      </c>
      <c r="DX89" s="1">
        <f ca="1">IF(AND(Pumpdown!$Q$27=0,'Results-Multiple Flush Cycles'!DX$62=1),-1,Pumpdown!DX474)</f>
        <v>-1</v>
      </c>
      <c r="DY89" s="1">
        <f ca="1">IF(AND(Pumpdown!$Q$27=0,'Results-Multiple Flush Cycles'!DY$62=1),-1,Pumpdown!DY474)</f>
        <v>-1</v>
      </c>
      <c r="DZ89" s="1">
        <f ca="1">IF(AND(Pumpdown!$Q$27=0,'Results-Multiple Flush Cycles'!DZ$62=1),-1,Pumpdown!DZ474)</f>
        <v>-1</v>
      </c>
      <c r="EA89" s="1">
        <f ca="1">IF(AND(Pumpdown!$Q$27=0,'Results-Multiple Flush Cycles'!EA$62=1),-1,Pumpdown!EA474)</f>
        <v>-1</v>
      </c>
      <c r="EB89" s="1">
        <f ca="1">IF(AND(Pumpdown!$Q$27=0,'Results-Multiple Flush Cycles'!EB$62=1),-1,Pumpdown!EB474)</f>
        <v>-1</v>
      </c>
      <c r="EC89" s="1">
        <f ca="1">IF(AND(Pumpdown!$Q$27=0,'Results-Multiple Flush Cycles'!EC$62=1),-1,Pumpdown!EC474)</f>
        <v>-1</v>
      </c>
      <c r="ED89" s="1">
        <f ca="1">IF(AND(Pumpdown!$Q$27=0,'Results-Multiple Flush Cycles'!ED$62=1),-1,Pumpdown!ED474)</f>
        <v>-1</v>
      </c>
      <c r="EE89" s="1">
        <f ca="1">IF(AND(Pumpdown!$Q$27=0,'Results-Multiple Flush Cycles'!EE$62=1),-1,Pumpdown!EE474)</f>
        <v>-1</v>
      </c>
      <c r="EF89" s="1">
        <f ca="1">IF(AND(Pumpdown!$Q$27=0,'Results-Multiple Flush Cycles'!EF$62=1),-1,Pumpdown!EF474)</f>
        <v>-1</v>
      </c>
      <c r="EG89" s="1">
        <f ca="1">IF(AND(Pumpdown!$Q$27=0,'Results-Multiple Flush Cycles'!EG$62=1),-1,Pumpdown!EG474)</f>
        <v>-1</v>
      </c>
      <c r="EH89" s="1">
        <f ca="1">IF(AND(Pumpdown!$Q$27=0,'Results-Multiple Flush Cycles'!EH$62=1),-1,Pumpdown!EH474)</f>
        <v>-1</v>
      </c>
      <c r="EI89" s="1">
        <f ca="1">IF(AND(Pumpdown!$Q$27=0,'Results-Multiple Flush Cycles'!EI$62=1),-1,Pumpdown!EI474)</f>
        <v>-1</v>
      </c>
      <c r="EJ89" s="1">
        <f ca="1">IF(AND(Pumpdown!$Q$27=0,'Results-Multiple Flush Cycles'!EJ$62=1),-1,Pumpdown!EJ474)</f>
        <v>-1</v>
      </c>
      <c r="EK89" s="1">
        <f ca="1">IF(AND(Pumpdown!$Q$27=0,'Results-Multiple Flush Cycles'!EK$62=1),-1,Pumpdown!EK474)</f>
        <v>-1</v>
      </c>
      <c r="EL89" s="1">
        <f ca="1">IF(AND(Pumpdown!$Q$27=0,'Results-Multiple Flush Cycles'!EL$62=1),-1,Pumpdown!EL474)</f>
        <v>-1</v>
      </c>
      <c r="EM89" s="1">
        <f ca="1">IF(AND(Pumpdown!$Q$27=0,'Results-Multiple Flush Cycles'!EM$62=1),-1,Pumpdown!EM474)</f>
        <v>-1</v>
      </c>
      <c r="EN89" s="1">
        <f ca="1">IF(AND(Pumpdown!$Q$27=0,'Results-Multiple Flush Cycles'!EN$62=1),-1,Pumpdown!EN474)</f>
        <v>-1</v>
      </c>
      <c r="EO89" s="1">
        <f ca="1">IF(AND(Pumpdown!$Q$27=0,'Results-Multiple Flush Cycles'!EO$62=1),-1,Pumpdown!EO474)</f>
        <v>-1</v>
      </c>
      <c r="EP89" s="1">
        <f ca="1">IF(AND(Pumpdown!$Q$27=0,'Results-Multiple Flush Cycles'!EP$62=1),-1,Pumpdown!EP474)</f>
        <v>-1</v>
      </c>
      <c r="EQ89" s="1">
        <f ca="1">IF(AND(Pumpdown!$Q$27=0,'Results-Multiple Flush Cycles'!EQ$62=1),-1,Pumpdown!EQ474)</f>
        <v>-1</v>
      </c>
      <c r="ER89" s="1">
        <f ca="1">IF(AND(Pumpdown!$Q$27=0,'Results-Multiple Flush Cycles'!ER$62=1),-1,Pumpdown!ER474)</f>
        <v>-1</v>
      </c>
      <c r="ES89" s="1">
        <f ca="1">IF(AND(Pumpdown!$Q$27=0,'Results-Multiple Flush Cycles'!ES$62=1),-1,Pumpdown!ES474)</f>
        <v>-1</v>
      </c>
      <c r="ET89" s="1">
        <f ca="1">IF(AND(Pumpdown!$Q$27=0,'Results-Multiple Flush Cycles'!ET$62=1),-1,Pumpdown!ET474)</f>
        <v>-1</v>
      </c>
      <c r="EU89" s="1">
        <f ca="1">IF(AND(Pumpdown!$Q$27=0,'Results-Multiple Flush Cycles'!EU$62=1),-1,Pumpdown!EU474)</f>
        <v>-1</v>
      </c>
      <c r="EV89" s="1">
        <f ca="1">IF(AND(Pumpdown!$Q$27=0,'Results-Multiple Flush Cycles'!EV$62=1),-1,Pumpdown!EV474)</f>
        <v>-1</v>
      </c>
      <c r="EW89" s="1">
        <f ca="1">IF(AND(Pumpdown!$Q$27=0,'Results-Multiple Flush Cycles'!EW$62=1),-1,Pumpdown!EW474)</f>
        <v>-1</v>
      </c>
      <c r="EX89" s="1">
        <f ca="1">IF(AND(Pumpdown!$Q$27=0,'Results-Multiple Flush Cycles'!EX$62=1),-1,Pumpdown!EX474)</f>
        <v>-1</v>
      </c>
      <c r="EY89" s="1">
        <f ca="1">IF(AND(Pumpdown!$Q$27=0,'Results-Multiple Flush Cycles'!EY$62=1),-1,Pumpdown!EY474)</f>
        <v>-1</v>
      </c>
      <c r="EZ89" s="1">
        <f ca="1">IF(AND(Pumpdown!$Q$27=0,'Results-Multiple Flush Cycles'!EZ$62=1),-1,Pumpdown!EZ474)</f>
        <v>-1</v>
      </c>
      <c r="FA89" s="1">
        <f ca="1">IF(AND(Pumpdown!$Q$27=0,'Results-Multiple Flush Cycles'!FA$62=1),-1,Pumpdown!FA474)</f>
        <v>-1</v>
      </c>
      <c r="FB89" s="1">
        <f ca="1">IF(AND(Pumpdown!$Q$27=0,'Results-Multiple Flush Cycles'!FB$62=1),-1,Pumpdown!FB474)</f>
        <v>-1</v>
      </c>
      <c r="FC89" s="1">
        <f ca="1">IF(AND(Pumpdown!$Q$27=0,'Results-Multiple Flush Cycles'!FC$62=1),-1,Pumpdown!FC474)</f>
        <v>-1</v>
      </c>
      <c r="FD89" s="1">
        <f ca="1">IF(AND(Pumpdown!$Q$27=0,'Results-Multiple Flush Cycles'!FD$62=1),-1,Pumpdown!FD474)</f>
        <v>-1</v>
      </c>
      <c r="FE89" s="1">
        <f ca="1">IF(AND(Pumpdown!$Q$27=0,'Results-Multiple Flush Cycles'!FE$62=1),-1,Pumpdown!FE474)</f>
        <v>-1</v>
      </c>
      <c r="FF89" s="1">
        <f ca="1">IF(AND(Pumpdown!$Q$27=0,'Results-Multiple Flush Cycles'!FF$62=1),-1,Pumpdown!FF474)</f>
        <v>-1</v>
      </c>
      <c r="FG89" s="1">
        <f ca="1">IF(AND(Pumpdown!$Q$27=0,'Results-Multiple Flush Cycles'!FG$62=1),-1,Pumpdown!FG474)</f>
        <v>-1</v>
      </c>
      <c r="FH89" s="1">
        <f ca="1">IF(AND(Pumpdown!$Q$27=0,'Results-Multiple Flush Cycles'!FH$62=1),-1,Pumpdown!FH474)</f>
        <v>-1</v>
      </c>
      <c r="FI89" s="1">
        <f ca="1">IF(AND(Pumpdown!$Q$27=0,'Results-Multiple Flush Cycles'!FI$62=1),-1,Pumpdown!FI474)</f>
        <v>-1</v>
      </c>
      <c r="FJ89" s="1">
        <f ca="1">IF(AND(Pumpdown!$Q$27=0,'Results-Multiple Flush Cycles'!FJ$62=1),-1,Pumpdown!FJ474)</f>
        <v>-1</v>
      </c>
      <c r="FK89" s="1">
        <f ca="1">IF(AND(Pumpdown!$Q$27=0,'Results-Multiple Flush Cycles'!FK$62=1),-1,Pumpdown!FK474)</f>
        <v>-1</v>
      </c>
      <c r="FL89" s="1">
        <f ca="1">IF(AND(Pumpdown!$Q$27=0,'Results-Multiple Flush Cycles'!FL$62=1),-1,Pumpdown!FL474)</f>
        <v>-1</v>
      </c>
      <c r="FM89" s="1">
        <f ca="1">IF(AND(Pumpdown!$Q$27=0,'Results-Multiple Flush Cycles'!FM$62=1),-1,Pumpdown!FM474)</f>
        <v>-1</v>
      </c>
      <c r="FN89" s="1">
        <f ca="1">IF(AND(Pumpdown!$Q$27=0,'Results-Multiple Flush Cycles'!FN$62=1),-1,Pumpdown!FN474)</f>
        <v>-1</v>
      </c>
      <c r="FO89" s="1">
        <f ca="1">IF(AND(Pumpdown!$Q$27=0,'Results-Multiple Flush Cycles'!FO$62=1),-1,Pumpdown!FO474)</f>
        <v>-1</v>
      </c>
      <c r="FP89" s="1">
        <f ca="1">IF(AND(Pumpdown!$Q$27=0,'Results-Multiple Flush Cycles'!FP$62=1),-1,Pumpdown!FP474)</f>
        <v>-1</v>
      </c>
      <c r="FQ89" s="1">
        <f ca="1">IF(AND(Pumpdown!$Q$27=0,'Results-Multiple Flush Cycles'!FQ$62=1),-1,Pumpdown!FQ474)</f>
        <v>-1</v>
      </c>
      <c r="FR89" s="1">
        <f ca="1">IF(AND(Pumpdown!$Q$27=0,'Results-Multiple Flush Cycles'!FR$62=1),-1,Pumpdown!FR474)</f>
        <v>-1</v>
      </c>
      <c r="FS89" s="1">
        <f ca="1">IF(AND(Pumpdown!$Q$27=0,'Results-Multiple Flush Cycles'!FS$62=1),-1,Pumpdown!FS474)</f>
        <v>-1</v>
      </c>
      <c r="FT89" s="1">
        <f ca="1">IF(AND(Pumpdown!$Q$27=0,'Results-Multiple Flush Cycles'!FT$62=1),-1,Pumpdown!FT474)</f>
        <v>-1</v>
      </c>
      <c r="FU89" s="1">
        <f ca="1">IF(AND(Pumpdown!$Q$27=0,'Results-Multiple Flush Cycles'!FU$62=1),-1,Pumpdown!FU474)</f>
        <v>-1</v>
      </c>
      <c r="FV89" s="1">
        <f ca="1">IF(AND(Pumpdown!$Q$27=0,'Results-Multiple Flush Cycles'!FV$62=1),-1,Pumpdown!FV474)</f>
        <v>-1</v>
      </c>
      <c r="FW89" s="1">
        <f ca="1">IF(AND(Pumpdown!$Q$27=0,'Results-Multiple Flush Cycles'!FW$62=1),-1,Pumpdown!FW474)</f>
        <v>-1</v>
      </c>
      <c r="FX89" s="1">
        <f ca="1">IF(AND(Pumpdown!$Q$27=0,'Results-Multiple Flush Cycles'!FX$62=1),-1,Pumpdown!FX474)</f>
        <v>-1</v>
      </c>
      <c r="FY89" s="1">
        <f ca="1">IF(AND(Pumpdown!$Q$27=0,'Results-Multiple Flush Cycles'!FY$62=1),-1,Pumpdown!FY474)</f>
        <v>-1</v>
      </c>
      <c r="FZ89" s="1">
        <f ca="1">IF(AND(Pumpdown!$Q$27=0,'Results-Multiple Flush Cycles'!FZ$62=1),-1,Pumpdown!FZ474)</f>
        <v>-1</v>
      </c>
      <c r="GA89" s="1">
        <f ca="1">IF(AND(Pumpdown!$Q$27=0,'Results-Multiple Flush Cycles'!GA$62=1),-1,Pumpdown!GA474)</f>
        <v>-1</v>
      </c>
      <c r="GB89" s="1">
        <f ca="1">IF(AND(Pumpdown!$Q$27=0,'Results-Multiple Flush Cycles'!GB$62=1),-1,Pumpdown!GB474)</f>
        <v>-1</v>
      </c>
      <c r="GC89" s="1">
        <f ca="1">IF(AND(Pumpdown!$Q$27=0,'Results-Multiple Flush Cycles'!GC$62=1),-1,Pumpdown!GC474)</f>
        <v>-1</v>
      </c>
      <c r="GD89" s="1">
        <f ca="1">IF(AND(Pumpdown!$Q$27=0,'Results-Multiple Flush Cycles'!GD$62=1),-1,Pumpdown!GD474)</f>
        <v>-1</v>
      </c>
      <c r="GE89" s="1">
        <f ca="1">IF(AND(Pumpdown!$Q$27=0,'Results-Multiple Flush Cycles'!GE$62=1),-1,Pumpdown!GE474)</f>
        <v>-1</v>
      </c>
      <c r="GF89" s="1">
        <f ca="1">IF(AND(Pumpdown!$Q$27=0,'Results-Multiple Flush Cycles'!GF$62=1),-1,Pumpdown!GF474)</f>
        <v>-1</v>
      </c>
      <c r="GG89" s="1">
        <f ca="1">IF(AND(Pumpdown!$Q$27=0,'Results-Multiple Flush Cycles'!GG$62=1),-1,Pumpdown!GG474)</f>
        <v>-1</v>
      </c>
      <c r="GH89" s="1">
        <f ca="1">IF(AND(Pumpdown!$Q$27=0,'Results-Multiple Flush Cycles'!GH$62=1),-1,Pumpdown!GH474)</f>
        <v>-1</v>
      </c>
      <c r="GI89" s="1">
        <f ca="1">IF(AND(Pumpdown!$Q$27=0,'Results-Multiple Flush Cycles'!GI$62=1),-1,Pumpdown!GI474)</f>
        <v>-1</v>
      </c>
      <c r="GJ89" s="1">
        <f ca="1">IF(AND(Pumpdown!$Q$27=0,'Results-Multiple Flush Cycles'!GJ$62=1),-1,Pumpdown!GJ474)</f>
        <v>-1</v>
      </c>
      <c r="GK89" s="1">
        <f ca="1">IF(AND(Pumpdown!$Q$27=0,'Results-Multiple Flush Cycles'!GK$62=1),-1,Pumpdown!GK474)</f>
        <v>-1</v>
      </c>
      <c r="GL89" s="1">
        <f ca="1">IF(AND(Pumpdown!$Q$27=0,'Results-Multiple Flush Cycles'!GL$62=1),-1,Pumpdown!GL474)</f>
        <v>-1</v>
      </c>
      <c r="GM89" s="1">
        <f ca="1">IF(AND(Pumpdown!$Q$27=0,'Results-Multiple Flush Cycles'!GM$62=1),-1,Pumpdown!GM474)</f>
        <v>-1</v>
      </c>
      <c r="GN89" s="1">
        <f ca="1">IF(AND(Pumpdown!$Q$27=0,'Results-Multiple Flush Cycles'!GN$62=1),-1,Pumpdown!GN474)</f>
        <v>-1</v>
      </c>
      <c r="GO89" s="1">
        <f ca="1">IF(AND(Pumpdown!$Q$27=0,'Results-Multiple Flush Cycles'!GO$62=1),-1,Pumpdown!GO474)</f>
        <v>-1</v>
      </c>
      <c r="GP89" s="1">
        <f ca="1">IF(AND(Pumpdown!$Q$27=0,'Results-Multiple Flush Cycles'!GP$62=1),-1,Pumpdown!GP474)</f>
        <v>-1</v>
      </c>
      <c r="GQ89" s="1">
        <f ca="1">IF(AND(Pumpdown!$Q$27=0,'Results-Multiple Flush Cycles'!GQ$62=1),-1,Pumpdown!GQ474)</f>
        <v>-1</v>
      </c>
      <c r="GR89" s="1">
        <f ca="1">IF(AND(Pumpdown!$Q$27=0,'Results-Multiple Flush Cycles'!GR$62=1),-1,Pumpdown!GR474)</f>
        <v>-1</v>
      </c>
      <c r="GS89" s="1">
        <f ca="1">IF(AND(Pumpdown!$Q$27=0,'Results-Multiple Flush Cycles'!GS$62=1),-1,Pumpdown!GS474)</f>
        <v>-1</v>
      </c>
      <c r="GT89" s="1">
        <f ca="1">IF(AND(Pumpdown!$Q$27=0,'Results-Multiple Flush Cycles'!GT$62=1),-1,Pumpdown!GT474)</f>
        <v>-1</v>
      </c>
      <c r="GU89" s="1">
        <f ca="1">IF(AND(Pumpdown!$Q$27=0,'Results-Multiple Flush Cycles'!GU$62=1),-1,Pumpdown!GU474)</f>
        <v>-1</v>
      </c>
      <c r="GV89" s="1">
        <f ca="1">IF(AND(Pumpdown!$Q$27=0,'Results-Multiple Flush Cycles'!GV$62=1),-1,Pumpdown!GV474)</f>
        <v>-1</v>
      </c>
      <c r="GW89" s="1">
        <f ca="1">IF(AND(Pumpdown!$Q$27=0,'Results-Multiple Flush Cycles'!GW$62=1),-1,Pumpdown!GW474)</f>
        <v>-1</v>
      </c>
      <c r="GX89" s="1">
        <f ca="1">IF(AND(Pumpdown!$Q$27=0,'Results-Multiple Flush Cycles'!GX$62=1),-1,Pumpdown!GX474)</f>
        <v>-1</v>
      </c>
      <c r="GY89" s="1">
        <f ca="1">IF(AND(Pumpdown!$Q$27=0,'Results-Multiple Flush Cycles'!GY$62=1),-1,Pumpdown!GY474)</f>
        <v>-1</v>
      </c>
      <c r="GZ89" s="1">
        <f ca="1">IF(AND(Pumpdown!$Q$27=0,'Results-Multiple Flush Cycles'!GZ$62=1),-1,Pumpdown!GZ474)</f>
        <v>-1</v>
      </c>
      <c r="HA89" s="1">
        <f ca="1">IF(AND(Pumpdown!$Q$27=0,'Results-Multiple Flush Cycles'!HA$62=1),-1,Pumpdown!HA474)</f>
        <v>-1</v>
      </c>
      <c r="HB89" s="1">
        <f ca="1">IF(AND(Pumpdown!$Q$27=0,'Results-Multiple Flush Cycles'!HB$62=1),-1,Pumpdown!HB474)</f>
        <v>-1</v>
      </c>
      <c r="HC89" s="1">
        <f ca="1">IF(AND(Pumpdown!$Q$27=0,'Results-Multiple Flush Cycles'!HC$62=1),-1,Pumpdown!HC474)</f>
        <v>-1</v>
      </c>
      <c r="HD89" s="1">
        <f ca="1">IF(AND(Pumpdown!$Q$27=0,'Results-Multiple Flush Cycles'!HD$62=1),-1,Pumpdown!HD474)</f>
        <v>-1</v>
      </c>
      <c r="HE89" s="1">
        <f ca="1">IF(AND(Pumpdown!$Q$27=0,'Results-Multiple Flush Cycles'!HE$62=1),-1,Pumpdown!HE474)</f>
        <v>-1</v>
      </c>
      <c r="HF89" s="1">
        <f ca="1">IF(AND(Pumpdown!$Q$27=0,'Results-Multiple Flush Cycles'!HF$62=1),-1,Pumpdown!HF474)</f>
        <v>-1</v>
      </c>
      <c r="HG89" s="1">
        <f ca="1">IF(AND(Pumpdown!$Q$27=0,'Results-Multiple Flush Cycles'!HG$62=1),-1,Pumpdown!HG474)</f>
        <v>-1</v>
      </c>
      <c r="HH89" s="1">
        <f ca="1">IF(AND(Pumpdown!$Q$27=0,'Results-Multiple Flush Cycles'!HH$62=1),-1,Pumpdown!HH474)</f>
        <v>-1</v>
      </c>
      <c r="HI89" s="1">
        <f ca="1">IF(AND(Pumpdown!$Q$27=0,'Results-Multiple Flush Cycles'!HI$62=1),-1,Pumpdown!HI474)</f>
        <v>-1</v>
      </c>
      <c r="HJ89" s="1">
        <f ca="1">IF(AND(Pumpdown!$Q$27=0,'Results-Multiple Flush Cycles'!HJ$62=1),-1,Pumpdown!HJ474)</f>
        <v>-1</v>
      </c>
      <c r="HK89" s="1">
        <f ca="1">IF(AND(Pumpdown!$Q$27=0,'Results-Multiple Flush Cycles'!HK$62=1),-1,Pumpdown!HK474)</f>
        <v>-1</v>
      </c>
      <c r="HL89" s="1">
        <f ca="1">IF(AND(Pumpdown!$Q$27=0,'Results-Multiple Flush Cycles'!HL$62=1),-1,Pumpdown!HL474)</f>
        <v>-1</v>
      </c>
      <c r="HM89" s="1">
        <f ca="1">IF(AND(Pumpdown!$Q$27=0,'Results-Multiple Flush Cycles'!HM$62=1),-1,Pumpdown!HM474)</f>
        <v>-1</v>
      </c>
      <c r="HN89" s="1">
        <f ca="1">IF(AND(Pumpdown!$Q$27=0,'Results-Multiple Flush Cycles'!HN$62=1),-1,Pumpdown!HN474)</f>
        <v>-1</v>
      </c>
      <c r="HO89" s="1">
        <f ca="1">IF(AND(Pumpdown!$Q$27=0,'Results-Multiple Flush Cycles'!HO$62=1),-1,Pumpdown!HO474)</f>
        <v>-1</v>
      </c>
      <c r="HP89" s="1">
        <f ca="1">IF(AND(Pumpdown!$Q$27=0,'Results-Multiple Flush Cycles'!HP$62=1),-1,Pumpdown!HP474)</f>
        <v>-1</v>
      </c>
      <c r="HQ89" s="1">
        <f ca="1">IF(AND(Pumpdown!$Q$27=0,'Results-Multiple Flush Cycles'!HQ$62=1),-1,Pumpdown!HQ474)</f>
        <v>-1</v>
      </c>
      <c r="HR89" s="1">
        <f ca="1">IF(AND(Pumpdown!$Q$27=0,'Results-Multiple Flush Cycles'!HR$62=1),-1,Pumpdown!HR474)</f>
        <v>-1</v>
      </c>
      <c r="HS89" s="1">
        <f ca="1">IF(AND(Pumpdown!$Q$27=0,'Results-Multiple Flush Cycles'!HS$62=1),-1,Pumpdown!HS474)</f>
        <v>-1</v>
      </c>
      <c r="HT89" s="1">
        <f ca="1">IF(AND(Pumpdown!$Q$27=0,'Results-Multiple Flush Cycles'!HT$62=1),-1,Pumpdown!HT474)</f>
        <v>-1</v>
      </c>
      <c r="HU89" s="1">
        <f ca="1">IF(AND(Pumpdown!$Q$27=0,'Results-Multiple Flush Cycles'!HU$62=1),-1,Pumpdown!HU474)</f>
        <v>-1</v>
      </c>
      <c r="HV89" s="1">
        <f ca="1">IF(AND(Pumpdown!$Q$27=0,'Results-Multiple Flush Cycles'!HV$62=1),-1,Pumpdown!HV474)</f>
        <v>-1</v>
      </c>
      <c r="HW89" s="1">
        <f ca="1">IF(AND(Pumpdown!$Q$27=0,'Results-Multiple Flush Cycles'!HW$62=1),-1,Pumpdown!HW474)</f>
        <v>-1</v>
      </c>
      <c r="HX89" s="1">
        <f ca="1">IF(AND(Pumpdown!$Q$27=0,'Results-Multiple Flush Cycles'!HX$62=1),-1,Pumpdown!HX474)</f>
        <v>-1</v>
      </c>
      <c r="HY89" s="1">
        <f ca="1">IF(AND(Pumpdown!$Q$27=0,'Results-Multiple Flush Cycles'!HY$62=1),-1,Pumpdown!HY474)</f>
        <v>-1</v>
      </c>
      <c r="HZ89" s="1">
        <f ca="1">IF(AND(Pumpdown!$Q$27=0,'Results-Multiple Flush Cycles'!HZ$62=1),-1,Pumpdown!HZ474)</f>
        <v>-1</v>
      </c>
      <c r="IA89" s="1">
        <f ca="1">IF(AND(Pumpdown!$Q$27=0,'Results-Multiple Flush Cycles'!IA$62=1),-1,Pumpdown!IA474)</f>
        <v>-1</v>
      </c>
      <c r="IB89" s="1">
        <f ca="1">IF(AND(Pumpdown!$Q$27=0,'Results-Multiple Flush Cycles'!IB$62=1),-1,Pumpdown!IB474)</f>
        <v>-1</v>
      </c>
      <c r="IC89" s="1">
        <f ca="1">IF(AND(Pumpdown!$Q$27=0,'Results-Multiple Flush Cycles'!IC$62=1),-1,Pumpdown!IC474)</f>
        <v>-1</v>
      </c>
      <c r="ID89" s="1">
        <f ca="1">IF(AND(Pumpdown!$Q$27=0,'Results-Multiple Flush Cycles'!ID$62=1),-1,Pumpdown!ID474)</f>
        <v>-1</v>
      </c>
      <c r="IE89" s="1">
        <f ca="1">IF(AND(Pumpdown!$Q$27=0,'Results-Multiple Flush Cycles'!IE$62=1),-1,Pumpdown!IE474)</f>
        <v>-1</v>
      </c>
      <c r="IF89" s="1">
        <f ca="1">IF(AND(Pumpdown!$Q$27=0,'Results-Multiple Flush Cycles'!IF$62=1),-1,Pumpdown!IF474)</f>
        <v>-1</v>
      </c>
      <c r="IG89" s="1">
        <f ca="1">IF(AND(Pumpdown!$Q$27=0,'Results-Multiple Flush Cycles'!IG$62=1),-1,Pumpdown!IG474)</f>
        <v>-1</v>
      </c>
      <c r="IH89" s="1">
        <f ca="1">IF(AND(Pumpdown!$Q$27=0,'Results-Multiple Flush Cycles'!IH$62=1),-1,Pumpdown!IH474)</f>
        <v>-1</v>
      </c>
      <c r="II89" s="1">
        <f ca="1">IF(AND(Pumpdown!$Q$27=0,'Results-Multiple Flush Cycles'!II$62=1),-1,Pumpdown!II474)</f>
        <v>-1</v>
      </c>
      <c r="IJ89" s="1">
        <f ca="1">IF(AND(Pumpdown!$Q$27=0,'Results-Multiple Flush Cycles'!IJ$62=1),-1,Pumpdown!IJ474)</f>
        <v>-1</v>
      </c>
      <c r="IK89" s="1">
        <f ca="1">IF(AND(Pumpdown!$Q$27=0,'Results-Multiple Flush Cycles'!IK$62=1),-1,Pumpdown!IK474)</f>
        <v>-1</v>
      </c>
      <c r="IL89" s="1">
        <f ca="1">IF(AND(Pumpdown!$Q$27=0,'Results-Multiple Flush Cycles'!IL$62=1),-1,Pumpdown!IL474)</f>
        <v>-1</v>
      </c>
      <c r="IM89" s="1">
        <f ca="1">IF(AND(Pumpdown!$Q$27=0,'Results-Multiple Flush Cycles'!IM$62=1),-1,Pumpdown!IM474)</f>
        <v>-1</v>
      </c>
      <c r="IN89" s="1">
        <f ca="1">IF(AND(Pumpdown!$Q$27=0,'Results-Multiple Flush Cycles'!IN$62=1),-1,Pumpdown!IN474)</f>
        <v>-1</v>
      </c>
      <c r="IO89" s="1">
        <f ca="1">IF(AND(Pumpdown!$Q$27=0,'Results-Multiple Flush Cycles'!IO$62=1),-1,Pumpdown!IO474)</f>
        <v>-1</v>
      </c>
      <c r="IP89" s="1">
        <f ca="1">IF(AND(Pumpdown!$Q$27=0,'Results-Multiple Flush Cycles'!IP$62=1),-1,Pumpdown!IP474)</f>
        <v>-1</v>
      </c>
      <c r="IQ89" s="1">
        <f ca="1">IF(AND(Pumpdown!$Q$27=0,'Results-Multiple Flush Cycles'!IQ$62=1),-1,Pumpdown!IQ474)</f>
        <v>-1</v>
      </c>
      <c r="IR89" s="1">
        <f ca="1">IF(AND(Pumpdown!$Q$27=0,'Results-Multiple Flush Cycles'!IR$62=1),-1,Pumpdown!IR474)</f>
        <v>-1</v>
      </c>
      <c r="IS89" s="1">
        <f ca="1">IF(AND(Pumpdown!$Q$27=0,'Results-Multiple Flush Cycles'!IS$62=1),-1,Pumpdown!IS474)</f>
        <v>-1</v>
      </c>
      <c r="IT89" s="1">
        <f ca="1">IF(AND(Pumpdown!$Q$27=0,'Results-Multiple Flush Cycles'!IT$62=1),-1,Pumpdown!IT474)</f>
        <v>-1</v>
      </c>
      <c r="IU89" s="1">
        <f ca="1">IF(AND(Pumpdown!$Q$27=0,'Results-Multiple Flush Cycles'!IU$62=1),-1,Pumpdown!IU474)</f>
        <v>-1</v>
      </c>
      <c r="IV89" s="1">
        <f ca="1">IF(AND(Pumpdown!$Q$27=0,'Results-Multiple Flush Cycles'!IV$62=1),-1,Pumpdown!IV474)</f>
        <v>-1</v>
      </c>
    </row>
    <row r="91" spans="1:258" x14ac:dyDescent="0.15">
      <c r="A91" s="101" t="s">
        <v>524</v>
      </c>
    </row>
    <row r="92" spans="1:258" x14ac:dyDescent="0.15">
      <c r="A92" s="110" t="str">
        <f>A62</f>
        <v>Flush Addition Flag</v>
      </c>
      <c r="B92" s="145">
        <v>0</v>
      </c>
      <c r="C92" s="1">
        <f>IF(C62=1,B92+1,B92)</f>
        <v>0</v>
      </c>
      <c r="D92" s="1">
        <f t="shared" ref="D92:BO92" ca="1" si="4">IF(D62=1,C92+1,C92)</f>
        <v>0</v>
      </c>
      <c r="E92" s="1">
        <f t="shared" ca="1" si="4"/>
        <v>0</v>
      </c>
      <c r="F92" s="1">
        <f t="shared" ca="1" si="4"/>
        <v>0</v>
      </c>
      <c r="G92" s="1">
        <f t="shared" ca="1" si="4"/>
        <v>0</v>
      </c>
      <c r="H92" s="1">
        <f t="shared" ca="1" si="4"/>
        <v>0</v>
      </c>
      <c r="I92" s="1">
        <f t="shared" ca="1" si="4"/>
        <v>0</v>
      </c>
      <c r="J92" s="1">
        <f t="shared" ca="1" si="4"/>
        <v>0</v>
      </c>
      <c r="K92" s="1">
        <f t="shared" ca="1" si="4"/>
        <v>0</v>
      </c>
      <c r="L92" s="1">
        <f t="shared" ca="1" si="4"/>
        <v>0</v>
      </c>
      <c r="M92" s="1">
        <f t="shared" ca="1" si="4"/>
        <v>0</v>
      </c>
      <c r="N92" s="1">
        <f t="shared" ca="1" si="4"/>
        <v>0</v>
      </c>
      <c r="O92" s="1">
        <f t="shared" ca="1" si="4"/>
        <v>0</v>
      </c>
      <c r="P92" s="1">
        <f t="shared" ca="1" si="4"/>
        <v>0</v>
      </c>
      <c r="Q92" s="1">
        <f t="shared" ca="1" si="4"/>
        <v>0</v>
      </c>
      <c r="R92" s="1">
        <f t="shared" ca="1" si="4"/>
        <v>0</v>
      </c>
      <c r="S92" s="1">
        <f t="shared" ca="1" si="4"/>
        <v>0</v>
      </c>
      <c r="T92" s="1">
        <f t="shared" ca="1" si="4"/>
        <v>0</v>
      </c>
      <c r="U92" s="1">
        <f t="shared" ca="1" si="4"/>
        <v>0</v>
      </c>
      <c r="V92" s="1">
        <f t="shared" ca="1" si="4"/>
        <v>0</v>
      </c>
      <c r="W92" s="1">
        <f t="shared" ca="1" si="4"/>
        <v>0</v>
      </c>
      <c r="X92" s="1">
        <f t="shared" ca="1" si="4"/>
        <v>0</v>
      </c>
      <c r="Y92" s="1">
        <f t="shared" ca="1" si="4"/>
        <v>0</v>
      </c>
      <c r="Z92" s="1">
        <f t="shared" ca="1" si="4"/>
        <v>0</v>
      </c>
      <c r="AA92" s="1">
        <f t="shared" ca="1" si="4"/>
        <v>0</v>
      </c>
      <c r="AB92" s="1">
        <f t="shared" ca="1" si="4"/>
        <v>0</v>
      </c>
      <c r="AC92" s="1">
        <f t="shared" ca="1" si="4"/>
        <v>0</v>
      </c>
      <c r="AD92" s="150">
        <f t="shared" ca="1" si="4"/>
        <v>0</v>
      </c>
      <c r="AE92" s="1">
        <f t="shared" ca="1" si="4"/>
        <v>0</v>
      </c>
      <c r="AF92" s="1">
        <f t="shared" ca="1" si="4"/>
        <v>0</v>
      </c>
      <c r="AG92" s="1">
        <f t="shared" ca="1" si="4"/>
        <v>0</v>
      </c>
      <c r="AH92" s="1">
        <f t="shared" ca="1" si="4"/>
        <v>0</v>
      </c>
      <c r="AI92" s="1">
        <f t="shared" ca="1" si="4"/>
        <v>0</v>
      </c>
      <c r="AJ92" s="1">
        <f t="shared" ca="1" si="4"/>
        <v>0</v>
      </c>
      <c r="AK92" s="150">
        <f t="shared" ca="1" si="4"/>
        <v>0</v>
      </c>
      <c r="AL92" s="1">
        <f t="shared" ca="1" si="4"/>
        <v>0</v>
      </c>
      <c r="AM92" s="1">
        <f t="shared" ca="1" si="4"/>
        <v>0</v>
      </c>
      <c r="AN92" s="1">
        <f t="shared" ca="1" si="4"/>
        <v>0</v>
      </c>
      <c r="AO92" s="1">
        <f t="shared" ca="1" si="4"/>
        <v>1</v>
      </c>
      <c r="AP92" s="1">
        <f t="shared" ca="1" si="4"/>
        <v>2</v>
      </c>
      <c r="AQ92" s="1">
        <f t="shared" ca="1" si="4"/>
        <v>3</v>
      </c>
      <c r="AR92" s="1">
        <f t="shared" ca="1" si="4"/>
        <v>4</v>
      </c>
      <c r="AS92" s="1">
        <f t="shared" ca="1" si="4"/>
        <v>5</v>
      </c>
      <c r="AT92" s="1">
        <f t="shared" ca="1" si="4"/>
        <v>6</v>
      </c>
      <c r="AU92" s="1">
        <f t="shared" ca="1" si="4"/>
        <v>7</v>
      </c>
      <c r="AV92" s="1">
        <f t="shared" ca="1" si="4"/>
        <v>8</v>
      </c>
      <c r="AW92" s="1">
        <f t="shared" ca="1" si="4"/>
        <v>9</v>
      </c>
      <c r="AX92" s="1">
        <f t="shared" ca="1" si="4"/>
        <v>10</v>
      </c>
      <c r="AY92" s="1">
        <f t="shared" ca="1" si="4"/>
        <v>11</v>
      </c>
      <c r="AZ92" s="1">
        <f t="shared" ca="1" si="4"/>
        <v>12</v>
      </c>
      <c r="BA92" s="1">
        <f t="shared" ca="1" si="4"/>
        <v>13</v>
      </c>
      <c r="BB92" s="1">
        <f t="shared" ca="1" si="4"/>
        <v>14</v>
      </c>
      <c r="BC92" s="1">
        <f t="shared" ca="1" si="4"/>
        <v>15</v>
      </c>
      <c r="BD92" s="1">
        <f t="shared" ca="1" si="4"/>
        <v>16</v>
      </c>
      <c r="BE92" s="1">
        <f t="shared" ca="1" si="4"/>
        <v>17</v>
      </c>
      <c r="BF92" s="1">
        <f t="shared" ca="1" si="4"/>
        <v>18</v>
      </c>
      <c r="BG92" s="1">
        <f t="shared" ca="1" si="4"/>
        <v>19</v>
      </c>
      <c r="BH92" s="1">
        <f t="shared" ca="1" si="4"/>
        <v>20</v>
      </c>
      <c r="BI92" s="1">
        <f t="shared" ca="1" si="4"/>
        <v>21</v>
      </c>
      <c r="BJ92" s="1">
        <f t="shared" ca="1" si="4"/>
        <v>22</v>
      </c>
      <c r="BK92" s="1">
        <f t="shared" ca="1" si="4"/>
        <v>23</v>
      </c>
      <c r="BL92" s="1">
        <f t="shared" ca="1" si="4"/>
        <v>24</v>
      </c>
      <c r="BM92" s="1">
        <f t="shared" ca="1" si="4"/>
        <v>25</v>
      </c>
      <c r="BN92" s="1">
        <f t="shared" ca="1" si="4"/>
        <v>26</v>
      </c>
      <c r="BO92" s="1">
        <f t="shared" ca="1" si="4"/>
        <v>27</v>
      </c>
      <c r="BP92" s="1">
        <f t="shared" ref="BP92:EA92" ca="1" si="5">IF(BP62=1,BO92+1,BO92)</f>
        <v>28</v>
      </c>
      <c r="BQ92" s="1">
        <f t="shared" ca="1" si="5"/>
        <v>29</v>
      </c>
      <c r="BR92" s="1">
        <f t="shared" ca="1" si="5"/>
        <v>30</v>
      </c>
      <c r="BS92" s="1">
        <f t="shared" ca="1" si="5"/>
        <v>31</v>
      </c>
      <c r="BT92" s="1">
        <f t="shared" ca="1" si="5"/>
        <v>32</v>
      </c>
      <c r="BU92" s="1">
        <f t="shared" ca="1" si="5"/>
        <v>33</v>
      </c>
      <c r="BV92" s="1">
        <f t="shared" ca="1" si="5"/>
        <v>34</v>
      </c>
      <c r="BW92" s="1">
        <f t="shared" ca="1" si="5"/>
        <v>35</v>
      </c>
      <c r="BX92" s="1">
        <f t="shared" ca="1" si="5"/>
        <v>36</v>
      </c>
      <c r="BY92" s="1">
        <f t="shared" ca="1" si="5"/>
        <v>37</v>
      </c>
      <c r="BZ92" s="1">
        <f t="shared" ca="1" si="5"/>
        <v>38</v>
      </c>
      <c r="CA92" s="1">
        <f t="shared" ca="1" si="5"/>
        <v>39</v>
      </c>
      <c r="CB92" s="1">
        <f t="shared" ca="1" si="5"/>
        <v>40</v>
      </c>
      <c r="CC92" s="1">
        <f t="shared" ca="1" si="5"/>
        <v>41</v>
      </c>
      <c r="CD92" s="1">
        <f t="shared" ca="1" si="5"/>
        <v>42</v>
      </c>
      <c r="CE92" s="1">
        <f t="shared" ca="1" si="5"/>
        <v>43</v>
      </c>
      <c r="CF92" s="1">
        <f t="shared" ca="1" si="5"/>
        <v>44</v>
      </c>
      <c r="CG92" s="1">
        <f t="shared" ca="1" si="5"/>
        <v>45</v>
      </c>
      <c r="CH92" s="1">
        <f t="shared" ca="1" si="5"/>
        <v>46</v>
      </c>
      <c r="CI92" s="1">
        <f t="shared" ca="1" si="5"/>
        <v>47</v>
      </c>
      <c r="CJ92" s="1">
        <f t="shared" ca="1" si="5"/>
        <v>48</v>
      </c>
      <c r="CK92" s="1">
        <f t="shared" ca="1" si="5"/>
        <v>49</v>
      </c>
      <c r="CL92" s="1">
        <f t="shared" ca="1" si="5"/>
        <v>50</v>
      </c>
      <c r="CM92" s="1">
        <f t="shared" ca="1" si="5"/>
        <v>51</v>
      </c>
      <c r="CN92" s="1">
        <f t="shared" ca="1" si="5"/>
        <v>52</v>
      </c>
      <c r="CO92" s="1">
        <f t="shared" ca="1" si="5"/>
        <v>53</v>
      </c>
      <c r="CP92" s="1">
        <f t="shared" ca="1" si="5"/>
        <v>54</v>
      </c>
      <c r="CQ92" s="1">
        <f t="shared" ca="1" si="5"/>
        <v>55</v>
      </c>
      <c r="CR92" s="1">
        <f t="shared" ca="1" si="5"/>
        <v>56</v>
      </c>
      <c r="CS92" s="1">
        <f t="shared" ca="1" si="5"/>
        <v>57</v>
      </c>
      <c r="CT92" s="1">
        <f t="shared" ca="1" si="5"/>
        <v>58</v>
      </c>
      <c r="CU92" s="1">
        <f t="shared" ca="1" si="5"/>
        <v>59</v>
      </c>
      <c r="CV92" s="1">
        <f t="shared" ca="1" si="5"/>
        <v>60</v>
      </c>
      <c r="CW92" s="1">
        <f t="shared" ca="1" si="5"/>
        <v>61</v>
      </c>
      <c r="CX92" s="1">
        <f t="shared" ca="1" si="5"/>
        <v>62</v>
      </c>
      <c r="CY92" s="1">
        <f t="shared" ca="1" si="5"/>
        <v>63</v>
      </c>
      <c r="CZ92" s="1">
        <f t="shared" ca="1" si="5"/>
        <v>64</v>
      </c>
      <c r="DA92" s="1">
        <f t="shared" ca="1" si="5"/>
        <v>65</v>
      </c>
      <c r="DB92" s="1">
        <f t="shared" ca="1" si="5"/>
        <v>66</v>
      </c>
      <c r="DC92" s="1">
        <f t="shared" ca="1" si="5"/>
        <v>67</v>
      </c>
      <c r="DD92" s="1">
        <f t="shared" ca="1" si="5"/>
        <v>68</v>
      </c>
      <c r="DE92" s="1">
        <f t="shared" ca="1" si="5"/>
        <v>69</v>
      </c>
      <c r="DF92" s="1">
        <f t="shared" ca="1" si="5"/>
        <v>70</v>
      </c>
      <c r="DG92" s="1">
        <f t="shared" ca="1" si="5"/>
        <v>71</v>
      </c>
      <c r="DH92" s="1">
        <f t="shared" ca="1" si="5"/>
        <v>72</v>
      </c>
      <c r="DI92" s="1">
        <f t="shared" ca="1" si="5"/>
        <v>73</v>
      </c>
      <c r="DJ92" s="1">
        <f t="shared" ca="1" si="5"/>
        <v>74</v>
      </c>
      <c r="DK92" s="1">
        <f t="shared" ca="1" si="5"/>
        <v>75</v>
      </c>
      <c r="DL92" s="1">
        <f t="shared" ca="1" si="5"/>
        <v>76</v>
      </c>
      <c r="DM92" s="1">
        <f t="shared" ca="1" si="5"/>
        <v>77</v>
      </c>
      <c r="DN92" s="1">
        <f t="shared" ca="1" si="5"/>
        <v>78</v>
      </c>
      <c r="DO92" s="1">
        <f t="shared" ca="1" si="5"/>
        <v>79</v>
      </c>
      <c r="DP92" s="1">
        <f t="shared" ca="1" si="5"/>
        <v>80</v>
      </c>
      <c r="DQ92" s="1">
        <f t="shared" ca="1" si="5"/>
        <v>81</v>
      </c>
      <c r="DR92" s="1">
        <f t="shared" ca="1" si="5"/>
        <v>82</v>
      </c>
      <c r="DS92" s="1">
        <f t="shared" ca="1" si="5"/>
        <v>83</v>
      </c>
      <c r="DT92" s="1">
        <f t="shared" ca="1" si="5"/>
        <v>84</v>
      </c>
      <c r="DU92" s="1">
        <f t="shared" ca="1" si="5"/>
        <v>85</v>
      </c>
      <c r="DV92" s="1">
        <f t="shared" ca="1" si="5"/>
        <v>86</v>
      </c>
      <c r="DW92" s="1">
        <f t="shared" ca="1" si="5"/>
        <v>87</v>
      </c>
      <c r="DX92" s="1">
        <f t="shared" ca="1" si="5"/>
        <v>88</v>
      </c>
      <c r="DY92" s="1">
        <f t="shared" ca="1" si="5"/>
        <v>89</v>
      </c>
      <c r="DZ92" s="1">
        <f t="shared" ca="1" si="5"/>
        <v>90</v>
      </c>
      <c r="EA92" s="1">
        <f t="shared" ca="1" si="5"/>
        <v>91</v>
      </c>
      <c r="EB92" s="1">
        <f t="shared" ref="EB92:GM92" ca="1" si="6">IF(EB62=1,EA92+1,EA92)</f>
        <v>92</v>
      </c>
      <c r="EC92" s="1">
        <f t="shared" ca="1" si="6"/>
        <v>93</v>
      </c>
      <c r="ED92" s="1">
        <f t="shared" ca="1" si="6"/>
        <v>94</v>
      </c>
      <c r="EE92" s="1">
        <f t="shared" ca="1" si="6"/>
        <v>95</v>
      </c>
      <c r="EF92" s="1">
        <f t="shared" ca="1" si="6"/>
        <v>96</v>
      </c>
      <c r="EG92" s="1">
        <f t="shared" ca="1" si="6"/>
        <v>97</v>
      </c>
      <c r="EH92" s="1">
        <f t="shared" ca="1" si="6"/>
        <v>98</v>
      </c>
      <c r="EI92" s="1">
        <f t="shared" ca="1" si="6"/>
        <v>99</v>
      </c>
      <c r="EJ92" s="1">
        <f t="shared" ca="1" si="6"/>
        <v>100</v>
      </c>
      <c r="EK92" s="1">
        <f t="shared" ca="1" si="6"/>
        <v>101</v>
      </c>
      <c r="EL92" s="1">
        <f t="shared" ca="1" si="6"/>
        <v>102</v>
      </c>
      <c r="EM92" s="1">
        <f t="shared" ca="1" si="6"/>
        <v>103</v>
      </c>
      <c r="EN92" s="1">
        <f t="shared" ca="1" si="6"/>
        <v>104</v>
      </c>
      <c r="EO92" s="1">
        <f t="shared" ca="1" si="6"/>
        <v>105</v>
      </c>
      <c r="EP92" s="1">
        <f t="shared" ca="1" si="6"/>
        <v>106</v>
      </c>
      <c r="EQ92" s="1">
        <f t="shared" ca="1" si="6"/>
        <v>107</v>
      </c>
      <c r="ER92" s="1">
        <f t="shared" ca="1" si="6"/>
        <v>108</v>
      </c>
      <c r="ES92" s="1">
        <f t="shared" ca="1" si="6"/>
        <v>109</v>
      </c>
      <c r="ET92" s="1">
        <f t="shared" ca="1" si="6"/>
        <v>110</v>
      </c>
      <c r="EU92" s="1">
        <f t="shared" ca="1" si="6"/>
        <v>111</v>
      </c>
      <c r="EV92" s="1">
        <f t="shared" ca="1" si="6"/>
        <v>112</v>
      </c>
      <c r="EW92" s="1">
        <f t="shared" ca="1" si="6"/>
        <v>113</v>
      </c>
      <c r="EX92" s="1">
        <f t="shared" ca="1" si="6"/>
        <v>114</v>
      </c>
      <c r="EY92" s="1">
        <f t="shared" ca="1" si="6"/>
        <v>115</v>
      </c>
      <c r="EZ92" s="1">
        <f t="shared" ca="1" si="6"/>
        <v>116</v>
      </c>
      <c r="FA92" s="1">
        <f t="shared" ca="1" si="6"/>
        <v>117</v>
      </c>
      <c r="FB92" s="1">
        <f t="shared" ca="1" si="6"/>
        <v>118</v>
      </c>
      <c r="FC92" s="1">
        <f t="shared" ca="1" si="6"/>
        <v>119</v>
      </c>
      <c r="FD92" s="1">
        <f t="shared" ca="1" si="6"/>
        <v>120</v>
      </c>
      <c r="FE92" s="1">
        <f t="shared" ca="1" si="6"/>
        <v>121</v>
      </c>
      <c r="FF92" s="1">
        <f t="shared" ca="1" si="6"/>
        <v>122</v>
      </c>
      <c r="FG92" s="1">
        <f t="shared" ca="1" si="6"/>
        <v>123</v>
      </c>
      <c r="FH92" s="1">
        <f t="shared" ca="1" si="6"/>
        <v>124</v>
      </c>
      <c r="FI92" s="1">
        <f t="shared" ca="1" si="6"/>
        <v>125</v>
      </c>
      <c r="FJ92" s="1">
        <f t="shared" ca="1" si="6"/>
        <v>126</v>
      </c>
      <c r="FK92" s="1">
        <f t="shared" ca="1" si="6"/>
        <v>127</v>
      </c>
      <c r="FL92" s="1">
        <f t="shared" ca="1" si="6"/>
        <v>128</v>
      </c>
      <c r="FM92" s="1">
        <f t="shared" ca="1" si="6"/>
        <v>129</v>
      </c>
      <c r="FN92" s="1">
        <f t="shared" ca="1" si="6"/>
        <v>130</v>
      </c>
      <c r="FO92" s="1">
        <f t="shared" ca="1" si="6"/>
        <v>131</v>
      </c>
      <c r="FP92" s="1">
        <f t="shared" ca="1" si="6"/>
        <v>132</v>
      </c>
      <c r="FQ92" s="1">
        <f t="shared" ca="1" si="6"/>
        <v>133</v>
      </c>
      <c r="FR92" s="1">
        <f t="shared" ca="1" si="6"/>
        <v>134</v>
      </c>
      <c r="FS92" s="1">
        <f t="shared" ca="1" si="6"/>
        <v>135</v>
      </c>
      <c r="FT92" s="1">
        <f t="shared" ca="1" si="6"/>
        <v>136</v>
      </c>
      <c r="FU92" s="1">
        <f t="shared" ca="1" si="6"/>
        <v>137</v>
      </c>
      <c r="FV92" s="1">
        <f t="shared" ca="1" si="6"/>
        <v>138</v>
      </c>
      <c r="FW92" s="1">
        <f t="shared" ca="1" si="6"/>
        <v>139</v>
      </c>
      <c r="FX92" s="1">
        <f t="shared" ca="1" si="6"/>
        <v>140</v>
      </c>
      <c r="FY92" s="1">
        <f t="shared" ca="1" si="6"/>
        <v>141</v>
      </c>
      <c r="FZ92" s="1">
        <f t="shared" ca="1" si="6"/>
        <v>142</v>
      </c>
      <c r="GA92" s="1">
        <f t="shared" ca="1" si="6"/>
        <v>143</v>
      </c>
      <c r="GB92" s="1">
        <f t="shared" ca="1" si="6"/>
        <v>144</v>
      </c>
      <c r="GC92" s="1">
        <f t="shared" ca="1" si="6"/>
        <v>145</v>
      </c>
      <c r="GD92" s="1">
        <f t="shared" ca="1" si="6"/>
        <v>146</v>
      </c>
      <c r="GE92" s="1">
        <f t="shared" ca="1" si="6"/>
        <v>147</v>
      </c>
      <c r="GF92" s="1">
        <f t="shared" ca="1" si="6"/>
        <v>148</v>
      </c>
      <c r="GG92" s="1">
        <f t="shared" ca="1" si="6"/>
        <v>149</v>
      </c>
      <c r="GH92" s="1">
        <f t="shared" ca="1" si="6"/>
        <v>150</v>
      </c>
      <c r="GI92" s="1">
        <f t="shared" ca="1" si="6"/>
        <v>151</v>
      </c>
      <c r="GJ92" s="1">
        <f t="shared" ca="1" si="6"/>
        <v>152</v>
      </c>
      <c r="GK92" s="1">
        <f t="shared" ca="1" si="6"/>
        <v>153</v>
      </c>
      <c r="GL92" s="1">
        <f t="shared" ca="1" si="6"/>
        <v>154</v>
      </c>
      <c r="GM92" s="1">
        <f t="shared" ca="1" si="6"/>
        <v>155</v>
      </c>
      <c r="GN92" s="1">
        <f t="shared" ref="GN92:IV92" ca="1" si="7">IF(GN62=1,GM92+1,GM92)</f>
        <v>156</v>
      </c>
      <c r="GO92" s="1">
        <f t="shared" ca="1" si="7"/>
        <v>157</v>
      </c>
      <c r="GP92" s="1">
        <f t="shared" ca="1" si="7"/>
        <v>158</v>
      </c>
      <c r="GQ92" s="1">
        <f t="shared" ca="1" si="7"/>
        <v>159</v>
      </c>
      <c r="GR92" s="1">
        <f t="shared" ca="1" si="7"/>
        <v>160</v>
      </c>
      <c r="GS92" s="1">
        <f t="shared" ca="1" si="7"/>
        <v>161</v>
      </c>
      <c r="GT92" s="1">
        <f t="shared" ca="1" si="7"/>
        <v>162</v>
      </c>
      <c r="GU92" s="1">
        <f t="shared" ca="1" si="7"/>
        <v>163</v>
      </c>
      <c r="GV92" s="1">
        <f t="shared" ca="1" si="7"/>
        <v>164</v>
      </c>
      <c r="GW92" s="1">
        <f t="shared" ca="1" si="7"/>
        <v>165</v>
      </c>
      <c r="GX92" s="1">
        <f t="shared" ca="1" si="7"/>
        <v>166</v>
      </c>
      <c r="GY92" s="1">
        <f t="shared" ca="1" si="7"/>
        <v>167</v>
      </c>
      <c r="GZ92" s="1">
        <f t="shared" ca="1" si="7"/>
        <v>168</v>
      </c>
      <c r="HA92" s="1">
        <f t="shared" ca="1" si="7"/>
        <v>169</v>
      </c>
      <c r="HB92" s="1">
        <f t="shared" ca="1" si="7"/>
        <v>170</v>
      </c>
      <c r="HC92" s="1">
        <f t="shared" ca="1" si="7"/>
        <v>171</v>
      </c>
      <c r="HD92" s="1">
        <f t="shared" ca="1" si="7"/>
        <v>172</v>
      </c>
      <c r="HE92" s="1">
        <f t="shared" ca="1" si="7"/>
        <v>173</v>
      </c>
      <c r="HF92" s="1">
        <f t="shared" ca="1" si="7"/>
        <v>174</v>
      </c>
      <c r="HG92" s="1">
        <f t="shared" ca="1" si="7"/>
        <v>175</v>
      </c>
      <c r="HH92" s="1">
        <f t="shared" ca="1" si="7"/>
        <v>176</v>
      </c>
      <c r="HI92" s="1">
        <f t="shared" ca="1" si="7"/>
        <v>177</v>
      </c>
      <c r="HJ92" s="1">
        <f t="shared" ca="1" si="7"/>
        <v>178</v>
      </c>
      <c r="HK92" s="1">
        <f t="shared" ca="1" si="7"/>
        <v>179</v>
      </c>
      <c r="HL92" s="1">
        <f t="shared" ca="1" si="7"/>
        <v>180</v>
      </c>
      <c r="HM92" s="1">
        <f t="shared" ca="1" si="7"/>
        <v>181</v>
      </c>
      <c r="HN92" s="1">
        <f t="shared" ca="1" si="7"/>
        <v>182</v>
      </c>
      <c r="HO92" s="1">
        <f t="shared" ca="1" si="7"/>
        <v>183</v>
      </c>
      <c r="HP92" s="1">
        <f t="shared" ca="1" si="7"/>
        <v>184</v>
      </c>
      <c r="HQ92" s="1">
        <f t="shared" ca="1" si="7"/>
        <v>185</v>
      </c>
      <c r="HR92" s="1">
        <f t="shared" ca="1" si="7"/>
        <v>186</v>
      </c>
      <c r="HS92" s="1">
        <f t="shared" ca="1" si="7"/>
        <v>187</v>
      </c>
      <c r="HT92" s="1">
        <f t="shared" ca="1" si="7"/>
        <v>188</v>
      </c>
      <c r="HU92" s="1">
        <f t="shared" ca="1" si="7"/>
        <v>189</v>
      </c>
      <c r="HV92" s="1">
        <f t="shared" ca="1" si="7"/>
        <v>190</v>
      </c>
      <c r="HW92" s="1">
        <f t="shared" ca="1" si="7"/>
        <v>191</v>
      </c>
      <c r="HX92" s="1">
        <f t="shared" ca="1" si="7"/>
        <v>192</v>
      </c>
      <c r="HY92" s="1">
        <f t="shared" ca="1" si="7"/>
        <v>193</v>
      </c>
      <c r="HZ92" s="1">
        <f t="shared" ca="1" si="7"/>
        <v>194</v>
      </c>
      <c r="IA92" s="1">
        <f t="shared" ca="1" si="7"/>
        <v>195</v>
      </c>
      <c r="IB92" s="1">
        <f t="shared" ca="1" si="7"/>
        <v>196</v>
      </c>
      <c r="IC92" s="1">
        <f t="shared" ca="1" si="7"/>
        <v>197</v>
      </c>
      <c r="ID92" s="1">
        <f t="shared" ca="1" si="7"/>
        <v>198</v>
      </c>
      <c r="IE92" s="1">
        <f t="shared" ca="1" si="7"/>
        <v>199</v>
      </c>
      <c r="IF92" s="1">
        <f t="shared" ca="1" si="7"/>
        <v>200</v>
      </c>
      <c r="IG92" s="1">
        <f t="shared" ca="1" si="7"/>
        <v>201</v>
      </c>
      <c r="IH92" s="1">
        <f t="shared" ca="1" si="7"/>
        <v>202</v>
      </c>
      <c r="II92" s="1">
        <f t="shared" ca="1" si="7"/>
        <v>203</v>
      </c>
      <c r="IJ92" s="1">
        <f t="shared" ca="1" si="7"/>
        <v>204</v>
      </c>
      <c r="IK92" s="1">
        <f t="shared" ca="1" si="7"/>
        <v>205</v>
      </c>
      <c r="IL92" s="1">
        <f t="shared" ca="1" si="7"/>
        <v>206</v>
      </c>
      <c r="IM92" s="1">
        <f t="shared" ca="1" si="7"/>
        <v>207</v>
      </c>
      <c r="IN92" s="1">
        <f t="shared" ca="1" si="7"/>
        <v>208</v>
      </c>
      <c r="IO92" s="1">
        <f t="shared" ca="1" si="7"/>
        <v>209</v>
      </c>
      <c r="IP92" s="1">
        <f t="shared" ca="1" si="7"/>
        <v>210</v>
      </c>
      <c r="IQ92" s="1">
        <f t="shared" ca="1" si="7"/>
        <v>211</v>
      </c>
      <c r="IR92" s="1">
        <f t="shared" ca="1" si="7"/>
        <v>212</v>
      </c>
      <c r="IS92" s="1">
        <f t="shared" ca="1" si="7"/>
        <v>213</v>
      </c>
      <c r="IT92" s="1">
        <f t="shared" ca="1" si="7"/>
        <v>214</v>
      </c>
      <c r="IU92" s="1">
        <f t="shared" ca="1" si="7"/>
        <v>215</v>
      </c>
      <c r="IV92" s="1">
        <f t="shared" ca="1" si="7"/>
        <v>216</v>
      </c>
    </row>
    <row r="93" spans="1:258" x14ac:dyDescent="0.15">
      <c r="A93" s="1" t="str">
        <f>Pumpdown!A193</f>
        <v>Concentration #1</v>
      </c>
      <c r="B93" s="1" t="str">
        <f>Pumpdown!B193</f>
        <v>kg/m3</v>
      </c>
      <c r="C93" s="1">
        <f ca="1">Pumpdown!C193</f>
        <v>75.822612647670795</v>
      </c>
      <c r="D93" s="1">
        <f ca="1">Pumpdown!D193</f>
        <v>75.822612647670795</v>
      </c>
      <c r="E93" s="1">
        <f ca="1">Pumpdown!E193</f>
        <v>75.82261264767078</v>
      </c>
      <c r="F93" s="1">
        <f ca="1">Pumpdown!F193</f>
        <v>75.82261264767078</v>
      </c>
      <c r="G93" s="1">
        <f ca="1">Pumpdown!G193</f>
        <v>75.82261264767078</v>
      </c>
      <c r="H93" s="1">
        <f ca="1">Pumpdown!H193</f>
        <v>75.82261264767078</v>
      </c>
      <c r="I93" s="1">
        <f ca="1">Pumpdown!I193</f>
        <v>75.82261264767078</v>
      </c>
      <c r="J93" s="1">
        <f ca="1">Pumpdown!J193</f>
        <v>75.82261264767078</v>
      </c>
      <c r="K93" s="1">
        <f ca="1">Pumpdown!K193</f>
        <v>75.822612647670795</v>
      </c>
      <c r="L93" s="1">
        <f ca="1">Pumpdown!L193</f>
        <v>75.822612647670795</v>
      </c>
      <c r="M93" s="1">
        <f ca="1">Pumpdown!M193</f>
        <v>75.822612647670795</v>
      </c>
      <c r="N93" s="1">
        <f ca="1">Pumpdown!N193</f>
        <v>75.822612647670809</v>
      </c>
      <c r="O93" s="1">
        <f ca="1">Pumpdown!O193</f>
        <v>75.822612647670823</v>
      </c>
      <c r="P93" s="1">
        <f ca="1">Pumpdown!P193</f>
        <v>75.822612647670823</v>
      </c>
      <c r="Q93" s="1">
        <f ca="1">Pumpdown!Q193</f>
        <v>75.822612647670823</v>
      </c>
      <c r="R93" s="1">
        <f ca="1">Pumpdown!R193</f>
        <v>75.822612647670809</v>
      </c>
      <c r="S93" s="1">
        <f ca="1">Pumpdown!S193</f>
        <v>75.822612647670809</v>
      </c>
      <c r="T93" s="1">
        <f ca="1">Pumpdown!T193</f>
        <v>75.822612647670809</v>
      </c>
      <c r="U93" s="1">
        <f ca="1">Pumpdown!U193</f>
        <v>75.822612647670809</v>
      </c>
      <c r="V93" s="1">
        <f ca="1">Pumpdown!V193</f>
        <v>75.822612647670809</v>
      </c>
      <c r="W93" s="1">
        <f ca="1">Pumpdown!W193</f>
        <v>75.822612647670809</v>
      </c>
      <c r="X93" s="1">
        <f ca="1">Pumpdown!X193</f>
        <v>75.822612647670795</v>
      </c>
      <c r="Y93" s="1">
        <f ca="1">Pumpdown!Y193</f>
        <v>75.822612647670809</v>
      </c>
      <c r="Z93" s="1">
        <f ca="1">Pumpdown!Z193</f>
        <v>75.822612647670823</v>
      </c>
      <c r="AA93" s="1">
        <f ca="1">Pumpdown!AA193</f>
        <v>75.822612647670823</v>
      </c>
      <c r="AB93" s="1">
        <f ca="1">Pumpdown!AB193</f>
        <v>75.822612647670823</v>
      </c>
      <c r="AC93" s="1">
        <f ca="1">Pumpdown!AC193</f>
        <v>75.822612647670823</v>
      </c>
      <c r="AD93" s="150">
        <f ca="1">Pumpdown!AD193</f>
        <v>75.822612647670823</v>
      </c>
      <c r="AE93" s="1">
        <f ca="1">Pumpdown!AE193</f>
        <v>75.822612647670823</v>
      </c>
      <c r="AF93" s="1">
        <f ca="1">Pumpdown!AF193</f>
        <v>75.822612647670823</v>
      </c>
      <c r="AG93" s="1">
        <f ca="1">Pumpdown!AG193</f>
        <v>75.822612647670837</v>
      </c>
      <c r="AH93" s="1">
        <f ca="1">Pumpdown!AH193</f>
        <v>75.822612647670837</v>
      </c>
      <c r="AI93" s="1">
        <f ca="1">Pumpdown!AI193</f>
        <v>75.822612647670837</v>
      </c>
      <c r="AJ93" s="1">
        <f ca="1">Pumpdown!AJ193</f>
        <v>75.822612647670852</v>
      </c>
      <c r="AK93" s="150">
        <f ca="1">Pumpdown!AK193</f>
        <v>75.822612647670852</v>
      </c>
      <c r="AL93" s="1">
        <f ca="1">Pumpdown!AL193</f>
        <v>75.822612647670837</v>
      </c>
      <c r="AM93" s="1">
        <f ca="1">Pumpdown!AM193</f>
        <v>75.822612647670837</v>
      </c>
      <c r="AN93" s="1">
        <f ca="1">Pumpdown!AN193</f>
        <v>75.822612647670852</v>
      </c>
      <c r="AO93" s="1">
        <f ca="1">Pumpdown!AO193</f>
        <v>28.721679362302645</v>
      </c>
      <c r="AP93" s="1">
        <f ca="1">Pumpdown!AP193</f>
        <v>8.6202624702063098</v>
      </c>
      <c r="AQ93" s="1">
        <f ca="1">Pumpdown!AQ193</f>
        <v>2.5872068313936478</v>
      </c>
      <c r="AR93" s="1">
        <f ca="1">Pumpdown!AR193</f>
        <v>0.77650062414512067</v>
      </c>
      <c r="AS93" s="1">
        <f ca="1">Pumpdown!AS193</f>
        <v>0.23305180396921335</v>
      </c>
      <c r="AT93" s="1">
        <f ca="1">Pumpdown!AT193</f>
        <v>6.9946039506536231E-2</v>
      </c>
      <c r="AU93" s="1">
        <f ca="1">Pumpdown!AU193</f>
        <v>2.0992965337853508E-2</v>
      </c>
      <c r="AV93" s="1">
        <f ca="1">Pumpdown!AV193</f>
        <v>6.30063684499444E-3</v>
      </c>
      <c r="AW93" s="1">
        <f ca="1">Pumpdown!AW193</f>
        <v>1.8910155861077864E-3</v>
      </c>
      <c r="AX93" s="1">
        <f ca="1">Pumpdown!AX193</f>
        <v>5.675521435176018E-4</v>
      </c>
      <c r="AY93" s="1">
        <f ca="1">Pumpdown!AY193</f>
        <v>1.7033991574570993E-4</v>
      </c>
      <c r="AZ93" s="1">
        <f ca="1">Pumpdown!AZ193</f>
        <v>5.1124266250534682E-5</v>
      </c>
      <c r="BA93" s="1">
        <f ca="1">Pumpdown!BA193</f>
        <v>1.534397025038676E-5</v>
      </c>
      <c r="BB93" s="1">
        <f ca="1">Pumpdown!BB193</f>
        <v>4.6051990632196425E-6</v>
      </c>
      <c r="BC93" s="1">
        <f ca="1">Pumpdown!BC193</f>
        <v>1.3821623781722664E-6</v>
      </c>
      <c r="BD93" s="1">
        <f ca="1">Pumpdown!BD193</f>
        <v>4.1482959008056698E-7</v>
      </c>
      <c r="BE93" s="1">
        <f ca="1">Pumpdown!BE193</f>
        <v>1.2450316368324962E-7</v>
      </c>
      <c r="BF93" s="1">
        <f ca="1">Pumpdown!BF193</f>
        <v>3.7367242206920392E-8</v>
      </c>
      <c r="BG93" s="1">
        <f ca="1">Pumpdown!BG193</f>
        <v>1.1215062724855952E-8</v>
      </c>
      <c r="BH93" s="1">
        <f ca="1">Pumpdown!BH193</f>
        <v>3.3659864762286238E-9</v>
      </c>
      <c r="BI93" s="1">
        <f ca="1">Pumpdown!BI193</f>
        <v>1.0102364325652495E-9</v>
      </c>
      <c r="BJ93" s="1">
        <f ca="1">Pumpdown!BJ193</f>
        <v>3.0320313432324167E-10</v>
      </c>
      <c r="BK93" s="1">
        <f ca="1">Pumpdown!BK193</f>
        <v>9.100061896401662E-11</v>
      </c>
      <c r="BL93" s="1">
        <f ca="1">Pumpdown!BL193</f>
        <v>2.731209448186553E-11</v>
      </c>
      <c r="BM93" s="1">
        <f ca="1">Pumpdown!BM193</f>
        <v>8.1972025408015356E-12</v>
      </c>
      <c r="BN93" s="1">
        <f ca="1">Pumpdown!BN193</f>
        <v>2.4602334888500827E-12</v>
      </c>
      <c r="BO93" s="1">
        <f ca="1">Pumpdown!BO193</f>
        <v>7.3839200502024021E-13</v>
      </c>
      <c r="BP93" s="1">
        <f ca="1">Pumpdown!BP193</f>
        <v>2.2161423114870624E-13</v>
      </c>
      <c r="BQ93" s="1">
        <f ca="1">Pumpdown!BQ193</f>
        <v>6.651327088283676E-14</v>
      </c>
      <c r="BR93" s="1">
        <f ca="1">Pumpdown!BR193</f>
        <v>1.9962685521603732E-14</v>
      </c>
      <c r="BS93" s="1">
        <f ca="1">Pumpdown!BS193</f>
        <v>5.9914180725891711E-15</v>
      </c>
      <c r="BT93" s="1">
        <f ca="1">Pumpdown!BT193</f>
        <v>1.7982094884829039E-15</v>
      </c>
      <c r="BU93" s="1">
        <f ca="1">Pumpdown!BU193</f>
        <v>5.3969816916357819E-16</v>
      </c>
      <c r="BV93" s="1">
        <f ca="1">Pumpdown!BV193</f>
        <v>1.6198007833017134E-16</v>
      </c>
      <c r="BW93" s="1">
        <f ca="1">Pumpdown!BW193</f>
        <v>4.861522101605658E-17</v>
      </c>
      <c r="BX93" s="1">
        <f ca="1">Pumpdown!BX193</f>
        <v>1.4590928333930815E-17</v>
      </c>
      <c r="BY93" s="1">
        <f ca="1">Pumpdown!BY193</f>
        <v>4.3791879414801012E-18</v>
      </c>
      <c r="BZ93" s="1">
        <f ca="1">Pumpdown!BZ193</f>
        <v>1.3143294647132536E-18</v>
      </c>
      <c r="CA93" s="1">
        <f ca="1">Pumpdown!CA193</f>
        <v>3.9447083909113312E-19</v>
      </c>
      <c r="CB93" s="1">
        <f ca="1">Pumpdown!CB193</f>
        <v>1.1839287413921851E-19</v>
      </c>
      <c r="CC93" s="1">
        <f ca="1">Pumpdown!CC193</f>
        <v>3.5533355720894158E-20</v>
      </c>
      <c r="CD93" s="1">
        <f ca="1">Pumpdown!CD193</f>
        <v>1.0664656787560405E-20</v>
      </c>
      <c r="CE93" s="1">
        <f ca="1">Pumpdown!CE193</f>
        <v>3.2007926661871777E-21</v>
      </c>
      <c r="CF93" s="1">
        <f ca="1">Pumpdown!CF193</f>
        <v>9.6065667147092819E-22</v>
      </c>
      <c r="CG93" s="1">
        <f ca="1">Pumpdown!CG193</f>
        <v>2.8832271774132942E-22</v>
      </c>
      <c r="CH93" s="1">
        <f ca="1">Pumpdown!CH193</f>
        <v>8.6534546664273116E-23</v>
      </c>
      <c r="CI93" s="1">
        <f ca="1">Pumpdown!CI193</f>
        <v>2.5971688339554887E-23</v>
      </c>
      <c r="CJ93" s="1">
        <f ca="1">Pumpdown!CJ193</f>
        <v>7.7949052859077288E-24</v>
      </c>
      <c r="CK93" s="1">
        <f ca="1">Pumpdown!CK193</f>
        <v>2.3394916657664462E-24</v>
      </c>
      <c r="CL93" s="1">
        <f ca="1">Pumpdown!CL193</f>
        <v>7.0215365722090315E-25</v>
      </c>
      <c r="CM93" s="1">
        <f ca="1">Pumpdown!CM193</f>
        <v>2.1073798447885048E-25</v>
      </c>
      <c r="CN93" s="1">
        <f ca="1">Pumpdown!CN193</f>
        <v>6.3248973562258834E-26</v>
      </c>
      <c r="CO93" s="1">
        <f ca="1">Pumpdown!CO193</f>
        <v>1.8982969143281309E-26</v>
      </c>
      <c r="CP93" s="1">
        <f ca="1">Pumpdown!CP193</f>
        <v>5.6973749485445567E-27</v>
      </c>
      <c r="CQ93" s="1">
        <f ca="1">Pumpdown!CQ193</f>
        <v>1.7099580713268852E-27</v>
      </c>
      <c r="CR93" s="1">
        <f ca="1">Pumpdown!CR193</f>
        <v>5.1321119499830538E-28</v>
      </c>
      <c r="CS93" s="1">
        <f ca="1">Pumpdown!CS193</f>
        <v>1.5403051986368758E-28</v>
      </c>
      <c r="CT93" s="1">
        <f ca="1">Pumpdown!CT193</f>
        <v>4.6229313157434523E-29</v>
      </c>
      <c r="CU93" s="1">
        <f ca="1">Pumpdown!CU193</f>
        <v>1.3874843744599847E-29</v>
      </c>
      <c r="CV93" s="1">
        <f ca="1">Pumpdown!CV193</f>
        <v>4.1642688542973137E-30</v>
      </c>
      <c r="CW93" s="1">
        <f ca="1">Pumpdown!CW193</f>
        <v>1.2498256131799621E-30</v>
      </c>
      <c r="CX93" s="1">
        <f ca="1">Pumpdown!CX193</f>
        <v>3.7511124233698236E-31</v>
      </c>
      <c r="CY93" s="1">
        <f ca="1">Pumpdown!CY193</f>
        <v>1.1258246162005463E-31</v>
      </c>
      <c r="CZ93" s="1">
        <f ca="1">Pumpdown!CZ193</f>
        <v>3.3789471585723941E-32</v>
      </c>
      <c r="DA93" s="1">
        <f ca="1">Pumpdown!DA193</f>
        <v>1.0141263333676002E-32</v>
      </c>
      <c r="DB93" s="1">
        <f ca="1">Pumpdown!DB193</f>
        <v>3.0437061361567266E-33</v>
      </c>
      <c r="DC93" s="1">
        <f ca="1">Pumpdown!DC193</f>
        <v>9.1351015533880656E-34</v>
      </c>
      <c r="DD93" s="1">
        <f ca="1">Pumpdown!DD193</f>
        <v>2.7417259307458989E-34</v>
      </c>
      <c r="DE93" s="1">
        <f ca="1">Pumpdown!DE193</f>
        <v>8.2287657508706142E-35</v>
      </c>
      <c r="DF93" s="1">
        <f ca="1">Pumpdown!DF193</f>
        <v>2.4697065823891342E-35</v>
      </c>
      <c r="DG93" s="1">
        <f ca="1">Pumpdown!DG193</f>
        <v>7.4123517277799375E-36</v>
      </c>
      <c r="DH93" s="1">
        <f ca="1">Pumpdown!DH193</f>
        <v>2.2246755354707661E-36</v>
      </c>
      <c r="DI93" s="1">
        <f ca="1">Pumpdown!DI193</f>
        <v>6.6769379272352208E-37</v>
      </c>
      <c r="DJ93" s="1">
        <f ca="1">Pumpdown!DJ193</f>
        <v>2.003955155407336E-37</v>
      </c>
      <c r="DK93" s="1">
        <f ca="1">Pumpdown!DK193</f>
        <v>6.0144879414005767E-38</v>
      </c>
      <c r="DL93" s="1">
        <f ca="1">Pumpdown!DL193</f>
        <v>1.8051334681638616E-38</v>
      </c>
      <c r="DM93" s="1">
        <f ca="1">Pumpdown!DM193</f>
        <v>5.4177626917421219E-39</v>
      </c>
      <c r="DN93" s="1">
        <f ca="1">Pumpdown!DN193</f>
        <v>1.6260378028384317E-39</v>
      </c>
      <c r="DO93" s="1">
        <f ca="1">Pumpdown!DO193</f>
        <v>4.8802413222891384E-40</v>
      </c>
      <c r="DP93" s="1">
        <f ca="1">Pumpdown!DP193</f>
        <v>1.4647110492882533E-40</v>
      </c>
      <c r="DQ93" s="1">
        <f ca="1">Pumpdown!DQ193</f>
        <v>4.3960499414417856E-41</v>
      </c>
      <c r="DR93" s="1">
        <f ca="1">Pumpdown!DR193</f>
        <v>1.3193902713467649E-41</v>
      </c>
      <c r="DS93" s="1">
        <f ca="1">Pumpdown!DS193</f>
        <v>3.9598974336346078E-42</v>
      </c>
      <c r="DT93" s="1">
        <f ca="1">Pumpdown!DT193</f>
        <v>1.1884874419226863E-42</v>
      </c>
      <c r="DU93" s="1">
        <f ca="1">Pumpdown!DU193</f>
        <v>3.5670176394226954E-43</v>
      </c>
      <c r="DV93" s="1">
        <f ca="1">Pumpdown!DV193</f>
        <v>1.0705720894592639E-43</v>
      </c>
      <c r="DW93" s="1">
        <f ca="1">Pumpdown!DW193</f>
        <v>3.2131172721497065E-44</v>
      </c>
      <c r="DX93" s="1">
        <f ca="1">Pumpdown!DX193</f>
        <v>9.6435566611879397E-45</v>
      </c>
      <c r="DY93" s="1">
        <f ca="1">Pumpdown!DY193</f>
        <v>2.8943290020448797E-45</v>
      </c>
      <c r="DZ93" s="1">
        <f ca="1">Pumpdown!DZ193</f>
        <v>8.6867746687207966E-46</v>
      </c>
      <c r="EA93" s="1">
        <f ca="1">Pumpdown!EA193</f>
        <v>2.6071691950644118E-46</v>
      </c>
      <c r="EB93" s="1">
        <f ca="1">Pumpdown!EB193</f>
        <v>7.8249194562033927E-47</v>
      </c>
      <c r="EC93" s="1">
        <f ca="1">Pumpdown!EC193</f>
        <v>2.3484998446584389E-47</v>
      </c>
      <c r="ED93" s="1">
        <f ca="1">Pumpdown!ED193</f>
        <v>7.0485728974350107E-48</v>
      </c>
      <c r="EE93" s="1">
        <f ca="1">Pumpdown!EE193</f>
        <v>2.1154942804640078E-48</v>
      </c>
      <c r="EF93" s="1">
        <f ca="1">Pumpdown!EF193</f>
        <v>6.3492512822056588E-49</v>
      </c>
      <c r="EG93" s="1">
        <f ca="1">Pumpdown!EG193</f>
        <v>1.9056062791976939E-49</v>
      </c>
      <c r="EH93" s="1">
        <f ca="1">Pumpdown!EH193</f>
        <v>5.719312608550896E-50</v>
      </c>
      <c r="EI93" s="1">
        <f ca="1">Pumpdown!EI193</f>
        <v>1.7165422401998588E-50</v>
      </c>
      <c r="EJ93" s="1">
        <f ca="1">Pumpdown!EJ193</f>
        <v>5.1518730729721547E-51</v>
      </c>
      <c r="EK93" s="1">
        <f ca="1">Pumpdown!EK193</f>
        <v>1.5462361215722405E-51</v>
      </c>
      <c r="EL93" s="1">
        <f ca="1">Pumpdown!EL193</f>
        <v>4.6407318460496686E-52</v>
      </c>
      <c r="EM93" s="1">
        <f ca="1">Pumpdown!EM193</f>
        <v>1.3928268630175948E-52</v>
      </c>
      <c r="EN93" s="1">
        <f ca="1">Pumpdown!EN193</f>
        <v>4.1803033114158332E-53</v>
      </c>
      <c r="EO93" s="1">
        <f ca="1">Pumpdown!EO193</f>
        <v>1.2546380486641594E-53</v>
      </c>
      <c r="EP93" s="1">
        <f ca="1">Pumpdown!EP193</f>
        <v>3.7655560276143449E-54</v>
      </c>
      <c r="EQ93" s="1">
        <f ca="1">Pumpdown!EQ193</f>
        <v>1.1301595876356421E-54</v>
      </c>
      <c r="ER93" s="1">
        <f ca="1">Pumpdown!ER193</f>
        <v>3.3919577458364595E-55</v>
      </c>
      <c r="ES93" s="1">
        <f ca="1">Pumpdown!ES193</f>
        <v>1.018031212176844E-55</v>
      </c>
      <c r="ET93" s="1">
        <f ca="1">Pumpdown!ET193</f>
        <v>3.0554258827026783E-56</v>
      </c>
      <c r="EU93" s="1">
        <f ca="1">Pumpdown!EU193</f>
        <v>9.1702761300679348E-57</v>
      </c>
      <c r="EV93" s="1">
        <f ca="1">Pumpdown!EV193</f>
        <v>2.7522829068695451E-57</v>
      </c>
      <c r="EW93" s="1">
        <f ca="1">Pumpdown!EW193</f>
        <v>8.2604504946244797E-58</v>
      </c>
      <c r="EX93" s="1">
        <f ca="1">Pumpdown!EX193</f>
        <v>2.4792161519381217E-58</v>
      </c>
      <c r="EY93" s="1">
        <f ca="1">Pumpdown!EY193</f>
        <v>7.4408928811215995E-59</v>
      </c>
      <c r="EZ93" s="1">
        <f ca="1">Pumpdown!EZ193</f>
        <v>2.2332416165102483E-59</v>
      </c>
      <c r="FA93" s="1">
        <f ca="1">Pumpdown!FA193</f>
        <v>6.7026473803524769E-60</v>
      </c>
      <c r="FB93" s="1">
        <f ca="1">Pumpdown!FB193</f>
        <v>2.0116713558091516E-60</v>
      </c>
      <c r="FC93" s="1">
        <f ca="1">Pumpdown!FC193</f>
        <v>6.0376466404088489E-61</v>
      </c>
      <c r="FD93" s="1">
        <f ca="1">Pumpdown!FD193</f>
        <v>1.8120841085286389E-61</v>
      </c>
      <c r="FE93" s="1">
        <f ca="1">Pumpdown!FE193</f>
        <v>5.4386237087894158E-62</v>
      </c>
      <c r="FF93" s="1">
        <f ca="1">Pumpdown!FF193</f>
        <v>1.6322988379288498E-62</v>
      </c>
      <c r="FG93" s="1">
        <f ca="1">Pumpdown!FG193</f>
        <v>4.8990326210616683E-63</v>
      </c>
      <c r="FH93" s="1">
        <f ca="1">Pumpdown!FH193</f>
        <v>1.4703508980426359E-63</v>
      </c>
      <c r="FI93" s="1">
        <f ca="1">Pumpdown!FI193</f>
        <v>4.4129768682909376E-64</v>
      </c>
      <c r="FJ93" s="1">
        <f ca="1">Pumpdown!FJ193</f>
        <v>1.3244705645431711E-64</v>
      </c>
      <c r="FK93" s="1">
        <f ca="1">Pumpdown!FK193</f>
        <v>3.9751449615476543E-65</v>
      </c>
      <c r="FL93" s="1">
        <f ca="1">Pumpdown!FL193</f>
        <v>1.1930636956637812E-65</v>
      </c>
      <c r="FM93" s="1">
        <f ca="1">Pumpdown!FM193</f>
        <v>3.580752389358758E-66</v>
      </c>
      <c r="FN93" s="1">
        <f ca="1">Pumpdown!FN193</f>
        <v>1.074694311837629E-66</v>
      </c>
      <c r="FO93" s="1">
        <f ca="1">Pumpdown!FO193</f>
        <v>3.225489333829606E-67</v>
      </c>
      <c r="FP93" s="1">
        <f ca="1">Pumpdown!FP193</f>
        <v>9.6806890369216124E-68</v>
      </c>
      <c r="FQ93" s="1">
        <f ca="1">Pumpdown!FQ193</f>
        <v>2.905473574091969E-68</v>
      </c>
      <c r="FR93" s="1">
        <f ca="1">Pumpdown!FR193</f>
        <v>8.7202229692021846E-69</v>
      </c>
      <c r="FS93" s="1">
        <f ca="1">Pumpdown!FS193</f>
        <v>2.6172080624194435E-69</v>
      </c>
      <c r="FT93" s="1">
        <f ca="1">Pumpdown!FT193</f>
        <v>7.8550491956285632E-70</v>
      </c>
      <c r="FU93" s="1">
        <f ca="1">Pumpdown!FU193</f>
        <v>2.357542709413234E-70</v>
      </c>
      <c r="FV93" s="1">
        <f ca="1">Pumpdown!FV193</f>
        <v>7.0757133256410364E-71</v>
      </c>
      <c r="FW93" s="1">
        <f ca="1">Pumpdown!FW193</f>
        <v>2.1236399606569561E-71</v>
      </c>
      <c r="FX93" s="1">
        <f ca="1">Pumpdown!FX193</f>
        <v>6.3736989826258978E-72</v>
      </c>
      <c r="FY93" s="1">
        <f ca="1">Pumpdown!FY193</f>
        <v>1.9129437886711829E-72</v>
      </c>
      <c r="FZ93" s="1">
        <f ca="1">Pumpdown!FZ193</f>
        <v>5.7413347392004452E-73</v>
      </c>
      <c r="GA93" s="1">
        <f ca="1">Pumpdown!GA193</f>
        <v>1.7231517613200423E-73</v>
      </c>
      <c r="GB93" s="1">
        <f ca="1">Pumpdown!GB193</f>
        <v>5.1717102858800945E-74</v>
      </c>
      <c r="GC93" s="1">
        <f ca="1">Pumpdown!GC193</f>
        <v>1.552189881440762E-74</v>
      </c>
      <c r="GD93" s="1">
        <f ca="1">Pumpdown!GD193</f>
        <v>4.658600917040899E-75</v>
      </c>
      <c r="GE93" s="1">
        <f ca="1">Pumpdown!GE193</f>
        <v>1.3981899227502833E-75</v>
      </c>
      <c r="GF93" s="1">
        <f ca="1">Pumpdown!GF193</f>
        <v>4.196399508980048E-76</v>
      </c>
      <c r="GG93" s="1">
        <f ca="1">Pumpdown!GG193</f>
        <v>1.2594690143617276E-76</v>
      </c>
      <c r="GH93" s="1">
        <f ca="1">Pumpdown!GH193</f>
        <v>3.7800552467485372E-77</v>
      </c>
      <c r="GI93" s="1">
        <f ca="1">Pumpdown!GI193</f>
        <v>1.1345112508156792E-77</v>
      </c>
      <c r="GJ93" s="1">
        <f ca="1">Pumpdown!GJ193</f>
        <v>3.4050184301789929E-78</v>
      </c>
      <c r="GK93" s="1">
        <f ca="1">Pumpdown!GK193</f>
        <v>1.0219511266655816E-78</v>
      </c>
      <c r="GL93" s="1">
        <f ca="1">Pumpdown!GL193</f>
        <v>3.0671907559635475E-79</v>
      </c>
      <c r="GM93" s="1">
        <f ca="1">Pumpdown!GM193</f>
        <v>9.205586145947617E-80</v>
      </c>
      <c r="GN93" s="1">
        <f ca="1">Pumpdown!GN193</f>
        <v>2.7628805324773819E-80</v>
      </c>
      <c r="GO93" s="1">
        <f ca="1">Pumpdown!GO193</f>
        <v>8.2922572400268519E-81</v>
      </c>
      <c r="GP93" s="1">
        <f ca="1">Pumpdown!GP193</f>
        <v>2.4887623379474027E-81</v>
      </c>
      <c r="GQ93" s="1">
        <f ca="1">Pumpdown!GQ193</f>
        <v>7.4695439317622622E-82</v>
      </c>
      <c r="GR93" s="1">
        <f ca="1">Pumpdown!GR193</f>
        <v>2.2418406811211377E-82</v>
      </c>
      <c r="GS93" s="1">
        <f ca="1">Pumpdown!GS193</f>
        <v>6.7284558273478927E-83</v>
      </c>
      <c r="GT93" s="1">
        <f ca="1">Pumpdown!GT193</f>
        <v>2.0194172673292444E-83</v>
      </c>
      <c r="GU93" s="1">
        <f ca="1">Pumpdown!GU193</f>
        <v>6.0608945116533917E-84</v>
      </c>
      <c r="GV93" s="1">
        <f ca="1">Pumpdown!GV193</f>
        <v>1.8190615122338186E-84</v>
      </c>
      <c r="GW93" s="1">
        <f ca="1">Pumpdown!GW193</f>
        <v>5.4595650508817516E-85</v>
      </c>
      <c r="GX93" s="1">
        <f ca="1">Pumpdown!GX193</f>
        <v>1.6385839810445148E-85</v>
      </c>
      <c r="GY93" s="1">
        <f ca="1">Pumpdown!GY193</f>
        <v>4.9178962754588939E-86</v>
      </c>
      <c r="GZ93" s="1">
        <f ca="1">Pumpdown!GZ193</f>
        <v>1.476012462953244E-86</v>
      </c>
      <c r="HA93" s="1">
        <f ca="1">Pumpdown!HA193</f>
        <v>4.4299689720276021E-87</v>
      </c>
      <c r="HB93" s="1">
        <f ca="1">Pumpdown!HB193</f>
        <v>1.3295704193352027E-87</v>
      </c>
      <c r="HC93" s="1">
        <f ca="1">Pumpdown!HC193</f>
        <v>3.9904511998468494E-88</v>
      </c>
      <c r="HD93" s="1">
        <f ca="1">Pumpdown!HD193</f>
        <v>1.1976575702038528E-88</v>
      </c>
      <c r="HE93" s="1">
        <f ca="1">Pumpdown!HE193</f>
        <v>3.5945400247512038E-89</v>
      </c>
      <c r="HF93" s="1">
        <f ca="1">Pumpdown!HF193</f>
        <v>1.0788324067737619E-89</v>
      </c>
      <c r="HG93" s="1">
        <f ca="1">Pumpdown!HG193</f>
        <v>3.2379090339544245E-90</v>
      </c>
      <c r="HH93" s="1">
        <f ca="1">Pumpdown!HH193</f>
        <v>9.717964390332078E-91</v>
      </c>
      <c r="HI93" s="1">
        <f ca="1">Pumpdown!HI193</f>
        <v>2.9166610581528657E-91</v>
      </c>
      <c r="HJ93" s="1">
        <f ca="1">Pumpdown!HJ193</f>
        <v>8.7538000618817858E-92</v>
      </c>
      <c r="HK93" s="1">
        <f ca="1">Pumpdown!HK193</f>
        <v>2.6272855842883244E-92</v>
      </c>
      <c r="HL93" s="1">
        <f ca="1">Pumpdown!HL193</f>
        <v>7.8852949491805028E-93</v>
      </c>
      <c r="HM93" s="1">
        <f ca="1">Pumpdown!HM193</f>
        <v>2.3666203935882451E-93</v>
      </c>
      <c r="HN93" s="1">
        <f ca="1">Pumpdown!HN193</f>
        <v>7.1029582576741342E-94</v>
      </c>
      <c r="HO93" s="1">
        <f ca="1">Pumpdown!HO193</f>
        <v>2.131817005673916E-94</v>
      </c>
      <c r="HP93" s="1">
        <f ca="1">Pumpdown!HP193</f>
        <v>6.3982408185637357E-95</v>
      </c>
      <c r="HQ93" s="1">
        <f ca="1">Pumpdown!HQ193</f>
        <v>1.9203095511189933E-95</v>
      </c>
      <c r="HR93" s="1">
        <f ca="1">Pumpdown!HR193</f>
        <v>5.7634416657462009E-96</v>
      </c>
      <c r="HS93" s="1">
        <f ca="1">Pumpdown!HS193</f>
        <v>1.7297867323059009E-96</v>
      </c>
      <c r="HT93" s="1">
        <f ca="1">Pumpdown!HT193</f>
        <v>5.1916238816900134E-97</v>
      </c>
      <c r="HU93" s="1">
        <f ca="1">Pumpdown!HU193</f>
        <v>1.5581665661757221E-97</v>
      </c>
      <c r="HV93" s="1">
        <f ca="1">Pumpdown!HV193</f>
        <v>4.6765387926320657E-98</v>
      </c>
      <c r="HW93" s="1">
        <f ca="1">Pumpdown!HW193</f>
        <v>1.4035736328670644E-98</v>
      </c>
      <c r="HX93" s="1">
        <f ca="1">Pumpdown!HX193</f>
        <v>4.2125576847206612E-99</v>
      </c>
      <c r="HY93" s="1">
        <f ca="1">Pumpdown!HY193</f>
        <v>1.2643185816229871E-99</v>
      </c>
      <c r="HZ93" s="1">
        <f ca="1">Pumpdown!HZ193</f>
        <v>3.7946102949167331E-100</v>
      </c>
      <c r="IA93" s="1">
        <f ca="1">Pumpdown!IA193</f>
        <v>1.1388796700119826E-100</v>
      </c>
      <c r="IB93" s="1">
        <f ca="1">Pumpdown!IB193</f>
        <v>3.4181294044980814E-101</v>
      </c>
      <c r="IC93" s="1">
        <f ca="1">Pumpdown!IC193</f>
        <v>1.0258861347284809E-101</v>
      </c>
      <c r="ID93" s="1">
        <f ca="1">Pumpdown!ID193</f>
        <v>3.0790009296991027E-102</v>
      </c>
      <c r="IE93" s="1">
        <f ca="1">Pumpdown!IE193</f>
        <v>9.2410321225338073E-103</v>
      </c>
      <c r="IF93" s="1">
        <f ca="1">Pumpdown!IF193</f>
        <v>2.7735189640896639E-103</v>
      </c>
      <c r="IG93" s="1">
        <f ca="1">Pumpdown!IG193</f>
        <v>8.3241864568433249E-104</v>
      </c>
      <c r="IH93" s="1">
        <f ca="1">Pumpdown!IH193</f>
        <v>2.4983452814081322E-104</v>
      </c>
      <c r="II93" s="1">
        <f ca="1">Pumpdown!II193</f>
        <v>7.4983053028598888E-105</v>
      </c>
      <c r="IJ93" s="1">
        <f ca="1">Pumpdown!IJ193</f>
        <v>2.2504728563061989E-105</v>
      </c>
      <c r="IK93" s="1">
        <f ca="1">Pumpdown!IK193</f>
        <v>6.754363649395963E-106</v>
      </c>
      <c r="IL93" s="1">
        <f ca="1">Pumpdown!IL193</f>
        <v>2.0271930043698472E-106</v>
      </c>
      <c r="IM93" s="1">
        <f ca="1">Pumpdown!IM193</f>
        <v>6.0842318984906262E-107</v>
      </c>
      <c r="IN93" s="1">
        <f ca="1">Pumpdown!IN193</f>
        <v>1.8260657823312617E-107</v>
      </c>
      <c r="IO93" s="1">
        <f ca="1">Pumpdown!IO193</f>
        <v>5.4805870273095716E-108</v>
      </c>
      <c r="IP93" s="1">
        <f ca="1">Pumpdown!IP193</f>
        <v>1.644893325013035E-108</v>
      </c>
      <c r="IQ93" s="1">
        <f ca="1">Pumpdown!IQ193</f>
        <v>4.9368325640851222E-109</v>
      </c>
      <c r="IR93" s="1">
        <f ca="1">Pumpdown!IR193</f>
        <v>1.4816958276378282E-109</v>
      </c>
      <c r="IS93" s="1">
        <f ca="1">Pumpdown!IS193</f>
        <v>4.4470265036144646E-110</v>
      </c>
      <c r="IT93" s="1">
        <f ca="1">Pumpdown!IT193</f>
        <v>1.3346899110445064E-110</v>
      </c>
      <c r="IU93" s="1">
        <f ca="1">Pumpdown!IU193</f>
        <v>4.0058163745957064E-111</v>
      </c>
      <c r="IV93" s="1">
        <f ca="1">Pumpdown!IV193</f>
        <v>1.2022691333915398E-111</v>
      </c>
    </row>
    <row r="94" spans="1:258" x14ac:dyDescent="0.15">
      <c r="A94" s="1" t="str">
        <f>Pumpdown!A194</f>
        <v>Concentration #2</v>
      </c>
      <c r="B94" s="1" t="str">
        <f>Pumpdown!B194</f>
        <v>kg/m3</v>
      </c>
      <c r="C94" s="1">
        <f ca="1">Pumpdown!C194</f>
        <v>11.072508513628115</v>
      </c>
      <c r="D94" s="1">
        <f ca="1">Pumpdown!D194</f>
        <v>11.072508513628115</v>
      </c>
      <c r="E94" s="1">
        <f ca="1">Pumpdown!E194</f>
        <v>11.005830619055075</v>
      </c>
      <c r="F94" s="1">
        <f ca="1">Pumpdown!F194</f>
        <v>10.944924328416878</v>
      </c>
      <c r="G94" s="1">
        <f ca="1">Pumpdown!G194</f>
        <v>10.890142421016039</v>
      </c>
      <c r="H94" s="1">
        <f ca="1">Pumpdown!H194</f>
        <v>10.841879238827076</v>
      </c>
      <c r="I94" s="1">
        <f ca="1">Pumpdown!I194</f>
        <v>10.800577150678905</v>
      </c>
      <c r="J94" s="1">
        <f ca="1">Pumpdown!J194</f>
        <v>10.766734245778181</v>
      </c>
      <c r="K94" s="1">
        <f ca="1">Pumpdown!K194</f>
        <v>10.74091353819791</v>
      </c>
      <c r="L94" s="1">
        <f ca="1">Pumpdown!L194</f>
        <v>10.723754040205797</v>
      </c>
      <c r="M94" s="1">
        <f ca="1">Pumpdown!M194</f>
        <v>10.715984162596419</v>
      </c>
      <c r="N94" s="1">
        <f ca="1">Pumpdown!N194</f>
        <v>10.715984162596421</v>
      </c>
      <c r="O94" s="1">
        <f ca="1">Pumpdown!O194</f>
        <v>10.715984162596421</v>
      </c>
      <c r="P94" s="1">
        <f ca="1">Pumpdown!P194</f>
        <v>10.715984162596421</v>
      </c>
      <c r="Q94" s="1">
        <f ca="1">Pumpdown!Q194</f>
        <v>10.715984162596421</v>
      </c>
      <c r="R94" s="1">
        <f ca="1">Pumpdown!R194</f>
        <v>10.715984162596421</v>
      </c>
      <c r="S94" s="1">
        <f ca="1">Pumpdown!S194</f>
        <v>10.715984162596421</v>
      </c>
      <c r="T94" s="1">
        <f ca="1">Pumpdown!T194</f>
        <v>10.715984162596422</v>
      </c>
      <c r="U94" s="1">
        <f ca="1">Pumpdown!U194</f>
        <v>10.715984162596422</v>
      </c>
      <c r="V94" s="1">
        <f ca="1">Pumpdown!V194</f>
        <v>10.715984162596422</v>
      </c>
      <c r="W94" s="1">
        <f ca="1">Pumpdown!W194</f>
        <v>10.715984162596422</v>
      </c>
      <c r="X94" s="1">
        <f ca="1">Pumpdown!X194</f>
        <v>10.715984162596422</v>
      </c>
      <c r="Y94" s="1">
        <f ca="1">Pumpdown!Y194</f>
        <v>10.715984162596422</v>
      </c>
      <c r="Z94" s="1">
        <f ca="1">Pumpdown!Z194</f>
        <v>10.715984162596424</v>
      </c>
      <c r="AA94" s="1">
        <f ca="1">Pumpdown!AA194</f>
        <v>10.715984162596424</v>
      </c>
      <c r="AB94" s="1">
        <f ca="1">Pumpdown!AB194</f>
        <v>10.715984162596424</v>
      </c>
      <c r="AC94" s="1">
        <f ca="1">Pumpdown!AC194</f>
        <v>10.715984162596426</v>
      </c>
      <c r="AD94" s="150">
        <f ca="1">Pumpdown!AD194</f>
        <v>10.715984162596426</v>
      </c>
      <c r="AE94" s="1">
        <f ca="1">Pumpdown!AE194</f>
        <v>10.715984162596426</v>
      </c>
      <c r="AF94" s="1">
        <f ca="1">Pumpdown!AF194</f>
        <v>10.715984162596426</v>
      </c>
      <c r="AG94" s="1">
        <f ca="1">Pumpdown!AG194</f>
        <v>10.715984162596426</v>
      </c>
      <c r="AH94" s="1">
        <f ca="1">Pumpdown!AH194</f>
        <v>10.715984162596428</v>
      </c>
      <c r="AI94" s="1">
        <f ca="1">Pumpdown!AI194</f>
        <v>10.715984162596428</v>
      </c>
      <c r="AJ94" s="1">
        <f ca="1">Pumpdown!AJ194</f>
        <v>10.715984162596428</v>
      </c>
      <c r="AK94" s="150">
        <f ca="1">Pumpdown!AK194</f>
        <v>10.715984162596426</v>
      </c>
      <c r="AL94" s="1">
        <f ca="1">Pumpdown!AL194</f>
        <v>10.715984162596424</v>
      </c>
      <c r="AM94" s="1">
        <f ca="1">Pumpdown!AM194</f>
        <v>10.715984162596426</v>
      </c>
      <c r="AN94" s="1">
        <f ca="1">Pumpdown!AN194</f>
        <v>11.241410708517213</v>
      </c>
      <c r="AO94" s="1">
        <f ca="1">Pumpdown!AO194</f>
        <v>6.7172826735031377</v>
      </c>
      <c r="AP94" s="1">
        <f ca="1">Pumpdown!AP194</f>
        <v>3.6254944303830041</v>
      </c>
      <c r="AQ94" s="1">
        <f ca="1">Pumpdown!AQ194</f>
        <v>1.9567748602551112</v>
      </c>
      <c r="AR94" s="1">
        <f ca="1">Pumpdown!AR194</f>
        <v>1.0561229446770686</v>
      </c>
      <c r="AS94" s="1">
        <f ca="1">Pumpdown!AS194</f>
        <v>0.57001737753721171</v>
      </c>
      <c r="AT94" s="1">
        <f ca="1">Pumpdown!AT194</f>
        <v>0.30765339616189397</v>
      </c>
      <c r="AU94" s="1">
        <f ca="1">Pumpdown!AU194</f>
        <v>0.16604864325170213</v>
      </c>
      <c r="AV94" s="1">
        <f ca="1">Pumpdown!AV194</f>
        <v>8.9620827430170705E-2</v>
      </c>
      <c r="AW94" s="1">
        <f ca="1">Pumpdown!AW194</f>
        <v>4.8370721687219231E-2</v>
      </c>
      <c r="AX94" s="1">
        <f ca="1">Pumpdown!AX194</f>
        <v>2.6106952854965004E-2</v>
      </c>
      <c r="AY94" s="1">
        <f ca="1">Pumpdown!AY194</f>
        <v>1.4090610261691717E-2</v>
      </c>
      <c r="AZ94" s="1">
        <f ca="1">Pumpdown!AZ194</f>
        <v>7.6050735851822199E-3</v>
      </c>
      <c r="BA94" s="1">
        <f ca="1">Pumpdown!BA194</f>
        <v>4.104658574886481E-3</v>
      </c>
      <c r="BB94" s="1">
        <f ca="1">Pumpdown!BB194</f>
        <v>2.2153923729569579E-3</v>
      </c>
      <c r="BC94" s="1">
        <f ca="1">Pumpdown!BC194</f>
        <v>1.19570562974086E-3</v>
      </c>
      <c r="BD94" s="1">
        <f ca="1">Pumpdown!BD194</f>
        <v>6.4535383006925431E-4</v>
      </c>
      <c r="BE94" s="1">
        <f ca="1">Pumpdown!BE194</f>
        <v>3.4831446438478178E-4</v>
      </c>
      <c r="BF94" s="1">
        <f ca="1">Pumpdown!BF194</f>
        <v>1.8799449301577404E-4</v>
      </c>
      <c r="BG94" s="1">
        <f ca="1">Pumpdown!BG194</f>
        <v>1.0146558072654661E-4</v>
      </c>
      <c r="BH94" s="1">
        <f ca="1">Pumpdown!BH194</f>
        <v>5.4763647099553592E-5</v>
      </c>
      <c r="BI94" s="1">
        <f ca="1">Pumpdown!BI194</f>
        <v>2.9557383126077127E-5</v>
      </c>
      <c r="BJ94" s="1">
        <f ca="1">Pumpdown!BJ194</f>
        <v>1.5952898383001054E-5</v>
      </c>
      <c r="BK94" s="1">
        <f ca="1">Pumpdown!BK194</f>
        <v>8.6101995475312704E-6</v>
      </c>
      <c r="BL94" s="1">
        <f ca="1">Pumpdown!BL194</f>
        <v>4.6471515375102213E-6</v>
      </c>
      <c r="BM94" s="1">
        <f ca="1">Pumpdown!BM194</f>
        <v>2.508190117240158E-6</v>
      </c>
      <c r="BN94" s="1">
        <f ca="1">Pumpdown!BN194</f>
        <v>1.3537362862911292E-6</v>
      </c>
      <c r="BO94" s="1">
        <f ca="1">Pumpdown!BO194</f>
        <v>7.3064713883721418E-7</v>
      </c>
      <c r="BP94" s="1">
        <f ca="1">Pumpdown!BP194</f>
        <v>3.9434951023851088E-7</v>
      </c>
      <c r="BQ94" s="1">
        <f ca="1">Pumpdown!BQ194</f>
        <v>2.1284082008839681E-7</v>
      </c>
      <c r="BR94" s="1">
        <f ca="1">Pumpdown!BR194</f>
        <v>1.148757980414434E-7</v>
      </c>
      <c r="BS94" s="1">
        <f ca="1">Pumpdown!BS194</f>
        <v>6.2001494685924256E-8</v>
      </c>
      <c r="BT94" s="1">
        <f ca="1">Pumpdown!BT194</f>
        <v>3.3463840154580141E-8</v>
      </c>
      <c r="BU94" s="1">
        <f ca="1">Pumpdown!BU194</f>
        <v>1.806131615961699E-8</v>
      </c>
      <c r="BV94" s="1">
        <f ca="1">Pumpdown!BV194</f>
        <v>9.7481681693065896E-9</v>
      </c>
      <c r="BW94" s="1">
        <f ca="1">Pumpdown!BW194</f>
        <v>5.2613431832587612E-9</v>
      </c>
      <c r="BX94" s="1">
        <f ca="1">Pumpdown!BX194</f>
        <v>2.8396855297575876E-9</v>
      </c>
      <c r="BY94" s="1">
        <f ca="1">Pumpdown!BY194</f>
        <v>1.5326530939044503E-9</v>
      </c>
      <c r="BZ94" s="1">
        <f ca="1">Pumpdown!BZ194</f>
        <v>8.2721325359410864E-10</v>
      </c>
      <c r="CA94" s="1">
        <f ca="1">Pumpdown!CA194</f>
        <v>4.4646878647439782E-10</v>
      </c>
      <c r="CB94" s="1">
        <f ca="1">Pumpdown!CB194</f>
        <v>2.4097096659155976E-10</v>
      </c>
      <c r="CC94" s="1">
        <f ca="1">Pumpdown!CC194</f>
        <v>1.3005837921751419E-10</v>
      </c>
      <c r="CD94" s="1">
        <f ca="1">Pumpdown!CD194</f>
        <v>7.0195933742331603E-11</v>
      </c>
      <c r="CE94" s="1">
        <f ca="1">Pumpdown!CE194</f>
        <v>3.7886594801530908E-11</v>
      </c>
      <c r="CF94" s="1">
        <f ca="1">Pumpdown!CF194</f>
        <v>2.044839336312974E-11</v>
      </c>
      <c r="CG94" s="1">
        <f ca="1">Pumpdown!CG194</f>
        <v>1.1036536625254918E-11</v>
      </c>
      <c r="CH94" s="1">
        <f ca="1">Pumpdown!CH194</f>
        <v>5.9567095818989199E-12</v>
      </c>
      <c r="CI94" s="1">
        <f ca="1">Pumpdown!CI194</f>
        <v>3.2149930950160599E-12</v>
      </c>
      <c r="CJ94" s="1">
        <f ca="1">Pumpdown!CJ194</f>
        <v>1.7352164746138096E-12</v>
      </c>
      <c r="CK94" s="1">
        <f ca="1">Pumpdown!CK194</f>
        <v>9.3654204683638266E-13</v>
      </c>
      <c r="CL94" s="1">
        <f ca="1">Pumpdown!CL194</f>
        <v>5.054764165305031E-13</v>
      </c>
      <c r="CM94" s="1">
        <f ca="1">Pumpdown!CM194</f>
        <v>2.7281893912997655E-13</v>
      </c>
      <c r="CN94" s="1">
        <f ca="1">Pumpdown!CN194</f>
        <v>1.4724756905352938E-13</v>
      </c>
      <c r="CO94" s="1">
        <f ca="1">Pumpdown!CO194</f>
        <v>7.9473392358014509E-14</v>
      </c>
      <c r="CP94" s="1">
        <f ca="1">Pumpdown!CP194</f>
        <v>4.2893883637527731E-14</v>
      </c>
      <c r="CQ94" s="1">
        <f ca="1">Pumpdown!CQ194</f>
        <v>2.3150959068431227E-14</v>
      </c>
      <c r="CR94" s="1">
        <f ca="1">Pumpdown!CR194</f>
        <v>1.2495182537383075E-14</v>
      </c>
      <c r="CS94" s="1">
        <f ca="1">Pumpdown!CS194</f>
        <v>6.7439792097175836E-15</v>
      </c>
      <c r="CT94" s="1">
        <f ca="1">Pumpdown!CT194</f>
        <v>3.6399032543167921E-15</v>
      </c>
      <c r="CU94" s="1">
        <f ca="1">Pumpdown!CU194</f>
        <v>1.9645516821426843E-15</v>
      </c>
      <c r="CV94" s="1">
        <f ca="1">Pumpdown!CV194</f>
        <v>1.0603203003355842E-15</v>
      </c>
      <c r="CW94" s="1">
        <f ca="1">Pumpdown!CW194</f>
        <v>5.7228280096837261E-16</v>
      </c>
      <c r="CX94" s="1">
        <f ca="1">Pumpdown!CX194</f>
        <v>3.0887610487185059E-16</v>
      </c>
      <c r="CY94" s="1">
        <f ca="1">Pumpdown!CY194</f>
        <v>1.6670857135557876E-16</v>
      </c>
      <c r="CZ94" s="1">
        <f ca="1">Pumpdown!CZ194</f>
        <v>8.9977008014098735E-17</v>
      </c>
      <c r="DA94" s="1">
        <f ca="1">Pumpdown!DA194</f>
        <v>4.8562961732190893E-17</v>
      </c>
      <c r="DB94" s="1">
        <f ca="1">Pumpdown!DB194</f>
        <v>2.6210709871934167E-17</v>
      </c>
      <c r="DC94" s="1">
        <f ca="1">Pumpdown!DC194</f>
        <v>1.4146610657300895E-17</v>
      </c>
      <c r="DD94" s="1">
        <f ca="1">Pumpdown!DD194</f>
        <v>7.6352984740619434E-18</v>
      </c>
      <c r="DE94" s="1">
        <f ca="1">Pumpdown!DE194</f>
        <v>4.1209717437106294E-18</v>
      </c>
      <c r="DF94" s="1">
        <f ca="1">Pumpdown!DF194</f>
        <v>2.2241970199531519E-18</v>
      </c>
      <c r="DG94" s="1">
        <f ca="1">Pumpdown!DG194</f>
        <v>1.2004577296892673E-18</v>
      </c>
      <c r="DH94" s="1">
        <f ca="1">Pumpdown!DH194</f>
        <v>6.4791866360879451E-19</v>
      </c>
      <c r="DI94" s="1">
        <f ca="1">Pumpdown!DI194</f>
        <v>3.4969877261839883E-19</v>
      </c>
      <c r="DJ94" s="1">
        <f ca="1">Pumpdown!DJ194</f>
        <v>1.8874164064002227E-19</v>
      </c>
      <c r="DK94" s="1">
        <f ca="1">Pumpdown!DK194</f>
        <v>1.0186883598347821E-19</v>
      </c>
      <c r="DL94" s="1">
        <f ca="1">Pumpdown!DL194</f>
        <v>5.4981294585760359E-20</v>
      </c>
      <c r="DM94" s="1">
        <f ca="1">Pumpdown!DM194</f>
        <v>2.9674853208457627E-20</v>
      </c>
      <c r="DN94" s="1">
        <f ca="1">Pumpdown!DN194</f>
        <v>1.6016300081292991E-20</v>
      </c>
      <c r="DO94" s="1">
        <f ca="1">Pumpdown!DO194</f>
        <v>8.6444191144613549E-21</v>
      </c>
      <c r="DP94" s="1">
        <f ca="1">Pumpdown!DP194</f>
        <v>4.6656207393207267E-21</v>
      </c>
      <c r="DQ94" s="1">
        <f ca="1">Pumpdown!DQ194</f>
        <v>2.5181584320412816E-21</v>
      </c>
      <c r="DR94" s="1">
        <f ca="1">Pumpdown!DR194</f>
        <v>1.3591164484114961E-21</v>
      </c>
      <c r="DS94" s="1">
        <f ca="1">Pumpdown!DS194</f>
        <v>7.3355095407769668E-22</v>
      </c>
      <c r="DT94" s="1">
        <f ca="1">Pumpdown!DT194</f>
        <v>3.9591677582683545E-22</v>
      </c>
      <c r="DU94" s="1">
        <f ca="1">Pumpdown!DU194</f>
        <v>2.1368671461711971E-22</v>
      </c>
      <c r="DV94" s="1">
        <f ca="1">Pumpdown!DV194</f>
        <v>1.1533234960427608E-22</v>
      </c>
      <c r="DW94" s="1">
        <f ca="1">Pumpdown!DW194</f>
        <v>6.2247907592554143E-23</v>
      </c>
      <c r="DX94" s="1">
        <f ca="1">Pumpdown!DX194</f>
        <v>3.3596835692208052E-23</v>
      </c>
      <c r="DY94" s="1">
        <f ca="1">Pumpdown!DY194</f>
        <v>1.8133097355134895E-23</v>
      </c>
      <c r="DZ94" s="1">
        <f ca="1">Pumpdown!DZ194</f>
        <v>9.7869103716532223E-24</v>
      </c>
      <c r="EA94" s="1">
        <f ca="1">Pumpdown!EA194</f>
        <v>5.2822533705555593E-24</v>
      </c>
      <c r="EB94" s="1">
        <f ca="1">Pumpdown!EB194</f>
        <v>2.8509713087351263E-24</v>
      </c>
      <c r="EC94" s="1">
        <f ca="1">Pumpdown!EC194</f>
        <v>1.5387443261503405E-24</v>
      </c>
      <c r="ED94" s="1">
        <f ca="1">Pumpdown!ED194</f>
        <v>8.3050085211497415E-25</v>
      </c>
      <c r="EE94" s="1">
        <f ca="1">Pumpdown!EE194</f>
        <v>4.482431900101831E-25</v>
      </c>
      <c r="EF94" s="1">
        <f ca="1">Pumpdown!EF194</f>
        <v>2.419286589277208E-25</v>
      </c>
      <c r="EG94" s="1">
        <f ca="1">Pumpdown!EG194</f>
        <v>1.3057527100241236E-25</v>
      </c>
      <c r="EH94" s="1">
        <f ca="1">Pumpdown!EH194</f>
        <v>7.0474913856515437E-26</v>
      </c>
      <c r="EI94" s="1">
        <f ca="1">Pumpdown!EI194</f>
        <v>3.8037167719081456E-26</v>
      </c>
      <c r="EJ94" s="1">
        <f ca="1">Pumpdown!EJ194</f>
        <v>2.0529661533680218E-26</v>
      </c>
      <c r="EK94" s="1">
        <f ca="1">Pumpdown!EK194</f>
        <v>1.1080399197967602E-26</v>
      </c>
      <c r="EL94" s="1">
        <f ca="1">Pumpdown!EL194</f>
        <v>5.9803833679820018E-27</v>
      </c>
      <c r="EM94" s="1">
        <f ca="1">Pumpdown!EM194</f>
        <v>3.2277704610674916E-27</v>
      </c>
      <c r="EN94" s="1">
        <f ca="1">Pumpdown!EN194</f>
        <v>1.7421127557003803E-27</v>
      </c>
      <c r="EO94" s="1">
        <f ca="1">Pumpdown!EO194</f>
        <v>9.4026415142613613E-28</v>
      </c>
      <c r="EP94" s="1">
        <f ca="1">Pumpdown!EP194</f>
        <v>5.0748533443903252E-28</v>
      </c>
      <c r="EQ94" s="1">
        <f ca="1">Pumpdown!EQ194</f>
        <v>2.7390320505155214E-28</v>
      </c>
      <c r="ER94" s="1">
        <f ca="1">Pumpdown!ER194</f>
        <v>1.4783277593714508E-28</v>
      </c>
      <c r="ES94" s="1">
        <f ca="1">Pumpdown!ES194</f>
        <v>7.9789243930785067E-29</v>
      </c>
      <c r="ET94" s="1">
        <f ca="1">Pumpdown!ET194</f>
        <v>4.3064357052681804E-29</v>
      </c>
      <c r="EU94" s="1">
        <f ca="1">Pumpdown!EU194</f>
        <v>2.324296806183081E-29</v>
      </c>
      <c r="EV94" s="1">
        <f ca="1">Pumpdown!EV194</f>
        <v>1.2544842215161884E-29</v>
      </c>
      <c r="EW94" s="1">
        <f ca="1">Pumpdown!EW194</f>
        <v>6.7707818461336266E-30</v>
      </c>
      <c r="EX94" s="1">
        <f ca="1">Pumpdown!EX194</f>
        <v>3.6543693433246651E-30</v>
      </c>
      <c r="EY94" s="1">
        <f ca="1">Pumpdown!EY194</f>
        <v>1.9723594114994305E-30</v>
      </c>
      <c r="EZ94" s="1">
        <f ca="1">Pumpdown!EZ194</f>
        <v>1.0645343375694914E-30</v>
      </c>
      <c r="FA94" s="1">
        <f ca="1">Pumpdown!FA194</f>
        <v>5.745572278852601E-31</v>
      </c>
      <c r="FB94" s="1">
        <f ca="1">Pumpdown!FB194</f>
        <v>3.1010367300025694E-31</v>
      </c>
      <c r="FC94" s="1">
        <f ca="1">Pumpdown!FC194</f>
        <v>1.6737112221561751E-31</v>
      </c>
      <c r="FD94" s="1">
        <f ca="1">Pumpdown!FD194</f>
        <v>9.033460416862579E-32</v>
      </c>
      <c r="FE94" s="1">
        <f ca="1">Pumpdown!FE194</f>
        <v>4.8755965797909059E-32</v>
      </c>
      <c r="FF94" s="1">
        <f ca="1">Pumpdown!FF194</f>
        <v>2.6314879251028874E-32</v>
      </c>
      <c r="FG94" s="1">
        <f ca="1">Pumpdown!FG194</f>
        <v>1.4202833615613195E-32</v>
      </c>
      <c r="FH94" s="1">
        <f ca="1">Pumpdown!FH194</f>
        <v>7.6656434858961121E-33</v>
      </c>
      <c r="FI94" s="1">
        <f ca="1">Pumpdown!FI194</f>
        <v>4.1373497460580148E-33</v>
      </c>
      <c r="FJ94" s="1">
        <f ca="1">Pumpdown!FJ194</f>
        <v>2.2330366593099219E-33</v>
      </c>
      <c r="FK94" s="1">
        <f ca="1">Pumpdown!FK194</f>
        <v>1.205228715936575E-33</v>
      </c>
      <c r="FL94" s="1">
        <f ca="1">Pumpdown!FL194</f>
        <v>6.5049369058142423E-34</v>
      </c>
      <c r="FM94" s="1">
        <f ca="1">Pumpdown!FM194</f>
        <v>3.510885825164072E-34</v>
      </c>
      <c r="FN94" s="1">
        <f ca="1">Pumpdown!FN194</f>
        <v>1.8949175765748777E-34</v>
      </c>
      <c r="FO94" s="1">
        <f ca="1">Pumpdown!FO194</f>
        <v>1.0227369390015993E-34</v>
      </c>
      <c r="FP94" s="1">
        <f ca="1">Pumpdown!FP194</f>
        <v>5.5199807069657439E-35</v>
      </c>
      <c r="FQ94" s="1">
        <f ca="1">Pumpdown!FQ194</f>
        <v>2.9792790152880553E-35</v>
      </c>
      <c r="FR94" s="1">
        <f ca="1">Pumpdown!FR194</f>
        <v>1.6079953757329038E-35</v>
      </c>
      <c r="FS94" s="1">
        <f ca="1">Pumpdown!FS194</f>
        <v>8.678774680418465E-36</v>
      </c>
      <c r="FT94" s="1">
        <f ca="1">Pumpdown!FT194</f>
        <v>4.6841633433891069E-36</v>
      </c>
      <c r="FU94" s="1">
        <f ca="1">Pumpdown!FU194</f>
        <v>2.5281663639748122E-36</v>
      </c>
      <c r="FV94" s="1">
        <f ca="1">Pumpdown!FV194</f>
        <v>1.3645179929419641E-36</v>
      </c>
      <c r="FW94" s="1">
        <f ca="1">Pumpdown!FW194</f>
        <v>7.3646630996824531E-37</v>
      </c>
      <c r="FX94" s="1">
        <f ca="1">Pumpdown!FX194</f>
        <v>3.9749027020804724E-37</v>
      </c>
      <c r="FY94" s="1">
        <f ca="1">Pumpdown!FY194</f>
        <v>2.1453597098946577E-37</v>
      </c>
      <c r="FZ94" s="1">
        <f ca="1">Pumpdown!FZ194</f>
        <v>1.1579071564268221E-37</v>
      </c>
      <c r="GA94" s="1">
        <f ca="1">Pumpdown!GA194</f>
        <v>6.249529981945465E-38</v>
      </c>
      <c r="GB94" s="1">
        <f ca="1">Pumpdown!GB194</f>
        <v>3.3730359794786885E-38</v>
      </c>
      <c r="GC94" s="1">
        <f ca="1">Pumpdown!GC194</f>
        <v>1.8205163831082228E-38</v>
      </c>
      <c r="GD94" s="1">
        <f ca="1">Pumpdown!GD194</f>
        <v>9.8258065473635281E-39</v>
      </c>
      <c r="GE94" s="1">
        <f ca="1">Pumpdown!GE194</f>
        <v>5.3032466613332681E-39</v>
      </c>
      <c r="GF94" s="1">
        <f ca="1">Pumpdown!GF194</f>
        <v>2.8623019408507317E-39</v>
      </c>
      <c r="GG94" s="1">
        <f ca="1">Pumpdown!GG194</f>
        <v>1.5448597668165322E-39</v>
      </c>
      <c r="GH94" s="1">
        <f ca="1">Pumpdown!GH194</f>
        <v>8.3380151655806405E-40</v>
      </c>
      <c r="GI94" s="1">
        <f ca="1">Pumpdown!GI194</f>
        <v>4.5002464556842376E-40</v>
      </c>
      <c r="GJ94" s="1">
        <f ca="1">Pumpdown!GJ194</f>
        <v>2.4289015742619151E-40</v>
      </c>
      <c r="GK94" s="1">
        <f ca="1">Pumpdown!GK194</f>
        <v>1.3109421707338499E-40</v>
      </c>
      <c r="GL94" s="1">
        <f ca="1">Pumpdown!GL194</f>
        <v>7.0755002723015266E-41</v>
      </c>
      <c r="GM94" s="1">
        <f ca="1">Pumpdown!GM194</f>
        <v>3.8188339059467784E-41</v>
      </c>
      <c r="GN94" s="1">
        <f ca="1">Pumpdown!GN194</f>
        <v>2.0611252688801038E-41</v>
      </c>
      <c r="GO94" s="1">
        <f ca="1">Pumpdown!GO194</f>
        <v>1.112443609396215E-41</v>
      </c>
      <c r="GP94" s="1">
        <f ca="1">Pumpdown!GP194</f>
        <v>6.004151240932974E-42</v>
      </c>
      <c r="GQ94" s="1">
        <f ca="1">Pumpdown!GQ194</f>
        <v>3.240598608280308E-42</v>
      </c>
      <c r="GR94" s="1">
        <f ca="1">Pumpdown!GR194</f>
        <v>1.749036444717616E-42</v>
      </c>
      <c r="GS94" s="1">
        <f ca="1">Pumpdown!GS194</f>
        <v>9.4400104879815078E-43</v>
      </c>
      <c r="GT94" s="1">
        <f ca="1">Pumpdown!GT194</f>
        <v>5.0950223640187421E-43</v>
      </c>
      <c r="GU94" s="1">
        <f ca="1">Pumpdown!GU194</f>
        <v>2.7499178017758561E-43</v>
      </c>
      <c r="GV94" s="1">
        <f ca="1">Pumpdown!GV194</f>
        <v>1.4842030861193565E-43</v>
      </c>
      <c r="GW94" s="1">
        <f ca="1">Pumpdown!GW194</f>
        <v>8.0106350794327333E-44</v>
      </c>
      <c r="GX94" s="1">
        <f ca="1">Pumpdown!GX194</f>
        <v>4.3235507981336878E-44</v>
      </c>
      <c r="GY94" s="1">
        <f ca="1">Pumpdown!GY194</f>
        <v>2.3335342727116445E-44</v>
      </c>
      <c r="GZ94" s="1">
        <f ca="1">Pumpdown!GZ194</f>
        <v>1.259469925569147E-44</v>
      </c>
      <c r="HA94" s="1">
        <f ca="1">Pumpdown!HA194</f>
        <v>6.7976910044259231E-45</v>
      </c>
      <c r="HB94" s="1">
        <f ca="1">Pumpdown!HB194</f>
        <v>3.6688929249955466E-45</v>
      </c>
      <c r="HC94" s="1">
        <f ca="1">Pumpdown!HC194</f>
        <v>1.9801981711610858E-45</v>
      </c>
      <c r="HD94" s="1">
        <f ca="1">Pumpdown!HD194</f>
        <v>1.0687651226764728E-45</v>
      </c>
      <c r="HE94" s="1">
        <f ca="1">Pumpdown!HE194</f>
        <v>5.7684069407048013E-46</v>
      </c>
      <c r="HF94" s="1">
        <f ca="1">Pumpdown!HF194</f>
        <v>3.1133611985992817E-46</v>
      </c>
      <c r="HG94" s="1">
        <f ca="1">Pumpdown!HG194</f>
        <v>1.6803630625545354E-46</v>
      </c>
      <c r="HH94" s="1">
        <f ca="1">Pumpdown!HH194</f>
        <v>9.0693621519662383E-47</v>
      </c>
      <c r="HI94" s="1">
        <f ca="1">Pumpdown!HI194</f>
        <v>4.8949736920825814E-47</v>
      </c>
      <c r="HJ94" s="1">
        <f ca="1">Pumpdown!HJ194</f>
        <v>2.6419462631102329E-47</v>
      </c>
      <c r="HK94" s="1">
        <f ca="1">Pumpdown!HK194</f>
        <v>1.4259280021160876E-47</v>
      </c>
      <c r="HL94" s="1">
        <f ca="1">Pumpdown!HL194</f>
        <v>7.696109098090084E-48</v>
      </c>
      <c r="HM94" s="1">
        <f ca="1">Pumpdown!HM194</f>
        <v>4.153792839596887E-48</v>
      </c>
      <c r="HN94" s="1">
        <f ca="1">Pumpdown!HN194</f>
        <v>2.2419114300976096E-48</v>
      </c>
      <c r="HO94" s="1">
        <f ca="1">Pumpdown!HO194</f>
        <v>1.2100186635427114E-48</v>
      </c>
      <c r="HP94" s="1">
        <f ca="1">Pumpdown!HP194</f>
        <v>6.5307895149896383E-49</v>
      </c>
      <c r="HQ94" s="1">
        <f ca="1">Pumpdown!HQ194</f>
        <v>3.5248391594410389E-49</v>
      </c>
      <c r="HR94" s="1">
        <f ca="1">Pumpdown!HR194</f>
        <v>1.9024485586944721E-49</v>
      </c>
      <c r="HS94" s="1">
        <f ca="1">Pumpdown!HS194</f>
        <v>1.0268016084605166E-49</v>
      </c>
      <c r="HT94" s="1">
        <f ca="1">Pumpdown!HT194</f>
        <v>5.5419187989010177E-50</v>
      </c>
      <c r="HU94" s="1">
        <f ca="1">Pumpdown!HU194</f>
        <v>2.9911195814798432E-50</v>
      </c>
      <c r="HV94" s="1">
        <f ca="1">Pumpdown!HV194</f>
        <v>1.6143860412545802E-50</v>
      </c>
      <c r="HW94" s="1">
        <f ca="1">Pumpdown!HW194</f>
        <v>8.7132667859043205E-51</v>
      </c>
      <c r="HX94" s="1">
        <f ca="1">Pumpdown!HX194</f>
        <v>4.7027796414383792E-51</v>
      </c>
      <c r="HY94" s="1">
        <f ca="1">Pumpdown!HY194</f>
        <v>2.5382140704913511E-51</v>
      </c>
      <c r="HZ94" s="1">
        <f ca="1">Pumpdown!HZ194</f>
        <v>1.3699410048627702E-51</v>
      </c>
      <c r="IA94" s="1">
        <f ca="1">Pumpdown!IA194</f>
        <v>7.393932523749329E-52</v>
      </c>
      <c r="IB94" s="1">
        <f ca="1">Pumpdown!IB194</f>
        <v>3.9907001813727409E-52</v>
      </c>
      <c r="IC94" s="1">
        <f ca="1">Pumpdown!IC194</f>
        <v>2.153886025664297E-52</v>
      </c>
      <c r="ID94" s="1">
        <f ca="1">Pumpdown!ID194</f>
        <v>1.162509033679427E-52</v>
      </c>
      <c r="IE94" s="1">
        <f ca="1">Pumpdown!IE194</f>
        <v>6.2743675258744079E-53</v>
      </c>
      <c r="IF94" s="1">
        <f ca="1">Pumpdown!IF194</f>
        <v>3.3864414562995431E-53</v>
      </c>
      <c r="IG94" s="1">
        <f ca="1">Pumpdown!IG194</f>
        <v>1.8277516721250669E-53</v>
      </c>
      <c r="IH94" s="1">
        <f ca="1">Pumpdown!IH194</f>
        <v>9.8648573083747522E-54</v>
      </c>
      <c r="II94" s="1">
        <f ca="1">Pumpdown!II194</f>
        <v>5.3243233858705393E-54</v>
      </c>
      <c r="IJ94" s="1">
        <f ca="1">Pumpdown!IJ194</f>
        <v>2.8736776043644938E-54</v>
      </c>
      <c r="IK94" s="1">
        <f ca="1">Pumpdown!IK194</f>
        <v>1.5509995121146928E-54</v>
      </c>
      <c r="IL94" s="1">
        <f ca="1">Pumpdown!IL194</f>
        <v>8.3711529885135001E-55</v>
      </c>
      <c r="IM94" s="1">
        <f ca="1">Pumpdown!IM194</f>
        <v>4.5181318117601404E-55</v>
      </c>
      <c r="IN94" s="1">
        <f ca="1">Pumpdown!IN194</f>
        <v>2.43855477213825E-55</v>
      </c>
      <c r="IO94" s="1">
        <f ca="1">Pumpdown!IO194</f>
        <v>1.3161522559479333E-55</v>
      </c>
      <c r="IP94" s="1">
        <f ca="1">Pumpdown!IP194</f>
        <v>7.1036204748351949E-56</v>
      </c>
      <c r="IQ94" s="1">
        <f ca="1">Pumpdown!IQ194</f>
        <v>3.8340111201005328E-56</v>
      </c>
      <c r="IR94" s="1">
        <f ca="1">Pumpdown!IR194</f>
        <v>2.0693168112131689E-56</v>
      </c>
      <c r="IS94" s="1">
        <f ca="1">Pumpdown!IS194</f>
        <v>1.1168648006052616E-56</v>
      </c>
      <c r="IT94" s="1">
        <f ca="1">Pumpdown!IT194</f>
        <v>6.0280135746818349E-57</v>
      </c>
      <c r="IU94" s="1">
        <f ca="1">Pumpdown!IU194</f>
        <v>3.253477738474381E-57</v>
      </c>
      <c r="IV94" s="1">
        <f ca="1">Pumpdown!IV194</f>
        <v>1.7559876505930174E-57</v>
      </c>
    </row>
    <row r="95" spans="1:258" x14ac:dyDescent="0.15">
      <c r="A95" s="1" t="str">
        <f>Pumpdown!A195</f>
        <v>Concentration #3</v>
      </c>
      <c r="B95" s="1" t="str">
        <f>Pumpdown!B195</f>
        <v>kg/m3</v>
      </c>
      <c r="C95" s="1">
        <f ca="1">Pumpdown!C195</f>
        <v>32.254698713612335</v>
      </c>
      <c r="D95" s="1">
        <f ca="1">Pumpdown!D195</f>
        <v>32.254698713612335</v>
      </c>
      <c r="E95" s="1">
        <f ca="1">Pumpdown!E195</f>
        <v>31.296455722487533</v>
      </c>
      <c r="F95" s="1">
        <f ca="1">Pumpdown!F195</f>
        <v>30.392663896087072</v>
      </c>
      <c r="G95" s="1">
        <f ca="1">Pumpdown!G195</f>
        <v>29.541510464194104</v>
      </c>
      <c r="H95" s="1">
        <f ca="1">Pumpdown!H195</f>
        <v>28.741369645794741</v>
      </c>
      <c r="I95" s="1">
        <f ca="1">Pumpdown!I195</f>
        <v>27.990806090192361</v>
      </c>
      <c r="J95" s="1">
        <f ca="1">Pumpdown!J195</f>
        <v>27.288580582335324</v>
      </c>
      <c r="K95" s="1">
        <f ca="1">Pumpdown!K195</f>
        <v>26.633658427396007</v>
      </c>
      <c r="L95" s="1">
        <f ca="1">Pumpdown!L195</f>
        <v>26.025221048781351</v>
      </c>
      <c r="M95" s="1">
        <f ca="1">Pumpdown!M195</f>
        <v>25.462681490012923</v>
      </c>
      <c r="N95" s="1">
        <f ca="1">Pumpdown!N195</f>
        <v>24.945704717790999</v>
      </c>
      <c r="O95" s="1">
        <f ca="1">Pumpdown!O195</f>
        <v>24.474233900148402</v>
      </c>
      <c r="P95" s="1">
        <f ca="1">Pumpdown!P195</f>
        <v>24.048524207222197</v>
      </c>
      <c r="Q95" s="1">
        <f ca="1">Pumpdown!Q195</f>
        <v>23.669186192379982</v>
      </c>
      <c r="R95" s="1">
        <f ca="1">Pumpdown!R195</f>
        <v>23.337241516264395</v>
      </c>
      <c r="S95" s="1">
        <f ca="1">Pumpdown!S195</f>
        <v>23.054194762105169</v>
      </c>
      <c r="T95" s="1">
        <f ca="1">Pumpdown!T195</f>
        <v>22.822126487810124</v>
      </c>
      <c r="U95" s="1">
        <f ca="1">Pumpdown!U195</f>
        <v>22.643814669117997</v>
      </c>
      <c r="V95" s="1">
        <f ca="1">Pumpdown!V195</f>
        <v>22.52289462138852</v>
      </c>
      <c r="W95" s="1">
        <f ca="1">Pumpdown!W195</f>
        <v>22.464071843906915</v>
      </c>
      <c r="X95" s="1">
        <f ca="1">Pumpdown!X195</f>
        <v>22.473408820870368</v>
      </c>
      <c r="Y95" s="1">
        <f ca="1">Pumpdown!Y195</f>
        <v>22.558716987583654</v>
      </c>
      <c r="Z95" s="1">
        <f ca="1">Pumpdown!Z195</f>
        <v>22.730101134105379</v>
      </c>
      <c r="AA95" s="1">
        <f ca="1">Pumpdown!AA195</f>
        <v>23.000729520082448</v>
      </c>
      <c r="AB95" s="1">
        <f ca="1">Pumpdown!AB195</f>
        <v>23.387946249403985</v>
      </c>
      <c r="AC95" s="1">
        <f ca="1">Pumpdown!AC195</f>
        <v>23.914916768192807</v>
      </c>
      <c r="AD95" s="150">
        <f ca="1">Pumpdown!AD195</f>
        <v>24.613129585180207</v>
      </c>
      <c r="AE95" s="1">
        <f ca="1">Pumpdown!AE195</f>
        <v>25.52632238458628</v>
      </c>
      <c r="AF95" s="1">
        <f ca="1">Pumpdown!AF195</f>
        <v>26.716876793496493</v>
      </c>
      <c r="AG95" s="1">
        <f ca="1">Pumpdown!AG195</f>
        <v>28.276703461985367</v>
      </c>
      <c r="AH95" s="1">
        <f ca="1">Pumpdown!AH195</f>
        <v>30.294139740033717</v>
      </c>
      <c r="AI95" s="1">
        <f ca="1">Pumpdown!AI195</f>
        <v>32.954239283567688</v>
      </c>
      <c r="AJ95" s="1">
        <f ca="1">Pumpdown!AJ195</f>
        <v>36.586115709931249</v>
      </c>
      <c r="AK95" s="150">
        <f ca="1">Pumpdown!AK195</f>
        <v>41.798422167526006</v>
      </c>
      <c r="AL95" s="1">
        <f ca="1">Pumpdown!AL195</f>
        <v>49.866606647346217</v>
      </c>
      <c r="AM95" s="1">
        <f ca="1">Pumpdown!AM195</f>
        <v>64.024480142462949</v>
      </c>
      <c r="AN95" s="1">
        <f ca="1">Pumpdown!AN195</f>
        <v>95.707220992819501</v>
      </c>
      <c r="AO95" s="1">
        <f ca="1">Pumpdown!AO195</f>
        <v>90.757910336277419</v>
      </c>
      <c r="AP95" s="1">
        <f ca="1">Pumpdown!AP195</f>
        <v>79.338080412664283</v>
      </c>
      <c r="AQ95" s="1">
        <f ca="1">Pumpdown!AQ195</f>
        <v>69.355177749727844</v>
      </c>
      <c r="AR95" s="1">
        <f ca="1">Pumpdown!AR195</f>
        <v>60.628397557354191</v>
      </c>
      <c r="AS95" s="1">
        <f ca="1">Pumpdown!AS195</f>
        <v>52.999685238165448</v>
      </c>
      <c r="AT95" s="1">
        <f ca="1">Pumpdown!AT195</f>
        <v>46.33087379041055</v>
      </c>
      <c r="AU95" s="1">
        <f ca="1">Pumpdown!AU195</f>
        <v>40.501181403945495</v>
      </c>
      <c r="AV95" s="1">
        <f ca="1">Pumpdown!AV195</f>
        <v>35.405023927151035</v>
      </c>
      <c r="AW95" s="1">
        <f ca="1">Pumpdown!AW195</f>
        <v>30.950102585403201</v>
      </c>
      <c r="AX95" s="1">
        <f ca="1">Pumpdown!AX195</f>
        <v>27.055732316915361</v>
      </c>
      <c r="AY95" s="1">
        <f ca="1">Pumpdown!AY195</f>
        <v>23.651380449698824</v>
      </c>
      <c r="AZ95" s="1">
        <f ca="1">Pumpdown!AZ195</f>
        <v>20.675389252970394</v>
      </c>
      <c r="BA95" s="1">
        <f ca="1">Pumpdown!BA195</f>
        <v>18.07385922656735</v>
      </c>
      <c r="BB95" s="1">
        <f ca="1">Pumpdown!BB195</f>
        <v>15.799672903127686</v>
      </c>
      <c r="BC95" s="1">
        <f ca="1">Pumpdown!BC195</f>
        <v>13.81164148268282</v>
      </c>
      <c r="BD95" s="1">
        <f ca="1">Pumpdown!BD195</f>
        <v>12.073758843982267</v>
      </c>
      <c r="BE95" s="1">
        <f ca="1">Pumpdown!BE195</f>
        <v>10.554549421617631</v>
      </c>
      <c r="BF95" s="1">
        <f ca="1">Pumpdown!BF195</f>
        <v>9.2264981380584441</v>
      </c>
      <c r="BG95" s="1">
        <f ca="1">Pumpdown!BG195</f>
        <v>8.0655520658454449</v>
      </c>
      <c r="BH95" s="1">
        <f ca="1">Pumpdown!BH195</f>
        <v>7.0506847943236055</v>
      </c>
      <c r="BI95" s="1">
        <f ca="1">Pumpdown!BI195</f>
        <v>6.1635156109670701</v>
      </c>
      <c r="BJ95" s="1">
        <f ca="1">Pumpdown!BJ195</f>
        <v>5.3879766001196154</v>
      </c>
      <c r="BK95" s="1">
        <f ca="1">Pumpdown!BK195</f>
        <v>4.7100216298278532</v>
      </c>
      <c r="BL95" s="1">
        <f ca="1">Pumpdown!BL195</f>
        <v>4.1173719560982738</v>
      </c>
      <c r="BM95" s="1">
        <f ca="1">Pumpdown!BM195</f>
        <v>3.5992938371037013</v>
      </c>
      <c r="BN95" s="1">
        <f ca="1">Pumpdown!BN195</f>
        <v>3.1464041296111351</v>
      </c>
      <c r="BO95" s="1">
        <f ca="1">Pumpdown!BO195</f>
        <v>2.7505003467014171</v>
      </c>
      <c r="BP95" s="1">
        <f ca="1">Pumpdown!BP195</f>
        <v>2.4044120988805107</v>
      </c>
      <c r="BQ95" s="1">
        <f ca="1">Pumpdown!BQ195</f>
        <v>2.1018712279662788</v>
      </c>
      <c r="BR95" s="1">
        <f ca="1">Pumpdown!BR195</f>
        <v>1.8373982816878272</v>
      </c>
      <c r="BS95" s="1">
        <f ca="1">Pumpdown!BS195</f>
        <v>1.6062032728883919</v>
      </c>
      <c r="BT95" s="1">
        <f ca="1">Pumpdown!BT195</f>
        <v>1.404098925937552</v>
      </c>
      <c r="BU95" s="1">
        <f ca="1">Pumpdown!BU195</f>
        <v>1.2274248391199598</v>
      </c>
      <c r="BV95" s="1">
        <f ca="1">Pumpdown!BV195</f>
        <v>1.0729811894718766</v>
      </c>
      <c r="BW95" s="1">
        <f ca="1">Pumpdown!BW195</f>
        <v>0.93797077936432782</v>
      </c>
      <c r="BX95" s="1">
        <f ca="1">Pumpdown!BX195</f>
        <v>0.81994837521276431</v>
      </c>
      <c r="BY95" s="1">
        <f ca="1">Pumpdown!BY195</f>
        <v>0.71677642076407444</v>
      </c>
      <c r="BZ95" s="1">
        <f ca="1">Pumpdown!BZ195</f>
        <v>0.62658632286458538</v>
      </c>
      <c r="CA95" s="1">
        <f ca="1">Pumpdown!CA195</f>
        <v>0.5477446085383848</v>
      </c>
      <c r="CB95" s="1">
        <f ca="1">Pumpdown!CB195</f>
        <v>0.4788233404317509</v>
      </c>
      <c r="CC95" s="1">
        <f ca="1">Pumpdown!CC195</f>
        <v>0.41857425480465232</v>
      </c>
      <c r="CD95" s="1">
        <f ca="1">Pumpdown!CD195</f>
        <v>0.36590615367097534</v>
      </c>
      <c r="CE95" s="1">
        <f ca="1">Pumpdown!CE195</f>
        <v>0.31986514162647767</v>
      </c>
      <c r="CF95" s="1">
        <f ca="1">Pumpdown!CF195</f>
        <v>0.2796173494248681</v>
      </c>
      <c r="CG95" s="1">
        <f ca="1">Pumpdown!CG195</f>
        <v>0.24443383140101677</v>
      </c>
      <c r="CH95" s="1">
        <f ca="1">Pumpdown!CH195</f>
        <v>0.21367736321180839</v>
      </c>
      <c r="CI95" s="1">
        <f ca="1">Pumpdown!CI195</f>
        <v>0.18679090078265315</v>
      </c>
      <c r="CJ95" s="1">
        <f ca="1">Pumpdown!CJ195</f>
        <v>0.16328749143450119</v>
      </c>
      <c r="CK95" s="1">
        <f ca="1">Pumpdown!CK195</f>
        <v>0.14274145446729608</v>
      </c>
      <c r="CL95" s="1">
        <f ca="1">Pumpdown!CL195</f>
        <v>0.1247806714674905</v>
      </c>
      <c r="CM95" s="1">
        <f ca="1">Pumpdown!CM195</f>
        <v>0.10907984670595561</v>
      </c>
      <c r="CN95" s="1">
        <f ca="1">Pumpdown!CN195</f>
        <v>9.5354615562352571E-2</v>
      </c>
      <c r="CO95" s="1">
        <f ca="1">Pumpdown!CO195</f>
        <v>8.3356394271019929E-2</v>
      </c>
      <c r="CP95" s="1">
        <f ca="1">Pumpdown!CP195</f>
        <v>7.2867877709833842E-2</v>
      </c>
      <c r="CQ95" s="1">
        <f ca="1">Pumpdown!CQ195</f>
        <v>6.3699103690492809E-2</v>
      </c>
      <c r="CR95" s="1">
        <f ca="1">Pumpdown!CR195</f>
        <v>5.5684012468838057E-2</v>
      </c>
      <c r="CS95" s="1">
        <f ca="1">Pumpdown!CS195</f>
        <v>4.867743916297048E-2</v>
      </c>
      <c r="CT95" s="1">
        <f ca="1">Pumpdown!CT195</f>
        <v>4.2552484607511182E-2</v>
      </c>
      <c r="CU95" s="1">
        <f ca="1">Pumpdown!CU195</f>
        <v>3.7198217026377767E-2</v>
      </c>
      <c r="CV95" s="1">
        <f ca="1">Pumpdown!CV195</f>
        <v>3.2517662898049776E-2</v>
      </c>
      <c r="CW95" s="1">
        <f ca="1">Pumpdown!CW195</f>
        <v>2.8426050624990633E-2</v>
      </c>
      <c r="CX95" s="1">
        <f ca="1">Pumpdown!CX195</f>
        <v>2.4849275197541706E-2</v>
      </c>
      <c r="CY95" s="1">
        <f ca="1">Pumpdown!CY195</f>
        <v>2.1722556045133509E-2</v>
      </c>
      <c r="CZ95" s="1">
        <f ca="1">Pumpdown!CZ195</f>
        <v>1.898926376656038E-2</v>
      </c>
      <c r="DA95" s="1">
        <f ca="1">Pumpdown!DA195</f>
        <v>1.6599894489708829E-2</v>
      </c>
      <c r="DB95" s="1">
        <f ca="1">Pumpdown!DB195</f>
        <v>1.4511173284912377E-2</v>
      </c>
      <c r="DC95" s="1">
        <f ca="1">Pumpdown!DC195</f>
        <v>1.2685270393453461E-2</v>
      </c>
      <c r="DD95" s="1">
        <f ca="1">Pumpdown!DD195</f>
        <v>1.108911607597818E-2</v>
      </c>
      <c r="DE95" s="1">
        <f ca="1">Pumpdown!DE195</f>
        <v>9.6938016717387863E-3</v>
      </c>
      <c r="DF95" s="1">
        <f ca="1">Pumpdown!DF195</f>
        <v>8.4740560209815036E-3</v>
      </c>
      <c r="DG95" s="1">
        <f ca="1">Pumpdown!DG195</f>
        <v>7.4077877677326499E-3</v>
      </c>
      <c r="DH95" s="1">
        <f ca="1">Pumpdown!DH195</f>
        <v>6.4756852534252609E-3</v>
      </c>
      <c r="DI95" s="1">
        <f ca="1">Pumpdown!DI195</f>
        <v>5.6608667548617621E-3</v>
      </c>
      <c r="DJ95" s="1">
        <f ca="1">Pumpdown!DJ195</f>
        <v>4.9485747318168344E-3</v>
      </c>
      <c r="DK95" s="1">
        <f ca="1">Pumpdown!DK195</f>
        <v>4.3259085466628442E-3</v>
      </c>
      <c r="DL95" s="1">
        <f ca="1">Pumpdown!DL195</f>
        <v>3.7815908151840956E-3</v>
      </c>
      <c r="DM95" s="1">
        <f ca="1">Pumpdown!DM195</f>
        <v>3.3057631568555834E-3</v>
      </c>
      <c r="DN95" s="1">
        <f ca="1">Pumpdown!DN195</f>
        <v>2.8898076453287005E-3</v>
      </c>
      <c r="DO95" s="1">
        <f ca="1">Pumpdown!DO195</f>
        <v>2.5261907253342386E-3</v>
      </c>
      <c r="DP95" s="1">
        <f ca="1">Pumpdown!DP195</f>
        <v>2.2083267691122908E-3</v>
      </c>
      <c r="DQ95" s="1">
        <f ca="1">Pumpdown!DQ195</f>
        <v>1.9304588011788762E-3</v>
      </c>
      <c r="DR95" s="1">
        <f ca="1">Pumpdown!DR195</f>
        <v>1.6875542311824809E-3</v>
      </c>
      <c r="DS95" s="1">
        <f ca="1">Pumpdown!DS195</f>
        <v>1.4752137064219135E-3</v>
      </c>
      <c r="DT95" s="1">
        <f ca="1">Pumpdown!DT195</f>
        <v>1.2895914332128825E-3</v>
      </c>
      <c r="DU95" s="1">
        <f ca="1">Pumpdown!DU195</f>
        <v>1.1273255240081281E-3</v>
      </c>
      <c r="DV95" s="1">
        <f ca="1">Pumpdown!DV195</f>
        <v>9.854771087568243E-4</v>
      </c>
      <c r="DW95" s="1">
        <f ca="1">Pumpdown!DW195</f>
        <v>8.6147710772199932E-4</v>
      </c>
      <c r="DX95" s="1">
        <f ca="1">Pumpdown!DX195</f>
        <v>7.5307970173479899E-4</v>
      </c>
      <c r="DY95" s="1">
        <f ca="1">Pumpdown!DY195</f>
        <v>6.5832165716467035E-4</v>
      </c>
      <c r="DZ95" s="1">
        <f ca="1">Pumpdown!DZ195</f>
        <v>5.7548676892191328E-4</v>
      </c>
      <c r="EA95" s="1">
        <f ca="1">Pumpdown!EA195</f>
        <v>5.0307477750400394E-4</v>
      </c>
      <c r="EB95" s="1">
        <f ca="1">Pumpdown!EB195</f>
        <v>4.3977419712848962E-4</v>
      </c>
      <c r="EC95" s="1">
        <f ca="1">Pumpdown!EC195</f>
        <v>3.8443856283068854E-4</v>
      </c>
      <c r="ED95" s="1">
        <f ca="1">Pumpdown!ED195</f>
        <v>3.3606566632681336E-4</v>
      </c>
      <c r="EE95" s="1">
        <f ca="1">Pumpdown!EE195</f>
        <v>2.9377940457400286E-4</v>
      </c>
      <c r="EF95" s="1">
        <f ca="1">Pumpdown!EF195</f>
        <v>2.5681391227845758E-4</v>
      </c>
      <c r="EG95" s="1">
        <f ca="1">Pumpdown!EG195</f>
        <v>2.2449969096847869E-4</v>
      </c>
      <c r="EH95" s="1">
        <f ca="1">Pumpdown!EH195</f>
        <v>1.9625148340988131E-4</v>
      </c>
      <c r="EI95" s="1">
        <f ca="1">Pumpdown!EI195</f>
        <v>1.7155767375192794E-4</v>
      </c>
      <c r="EJ95" s="1">
        <f ca="1">Pumpdown!EJ195</f>
        <v>1.4997102142511013E-4</v>
      </c>
      <c r="EK95" s="1">
        <f ca="1">Pumpdown!EK195</f>
        <v>1.3110056096827952E-4</v>
      </c>
      <c r="EL95" s="1">
        <f ca="1">Pumpdown!EL195</f>
        <v>1.1460452107929594E-4</v>
      </c>
      <c r="EM95" s="1">
        <f ca="1">Pumpdown!EM195</f>
        <v>1.0018413464296827E-4</v>
      </c>
      <c r="EN95" s="1">
        <f ca="1">Pumpdown!EN195</f>
        <v>8.7578227626951976E-5</v>
      </c>
      <c r="EO95" s="1">
        <f ca="1">Pumpdown!EO195</f>
        <v>7.6558488842689751E-5</v>
      </c>
      <c r="EP95" s="1">
        <f ca="1">Pumpdown!EP195</f>
        <v>6.6925334899932155E-5</v>
      </c>
      <c r="EQ95" s="1">
        <f ca="1">Pumpdown!EQ195</f>
        <v>5.8504295463190272E-5</v>
      </c>
      <c r="ER95" s="1">
        <f ca="1">Pumpdown!ER195</f>
        <v>5.1142853341892434E-5</v>
      </c>
      <c r="ES95" s="1">
        <f ca="1">Pumpdown!ES195</f>
        <v>4.4707682183712403E-5</v>
      </c>
      <c r="ET95" s="1">
        <f ca="1">Pumpdown!ET195</f>
        <v>3.9082231741704287E-5</v>
      </c>
      <c r="EU95" s="1">
        <f ca="1">Pumpdown!EU195</f>
        <v>3.4164616980943312E-5</v>
      </c>
      <c r="EV95" s="1">
        <f ca="1">Pumpdown!EV195</f>
        <v>2.9865772793344084E-5</v>
      </c>
      <c r="EW95" s="1">
        <f ca="1">Pumpdown!EW195</f>
        <v>2.6107840899875467E-5</v>
      </c>
      <c r="EX95" s="1">
        <f ca="1">Pumpdown!EX195</f>
        <v>2.2822759724640931E-5</v>
      </c>
      <c r="EY95" s="1">
        <f ca="1">Pumpdown!EY195</f>
        <v>1.995103170140648E-5</v>
      </c>
      <c r="EZ95" s="1">
        <f ca="1">Pumpdown!EZ195</f>
        <v>1.7440645686716519E-5</v>
      </c>
      <c r="FA95" s="1">
        <f ca="1">Pumpdown!FA195</f>
        <v>1.5246134962942302E-5</v>
      </c>
      <c r="FB95" s="1">
        <f ca="1">Pumpdown!FB195</f>
        <v>1.3327753770337219E-5</v>
      </c>
      <c r="FC95" s="1">
        <f ca="1">Pumpdown!FC195</f>
        <v>1.1650757453904757E-5</v>
      </c>
      <c r="FD95" s="1">
        <f ca="1">Pumpdown!FD195</f>
        <v>1.0184773187498853E-5</v>
      </c>
      <c r="FE95" s="1">
        <f ca="1">Pumpdown!FE195</f>
        <v>8.9032498780609792E-6</v>
      </c>
      <c r="FF95" s="1">
        <f ca="1">Pumpdown!FF195</f>
        <v>7.7829772869649135E-6</v>
      </c>
      <c r="FG95" s="1">
        <f ca="1">Pumpdown!FG195</f>
        <v>6.8036656590620348E-6</v>
      </c>
      <c r="FH95" s="1">
        <f ca="1">Pumpdown!FH195</f>
        <v>5.9475782459017616E-6</v>
      </c>
      <c r="FI95" s="1">
        <f ca="1">Pumpdown!FI195</f>
        <v>5.1992100675917909E-6</v>
      </c>
      <c r="FJ95" s="1">
        <f ca="1">Pumpdown!FJ195</f>
        <v>4.5450070952112921E-6</v>
      </c>
      <c r="FK95" s="1">
        <f ca="1">Pumpdown!FK195</f>
        <v>3.9731207677648417E-6</v>
      </c>
      <c r="FL95" s="1">
        <f ca="1">Pumpdown!FL195</f>
        <v>3.4731933976244815E-6</v>
      </c>
      <c r="FM95" s="1">
        <f ca="1">Pumpdown!FM195</f>
        <v>3.0361705778424176E-6</v>
      </c>
      <c r="FN95" s="1">
        <f ca="1">Pumpdown!FN195</f>
        <v>2.6541371937597579E-6</v>
      </c>
      <c r="FO95" s="1">
        <f ca="1">Pumpdown!FO195</f>
        <v>2.3201740688446068E-6</v>
      </c>
      <c r="FP95" s="1">
        <f ca="1">Pumpdown!FP195</f>
        <v>2.0282326484085301E-6</v>
      </c>
      <c r="FQ95" s="1">
        <f ca="1">Pumpdown!FQ195</f>
        <v>1.7730254515424449E-6</v>
      </c>
      <c r="FR95" s="1">
        <f ca="1">Pumpdown!FR195</f>
        <v>1.549930307198219E-6</v>
      </c>
      <c r="FS95" s="1">
        <f ca="1">Pumpdown!FS195</f>
        <v>1.3549066399930676E-6</v>
      </c>
      <c r="FT95" s="1">
        <f ca="1">Pumpdown!FT195</f>
        <v>1.1844222895517129E-6</v>
      </c>
      <c r="FU95" s="1">
        <f ca="1">Pumpdown!FU195</f>
        <v>1.035389537978867E-6</v>
      </c>
      <c r="FV95" s="1">
        <f ca="1">Pumpdown!FV195</f>
        <v>9.0510918682714133E-7</v>
      </c>
      <c r="FW95" s="1">
        <f ca="1">Pumpdown!FW195</f>
        <v>7.9122167071347203E-7</v>
      </c>
      <c r="FX95" s="1">
        <f ca="1">Pumpdown!FX195</f>
        <v>6.9166432218102994E-7</v>
      </c>
      <c r="FY95" s="1">
        <f ca="1">Pumpdown!FY195</f>
        <v>6.0463401381152028E-7</v>
      </c>
      <c r="FZ95" s="1">
        <f ca="1">Pumpdown!FZ195</f>
        <v>5.2855450098255263E-7</v>
      </c>
      <c r="GA95" s="1">
        <f ca="1">Pumpdown!GA195</f>
        <v>4.6204787380023549E-7</v>
      </c>
      <c r="GB95" s="1">
        <f ca="1">Pumpdown!GB195</f>
        <v>4.0390960116025107E-7</v>
      </c>
      <c r="GC95" s="1">
        <f ca="1">Pumpdown!GC195</f>
        <v>3.5308671494929824E-7</v>
      </c>
      <c r="GD95" s="1">
        <f ca="1">Pumpdown!GD195</f>
        <v>3.086587392712759E-7</v>
      </c>
      <c r="GE95" s="1">
        <f ca="1">Pumpdown!GE195</f>
        <v>2.6982101929893879E-7</v>
      </c>
      <c r="GF95" s="1">
        <f ca="1">Pumpdown!GF195</f>
        <v>2.3587014781244344E-7</v>
      </c>
      <c r="GG95" s="1">
        <f ca="1">Pumpdown!GG195</f>
        <v>2.0619122547834337E-7</v>
      </c>
      <c r="GH95" s="1">
        <f ca="1">Pumpdown!GH195</f>
        <v>1.8024672413427869E-7</v>
      </c>
      <c r="GI95" s="1">
        <f ca="1">Pumpdown!GI195</f>
        <v>1.5756675137735738E-7</v>
      </c>
      <c r="GJ95" s="1">
        <f ca="1">Pumpdown!GJ195</f>
        <v>1.3774054013385748E-7</v>
      </c>
      <c r="GK95" s="1">
        <f ca="1">Pumpdown!GK195</f>
        <v>1.2040900907406269E-7</v>
      </c>
      <c r="GL95" s="1">
        <f ca="1">Pumpdown!GL195</f>
        <v>1.0525825913059516E-7</v>
      </c>
      <c r="GM95" s="1">
        <f ca="1">Pumpdown!GM195</f>
        <v>9.201388833279678E-8</v>
      </c>
      <c r="GN95" s="1">
        <f ca="1">Pumpdown!GN195</f>
        <v>8.0436021990595903E-8</v>
      </c>
      <c r="GO95" s="1">
        <f ca="1">Pumpdown!GO195</f>
        <v>7.0314968217309037E-8</v>
      </c>
      <c r="GP95" s="1">
        <f ca="1">Pumpdown!GP195</f>
        <v>6.1467420106618716E-8</v>
      </c>
      <c r="GQ95" s="1">
        <f ca="1">Pumpdown!GQ195</f>
        <v>5.3733135779665845E-8</v>
      </c>
      <c r="GR95" s="1">
        <f ca="1">Pumpdown!GR195</f>
        <v>4.6972036173112633E-8</v>
      </c>
      <c r="GS95" s="1">
        <f ca="1">Pumpdown!GS195</f>
        <v>4.106166800492512E-8</v>
      </c>
      <c r="GT95" s="1">
        <f ca="1">Pumpdown!GT195</f>
        <v>3.5894985968519981E-8</v>
      </c>
      <c r="GU95" s="1">
        <f ca="1">Pumpdown!GU195</f>
        <v>3.1378413987607714E-8</v>
      </c>
      <c r="GV95" s="1">
        <f ca="1">Pumpdown!GV195</f>
        <v>2.7430150418256111E-8</v>
      </c>
      <c r="GW95" s="1">
        <f ca="1">Pumpdown!GW195</f>
        <v>2.3978686502934996E-8</v>
      </c>
      <c r="GX95" s="1">
        <f ca="1">Pumpdown!GX195</f>
        <v>2.0961511243604454E-8</v>
      </c>
      <c r="GY95" s="1">
        <f ca="1">Pumpdown!GY195</f>
        <v>1.8323979237226991E-8</v>
      </c>
      <c r="GZ95" s="1">
        <f ca="1">Pumpdown!GZ195</f>
        <v>1.6018320968569087E-8</v>
      </c>
      <c r="HA95" s="1">
        <f ca="1">Pumpdown!HA195</f>
        <v>1.4002777635264878E-8</v>
      </c>
      <c r="HB95" s="1">
        <f ca="1">Pumpdown!HB195</f>
        <v>1.2240844835573915E-8</v>
      </c>
      <c r="HC95" s="1">
        <f ca="1">Pumpdown!HC195</f>
        <v>1.0700611420925575E-8</v>
      </c>
      <c r="HD95" s="1">
        <f ca="1">Pumpdown!HD195</f>
        <v>9.3541815389145371E-9</v>
      </c>
      <c r="HE95" s="1">
        <f ca="1">Pumpdown!HE195</f>
        <v>8.1771693991109285E-9</v>
      </c>
      <c r="HF95" s="1">
        <f ca="1">Pumpdown!HF195</f>
        <v>7.1482576111640605E-9</v>
      </c>
      <c r="HG95" s="1">
        <f ca="1">Pumpdown!HG195</f>
        <v>6.2488110960646795E-9</v>
      </c>
      <c r="HH95" s="1">
        <f ca="1">Pumpdown!HH195</f>
        <v>5.4625395779409157E-9</v>
      </c>
      <c r="HI95" s="1">
        <f ca="1">Pumpdown!HI195</f>
        <v>4.7752025436267179E-9</v>
      </c>
      <c r="HJ95" s="1">
        <f ca="1">Pumpdown!HJ195</f>
        <v>4.1743513263943103E-9</v>
      </c>
      <c r="HK95" s="1">
        <f ca="1">Pumpdown!HK195</f>
        <v>3.6491036426144274E-9</v>
      </c>
      <c r="HL95" s="1">
        <f ca="1">Pumpdown!HL195</f>
        <v>3.1899464978775135E-9</v>
      </c>
      <c r="HM95" s="1">
        <f ca="1">Pumpdown!HM195</f>
        <v>2.7885638929209798E-9</v>
      </c>
      <c r="HN95" s="1">
        <f ca="1">Pumpdown!HN195</f>
        <v>2.4376862088679433E-9</v>
      </c>
      <c r="HO95" s="1">
        <f ca="1">Pumpdown!HO195</f>
        <v>2.1309585439265225E-9</v>
      </c>
      <c r="HP95" s="1">
        <f ca="1">Pumpdown!HP195</f>
        <v>1.8628256169370823E-9</v>
      </c>
      <c r="HQ95" s="1">
        <f ca="1">Pumpdown!HQ195</f>
        <v>1.6284311532043936E-9</v>
      </c>
      <c r="HR95" s="1">
        <f ca="1">Pumpdown!HR195</f>
        <v>1.4235299303467523E-9</v>
      </c>
      <c r="HS95" s="1">
        <f ca="1">Pumpdown!HS195</f>
        <v>1.2444108911853274E-9</v>
      </c>
      <c r="HT95" s="1">
        <f ca="1">Pumpdown!HT195</f>
        <v>1.0878299311370663E-9</v>
      </c>
      <c r="HU95" s="1">
        <f ca="1">Pumpdown!HU195</f>
        <v>9.5095114279374898E-10</v>
      </c>
      <c r="HV95" s="1">
        <f ca="1">Pumpdown!HV195</f>
        <v>8.3129545354162023E-10</v>
      </c>
      <c r="HW95" s="1">
        <f ca="1">Pumpdown!HW195</f>
        <v>7.2669572597469376E-10</v>
      </c>
      <c r="HX95" s="1">
        <f ca="1">Pumpdown!HX195</f>
        <v>6.3525750790533778E-10</v>
      </c>
      <c r="HY95" s="1">
        <f ca="1">Pumpdown!HY195</f>
        <v>5.5532472109813059E-10</v>
      </c>
      <c r="HZ95" s="1">
        <f ca="1">Pumpdown!HZ195</f>
        <v>4.8544966730038284E-10</v>
      </c>
      <c r="IA95" s="1">
        <f ca="1">Pumpdown!IA195</f>
        <v>4.2436680833520649E-10</v>
      </c>
      <c r="IB95" s="1">
        <f ca="1">Pumpdown!IB195</f>
        <v>3.7096984537673372E-10</v>
      </c>
      <c r="IC95" s="1">
        <f ca="1">Pumpdown!IC195</f>
        <v>3.2429168228004551E-10</v>
      </c>
      <c r="ID95" s="1">
        <f ca="1">Pumpdown!ID195</f>
        <v>2.8348691007276585E-10</v>
      </c>
      <c r="IE95" s="1">
        <f ca="1">Pumpdown!IE195</f>
        <v>2.4781649537716027E-10</v>
      </c>
      <c r="IF95" s="1">
        <f ca="1">Pumpdown!IF195</f>
        <v>2.1663439544793982E-10</v>
      </c>
      <c r="IG95" s="1">
        <f ca="1">Pumpdown!IG195</f>
        <v>1.8937585740476768E-10</v>
      </c>
      <c r="IH95" s="1">
        <f ca="1">Pumpdown!IH195</f>
        <v>1.655471897416646E-10</v>
      </c>
      <c r="II95" s="1">
        <f ca="1">Pumpdown!II195</f>
        <v>1.4471682086057047E-10</v>
      </c>
      <c r="IJ95" s="1">
        <f ca="1">Pumpdown!IJ195</f>
        <v>1.2650748268618638E-10</v>
      </c>
      <c r="IK95" s="1">
        <f ca="1">Pumpdown!IK195</f>
        <v>1.1058937779606955E-10</v>
      </c>
      <c r="IL95" s="1">
        <f ca="1">Pumpdown!IL195</f>
        <v>9.6674206312835118E-11</v>
      </c>
      <c r="IM95" s="1">
        <f ca="1">Pumpdown!IM195</f>
        <v>8.4509944376852922E-11</v>
      </c>
      <c r="IN95" s="1">
        <f ca="1">Pumpdown!IN195</f>
        <v>7.3876279630035748E-11</v>
      </c>
      <c r="IO95" s="1">
        <f ca="1">Pumpdown!IO195</f>
        <v>6.4580621040736217E-11</v>
      </c>
      <c r="IP95" s="1">
        <f ca="1">Pumpdown!IP195</f>
        <v>5.6454610801915972E-11</v>
      </c>
      <c r="IQ95" s="1">
        <f ca="1">Pumpdown!IQ195</f>
        <v>4.9351075128023793E-11</v>
      </c>
      <c r="IR95" s="1">
        <f ca="1">Pumpdown!IR195</f>
        <v>4.3141358725108626E-11</v>
      </c>
      <c r="IS95" s="1">
        <f ca="1">Pumpdown!IS195</f>
        <v>3.7712994657570176E-11</v>
      </c>
      <c r="IT95" s="1">
        <f ca="1">Pumpdown!IT195</f>
        <v>3.2967667409467658E-11</v>
      </c>
      <c r="IU95" s="1">
        <f ca="1">Pumpdown!IU195</f>
        <v>2.8819432248483817E-11</v>
      </c>
      <c r="IV95" s="1">
        <f ca="1">Pumpdown!IV195</f>
        <v>2.5193158642653281E-11</v>
      </c>
    </row>
    <row r="96" spans="1:258" x14ac:dyDescent="0.15">
      <c r="A96" s="1" t="str">
        <f>Pumpdown!A196</f>
        <v>Concentration #4</v>
      </c>
      <c r="B96" s="1" t="str">
        <f>Pumpdown!B196</f>
        <v>kg/m3</v>
      </c>
      <c r="C96" s="1">
        <f ca="1">Pumpdown!C196</f>
        <v>1.2035335340900126</v>
      </c>
      <c r="D96" s="1">
        <f ca="1">Pumpdown!D196</f>
        <v>1.2035335340900126</v>
      </c>
      <c r="E96" s="1">
        <f ca="1">Pumpdown!E196</f>
        <v>1.1762254130893457</v>
      </c>
      <c r="F96" s="1">
        <f ca="1">Pumpdown!F196</f>
        <v>1.1506536920840205</v>
      </c>
      <c r="G96" s="1">
        <f ca="1">Pumpdown!G196</f>
        <v>1.1267810986908451</v>
      </c>
      <c r="H96" s="1">
        <f ca="1">Pumpdown!H196</f>
        <v>1.1045772022824203</v>
      </c>
      <c r="I96" s="1">
        <f ca="1">Pumpdown!I196</f>
        <v>1.0840187635119496</v>
      </c>
      <c r="J96" s="1">
        <f ca="1">Pumpdown!J196</f>
        <v>1.0650901952155709</v>
      </c>
      <c r="K96" s="1">
        <f ca="1">Pumpdown!K196</f>
        <v>1.0477841572683464</v>
      </c>
      <c r="L96" s="1">
        <f ca="1">Pumpdown!L196</f>
        <v>1.0321023142800969</v>
      </c>
      <c r="M96" s="1">
        <f ca="1">Pumpdown!M196</f>
        <v>1.0180562933031683</v>
      </c>
      <c r="N96" s="1">
        <f ca="1">Pumpdown!N196</f>
        <v>1.0056688908484301</v>
      </c>
      <c r="O96" s="1">
        <f ca="1">Pumpdown!O196</f>
        <v>0.99497558817389109</v>
      </c>
      <c r="P96" s="1">
        <f ca="1">Pumpdown!P196</f>
        <v>0.98602646180758613</v>
      </c>
      <c r="Q96" s="1">
        <f ca="1">Pumpdown!Q196</f>
        <v>0.9788885981417107</v>
      </c>
      <c r="R96" s="1">
        <f ca="1">Pumpdown!R196</f>
        <v>0.97364915832964138</v>
      </c>
      <c r="S96" s="1">
        <f ca="1">Pumpdown!S196</f>
        <v>0.97041929368904578</v>
      </c>
      <c r="T96" s="1">
        <f ca="1">Pumpdown!T196</f>
        <v>0.96933918561995536</v>
      </c>
      <c r="U96" s="1">
        <f ca="1">Pumpdown!U196</f>
        <v>0.97058459088463811</v>
      </c>
      <c r="V96" s="1">
        <f ca="1">Pumpdown!V196</f>
        <v>0.97437542911385011</v>
      </c>
      <c r="W96" s="1">
        <f ca="1">Pumpdown!W196</f>
        <v>0.98098718111816285</v>
      </c>
      <c r="X96" s="1">
        <f ca="1">Pumpdown!X196</f>
        <v>0.99076621817341926</v>
      </c>
      <c r="Y96" s="1">
        <f ca="1">Pumpdown!Y196</f>
        <v>1.0041507217852543</v>
      </c>
      <c r="Z96" s="1">
        <f ca="1">Pumpdown!Z196</f>
        <v>1.0216997020278484</v>
      </c>
      <c r="AA96" s="1">
        <f ca="1">Pumpdown!AA196</f>
        <v>1.0441340271901227</v>
      </c>
      <c r="AB96" s="1">
        <f ca="1">Pumpdown!AB196</f>
        <v>1.0723956532560142</v>
      </c>
      <c r="AC96" s="1">
        <f ca="1">Pumpdown!AC196</f>
        <v>1.1077352092297905</v>
      </c>
      <c r="AD96" s="150">
        <f ca="1">Pumpdown!AD196</f>
        <v>1.1518451286616891</v>
      </c>
      <c r="AE96" s="1">
        <f ca="1">Pumpdown!AE196</f>
        <v>1.2070685413776667</v>
      </c>
      <c r="AF96" s="1">
        <f ca="1">Pumpdown!AF196</f>
        <v>1.2767394803242587</v>
      </c>
      <c r="AG96" s="1">
        <f ca="1">Pumpdown!AG196</f>
        <v>1.3657619491924007</v>
      </c>
      <c r="AH96" s="1">
        <f ca="1">Pumpdown!AH196</f>
        <v>1.4816493739423395</v>
      </c>
      <c r="AI96" s="1">
        <f ca="1">Pumpdown!AI196</f>
        <v>1.6365166576033463</v>
      </c>
      <c r="AJ96" s="1">
        <f ca="1">Pumpdown!AJ196</f>
        <v>1.8512268567728678</v>
      </c>
      <c r="AK96" s="150">
        <f ca="1">Pumpdown!AK196</f>
        <v>2.165010036937332</v>
      </c>
      <c r="AL96" s="1">
        <f ca="1">Pumpdown!AL196</f>
        <v>2.6614256236335541</v>
      </c>
      <c r="AM96" s="1">
        <f ca="1">Pumpdown!AM196</f>
        <v>3.5321232855398033</v>
      </c>
      <c r="AN96" s="1">
        <f ca="1">Pumpdown!AN196</f>
        <v>5.4830088441896789</v>
      </c>
      <c r="AO96" s="1">
        <f ca="1">Pumpdown!AO196</f>
        <v>5.4473826765856899</v>
      </c>
      <c r="AP96" s="1">
        <f ca="1">Pumpdown!AP196</f>
        <v>4.9968172792390337</v>
      </c>
      <c r="AQ96" s="1">
        <f ca="1">Pumpdown!AQ196</f>
        <v>4.5835191695677491</v>
      </c>
      <c r="AR96" s="1">
        <f ca="1">Pumpdown!AR196</f>
        <v>4.2044058855388924</v>
      </c>
      <c r="AS96" s="1">
        <f ca="1">Pumpdown!AS196</f>
        <v>3.8566499225574562</v>
      </c>
      <c r="AT96" s="1">
        <f ca="1">Pumpdown!AT196</f>
        <v>3.5376576453574291</v>
      </c>
      <c r="AU96" s="1">
        <f ca="1">Pumpdown!AU196</f>
        <v>3.2450499441382528</v>
      </c>
      <c r="AV96" s="1">
        <f ca="1">Pumpdown!AV196</f>
        <v>2.9766444906761849</v>
      </c>
      <c r="AW96" s="1">
        <f ca="1">Pumpdown!AW196</f>
        <v>2.7304394620730044</v>
      </c>
      <c r="AX96" s="1">
        <f ca="1">Pumpdown!AX196</f>
        <v>2.5045986107504383</v>
      </c>
      <c r="AY96" s="1">
        <f ca="1">Pumpdown!AY196</f>
        <v>2.297437569339269</v>
      </c>
      <c r="AZ96" s="1">
        <f ca="1">Pumpdown!AZ196</f>
        <v>2.1074112883221821</v>
      </c>
      <c r="BA96" s="1">
        <f ca="1">Pumpdown!BA196</f>
        <v>1.9331025127377108</v>
      </c>
      <c r="BB96" s="1">
        <f ca="1">Pumpdown!BB196</f>
        <v>1.7732112120021799</v>
      </c>
      <c r="BC96" s="1">
        <f ca="1">Pumpdown!BC196</f>
        <v>1.6265448840150902</v>
      </c>
      <c r="BD96" s="1">
        <f ca="1">Pumpdown!BD196</f>
        <v>1.4920096612339777</v>
      </c>
      <c r="BE96" s="1">
        <f ca="1">Pumpdown!BE196</f>
        <v>1.3686021523860243</v>
      </c>
      <c r="BF96" s="1">
        <f ca="1">Pumpdown!BF196</f>
        <v>1.2554019589702394</v>
      </c>
      <c r="BG96" s="1">
        <f ca="1">Pumpdown!BG196</f>
        <v>1.1515648107367453</v>
      </c>
      <c r="BH96" s="1">
        <f ca="1">Pumpdown!BH196</f>
        <v>1.0563162689461703</v>
      </c>
      <c r="BI96" s="1">
        <f ca="1">Pumpdown!BI196</f>
        <v>0.9689459504467588</v>
      </c>
      <c r="BJ96" s="1">
        <f ca="1">Pumpdown!BJ196</f>
        <v>0.88880222949119114</v>
      </c>
      <c r="BK96" s="1">
        <f ca="1">Pumpdown!BK196</f>
        <v>0.81528737777816729</v>
      </c>
      <c r="BL96" s="1">
        <f ca="1">Pumpdown!BL196</f>
        <v>0.74785310647219505</v>
      </c>
      <c r="BM96" s="1">
        <f ca="1">Pumpdown!BM196</f>
        <v>0.68599647695304899</v>
      </c>
      <c r="BN96" s="1">
        <f ca="1">Pumpdown!BN196</f>
        <v>0.62925614979643263</v>
      </c>
      <c r="BO96" s="1">
        <f ca="1">Pumpdown!BO196</f>
        <v>0.57720894400997202</v>
      </c>
      <c r="BP96" s="1">
        <f ca="1">Pumpdown!BP196</f>
        <v>0.52946668086261717</v>
      </c>
      <c r="BQ96" s="1">
        <f ca="1">Pumpdown!BQ196</f>
        <v>0.48567328876808491</v>
      </c>
      <c r="BR96" s="1">
        <f ca="1">Pumpdown!BR196</f>
        <v>0.44550214762996937</v>
      </c>
      <c r="BS96" s="1">
        <f ca="1">Pumpdown!BS196</f>
        <v>0.4086536528421022</v>
      </c>
      <c r="BT96" s="1">
        <f ca="1">Pumpdown!BT196</f>
        <v>0.37485298077597706</v>
      </c>
      <c r="BU96" s="1">
        <f ca="1">Pumpdown!BU196</f>
        <v>0.34384803908978606</v>
      </c>
      <c r="BV96" s="1">
        <f ca="1">Pumpdown!BV196</f>
        <v>0.31540758657205281</v>
      </c>
      <c r="BW96" s="1">
        <f ca="1">Pumpdown!BW196</f>
        <v>0.28931950849727006</v>
      </c>
      <c r="BX96" s="1">
        <f ca="1">Pumpdown!BX196</f>
        <v>0.26538923463079056</v>
      </c>
      <c r="BY96" s="1">
        <f ca="1">Pumpdown!BY196</f>
        <v>0.24343828808412823</v>
      </c>
      <c r="BZ96" s="1">
        <f ca="1">Pumpdown!BZ196</f>
        <v>0.22330295419773363</v>
      </c>
      <c r="CA96" s="1">
        <f ca="1">Pumpdown!CA196</f>
        <v>0.20483305952349976</v>
      </c>
      <c r="CB96" s="1">
        <f ca="1">Pumpdown!CB196</f>
        <v>0.18789085180039874</v>
      </c>
      <c r="CC96" s="1">
        <f ca="1">Pumpdown!CC196</f>
        <v>0.17234997256987813</v>
      </c>
      <c r="CD96" s="1">
        <f ca="1">Pumpdown!CD196</f>
        <v>0.1580945147685722</v>
      </c>
      <c r="CE96" s="1">
        <f ca="1">Pumpdown!CE196</f>
        <v>0.14501815826966083</v>
      </c>
      <c r="CF96" s="1">
        <f ca="1">Pumpdown!CF196</f>
        <v>0.13302337692556701</v>
      </c>
      <c r="CG96" s="1">
        <f ca="1">Pumpdown!CG196</f>
        <v>0.12202071119795402</v>
      </c>
      <c r="CH96" s="1">
        <f ca="1">Pumpdown!CH196</f>
        <v>0.11192810095014837</v>
      </c>
      <c r="CI96" s="1">
        <f ca="1">Pumpdown!CI196</f>
        <v>0.10267027342581714</v>
      </c>
      <c r="CJ96" s="1">
        <f ca="1">Pumpdown!CJ196</f>
        <v>9.4178181849319406E-2</v>
      </c>
      <c r="CK96" s="1">
        <f ca="1">Pumpdown!CK196</f>
        <v>8.6388490460698145E-2</v>
      </c>
      <c r="CL96" s="1">
        <f ca="1">Pumpdown!CL196</f>
        <v>7.9243102144597899E-2</v>
      </c>
      <c r="CM96" s="1">
        <f ca="1">Pumpdown!CM196</f>
        <v>7.2688725130067855E-2</v>
      </c>
      <c r="CN96" s="1">
        <f ca="1">Pumpdown!CN196</f>
        <v>6.6676475529608634E-2</v>
      </c>
      <c r="CO96" s="1">
        <f ca="1">Pumpdown!CO196</f>
        <v>6.1161512753117507E-2</v>
      </c>
      <c r="CP96" s="1">
        <f ca="1">Pumpdown!CP196</f>
        <v>5.6102705077574644E-2</v>
      </c>
      <c r="CQ96" s="1">
        <f ca="1">Pumpdown!CQ196</f>
        <v>5.1462322878220272E-2</v>
      </c>
      <c r="CR96" s="1">
        <f ca="1">Pumpdown!CR196</f>
        <v>4.7205757233278203E-2</v>
      </c>
      <c r="CS96" s="1">
        <f ca="1">Pumpdown!CS196</f>
        <v>4.3301261803522034E-2</v>
      </c>
      <c r="CT96" s="1">
        <f ca="1">Pumpdown!CT196</f>
        <v>3.9719716061568766E-2</v>
      </c>
      <c r="CU96" s="1">
        <f ca="1">Pumpdown!CU196</f>
        <v>3.643440810501556E-2</v>
      </c>
      <c r="CV96" s="1">
        <f ca="1">Pumpdown!CV196</f>
        <v>3.342083543359535E-2</v>
      </c>
      <c r="CW96" s="1">
        <f ca="1">Pumpdown!CW196</f>
        <v>3.0656522204506532E-2</v>
      </c>
      <c r="CX96" s="1">
        <f ca="1">Pumpdown!CX196</f>
        <v>2.8120851602969572E-2</v>
      </c>
      <c r="CY96" s="1">
        <f ca="1">Pumpdown!CY196</f>
        <v>2.5794912077795662E-2</v>
      </c>
      <c r="CZ96" s="1">
        <f ca="1">Pumpdown!CZ196</f>
        <v>2.3661356295160856E-2</v>
      </c>
      <c r="DA96" s="1">
        <f ca="1">Pumpdown!DA196</f>
        <v>2.1704271758634035E-2</v>
      </c>
      <c r="DB96" s="1">
        <f ca="1">Pumpdown!DB196</f>
        <v>1.9909062130516235E-2</v>
      </c>
      <c r="DC96" s="1">
        <f ca="1">Pumpdown!DC196</f>
        <v>1.826233836936169E-2</v>
      </c>
      <c r="DD96" s="1">
        <f ca="1">Pumpdown!DD196</f>
        <v>1.6751818871761807E-2</v>
      </c>
      <c r="DE96" s="1">
        <f ca="1">Pumpdown!DE196</f>
        <v>1.5366237873629073E-2</v>
      </c>
      <c r="DF96" s="1">
        <f ca="1">Pumpdown!DF196</f>
        <v>1.4095261427818877E-2</v>
      </c>
      <c r="DG96" s="1">
        <f ca="1">Pumpdown!DG196</f>
        <v>1.2929410331433121E-2</v>
      </c>
      <c r="DH96" s="1">
        <f ca="1">Pumpdown!DH196</f>
        <v>1.1859989427981657E-2</v>
      </c>
      <c r="DI96" s="1">
        <f ca="1">Pumpdown!DI196</f>
        <v>1.0879022757122577E-2</v>
      </c>
      <c r="DJ96" s="1">
        <f ca="1">Pumpdown!DJ196</f>
        <v>9.9791940683148107E-3</v>
      </c>
      <c r="DK96" s="1">
        <f ca="1">Pumpdown!DK196</f>
        <v>9.1537922547216769E-3</v>
      </c>
      <c r="DL96" s="1">
        <f ca="1">Pumpdown!DL196</f>
        <v>8.3966613004002356E-3</v>
      </c>
      <c r="DM96" s="1">
        <f ca="1">Pumpdown!DM196</f>
        <v>7.7021543674723331E-3</v>
      </c>
      <c r="DN96" s="1">
        <f ca="1">Pumpdown!DN196</f>
        <v>7.0650916808500342E-3</v>
      </c>
      <c r="DO96" s="1">
        <f ca="1">Pumpdown!DO196</f>
        <v>6.4807218964111025E-3</v>
      </c>
      <c r="DP96" s="1">
        <f ca="1">Pumpdown!DP196</f>
        <v>5.9446866645004575E-3</v>
      </c>
      <c r="DQ96" s="1">
        <f ca="1">Pumpdown!DQ196</f>
        <v>5.4529881244649286E-3</v>
      </c>
      <c r="DR96" s="1">
        <f ca="1">Pumpdown!DR196</f>
        <v>5.0019590877888997E-3</v>
      </c>
      <c r="DS96" s="1">
        <f ca="1">Pumpdown!DS196</f>
        <v>4.588235687450537E-3</v>
      </c>
      <c r="DT96" s="1">
        <f ca="1">Pumpdown!DT196</f>
        <v>4.2087322895119142E-3</v>
      </c>
      <c r="DU96" s="1">
        <f ca="1">Pumpdown!DU196</f>
        <v>3.8606184798285082E-3</v>
      </c>
      <c r="DV96" s="1">
        <f ca="1">Pumpdown!DV196</f>
        <v>3.541297954240239E-3</v>
      </c>
      <c r="DW96" s="1">
        <f ca="1">Pumpdown!DW196</f>
        <v>3.2483891548027752E-3</v>
      </c>
      <c r="DX96" s="1">
        <f ca="1">Pumpdown!DX196</f>
        <v>2.9797075076401346E-3</v>
      </c>
      <c r="DY96" s="1">
        <f ca="1">Pumpdown!DY196</f>
        <v>2.7332491299448527E-3</v>
      </c>
      <c r="DZ96" s="1">
        <f ca="1">Pumpdown!DZ196</f>
        <v>2.5071758846091884E-3</v>
      </c>
      <c r="EA96" s="1">
        <f ca="1">Pumpdown!EA196</f>
        <v>2.2998016710217319E-3</v>
      </c>
      <c r="EB96" s="1">
        <f ca="1">Pumpdown!EB196</f>
        <v>2.1095798497833742E-3</v>
      </c>
      <c r="EC96" s="1">
        <f ca="1">Pumpdown!EC196</f>
        <v>1.9350917075535905E-3</v>
      </c>
      <c r="ED96" s="1">
        <f ca="1">Pumpdown!ED196</f>
        <v>1.7750358759954922E-3</v>
      </c>
      <c r="EE96" s="1">
        <f ca="1">Pumpdown!EE196</f>
        <v>1.6282186259039754E-3</v>
      </c>
      <c r="EF96" s="1">
        <f ca="1">Pumpdown!EF196</f>
        <v>1.4935449641285798E-3</v>
      </c>
      <c r="EG96" s="1">
        <f ca="1">Pumpdown!EG196</f>
        <v>1.3700104668900868E-3</v>
      </c>
      <c r="EH96" s="1">
        <f ca="1">Pumpdown!EH196</f>
        <v>1.2566937885820544E-3</v>
      </c>
      <c r="EI96" s="1">
        <f ca="1">Pumpdown!EI196</f>
        <v>1.1527497901863985E-3</v>
      </c>
      <c r="EJ96" s="1">
        <f ca="1">Pumpdown!EJ196</f>
        <v>1.0574032360533316E-3</v>
      </c>
      <c r="EK96" s="1">
        <f ca="1">Pumpdown!EK196</f>
        <v>9.6994301203495487E-4</v>
      </c>
      <c r="EL96" s="1">
        <f ca="1">Pumpdown!EL196</f>
        <v>8.8971682185015621E-4</v>
      </c>
      <c r="EM96" s="1">
        <f ca="1">Pumpdown!EM196</f>
        <v>8.1612632212521672E-4</v>
      </c>
      <c r="EN96" s="1">
        <f ca="1">Pumpdown!EN196</f>
        <v>7.4862265982626264E-4</v>
      </c>
      <c r="EO96" s="1">
        <f ca="1">Pumpdown!EO196</f>
        <v>6.8670237880081707E-4</v>
      </c>
      <c r="EP96" s="1">
        <f ca="1">Pumpdown!EP196</f>
        <v>6.2990366489860006E-4</v>
      </c>
      <c r="EQ96" s="1">
        <f ca="1">Pumpdown!EQ196</f>
        <v>5.7780290166691884E-4</v>
      </c>
      <c r="ER96" s="1">
        <f ca="1">Pumpdown!ER196</f>
        <v>5.3001151093231744E-4</v>
      </c>
      <c r="ES96" s="1">
        <f ca="1">Pumpdown!ES196</f>
        <v>4.8617305470489503E-4</v>
      </c>
      <c r="ET96" s="1">
        <f ca="1">Pumpdown!ET196</f>
        <v>4.4596057679070409E-4</v>
      </c>
      <c r="EU96" s="1">
        <f ca="1">Pumpdown!EU196</f>
        <v>4.090741642854257E-4</v>
      </c>
      <c r="EV96" s="1">
        <f ca="1">Pumpdown!EV196</f>
        <v>3.7523871076244344E-4</v>
      </c>
      <c r="EW96" s="1">
        <f ca="1">Pumpdown!EW196</f>
        <v>3.4420186447271361E-4</v>
      </c>
      <c r="EX96" s="1">
        <f ca="1">Pumpdown!EX196</f>
        <v>3.1573214625368586E-4</v>
      </c>
      <c r="EY96" s="1">
        <f ca="1">Pumpdown!EY196</f>
        <v>2.896172231102527E-4</v>
      </c>
      <c r="EZ96" s="1">
        <f ca="1">Pumpdown!EZ196</f>
        <v>2.6566232459174157E-4</v>
      </c>
      <c r="FA96" s="1">
        <f ca="1">Pumpdown!FA196</f>
        <v>2.4368879015396295E-4</v>
      </c>
      <c r="FB96" s="1">
        <f ca="1">Pumpdown!FB196</f>
        <v>2.235327366722448E-4</v>
      </c>
      <c r="FC96" s="1">
        <f ca="1">Pumpdown!FC196</f>
        <v>2.0504383616749044E-4</v>
      </c>
      <c r="FD96" s="1">
        <f ca="1">Pumpdown!FD196</f>
        <v>1.8808419462929154E-4</v>
      </c>
      <c r="FE96" s="1">
        <f ca="1">Pumpdown!FE196</f>
        <v>1.7252732357412849E-4</v>
      </c>
      <c r="FF96" s="1">
        <f ca="1">Pumpdown!FF196</f>
        <v>1.5825719666832887E-4</v>
      </c>
      <c r="FG96" s="1">
        <f ca="1">Pumpdown!FG196</f>
        <v>1.4516738437988393E-4</v>
      </c>
      <c r="FH96" s="1">
        <f ca="1">Pumpdown!FH196</f>
        <v>1.331602602051797E-4</v>
      </c>
      <c r="FI96" s="1">
        <f ca="1">Pumpdown!FI196</f>
        <v>1.2214627255051835E-4</v>
      </c>
      <c r="FJ96" s="1">
        <f ca="1">Pumpdown!FJ196</f>
        <v>1.1204327683797335E-4</v>
      </c>
      <c r="FK96" s="1">
        <f ca="1">Pumpdown!FK196</f>
        <v>1.0277592285428656E-4</v>
      </c>
      <c r="FL96" s="1">
        <f ca="1">Pumpdown!FL196</f>
        <v>9.4275092773530165E-5</v>
      </c>
      <c r="FM96" s="1">
        <f ca="1">Pumpdown!FM196</f>
        <v>8.6477385662190923E-5</v>
      </c>
      <c r="FN96" s="1">
        <f ca="1">Pumpdown!FN196</f>
        <v>7.9324644622010015E-5</v>
      </c>
      <c r="FO96" s="1">
        <f ca="1">Pumpdown!FO196</f>
        <v>7.2763523043913012E-5</v>
      </c>
      <c r="FP96" s="1">
        <f ca="1">Pumpdown!FP196</f>
        <v>6.6745086738062735E-5</v>
      </c>
      <c r="FQ96" s="1">
        <f ca="1">Pumpdown!FQ196</f>
        <v>6.1224448972639322E-5</v>
      </c>
      <c r="FR96" s="1">
        <f ca="1">Pumpdown!FR196</f>
        <v>5.6160435699392029E-5</v>
      </c>
      <c r="FS96" s="1">
        <f ca="1">Pumpdown!FS196</f>
        <v>5.1515278469146204E-5</v>
      </c>
      <c r="FT96" s="1">
        <f ca="1">Pumpdown!FT196</f>
        <v>4.7254332746966345E-5</v>
      </c>
      <c r="FU96" s="1">
        <f ca="1">Pumpdown!FU196</f>
        <v>4.3345819526112024E-5</v>
      </c>
      <c r="FV96" s="1">
        <f ca="1">Pumpdown!FV196</f>
        <v>3.9760588313690541E-5</v>
      </c>
      <c r="FW96" s="1">
        <f ca="1">Pumpdown!FW196</f>
        <v>3.6471899720304739E-5</v>
      </c>
      <c r="FX96" s="1">
        <f ca="1">Pumpdown!FX196</f>
        <v>3.3455226032204981E-5</v>
      </c>
      <c r="FY96" s="1">
        <f ca="1">Pumpdown!FY196</f>
        <v>3.0688068278571533E-5</v>
      </c>
      <c r="FZ96" s="1">
        <f ca="1">Pumpdown!FZ196</f>
        <v>2.8149788429577638E-5</v>
      </c>
      <c r="GA96" s="1">
        <f ca="1">Pumpdown!GA196</f>
        <v>2.5821455473732029E-5</v>
      </c>
      <c r="GB96" s="1">
        <f ca="1">Pumpdown!GB196</f>
        <v>2.368570422651413E-5</v>
      </c>
      <c r="GC96" s="1">
        <f ca="1">Pumpdown!GC196</f>
        <v>2.1726605817267864E-5</v>
      </c>
      <c r="GD96" s="1">
        <f ca="1">Pumpdown!GD196</f>
        <v>1.9929548888418656E-5</v>
      </c>
      <c r="GE96" s="1">
        <f ca="1">Pumpdown!GE196</f>
        <v>1.8281130620973168E-5</v>
      </c>
      <c r="GF96" s="1">
        <f ca="1">Pumpdown!GF196</f>
        <v>1.6769056773547494E-5</v>
      </c>
      <c r="GG96" s="1">
        <f ca="1">Pumpdown!GG196</f>
        <v>1.5382049989394463E-5</v>
      </c>
      <c r="GH96" s="1">
        <f ca="1">Pumpdown!GH196</f>
        <v>1.4109765687565018E-5</v>
      </c>
      <c r="GI96" s="1">
        <f ca="1">Pumpdown!GI196</f>
        <v>1.2942714910902746E-5</v>
      </c>
      <c r="GJ96" s="1">
        <f ca="1">Pumpdown!GJ196</f>
        <v>1.1872193555456047E-5</v>
      </c>
      <c r="GK96" s="1">
        <f ca="1">Pumpdown!GK196</f>
        <v>1.0890217453486425E-5</v>
      </c>
      <c r="GL96" s="1">
        <f ca="1">Pumpdown!GL196</f>
        <v>9.9894628259086444E-6</v>
      </c>
      <c r="GM96" s="1">
        <f ca="1">Pumpdown!GM196</f>
        <v>9.163211660044848E-6</v>
      </c>
      <c r="GN96" s="1">
        <f ca="1">Pumpdown!GN196</f>
        <v>8.4053016053087363E-6</v>
      </c>
      <c r="GO96" s="1">
        <f ca="1">Pumpdown!GO196</f>
        <v>7.7100800131315327E-6</v>
      </c>
      <c r="GP96" s="1">
        <f ca="1">Pumpdown!GP196</f>
        <v>7.0723617783501121E-6</v>
      </c>
      <c r="GQ96" s="1">
        <f ca="1">Pumpdown!GQ196</f>
        <v>6.4873906676296716E-6</v>
      </c>
      <c r="GR96" s="1">
        <f ca="1">Pumpdown!GR196</f>
        <v>5.9508038465004428E-6</v>
      </c>
      <c r="GS96" s="1">
        <f ca="1">Pumpdown!GS196</f>
        <v>5.4585993404437803E-6</v>
      </c>
      <c r="GT96" s="1">
        <f ca="1">Pumpdown!GT196</f>
        <v>5.0071061873457525E-6</v>
      </c>
      <c r="GU96" s="1">
        <f ca="1">Pumpdown!GU196</f>
        <v>4.5929570587091044E-6</v>
      </c>
      <c r="GV96" s="1">
        <f ca="1">Pumpdown!GV196</f>
        <v>4.2130631454269791E-6</v>
      </c>
      <c r="GW96" s="1">
        <f ca="1">Pumpdown!GW196</f>
        <v>3.8645911208113621E-6</v>
      </c>
      <c r="GX96" s="1">
        <f ca="1">Pumpdown!GX196</f>
        <v>3.5449420090617707E-6</v>
      </c>
      <c r="GY96" s="1">
        <f ca="1">Pumpdown!GY196</f>
        <v>3.2517318015709178E-6</v>
      </c>
      <c r="GZ96" s="1">
        <f ca="1">Pumpdown!GZ196</f>
        <v>2.9827736764997667E-6</v>
      </c>
      <c r="HA96" s="1">
        <f ca="1">Pumpdown!HA196</f>
        <v>2.7360616890119307E-6</v>
      </c>
      <c r="HB96" s="1">
        <f ca="1">Pumpdown!HB196</f>
        <v>2.5097558105258428E-6</v>
      </c>
      <c r="HC96" s="1">
        <f ca="1">Pumpdown!HC196</f>
        <v>2.3021682054043641E-6</v>
      </c>
      <c r="HD96" s="1">
        <f ca="1">Pumpdown!HD196</f>
        <v>2.1117506427305775E-6</v>
      </c>
      <c r="HE96" s="1">
        <f ca="1">Pumpdown!HE196</f>
        <v>1.9370829492842036E-6</v>
      </c>
      <c r="HF96" s="1">
        <f ca="1">Pumpdown!HF196</f>
        <v>1.77686241759857E-6</v>
      </c>
      <c r="HG96" s="1">
        <f ca="1">Pumpdown!HG196</f>
        <v>1.6298940901012562E-6</v>
      </c>
      <c r="HH96" s="1">
        <f ca="1">Pumpdown!HH196</f>
        <v>1.4950818468755374E-6</v>
      </c>
      <c r="HI96" s="1">
        <f ca="1">Pumpdown!HI196</f>
        <v>1.3714202305733268E-6</v>
      </c>
      <c r="HJ96" s="1">
        <f ca="1">Pumpdown!HJ196</f>
        <v>1.2579869475081451E-6</v>
      </c>
      <c r="HK96" s="1">
        <f ca="1">Pumpdown!HK196</f>
        <v>1.1539359889997231E-6</v>
      </c>
      <c r="HL96" s="1">
        <f ca="1">Pumpdown!HL196</f>
        <v>1.058491321667825E-6</v>
      </c>
      <c r="HM96" s="1">
        <f ca="1">Pumpdown!HM196</f>
        <v>9.7094109961620059E-7</v>
      </c>
      <c r="HN96" s="1">
        <f ca="1">Pumpdown!HN196</f>
        <v>8.906323553399546E-7</v>
      </c>
      <c r="HO96" s="1">
        <f ca="1">Pumpdown!HO196</f>
        <v>8.1696612976002999E-7</v>
      </c>
      <c r="HP96" s="1">
        <f ca="1">Pumpdown!HP196</f>
        <v>7.4939300506360191E-7</v>
      </c>
      <c r="HQ96" s="1">
        <f ca="1">Pumpdown!HQ196</f>
        <v>6.8740900703339219E-7</v>
      </c>
      <c r="HR96" s="1">
        <f ca="1">Pumpdown!HR196</f>
        <v>6.3055184630463685E-7</v>
      </c>
      <c r="HS96" s="1">
        <f ca="1">Pumpdown!HS196</f>
        <v>5.7839747051622844E-7</v>
      </c>
      <c r="HT96" s="1">
        <f ca="1">Pumpdown!HT196</f>
        <v>5.3055690164127148E-7</v>
      </c>
      <c r="HU96" s="1">
        <f ca="1">Pumpdown!HU196</f>
        <v>4.8667333490921255E-7</v>
      </c>
      <c r="HV96" s="1">
        <f ca="1">Pumpdown!HV196</f>
        <v>4.4641947768271227E-7</v>
      </c>
      <c r="HW96" s="1">
        <f ca="1">Pumpdown!HW196</f>
        <v>4.0949510844205728E-7</v>
      </c>
      <c r="HX96" s="1">
        <f ca="1">Pumpdown!HX196</f>
        <v>3.7562483767151707E-7</v>
      </c>
      <c r="HY96" s="1">
        <f ca="1">Pumpdown!HY196</f>
        <v>3.4455605394787776E-7</v>
      </c>
      <c r="HZ96" s="1">
        <f ca="1">Pumpdown!HZ196</f>
        <v>3.1605703991265936E-7</v>
      </c>
      <c r="IA96" s="1">
        <f ca="1">Pumpdown!IA196</f>
        <v>2.8991524407655129E-7</v>
      </c>
      <c r="IB96" s="1">
        <f ca="1">Pumpdown!IB196</f>
        <v>2.6593569556682964E-7</v>
      </c>
      <c r="IC96" s="1">
        <f ca="1">Pumpdown!IC196</f>
        <v>2.4393954999461706E-7</v>
      </c>
      <c r="ID96" s="1">
        <f ca="1">Pumpdown!ID196</f>
        <v>2.2376275559676526E-7</v>
      </c>
      <c r="IE96" s="1">
        <f ca="1">Pumpdown!IE196</f>
        <v>2.0525482970417294E-7</v>
      </c>
      <c r="IF96" s="1">
        <f ca="1">Pumpdown!IF196</f>
        <v>1.8827773641118882E-7</v>
      </c>
      <c r="IG96" s="1">
        <f ca="1">Pumpdown!IG196</f>
        <v>1.7270485707552833E-7</v>
      </c>
      <c r="IH96" s="1">
        <f ca="1">Pumpdown!IH196</f>
        <v>1.5842004597048116E-7</v>
      </c>
      <c r="II96" s="1">
        <f ca="1">Pumpdown!II196</f>
        <v>1.4531676404627018E-7</v>
      </c>
      <c r="IJ96" s="1">
        <f ca="1">Pumpdown!IJ196</f>
        <v>1.332972843399764E-7</v>
      </c>
      <c r="IK96" s="1">
        <f ca="1">Pumpdown!IK196</f>
        <v>1.2227196310781443E-7</v>
      </c>
      <c r="IL96" s="1">
        <f ca="1">Pumpdown!IL196</f>
        <v>1.1215857124371313E-7</v>
      </c>
      <c r="IM96" s="1">
        <f ca="1">Pumpdown!IM196</f>
        <v>1.028816809977848E-7</v>
      </c>
      <c r="IN96" s="1">
        <f ca="1">Pumpdown!IN196</f>
        <v>9.4372103420702759E-8</v>
      </c>
      <c r="IO96" s="1">
        <f ca="1">Pumpdown!IO196</f>
        <v>8.6566372338332787E-8</v>
      </c>
      <c r="IP96" s="1">
        <f ca="1">Pumpdown!IP196</f>
        <v>7.9406271007995138E-8</v>
      </c>
      <c r="IQ96" s="1">
        <f ca="1">Pumpdown!IQ196</f>
        <v>7.2838397926062462E-8</v>
      </c>
      <c r="IR96" s="1">
        <f ca="1">Pumpdown!IR196</f>
        <v>6.6813768548597813E-8</v>
      </c>
      <c r="IS96" s="1">
        <f ca="1">Pumpdown!IS196</f>
        <v>6.1287449954583592E-8</v>
      </c>
      <c r="IT96" s="1">
        <f ca="1">Pumpdown!IT196</f>
        <v>5.6218225726984784E-8</v>
      </c>
      <c r="IU96" s="1">
        <f ca="1">Pumpdown!IU196</f>
        <v>5.1568288552260871E-8</v>
      </c>
      <c r="IV96" s="1">
        <f ca="1">Pumpdown!IV196</f>
        <v>4.7302958245670481E-8</v>
      </c>
    </row>
    <row r="97" spans="1:256" x14ac:dyDescent="0.15">
      <c r="A97" s="1" t="str">
        <f>Pumpdown!A197</f>
        <v>Concentration #5</v>
      </c>
      <c r="B97" s="1" t="str">
        <f>Pumpdown!B197</f>
        <v>kg/m3</v>
      </c>
      <c r="C97" s="1">
        <f ca="1">Pumpdown!C197</f>
        <v>0</v>
      </c>
      <c r="D97" s="1">
        <f ca="1">Pumpdown!D197</f>
        <v>0</v>
      </c>
      <c r="E97" s="1">
        <f ca="1">Pumpdown!E197</f>
        <v>0</v>
      </c>
      <c r="F97" s="1">
        <f ca="1">Pumpdown!F197</f>
        <v>0</v>
      </c>
      <c r="G97" s="1">
        <f ca="1">Pumpdown!G197</f>
        <v>0</v>
      </c>
      <c r="H97" s="1">
        <f ca="1">Pumpdown!H197</f>
        <v>0</v>
      </c>
      <c r="I97" s="1">
        <f ca="1">Pumpdown!I197</f>
        <v>0</v>
      </c>
      <c r="J97" s="1">
        <f ca="1">Pumpdown!J197</f>
        <v>0</v>
      </c>
      <c r="K97" s="1">
        <f ca="1">Pumpdown!K197</f>
        <v>0</v>
      </c>
      <c r="L97" s="1">
        <f ca="1">Pumpdown!L197</f>
        <v>0</v>
      </c>
      <c r="M97" s="1">
        <f ca="1">Pumpdown!M197</f>
        <v>0</v>
      </c>
      <c r="N97" s="1">
        <f ca="1">Pumpdown!N197</f>
        <v>0</v>
      </c>
      <c r="O97" s="1">
        <f ca="1">Pumpdown!O197</f>
        <v>0</v>
      </c>
      <c r="P97" s="1">
        <f ca="1">Pumpdown!P197</f>
        <v>0</v>
      </c>
      <c r="Q97" s="1">
        <f ca="1">Pumpdown!Q197</f>
        <v>0</v>
      </c>
      <c r="R97" s="1">
        <f ca="1">Pumpdown!R197</f>
        <v>0</v>
      </c>
      <c r="S97" s="1">
        <f ca="1">Pumpdown!S197</f>
        <v>0</v>
      </c>
      <c r="T97" s="1">
        <f ca="1">Pumpdown!T197</f>
        <v>0</v>
      </c>
      <c r="U97" s="1">
        <f ca="1">Pumpdown!U197</f>
        <v>0</v>
      </c>
      <c r="V97" s="1">
        <f ca="1">Pumpdown!V197</f>
        <v>0</v>
      </c>
      <c r="W97" s="1">
        <f ca="1">Pumpdown!W197</f>
        <v>0</v>
      </c>
      <c r="X97" s="1">
        <f ca="1">Pumpdown!X197</f>
        <v>0</v>
      </c>
      <c r="Y97" s="1">
        <f ca="1">Pumpdown!Y197</f>
        <v>0</v>
      </c>
      <c r="Z97" s="1">
        <f ca="1">Pumpdown!Z197</f>
        <v>0</v>
      </c>
      <c r="AA97" s="1">
        <f ca="1">Pumpdown!AA197</f>
        <v>0</v>
      </c>
      <c r="AB97" s="1">
        <f ca="1">Pumpdown!AB197</f>
        <v>0</v>
      </c>
      <c r="AC97" s="1">
        <f ca="1">Pumpdown!AC197</f>
        <v>0</v>
      </c>
      <c r="AD97" s="150">
        <f ca="1">Pumpdown!AD197</f>
        <v>0</v>
      </c>
      <c r="AE97" s="1">
        <f ca="1">Pumpdown!AE197</f>
        <v>0</v>
      </c>
      <c r="AF97" s="1">
        <f ca="1">Pumpdown!AF197</f>
        <v>0</v>
      </c>
      <c r="AG97" s="1">
        <f ca="1">Pumpdown!AG197</f>
        <v>0</v>
      </c>
      <c r="AH97" s="1">
        <f ca="1">Pumpdown!AH197</f>
        <v>0</v>
      </c>
      <c r="AI97" s="1">
        <f ca="1">Pumpdown!AI197</f>
        <v>0</v>
      </c>
      <c r="AJ97" s="1">
        <f ca="1">Pumpdown!AJ197</f>
        <v>0</v>
      </c>
      <c r="AK97" s="150">
        <f ca="1">Pumpdown!AK197</f>
        <v>0</v>
      </c>
      <c r="AL97" s="1">
        <f ca="1">Pumpdown!AL197</f>
        <v>0</v>
      </c>
      <c r="AM97" s="1">
        <f ca="1">Pumpdown!AM197</f>
        <v>0</v>
      </c>
      <c r="AN97" s="1">
        <f ca="1">Pumpdown!AN197</f>
        <v>0</v>
      </c>
      <c r="AO97" s="1">
        <f ca="1">Pumpdown!AO197</f>
        <v>0</v>
      </c>
      <c r="AP97" s="1">
        <f ca="1">Pumpdown!AP197</f>
        <v>0</v>
      </c>
      <c r="AQ97" s="1">
        <f ca="1">Pumpdown!AQ197</f>
        <v>0</v>
      </c>
      <c r="AR97" s="1">
        <f ca="1">Pumpdown!AR197</f>
        <v>0</v>
      </c>
      <c r="AS97" s="1">
        <f ca="1">Pumpdown!AS197</f>
        <v>0</v>
      </c>
      <c r="AT97" s="1">
        <f ca="1">Pumpdown!AT197</f>
        <v>0</v>
      </c>
      <c r="AU97" s="1">
        <f ca="1">Pumpdown!AU197</f>
        <v>0</v>
      </c>
      <c r="AV97" s="1">
        <f ca="1">Pumpdown!AV197</f>
        <v>0</v>
      </c>
      <c r="AW97" s="1">
        <f ca="1">Pumpdown!AW197</f>
        <v>0</v>
      </c>
      <c r="AX97" s="1">
        <f ca="1">Pumpdown!AX197</f>
        <v>0</v>
      </c>
      <c r="AY97" s="1">
        <f ca="1">Pumpdown!AY197</f>
        <v>0</v>
      </c>
      <c r="AZ97" s="1">
        <f ca="1">Pumpdown!AZ197</f>
        <v>0</v>
      </c>
      <c r="BA97" s="1">
        <f ca="1">Pumpdown!BA197</f>
        <v>0</v>
      </c>
      <c r="BB97" s="1">
        <f ca="1">Pumpdown!BB197</f>
        <v>0</v>
      </c>
      <c r="BC97" s="1">
        <f ca="1">Pumpdown!BC197</f>
        <v>0</v>
      </c>
      <c r="BD97" s="1">
        <f ca="1">Pumpdown!BD197</f>
        <v>0</v>
      </c>
      <c r="BE97" s="1">
        <f ca="1">Pumpdown!BE197</f>
        <v>0</v>
      </c>
      <c r="BF97" s="1">
        <f ca="1">Pumpdown!BF197</f>
        <v>0</v>
      </c>
      <c r="BG97" s="1">
        <f ca="1">Pumpdown!BG197</f>
        <v>0</v>
      </c>
      <c r="BH97" s="1">
        <f ca="1">Pumpdown!BH197</f>
        <v>0</v>
      </c>
      <c r="BI97" s="1">
        <f ca="1">Pumpdown!BI197</f>
        <v>0</v>
      </c>
      <c r="BJ97" s="1">
        <f ca="1">Pumpdown!BJ197</f>
        <v>0</v>
      </c>
      <c r="BK97" s="1">
        <f ca="1">Pumpdown!BK197</f>
        <v>0</v>
      </c>
      <c r="BL97" s="1">
        <f ca="1">Pumpdown!BL197</f>
        <v>0</v>
      </c>
      <c r="BM97" s="1">
        <f ca="1">Pumpdown!BM197</f>
        <v>0</v>
      </c>
      <c r="BN97" s="1">
        <f ca="1">Pumpdown!BN197</f>
        <v>0</v>
      </c>
      <c r="BO97" s="1">
        <f ca="1">Pumpdown!BO197</f>
        <v>0</v>
      </c>
      <c r="BP97" s="1">
        <f ca="1">Pumpdown!BP197</f>
        <v>0</v>
      </c>
      <c r="BQ97" s="1">
        <f ca="1">Pumpdown!BQ197</f>
        <v>0</v>
      </c>
      <c r="BR97" s="1">
        <f ca="1">Pumpdown!BR197</f>
        <v>0</v>
      </c>
      <c r="BS97" s="1">
        <f ca="1">Pumpdown!BS197</f>
        <v>0</v>
      </c>
      <c r="BT97" s="1">
        <f ca="1">Pumpdown!BT197</f>
        <v>0</v>
      </c>
      <c r="BU97" s="1">
        <f ca="1">Pumpdown!BU197</f>
        <v>0</v>
      </c>
      <c r="BV97" s="1">
        <f ca="1">Pumpdown!BV197</f>
        <v>0</v>
      </c>
      <c r="BW97" s="1">
        <f ca="1">Pumpdown!BW197</f>
        <v>0</v>
      </c>
      <c r="BX97" s="1">
        <f ca="1">Pumpdown!BX197</f>
        <v>0</v>
      </c>
      <c r="BY97" s="1">
        <f ca="1">Pumpdown!BY197</f>
        <v>0</v>
      </c>
      <c r="BZ97" s="1">
        <f ca="1">Pumpdown!BZ197</f>
        <v>0</v>
      </c>
      <c r="CA97" s="1">
        <f ca="1">Pumpdown!CA197</f>
        <v>0</v>
      </c>
      <c r="CB97" s="1">
        <f ca="1">Pumpdown!CB197</f>
        <v>0</v>
      </c>
      <c r="CC97" s="1">
        <f ca="1">Pumpdown!CC197</f>
        <v>0</v>
      </c>
      <c r="CD97" s="1">
        <f ca="1">Pumpdown!CD197</f>
        <v>0</v>
      </c>
      <c r="CE97" s="1">
        <f ca="1">Pumpdown!CE197</f>
        <v>0</v>
      </c>
      <c r="CF97" s="1">
        <f ca="1">Pumpdown!CF197</f>
        <v>0</v>
      </c>
      <c r="CG97" s="1">
        <f ca="1">Pumpdown!CG197</f>
        <v>0</v>
      </c>
      <c r="CH97" s="1">
        <f ca="1">Pumpdown!CH197</f>
        <v>0</v>
      </c>
      <c r="CI97" s="1">
        <f ca="1">Pumpdown!CI197</f>
        <v>0</v>
      </c>
      <c r="CJ97" s="1">
        <f ca="1">Pumpdown!CJ197</f>
        <v>0</v>
      </c>
      <c r="CK97" s="1">
        <f ca="1">Pumpdown!CK197</f>
        <v>0</v>
      </c>
      <c r="CL97" s="1">
        <f ca="1">Pumpdown!CL197</f>
        <v>0</v>
      </c>
      <c r="CM97" s="1">
        <f ca="1">Pumpdown!CM197</f>
        <v>0</v>
      </c>
      <c r="CN97" s="1">
        <f ca="1">Pumpdown!CN197</f>
        <v>0</v>
      </c>
      <c r="CO97" s="1">
        <f ca="1">Pumpdown!CO197</f>
        <v>0</v>
      </c>
      <c r="CP97" s="1">
        <f ca="1">Pumpdown!CP197</f>
        <v>0</v>
      </c>
      <c r="CQ97" s="1">
        <f ca="1">Pumpdown!CQ197</f>
        <v>0</v>
      </c>
      <c r="CR97" s="1">
        <f ca="1">Pumpdown!CR197</f>
        <v>0</v>
      </c>
      <c r="CS97" s="1">
        <f ca="1">Pumpdown!CS197</f>
        <v>0</v>
      </c>
      <c r="CT97" s="1">
        <f ca="1">Pumpdown!CT197</f>
        <v>0</v>
      </c>
      <c r="CU97" s="1">
        <f ca="1">Pumpdown!CU197</f>
        <v>0</v>
      </c>
      <c r="CV97" s="1">
        <f ca="1">Pumpdown!CV197</f>
        <v>0</v>
      </c>
      <c r="CW97" s="1">
        <f ca="1">Pumpdown!CW197</f>
        <v>0</v>
      </c>
      <c r="CX97" s="1">
        <f ca="1">Pumpdown!CX197</f>
        <v>0</v>
      </c>
      <c r="CY97" s="1">
        <f ca="1">Pumpdown!CY197</f>
        <v>0</v>
      </c>
      <c r="CZ97" s="1">
        <f ca="1">Pumpdown!CZ197</f>
        <v>0</v>
      </c>
      <c r="DA97" s="1">
        <f ca="1">Pumpdown!DA197</f>
        <v>0</v>
      </c>
      <c r="DB97" s="1">
        <f ca="1">Pumpdown!DB197</f>
        <v>0</v>
      </c>
      <c r="DC97" s="1">
        <f ca="1">Pumpdown!DC197</f>
        <v>0</v>
      </c>
      <c r="DD97" s="1">
        <f ca="1">Pumpdown!DD197</f>
        <v>0</v>
      </c>
      <c r="DE97" s="1">
        <f ca="1">Pumpdown!DE197</f>
        <v>0</v>
      </c>
      <c r="DF97" s="1">
        <f ca="1">Pumpdown!DF197</f>
        <v>0</v>
      </c>
      <c r="DG97" s="1">
        <f ca="1">Pumpdown!DG197</f>
        <v>0</v>
      </c>
      <c r="DH97" s="1">
        <f ca="1">Pumpdown!DH197</f>
        <v>0</v>
      </c>
      <c r="DI97" s="1">
        <f ca="1">Pumpdown!DI197</f>
        <v>0</v>
      </c>
      <c r="DJ97" s="1">
        <f ca="1">Pumpdown!DJ197</f>
        <v>0</v>
      </c>
      <c r="DK97" s="1">
        <f ca="1">Pumpdown!DK197</f>
        <v>0</v>
      </c>
      <c r="DL97" s="1">
        <f ca="1">Pumpdown!DL197</f>
        <v>0</v>
      </c>
      <c r="DM97" s="1">
        <f ca="1">Pumpdown!DM197</f>
        <v>0</v>
      </c>
      <c r="DN97" s="1">
        <f ca="1">Pumpdown!DN197</f>
        <v>0</v>
      </c>
      <c r="DO97" s="1">
        <f ca="1">Pumpdown!DO197</f>
        <v>0</v>
      </c>
      <c r="DP97" s="1">
        <f ca="1">Pumpdown!DP197</f>
        <v>0</v>
      </c>
      <c r="DQ97" s="1">
        <f ca="1">Pumpdown!DQ197</f>
        <v>0</v>
      </c>
      <c r="DR97" s="1">
        <f ca="1">Pumpdown!DR197</f>
        <v>0</v>
      </c>
      <c r="DS97" s="1">
        <f ca="1">Pumpdown!DS197</f>
        <v>0</v>
      </c>
      <c r="DT97" s="1">
        <f ca="1">Pumpdown!DT197</f>
        <v>0</v>
      </c>
      <c r="DU97" s="1">
        <f ca="1">Pumpdown!DU197</f>
        <v>0</v>
      </c>
      <c r="DV97" s="1">
        <f ca="1">Pumpdown!DV197</f>
        <v>0</v>
      </c>
      <c r="DW97" s="1">
        <f ca="1">Pumpdown!DW197</f>
        <v>0</v>
      </c>
      <c r="DX97" s="1">
        <f ca="1">Pumpdown!DX197</f>
        <v>0</v>
      </c>
      <c r="DY97" s="1">
        <f ca="1">Pumpdown!DY197</f>
        <v>0</v>
      </c>
      <c r="DZ97" s="1">
        <f ca="1">Pumpdown!DZ197</f>
        <v>0</v>
      </c>
      <c r="EA97" s="1">
        <f ca="1">Pumpdown!EA197</f>
        <v>0</v>
      </c>
      <c r="EB97" s="1">
        <f ca="1">Pumpdown!EB197</f>
        <v>0</v>
      </c>
      <c r="EC97" s="1">
        <f ca="1">Pumpdown!EC197</f>
        <v>0</v>
      </c>
      <c r="ED97" s="1">
        <f ca="1">Pumpdown!ED197</f>
        <v>0</v>
      </c>
      <c r="EE97" s="1">
        <f ca="1">Pumpdown!EE197</f>
        <v>0</v>
      </c>
      <c r="EF97" s="1">
        <f ca="1">Pumpdown!EF197</f>
        <v>0</v>
      </c>
      <c r="EG97" s="1">
        <f ca="1">Pumpdown!EG197</f>
        <v>0</v>
      </c>
      <c r="EH97" s="1">
        <f ca="1">Pumpdown!EH197</f>
        <v>0</v>
      </c>
      <c r="EI97" s="1">
        <f ca="1">Pumpdown!EI197</f>
        <v>0</v>
      </c>
      <c r="EJ97" s="1">
        <f ca="1">Pumpdown!EJ197</f>
        <v>0</v>
      </c>
      <c r="EK97" s="1">
        <f ca="1">Pumpdown!EK197</f>
        <v>0</v>
      </c>
      <c r="EL97" s="1">
        <f ca="1">Pumpdown!EL197</f>
        <v>0</v>
      </c>
      <c r="EM97" s="1">
        <f ca="1">Pumpdown!EM197</f>
        <v>0</v>
      </c>
      <c r="EN97" s="1">
        <f ca="1">Pumpdown!EN197</f>
        <v>0</v>
      </c>
      <c r="EO97" s="1">
        <f ca="1">Pumpdown!EO197</f>
        <v>0</v>
      </c>
      <c r="EP97" s="1">
        <f ca="1">Pumpdown!EP197</f>
        <v>0</v>
      </c>
      <c r="EQ97" s="1">
        <f ca="1">Pumpdown!EQ197</f>
        <v>0</v>
      </c>
      <c r="ER97" s="1">
        <f ca="1">Pumpdown!ER197</f>
        <v>0</v>
      </c>
      <c r="ES97" s="1">
        <f ca="1">Pumpdown!ES197</f>
        <v>0</v>
      </c>
      <c r="ET97" s="1">
        <f ca="1">Pumpdown!ET197</f>
        <v>0</v>
      </c>
      <c r="EU97" s="1">
        <f ca="1">Pumpdown!EU197</f>
        <v>0</v>
      </c>
      <c r="EV97" s="1">
        <f ca="1">Pumpdown!EV197</f>
        <v>0</v>
      </c>
      <c r="EW97" s="1">
        <f ca="1">Pumpdown!EW197</f>
        <v>0</v>
      </c>
      <c r="EX97" s="1">
        <f ca="1">Pumpdown!EX197</f>
        <v>0</v>
      </c>
      <c r="EY97" s="1">
        <f ca="1">Pumpdown!EY197</f>
        <v>0</v>
      </c>
      <c r="EZ97" s="1">
        <f ca="1">Pumpdown!EZ197</f>
        <v>0</v>
      </c>
      <c r="FA97" s="1">
        <f ca="1">Pumpdown!FA197</f>
        <v>0</v>
      </c>
      <c r="FB97" s="1">
        <f ca="1">Pumpdown!FB197</f>
        <v>0</v>
      </c>
      <c r="FC97" s="1">
        <f ca="1">Pumpdown!FC197</f>
        <v>0</v>
      </c>
      <c r="FD97" s="1">
        <f ca="1">Pumpdown!FD197</f>
        <v>0</v>
      </c>
      <c r="FE97" s="1">
        <f ca="1">Pumpdown!FE197</f>
        <v>0</v>
      </c>
      <c r="FF97" s="1">
        <f ca="1">Pumpdown!FF197</f>
        <v>0</v>
      </c>
      <c r="FG97" s="1">
        <f ca="1">Pumpdown!FG197</f>
        <v>0</v>
      </c>
      <c r="FH97" s="1">
        <f ca="1">Pumpdown!FH197</f>
        <v>0</v>
      </c>
      <c r="FI97" s="1">
        <f ca="1">Pumpdown!FI197</f>
        <v>0</v>
      </c>
      <c r="FJ97" s="1">
        <f ca="1">Pumpdown!FJ197</f>
        <v>0</v>
      </c>
      <c r="FK97" s="1">
        <f ca="1">Pumpdown!FK197</f>
        <v>0</v>
      </c>
      <c r="FL97" s="1">
        <f ca="1">Pumpdown!FL197</f>
        <v>0</v>
      </c>
      <c r="FM97" s="1">
        <f ca="1">Pumpdown!FM197</f>
        <v>0</v>
      </c>
      <c r="FN97" s="1">
        <f ca="1">Pumpdown!FN197</f>
        <v>0</v>
      </c>
      <c r="FO97" s="1">
        <f ca="1">Pumpdown!FO197</f>
        <v>0</v>
      </c>
      <c r="FP97" s="1">
        <f ca="1">Pumpdown!FP197</f>
        <v>0</v>
      </c>
      <c r="FQ97" s="1">
        <f ca="1">Pumpdown!FQ197</f>
        <v>0</v>
      </c>
      <c r="FR97" s="1">
        <f ca="1">Pumpdown!FR197</f>
        <v>0</v>
      </c>
      <c r="FS97" s="1">
        <f ca="1">Pumpdown!FS197</f>
        <v>0</v>
      </c>
      <c r="FT97" s="1">
        <f ca="1">Pumpdown!FT197</f>
        <v>0</v>
      </c>
      <c r="FU97" s="1">
        <f ca="1">Pumpdown!FU197</f>
        <v>0</v>
      </c>
      <c r="FV97" s="1">
        <f ca="1">Pumpdown!FV197</f>
        <v>0</v>
      </c>
      <c r="FW97" s="1">
        <f ca="1">Pumpdown!FW197</f>
        <v>0</v>
      </c>
      <c r="FX97" s="1">
        <f ca="1">Pumpdown!FX197</f>
        <v>0</v>
      </c>
      <c r="FY97" s="1">
        <f ca="1">Pumpdown!FY197</f>
        <v>0</v>
      </c>
      <c r="FZ97" s="1">
        <f ca="1">Pumpdown!FZ197</f>
        <v>0</v>
      </c>
      <c r="GA97" s="1">
        <f ca="1">Pumpdown!GA197</f>
        <v>0</v>
      </c>
      <c r="GB97" s="1">
        <f ca="1">Pumpdown!GB197</f>
        <v>0</v>
      </c>
      <c r="GC97" s="1">
        <f ca="1">Pumpdown!GC197</f>
        <v>0</v>
      </c>
      <c r="GD97" s="1">
        <f ca="1">Pumpdown!GD197</f>
        <v>0</v>
      </c>
      <c r="GE97" s="1">
        <f ca="1">Pumpdown!GE197</f>
        <v>0</v>
      </c>
      <c r="GF97" s="1">
        <f ca="1">Pumpdown!GF197</f>
        <v>0</v>
      </c>
      <c r="GG97" s="1">
        <f ca="1">Pumpdown!GG197</f>
        <v>0</v>
      </c>
      <c r="GH97" s="1">
        <f ca="1">Pumpdown!GH197</f>
        <v>0</v>
      </c>
      <c r="GI97" s="1">
        <f ca="1">Pumpdown!GI197</f>
        <v>0</v>
      </c>
      <c r="GJ97" s="1">
        <f ca="1">Pumpdown!GJ197</f>
        <v>0</v>
      </c>
      <c r="GK97" s="1">
        <f ca="1">Pumpdown!GK197</f>
        <v>0</v>
      </c>
      <c r="GL97" s="1">
        <f ca="1">Pumpdown!GL197</f>
        <v>0</v>
      </c>
      <c r="GM97" s="1">
        <f ca="1">Pumpdown!GM197</f>
        <v>0</v>
      </c>
      <c r="GN97" s="1">
        <f ca="1">Pumpdown!GN197</f>
        <v>0</v>
      </c>
      <c r="GO97" s="1">
        <f ca="1">Pumpdown!GO197</f>
        <v>0</v>
      </c>
      <c r="GP97" s="1">
        <f ca="1">Pumpdown!GP197</f>
        <v>0</v>
      </c>
      <c r="GQ97" s="1">
        <f ca="1">Pumpdown!GQ197</f>
        <v>0</v>
      </c>
      <c r="GR97" s="1">
        <f ca="1">Pumpdown!GR197</f>
        <v>0</v>
      </c>
      <c r="GS97" s="1">
        <f ca="1">Pumpdown!GS197</f>
        <v>0</v>
      </c>
      <c r="GT97" s="1">
        <f ca="1">Pumpdown!GT197</f>
        <v>0</v>
      </c>
      <c r="GU97" s="1">
        <f ca="1">Pumpdown!GU197</f>
        <v>0</v>
      </c>
      <c r="GV97" s="1">
        <f ca="1">Pumpdown!GV197</f>
        <v>0</v>
      </c>
      <c r="GW97" s="1">
        <f ca="1">Pumpdown!GW197</f>
        <v>0</v>
      </c>
      <c r="GX97" s="1">
        <f ca="1">Pumpdown!GX197</f>
        <v>0</v>
      </c>
      <c r="GY97" s="1">
        <f ca="1">Pumpdown!GY197</f>
        <v>0</v>
      </c>
      <c r="GZ97" s="1">
        <f ca="1">Pumpdown!GZ197</f>
        <v>0</v>
      </c>
      <c r="HA97" s="1">
        <f ca="1">Pumpdown!HA197</f>
        <v>0</v>
      </c>
      <c r="HB97" s="1">
        <f ca="1">Pumpdown!HB197</f>
        <v>0</v>
      </c>
      <c r="HC97" s="1">
        <f ca="1">Pumpdown!HC197</f>
        <v>0</v>
      </c>
      <c r="HD97" s="1">
        <f ca="1">Pumpdown!HD197</f>
        <v>0</v>
      </c>
      <c r="HE97" s="1">
        <f ca="1">Pumpdown!HE197</f>
        <v>0</v>
      </c>
      <c r="HF97" s="1">
        <f ca="1">Pumpdown!HF197</f>
        <v>0</v>
      </c>
      <c r="HG97" s="1">
        <f ca="1">Pumpdown!HG197</f>
        <v>0</v>
      </c>
      <c r="HH97" s="1">
        <f ca="1">Pumpdown!HH197</f>
        <v>0</v>
      </c>
      <c r="HI97" s="1">
        <f ca="1">Pumpdown!HI197</f>
        <v>0</v>
      </c>
      <c r="HJ97" s="1">
        <f ca="1">Pumpdown!HJ197</f>
        <v>0</v>
      </c>
      <c r="HK97" s="1">
        <f ca="1">Pumpdown!HK197</f>
        <v>0</v>
      </c>
      <c r="HL97" s="1">
        <f ca="1">Pumpdown!HL197</f>
        <v>0</v>
      </c>
      <c r="HM97" s="1">
        <f ca="1">Pumpdown!HM197</f>
        <v>0</v>
      </c>
      <c r="HN97" s="1">
        <f ca="1">Pumpdown!HN197</f>
        <v>0</v>
      </c>
      <c r="HO97" s="1">
        <f ca="1">Pumpdown!HO197</f>
        <v>0</v>
      </c>
      <c r="HP97" s="1">
        <f ca="1">Pumpdown!HP197</f>
        <v>0</v>
      </c>
      <c r="HQ97" s="1">
        <f ca="1">Pumpdown!HQ197</f>
        <v>0</v>
      </c>
      <c r="HR97" s="1">
        <f ca="1">Pumpdown!HR197</f>
        <v>0</v>
      </c>
      <c r="HS97" s="1">
        <f ca="1">Pumpdown!HS197</f>
        <v>0</v>
      </c>
      <c r="HT97" s="1">
        <f ca="1">Pumpdown!HT197</f>
        <v>0</v>
      </c>
      <c r="HU97" s="1">
        <f ca="1">Pumpdown!HU197</f>
        <v>0</v>
      </c>
      <c r="HV97" s="1">
        <f ca="1">Pumpdown!HV197</f>
        <v>0</v>
      </c>
      <c r="HW97" s="1">
        <f ca="1">Pumpdown!HW197</f>
        <v>0</v>
      </c>
      <c r="HX97" s="1">
        <f ca="1">Pumpdown!HX197</f>
        <v>0</v>
      </c>
      <c r="HY97" s="1">
        <f ca="1">Pumpdown!HY197</f>
        <v>0</v>
      </c>
      <c r="HZ97" s="1">
        <f ca="1">Pumpdown!HZ197</f>
        <v>0</v>
      </c>
      <c r="IA97" s="1">
        <f ca="1">Pumpdown!IA197</f>
        <v>0</v>
      </c>
      <c r="IB97" s="1">
        <f ca="1">Pumpdown!IB197</f>
        <v>0</v>
      </c>
      <c r="IC97" s="1">
        <f ca="1">Pumpdown!IC197</f>
        <v>0</v>
      </c>
      <c r="ID97" s="1">
        <f ca="1">Pumpdown!ID197</f>
        <v>0</v>
      </c>
      <c r="IE97" s="1">
        <f ca="1">Pumpdown!IE197</f>
        <v>0</v>
      </c>
      <c r="IF97" s="1">
        <f ca="1">Pumpdown!IF197</f>
        <v>0</v>
      </c>
      <c r="IG97" s="1">
        <f ca="1">Pumpdown!IG197</f>
        <v>0</v>
      </c>
      <c r="IH97" s="1">
        <f ca="1">Pumpdown!IH197</f>
        <v>0</v>
      </c>
      <c r="II97" s="1">
        <f ca="1">Pumpdown!II197</f>
        <v>0</v>
      </c>
      <c r="IJ97" s="1">
        <f ca="1">Pumpdown!IJ197</f>
        <v>0</v>
      </c>
      <c r="IK97" s="1">
        <f ca="1">Pumpdown!IK197</f>
        <v>0</v>
      </c>
      <c r="IL97" s="1">
        <f ca="1">Pumpdown!IL197</f>
        <v>0</v>
      </c>
      <c r="IM97" s="1">
        <f ca="1">Pumpdown!IM197</f>
        <v>0</v>
      </c>
      <c r="IN97" s="1">
        <f ca="1">Pumpdown!IN197</f>
        <v>0</v>
      </c>
      <c r="IO97" s="1">
        <f ca="1">Pumpdown!IO197</f>
        <v>0</v>
      </c>
      <c r="IP97" s="1">
        <f ca="1">Pumpdown!IP197</f>
        <v>0</v>
      </c>
      <c r="IQ97" s="1">
        <f ca="1">Pumpdown!IQ197</f>
        <v>0</v>
      </c>
      <c r="IR97" s="1">
        <f ca="1">Pumpdown!IR197</f>
        <v>0</v>
      </c>
      <c r="IS97" s="1">
        <f ca="1">Pumpdown!IS197</f>
        <v>0</v>
      </c>
      <c r="IT97" s="1">
        <f ca="1">Pumpdown!IT197</f>
        <v>0</v>
      </c>
      <c r="IU97" s="1">
        <f ca="1">Pumpdown!IU197</f>
        <v>0</v>
      </c>
      <c r="IV97" s="1">
        <f ca="1">Pumpdown!IV197</f>
        <v>0</v>
      </c>
    </row>
    <row r="98" spans="1:256" x14ac:dyDescent="0.15">
      <c r="A98" s="1" t="str">
        <f>Pumpdown!A198</f>
        <v>Concentration #6</v>
      </c>
      <c r="B98" s="1" t="str">
        <f>Pumpdown!B198</f>
        <v>kg/m3</v>
      </c>
      <c r="C98" s="1">
        <f ca="1">Pumpdown!C198</f>
        <v>0</v>
      </c>
      <c r="D98" s="1">
        <f ca="1">Pumpdown!D198</f>
        <v>0</v>
      </c>
      <c r="E98" s="1">
        <f ca="1">Pumpdown!E198</f>
        <v>0</v>
      </c>
      <c r="F98" s="1">
        <f ca="1">Pumpdown!F198</f>
        <v>0</v>
      </c>
      <c r="G98" s="1">
        <f ca="1">Pumpdown!G198</f>
        <v>0</v>
      </c>
      <c r="H98" s="1">
        <f ca="1">Pumpdown!H198</f>
        <v>0</v>
      </c>
      <c r="I98" s="1">
        <f ca="1">Pumpdown!I198</f>
        <v>0</v>
      </c>
      <c r="J98" s="1">
        <f ca="1">Pumpdown!J198</f>
        <v>0</v>
      </c>
      <c r="K98" s="1">
        <f ca="1">Pumpdown!K198</f>
        <v>0</v>
      </c>
      <c r="L98" s="1">
        <f ca="1">Pumpdown!L198</f>
        <v>0</v>
      </c>
      <c r="M98" s="1">
        <f ca="1">Pumpdown!M198</f>
        <v>0</v>
      </c>
      <c r="N98" s="1">
        <f ca="1">Pumpdown!N198</f>
        <v>0</v>
      </c>
      <c r="O98" s="1">
        <f ca="1">Pumpdown!O198</f>
        <v>0</v>
      </c>
      <c r="P98" s="1">
        <f ca="1">Pumpdown!P198</f>
        <v>0</v>
      </c>
      <c r="Q98" s="1">
        <f ca="1">Pumpdown!Q198</f>
        <v>0</v>
      </c>
      <c r="R98" s="1">
        <f ca="1">Pumpdown!R198</f>
        <v>0</v>
      </c>
      <c r="S98" s="1">
        <f ca="1">Pumpdown!S198</f>
        <v>0</v>
      </c>
      <c r="T98" s="1">
        <f ca="1">Pumpdown!T198</f>
        <v>0</v>
      </c>
      <c r="U98" s="1">
        <f ca="1">Pumpdown!U198</f>
        <v>0</v>
      </c>
      <c r="V98" s="1">
        <f ca="1">Pumpdown!V198</f>
        <v>0</v>
      </c>
      <c r="W98" s="1">
        <f ca="1">Pumpdown!W198</f>
        <v>0</v>
      </c>
      <c r="X98" s="1">
        <f ca="1">Pumpdown!X198</f>
        <v>0</v>
      </c>
      <c r="Y98" s="1">
        <f ca="1">Pumpdown!Y198</f>
        <v>0</v>
      </c>
      <c r="Z98" s="1">
        <f ca="1">Pumpdown!Z198</f>
        <v>0</v>
      </c>
      <c r="AA98" s="1">
        <f ca="1">Pumpdown!AA198</f>
        <v>0</v>
      </c>
      <c r="AB98" s="1">
        <f ca="1">Pumpdown!AB198</f>
        <v>0</v>
      </c>
      <c r="AC98" s="1">
        <f ca="1">Pumpdown!AC198</f>
        <v>0</v>
      </c>
      <c r="AD98" s="150">
        <f ca="1">Pumpdown!AD198</f>
        <v>0</v>
      </c>
      <c r="AE98" s="1">
        <f ca="1">Pumpdown!AE198</f>
        <v>0</v>
      </c>
      <c r="AF98" s="1">
        <f ca="1">Pumpdown!AF198</f>
        <v>0</v>
      </c>
      <c r="AG98" s="1">
        <f ca="1">Pumpdown!AG198</f>
        <v>0</v>
      </c>
      <c r="AH98" s="1">
        <f ca="1">Pumpdown!AH198</f>
        <v>0</v>
      </c>
      <c r="AI98" s="1">
        <f ca="1">Pumpdown!AI198</f>
        <v>0</v>
      </c>
      <c r="AJ98" s="1">
        <f ca="1">Pumpdown!AJ198</f>
        <v>0</v>
      </c>
      <c r="AK98" s="150">
        <f ca="1">Pumpdown!AK198</f>
        <v>0</v>
      </c>
      <c r="AL98" s="1">
        <f ca="1">Pumpdown!AL198</f>
        <v>0</v>
      </c>
      <c r="AM98" s="1">
        <f ca="1">Pumpdown!AM198</f>
        <v>0</v>
      </c>
      <c r="AN98" s="1">
        <f ca="1">Pumpdown!AN198</f>
        <v>0</v>
      </c>
      <c r="AO98" s="1">
        <f ca="1">Pumpdown!AO198</f>
        <v>0</v>
      </c>
      <c r="AP98" s="1">
        <f ca="1">Pumpdown!AP198</f>
        <v>0</v>
      </c>
      <c r="AQ98" s="1">
        <f ca="1">Pumpdown!AQ198</f>
        <v>0</v>
      </c>
      <c r="AR98" s="1">
        <f ca="1">Pumpdown!AR198</f>
        <v>0</v>
      </c>
      <c r="AS98" s="1">
        <f ca="1">Pumpdown!AS198</f>
        <v>0</v>
      </c>
      <c r="AT98" s="1">
        <f ca="1">Pumpdown!AT198</f>
        <v>0</v>
      </c>
      <c r="AU98" s="1">
        <f ca="1">Pumpdown!AU198</f>
        <v>0</v>
      </c>
      <c r="AV98" s="1">
        <f ca="1">Pumpdown!AV198</f>
        <v>0</v>
      </c>
      <c r="AW98" s="1">
        <f ca="1">Pumpdown!AW198</f>
        <v>0</v>
      </c>
      <c r="AX98" s="1">
        <f ca="1">Pumpdown!AX198</f>
        <v>0</v>
      </c>
      <c r="AY98" s="1">
        <f ca="1">Pumpdown!AY198</f>
        <v>0</v>
      </c>
      <c r="AZ98" s="1">
        <f ca="1">Pumpdown!AZ198</f>
        <v>0</v>
      </c>
      <c r="BA98" s="1">
        <f ca="1">Pumpdown!BA198</f>
        <v>0</v>
      </c>
      <c r="BB98" s="1">
        <f ca="1">Pumpdown!BB198</f>
        <v>0</v>
      </c>
      <c r="BC98" s="1">
        <f ca="1">Pumpdown!BC198</f>
        <v>0</v>
      </c>
      <c r="BD98" s="1">
        <f ca="1">Pumpdown!BD198</f>
        <v>0</v>
      </c>
      <c r="BE98" s="1">
        <f ca="1">Pumpdown!BE198</f>
        <v>0</v>
      </c>
      <c r="BF98" s="1">
        <f ca="1">Pumpdown!BF198</f>
        <v>0</v>
      </c>
      <c r="BG98" s="1">
        <f ca="1">Pumpdown!BG198</f>
        <v>0</v>
      </c>
      <c r="BH98" s="1">
        <f ca="1">Pumpdown!BH198</f>
        <v>0</v>
      </c>
      <c r="BI98" s="1">
        <f ca="1">Pumpdown!BI198</f>
        <v>0</v>
      </c>
      <c r="BJ98" s="1">
        <f ca="1">Pumpdown!BJ198</f>
        <v>0</v>
      </c>
      <c r="BK98" s="1">
        <f ca="1">Pumpdown!BK198</f>
        <v>0</v>
      </c>
      <c r="BL98" s="1">
        <f ca="1">Pumpdown!BL198</f>
        <v>0</v>
      </c>
      <c r="BM98" s="1">
        <f ca="1">Pumpdown!BM198</f>
        <v>0</v>
      </c>
      <c r="BN98" s="1">
        <f ca="1">Pumpdown!BN198</f>
        <v>0</v>
      </c>
      <c r="BO98" s="1">
        <f ca="1">Pumpdown!BO198</f>
        <v>0</v>
      </c>
      <c r="BP98" s="1">
        <f ca="1">Pumpdown!BP198</f>
        <v>0</v>
      </c>
      <c r="BQ98" s="1">
        <f ca="1">Pumpdown!BQ198</f>
        <v>0</v>
      </c>
      <c r="BR98" s="1">
        <f ca="1">Pumpdown!BR198</f>
        <v>0</v>
      </c>
      <c r="BS98" s="1">
        <f ca="1">Pumpdown!BS198</f>
        <v>0</v>
      </c>
      <c r="BT98" s="1">
        <f ca="1">Pumpdown!BT198</f>
        <v>0</v>
      </c>
      <c r="BU98" s="1">
        <f ca="1">Pumpdown!BU198</f>
        <v>0</v>
      </c>
      <c r="BV98" s="1">
        <f ca="1">Pumpdown!BV198</f>
        <v>0</v>
      </c>
      <c r="BW98" s="1">
        <f ca="1">Pumpdown!BW198</f>
        <v>0</v>
      </c>
      <c r="BX98" s="1">
        <f ca="1">Pumpdown!BX198</f>
        <v>0</v>
      </c>
      <c r="BY98" s="1">
        <f ca="1">Pumpdown!BY198</f>
        <v>0</v>
      </c>
      <c r="BZ98" s="1">
        <f ca="1">Pumpdown!BZ198</f>
        <v>0</v>
      </c>
      <c r="CA98" s="1">
        <f ca="1">Pumpdown!CA198</f>
        <v>0</v>
      </c>
      <c r="CB98" s="1">
        <f ca="1">Pumpdown!CB198</f>
        <v>0</v>
      </c>
      <c r="CC98" s="1">
        <f ca="1">Pumpdown!CC198</f>
        <v>0</v>
      </c>
      <c r="CD98" s="1">
        <f ca="1">Pumpdown!CD198</f>
        <v>0</v>
      </c>
      <c r="CE98" s="1">
        <f ca="1">Pumpdown!CE198</f>
        <v>0</v>
      </c>
      <c r="CF98" s="1">
        <f ca="1">Pumpdown!CF198</f>
        <v>0</v>
      </c>
      <c r="CG98" s="1">
        <f ca="1">Pumpdown!CG198</f>
        <v>0</v>
      </c>
      <c r="CH98" s="1">
        <f ca="1">Pumpdown!CH198</f>
        <v>0</v>
      </c>
      <c r="CI98" s="1">
        <f ca="1">Pumpdown!CI198</f>
        <v>0</v>
      </c>
      <c r="CJ98" s="1">
        <f ca="1">Pumpdown!CJ198</f>
        <v>0</v>
      </c>
      <c r="CK98" s="1">
        <f ca="1">Pumpdown!CK198</f>
        <v>0</v>
      </c>
      <c r="CL98" s="1">
        <f ca="1">Pumpdown!CL198</f>
        <v>0</v>
      </c>
      <c r="CM98" s="1">
        <f ca="1">Pumpdown!CM198</f>
        <v>0</v>
      </c>
      <c r="CN98" s="1">
        <f ca="1">Pumpdown!CN198</f>
        <v>0</v>
      </c>
      <c r="CO98" s="1">
        <f ca="1">Pumpdown!CO198</f>
        <v>0</v>
      </c>
      <c r="CP98" s="1">
        <f ca="1">Pumpdown!CP198</f>
        <v>0</v>
      </c>
      <c r="CQ98" s="1">
        <f ca="1">Pumpdown!CQ198</f>
        <v>0</v>
      </c>
      <c r="CR98" s="1">
        <f ca="1">Pumpdown!CR198</f>
        <v>0</v>
      </c>
      <c r="CS98" s="1">
        <f ca="1">Pumpdown!CS198</f>
        <v>0</v>
      </c>
      <c r="CT98" s="1">
        <f ca="1">Pumpdown!CT198</f>
        <v>0</v>
      </c>
      <c r="CU98" s="1">
        <f ca="1">Pumpdown!CU198</f>
        <v>0</v>
      </c>
      <c r="CV98" s="1">
        <f ca="1">Pumpdown!CV198</f>
        <v>0</v>
      </c>
      <c r="CW98" s="1">
        <f ca="1">Pumpdown!CW198</f>
        <v>0</v>
      </c>
      <c r="CX98" s="1">
        <f ca="1">Pumpdown!CX198</f>
        <v>0</v>
      </c>
      <c r="CY98" s="1">
        <f ca="1">Pumpdown!CY198</f>
        <v>0</v>
      </c>
      <c r="CZ98" s="1">
        <f ca="1">Pumpdown!CZ198</f>
        <v>0</v>
      </c>
      <c r="DA98" s="1">
        <f ca="1">Pumpdown!DA198</f>
        <v>0</v>
      </c>
      <c r="DB98" s="1">
        <f ca="1">Pumpdown!DB198</f>
        <v>0</v>
      </c>
      <c r="DC98" s="1">
        <f ca="1">Pumpdown!DC198</f>
        <v>0</v>
      </c>
      <c r="DD98" s="1">
        <f ca="1">Pumpdown!DD198</f>
        <v>0</v>
      </c>
      <c r="DE98" s="1">
        <f ca="1">Pumpdown!DE198</f>
        <v>0</v>
      </c>
      <c r="DF98" s="1">
        <f ca="1">Pumpdown!DF198</f>
        <v>0</v>
      </c>
      <c r="DG98" s="1">
        <f ca="1">Pumpdown!DG198</f>
        <v>0</v>
      </c>
      <c r="DH98" s="1">
        <f ca="1">Pumpdown!DH198</f>
        <v>0</v>
      </c>
      <c r="DI98" s="1">
        <f ca="1">Pumpdown!DI198</f>
        <v>0</v>
      </c>
      <c r="DJ98" s="1">
        <f ca="1">Pumpdown!DJ198</f>
        <v>0</v>
      </c>
      <c r="DK98" s="1">
        <f ca="1">Pumpdown!DK198</f>
        <v>0</v>
      </c>
      <c r="DL98" s="1">
        <f ca="1">Pumpdown!DL198</f>
        <v>0</v>
      </c>
      <c r="DM98" s="1">
        <f ca="1">Pumpdown!DM198</f>
        <v>0</v>
      </c>
      <c r="DN98" s="1">
        <f ca="1">Pumpdown!DN198</f>
        <v>0</v>
      </c>
      <c r="DO98" s="1">
        <f ca="1">Pumpdown!DO198</f>
        <v>0</v>
      </c>
      <c r="DP98" s="1">
        <f ca="1">Pumpdown!DP198</f>
        <v>0</v>
      </c>
      <c r="DQ98" s="1">
        <f ca="1">Pumpdown!DQ198</f>
        <v>0</v>
      </c>
      <c r="DR98" s="1">
        <f ca="1">Pumpdown!DR198</f>
        <v>0</v>
      </c>
      <c r="DS98" s="1">
        <f ca="1">Pumpdown!DS198</f>
        <v>0</v>
      </c>
      <c r="DT98" s="1">
        <f ca="1">Pumpdown!DT198</f>
        <v>0</v>
      </c>
      <c r="DU98" s="1">
        <f ca="1">Pumpdown!DU198</f>
        <v>0</v>
      </c>
      <c r="DV98" s="1">
        <f ca="1">Pumpdown!DV198</f>
        <v>0</v>
      </c>
      <c r="DW98" s="1">
        <f ca="1">Pumpdown!DW198</f>
        <v>0</v>
      </c>
      <c r="DX98" s="1">
        <f ca="1">Pumpdown!DX198</f>
        <v>0</v>
      </c>
      <c r="DY98" s="1">
        <f ca="1">Pumpdown!DY198</f>
        <v>0</v>
      </c>
      <c r="DZ98" s="1">
        <f ca="1">Pumpdown!DZ198</f>
        <v>0</v>
      </c>
      <c r="EA98" s="1">
        <f ca="1">Pumpdown!EA198</f>
        <v>0</v>
      </c>
      <c r="EB98" s="1">
        <f ca="1">Pumpdown!EB198</f>
        <v>0</v>
      </c>
      <c r="EC98" s="1">
        <f ca="1">Pumpdown!EC198</f>
        <v>0</v>
      </c>
      <c r="ED98" s="1">
        <f ca="1">Pumpdown!ED198</f>
        <v>0</v>
      </c>
      <c r="EE98" s="1">
        <f ca="1">Pumpdown!EE198</f>
        <v>0</v>
      </c>
      <c r="EF98" s="1">
        <f ca="1">Pumpdown!EF198</f>
        <v>0</v>
      </c>
      <c r="EG98" s="1">
        <f ca="1">Pumpdown!EG198</f>
        <v>0</v>
      </c>
      <c r="EH98" s="1">
        <f ca="1">Pumpdown!EH198</f>
        <v>0</v>
      </c>
      <c r="EI98" s="1">
        <f ca="1">Pumpdown!EI198</f>
        <v>0</v>
      </c>
      <c r="EJ98" s="1">
        <f ca="1">Pumpdown!EJ198</f>
        <v>0</v>
      </c>
      <c r="EK98" s="1">
        <f ca="1">Pumpdown!EK198</f>
        <v>0</v>
      </c>
      <c r="EL98" s="1">
        <f ca="1">Pumpdown!EL198</f>
        <v>0</v>
      </c>
      <c r="EM98" s="1">
        <f ca="1">Pumpdown!EM198</f>
        <v>0</v>
      </c>
      <c r="EN98" s="1">
        <f ca="1">Pumpdown!EN198</f>
        <v>0</v>
      </c>
      <c r="EO98" s="1">
        <f ca="1">Pumpdown!EO198</f>
        <v>0</v>
      </c>
      <c r="EP98" s="1">
        <f ca="1">Pumpdown!EP198</f>
        <v>0</v>
      </c>
      <c r="EQ98" s="1">
        <f ca="1">Pumpdown!EQ198</f>
        <v>0</v>
      </c>
      <c r="ER98" s="1">
        <f ca="1">Pumpdown!ER198</f>
        <v>0</v>
      </c>
      <c r="ES98" s="1">
        <f ca="1">Pumpdown!ES198</f>
        <v>0</v>
      </c>
      <c r="ET98" s="1">
        <f ca="1">Pumpdown!ET198</f>
        <v>0</v>
      </c>
      <c r="EU98" s="1">
        <f ca="1">Pumpdown!EU198</f>
        <v>0</v>
      </c>
      <c r="EV98" s="1">
        <f ca="1">Pumpdown!EV198</f>
        <v>0</v>
      </c>
      <c r="EW98" s="1">
        <f ca="1">Pumpdown!EW198</f>
        <v>0</v>
      </c>
      <c r="EX98" s="1">
        <f ca="1">Pumpdown!EX198</f>
        <v>0</v>
      </c>
      <c r="EY98" s="1">
        <f ca="1">Pumpdown!EY198</f>
        <v>0</v>
      </c>
      <c r="EZ98" s="1">
        <f ca="1">Pumpdown!EZ198</f>
        <v>0</v>
      </c>
      <c r="FA98" s="1">
        <f ca="1">Pumpdown!FA198</f>
        <v>0</v>
      </c>
      <c r="FB98" s="1">
        <f ca="1">Pumpdown!FB198</f>
        <v>0</v>
      </c>
      <c r="FC98" s="1">
        <f ca="1">Pumpdown!FC198</f>
        <v>0</v>
      </c>
      <c r="FD98" s="1">
        <f ca="1">Pumpdown!FD198</f>
        <v>0</v>
      </c>
      <c r="FE98" s="1">
        <f ca="1">Pumpdown!FE198</f>
        <v>0</v>
      </c>
      <c r="FF98" s="1">
        <f ca="1">Pumpdown!FF198</f>
        <v>0</v>
      </c>
      <c r="FG98" s="1">
        <f ca="1">Pumpdown!FG198</f>
        <v>0</v>
      </c>
      <c r="FH98" s="1">
        <f ca="1">Pumpdown!FH198</f>
        <v>0</v>
      </c>
      <c r="FI98" s="1">
        <f ca="1">Pumpdown!FI198</f>
        <v>0</v>
      </c>
      <c r="FJ98" s="1">
        <f ca="1">Pumpdown!FJ198</f>
        <v>0</v>
      </c>
      <c r="FK98" s="1">
        <f ca="1">Pumpdown!FK198</f>
        <v>0</v>
      </c>
      <c r="FL98" s="1">
        <f ca="1">Pumpdown!FL198</f>
        <v>0</v>
      </c>
      <c r="FM98" s="1">
        <f ca="1">Pumpdown!FM198</f>
        <v>0</v>
      </c>
      <c r="FN98" s="1">
        <f ca="1">Pumpdown!FN198</f>
        <v>0</v>
      </c>
      <c r="FO98" s="1">
        <f ca="1">Pumpdown!FO198</f>
        <v>0</v>
      </c>
      <c r="FP98" s="1">
        <f ca="1">Pumpdown!FP198</f>
        <v>0</v>
      </c>
      <c r="FQ98" s="1">
        <f ca="1">Pumpdown!FQ198</f>
        <v>0</v>
      </c>
      <c r="FR98" s="1">
        <f ca="1">Pumpdown!FR198</f>
        <v>0</v>
      </c>
      <c r="FS98" s="1">
        <f ca="1">Pumpdown!FS198</f>
        <v>0</v>
      </c>
      <c r="FT98" s="1">
        <f ca="1">Pumpdown!FT198</f>
        <v>0</v>
      </c>
      <c r="FU98" s="1">
        <f ca="1">Pumpdown!FU198</f>
        <v>0</v>
      </c>
      <c r="FV98" s="1">
        <f ca="1">Pumpdown!FV198</f>
        <v>0</v>
      </c>
      <c r="FW98" s="1">
        <f ca="1">Pumpdown!FW198</f>
        <v>0</v>
      </c>
      <c r="FX98" s="1">
        <f ca="1">Pumpdown!FX198</f>
        <v>0</v>
      </c>
      <c r="FY98" s="1">
        <f ca="1">Pumpdown!FY198</f>
        <v>0</v>
      </c>
      <c r="FZ98" s="1">
        <f ca="1">Pumpdown!FZ198</f>
        <v>0</v>
      </c>
      <c r="GA98" s="1">
        <f ca="1">Pumpdown!GA198</f>
        <v>0</v>
      </c>
      <c r="GB98" s="1">
        <f ca="1">Pumpdown!GB198</f>
        <v>0</v>
      </c>
      <c r="GC98" s="1">
        <f ca="1">Pumpdown!GC198</f>
        <v>0</v>
      </c>
      <c r="GD98" s="1">
        <f ca="1">Pumpdown!GD198</f>
        <v>0</v>
      </c>
      <c r="GE98" s="1">
        <f ca="1">Pumpdown!GE198</f>
        <v>0</v>
      </c>
      <c r="GF98" s="1">
        <f ca="1">Pumpdown!GF198</f>
        <v>0</v>
      </c>
      <c r="GG98" s="1">
        <f ca="1">Pumpdown!GG198</f>
        <v>0</v>
      </c>
      <c r="GH98" s="1">
        <f ca="1">Pumpdown!GH198</f>
        <v>0</v>
      </c>
      <c r="GI98" s="1">
        <f ca="1">Pumpdown!GI198</f>
        <v>0</v>
      </c>
      <c r="GJ98" s="1">
        <f ca="1">Pumpdown!GJ198</f>
        <v>0</v>
      </c>
      <c r="GK98" s="1">
        <f ca="1">Pumpdown!GK198</f>
        <v>0</v>
      </c>
      <c r="GL98" s="1">
        <f ca="1">Pumpdown!GL198</f>
        <v>0</v>
      </c>
      <c r="GM98" s="1">
        <f ca="1">Pumpdown!GM198</f>
        <v>0</v>
      </c>
      <c r="GN98" s="1">
        <f ca="1">Pumpdown!GN198</f>
        <v>0</v>
      </c>
      <c r="GO98" s="1">
        <f ca="1">Pumpdown!GO198</f>
        <v>0</v>
      </c>
      <c r="GP98" s="1">
        <f ca="1">Pumpdown!GP198</f>
        <v>0</v>
      </c>
      <c r="GQ98" s="1">
        <f ca="1">Pumpdown!GQ198</f>
        <v>0</v>
      </c>
      <c r="GR98" s="1">
        <f ca="1">Pumpdown!GR198</f>
        <v>0</v>
      </c>
      <c r="GS98" s="1">
        <f ca="1">Pumpdown!GS198</f>
        <v>0</v>
      </c>
      <c r="GT98" s="1">
        <f ca="1">Pumpdown!GT198</f>
        <v>0</v>
      </c>
      <c r="GU98" s="1">
        <f ca="1">Pumpdown!GU198</f>
        <v>0</v>
      </c>
      <c r="GV98" s="1">
        <f ca="1">Pumpdown!GV198</f>
        <v>0</v>
      </c>
      <c r="GW98" s="1">
        <f ca="1">Pumpdown!GW198</f>
        <v>0</v>
      </c>
      <c r="GX98" s="1">
        <f ca="1">Pumpdown!GX198</f>
        <v>0</v>
      </c>
      <c r="GY98" s="1">
        <f ca="1">Pumpdown!GY198</f>
        <v>0</v>
      </c>
      <c r="GZ98" s="1">
        <f ca="1">Pumpdown!GZ198</f>
        <v>0</v>
      </c>
      <c r="HA98" s="1">
        <f ca="1">Pumpdown!HA198</f>
        <v>0</v>
      </c>
      <c r="HB98" s="1">
        <f ca="1">Pumpdown!HB198</f>
        <v>0</v>
      </c>
      <c r="HC98" s="1">
        <f ca="1">Pumpdown!HC198</f>
        <v>0</v>
      </c>
      <c r="HD98" s="1">
        <f ca="1">Pumpdown!HD198</f>
        <v>0</v>
      </c>
      <c r="HE98" s="1">
        <f ca="1">Pumpdown!HE198</f>
        <v>0</v>
      </c>
      <c r="HF98" s="1">
        <f ca="1">Pumpdown!HF198</f>
        <v>0</v>
      </c>
      <c r="HG98" s="1">
        <f ca="1">Pumpdown!HG198</f>
        <v>0</v>
      </c>
      <c r="HH98" s="1">
        <f ca="1">Pumpdown!HH198</f>
        <v>0</v>
      </c>
      <c r="HI98" s="1">
        <f ca="1">Pumpdown!HI198</f>
        <v>0</v>
      </c>
      <c r="HJ98" s="1">
        <f ca="1">Pumpdown!HJ198</f>
        <v>0</v>
      </c>
      <c r="HK98" s="1">
        <f ca="1">Pumpdown!HK198</f>
        <v>0</v>
      </c>
      <c r="HL98" s="1">
        <f ca="1">Pumpdown!HL198</f>
        <v>0</v>
      </c>
      <c r="HM98" s="1">
        <f ca="1">Pumpdown!HM198</f>
        <v>0</v>
      </c>
      <c r="HN98" s="1">
        <f ca="1">Pumpdown!HN198</f>
        <v>0</v>
      </c>
      <c r="HO98" s="1">
        <f ca="1">Pumpdown!HO198</f>
        <v>0</v>
      </c>
      <c r="HP98" s="1">
        <f ca="1">Pumpdown!HP198</f>
        <v>0</v>
      </c>
      <c r="HQ98" s="1">
        <f ca="1">Pumpdown!HQ198</f>
        <v>0</v>
      </c>
      <c r="HR98" s="1">
        <f ca="1">Pumpdown!HR198</f>
        <v>0</v>
      </c>
      <c r="HS98" s="1">
        <f ca="1">Pumpdown!HS198</f>
        <v>0</v>
      </c>
      <c r="HT98" s="1">
        <f ca="1">Pumpdown!HT198</f>
        <v>0</v>
      </c>
      <c r="HU98" s="1">
        <f ca="1">Pumpdown!HU198</f>
        <v>0</v>
      </c>
      <c r="HV98" s="1">
        <f ca="1">Pumpdown!HV198</f>
        <v>0</v>
      </c>
      <c r="HW98" s="1">
        <f ca="1">Pumpdown!HW198</f>
        <v>0</v>
      </c>
      <c r="HX98" s="1">
        <f ca="1">Pumpdown!HX198</f>
        <v>0</v>
      </c>
      <c r="HY98" s="1">
        <f ca="1">Pumpdown!HY198</f>
        <v>0</v>
      </c>
      <c r="HZ98" s="1">
        <f ca="1">Pumpdown!HZ198</f>
        <v>0</v>
      </c>
      <c r="IA98" s="1">
        <f ca="1">Pumpdown!IA198</f>
        <v>0</v>
      </c>
      <c r="IB98" s="1">
        <f ca="1">Pumpdown!IB198</f>
        <v>0</v>
      </c>
      <c r="IC98" s="1">
        <f ca="1">Pumpdown!IC198</f>
        <v>0</v>
      </c>
      <c r="ID98" s="1">
        <f ca="1">Pumpdown!ID198</f>
        <v>0</v>
      </c>
      <c r="IE98" s="1">
        <f ca="1">Pumpdown!IE198</f>
        <v>0</v>
      </c>
      <c r="IF98" s="1">
        <f ca="1">Pumpdown!IF198</f>
        <v>0</v>
      </c>
      <c r="IG98" s="1">
        <f ca="1">Pumpdown!IG198</f>
        <v>0</v>
      </c>
      <c r="IH98" s="1">
        <f ca="1">Pumpdown!IH198</f>
        <v>0</v>
      </c>
      <c r="II98" s="1">
        <f ca="1">Pumpdown!II198</f>
        <v>0</v>
      </c>
      <c r="IJ98" s="1">
        <f ca="1">Pumpdown!IJ198</f>
        <v>0</v>
      </c>
      <c r="IK98" s="1">
        <f ca="1">Pumpdown!IK198</f>
        <v>0</v>
      </c>
      <c r="IL98" s="1">
        <f ca="1">Pumpdown!IL198</f>
        <v>0</v>
      </c>
      <c r="IM98" s="1">
        <f ca="1">Pumpdown!IM198</f>
        <v>0</v>
      </c>
      <c r="IN98" s="1">
        <f ca="1">Pumpdown!IN198</f>
        <v>0</v>
      </c>
      <c r="IO98" s="1">
        <f ca="1">Pumpdown!IO198</f>
        <v>0</v>
      </c>
      <c r="IP98" s="1">
        <f ca="1">Pumpdown!IP198</f>
        <v>0</v>
      </c>
      <c r="IQ98" s="1">
        <f ca="1">Pumpdown!IQ198</f>
        <v>0</v>
      </c>
      <c r="IR98" s="1">
        <f ca="1">Pumpdown!IR198</f>
        <v>0</v>
      </c>
      <c r="IS98" s="1">
        <f ca="1">Pumpdown!IS198</f>
        <v>0</v>
      </c>
      <c r="IT98" s="1">
        <f ca="1">Pumpdown!IT198</f>
        <v>0</v>
      </c>
      <c r="IU98" s="1">
        <f ca="1">Pumpdown!IU198</f>
        <v>0</v>
      </c>
      <c r="IV98" s="1">
        <f ca="1">Pumpdown!IV198</f>
        <v>0</v>
      </c>
    </row>
    <row r="99" spans="1:256" x14ac:dyDescent="0.15">
      <c r="A99" s="1" t="str">
        <f>Pumpdown!A199</f>
        <v>Concentration #7</v>
      </c>
      <c r="B99" s="1" t="str">
        <f>Pumpdown!B199</f>
        <v>kg/m3</v>
      </c>
      <c r="C99" s="1">
        <f ca="1">Pumpdown!C199</f>
        <v>0</v>
      </c>
      <c r="D99" s="1">
        <f ca="1">Pumpdown!D199</f>
        <v>0</v>
      </c>
      <c r="E99" s="1">
        <f ca="1">Pumpdown!E199</f>
        <v>0</v>
      </c>
      <c r="F99" s="1">
        <f ca="1">Pumpdown!F199</f>
        <v>0</v>
      </c>
      <c r="G99" s="1">
        <f ca="1">Pumpdown!G199</f>
        <v>0</v>
      </c>
      <c r="H99" s="1">
        <f ca="1">Pumpdown!H199</f>
        <v>0</v>
      </c>
      <c r="I99" s="1">
        <f ca="1">Pumpdown!I199</f>
        <v>0</v>
      </c>
      <c r="J99" s="1">
        <f ca="1">Pumpdown!J199</f>
        <v>0</v>
      </c>
      <c r="K99" s="1">
        <f ca="1">Pumpdown!K199</f>
        <v>0</v>
      </c>
      <c r="L99" s="1">
        <f ca="1">Pumpdown!L199</f>
        <v>0</v>
      </c>
      <c r="M99" s="1">
        <f ca="1">Pumpdown!M199</f>
        <v>0</v>
      </c>
      <c r="N99" s="1">
        <f ca="1">Pumpdown!N199</f>
        <v>0</v>
      </c>
      <c r="O99" s="1">
        <f ca="1">Pumpdown!O199</f>
        <v>0</v>
      </c>
      <c r="P99" s="1">
        <f ca="1">Pumpdown!P199</f>
        <v>0</v>
      </c>
      <c r="Q99" s="1">
        <f ca="1">Pumpdown!Q199</f>
        <v>0</v>
      </c>
      <c r="R99" s="1">
        <f ca="1">Pumpdown!R199</f>
        <v>0</v>
      </c>
      <c r="S99" s="1">
        <f ca="1">Pumpdown!S199</f>
        <v>0</v>
      </c>
      <c r="T99" s="1">
        <f ca="1">Pumpdown!T199</f>
        <v>0</v>
      </c>
      <c r="U99" s="1">
        <f ca="1">Pumpdown!U199</f>
        <v>0</v>
      </c>
      <c r="V99" s="1">
        <f ca="1">Pumpdown!V199</f>
        <v>0</v>
      </c>
      <c r="W99" s="1">
        <f ca="1">Pumpdown!W199</f>
        <v>0</v>
      </c>
      <c r="X99" s="1">
        <f ca="1">Pumpdown!X199</f>
        <v>0</v>
      </c>
      <c r="Y99" s="1">
        <f ca="1">Pumpdown!Y199</f>
        <v>0</v>
      </c>
      <c r="Z99" s="1">
        <f ca="1">Pumpdown!Z199</f>
        <v>0</v>
      </c>
      <c r="AA99" s="1">
        <f ca="1">Pumpdown!AA199</f>
        <v>0</v>
      </c>
      <c r="AB99" s="1">
        <f ca="1">Pumpdown!AB199</f>
        <v>0</v>
      </c>
      <c r="AC99" s="1">
        <f ca="1">Pumpdown!AC199</f>
        <v>0</v>
      </c>
      <c r="AD99" s="150">
        <f ca="1">Pumpdown!AD199</f>
        <v>0</v>
      </c>
      <c r="AE99" s="1">
        <f ca="1">Pumpdown!AE199</f>
        <v>0</v>
      </c>
      <c r="AF99" s="1">
        <f ca="1">Pumpdown!AF199</f>
        <v>0</v>
      </c>
      <c r="AG99" s="1">
        <f ca="1">Pumpdown!AG199</f>
        <v>0</v>
      </c>
      <c r="AH99" s="1">
        <f ca="1">Pumpdown!AH199</f>
        <v>0</v>
      </c>
      <c r="AI99" s="1">
        <f ca="1">Pumpdown!AI199</f>
        <v>0</v>
      </c>
      <c r="AJ99" s="1">
        <f ca="1">Pumpdown!AJ199</f>
        <v>0</v>
      </c>
      <c r="AK99" s="150">
        <f ca="1">Pumpdown!AK199</f>
        <v>0</v>
      </c>
      <c r="AL99" s="1">
        <f ca="1">Pumpdown!AL199</f>
        <v>0</v>
      </c>
      <c r="AM99" s="1">
        <f ca="1">Pumpdown!AM199</f>
        <v>0</v>
      </c>
      <c r="AN99" s="1">
        <f ca="1">Pumpdown!AN199</f>
        <v>0</v>
      </c>
      <c r="AO99" s="1">
        <f ca="1">Pumpdown!AO199</f>
        <v>0</v>
      </c>
      <c r="AP99" s="1">
        <f ca="1">Pumpdown!AP199</f>
        <v>0</v>
      </c>
      <c r="AQ99" s="1">
        <f ca="1">Pumpdown!AQ199</f>
        <v>0</v>
      </c>
      <c r="AR99" s="1">
        <f ca="1">Pumpdown!AR199</f>
        <v>0</v>
      </c>
      <c r="AS99" s="1">
        <f ca="1">Pumpdown!AS199</f>
        <v>0</v>
      </c>
      <c r="AT99" s="1">
        <f ca="1">Pumpdown!AT199</f>
        <v>0</v>
      </c>
      <c r="AU99" s="1">
        <f ca="1">Pumpdown!AU199</f>
        <v>0</v>
      </c>
      <c r="AV99" s="1">
        <f ca="1">Pumpdown!AV199</f>
        <v>0</v>
      </c>
      <c r="AW99" s="1">
        <f ca="1">Pumpdown!AW199</f>
        <v>0</v>
      </c>
      <c r="AX99" s="1">
        <f ca="1">Pumpdown!AX199</f>
        <v>0</v>
      </c>
      <c r="AY99" s="1">
        <f ca="1">Pumpdown!AY199</f>
        <v>0</v>
      </c>
      <c r="AZ99" s="1">
        <f ca="1">Pumpdown!AZ199</f>
        <v>0</v>
      </c>
      <c r="BA99" s="1">
        <f ca="1">Pumpdown!BA199</f>
        <v>0</v>
      </c>
      <c r="BB99" s="1">
        <f ca="1">Pumpdown!BB199</f>
        <v>0</v>
      </c>
      <c r="BC99" s="1">
        <f ca="1">Pumpdown!BC199</f>
        <v>0</v>
      </c>
      <c r="BD99" s="1">
        <f ca="1">Pumpdown!BD199</f>
        <v>0</v>
      </c>
      <c r="BE99" s="1">
        <f ca="1">Pumpdown!BE199</f>
        <v>0</v>
      </c>
      <c r="BF99" s="1">
        <f ca="1">Pumpdown!BF199</f>
        <v>0</v>
      </c>
      <c r="BG99" s="1">
        <f ca="1">Pumpdown!BG199</f>
        <v>0</v>
      </c>
      <c r="BH99" s="1">
        <f ca="1">Pumpdown!BH199</f>
        <v>0</v>
      </c>
      <c r="BI99" s="1">
        <f ca="1">Pumpdown!BI199</f>
        <v>0</v>
      </c>
      <c r="BJ99" s="1">
        <f ca="1">Pumpdown!BJ199</f>
        <v>0</v>
      </c>
      <c r="BK99" s="1">
        <f ca="1">Pumpdown!BK199</f>
        <v>0</v>
      </c>
      <c r="BL99" s="1">
        <f ca="1">Pumpdown!BL199</f>
        <v>0</v>
      </c>
      <c r="BM99" s="1">
        <f ca="1">Pumpdown!BM199</f>
        <v>0</v>
      </c>
      <c r="BN99" s="1">
        <f ca="1">Pumpdown!BN199</f>
        <v>0</v>
      </c>
      <c r="BO99" s="1">
        <f ca="1">Pumpdown!BO199</f>
        <v>0</v>
      </c>
      <c r="BP99" s="1">
        <f ca="1">Pumpdown!BP199</f>
        <v>0</v>
      </c>
      <c r="BQ99" s="1">
        <f ca="1">Pumpdown!BQ199</f>
        <v>0</v>
      </c>
      <c r="BR99" s="1">
        <f ca="1">Pumpdown!BR199</f>
        <v>0</v>
      </c>
      <c r="BS99" s="1">
        <f ca="1">Pumpdown!BS199</f>
        <v>0</v>
      </c>
      <c r="BT99" s="1">
        <f ca="1">Pumpdown!BT199</f>
        <v>0</v>
      </c>
      <c r="BU99" s="1">
        <f ca="1">Pumpdown!BU199</f>
        <v>0</v>
      </c>
      <c r="BV99" s="1">
        <f ca="1">Pumpdown!BV199</f>
        <v>0</v>
      </c>
      <c r="BW99" s="1">
        <f ca="1">Pumpdown!BW199</f>
        <v>0</v>
      </c>
      <c r="BX99" s="1">
        <f ca="1">Pumpdown!BX199</f>
        <v>0</v>
      </c>
      <c r="BY99" s="1">
        <f ca="1">Pumpdown!BY199</f>
        <v>0</v>
      </c>
      <c r="BZ99" s="1">
        <f ca="1">Pumpdown!BZ199</f>
        <v>0</v>
      </c>
      <c r="CA99" s="1">
        <f ca="1">Pumpdown!CA199</f>
        <v>0</v>
      </c>
      <c r="CB99" s="1">
        <f ca="1">Pumpdown!CB199</f>
        <v>0</v>
      </c>
      <c r="CC99" s="1">
        <f ca="1">Pumpdown!CC199</f>
        <v>0</v>
      </c>
      <c r="CD99" s="1">
        <f ca="1">Pumpdown!CD199</f>
        <v>0</v>
      </c>
      <c r="CE99" s="1">
        <f ca="1">Pumpdown!CE199</f>
        <v>0</v>
      </c>
      <c r="CF99" s="1">
        <f ca="1">Pumpdown!CF199</f>
        <v>0</v>
      </c>
      <c r="CG99" s="1">
        <f ca="1">Pumpdown!CG199</f>
        <v>0</v>
      </c>
      <c r="CH99" s="1">
        <f ca="1">Pumpdown!CH199</f>
        <v>0</v>
      </c>
      <c r="CI99" s="1">
        <f ca="1">Pumpdown!CI199</f>
        <v>0</v>
      </c>
      <c r="CJ99" s="1">
        <f ca="1">Pumpdown!CJ199</f>
        <v>0</v>
      </c>
      <c r="CK99" s="1">
        <f ca="1">Pumpdown!CK199</f>
        <v>0</v>
      </c>
      <c r="CL99" s="1">
        <f ca="1">Pumpdown!CL199</f>
        <v>0</v>
      </c>
      <c r="CM99" s="1">
        <f ca="1">Pumpdown!CM199</f>
        <v>0</v>
      </c>
      <c r="CN99" s="1">
        <f ca="1">Pumpdown!CN199</f>
        <v>0</v>
      </c>
      <c r="CO99" s="1">
        <f ca="1">Pumpdown!CO199</f>
        <v>0</v>
      </c>
      <c r="CP99" s="1">
        <f ca="1">Pumpdown!CP199</f>
        <v>0</v>
      </c>
      <c r="CQ99" s="1">
        <f ca="1">Pumpdown!CQ199</f>
        <v>0</v>
      </c>
      <c r="CR99" s="1">
        <f ca="1">Pumpdown!CR199</f>
        <v>0</v>
      </c>
      <c r="CS99" s="1">
        <f ca="1">Pumpdown!CS199</f>
        <v>0</v>
      </c>
      <c r="CT99" s="1">
        <f ca="1">Pumpdown!CT199</f>
        <v>0</v>
      </c>
      <c r="CU99" s="1">
        <f ca="1">Pumpdown!CU199</f>
        <v>0</v>
      </c>
      <c r="CV99" s="1">
        <f ca="1">Pumpdown!CV199</f>
        <v>0</v>
      </c>
      <c r="CW99" s="1">
        <f ca="1">Pumpdown!CW199</f>
        <v>0</v>
      </c>
      <c r="CX99" s="1">
        <f ca="1">Pumpdown!CX199</f>
        <v>0</v>
      </c>
      <c r="CY99" s="1">
        <f ca="1">Pumpdown!CY199</f>
        <v>0</v>
      </c>
      <c r="CZ99" s="1">
        <f ca="1">Pumpdown!CZ199</f>
        <v>0</v>
      </c>
      <c r="DA99" s="1">
        <f ca="1">Pumpdown!DA199</f>
        <v>0</v>
      </c>
      <c r="DB99" s="1">
        <f ca="1">Pumpdown!DB199</f>
        <v>0</v>
      </c>
      <c r="DC99" s="1">
        <f ca="1">Pumpdown!DC199</f>
        <v>0</v>
      </c>
      <c r="DD99" s="1">
        <f ca="1">Pumpdown!DD199</f>
        <v>0</v>
      </c>
      <c r="DE99" s="1">
        <f ca="1">Pumpdown!DE199</f>
        <v>0</v>
      </c>
      <c r="DF99" s="1">
        <f ca="1">Pumpdown!DF199</f>
        <v>0</v>
      </c>
      <c r="DG99" s="1">
        <f ca="1">Pumpdown!DG199</f>
        <v>0</v>
      </c>
      <c r="DH99" s="1">
        <f ca="1">Pumpdown!DH199</f>
        <v>0</v>
      </c>
      <c r="DI99" s="1">
        <f ca="1">Pumpdown!DI199</f>
        <v>0</v>
      </c>
      <c r="DJ99" s="1">
        <f ca="1">Pumpdown!DJ199</f>
        <v>0</v>
      </c>
      <c r="DK99" s="1">
        <f ca="1">Pumpdown!DK199</f>
        <v>0</v>
      </c>
      <c r="DL99" s="1">
        <f ca="1">Pumpdown!DL199</f>
        <v>0</v>
      </c>
      <c r="DM99" s="1">
        <f ca="1">Pumpdown!DM199</f>
        <v>0</v>
      </c>
      <c r="DN99" s="1">
        <f ca="1">Pumpdown!DN199</f>
        <v>0</v>
      </c>
      <c r="DO99" s="1">
        <f ca="1">Pumpdown!DO199</f>
        <v>0</v>
      </c>
      <c r="DP99" s="1">
        <f ca="1">Pumpdown!DP199</f>
        <v>0</v>
      </c>
      <c r="DQ99" s="1">
        <f ca="1">Pumpdown!DQ199</f>
        <v>0</v>
      </c>
      <c r="DR99" s="1">
        <f ca="1">Pumpdown!DR199</f>
        <v>0</v>
      </c>
      <c r="DS99" s="1">
        <f ca="1">Pumpdown!DS199</f>
        <v>0</v>
      </c>
      <c r="DT99" s="1">
        <f ca="1">Pumpdown!DT199</f>
        <v>0</v>
      </c>
      <c r="DU99" s="1">
        <f ca="1">Pumpdown!DU199</f>
        <v>0</v>
      </c>
      <c r="DV99" s="1">
        <f ca="1">Pumpdown!DV199</f>
        <v>0</v>
      </c>
      <c r="DW99" s="1">
        <f ca="1">Pumpdown!DW199</f>
        <v>0</v>
      </c>
      <c r="DX99" s="1">
        <f ca="1">Pumpdown!DX199</f>
        <v>0</v>
      </c>
      <c r="DY99" s="1">
        <f ca="1">Pumpdown!DY199</f>
        <v>0</v>
      </c>
      <c r="DZ99" s="1">
        <f ca="1">Pumpdown!DZ199</f>
        <v>0</v>
      </c>
      <c r="EA99" s="1">
        <f ca="1">Pumpdown!EA199</f>
        <v>0</v>
      </c>
      <c r="EB99" s="1">
        <f ca="1">Pumpdown!EB199</f>
        <v>0</v>
      </c>
      <c r="EC99" s="1">
        <f ca="1">Pumpdown!EC199</f>
        <v>0</v>
      </c>
      <c r="ED99" s="1">
        <f ca="1">Pumpdown!ED199</f>
        <v>0</v>
      </c>
      <c r="EE99" s="1">
        <f ca="1">Pumpdown!EE199</f>
        <v>0</v>
      </c>
      <c r="EF99" s="1">
        <f ca="1">Pumpdown!EF199</f>
        <v>0</v>
      </c>
      <c r="EG99" s="1">
        <f ca="1">Pumpdown!EG199</f>
        <v>0</v>
      </c>
      <c r="EH99" s="1">
        <f ca="1">Pumpdown!EH199</f>
        <v>0</v>
      </c>
      <c r="EI99" s="1">
        <f ca="1">Pumpdown!EI199</f>
        <v>0</v>
      </c>
      <c r="EJ99" s="1">
        <f ca="1">Pumpdown!EJ199</f>
        <v>0</v>
      </c>
      <c r="EK99" s="1">
        <f ca="1">Pumpdown!EK199</f>
        <v>0</v>
      </c>
      <c r="EL99" s="1">
        <f ca="1">Pumpdown!EL199</f>
        <v>0</v>
      </c>
      <c r="EM99" s="1">
        <f ca="1">Pumpdown!EM199</f>
        <v>0</v>
      </c>
      <c r="EN99" s="1">
        <f ca="1">Pumpdown!EN199</f>
        <v>0</v>
      </c>
      <c r="EO99" s="1">
        <f ca="1">Pumpdown!EO199</f>
        <v>0</v>
      </c>
      <c r="EP99" s="1">
        <f ca="1">Pumpdown!EP199</f>
        <v>0</v>
      </c>
      <c r="EQ99" s="1">
        <f ca="1">Pumpdown!EQ199</f>
        <v>0</v>
      </c>
      <c r="ER99" s="1">
        <f ca="1">Pumpdown!ER199</f>
        <v>0</v>
      </c>
      <c r="ES99" s="1">
        <f ca="1">Pumpdown!ES199</f>
        <v>0</v>
      </c>
      <c r="ET99" s="1">
        <f ca="1">Pumpdown!ET199</f>
        <v>0</v>
      </c>
      <c r="EU99" s="1">
        <f ca="1">Pumpdown!EU199</f>
        <v>0</v>
      </c>
      <c r="EV99" s="1">
        <f ca="1">Pumpdown!EV199</f>
        <v>0</v>
      </c>
      <c r="EW99" s="1">
        <f ca="1">Pumpdown!EW199</f>
        <v>0</v>
      </c>
      <c r="EX99" s="1">
        <f ca="1">Pumpdown!EX199</f>
        <v>0</v>
      </c>
      <c r="EY99" s="1">
        <f ca="1">Pumpdown!EY199</f>
        <v>0</v>
      </c>
      <c r="EZ99" s="1">
        <f ca="1">Pumpdown!EZ199</f>
        <v>0</v>
      </c>
      <c r="FA99" s="1">
        <f ca="1">Pumpdown!FA199</f>
        <v>0</v>
      </c>
      <c r="FB99" s="1">
        <f ca="1">Pumpdown!FB199</f>
        <v>0</v>
      </c>
      <c r="FC99" s="1">
        <f ca="1">Pumpdown!FC199</f>
        <v>0</v>
      </c>
      <c r="FD99" s="1">
        <f ca="1">Pumpdown!FD199</f>
        <v>0</v>
      </c>
      <c r="FE99" s="1">
        <f ca="1">Pumpdown!FE199</f>
        <v>0</v>
      </c>
      <c r="FF99" s="1">
        <f ca="1">Pumpdown!FF199</f>
        <v>0</v>
      </c>
      <c r="FG99" s="1">
        <f ca="1">Pumpdown!FG199</f>
        <v>0</v>
      </c>
      <c r="FH99" s="1">
        <f ca="1">Pumpdown!FH199</f>
        <v>0</v>
      </c>
      <c r="FI99" s="1">
        <f ca="1">Pumpdown!FI199</f>
        <v>0</v>
      </c>
      <c r="FJ99" s="1">
        <f ca="1">Pumpdown!FJ199</f>
        <v>0</v>
      </c>
      <c r="FK99" s="1">
        <f ca="1">Pumpdown!FK199</f>
        <v>0</v>
      </c>
      <c r="FL99" s="1">
        <f ca="1">Pumpdown!FL199</f>
        <v>0</v>
      </c>
      <c r="FM99" s="1">
        <f ca="1">Pumpdown!FM199</f>
        <v>0</v>
      </c>
      <c r="FN99" s="1">
        <f ca="1">Pumpdown!FN199</f>
        <v>0</v>
      </c>
      <c r="FO99" s="1">
        <f ca="1">Pumpdown!FO199</f>
        <v>0</v>
      </c>
      <c r="FP99" s="1">
        <f ca="1">Pumpdown!FP199</f>
        <v>0</v>
      </c>
      <c r="FQ99" s="1">
        <f ca="1">Pumpdown!FQ199</f>
        <v>0</v>
      </c>
      <c r="FR99" s="1">
        <f ca="1">Pumpdown!FR199</f>
        <v>0</v>
      </c>
      <c r="FS99" s="1">
        <f ca="1">Pumpdown!FS199</f>
        <v>0</v>
      </c>
      <c r="FT99" s="1">
        <f ca="1">Pumpdown!FT199</f>
        <v>0</v>
      </c>
      <c r="FU99" s="1">
        <f ca="1">Pumpdown!FU199</f>
        <v>0</v>
      </c>
      <c r="FV99" s="1">
        <f ca="1">Pumpdown!FV199</f>
        <v>0</v>
      </c>
      <c r="FW99" s="1">
        <f ca="1">Pumpdown!FW199</f>
        <v>0</v>
      </c>
      <c r="FX99" s="1">
        <f ca="1">Pumpdown!FX199</f>
        <v>0</v>
      </c>
      <c r="FY99" s="1">
        <f ca="1">Pumpdown!FY199</f>
        <v>0</v>
      </c>
      <c r="FZ99" s="1">
        <f ca="1">Pumpdown!FZ199</f>
        <v>0</v>
      </c>
      <c r="GA99" s="1">
        <f ca="1">Pumpdown!GA199</f>
        <v>0</v>
      </c>
      <c r="GB99" s="1">
        <f ca="1">Pumpdown!GB199</f>
        <v>0</v>
      </c>
      <c r="GC99" s="1">
        <f ca="1">Pumpdown!GC199</f>
        <v>0</v>
      </c>
      <c r="GD99" s="1">
        <f ca="1">Pumpdown!GD199</f>
        <v>0</v>
      </c>
      <c r="GE99" s="1">
        <f ca="1">Pumpdown!GE199</f>
        <v>0</v>
      </c>
      <c r="GF99" s="1">
        <f ca="1">Pumpdown!GF199</f>
        <v>0</v>
      </c>
      <c r="GG99" s="1">
        <f ca="1">Pumpdown!GG199</f>
        <v>0</v>
      </c>
      <c r="GH99" s="1">
        <f ca="1">Pumpdown!GH199</f>
        <v>0</v>
      </c>
      <c r="GI99" s="1">
        <f ca="1">Pumpdown!GI199</f>
        <v>0</v>
      </c>
      <c r="GJ99" s="1">
        <f ca="1">Pumpdown!GJ199</f>
        <v>0</v>
      </c>
      <c r="GK99" s="1">
        <f ca="1">Pumpdown!GK199</f>
        <v>0</v>
      </c>
      <c r="GL99" s="1">
        <f ca="1">Pumpdown!GL199</f>
        <v>0</v>
      </c>
      <c r="GM99" s="1">
        <f ca="1">Pumpdown!GM199</f>
        <v>0</v>
      </c>
      <c r="GN99" s="1">
        <f ca="1">Pumpdown!GN199</f>
        <v>0</v>
      </c>
      <c r="GO99" s="1">
        <f ca="1">Pumpdown!GO199</f>
        <v>0</v>
      </c>
      <c r="GP99" s="1">
        <f ca="1">Pumpdown!GP199</f>
        <v>0</v>
      </c>
      <c r="GQ99" s="1">
        <f ca="1">Pumpdown!GQ199</f>
        <v>0</v>
      </c>
      <c r="GR99" s="1">
        <f ca="1">Pumpdown!GR199</f>
        <v>0</v>
      </c>
      <c r="GS99" s="1">
        <f ca="1">Pumpdown!GS199</f>
        <v>0</v>
      </c>
      <c r="GT99" s="1">
        <f ca="1">Pumpdown!GT199</f>
        <v>0</v>
      </c>
      <c r="GU99" s="1">
        <f ca="1">Pumpdown!GU199</f>
        <v>0</v>
      </c>
      <c r="GV99" s="1">
        <f ca="1">Pumpdown!GV199</f>
        <v>0</v>
      </c>
      <c r="GW99" s="1">
        <f ca="1">Pumpdown!GW199</f>
        <v>0</v>
      </c>
      <c r="GX99" s="1">
        <f ca="1">Pumpdown!GX199</f>
        <v>0</v>
      </c>
      <c r="GY99" s="1">
        <f ca="1">Pumpdown!GY199</f>
        <v>0</v>
      </c>
      <c r="GZ99" s="1">
        <f ca="1">Pumpdown!GZ199</f>
        <v>0</v>
      </c>
      <c r="HA99" s="1">
        <f ca="1">Pumpdown!HA199</f>
        <v>0</v>
      </c>
      <c r="HB99" s="1">
        <f ca="1">Pumpdown!HB199</f>
        <v>0</v>
      </c>
      <c r="HC99" s="1">
        <f ca="1">Pumpdown!HC199</f>
        <v>0</v>
      </c>
      <c r="HD99" s="1">
        <f ca="1">Pumpdown!HD199</f>
        <v>0</v>
      </c>
      <c r="HE99" s="1">
        <f ca="1">Pumpdown!HE199</f>
        <v>0</v>
      </c>
      <c r="HF99" s="1">
        <f ca="1">Pumpdown!HF199</f>
        <v>0</v>
      </c>
      <c r="HG99" s="1">
        <f ca="1">Pumpdown!HG199</f>
        <v>0</v>
      </c>
      <c r="HH99" s="1">
        <f ca="1">Pumpdown!HH199</f>
        <v>0</v>
      </c>
      <c r="HI99" s="1">
        <f ca="1">Pumpdown!HI199</f>
        <v>0</v>
      </c>
      <c r="HJ99" s="1">
        <f ca="1">Pumpdown!HJ199</f>
        <v>0</v>
      </c>
      <c r="HK99" s="1">
        <f ca="1">Pumpdown!HK199</f>
        <v>0</v>
      </c>
      <c r="HL99" s="1">
        <f ca="1">Pumpdown!HL199</f>
        <v>0</v>
      </c>
      <c r="HM99" s="1">
        <f ca="1">Pumpdown!HM199</f>
        <v>0</v>
      </c>
      <c r="HN99" s="1">
        <f ca="1">Pumpdown!HN199</f>
        <v>0</v>
      </c>
      <c r="HO99" s="1">
        <f ca="1">Pumpdown!HO199</f>
        <v>0</v>
      </c>
      <c r="HP99" s="1">
        <f ca="1">Pumpdown!HP199</f>
        <v>0</v>
      </c>
      <c r="HQ99" s="1">
        <f ca="1">Pumpdown!HQ199</f>
        <v>0</v>
      </c>
      <c r="HR99" s="1">
        <f ca="1">Pumpdown!HR199</f>
        <v>0</v>
      </c>
      <c r="HS99" s="1">
        <f ca="1">Pumpdown!HS199</f>
        <v>0</v>
      </c>
      <c r="HT99" s="1">
        <f ca="1">Pumpdown!HT199</f>
        <v>0</v>
      </c>
      <c r="HU99" s="1">
        <f ca="1">Pumpdown!HU199</f>
        <v>0</v>
      </c>
      <c r="HV99" s="1">
        <f ca="1">Pumpdown!HV199</f>
        <v>0</v>
      </c>
      <c r="HW99" s="1">
        <f ca="1">Pumpdown!HW199</f>
        <v>0</v>
      </c>
      <c r="HX99" s="1">
        <f ca="1">Pumpdown!HX199</f>
        <v>0</v>
      </c>
      <c r="HY99" s="1">
        <f ca="1">Pumpdown!HY199</f>
        <v>0</v>
      </c>
      <c r="HZ99" s="1">
        <f ca="1">Pumpdown!HZ199</f>
        <v>0</v>
      </c>
      <c r="IA99" s="1">
        <f ca="1">Pumpdown!IA199</f>
        <v>0</v>
      </c>
      <c r="IB99" s="1">
        <f ca="1">Pumpdown!IB199</f>
        <v>0</v>
      </c>
      <c r="IC99" s="1">
        <f ca="1">Pumpdown!IC199</f>
        <v>0</v>
      </c>
      <c r="ID99" s="1">
        <f ca="1">Pumpdown!ID199</f>
        <v>0</v>
      </c>
      <c r="IE99" s="1">
        <f ca="1">Pumpdown!IE199</f>
        <v>0</v>
      </c>
      <c r="IF99" s="1">
        <f ca="1">Pumpdown!IF199</f>
        <v>0</v>
      </c>
      <c r="IG99" s="1">
        <f ca="1">Pumpdown!IG199</f>
        <v>0</v>
      </c>
      <c r="IH99" s="1">
        <f ca="1">Pumpdown!IH199</f>
        <v>0</v>
      </c>
      <c r="II99" s="1">
        <f ca="1">Pumpdown!II199</f>
        <v>0</v>
      </c>
      <c r="IJ99" s="1">
        <f ca="1">Pumpdown!IJ199</f>
        <v>0</v>
      </c>
      <c r="IK99" s="1">
        <f ca="1">Pumpdown!IK199</f>
        <v>0</v>
      </c>
      <c r="IL99" s="1">
        <f ca="1">Pumpdown!IL199</f>
        <v>0</v>
      </c>
      <c r="IM99" s="1">
        <f ca="1">Pumpdown!IM199</f>
        <v>0</v>
      </c>
      <c r="IN99" s="1">
        <f ca="1">Pumpdown!IN199</f>
        <v>0</v>
      </c>
      <c r="IO99" s="1">
        <f ca="1">Pumpdown!IO199</f>
        <v>0</v>
      </c>
      <c r="IP99" s="1">
        <f ca="1">Pumpdown!IP199</f>
        <v>0</v>
      </c>
      <c r="IQ99" s="1">
        <f ca="1">Pumpdown!IQ199</f>
        <v>0</v>
      </c>
      <c r="IR99" s="1">
        <f ca="1">Pumpdown!IR199</f>
        <v>0</v>
      </c>
      <c r="IS99" s="1">
        <f ca="1">Pumpdown!IS199</f>
        <v>0</v>
      </c>
      <c r="IT99" s="1">
        <f ca="1">Pumpdown!IT199</f>
        <v>0</v>
      </c>
      <c r="IU99" s="1">
        <f ca="1">Pumpdown!IU199</f>
        <v>0</v>
      </c>
      <c r="IV99" s="1">
        <f ca="1">Pumpdown!IV199</f>
        <v>0</v>
      </c>
    </row>
    <row r="100" spans="1:256" x14ac:dyDescent="0.15">
      <c r="A100" s="1" t="str">
        <f>Pumpdown!A200</f>
        <v>Concentration #8</v>
      </c>
      <c r="B100" s="1" t="str">
        <f>Pumpdown!B200</f>
        <v>kg/m3</v>
      </c>
      <c r="C100" s="1">
        <f ca="1">Pumpdown!C200</f>
        <v>0</v>
      </c>
      <c r="D100" s="1">
        <f ca="1">Pumpdown!D200</f>
        <v>0</v>
      </c>
      <c r="E100" s="1">
        <f ca="1">Pumpdown!E200</f>
        <v>0</v>
      </c>
      <c r="F100" s="1">
        <f ca="1">Pumpdown!F200</f>
        <v>0</v>
      </c>
      <c r="G100" s="1">
        <f ca="1">Pumpdown!G200</f>
        <v>0</v>
      </c>
      <c r="H100" s="1">
        <f ca="1">Pumpdown!H200</f>
        <v>0</v>
      </c>
      <c r="I100" s="1">
        <f ca="1">Pumpdown!I200</f>
        <v>0</v>
      </c>
      <c r="J100" s="1">
        <f ca="1">Pumpdown!J200</f>
        <v>0</v>
      </c>
      <c r="K100" s="1">
        <f ca="1">Pumpdown!K200</f>
        <v>0</v>
      </c>
      <c r="L100" s="1">
        <f ca="1">Pumpdown!L200</f>
        <v>0</v>
      </c>
      <c r="M100" s="1">
        <f ca="1">Pumpdown!M200</f>
        <v>0</v>
      </c>
      <c r="N100" s="1">
        <f ca="1">Pumpdown!N200</f>
        <v>0</v>
      </c>
      <c r="O100" s="1">
        <f ca="1">Pumpdown!O200</f>
        <v>0</v>
      </c>
      <c r="P100" s="1">
        <f ca="1">Pumpdown!P200</f>
        <v>0</v>
      </c>
      <c r="Q100" s="1">
        <f ca="1">Pumpdown!Q200</f>
        <v>0</v>
      </c>
      <c r="R100" s="1">
        <f ca="1">Pumpdown!R200</f>
        <v>0</v>
      </c>
      <c r="S100" s="1">
        <f ca="1">Pumpdown!S200</f>
        <v>0</v>
      </c>
      <c r="T100" s="1">
        <f ca="1">Pumpdown!T200</f>
        <v>0</v>
      </c>
      <c r="U100" s="1">
        <f ca="1">Pumpdown!U200</f>
        <v>0</v>
      </c>
      <c r="V100" s="1">
        <f ca="1">Pumpdown!V200</f>
        <v>0</v>
      </c>
      <c r="W100" s="1">
        <f ca="1">Pumpdown!W200</f>
        <v>0</v>
      </c>
      <c r="X100" s="1">
        <f ca="1">Pumpdown!X200</f>
        <v>0</v>
      </c>
      <c r="Y100" s="1">
        <f ca="1">Pumpdown!Y200</f>
        <v>0</v>
      </c>
      <c r="Z100" s="1">
        <f ca="1">Pumpdown!Z200</f>
        <v>0</v>
      </c>
      <c r="AA100" s="1">
        <f ca="1">Pumpdown!AA200</f>
        <v>0</v>
      </c>
      <c r="AB100" s="1">
        <f ca="1">Pumpdown!AB200</f>
        <v>0</v>
      </c>
      <c r="AC100" s="1">
        <f ca="1">Pumpdown!AC200</f>
        <v>0</v>
      </c>
      <c r="AD100" s="150">
        <f ca="1">Pumpdown!AD200</f>
        <v>0</v>
      </c>
      <c r="AE100" s="1">
        <f ca="1">Pumpdown!AE200</f>
        <v>0</v>
      </c>
      <c r="AF100" s="1">
        <f ca="1">Pumpdown!AF200</f>
        <v>0</v>
      </c>
      <c r="AG100" s="1">
        <f ca="1">Pumpdown!AG200</f>
        <v>0</v>
      </c>
      <c r="AH100" s="1">
        <f ca="1">Pumpdown!AH200</f>
        <v>0</v>
      </c>
      <c r="AI100" s="1">
        <f ca="1">Pumpdown!AI200</f>
        <v>0</v>
      </c>
      <c r="AJ100" s="1">
        <f ca="1">Pumpdown!AJ200</f>
        <v>0</v>
      </c>
      <c r="AK100" s="150">
        <f ca="1">Pumpdown!AK200</f>
        <v>0</v>
      </c>
      <c r="AL100" s="1">
        <f ca="1">Pumpdown!AL200</f>
        <v>0</v>
      </c>
      <c r="AM100" s="1">
        <f ca="1">Pumpdown!AM200</f>
        <v>0</v>
      </c>
      <c r="AN100" s="1">
        <f ca="1">Pumpdown!AN200</f>
        <v>0</v>
      </c>
      <c r="AO100" s="1">
        <f ca="1">Pumpdown!AO200</f>
        <v>0</v>
      </c>
      <c r="AP100" s="1">
        <f ca="1">Pumpdown!AP200</f>
        <v>0</v>
      </c>
      <c r="AQ100" s="1">
        <f ca="1">Pumpdown!AQ200</f>
        <v>0</v>
      </c>
      <c r="AR100" s="1">
        <f ca="1">Pumpdown!AR200</f>
        <v>0</v>
      </c>
      <c r="AS100" s="1">
        <f ca="1">Pumpdown!AS200</f>
        <v>0</v>
      </c>
      <c r="AT100" s="1">
        <f ca="1">Pumpdown!AT200</f>
        <v>0</v>
      </c>
      <c r="AU100" s="1">
        <f ca="1">Pumpdown!AU200</f>
        <v>0</v>
      </c>
      <c r="AV100" s="1">
        <f ca="1">Pumpdown!AV200</f>
        <v>0</v>
      </c>
      <c r="AW100" s="1">
        <f ca="1">Pumpdown!AW200</f>
        <v>0</v>
      </c>
      <c r="AX100" s="1">
        <f ca="1">Pumpdown!AX200</f>
        <v>0</v>
      </c>
      <c r="AY100" s="1">
        <f ca="1">Pumpdown!AY200</f>
        <v>0</v>
      </c>
      <c r="AZ100" s="1">
        <f ca="1">Pumpdown!AZ200</f>
        <v>0</v>
      </c>
      <c r="BA100" s="1">
        <f ca="1">Pumpdown!BA200</f>
        <v>0</v>
      </c>
      <c r="BB100" s="1">
        <f ca="1">Pumpdown!BB200</f>
        <v>0</v>
      </c>
      <c r="BC100" s="1">
        <f ca="1">Pumpdown!BC200</f>
        <v>0</v>
      </c>
      <c r="BD100" s="1">
        <f ca="1">Pumpdown!BD200</f>
        <v>0</v>
      </c>
      <c r="BE100" s="1">
        <f ca="1">Pumpdown!BE200</f>
        <v>0</v>
      </c>
      <c r="BF100" s="1">
        <f ca="1">Pumpdown!BF200</f>
        <v>0</v>
      </c>
      <c r="BG100" s="1">
        <f ca="1">Pumpdown!BG200</f>
        <v>0</v>
      </c>
      <c r="BH100" s="1">
        <f ca="1">Pumpdown!BH200</f>
        <v>0</v>
      </c>
      <c r="BI100" s="1">
        <f ca="1">Pumpdown!BI200</f>
        <v>0</v>
      </c>
      <c r="BJ100" s="1">
        <f ca="1">Pumpdown!BJ200</f>
        <v>0</v>
      </c>
      <c r="BK100" s="1">
        <f ca="1">Pumpdown!BK200</f>
        <v>0</v>
      </c>
      <c r="BL100" s="1">
        <f ca="1">Pumpdown!BL200</f>
        <v>0</v>
      </c>
      <c r="BM100" s="1">
        <f ca="1">Pumpdown!BM200</f>
        <v>0</v>
      </c>
      <c r="BN100" s="1">
        <f ca="1">Pumpdown!BN200</f>
        <v>0</v>
      </c>
      <c r="BO100" s="1">
        <f ca="1">Pumpdown!BO200</f>
        <v>0</v>
      </c>
      <c r="BP100" s="1">
        <f ca="1">Pumpdown!BP200</f>
        <v>0</v>
      </c>
      <c r="BQ100" s="1">
        <f ca="1">Pumpdown!BQ200</f>
        <v>0</v>
      </c>
      <c r="BR100" s="1">
        <f ca="1">Pumpdown!BR200</f>
        <v>0</v>
      </c>
      <c r="BS100" s="1">
        <f ca="1">Pumpdown!BS200</f>
        <v>0</v>
      </c>
      <c r="BT100" s="1">
        <f ca="1">Pumpdown!BT200</f>
        <v>0</v>
      </c>
      <c r="BU100" s="1">
        <f ca="1">Pumpdown!BU200</f>
        <v>0</v>
      </c>
      <c r="BV100" s="1">
        <f ca="1">Pumpdown!BV200</f>
        <v>0</v>
      </c>
      <c r="BW100" s="1">
        <f ca="1">Pumpdown!BW200</f>
        <v>0</v>
      </c>
      <c r="BX100" s="1">
        <f ca="1">Pumpdown!BX200</f>
        <v>0</v>
      </c>
      <c r="BY100" s="1">
        <f ca="1">Pumpdown!BY200</f>
        <v>0</v>
      </c>
      <c r="BZ100" s="1">
        <f ca="1">Pumpdown!BZ200</f>
        <v>0</v>
      </c>
      <c r="CA100" s="1">
        <f ca="1">Pumpdown!CA200</f>
        <v>0</v>
      </c>
      <c r="CB100" s="1">
        <f ca="1">Pumpdown!CB200</f>
        <v>0</v>
      </c>
      <c r="CC100" s="1">
        <f ca="1">Pumpdown!CC200</f>
        <v>0</v>
      </c>
      <c r="CD100" s="1">
        <f ca="1">Pumpdown!CD200</f>
        <v>0</v>
      </c>
      <c r="CE100" s="1">
        <f ca="1">Pumpdown!CE200</f>
        <v>0</v>
      </c>
      <c r="CF100" s="1">
        <f ca="1">Pumpdown!CF200</f>
        <v>0</v>
      </c>
      <c r="CG100" s="1">
        <f ca="1">Pumpdown!CG200</f>
        <v>0</v>
      </c>
      <c r="CH100" s="1">
        <f ca="1">Pumpdown!CH200</f>
        <v>0</v>
      </c>
      <c r="CI100" s="1">
        <f ca="1">Pumpdown!CI200</f>
        <v>0</v>
      </c>
      <c r="CJ100" s="1">
        <f ca="1">Pumpdown!CJ200</f>
        <v>0</v>
      </c>
      <c r="CK100" s="1">
        <f ca="1">Pumpdown!CK200</f>
        <v>0</v>
      </c>
      <c r="CL100" s="1">
        <f ca="1">Pumpdown!CL200</f>
        <v>0</v>
      </c>
      <c r="CM100" s="1">
        <f ca="1">Pumpdown!CM200</f>
        <v>0</v>
      </c>
      <c r="CN100" s="1">
        <f ca="1">Pumpdown!CN200</f>
        <v>0</v>
      </c>
      <c r="CO100" s="1">
        <f ca="1">Pumpdown!CO200</f>
        <v>0</v>
      </c>
      <c r="CP100" s="1">
        <f ca="1">Pumpdown!CP200</f>
        <v>0</v>
      </c>
      <c r="CQ100" s="1">
        <f ca="1">Pumpdown!CQ200</f>
        <v>0</v>
      </c>
      <c r="CR100" s="1">
        <f ca="1">Pumpdown!CR200</f>
        <v>0</v>
      </c>
      <c r="CS100" s="1">
        <f ca="1">Pumpdown!CS200</f>
        <v>0</v>
      </c>
      <c r="CT100" s="1">
        <f ca="1">Pumpdown!CT200</f>
        <v>0</v>
      </c>
      <c r="CU100" s="1">
        <f ca="1">Pumpdown!CU200</f>
        <v>0</v>
      </c>
      <c r="CV100" s="1">
        <f ca="1">Pumpdown!CV200</f>
        <v>0</v>
      </c>
      <c r="CW100" s="1">
        <f ca="1">Pumpdown!CW200</f>
        <v>0</v>
      </c>
      <c r="CX100" s="1">
        <f ca="1">Pumpdown!CX200</f>
        <v>0</v>
      </c>
      <c r="CY100" s="1">
        <f ca="1">Pumpdown!CY200</f>
        <v>0</v>
      </c>
      <c r="CZ100" s="1">
        <f ca="1">Pumpdown!CZ200</f>
        <v>0</v>
      </c>
      <c r="DA100" s="1">
        <f ca="1">Pumpdown!DA200</f>
        <v>0</v>
      </c>
      <c r="DB100" s="1">
        <f ca="1">Pumpdown!DB200</f>
        <v>0</v>
      </c>
      <c r="DC100" s="1">
        <f ca="1">Pumpdown!DC200</f>
        <v>0</v>
      </c>
      <c r="DD100" s="1">
        <f ca="1">Pumpdown!DD200</f>
        <v>0</v>
      </c>
      <c r="DE100" s="1">
        <f ca="1">Pumpdown!DE200</f>
        <v>0</v>
      </c>
      <c r="DF100" s="1">
        <f ca="1">Pumpdown!DF200</f>
        <v>0</v>
      </c>
      <c r="DG100" s="1">
        <f ca="1">Pumpdown!DG200</f>
        <v>0</v>
      </c>
      <c r="DH100" s="1">
        <f ca="1">Pumpdown!DH200</f>
        <v>0</v>
      </c>
      <c r="DI100" s="1">
        <f ca="1">Pumpdown!DI200</f>
        <v>0</v>
      </c>
      <c r="DJ100" s="1">
        <f ca="1">Pumpdown!DJ200</f>
        <v>0</v>
      </c>
      <c r="DK100" s="1">
        <f ca="1">Pumpdown!DK200</f>
        <v>0</v>
      </c>
      <c r="DL100" s="1">
        <f ca="1">Pumpdown!DL200</f>
        <v>0</v>
      </c>
      <c r="DM100" s="1">
        <f ca="1">Pumpdown!DM200</f>
        <v>0</v>
      </c>
      <c r="DN100" s="1">
        <f ca="1">Pumpdown!DN200</f>
        <v>0</v>
      </c>
      <c r="DO100" s="1">
        <f ca="1">Pumpdown!DO200</f>
        <v>0</v>
      </c>
      <c r="DP100" s="1">
        <f ca="1">Pumpdown!DP200</f>
        <v>0</v>
      </c>
      <c r="DQ100" s="1">
        <f ca="1">Pumpdown!DQ200</f>
        <v>0</v>
      </c>
      <c r="DR100" s="1">
        <f ca="1">Pumpdown!DR200</f>
        <v>0</v>
      </c>
      <c r="DS100" s="1">
        <f ca="1">Pumpdown!DS200</f>
        <v>0</v>
      </c>
      <c r="DT100" s="1">
        <f ca="1">Pumpdown!DT200</f>
        <v>0</v>
      </c>
      <c r="DU100" s="1">
        <f ca="1">Pumpdown!DU200</f>
        <v>0</v>
      </c>
      <c r="DV100" s="1">
        <f ca="1">Pumpdown!DV200</f>
        <v>0</v>
      </c>
      <c r="DW100" s="1">
        <f ca="1">Pumpdown!DW200</f>
        <v>0</v>
      </c>
      <c r="DX100" s="1">
        <f ca="1">Pumpdown!DX200</f>
        <v>0</v>
      </c>
      <c r="DY100" s="1">
        <f ca="1">Pumpdown!DY200</f>
        <v>0</v>
      </c>
      <c r="DZ100" s="1">
        <f ca="1">Pumpdown!DZ200</f>
        <v>0</v>
      </c>
      <c r="EA100" s="1">
        <f ca="1">Pumpdown!EA200</f>
        <v>0</v>
      </c>
      <c r="EB100" s="1">
        <f ca="1">Pumpdown!EB200</f>
        <v>0</v>
      </c>
      <c r="EC100" s="1">
        <f ca="1">Pumpdown!EC200</f>
        <v>0</v>
      </c>
      <c r="ED100" s="1">
        <f ca="1">Pumpdown!ED200</f>
        <v>0</v>
      </c>
      <c r="EE100" s="1">
        <f ca="1">Pumpdown!EE200</f>
        <v>0</v>
      </c>
      <c r="EF100" s="1">
        <f ca="1">Pumpdown!EF200</f>
        <v>0</v>
      </c>
      <c r="EG100" s="1">
        <f ca="1">Pumpdown!EG200</f>
        <v>0</v>
      </c>
      <c r="EH100" s="1">
        <f ca="1">Pumpdown!EH200</f>
        <v>0</v>
      </c>
      <c r="EI100" s="1">
        <f ca="1">Pumpdown!EI200</f>
        <v>0</v>
      </c>
      <c r="EJ100" s="1">
        <f ca="1">Pumpdown!EJ200</f>
        <v>0</v>
      </c>
      <c r="EK100" s="1">
        <f ca="1">Pumpdown!EK200</f>
        <v>0</v>
      </c>
      <c r="EL100" s="1">
        <f ca="1">Pumpdown!EL200</f>
        <v>0</v>
      </c>
      <c r="EM100" s="1">
        <f ca="1">Pumpdown!EM200</f>
        <v>0</v>
      </c>
      <c r="EN100" s="1">
        <f ca="1">Pumpdown!EN200</f>
        <v>0</v>
      </c>
      <c r="EO100" s="1">
        <f ca="1">Pumpdown!EO200</f>
        <v>0</v>
      </c>
      <c r="EP100" s="1">
        <f ca="1">Pumpdown!EP200</f>
        <v>0</v>
      </c>
      <c r="EQ100" s="1">
        <f ca="1">Pumpdown!EQ200</f>
        <v>0</v>
      </c>
      <c r="ER100" s="1">
        <f ca="1">Pumpdown!ER200</f>
        <v>0</v>
      </c>
      <c r="ES100" s="1">
        <f ca="1">Pumpdown!ES200</f>
        <v>0</v>
      </c>
      <c r="ET100" s="1">
        <f ca="1">Pumpdown!ET200</f>
        <v>0</v>
      </c>
      <c r="EU100" s="1">
        <f ca="1">Pumpdown!EU200</f>
        <v>0</v>
      </c>
      <c r="EV100" s="1">
        <f ca="1">Pumpdown!EV200</f>
        <v>0</v>
      </c>
      <c r="EW100" s="1">
        <f ca="1">Pumpdown!EW200</f>
        <v>0</v>
      </c>
      <c r="EX100" s="1">
        <f ca="1">Pumpdown!EX200</f>
        <v>0</v>
      </c>
      <c r="EY100" s="1">
        <f ca="1">Pumpdown!EY200</f>
        <v>0</v>
      </c>
      <c r="EZ100" s="1">
        <f ca="1">Pumpdown!EZ200</f>
        <v>0</v>
      </c>
      <c r="FA100" s="1">
        <f ca="1">Pumpdown!FA200</f>
        <v>0</v>
      </c>
      <c r="FB100" s="1">
        <f ca="1">Pumpdown!FB200</f>
        <v>0</v>
      </c>
      <c r="FC100" s="1">
        <f ca="1">Pumpdown!FC200</f>
        <v>0</v>
      </c>
      <c r="FD100" s="1">
        <f ca="1">Pumpdown!FD200</f>
        <v>0</v>
      </c>
      <c r="FE100" s="1">
        <f ca="1">Pumpdown!FE200</f>
        <v>0</v>
      </c>
      <c r="FF100" s="1">
        <f ca="1">Pumpdown!FF200</f>
        <v>0</v>
      </c>
      <c r="FG100" s="1">
        <f ca="1">Pumpdown!FG200</f>
        <v>0</v>
      </c>
      <c r="FH100" s="1">
        <f ca="1">Pumpdown!FH200</f>
        <v>0</v>
      </c>
      <c r="FI100" s="1">
        <f ca="1">Pumpdown!FI200</f>
        <v>0</v>
      </c>
      <c r="FJ100" s="1">
        <f ca="1">Pumpdown!FJ200</f>
        <v>0</v>
      </c>
      <c r="FK100" s="1">
        <f ca="1">Pumpdown!FK200</f>
        <v>0</v>
      </c>
      <c r="FL100" s="1">
        <f ca="1">Pumpdown!FL200</f>
        <v>0</v>
      </c>
      <c r="FM100" s="1">
        <f ca="1">Pumpdown!FM200</f>
        <v>0</v>
      </c>
      <c r="FN100" s="1">
        <f ca="1">Pumpdown!FN200</f>
        <v>0</v>
      </c>
      <c r="FO100" s="1">
        <f ca="1">Pumpdown!FO200</f>
        <v>0</v>
      </c>
      <c r="FP100" s="1">
        <f ca="1">Pumpdown!FP200</f>
        <v>0</v>
      </c>
      <c r="FQ100" s="1">
        <f ca="1">Pumpdown!FQ200</f>
        <v>0</v>
      </c>
      <c r="FR100" s="1">
        <f ca="1">Pumpdown!FR200</f>
        <v>0</v>
      </c>
      <c r="FS100" s="1">
        <f ca="1">Pumpdown!FS200</f>
        <v>0</v>
      </c>
      <c r="FT100" s="1">
        <f ca="1">Pumpdown!FT200</f>
        <v>0</v>
      </c>
      <c r="FU100" s="1">
        <f ca="1">Pumpdown!FU200</f>
        <v>0</v>
      </c>
      <c r="FV100" s="1">
        <f ca="1">Pumpdown!FV200</f>
        <v>0</v>
      </c>
      <c r="FW100" s="1">
        <f ca="1">Pumpdown!FW200</f>
        <v>0</v>
      </c>
      <c r="FX100" s="1">
        <f ca="1">Pumpdown!FX200</f>
        <v>0</v>
      </c>
      <c r="FY100" s="1">
        <f ca="1">Pumpdown!FY200</f>
        <v>0</v>
      </c>
      <c r="FZ100" s="1">
        <f ca="1">Pumpdown!FZ200</f>
        <v>0</v>
      </c>
      <c r="GA100" s="1">
        <f ca="1">Pumpdown!GA200</f>
        <v>0</v>
      </c>
      <c r="GB100" s="1">
        <f ca="1">Pumpdown!GB200</f>
        <v>0</v>
      </c>
      <c r="GC100" s="1">
        <f ca="1">Pumpdown!GC200</f>
        <v>0</v>
      </c>
      <c r="GD100" s="1">
        <f ca="1">Pumpdown!GD200</f>
        <v>0</v>
      </c>
      <c r="GE100" s="1">
        <f ca="1">Pumpdown!GE200</f>
        <v>0</v>
      </c>
      <c r="GF100" s="1">
        <f ca="1">Pumpdown!GF200</f>
        <v>0</v>
      </c>
      <c r="GG100" s="1">
        <f ca="1">Pumpdown!GG200</f>
        <v>0</v>
      </c>
      <c r="GH100" s="1">
        <f ca="1">Pumpdown!GH200</f>
        <v>0</v>
      </c>
      <c r="GI100" s="1">
        <f ca="1">Pumpdown!GI200</f>
        <v>0</v>
      </c>
      <c r="GJ100" s="1">
        <f ca="1">Pumpdown!GJ200</f>
        <v>0</v>
      </c>
      <c r="GK100" s="1">
        <f ca="1">Pumpdown!GK200</f>
        <v>0</v>
      </c>
      <c r="GL100" s="1">
        <f ca="1">Pumpdown!GL200</f>
        <v>0</v>
      </c>
      <c r="GM100" s="1">
        <f ca="1">Pumpdown!GM200</f>
        <v>0</v>
      </c>
      <c r="GN100" s="1">
        <f ca="1">Pumpdown!GN200</f>
        <v>0</v>
      </c>
      <c r="GO100" s="1">
        <f ca="1">Pumpdown!GO200</f>
        <v>0</v>
      </c>
      <c r="GP100" s="1">
        <f ca="1">Pumpdown!GP200</f>
        <v>0</v>
      </c>
      <c r="GQ100" s="1">
        <f ca="1">Pumpdown!GQ200</f>
        <v>0</v>
      </c>
      <c r="GR100" s="1">
        <f ca="1">Pumpdown!GR200</f>
        <v>0</v>
      </c>
      <c r="GS100" s="1">
        <f ca="1">Pumpdown!GS200</f>
        <v>0</v>
      </c>
      <c r="GT100" s="1">
        <f ca="1">Pumpdown!GT200</f>
        <v>0</v>
      </c>
      <c r="GU100" s="1">
        <f ca="1">Pumpdown!GU200</f>
        <v>0</v>
      </c>
      <c r="GV100" s="1">
        <f ca="1">Pumpdown!GV200</f>
        <v>0</v>
      </c>
      <c r="GW100" s="1">
        <f ca="1">Pumpdown!GW200</f>
        <v>0</v>
      </c>
      <c r="GX100" s="1">
        <f ca="1">Pumpdown!GX200</f>
        <v>0</v>
      </c>
      <c r="GY100" s="1">
        <f ca="1">Pumpdown!GY200</f>
        <v>0</v>
      </c>
      <c r="GZ100" s="1">
        <f ca="1">Pumpdown!GZ200</f>
        <v>0</v>
      </c>
      <c r="HA100" s="1">
        <f ca="1">Pumpdown!HA200</f>
        <v>0</v>
      </c>
      <c r="HB100" s="1">
        <f ca="1">Pumpdown!HB200</f>
        <v>0</v>
      </c>
      <c r="HC100" s="1">
        <f ca="1">Pumpdown!HC200</f>
        <v>0</v>
      </c>
      <c r="HD100" s="1">
        <f ca="1">Pumpdown!HD200</f>
        <v>0</v>
      </c>
      <c r="HE100" s="1">
        <f ca="1">Pumpdown!HE200</f>
        <v>0</v>
      </c>
      <c r="HF100" s="1">
        <f ca="1">Pumpdown!HF200</f>
        <v>0</v>
      </c>
      <c r="HG100" s="1">
        <f ca="1">Pumpdown!HG200</f>
        <v>0</v>
      </c>
      <c r="HH100" s="1">
        <f ca="1">Pumpdown!HH200</f>
        <v>0</v>
      </c>
      <c r="HI100" s="1">
        <f ca="1">Pumpdown!HI200</f>
        <v>0</v>
      </c>
      <c r="HJ100" s="1">
        <f ca="1">Pumpdown!HJ200</f>
        <v>0</v>
      </c>
      <c r="HK100" s="1">
        <f ca="1">Pumpdown!HK200</f>
        <v>0</v>
      </c>
      <c r="HL100" s="1">
        <f ca="1">Pumpdown!HL200</f>
        <v>0</v>
      </c>
      <c r="HM100" s="1">
        <f ca="1">Pumpdown!HM200</f>
        <v>0</v>
      </c>
      <c r="HN100" s="1">
        <f ca="1">Pumpdown!HN200</f>
        <v>0</v>
      </c>
      <c r="HO100" s="1">
        <f ca="1">Pumpdown!HO200</f>
        <v>0</v>
      </c>
      <c r="HP100" s="1">
        <f ca="1">Pumpdown!HP200</f>
        <v>0</v>
      </c>
      <c r="HQ100" s="1">
        <f ca="1">Pumpdown!HQ200</f>
        <v>0</v>
      </c>
      <c r="HR100" s="1">
        <f ca="1">Pumpdown!HR200</f>
        <v>0</v>
      </c>
      <c r="HS100" s="1">
        <f ca="1">Pumpdown!HS200</f>
        <v>0</v>
      </c>
      <c r="HT100" s="1">
        <f ca="1">Pumpdown!HT200</f>
        <v>0</v>
      </c>
      <c r="HU100" s="1">
        <f ca="1">Pumpdown!HU200</f>
        <v>0</v>
      </c>
      <c r="HV100" s="1">
        <f ca="1">Pumpdown!HV200</f>
        <v>0</v>
      </c>
      <c r="HW100" s="1">
        <f ca="1">Pumpdown!HW200</f>
        <v>0</v>
      </c>
      <c r="HX100" s="1">
        <f ca="1">Pumpdown!HX200</f>
        <v>0</v>
      </c>
      <c r="HY100" s="1">
        <f ca="1">Pumpdown!HY200</f>
        <v>0</v>
      </c>
      <c r="HZ100" s="1">
        <f ca="1">Pumpdown!HZ200</f>
        <v>0</v>
      </c>
      <c r="IA100" s="1">
        <f ca="1">Pumpdown!IA200</f>
        <v>0</v>
      </c>
      <c r="IB100" s="1">
        <f ca="1">Pumpdown!IB200</f>
        <v>0</v>
      </c>
      <c r="IC100" s="1">
        <f ca="1">Pumpdown!IC200</f>
        <v>0</v>
      </c>
      <c r="ID100" s="1">
        <f ca="1">Pumpdown!ID200</f>
        <v>0</v>
      </c>
      <c r="IE100" s="1">
        <f ca="1">Pumpdown!IE200</f>
        <v>0</v>
      </c>
      <c r="IF100" s="1">
        <f ca="1">Pumpdown!IF200</f>
        <v>0</v>
      </c>
      <c r="IG100" s="1">
        <f ca="1">Pumpdown!IG200</f>
        <v>0</v>
      </c>
      <c r="IH100" s="1">
        <f ca="1">Pumpdown!IH200</f>
        <v>0</v>
      </c>
      <c r="II100" s="1">
        <f ca="1">Pumpdown!II200</f>
        <v>0</v>
      </c>
      <c r="IJ100" s="1">
        <f ca="1">Pumpdown!IJ200</f>
        <v>0</v>
      </c>
      <c r="IK100" s="1">
        <f ca="1">Pumpdown!IK200</f>
        <v>0</v>
      </c>
      <c r="IL100" s="1">
        <f ca="1">Pumpdown!IL200</f>
        <v>0</v>
      </c>
      <c r="IM100" s="1">
        <f ca="1">Pumpdown!IM200</f>
        <v>0</v>
      </c>
      <c r="IN100" s="1">
        <f ca="1">Pumpdown!IN200</f>
        <v>0</v>
      </c>
      <c r="IO100" s="1">
        <f ca="1">Pumpdown!IO200</f>
        <v>0</v>
      </c>
      <c r="IP100" s="1">
        <f ca="1">Pumpdown!IP200</f>
        <v>0</v>
      </c>
      <c r="IQ100" s="1">
        <f ca="1">Pumpdown!IQ200</f>
        <v>0</v>
      </c>
      <c r="IR100" s="1">
        <f ca="1">Pumpdown!IR200</f>
        <v>0</v>
      </c>
      <c r="IS100" s="1">
        <f ca="1">Pumpdown!IS200</f>
        <v>0</v>
      </c>
      <c r="IT100" s="1">
        <f ca="1">Pumpdown!IT200</f>
        <v>0</v>
      </c>
      <c r="IU100" s="1">
        <f ca="1">Pumpdown!IU200</f>
        <v>0</v>
      </c>
      <c r="IV100" s="1">
        <f ca="1">Pumpdown!IV200</f>
        <v>0</v>
      </c>
    </row>
    <row r="101" spans="1:256" x14ac:dyDescent="0.15">
      <c r="A101" s="1" t="str">
        <f>Pumpdown!A201</f>
        <v>Concentration #9</v>
      </c>
      <c r="B101" s="1" t="str">
        <f>Pumpdown!B201</f>
        <v>kg/m3</v>
      </c>
      <c r="C101" s="1">
        <f ca="1">Pumpdown!C201</f>
        <v>0</v>
      </c>
      <c r="D101" s="1">
        <f ca="1">Pumpdown!D201</f>
        <v>0</v>
      </c>
      <c r="E101" s="1">
        <f ca="1">Pumpdown!E201</f>
        <v>0</v>
      </c>
      <c r="F101" s="1">
        <f ca="1">Pumpdown!F201</f>
        <v>0</v>
      </c>
      <c r="G101" s="1">
        <f ca="1">Pumpdown!G201</f>
        <v>0</v>
      </c>
      <c r="H101" s="1">
        <f ca="1">Pumpdown!H201</f>
        <v>0</v>
      </c>
      <c r="I101" s="1">
        <f ca="1">Pumpdown!I201</f>
        <v>0</v>
      </c>
      <c r="J101" s="1">
        <f ca="1">Pumpdown!J201</f>
        <v>0</v>
      </c>
      <c r="K101" s="1">
        <f ca="1">Pumpdown!K201</f>
        <v>0</v>
      </c>
      <c r="L101" s="1">
        <f ca="1">Pumpdown!L201</f>
        <v>0</v>
      </c>
      <c r="M101" s="1">
        <f ca="1">Pumpdown!M201</f>
        <v>0</v>
      </c>
      <c r="N101" s="1">
        <f ca="1">Pumpdown!N201</f>
        <v>0</v>
      </c>
      <c r="O101" s="1">
        <f ca="1">Pumpdown!O201</f>
        <v>0</v>
      </c>
      <c r="P101" s="1">
        <f ca="1">Pumpdown!P201</f>
        <v>0</v>
      </c>
      <c r="Q101" s="1">
        <f ca="1">Pumpdown!Q201</f>
        <v>0</v>
      </c>
      <c r="R101" s="1">
        <f ca="1">Pumpdown!R201</f>
        <v>0</v>
      </c>
      <c r="S101" s="1">
        <f ca="1">Pumpdown!S201</f>
        <v>0</v>
      </c>
      <c r="T101" s="1">
        <f ca="1">Pumpdown!T201</f>
        <v>0</v>
      </c>
      <c r="U101" s="1">
        <f ca="1">Pumpdown!U201</f>
        <v>0</v>
      </c>
      <c r="V101" s="1">
        <f ca="1">Pumpdown!V201</f>
        <v>0</v>
      </c>
      <c r="W101" s="1">
        <f ca="1">Pumpdown!W201</f>
        <v>0</v>
      </c>
      <c r="X101" s="1">
        <f ca="1">Pumpdown!X201</f>
        <v>0</v>
      </c>
      <c r="Y101" s="1">
        <f ca="1">Pumpdown!Y201</f>
        <v>0</v>
      </c>
      <c r="Z101" s="1">
        <f ca="1">Pumpdown!Z201</f>
        <v>0</v>
      </c>
      <c r="AA101" s="1">
        <f ca="1">Pumpdown!AA201</f>
        <v>0</v>
      </c>
      <c r="AB101" s="1">
        <f ca="1">Pumpdown!AB201</f>
        <v>0</v>
      </c>
      <c r="AC101" s="1">
        <f ca="1">Pumpdown!AC201</f>
        <v>0</v>
      </c>
      <c r="AD101" s="150">
        <f ca="1">Pumpdown!AD201</f>
        <v>0</v>
      </c>
      <c r="AE101" s="1">
        <f ca="1">Pumpdown!AE201</f>
        <v>0</v>
      </c>
      <c r="AF101" s="1">
        <f ca="1">Pumpdown!AF201</f>
        <v>0</v>
      </c>
      <c r="AG101" s="1">
        <f ca="1">Pumpdown!AG201</f>
        <v>0</v>
      </c>
      <c r="AH101" s="1">
        <f ca="1">Pumpdown!AH201</f>
        <v>0</v>
      </c>
      <c r="AI101" s="1">
        <f ca="1">Pumpdown!AI201</f>
        <v>0</v>
      </c>
      <c r="AJ101" s="1">
        <f ca="1">Pumpdown!AJ201</f>
        <v>0</v>
      </c>
      <c r="AK101" s="150">
        <f ca="1">Pumpdown!AK201</f>
        <v>0</v>
      </c>
      <c r="AL101" s="1">
        <f ca="1">Pumpdown!AL201</f>
        <v>0</v>
      </c>
      <c r="AM101" s="1">
        <f ca="1">Pumpdown!AM201</f>
        <v>0</v>
      </c>
      <c r="AN101" s="1">
        <f ca="1">Pumpdown!AN201</f>
        <v>0</v>
      </c>
      <c r="AO101" s="1">
        <f ca="1">Pumpdown!AO201</f>
        <v>0</v>
      </c>
      <c r="AP101" s="1">
        <f ca="1">Pumpdown!AP201</f>
        <v>0</v>
      </c>
      <c r="AQ101" s="1">
        <f ca="1">Pumpdown!AQ201</f>
        <v>0</v>
      </c>
      <c r="AR101" s="1">
        <f ca="1">Pumpdown!AR201</f>
        <v>0</v>
      </c>
      <c r="AS101" s="1">
        <f ca="1">Pumpdown!AS201</f>
        <v>0</v>
      </c>
      <c r="AT101" s="1">
        <f ca="1">Pumpdown!AT201</f>
        <v>0</v>
      </c>
      <c r="AU101" s="1">
        <f ca="1">Pumpdown!AU201</f>
        <v>0</v>
      </c>
      <c r="AV101" s="1">
        <f ca="1">Pumpdown!AV201</f>
        <v>0</v>
      </c>
      <c r="AW101" s="1">
        <f ca="1">Pumpdown!AW201</f>
        <v>0</v>
      </c>
      <c r="AX101" s="1">
        <f ca="1">Pumpdown!AX201</f>
        <v>0</v>
      </c>
      <c r="AY101" s="1">
        <f ca="1">Pumpdown!AY201</f>
        <v>0</v>
      </c>
      <c r="AZ101" s="1">
        <f ca="1">Pumpdown!AZ201</f>
        <v>0</v>
      </c>
      <c r="BA101" s="1">
        <f ca="1">Pumpdown!BA201</f>
        <v>0</v>
      </c>
      <c r="BB101" s="1">
        <f ca="1">Pumpdown!BB201</f>
        <v>0</v>
      </c>
      <c r="BC101" s="1">
        <f ca="1">Pumpdown!BC201</f>
        <v>0</v>
      </c>
      <c r="BD101" s="1">
        <f ca="1">Pumpdown!BD201</f>
        <v>0</v>
      </c>
      <c r="BE101" s="1">
        <f ca="1">Pumpdown!BE201</f>
        <v>0</v>
      </c>
      <c r="BF101" s="1">
        <f ca="1">Pumpdown!BF201</f>
        <v>0</v>
      </c>
      <c r="BG101" s="1">
        <f ca="1">Pumpdown!BG201</f>
        <v>0</v>
      </c>
      <c r="BH101" s="1">
        <f ca="1">Pumpdown!BH201</f>
        <v>0</v>
      </c>
      <c r="BI101" s="1">
        <f ca="1">Pumpdown!BI201</f>
        <v>0</v>
      </c>
      <c r="BJ101" s="1">
        <f ca="1">Pumpdown!BJ201</f>
        <v>0</v>
      </c>
      <c r="BK101" s="1">
        <f ca="1">Pumpdown!BK201</f>
        <v>0</v>
      </c>
      <c r="BL101" s="1">
        <f ca="1">Pumpdown!BL201</f>
        <v>0</v>
      </c>
      <c r="BM101" s="1">
        <f ca="1">Pumpdown!BM201</f>
        <v>0</v>
      </c>
      <c r="BN101" s="1">
        <f ca="1">Pumpdown!BN201</f>
        <v>0</v>
      </c>
      <c r="BO101" s="1">
        <f ca="1">Pumpdown!BO201</f>
        <v>0</v>
      </c>
      <c r="BP101" s="1">
        <f ca="1">Pumpdown!BP201</f>
        <v>0</v>
      </c>
      <c r="BQ101" s="1">
        <f ca="1">Pumpdown!BQ201</f>
        <v>0</v>
      </c>
      <c r="BR101" s="1">
        <f ca="1">Pumpdown!BR201</f>
        <v>0</v>
      </c>
      <c r="BS101" s="1">
        <f ca="1">Pumpdown!BS201</f>
        <v>0</v>
      </c>
      <c r="BT101" s="1">
        <f ca="1">Pumpdown!BT201</f>
        <v>0</v>
      </c>
      <c r="BU101" s="1">
        <f ca="1">Pumpdown!BU201</f>
        <v>0</v>
      </c>
      <c r="BV101" s="1">
        <f ca="1">Pumpdown!BV201</f>
        <v>0</v>
      </c>
      <c r="BW101" s="1">
        <f ca="1">Pumpdown!BW201</f>
        <v>0</v>
      </c>
      <c r="BX101" s="1">
        <f ca="1">Pumpdown!BX201</f>
        <v>0</v>
      </c>
      <c r="BY101" s="1">
        <f ca="1">Pumpdown!BY201</f>
        <v>0</v>
      </c>
      <c r="BZ101" s="1">
        <f ca="1">Pumpdown!BZ201</f>
        <v>0</v>
      </c>
      <c r="CA101" s="1">
        <f ca="1">Pumpdown!CA201</f>
        <v>0</v>
      </c>
      <c r="CB101" s="1">
        <f ca="1">Pumpdown!CB201</f>
        <v>0</v>
      </c>
      <c r="CC101" s="1">
        <f ca="1">Pumpdown!CC201</f>
        <v>0</v>
      </c>
      <c r="CD101" s="1">
        <f ca="1">Pumpdown!CD201</f>
        <v>0</v>
      </c>
      <c r="CE101" s="1">
        <f ca="1">Pumpdown!CE201</f>
        <v>0</v>
      </c>
      <c r="CF101" s="1">
        <f ca="1">Pumpdown!CF201</f>
        <v>0</v>
      </c>
      <c r="CG101" s="1">
        <f ca="1">Pumpdown!CG201</f>
        <v>0</v>
      </c>
      <c r="CH101" s="1">
        <f ca="1">Pumpdown!CH201</f>
        <v>0</v>
      </c>
      <c r="CI101" s="1">
        <f ca="1">Pumpdown!CI201</f>
        <v>0</v>
      </c>
      <c r="CJ101" s="1">
        <f ca="1">Pumpdown!CJ201</f>
        <v>0</v>
      </c>
      <c r="CK101" s="1">
        <f ca="1">Pumpdown!CK201</f>
        <v>0</v>
      </c>
      <c r="CL101" s="1">
        <f ca="1">Pumpdown!CL201</f>
        <v>0</v>
      </c>
      <c r="CM101" s="1">
        <f ca="1">Pumpdown!CM201</f>
        <v>0</v>
      </c>
      <c r="CN101" s="1">
        <f ca="1">Pumpdown!CN201</f>
        <v>0</v>
      </c>
      <c r="CO101" s="1">
        <f ca="1">Pumpdown!CO201</f>
        <v>0</v>
      </c>
      <c r="CP101" s="1">
        <f ca="1">Pumpdown!CP201</f>
        <v>0</v>
      </c>
      <c r="CQ101" s="1">
        <f ca="1">Pumpdown!CQ201</f>
        <v>0</v>
      </c>
      <c r="CR101" s="1">
        <f ca="1">Pumpdown!CR201</f>
        <v>0</v>
      </c>
      <c r="CS101" s="1">
        <f ca="1">Pumpdown!CS201</f>
        <v>0</v>
      </c>
      <c r="CT101" s="1">
        <f ca="1">Pumpdown!CT201</f>
        <v>0</v>
      </c>
      <c r="CU101" s="1">
        <f ca="1">Pumpdown!CU201</f>
        <v>0</v>
      </c>
      <c r="CV101" s="1">
        <f ca="1">Pumpdown!CV201</f>
        <v>0</v>
      </c>
      <c r="CW101" s="1">
        <f ca="1">Pumpdown!CW201</f>
        <v>0</v>
      </c>
      <c r="CX101" s="1">
        <f ca="1">Pumpdown!CX201</f>
        <v>0</v>
      </c>
      <c r="CY101" s="1">
        <f ca="1">Pumpdown!CY201</f>
        <v>0</v>
      </c>
      <c r="CZ101" s="1">
        <f ca="1">Pumpdown!CZ201</f>
        <v>0</v>
      </c>
      <c r="DA101" s="1">
        <f ca="1">Pumpdown!DA201</f>
        <v>0</v>
      </c>
      <c r="DB101" s="1">
        <f ca="1">Pumpdown!DB201</f>
        <v>0</v>
      </c>
      <c r="DC101" s="1">
        <f ca="1">Pumpdown!DC201</f>
        <v>0</v>
      </c>
      <c r="DD101" s="1">
        <f ca="1">Pumpdown!DD201</f>
        <v>0</v>
      </c>
      <c r="DE101" s="1">
        <f ca="1">Pumpdown!DE201</f>
        <v>0</v>
      </c>
      <c r="DF101" s="1">
        <f ca="1">Pumpdown!DF201</f>
        <v>0</v>
      </c>
      <c r="DG101" s="1">
        <f ca="1">Pumpdown!DG201</f>
        <v>0</v>
      </c>
      <c r="DH101" s="1">
        <f ca="1">Pumpdown!DH201</f>
        <v>0</v>
      </c>
      <c r="DI101" s="1">
        <f ca="1">Pumpdown!DI201</f>
        <v>0</v>
      </c>
      <c r="DJ101" s="1">
        <f ca="1">Pumpdown!DJ201</f>
        <v>0</v>
      </c>
      <c r="DK101" s="1">
        <f ca="1">Pumpdown!DK201</f>
        <v>0</v>
      </c>
      <c r="DL101" s="1">
        <f ca="1">Pumpdown!DL201</f>
        <v>0</v>
      </c>
      <c r="DM101" s="1">
        <f ca="1">Pumpdown!DM201</f>
        <v>0</v>
      </c>
      <c r="DN101" s="1">
        <f ca="1">Pumpdown!DN201</f>
        <v>0</v>
      </c>
      <c r="DO101" s="1">
        <f ca="1">Pumpdown!DO201</f>
        <v>0</v>
      </c>
      <c r="DP101" s="1">
        <f ca="1">Pumpdown!DP201</f>
        <v>0</v>
      </c>
      <c r="DQ101" s="1">
        <f ca="1">Pumpdown!DQ201</f>
        <v>0</v>
      </c>
      <c r="DR101" s="1">
        <f ca="1">Pumpdown!DR201</f>
        <v>0</v>
      </c>
      <c r="DS101" s="1">
        <f ca="1">Pumpdown!DS201</f>
        <v>0</v>
      </c>
      <c r="DT101" s="1">
        <f ca="1">Pumpdown!DT201</f>
        <v>0</v>
      </c>
      <c r="DU101" s="1">
        <f ca="1">Pumpdown!DU201</f>
        <v>0</v>
      </c>
      <c r="DV101" s="1">
        <f ca="1">Pumpdown!DV201</f>
        <v>0</v>
      </c>
      <c r="DW101" s="1">
        <f ca="1">Pumpdown!DW201</f>
        <v>0</v>
      </c>
      <c r="DX101" s="1">
        <f ca="1">Pumpdown!DX201</f>
        <v>0</v>
      </c>
      <c r="DY101" s="1">
        <f ca="1">Pumpdown!DY201</f>
        <v>0</v>
      </c>
      <c r="DZ101" s="1">
        <f ca="1">Pumpdown!DZ201</f>
        <v>0</v>
      </c>
      <c r="EA101" s="1">
        <f ca="1">Pumpdown!EA201</f>
        <v>0</v>
      </c>
      <c r="EB101" s="1">
        <f ca="1">Pumpdown!EB201</f>
        <v>0</v>
      </c>
      <c r="EC101" s="1">
        <f ca="1">Pumpdown!EC201</f>
        <v>0</v>
      </c>
      <c r="ED101" s="1">
        <f ca="1">Pumpdown!ED201</f>
        <v>0</v>
      </c>
      <c r="EE101" s="1">
        <f ca="1">Pumpdown!EE201</f>
        <v>0</v>
      </c>
      <c r="EF101" s="1">
        <f ca="1">Pumpdown!EF201</f>
        <v>0</v>
      </c>
      <c r="EG101" s="1">
        <f ca="1">Pumpdown!EG201</f>
        <v>0</v>
      </c>
      <c r="EH101" s="1">
        <f ca="1">Pumpdown!EH201</f>
        <v>0</v>
      </c>
      <c r="EI101" s="1">
        <f ca="1">Pumpdown!EI201</f>
        <v>0</v>
      </c>
      <c r="EJ101" s="1">
        <f ca="1">Pumpdown!EJ201</f>
        <v>0</v>
      </c>
      <c r="EK101" s="1">
        <f ca="1">Pumpdown!EK201</f>
        <v>0</v>
      </c>
      <c r="EL101" s="1">
        <f ca="1">Pumpdown!EL201</f>
        <v>0</v>
      </c>
      <c r="EM101" s="1">
        <f ca="1">Pumpdown!EM201</f>
        <v>0</v>
      </c>
      <c r="EN101" s="1">
        <f ca="1">Pumpdown!EN201</f>
        <v>0</v>
      </c>
      <c r="EO101" s="1">
        <f ca="1">Pumpdown!EO201</f>
        <v>0</v>
      </c>
      <c r="EP101" s="1">
        <f ca="1">Pumpdown!EP201</f>
        <v>0</v>
      </c>
      <c r="EQ101" s="1">
        <f ca="1">Pumpdown!EQ201</f>
        <v>0</v>
      </c>
      <c r="ER101" s="1">
        <f ca="1">Pumpdown!ER201</f>
        <v>0</v>
      </c>
      <c r="ES101" s="1">
        <f ca="1">Pumpdown!ES201</f>
        <v>0</v>
      </c>
      <c r="ET101" s="1">
        <f ca="1">Pumpdown!ET201</f>
        <v>0</v>
      </c>
      <c r="EU101" s="1">
        <f ca="1">Pumpdown!EU201</f>
        <v>0</v>
      </c>
      <c r="EV101" s="1">
        <f ca="1">Pumpdown!EV201</f>
        <v>0</v>
      </c>
      <c r="EW101" s="1">
        <f ca="1">Pumpdown!EW201</f>
        <v>0</v>
      </c>
      <c r="EX101" s="1">
        <f ca="1">Pumpdown!EX201</f>
        <v>0</v>
      </c>
      <c r="EY101" s="1">
        <f ca="1">Pumpdown!EY201</f>
        <v>0</v>
      </c>
      <c r="EZ101" s="1">
        <f ca="1">Pumpdown!EZ201</f>
        <v>0</v>
      </c>
      <c r="FA101" s="1">
        <f ca="1">Pumpdown!FA201</f>
        <v>0</v>
      </c>
      <c r="FB101" s="1">
        <f ca="1">Pumpdown!FB201</f>
        <v>0</v>
      </c>
      <c r="FC101" s="1">
        <f ca="1">Pumpdown!FC201</f>
        <v>0</v>
      </c>
      <c r="FD101" s="1">
        <f ca="1">Pumpdown!FD201</f>
        <v>0</v>
      </c>
      <c r="FE101" s="1">
        <f ca="1">Pumpdown!FE201</f>
        <v>0</v>
      </c>
      <c r="FF101" s="1">
        <f ca="1">Pumpdown!FF201</f>
        <v>0</v>
      </c>
      <c r="FG101" s="1">
        <f ca="1">Pumpdown!FG201</f>
        <v>0</v>
      </c>
      <c r="FH101" s="1">
        <f ca="1">Pumpdown!FH201</f>
        <v>0</v>
      </c>
      <c r="FI101" s="1">
        <f ca="1">Pumpdown!FI201</f>
        <v>0</v>
      </c>
      <c r="FJ101" s="1">
        <f ca="1">Pumpdown!FJ201</f>
        <v>0</v>
      </c>
      <c r="FK101" s="1">
        <f ca="1">Pumpdown!FK201</f>
        <v>0</v>
      </c>
      <c r="FL101" s="1">
        <f ca="1">Pumpdown!FL201</f>
        <v>0</v>
      </c>
      <c r="FM101" s="1">
        <f ca="1">Pumpdown!FM201</f>
        <v>0</v>
      </c>
      <c r="FN101" s="1">
        <f ca="1">Pumpdown!FN201</f>
        <v>0</v>
      </c>
      <c r="FO101" s="1">
        <f ca="1">Pumpdown!FO201</f>
        <v>0</v>
      </c>
      <c r="FP101" s="1">
        <f ca="1">Pumpdown!FP201</f>
        <v>0</v>
      </c>
      <c r="FQ101" s="1">
        <f ca="1">Pumpdown!FQ201</f>
        <v>0</v>
      </c>
      <c r="FR101" s="1">
        <f ca="1">Pumpdown!FR201</f>
        <v>0</v>
      </c>
      <c r="FS101" s="1">
        <f ca="1">Pumpdown!FS201</f>
        <v>0</v>
      </c>
      <c r="FT101" s="1">
        <f ca="1">Pumpdown!FT201</f>
        <v>0</v>
      </c>
      <c r="FU101" s="1">
        <f ca="1">Pumpdown!FU201</f>
        <v>0</v>
      </c>
      <c r="FV101" s="1">
        <f ca="1">Pumpdown!FV201</f>
        <v>0</v>
      </c>
      <c r="FW101" s="1">
        <f ca="1">Pumpdown!FW201</f>
        <v>0</v>
      </c>
      <c r="FX101" s="1">
        <f ca="1">Pumpdown!FX201</f>
        <v>0</v>
      </c>
      <c r="FY101" s="1">
        <f ca="1">Pumpdown!FY201</f>
        <v>0</v>
      </c>
      <c r="FZ101" s="1">
        <f ca="1">Pumpdown!FZ201</f>
        <v>0</v>
      </c>
      <c r="GA101" s="1">
        <f ca="1">Pumpdown!GA201</f>
        <v>0</v>
      </c>
      <c r="GB101" s="1">
        <f ca="1">Pumpdown!GB201</f>
        <v>0</v>
      </c>
      <c r="GC101" s="1">
        <f ca="1">Pumpdown!GC201</f>
        <v>0</v>
      </c>
      <c r="GD101" s="1">
        <f ca="1">Pumpdown!GD201</f>
        <v>0</v>
      </c>
      <c r="GE101" s="1">
        <f ca="1">Pumpdown!GE201</f>
        <v>0</v>
      </c>
      <c r="GF101" s="1">
        <f ca="1">Pumpdown!GF201</f>
        <v>0</v>
      </c>
      <c r="GG101" s="1">
        <f ca="1">Pumpdown!GG201</f>
        <v>0</v>
      </c>
      <c r="GH101" s="1">
        <f ca="1">Pumpdown!GH201</f>
        <v>0</v>
      </c>
      <c r="GI101" s="1">
        <f ca="1">Pumpdown!GI201</f>
        <v>0</v>
      </c>
      <c r="GJ101" s="1">
        <f ca="1">Pumpdown!GJ201</f>
        <v>0</v>
      </c>
      <c r="GK101" s="1">
        <f ca="1">Pumpdown!GK201</f>
        <v>0</v>
      </c>
      <c r="GL101" s="1">
        <f ca="1">Pumpdown!GL201</f>
        <v>0</v>
      </c>
      <c r="GM101" s="1">
        <f ca="1">Pumpdown!GM201</f>
        <v>0</v>
      </c>
      <c r="GN101" s="1">
        <f ca="1">Pumpdown!GN201</f>
        <v>0</v>
      </c>
      <c r="GO101" s="1">
        <f ca="1">Pumpdown!GO201</f>
        <v>0</v>
      </c>
      <c r="GP101" s="1">
        <f ca="1">Pumpdown!GP201</f>
        <v>0</v>
      </c>
      <c r="GQ101" s="1">
        <f ca="1">Pumpdown!GQ201</f>
        <v>0</v>
      </c>
      <c r="GR101" s="1">
        <f ca="1">Pumpdown!GR201</f>
        <v>0</v>
      </c>
      <c r="GS101" s="1">
        <f ca="1">Pumpdown!GS201</f>
        <v>0</v>
      </c>
      <c r="GT101" s="1">
        <f ca="1">Pumpdown!GT201</f>
        <v>0</v>
      </c>
      <c r="GU101" s="1">
        <f ca="1">Pumpdown!GU201</f>
        <v>0</v>
      </c>
      <c r="GV101" s="1">
        <f ca="1">Pumpdown!GV201</f>
        <v>0</v>
      </c>
      <c r="GW101" s="1">
        <f ca="1">Pumpdown!GW201</f>
        <v>0</v>
      </c>
      <c r="GX101" s="1">
        <f ca="1">Pumpdown!GX201</f>
        <v>0</v>
      </c>
      <c r="GY101" s="1">
        <f ca="1">Pumpdown!GY201</f>
        <v>0</v>
      </c>
      <c r="GZ101" s="1">
        <f ca="1">Pumpdown!GZ201</f>
        <v>0</v>
      </c>
      <c r="HA101" s="1">
        <f ca="1">Pumpdown!HA201</f>
        <v>0</v>
      </c>
      <c r="HB101" s="1">
        <f ca="1">Pumpdown!HB201</f>
        <v>0</v>
      </c>
      <c r="HC101" s="1">
        <f ca="1">Pumpdown!HC201</f>
        <v>0</v>
      </c>
      <c r="HD101" s="1">
        <f ca="1">Pumpdown!HD201</f>
        <v>0</v>
      </c>
      <c r="HE101" s="1">
        <f ca="1">Pumpdown!HE201</f>
        <v>0</v>
      </c>
      <c r="HF101" s="1">
        <f ca="1">Pumpdown!HF201</f>
        <v>0</v>
      </c>
      <c r="HG101" s="1">
        <f ca="1">Pumpdown!HG201</f>
        <v>0</v>
      </c>
      <c r="HH101" s="1">
        <f ca="1">Pumpdown!HH201</f>
        <v>0</v>
      </c>
      <c r="HI101" s="1">
        <f ca="1">Pumpdown!HI201</f>
        <v>0</v>
      </c>
      <c r="HJ101" s="1">
        <f ca="1">Pumpdown!HJ201</f>
        <v>0</v>
      </c>
      <c r="HK101" s="1">
        <f ca="1">Pumpdown!HK201</f>
        <v>0</v>
      </c>
      <c r="HL101" s="1">
        <f ca="1">Pumpdown!HL201</f>
        <v>0</v>
      </c>
      <c r="HM101" s="1">
        <f ca="1">Pumpdown!HM201</f>
        <v>0</v>
      </c>
      <c r="HN101" s="1">
        <f ca="1">Pumpdown!HN201</f>
        <v>0</v>
      </c>
      <c r="HO101" s="1">
        <f ca="1">Pumpdown!HO201</f>
        <v>0</v>
      </c>
      <c r="HP101" s="1">
        <f ca="1">Pumpdown!HP201</f>
        <v>0</v>
      </c>
      <c r="HQ101" s="1">
        <f ca="1">Pumpdown!HQ201</f>
        <v>0</v>
      </c>
      <c r="HR101" s="1">
        <f ca="1">Pumpdown!HR201</f>
        <v>0</v>
      </c>
      <c r="HS101" s="1">
        <f ca="1">Pumpdown!HS201</f>
        <v>0</v>
      </c>
      <c r="HT101" s="1">
        <f ca="1">Pumpdown!HT201</f>
        <v>0</v>
      </c>
      <c r="HU101" s="1">
        <f ca="1">Pumpdown!HU201</f>
        <v>0</v>
      </c>
      <c r="HV101" s="1">
        <f ca="1">Pumpdown!HV201</f>
        <v>0</v>
      </c>
      <c r="HW101" s="1">
        <f ca="1">Pumpdown!HW201</f>
        <v>0</v>
      </c>
      <c r="HX101" s="1">
        <f ca="1">Pumpdown!HX201</f>
        <v>0</v>
      </c>
      <c r="HY101" s="1">
        <f ca="1">Pumpdown!HY201</f>
        <v>0</v>
      </c>
      <c r="HZ101" s="1">
        <f ca="1">Pumpdown!HZ201</f>
        <v>0</v>
      </c>
      <c r="IA101" s="1">
        <f ca="1">Pumpdown!IA201</f>
        <v>0</v>
      </c>
      <c r="IB101" s="1">
        <f ca="1">Pumpdown!IB201</f>
        <v>0</v>
      </c>
      <c r="IC101" s="1">
        <f ca="1">Pumpdown!IC201</f>
        <v>0</v>
      </c>
      <c r="ID101" s="1">
        <f ca="1">Pumpdown!ID201</f>
        <v>0</v>
      </c>
      <c r="IE101" s="1">
        <f ca="1">Pumpdown!IE201</f>
        <v>0</v>
      </c>
      <c r="IF101" s="1">
        <f ca="1">Pumpdown!IF201</f>
        <v>0</v>
      </c>
      <c r="IG101" s="1">
        <f ca="1">Pumpdown!IG201</f>
        <v>0</v>
      </c>
      <c r="IH101" s="1">
        <f ca="1">Pumpdown!IH201</f>
        <v>0</v>
      </c>
      <c r="II101" s="1">
        <f ca="1">Pumpdown!II201</f>
        <v>0</v>
      </c>
      <c r="IJ101" s="1">
        <f ca="1">Pumpdown!IJ201</f>
        <v>0</v>
      </c>
      <c r="IK101" s="1">
        <f ca="1">Pumpdown!IK201</f>
        <v>0</v>
      </c>
      <c r="IL101" s="1">
        <f ca="1">Pumpdown!IL201</f>
        <v>0</v>
      </c>
      <c r="IM101" s="1">
        <f ca="1">Pumpdown!IM201</f>
        <v>0</v>
      </c>
      <c r="IN101" s="1">
        <f ca="1">Pumpdown!IN201</f>
        <v>0</v>
      </c>
      <c r="IO101" s="1">
        <f ca="1">Pumpdown!IO201</f>
        <v>0</v>
      </c>
      <c r="IP101" s="1">
        <f ca="1">Pumpdown!IP201</f>
        <v>0</v>
      </c>
      <c r="IQ101" s="1">
        <f ca="1">Pumpdown!IQ201</f>
        <v>0</v>
      </c>
      <c r="IR101" s="1">
        <f ca="1">Pumpdown!IR201</f>
        <v>0</v>
      </c>
      <c r="IS101" s="1">
        <f ca="1">Pumpdown!IS201</f>
        <v>0</v>
      </c>
      <c r="IT101" s="1">
        <f ca="1">Pumpdown!IT201</f>
        <v>0</v>
      </c>
      <c r="IU101" s="1">
        <f ca="1">Pumpdown!IU201</f>
        <v>0</v>
      </c>
      <c r="IV101" s="1">
        <f ca="1">Pumpdown!IV201</f>
        <v>0</v>
      </c>
    </row>
    <row r="102" spans="1:256" x14ac:dyDescent="0.15">
      <c r="A102" s="1" t="str">
        <f>Pumpdown!A202</f>
        <v>Concentration #10</v>
      </c>
      <c r="B102" s="1" t="str">
        <f>Pumpdown!B202</f>
        <v>kg/m3</v>
      </c>
      <c r="C102" s="1">
        <f ca="1">Pumpdown!C202</f>
        <v>0</v>
      </c>
      <c r="D102" s="1">
        <f ca="1">Pumpdown!D202</f>
        <v>0</v>
      </c>
      <c r="E102" s="1">
        <f ca="1">Pumpdown!E202</f>
        <v>0</v>
      </c>
      <c r="F102" s="1">
        <f ca="1">Pumpdown!F202</f>
        <v>0</v>
      </c>
      <c r="G102" s="1">
        <f ca="1">Pumpdown!G202</f>
        <v>0</v>
      </c>
      <c r="H102" s="1">
        <f ca="1">Pumpdown!H202</f>
        <v>0</v>
      </c>
      <c r="I102" s="1">
        <f ca="1">Pumpdown!I202</f>
        <v>0</v>
      </c>
      <c r="J102" s="1">
        <f ca="1">Pumpdown!J202</f>
        <v>0</v>
      </c>
      <c r="K102" s="1">
        <f ca="1">Pumpdown!K202</f>
        <v>0</v>
      </c>
      <c r="L102" s="1">
        <f ca="1">Pumpdown!L202</f>
        <v>0</v>
      </c>
      <c r="M102" s="1">
        <f ca="1">Pumpdown!M202</f>
        <v>0</v>
      </c>
      <c r="N102" s="1">
        <f ca="1">Pumpdown!N202</f>
        <v>0</v>
      </c>
      <c r="O102" s="1">
        <f ca="1">Pumpdown!O202</f>
        <v>0</v>
      </c>
      <c r="P102" s="1">
        <f ca="1">Pumpdown!P202</f>
        <v>0</v>
      </c>
      <c r="Q102" s="1">
        <f ca="1">Pumpdown!Q202</f>
        <v>0</v>
      </c>
      <c r="R102" s="1">
        <f ca="1">Pumpdown!R202</f>
        <v>0</v>
      </c>
      <c r="S102" s="1">
        <f ca="1">Pumpdown!S202</f>
        <v>0</v>
      </c>
      <c r="T102" s="1">
        <f ca="1">Pumpdown!T202</f>
        <v>0</v>
      </c>
      <c r="U102" s="1">
        <f ca="1">Pumpdown!U202</f>
        <v>0</v>
      </c>
      <c r="V102" s="1">
        <f ca="1">Pumpdown!V202</f>
        <v>0</v>
      </c>
      <c r="W102" s="1">
        <f ca="1">Pumpdown!W202</f>
        <v>0</v>
      </c>
      <c r="X102" s="1">
        <f ca="1">Pumpdown!X202</f>
        <v>0</v>
      </c>
      <c r="Y102" s="1">
        <f ca="1">Pumpdown!Y202</f>
        <v>0</v>
      </c>
      <c r="Z102" s="1">
        <f ca="1">Pumpdown!Z202</f>
        <v>0</v>
      </c>
      <c r="AA102" s="1">
        <f ca="1">Pumpdown!AA202</f>
        <v>0</v>
      </c>
      <c r="AB102" s="1">
        <f ca="1">Pumpdown!AB202</f>
        <v>0</v>
      </c>
      <c r="AC102" s="1">
        <f ca="1">Pumpdown!AC202</f>
        <v>0</v>
      </c>
      <c r="AD102" s="150">
        <f ca="1">Pumpdown!AD202</f>
        <v>0</v>
      </c>
      <c r="AE102" s="1">
        <f ca="1">Pumpdown!AE202</f>
        <v>0</v>
      </c>
      <c r="AF102" s="1">
        <f ca="1">Pumpdown!AF202</f>
        <v>0</v>
      </c>
      <c r="AG102" s="1">
        <f ca="1">Pumpdown!AG202</f>
        <v>0</v>
      </c>
      <c r="AH102" s="1">
        <f ca="1">Pumpdown!AH202</f>
        <v>0</v>
      </c>
      <c r="AI102" s="1">
        <f ca="1">Pumpdown!AI202</f>
        <v>0</v>
      </c>
      <c r="AJ102" s="1">
        <f ca="1">Pumpdown!AJ202</f>
        <v>0</v>
      </c>
      <c r="AK102" s="150">
        <f ca="1">Pumpdown!AK202</f>
        <v>0</v>
      </c>
      <c r="AL102" s="1">
        <f ca="1">Pumpdown!AL202</f>
        <v>0</v>
      </c>
      <c r="AM102" s="1">
        <f ca="1">Pumpdown!AM202</f>
        <v>0</v>
      </c>
      <c r="AN102" s="1">
        <f ca="1">Pumpdown!AN202</f>
        <v>0</v>
      </c>
      <c r="AO102" s="1">
        <f ca="1">Pumpdown!AO202</f>
        <v>0</v>
      </c>
      <c r="AP102" s="1">
        <f ca="1">Pumpdown!AP202</f>
        <v>0</v>
      </c>
      <c r="AQ102" s="1">
        <f ca="1">Pumpdown!AQ202</f>
        <v>0</v>
      </c>
      <c r="AR102" s="1">
        <f ca="1">Pumpdown!AR202</f>
        <v>0</v>
      </c>
      <c r="AS102" s="1">
        <f ca="1">Pumpdown!AS202</f>
        <v>0</v>
      </c>
      <c r="AT102" s="1">
        <f ca="1">Pumpdown!AT202</f>
        <v>0</v>
      </c>
      <c r="AU102" s="1">
        <f ca="1">Pumpdown!AU202</f>
        <v>0</v>
      </c>
      <c r="AV102" s="1">
        <f ca="1">Pumpdown!AV202</f>
        <v>0</v>
      </c>
      <c r="AW102" s="1">
        <f ca="1">Pumpdown!AW202</f>
        <v>0</v>
      </c>
      <c r="AX102" s="1">
        <f ca="1">Pumpdown!AX202</f>
        <v>0</v>
      </c>
      <c r="AY102" s="1">
        <f ca="1">Pumpdown!AY202</f>
        <v>0</v>
      </c>
      <c r="AZ102" s="1">
        <f ca="1">Pumpdown!AZ202</f>
        <v>0</v>
      </c>
      <c r="BA102" s="1">
        <f ca="1">Pumpdown!BA202</f>
        <v>0</v>
      </c>
      <c r="BB102" s="1">
        <f ca="1">Pumpdown!BB202</f>
        <v>0</v>
      </c>
      <c r="BC102" s="1">
        <f ca="1">Pumpdown!BC202</f>
        <v>0</v>
      </c>
      <c r="BD102" s="1">
        <f ca="1">Pumpdown!BD202</f>
        <v>0</v>
      </c>
      <c r="BE102" s="1">
        <f ca="1">Pumpdown!BE202</f>
        <v>0</v>
      </c>
      <c r="BF102" s="1">
        <f ca="1">Pumpdown!BF202</f>
        <v>0</v>
      </c>
      <c r="BG102" s="1">
        <f ca="1">Pumpdown!BG202</f>
        <v>0</v>
      </c>
      <c r="BH102" s="1">
        <f ca="1">Pumpdown!BH202</f>
        <v>0</v>
      </c>
      <c r="BI102" s="1">
        <f ca="1">Pumpdown!BI202</f>
        <v>0</v>
      </c>
      <c r="BJ102" s="1">
        <f ca="1">Pumpdown!BJ202</f>
        <v>0</v>
      </c>
      <c r="BK102" s="1">
        <f ca="1">Pumpdown!BK202</f>
        <v>0</v>
      </c>
      <c r="BL102" s="1">
        <f ca="1">Pumpdown!BL202</f>
        <v>0</v>
      </c>
      <c r="BM102" s="1">
        <f ca="1">Pumpdown!BM202</f>
        <v>0</v>
      </c>
      <c r="BN102" s="1">
        <f ca="1">Pumpdown!BN202</f>
        <v>0</v>
      </c>
      <c r="BO102" s="1">
        <f ca="1">Pumpdown!BO202</f>
        <v>0</v>
      </c>
      <c r="BP102" s="1">
        <f ca="1">Pumpdown!BP202</f>
        <v>0</v>
      </c>
      <c r="BQ102" s="1">
        <f ca="1">Pumpdown!BQ202</f>
        <v>0</v>
      </c>
      <c r="BR102" s="1">
        <f ca="1">Pumpdown!BR202</f>
        <v>0</v>
      </c>
      <c r="BS102" s="1">
        <f ca="1">Pumpdown!BS202</f>
        <v>0</v>
      </c>
      <c r="BT102" s="1">
        <f ca="1">Pumpdown!BT202</f>
        <v>0</v>
      </c>
      <c r="BU102" s="1">
        <f ca="1">Pumpdown!BU202</f>
        <v>0</v>
      </c>
      <c r="BV102" s="1">
        <f ca="1">Pumpdown!BV202</f>
        <v>0</v>
      </c>
      <c r="BW102" s="1">
        <f ca="1">Pumpdown!BW202</f>
        <v>0</v>
      </c>
      <c r="BX102" s="1">
        <f ca="1">Pumpdown!BX202</f>
        <v>0</v>
      </c>
      <c r="BY102" s="1">
        <f ca="1">Pumpdown!BY202</f>
        <v>0</v>
      </c>
      <c r="BZ102" s="1">
        <f ca="1">Pumpdown!BZ202</f>
        <v>0</v>
      </c>
      <c r="CA102" s="1">
        <f ca="1">Pumpdown!CA202</f>
        <v>0</v>
      </c>
      <c r="CB102" s="1">
        <f ca="1">Pumpdown!CB202</f>
        <v>0</v>
      </c>
      <c r="CC102" s="1">
        <f ca="1">Pumpdown!CC202</f>
        <v>0</v>
      </c>
      <c r="CD102" s="1">
        <f ca="1">Pumpdown!CD202</f>
        <v>0</v>
      </c>
      <c r="CE102" s="1">
        <f ca="1">Pumpdown!CE202</f>
        <v>0</v>
      </c>
      <c r="CF102" s="1">
        <f ca="1">Pumpdown!CF202</f>
        <v>0</v>
      </c>
      <c r="CG102" s="1">
        <f ca="1">Pumpdown!CG202</f>
        <v>0</v>
      </c>
      <c r="CH102" s="1">
        <f ca="1">Pumpdown!CH202</f>
        <v>0</v>
      </c>
      <c r="CI102" s="1">
        <f ca="1">Pumpdown!CI202</f>
        <v>0</v>
      </c>
      <c r="CJ102" s="1">
        <f ca="1">Pumpdown!CJ202</f>
        <v>0</v>
      </c>
      <c r="CK102" s="1">
        <f ca="1">Pumpdown!CK202</f>
        <v>0</v>
      </c>
      <c r="CL102" s="1">
        <f ca="1">Pumpdown!CL202</f>
        <v>0</v>
      </c>
      <c r="CM102" s="1">
        <f ca="1">Pumpdown!CM202</f>
        <v>0</v>
      </c>
      <c r="CN102" s="1">
        <f ca="1">Pumpdown!CN202</f>
        <v>0</v>
      </c>
      <c r="CO102" s="1">
        <f ca="1">Pumpdown!CO202</f>
        <v>0</v>
      </c>
      <c r="CP102" s="1">
        <f ca="1">Pumpdown!CP202</f>
        <v>0</v>
      </c>
      <c r="CQ102" s="1">
        <f ca="1">Pumpdown!CQ202</f>
        <v>0</v>
      </c>
      <c r="CR102" s="1">
        <f ca="1">Pumpdown!CR202</f>
        <v>0</v>
      </c>
      <c r="CS102" s="1">
        <f ca="1">Pumpdown!CS202</f>
        <v>0</v>
      </c>
      <c r="CT102" s="1">
        <f ca="1">Pumpdown!CT202</f>
        <v>0</v>
      </c>
      <c r="CU102" s="1">
        <f ca="1">Pumpdown!CU202</f>
        <v>0</v>
      </c>
      <c r="CV102" s="1">
        <f ca="1">Pumpdown!CV202</f>
        <v>0</v>
      </c>
      <c r="CW102" s="1">
        <f ca="1">Pumpdown!CW202</f>
        <v>0</v>
      </c>
      <c r="CX102" s="1">
        <f ca="1">Pumpdown!CX202</f>
        <v>0</v>
      </c>
      <c r="CY102" s="1">
        <f ca="1">Pumpdown!CY202</f>
        <v>0</v>
      </c>
      <c r="CZ102" s="1">
        <f ca="1">Pumpdown!CZ202</f>
        <v>0</v>
      </c>
      <c r="DA102" s="1">
        <f ca="1">Pumpdown!DA202</f>
        <v>0</v>
      </c>
      <c r="DB102" s="1">
        <f ca="1">Pumpdown!DB202</f>
        <v>0</v>
      </c>
      <c r="DC102" s="1">
        <f ca="1">Pumpdown!DC202</f>
        <v>0</v>
      </c>
      <c r="DD102" s="1">
        <f ca="1">Pumpdown!DD202</f>
        <v>0</v>
      </c>
      <c r="DE102" s="1">
        <f ca="1">Pumpdown!DE202</f>
        <v>0</v>
      </c>
      <c r="DF102" s="1">
        <f ca="1">Pumpdown!DF202</f>
        <v>0</v>
      </c>
      <c r="DG102" s="1">
        <f ca="1">Pumpdown!DG202</f>
        <v>0</v>
      </c>
      <c r="DH102" s="1">
        <f ca="1">Pumpdown!DH202</f>
        <v>0</v>
      </c>
      <c r="DI102" s="1">
        <f ca="1">Pumpdown!DI202</f>
        <v>0</v>
      </c>
      <c r="DJ102" s="1">
        <f ca="1">Pumpdown!DJ202</f>
        <v>0</v>
      </c>
      <c r="DK102" s="1">
        <f ca="1">Pumpdown!DK202</f>
        <v>0</v>
      </c>
      <c r="DL102" s="1">
        <f ca="1">Pumpdown!DL202</f>
        <v>0</v>
      </c>
      <c r="DM102" s="1">
        <f ca="1">Pumpdown!DM202</f>
        <v>0</v>
      </c>
      <c r="DN102" s="1">
        <f ca="1">Pumpdown!DN202</f>
        <v>0</v>
      </c>
      <c r="DO102" s="1">
        <f ca="1">Pumpdown!DO202</f>
        <v>0</v>
      </c>
      <c r="DP102" s="1">
        <f ca="1">Pumpdown!DP202</f>
        <v>0</v>
      </c>
      <c r="DQ102" s="1">
        <f ca="1">Pumpdown!DQ202</f>
        <v>0</v>
      </c>
      <c r="DR102" s="1">
        <f ca="1">Pumpdown!DR202</f>
        <v>0</v>
      </c>
      <c r="DS102" s="1">
        <f ca="1">Pumpdown!DS202</f>
        <v>0</v>
      </c>
      <c r="DT102" s="1">
        <f ca="1">Pumpdown!DT202</f>
        <v>0</v>
      </c>
      <c r="DU102" s="1">
        <f ca="1">Pumpdown!DU202</f>
        <v>0</v>
      </c>
      <c r="DV102" s="1">
        <f ca="1">Pumpdown!DV202</f>
        <v>0</v>
      </c>
      <c r="DW102" s="1">
        <f ca="1">Pumpdown!DW202</f>
        <v>0</v>
      </c>
      <c r="DX102" s="1">
        <f ca="1">Pumpdown!DX202</f>
        <v>0</v>
      </c>
      <c r="DY102" s="1">
        <f ca="1">Pumpdown!DY202</f>
        <v>0</v>
      </c>
      <c r="DZ102" s="1">
        <f ca="1">Pumpdown!DZ202</f>
        <v>0</v>
      </c>
      <c r="EA102" s="1">
        <f ca="1">Pumpdown!EA202</f>
        <v>0</v>
      </c>
      <c r="EB102" s="1">
        <f ca="1">Pumpdown!EB202</f>
        <v>0</v>
      </c>
      <c r="EC102" s="1">
        <f ca="1">Pumpdown!EC202</f>
        <v>0</v>
      </c>
      <c r="ED102" s="1">
        <f ca="1">Pumpdown!ED202</f>
        <v>0</v>
      </c>
      <c r="EE102" s="1">
        <f ca="1">Pumpdown!EE202</f>
        <v>0</v>
      </c>
      <c r="EF102" s="1">
        <f ca="1">Pumpdown!EF202</f>
        <v>0</v>
      </c>
      <c r="EG102" s="1">
        <f ca="1">Pumpdown!EG202</f>
        <v>0</v>
      </c>
      <c r="EH102" s="1">
        <f ca="1">Pumpdown!EH202</f>
        <v>0</v>
      </c>
      <c r="EI102" s="1">
        <f ca="1">Pumpdown!EI202</f>
        <v>0</v>
      </c>
      <c r="EJ102" s="1">
        <f ca="1">Pumpdown!EJ202</f>
        <v>0</v>
      </c>
      <c r="EK102" s="1">
        <f ca="1">Pumpdown!EK202</f>
        <v>0</v>
      </c>
      <c r="EL102" s="1">
        <f ca="1">Pumpdown!EL202</f>
        <v>0</v>
      </c>
      <c r="EM102" s="1">
        <f ca="1">Pumpdown!EM202</f>
        <v>0</v>
      </c>
      <c r="EN102" s="1">
        <f ca="1">Pumpdown!EN202</f>
        <v>0</v>
      </c>
      <c r="EO102" s="1">
        <f ca="1">Pumpdown!EO202</f>
        <v>0</v>
      </c>
      <c r="EP102" s="1">
        <f ca="1">Pumpdown!EP202</f>
        <v>0</v>
      </c>
      <c r="EQ102" s="1">
        <f ca="1">Pumpdown!EQ202</f>
        <v>0</v>
      </c>
      <c r="ER102" s="1">
        <f ca="1">Pumpdown!ER202</f>
        <v>0</v>
      </c>
      <c r="ES102" s="1">
        <f ca="1">Pumpdown!ES202</f>
        <v>0</v>
      </c>
      <c r="ET102" s="1">
        <f ca="1">Pumpdown!ET202</f>
        <v>0</v>
      </c>
      <c r="EU102" s="1">
        <f ca="1">Pumpdown!EU202</f>
        <v>0</v>
      </c>
      <c r="EV102" s="1">
        <f ca="1">Pumpdown!EV202</f>
        <v>0</v>
      </c>
      <c r="EW102" s="1">
        <f ca="1">Pumpdown!EW202</f>
        <v>0</v>
      </c>
      <c r="EX102" s="1">
        <f ca="1">Pumpdown!EX202</f>
        <v>0</v>
      </c>
      <c r="EY102" s="1">
        <f ca="1">Pumpdown!EY202</f>
        <v>0</v>
      </c>
      <c r="EZ102" s="1">
        <f ca="1">Pumpdown!EZ202</f>
        <v>0</v>
      </c>
      <c r="FA102" s="1">
        <f ca="1">Pumpdown!FA202</f>
        <v>0</v>
      </c>
      <c r="FB102" s="1">
        <f ca="1">Pumpdown!FB202</f>
        <v>0</v>
      </c>
      <c r="FC102" s="1">
        <f ca="1">Pumpdown!FC202</f>
        <v>0</v>
      </c>
      <c r="FD102" s="1">
        <f ca="1">Pumpdown!FD202</f>
        <v>0</v>
      </c>
      <c r="FE102" s="1">
        <f ca="1">Pumpdown!FE202</f>
        <v>0</v>
      </c>
      <c r="FF102" s="1">
        <f ca="1">Pumpdown!FF202</f>
        <v>0</v>
      </c>
      <c r="FG102" s="1">
        <f ca="1">Pumpdown!FG202</f>
        <v>0</v>
      </c>
      <c r="FH102" s="1">
        <f ca="1">Pumpdown!FH202</f>
        <v>0</v>
      </c>
      <c r="FI102" s="1">
        <f ca="1">Pumpdown!FI202</f>
        <v>0</v>
      </c>
      <c r="FJ102" s="1">
        <f ca="1">Pumpdown!FJ202</f>
        <v>0</v>
      </c>
      <c r="FK102" s="1">
        <f ca="1">Pumpdown!FK202</f>
        <v>0</v>
      </c>
      <c r="FL102" s="1">
        <f ca="1">Pumpdown!FL202</f>
        <v>0</v>
      </c>
      <c r="FM102" s="1">
        <f ca="1">Pumpdown!FM202</f>
        <v>0</v>
      </c>
      <c r="FN102" s="1">
        <f ca="1">Pumpdown!FN202</f>
        <v>0</v>
      </c>
      <c r="FO102" s="1">
        <f ca="1">Pumpdown!FO202</f>
        <v>0</v>
      </c>
      <c r="FP102" s="1">
        <f ca="1">Pumpdown!FP202</f>
        <v>0</v>
      </c>
      <c r="FQ102" s="1">
        <f ca="1">Pumpdown!FQ202</f>
        <v>0</v>
      </c>
      <c r="FR102" s="1">
        <f ca="1">Pumpdown!FR202</f>
        <v>0</v>
      </c>
      <c r="FS102" s="1">
        <f ca="1">Pumpdown!FS202</f>
        <v>0</v>
      </c>
      <c r="FT102" s="1">
        <f ca="1">Pumpdown!FT202</f>
        <v>0</v>
      </c>
      <c r="FU102" s="1">
        <f ca="1">Pumpdown!FU202</f>
        <v>0</v>
      </c>
      <c r="FV102" s="1">
        <f ca="1">Pumpdown!FV202</f>
        <v>0</v>
      </c>
      <c r="FW102" s="1">
        <f ca="1">Pumpdown!FW202</f>
        <v>0</v>
      </c>
      <c r="FX102" s="1">
        <f ca="1">Pumpdown!FX202</f>
        <v>0</v>
      </c>
      <c r="FY102" s="1">
        <f ca="1">Pumpdown!FY202</f>
        <v>0</v>
      </c>
      <c r="FZ102" s="1">
        <f ca="1">Pumpdown!FZ202</f>
        <v>0</v>
      </c>
      <c r="GA102" s="1">
        <f ca="1">Pumpdown!GA202</f>
        <v>0</v>
      </c>
      <c r="GB102" s="1">
        <f ca="1">Pumpdown!GB202</f>
        <v>0</v>
      </c>
      <c r="GC102" s="1">
        <f ca="1">Pumpdown!GC202</f>
        <v>0</v>
      </c>
      <c r="GD102" s="1">
        <f ca="1">Pumpdown!GD202</f>
        <v>0</v>
      </c>
      <c r="GE102" s="1">
        <f ca="1">Pumpdown!GE202</f>
        <v>0</v>
      </c>
      <c r="GF102" s="1">
        <f ca="1">Pumpdown!GF202</f>
        <v>0</v>
      </c>
      <c r="GG102" s="1">
        <f ca="1">Pumpdown!GG202</f>
        <v>0</v>
      </c>
      <c r="GH102" s="1">
        <f ca="1">Pumpdown!GH202</f>
        <v>0</v>
      </c>
      <c r="GI102" s="1">
        <f ca="1">Pumpdown!GI202</f>
        <v>0</v>
      </c>
      <c r="GJ102" s="1">
        <f ca="1">Pumpdown!GJ202</f>
        <v>0</v>
      </c>
      <c r="GK102" s="1">
        <f ca="1">Pumpdown!GK202</f>
        <v>0</v>
      </c>
      <c r="GL102" s="1">
        <f ca="1">Pumpdown!GL202</f>
        <v>0</v>
      </c>
      <c r="GM102" s="1">
        <f ca="1">Pumpdown!GM202</f>
        <v>0</v>
      </c>
      <c r="GN102" s="1">
        <f ca="1">Pumpdown!GN202</f>
        <v>0</v>
      </c>
      <c r="GO102" s="1">
        <f ca="1">Pumpdown!GO202</f>
        <v>0</v>
      </c>
      <c r="GP102" s="1">
        <f ca="1">Pumpdown!GP202</f>
        <v>0</v>
      </c>
      <c r="GQ102" s="1">
        <f ca="1">Pumpdown!GQ202</f>
        <v>0</v>
      </c>
      <c r="GR102" s="1">
        <f ca="1">Pumpdown!GR202</f>
        <v>0</v>
      </c>
      <c r="GS102" s="1">
        <f ca="1">Pumpdown!GS202</f>
        <v>0</v>
      </c>
      <c r="GT102" s="1">
        <f ca="1">Pumpdown!GT202</f>
        <v>0</v>
      </c>
      <c r="GU102" s="1">
        <f ca="1">Pumpdown!GU202</f>
        <v>0</v>
      </c>
      <c r="GV102" s="1">
        <f ca="1">Pumpdown!GV202</f>
        <v>0</v>
      </c>
      <c r="GW102" s="1">
        <f ca="1">Pumpdown!GW202</f>
        <v>0</v>
      </c>
      <c r="GX102" s="1">
        <f ca="1">Pumpdown!GX202</f>
        <v>0</v>
      </c>
      <c r="GY102" s="1">
        <f ca="1">Pumpdown!GY202</f>
        <v>0</v>
      </c>
      <c r="GZ102" s="1">
        <f ca="1">Pumpdown!GZ202</f>
        <v>0</v>
      </c>
      <c r="HA102" s="1">
        <f ca="1">Pumpdown!HA202</f>
        <v>0</v>
      </c>
      <c r="HB102" s="1">
        <f ca="1">Pumpdown!HB202</f>
        <v>0</v>
      </c>
      <c r="HC102" s="1">
        <f ca="1">Pumpdown!HC202</f>
        <v>0</v>
      </c>
      <c r="HD102" s="1">
        <f ca="1">Pumpdown!HD202</f>
        <v>0</v>
      </c>
      <c r="HE102" s="1">
        <f ca="1">Pumpdown!HE202</f>
        <v>0</v>
      </c>
      <c r="HF102" s="1">
        <f ca="1">Pumpdown!HF202</f>
        <v>0</v>
      </c>
      <c r="HG102" s="1">
        <f ca="1">Pumpdown!HG202</f>
        <v>0</v>
      </c>
      <c r="HH102" s="1">
        <f ca="1">Pumpdown!HH202</f>
        <v>0</v>
      </c>
      <c r="HI102" s="1">
        <f ca="1">Pumpdown!HI202</f>
        <v>0</v>
      </c>
      <c r="HJ102" s="1">
        <f ca="1">Pumpdown!HJ202</f>
        <v>0</v>
      </c>
      <c r="HK102" s="1">
        <f ca="1">Pumpdown!HK202</f>
        <v>0</v>
      </c>
      <c r="HL102" s="1">
        <f ca="1">Pumpdown!HL202</f>
        <v>0</v>
      </c>
      <c r="HM102" s="1">
        <f ca="1">Pumpdown!HM202</f>
        <v>0</v>
      </c>
      <c r="HN102" s="1">
        <f ca="1">Pumpdown!HN202</f>
        <v>0</v>
      </c>
      <c r="HO102" s="1">
        <f ca="1">Pumpdown!HO202</f>
        <v>0</v>
      </c>
      <c r="HP102" s="1">
        <f ca="1">Pumpdown!HP202</f>
        <v>0</v>
      </c>
      <c r="HQ102" s="1">
        <f ca="1">Pumpdown!HQ202</f>
        <v>0</v>
      </c>
      <c r="HR102" s="1">
        <f ca="1">Pumpdown!HR202</f>
        <v>0</v>
      </c>
      <c r="HS102" s="1">
        <f ca="1">Pumpdown!HS202</f>
        <v>0</v>
      </c>
      <c r="HT102" s="1">
        <f ca="1">Pumpdown!HT202</f>
        <v>0</v>
      </c>
      <c r="HU102" s="1">
        <f ca="1">Pumpdown!HU202</f>
        <v>0</v>
      </c>
      <c r="HV102" s="1">
        <f ca="1">Pumpdown!HV202</f>
        <v>0</v>
      </c>
      <c r="HW102" s="1">
        <f ca="1">Pumpdown!HW202</f>
        <v>0</v>
      </c>
      <c r="HX102" s="1">
        <f ca="1">Pumpdown!HX202</f>
        <v>0</v>
      </c>
      <c r="HY102" s="1">
        <f ca="1">Pumpdown!HY202</f>
        <v>0</v>
      </c>
      <c r="HZ102" s="1">
        <f ca="1">Pumpdown!HZ202</f>
        <v>0</v>
      </c>
      <c r="IA102" s="1">
        <f ca="1">Pumpdown!IA202</f>
        <v>0</v>
      </c>
      <c r="IB102" s="1">
        <f ca="1">Pumpdown!IB202</f>
        <v>0</v>
      </c>
      <c r="IC102" s="1">
        <f ca="1">Pumpdown!IC202</f>
        <v>0</v>
      </c>
      <c r="ID102" s="1">
        <f ca="1">Pumpdown!ID202</f>
        <v>0</v>
      </c>
      <c r="IE102" s="1">
        <f ca="1">Pumpdown!IE202</f>
        <v>0</v>
      </c>
      <c r="IF102" s="1">
        <f ca="1">Pumpdown!IF202</f>
        <v>0</v>
      </c>
      <c r="IG102" s="1">
        <f ca="1">Pumpdown!IG202</f>
        <v>0</v>
      </c>
      <c r="IH102" s="1">
        <f ca="1">Pumpdown!IH202</f>
        <v>0</v>
      </c>
      <c r="II102" s="1">
        <f ca="1">Pumpdown!II202</f>
        <v>0</v>
      </c>
      <c r="IJ102" s="1">
        <f ca="1">Pumpdown!IJ202</f>
        <v>0</v>
      </c>
      <c r="IK102" s="1">
        <f ca="1">Pumpdown!IK202</f>
        <v>0</v>
      </c>
      <c r="IL102" s="1">
        <f ca="1">Pumpdown!IL202</f>
        <v>0</v>
      </c>
      <c r="IM102" s="1">
        <f ca="1">Pumpdown!IM202</f>
        <v>0</v>
      </c>
      <c r="IN102" s="1">
        <f ca="1">Pumpdown!IN202</f>
        <v>0</v>
      </c>
      <c r="IO102" s="1">
        <f ca="1">Pumpdown!IO202</f>
        <v>0</v>
      </c>
      <c r="IP102" s="1">
        <f ca="1">Pumpdown!IP202</f>
        <v>0</v>
      </c>
      <c r="IQ102" s="1">
        <f ca="1">Pumpdown!IQ202</f>
        <v>0</v>
      </c>
      <c r="IR102" s="1">
        <f ca="1">Pumpdown!IR202</f>
        <v>0</v>
      </c>
      <c r="IS102" s="1">
        <f ca="1">Pumpdown!IS202</f>
        <v>0</v>
      </c>
      <c r="IT102" s="1">
        <f ca="1">Pumpdown!IT202</f>
        <v>0</v>
      </c>
      <c r="IU102" s="1">
        <f ca="1">Pumpdown!IU202</f>
        <v>0</v>
      </c>
      <c r="IV102" s="1">
        <f ca="1">Pumpdown!IV202</f>
        <v>0</v>
      </c>
    </row>
    <row r="103" spans="1:256" x14ac:dyDescent="0.15">
      <c r="A103" s="101" t="s">
        <v>545</v>
      </c>
    </row>
    <row r="104" spans="1:256" x14ac:dyDescent="0.15">
      <c r="A104" s="1">
        <f ca="1">MAX(C104:IV104)</f>
        <v>75.822612647670852</v>
      </c>
      <c r="B104" s="1" t="str">
        <f>B93</f>
        <v>kg/m3</v>
      </c>
      <c r="C104" s="1">
        <f ca="1">IF(D$92=1,C93,0)</f>
        <v>0</v>
      </c>
      <c r="D104" s="1">
        <f t="shared" ref="D104:BO104" ca="1" si="8">IF(E$92=1,D93,0)</f>
        <v>0</v>
      </c>
      <c r="E104" s="1">
        <f t="shared" ca="1" si="8"/>
        <v>0</v>
      </c>
      <c r="F104" s="1">
        <f t="shared" ca="1" si="8"/>
        <v>0</v>
      </c>
      <c r="G104" s="1">
        <f t="shared" ca="1" si="8"/>
        <v>0</v>
      </c>
      <c r="H104" s="1">
        <f t="shared" ca="1" si="8"/>
        <v>0</v>
      </c>
      <c r="I104" s="1">
        <f t="shared" ca="1" si="8"/>
        <v>0</v>
      </c>
      <c r="J104" s="1">
        <f t="shared" ca="1" si="8"/>
        <v>0</v>
      </c>
      <c r="K104" s="1">
        <f t="shared" ca="1" si="8"/>
        <v>0</v>
      </c>
      <c r="L104" s="1">
        <f t="shared" ca="1" si="8"/>
        <v>0</v>
      </c>
      <c r="M104" s="1">
        <f t="shared" ca="1" si="8"/>
        <v>0</v>
      </c>
      <c r="N104" s="1">
        <f t="shared" ca="1" si="8"/>
        <v>0</v>
      </c>
      <c r="O104" s="1">
        <f t="shared" ca="1" si="8"/>
        <v>0</v>
      </c>
      <c r="P104" s="1">
        <f t="shared" ca="1" si="8"/>
        <v>0</v>
      </c>
      <c r="Q104" s="1">
        <f t="shared" ca="1" si="8"/>
        <v>0</v>
      </c>
      <c r="R104" s="1">
        <f t="shared" ca="1" si="8"/>
        <v>0</v>
      </c>
      <c r="S104" s="1">
        <f t="shared" ca="1" si="8"/>
        <v>0</v>
      </c>
      <c r="T104" s="1">
        <f t="shared" ca="1" si="8"/>
        <v>0</v>
      </c>
      <c r="U104" s="1">
        <f t="shared" ca="1" si="8"/>
        <v>0</v>
      </c>
      <c r="V104" s="1">
        <f t="shared" ca="1" si="8"/>
        <v>0</v>
      </c>
      <c r="W104" s="1">
        <f t="shared" ca="1" si="8"/>
        <v>0</v>
      </c>
      <c r="X104" s="1">
        <f t="shared" ca="1" si="8"/>
        <v>0</v>
      </c>
      <c r="Y104" s="1">
        <f t="shared" ca="1" si="8"/>
        <v>0</v>
      </c>
      <c r="Z104" s="1">
        <f t="shared" ca="1" si="8"/>
        <v>0</v>
      </c>
      <c r="AA104" s="1">
        <f t="shared" ca="1" si="8"/>
        <v>0</v>
      </c>
      <c r="AB104" s="1">
        <f t="shared" ca="1" si="8"/>
        <v>0</v>
      </c>
      <c r="AC104" s="1">
        <f t="shared" ca="1" si="8"/>
        <v>0</v>
      </c>
      <c r="AD104" s="150">
        <f t="shared" ca="1" si="8"/>
        <v>0</v>
      </c>
      <c r="AE104" s="1">
        <f t="shared" ca="1" si="8"/>
        <v>0</v>
      </c>
      <c r="AF104" s="1">
        <f t="shared" ca="1" si="8"/>
        <v>0</v>
      </c>
      <c r="AG104" s="1">
        <f t="shared" ca="1" si="8"/>
        <v>0</v>
      </c>
      <c r="AH104" s="1">
        <f t="shared" ca="1" si="8"/>
        <v>0</v>
      </c>
      <c r="AI104" s="1">
        <f t="shared" ca="1" si="8"/>
        <v>0</v>
      </c>
      <c r="AJ104" s="1">
        <f t="shared" ca="1" si="8"/>
        <v>0</v>
      </c>
      <c r="AK104" s="150">
        <f t="shared" ca="1" si="8"/>
        <v>0</v>
      </c>
      <c r="AL104" s="1">
        <f t="shared" ca="1" si="8"/>
        <v>0</v>
      </c>
      <c r="AM104" s="1">
        <f t="shared" ca="1" si="8"/>
        <v>0</v>
      </c>
      <c r="AN104" s="1">
        <f t="shared" ca="1" si="8"/>
        <v>75.822612647670852</v>
      </c>
      <c r="AO104" s="1">
        <f t="shared" ca="1" si="8"/>
        <v>0</v>
      </c>
      <c r="AP104" s="1">
        <f t="shared" ca="1" si="8"/>
        <v>0</v>
      </c>
      <c r="AQ104" s="1">
        <f t="shared" ca="1" si="8"/>
        <v>0</v>
      </c>
      <c r="AR104" s="1">
        <f t="shared" ca="1" si="8"/>
        <v>0</v>
      </c>
      <c r="AS104" s="1">
        <f t="shared" ca="1" si="8"/>
        <v>0</v>
      </c>
      <c r="AT104" s="1">
        <f t="shared" ca="1" si="8"/>
        <v>0</v>
      </c>
      <c r="AU104" s="1">
        <f t="shared" ca="1" si="8"/>
        <v>0</v>
      </c>
      <c r="AV104" s="1">
        <f t="shared" ca="1" si="8"/>
        <v>0</v>
      </c>
      <c r="AW104" s="1">
        <f t="shared" ca="1" si="8"/>
        <v>0</v>
      </c>
      <c r="AX104" s="1">
        <f t="shared" ca="1" si="8"/>
        <v>0</v>
      </c>
      <c r="AY104" s="1">
        <f t="shared" ca="1" si="8"/>
        <v>0</v>
      </c>
      <c r="AZ104" s="1">
        <f t="shared" ca="1" si="8"/>
        <v>0</v>
      </c>
      <c r="BA104" s="1">
        <f t="shared" ca="1" si="8"/>
        <v>0</v>
      </c>
      <c r="BB104" s="1">
        <f t="shared" ca="1" si="8"/>
        <v>0</v>
      </c>
      <c r="BC104" s="1">
        <f t="shared" ca="1" si="8"/>
        <v>0</v>
      </c>
      <c r="BD104" s="1">
        <f t="shared" ca="1" si="8"/>
        <v>0</v>
      </c>
      <c r="BE104" s="1">
        <f t="shared" ca="1" si="8"/>
        <v>0</v>
      </c>
      <c r="BF104" s="1">
        <f t="shared" ca="1" si="8"/>
        <v>0</v>
      </c>
      <c r="BG104" s="1">
        <f t="shared" ca="1" si="8"/>
        <v>0</v>
      </c>
      <c r="BH104" s="1">
        <f t="shared" ca="1" si="8"/>
        <v>0</v>
      </c>
      <c r="BI104" s="1">
        <f t="shared" ca="1" si="8"/>
        <v>0</v>
      </c>
      <c r="BJ104" s="1">
        <f t="shared" ca="1" si="8"/>
        <v>0</v>
      </c>
      <c r="BK104" s="1">
        <f t="shared" ca="1" si="8"/>
        <v>0</v>
      </c>
      <c r="BL104" s="1">
        <f t="shared" ca="1" si="8"/>
        <v>0</v>
      </c>
      <c r="BM104" s="1">
        <f t="shared" ca="1" si="8"/>
        <v>0</v>
      </c>
      <c r="BN104" s="1">
        <f t="shared" ca="1" si="8"/>
        <v>0</v>
      </c>
      <c r="BO104" s="1">
        <f t="shared" ca="1" si="8"/>
        <v>0</v>
      </c>
      <c r="BP104" s="1">
        <f t="shared" ref="BP104:EA104" ca="1" si="9">IF(BQ$92=1,BP93,0)</f>
        <v>0</v>
      </c>
      <c r="BQ104" s="1">
        <f t="shared" ca="1" si="9"/>
        <v>0</v>
      </c>
      <c r="BR104" s="1">
        <f t="shared" ca="1" si="9"/>
        <v>0</v>
      </c>
      <c r="BS104" s="1">
        <f t="shared" ca="1" si="9"/>
        <v>0</v>
      </c>
      <c r="BT104" s="1">
        <f t="shared" ca="1" si="9"/>
        <v>0</v>
      </c>
      <c r="BU104" s="1">
        <f t="shared" ca="1" si="9"/>
        <v>0</v>
      </c>
      <c r="BV104" s="1">
        <f t="shared" ca="1" si="9"/>
        <v>0</v>
      </c>
      <c r="BW104" s="1">
        <f t="shared" ca="1" si="9"/>
        <v>0</v>
      </c>
      <c r="BX104" s="1">
        <f t="shared" ca="1" si="9"/>
        <v>0</v>
      </c>
      <c r="BY104" s="1">
        <f t="shared" ca="1" si="9"/>
        <v>0</v>
      </c>
      <c r="BZ104" s="1">
        <f t="shared" ca="1" si="9"/>
        <v>0</v>
      </c>
      <c r="CA104" s="1">
        <f t="shared" ca="1" si="9"/>
        <v>0</v>
      </c>
      <c r="CB104" s="1">
        <f t="shared" ca="1" si="9"/>
        <v>0</v>
      </c>
      <c r="CC104" s="1">
        <f t="shared" ca="1" si="9"/>
        <v>0</v>
      </c>
      <c r="CD104" s="1">
        <f t="shared" ca="1" si="9"/>
        <v>0</v>
      </c>
      <c r="CE104" s="1">
        <f t="shared" ca="1" si="9"/>
        <v>0</v>
      </c>
      <c r="CF104" s="1">
        <f t="shared" ca="1" si="9"/>
        <v>0</v>
      </c>
      <c r="CG104" s="1">
        <f t="shared" ca="1" si="9"/>
        <v>0</v>
      </c>
      <c r="CH104" s="1">
        <f t="shared" ca="1" si="9"/>
        <v>0</v>
      </c>
      <c r="CI104" s="1">
        <f t="shared" ca="1" si="9"/>
        <v>0</v>
      </c>
      <c r="CJ104" s="1">
        <f t="shared" ca="1" si="9"/>
        <v>0</v>
      </c>
      <c r="CK104" s="1">
        <f t="shared" ca="1" si="9"/>
        <v>0</v>
      </c>
      <c r="CL104" s="1">
        <f t="shared" ca="1" si="9"/>
        <v>0</v>
      </c>
      <c r="CM104" s="1">
        <f t="shared" ca="1" si="9"/>
        <v>0</v>
      </c>
      <c r="CN104" s="1">
        <f t="shared" ca="1" si="9"/>
        <v>0</v>
      </c>
      <c r="CO104" s="1">
        <f t="shared" ca="1" si="9"/>
        <v>0</v>
      </c>
      <c r="CP104" s="1">
        <f t="shared" ca="1" si="9"/>
        <v>0</v>
      </c>
      <c r="CQ104" s="1">
        <f t="shared" ca="1" si="9"/>
        <v>0</v>
      </c>
      <c r="CR104" s="1">
        <f t="shared" ca="1" si="9"/>
        <v>0</v>
      </c>
      <c r="CS104" s="1">
        <f t="shared" ca="1" si="9"/>
        <v>0</v>
      </c>
      <c r="CT104" s="1">
        <f t="shared" ca="1" si="9"/>
        <v>0</v>
      </c>
      <c r="CU104" s="1">
        <f t="shared" ca="1" si="9"/>
        <v>0</v>
      </c>
      <c r="CV104" s="1">
        <f t="shared" ca="1" si="9"/>
        <v>0</v>
      </c>
      <c r="CW104" s="1">
        <f t="shared" ca="1" si="9"/>
        <v>0</v>
      </c>
      <c r="CX104" s="1">
        <f t="shared" ca="1" si="9"/>
        <v>0</v>
      </c>
      <c r="CY104" s="1">
        <f t="shared" ca="1" si="9"/>
        <v>0</v>
      </c>
      <c r="CZ104" s="1">
        <f t="shared" ca="1" si="9"/>
        <v>0</v>
      </c>
      <c r="DA104" s="1">
        <f t="shared" ca="1" si="9"/>
        <v>0</v>
      </c>
      <c r="DB104" s="1">
        <f t="shared" ca="1" si="9"/>
        <v>0</v>
      </c>
      <c r="DC104" s="1">
        <f t="shared" ca="1" si="9"/>
        <v>0</v>
      </c>
      <c r="DD104" s="1">
        <f t="shared" ca="1" si="9"/>
        <v>0</v>
      </c>
      <c r="DE104" s="1">
        <f t="shared" ca="1" si="9"/>
        <v>0</v>
      </c>
      <c r="DF104" s="1">
        <f t="shared" ca="1" si="9"/>
        <v>0</v>
      </c>
      <c r="DG104" s="1">
        <f t="shared" ca="1" si="9"/>
        <v>0</v>
      </c>
      <c r="DH104" s="1">
        <f t="shared" ca="1" si="9"/>
        <v>0</v>
      </c>
      <c r="DI104" s="1">
        <f t="shared" ca="1" si="9"/>
        <v>0</v>
      </c>
      <c r="DJ104" s="1">
        <f t="shared" ca="1" si="9"/>
        <v>0</v>
      </c>
      <c r="DK104" s="1">
        <f t="shared" ca="1" si="9"/>
        <v>0</v>
      </c>
      <c r="DL104" s="1">
        <f t="shared" ca="1" si="9"/>
        <v>0</v>
      </c>
      <c r="DM104" s="1">
        <f t="shared" ca="1" si="9"/>
        <v>0</v>
      </c>
      <c r="DN104" s="1">
        <f t="shared" ca="1" si="9"/>
        <v>0</v>
      </c>
      <c r="DO104" s="1">
        <f t="shared" ca="1" si="9"/>
        <v>0</v>
      </c>
      <c r="DP104" s="1">
        <f t="shared" ca="1" si="9"/>
        <v>0</v>
      </c>
      <c r="DQ104" s="1">
        <f t="shared" ca="1" si="9"/>
        <v>0</v>
      </c>
      <c r="DR104" s="1">
        <f t="shared" ca="1" si="9"/>
        <v>0</v>
      </c>
      <c r="DS104" s="1">
        <f t="shared" ca="1" si="9"/>
        <v>0</v>
      </c>
      <c r="DT104" s="1">
        <f t="shared" ca="1" si="9"/>
        <v>0</v>
      </c>
      <c r="DU104" s="1">
        <f t="shared" ca="1" si="9"/>
        <v>0</v>
      </c>
      <c r="DV104" s="1">
        <f t="shared" ca="1" si="9"/>
        <v>0</v>
      </c>
      <c r="DW104" s="1">
        <f t="shared" ca="1" si="9"/>
        <v>0</v>
      </c>
      <c r="DX104" s="1">
        <f t="shared" ca="1" si="9"/>
        <v>0</v>
      </c>
      <c r="DY104" s="1">
        <f t="shared" ca="1" si="9"/>
        <v>0</v>
      </c>
      <c r="DZ104" s="1">
        <f t="shared" ca="1" si="9"/>
        <v>0</v>
      </c>
      <c r="EA104" s="1">
        <f t="shared" ca="1" si="9"/>
        <v>0</v>
      </c>
      <c r="EB104" s="1">
        <f t="shared" ref="EB104:GM104" ca="1" si="10">IF(EC$92=1,EB93,0)</f>
        <v>0</v>
      </c>
      <c r="EC104" s="1">
        <f t="shared" ca="1" si="10"/>
        <v>0</v>
      </c>
      <c r="ED104" s="1">
        <f t="shared" ca="1" si="10"/>
        <v>0</v>
      </c>
      <c r="EE104" s="1">
        <f t="shared" ca="1" si="10"/>
        <v>0</v>
      </c>
      <c r="EF104" s="1">
        <f t="shared" ca="1" si="10"/>
        <v>0</v>
      </c>
      <c r="EG104" s="1">
        <f t="shared" ca="1" si="10"/>
        <v>0</v>
      </c>
      <c r="EH104" s="1">
        <f t="shared" ca="1" si="10"/>
        <v>0</v>
      </c>
      <c r="EI104" s="1">
        <f t="shared" ca="1" si="10"/>
        <v>0</v>
      </c>
      <c r="EJ104" s="1">
        <f t="shared" ca="1" si="10"/>
        <v>0</v>
      </c>
      <c r="EK104" s="1">
        <f t="shared" ca="1" si="10"/>
        <v>0</v>
      </c>
      <c r="EL104" s="1">
        <f t="shared" ca="1" si="10"/>
        <v>0</v>
      </c>
      <c r="EM104" s="1">
        <f t="shared" ca="1" si="10"/>
        <v>0</v>
      </c>
      <c r="EN104" s="1">
        <f t="shared" ca="1" si="10"/>
        <v>0</v>
      </c>
      <c r="EO104" s="1">
        <f t="shared" ca="1" si="10"/>
        <v>0</v>
      </c>
      <c r="EP104" s="1">
        <f t="shared" ca="1" si="10"/>
        <v>0</v>
      </c>
      <c r="EQ104" s="1">
        <f t="shared" ca="1" si="10"/>
        <v>0</v>
      </c>
      <c r="ER104" s="1">
        <f t="shared" ca="1" si="10"/>
        <v>0</v>
      </c>
      <c r="ES104" s="1">
        <f t="shared" ca="1" si="10"/>
        <v>0</v>
      </c>
      <c r="ET104" s="1">
        <f t="shared" ca="1" si="10"/>
        <v>0</v>
      </c>
      <c r="EU104" s="1">
        <f t="shared" ca="1" si="10"/>
        <v>0</v>
      </c>
      <c r="EV104" s="1">
        <f t="shared" ca="1" si="10"/>
        <v>0</v>
      </c>
      <c r="EW104" s="1">
        <f t="shared" ca="1" si="10"/>
        <v>0</v>
      </c>
      <c r="EX104" s="1">
        <f t="shared" ca="1" si="10"/>
        <v>0</v>
      </c>
      <c r="EY104" s="1">
        <f t="shared" ca="1" si="10"/>
        <v>0</v>
      </c>
      <c r="EZ104" s="1">
        <f t="shared" ca="1" si="10"/>
        <v>0</v>
      </c>
      <c r="FA104" s="1">
        <f t="shared" ca="1" si="10"/>
        <v>0</v>
      </c>
      <c r="FB104" s="1">
        <f t="shared" ca="1" si="10"/>
        <v>0</v>
      </c>
      <c r="FC104" s="1">
        <f t="shared" ca="1" si="10"/>
        <v>0</v>
      </c>
      <c r="FD104" s="1">
        <f t="shared" ca="1" si="10"/>
        <v>0</v>
      </c>
      <c r="FE104" s="1">
        <f t="shared" ca="1" si="10"/>
        <v>0</v>
      </c>
      <c r="FF104" s="1">
        <f t="shared" ca="1" si="10"/>
        <v>0</v>
      </c>
      <c r="FG104" s="1">
        <f t="shared" ca="1" si="10"/>
        <v>0</v>
      </c>
      <c r="FH104" s="1">
        <f t="shared" ca="1" si="10"/>
        <v>0</v>
      </c>
      <c r="FI104" s="1">
        <f t="shared" ca="1" si="10"/>
        <v>0</v>
      </c>
      <c r="FJ104" s="1">
        <f t="shared" ca="1" si="10"/>
        <v>0</v>
      </c>
      <c r="FK104" s="1">
        <f t="shared" ca="1" si="10"/>
        <v>0</v>
      </c>
      <c r="FL104" s="1">
        <f t="shared" ca="1" si="10"/>
        <v>0</v>
      </c>
      <c r="FM104" s="1">
        <f t="shared" ca="1" si="10"/>
        <v>0</v>
      </c>
      <c r="FN104" s="1">
        <f t="shared" ca="1" si="10"/>
        <v>0</v>
      </c>
      <c r="FO104" s="1">
        <f t="shared" ca="1" si="10"/>
        <v>0</v>
      </c>
      <c r="FP104" s="1">
        <f t="shared" ca="1" si="10"/>
        <v>0</v>
      </c>
      <c r="FQ104" s="1">
        <f t="shared" ca="1" si="10"/>
        <v>0</v>
      </c>
      <c r="FR104" s="1">
        <f t="shared" ca="1" si="10"/>
        <v>0</v>
      </c>
      <c r="FS104" s="1">
        <f t="shared" ca="1" si="10"/>
        <v>0</v>
      </c>
      <c r="FT104" s="1">
        <f t="shared" ca="1" si="10"/>
        <v>0</v>
      </c>
      <c r="FU104" s="1">
        <f t="shared" ca="1" si="10"/>
        <v>0</v>
      </c>
      <c r="FV104" s="1">
        <f t="shared" ca="1" si="10"/>
        <v>0</v>
      </c>
      <c r="FW104" s="1">
        <f t="shared" ca="1" si="10"/>
        <v>0</v>
      </c>
      <c r="FX104" s="1">
        <f t="shared" ca="1" si="10"/>
        <v>0</v>
      </c>
      <c r="FY104" s="1">
        <f t="shared" ca="1" si="10"/>
        <v>0</v>
      </c>
      <c r="FZ104" s="1">
        <f t="shared" ca="1" si="10"/>
        <v>0</v>
      </c>
      <c r="GA104" s="1">
        <f t="shared" ca="1" si="10"/>
        <v>0</v>
      </c>
      <c r="GB104" s="1">
        <f t="shared" ca="1" si="10"/>
        <v>0</v>
      </c>
      <c r="GC104" s="1">
        <f t="shared" ca="1" si="10"/>
        <v>0</v>
      </c>
      <c r="GD104" s="1">
        <f t="shared" ca="1" si="10"/>
        <v>0</v>
      </c>
      <c r="GE104" s="1">
        <f t="shared" ca="1" si="10"/>
        <v>0</v>
      </c>
      <c r="GF104" s="1">
        <f t="shared" ca="1" si="10"/>
        <v>0</v>
      </c>
      <c r="GG104" s="1">
        <f t="shared" ca="1" si="10"/>
        <v>0</v>
      </c>
      <c r="GH104" s="1">
        <f t="shared" ca="1" si="10"/>
        <v>0</v>
      </c>
      <c r="GI104" s="1">
        <f t="shared" ca="1" si="10"/>
        <v>0</v>
      </c>
      <c r="GJ104" s="1">
        <f t="shared" ca="1" si="10"/>
        <v>0</v>
      </c>
      <c r="GK104" s="1">
        <f t="shared" ca="1" si="10"/>
        <v>0</v>
      </c>
      <c r="GL104" s="1">
        <f t="shared" ca="1" si="10"/>
        <v>0</v>
      </c>
      <c r="GM104" s="1">
        <f t="shared" ca="1" si="10"/>
        <v>0</v>
      </c>
      <c r="GN104" s="1">
        <f t="shared" ref="GN104:IV104" ca="1" si="11">IF(GO$92=1,GN93,0)</f>
        <v>0</v>
      </c>
      <c r="GO104" s="1">
        <f t="shared" ca="1" si="11"/>
        <v>0</v>
      </c>
      <c r="GP104" s="1">
        <f t="shared" ca="1" si="11"/>
        <v>0</v>
      </c>
      <c r="GQ104" s="1">
        <f t="shared" ca="1" si="11"/>
        <v>0</v>
      </c>
      <c r="GR104" s="1">
        <f t="shared" ca="1" si="11"/>
        <v>0</v>
      </c>
      <c r="GS104" s="1">
        <f t="shared" ca="1" si="11"/>
        <v>0</v>
      </c>
      <c r="GT104" s="1">
        <f t="shared" ca="1" si="11"/>
        <v>0</v>
      </c>
      <c r="GU104" s="1">
        <f t="shared" ca="1" si="11"/>
        <v>0</v>
      </c>
      <c r="GV104" s="1">
        <f t="shared" ca="1" si="11"/>
        <v>0</v>
      </c>
      <c r="GW104" s="1">
        <f t="shared" ca="1" si="11"/>
        <v>0</v>
      </c>
      <c r="GX104" s="1">
        <f t="shared" ca="1" si="11"/>
        <v>0</v>
      </c>
      <c r="GY104" s="1">
        <f t="shared" ca="1" si="11"/>
        <v>0</v>
      </c>
      <c r="GZ104" s="1">
        <f t="shared" ca="1" si="11"/>
        <v>0</v>
      </c>
      <c r="HA104" s="1">
        <f t="shared" ca="1" si="11"/>
        <v>0</v>
      </c>
      <c r="HB104" s="1">
        <f t="shared" ca="1" si="11"/>
        <v>0</v>
      </c>
      <c r="HC104" s="1">
        <f t="shared" ca="1" si="11"/>
        <v>0</v>
      </c>
      <c r="HD104" s="1">
        <f t="shared" ca="1" si="11"/>
        <v>0</v>
      </c>
      <c r="HE104" s="1">
        <f t="shared" ca="1" si="11"/>
        <v>0</v>
      </c>
      <c r="HF104" s="1">
        <f t="shared" ca="1" si="11"/>
        <v>0</v>
      </c>
      <c r="HG104" s="1">
        <f t="shared" ca="1" si="11"/>
        <v>0</v>
      </c>
      <c r="HH104" s="1">
        <f t="shared" ca="1" si="11"/>
        <v>0</v>
      </c>
      <c r="HI104" s="1">
        <f t="shared" ca="1" si="11"/>
        <v>0</v>
      </c>
      <c r="HJ104" s="1">
        <f t="shared" ca="1" si="11"/>
        <v>0</v>
      </c>
      <c r="HK104" s="1">
        <f t="shared" ca="1" si="11"/>
        <v>0</v>
      </c>
      <c r="HL104" s="1">
        <f t="shared" ca="1" si="11"/>
        <v>0</v>
      </c>
      <c r="HM104" s="1">
        <f t="shared" ca="1" si="11"/>
        <v>0</v>
      </c>
      <c r="HN104" s="1">
        <f t="shared" ca="1" si="11"/>
        <v>0</v>
      </c>
      <c r="HO104" s="1">
        <f t="shared" ca="1" si="11"/>
        <v>0</v>
      </c>
      <c r="HP104" s="1">
        <f t="shared" ca="1" si="11"/>
        <v>0</v>
      </c>
      <c r="HQ104" s="1">
        <f t="shared" ca="1" si="11"/>
        <v>0</v>
      </c>
      <c r="HR104" s="1">
        <f t="shared" ca="1" si="11"/>
        <v>0</v>
      </c>
      <c r="HS104" s="1">
        <f t="shared" ca="1" si="11"/>
        <v>0</v>
      </c>
      <c r="HT104" s="1">
        <f t="shared" ca="1" si="11"/>
        <v>0</v>
      </c>
      <c r="HU104" s="1">
        <f t="shared" ca="1" si="11"/>
        <v>0</v>
      </c>
      <c r="HV104" s="1">
        <f t="shared" ca="1" si="11"/>
        <v>0</v>
      </c>
      <c r="HW104" s="1">
        <f t="shared" ca="1" si="11"/>
        <v>0</v>
      </c>
      <c r="HX104" s="1">
        <f t="shared" ca="1" si="11"/>
        <v>0</v>
      </c>
      <c r="HY104" s="1">
        <f t="shared" ca="1" si="11"/>
        <v>0</v>
      </c>
      <c r="HZ104" s="1">
        <f t="shared" ca="1" si="11"/>
        <v>0</v>
      </c>
      <c r="IA104" s="1">
        <f t="shared" ca="1" si="11"/>
        <v>0</v>
      </c>
      <c r="IB104" s="1">
        <f t="shared" ca="1" si="11"/>
        <v>0</v>
      </c>
      <c r="IC104" s="1">
        <f t="shared" ca="1" si="11"/>
        <v>0</v>
      </c>
      <c r="ID104" s="1">
        <f t="shared" ca="1" si="11"/>
        <v>0</v>
      </c>
      <c r="IE104" s="1">
        <f t="shared" ca="1" si="11"/>
        <v>0</v>
      </c>
      <c r="IF104" s="1">
        <f t="shared" ca="1" si="11"/>
        <v>0</v>
      </c>
      <c r="IG104" s="1">
        <f t="shared" ca="1" si="11"/>
        <v>0</v>
      </c>
      <c r="IH104" s="1">
        <f t="shared" ca="1" si="11"/>
        <v>0</v>
      </c>
      <c r="II104" s="1">
        <f t="shared" ca="1" si="11"/>
        <v>0</v>
      </c>
      <c r="IJ104" s="1">
        <f t="shared" ca="1" si="11"/>
        <v>0</v>
      </c>
      <c r="IK104" s="1">
        <f t="shared" ca="1" si="11"/>
        <v>0</v>
      </c>
      <c r="IL104" s="1">
        <f t="shared" ca="1" si="11"/>
        <v>0</v>
      </c>
      <c r="IM104" s="1">
        <f t="shared" ca="1" si="11"/>
        <v>0</v>
      </c>
      <c r="IN104" s="1">
        <f t="shared" ca="1" si="11"/>
        <v>0</v>
      </c>
      <c r="IO104" s="1">
        <f t="shared" ca="1" si="11"/>
        <v>0</v>
      </c>
      <c r="IP104" s="1">
        <f t="shared" ca="1" si="11"/>
        <v>0</v>
      </c>
      <c r="IQ104" s="1">
        <f t="shared" ca="1" si="11"/>
        <v>0</v>
      </c>
      <c r="IR104" s="1">
        <f t="shared" ca="1" si="11"/>
        <v>0</v>
      </c>
      <c r="IS104" s="1">
        <f t="shared" ca="1" si="11"/>
        <v>0</v>
      </c>
      <c r="IT104" s="1">
        <f t="shared" ca="1" si="11"/>
        <v>0</v>
      </c>
      <c r="IU104" s="1">
        <f t="shared" ca="1" si="11"/>
        <v>0</v>
      </c>
      <c r="IV104" s="1">
        <f t="shared" si="11"/>
        <v>0</v>
      </c>
    </row>
    <row r="105" spans="1:256" x14ac:dyDescent="0.15">
      <c r="A105" s="1">
        <f t="shared" ref="A105:A113" ca="1" si="12">MAX(C105:IV105)</f>
        <v>11.241410708517213</v>
      </c>
      <c r="B105" s="1" t="str">
        <f t="shared" ref="B105:B113" si="13">B94</f>
        <v>kg/m3</v>
      </c>
      <c r="C105" s="1">
        <f t="shared" ref="C105:BN105" ca="1" si="14">IF(D$92=1,C94,0)</f>
        <v>0</v>
      </c>
      <c r="D105" s="1">
        <f t="shared" ca="1" si="14"/>
        <v>0</v>
      </c>
      <c r="E105" s="1">
        <f t="shared" ca="1" si="14"/>
        <v>0</v>
      </c>
      <c r="F105" s="1">
        <f t="shared" ca="1" si="14"/>
        <v>0</v>
      </c>
      <c r="G105" s="1">
        <f t="shared" ca="1" si="14"/>
        <v>0</v>
      </c>
      <c r="H105" s="1">
        <f t="shared" ca="1" si="14"/>
        <v>0</v>
      </c>
      <c r="I105" s="1">
        <f t="shared" ca="1" si="14"/>
        <v>0</v>
      </c>
      <c r="J105" s="1">
        <f t="shared" ca="1" si="14"/>
        <v>0</v>
      </c>
      <c r="K105" s="1">
        <f t="shared" ca="1" si="14"/>
        <v>0</v>
      </c>
      <c r="L105" s="1">
        <f t="shared" ca="1" si="14"/>
        <v>0</v>
      </c>
      <c r="M105" s="1">
        <f t="shared" ca="1" si="14"/>
        <v>0</v>
      </c>
      <c r="N105" s="1">
        <f t="shared" ca="1" si="14"/>
        <v>0</v>
      </c>
      <c r="O105" s="1">
        <f t="shared" ca="1" si="14"/>
        <v>0</v>
      </c>
      <c r="P105" s="1">
        <f t="shared" ca="1" si="14"/>
        <v>0</v>
      </c>
      <c r="Q105" s="1">
        <f t="shared" ca="1" si="14"/>
        <v>0</v>
      </c>
      <c r="R105" s="1">
        <f t="shared" ca="1" si="14"/>
        <v>0</v>
      </c>
      <c r="S105" s="1">
        <f t="shared" ca="1" si="14"/>
        <v>0</v>
      </c>
      <c r="T105" s="1">
        <f t="shared" ca="1" si="14"/>
        <v>0</v>
      </c>
      <c r="U105" s="1">
        <f t="shared" ca="1" si="14"/>
        <v>0</v>
      </c>
      <c r="V105" s="1">
        <f t="shared" ca="1" si="14"/>
        <v>0</v>
      </c>
      <c r="W105" s="1">
        <f t="shared" ca="1" si="14"/>
        <v>0</v>
      </c>
      <c r="X105" s="1">
        <f t="shared" ca="1" si="14"/>
        <v>0</v>
      </c>
      <c r="Y105" s="1">
        <f t="shared" ca="1" si="14"/>
        <v>0</v>
      </c>
      <c r="Z105" s="1">
        <f t="shared" ca="1" si="14"/>
        <v>0</v>
      </c>
      <c r="AA105" s="1">
        <f t="shared" ca="1" si="14"/>
        <v>0</v>
      </c>
      <c r="AB105" s="1">
        <f t="shared" ca="1" si="14"/>
        <v>0</v>
      </c>
      <c r="AC105" s="1">
        <f t="shared" ca="1" si="14"/>
        <v>0</v>
      </c>
      <c r="AD105" s="150">
        <f t="shared" ca="1" si="14"/>
        <v>0</v>
      </c>
      <c r="AE105" s="1">
        <f t="shared" ca="1" si="14"/>
        <v>0</v>
      </c>
      <c r="AF105" s="1">
        <f t="shared" ca="1" si="14"/>
        <v>0</v>
      </c>
      <c r="AG105" s="1">
        <f t="shared" ca="1" si="14"/>
        <v>0</v>
      </c>
      <c r="AH105" s="1">
        <f t="shared" ca="1" si="14"/>
        <v>0</v>
      </c>
      <c r="AI105" s="1">
        <f t="shared" ca="1" si="14"/>
        <v>0</v>
      </c>
      <c r="AJ105" s="1">
        <f t="shared" ca="1" si="14"/>
        <v>0</v>
      </c>
      <c r="AK105" s="150">
        <f t="shared" ca="1" si="14"/>
        <v>0</v>
      </c>
      <c r="AL105" s="1">
        <f t="shared" ca="1" si="14"/>
        <v>0</v>
      </c>
      <c r="AM105" s="1">
        <f t="shared" ca="1" si="14"/>
        <v>0</v>
      </c>
      <c r="AN105" s="1">
        <f t="shared" ca="1" si="14"/>
        <v>11.241410708517213</v>
      </c>
      <c r="AO105" s="1">
        <f t="shared" ca="1" si="14"/>
        <v>0</v>
      </c>
      <c r="AP105" s="1">
        <f t="shared" ca="1" si="14"/>
        <v>0</v>
      </c>
      <c r="AQ105" s="1">
        <f t="shared" ca="1" si="14"/>
        <v>0</v>
      </c>
      <c r="AR105" s="1">
        <f t="shared" ca="1" si="14"/>
        <v>0</v>
      </c>
      <c r="AS105" s="1">
        <f t="shared" ca="1" si="14"/>
        <v>0</v>
      </c>
      <c r="AT105" s="1">
        <f t="shared" ca="1" si="14"/>
        <v>0</v>
      </c>
      <c r="AU105" s="1">
        <f t="shared" ca="1" si="14"/>
        <v>0</v>
      </c>
      <c r="AV105" s="1">
        <f t="shared" ca="1" si="14"/>
        <v>0</v>
      </c>
      <c r="AW105" s="1">
        <f t="shared" ca="1" si="14"/>
        <v>0</v>
      </c>
      <c r="AX105" s="1">
        <f t="shared" ca="1" si="14"/>
        <v>0</v>
      </c>
      <c r="AY105" s="1">
        <f t="shared" ca="1" si="14"/>
        <v>0</v>
      </c>
      <c r="AZ105" s="1">
        <f t="shared" ca="1" si="14"/>
        <v>0</v>
      </c>
      <c r="BA105" s="1">
        <f t="shared" ca="1" si="14"/>
        <v>0</v>
      </c>
      <c r="BB105" s="1">
        <f t="shared" ca="1" si="14"/>
        <v>0</v>
      </c>
      <c r="BC105" s="1">
        <f t="shared" ca="1" si="14"/>
        <v>0</v>
      </c>
      <c r="BD105" s="1">
        <f t="shared" ca="1" si="14"/>
        <v>0</v>
      </c>
      <c r="BE105" s="1">
        <f t="shared" ca="1" si="14"/>
        <v>0</v>
      </c>
      <c r="BF105" s="1">
        <f t="shared" ca="1" si="14"/>
        <v>0</v>
      </c>
      <c r="BG105" s="1">
        <f t="shared" ca="1" si="14"/>
        <v>0</v>
      </c>
      <c r="BH105" s="1">
        <f t="shared" ca="1" si="14"/>
        <v>0</v>
      </c>
      <c r="BI105" s="1">
        <f t="shared" ca="1" si="14"/>
        <v>0</v>
      </c>
      <c r="BJ105" s="1">
        <f t="shared" ca="1" si="14"/>
        <v>0</v>
      </c>
      <c r="BK105" s="1">
        <f t="shared" ca="1" si="14"/>
        <v>0</v>
      </c>
      <c r="BL105" s="1">
        <f t="shared" ca="1" si="14"/>
        <v>0</v>
      </c>
      <c r="BM105" s="1">
        <f t="shared" ca="1" si="14"/>
        <v>0</v>
      </c>
      <c r="BN105" s="1">
        <f t="shared" ca="1" si="14"/>
        <v>0</v>
      </c>
      <c r="BO105" s="1">
        <f t="shared" ref="BO105:DZ105" ca="1" si="15">IF(BP$92=1,BO94,0)</f>
        <v>0</v>
      </c>
      <c r="BP105" s="1">
        <f t="shared" ca="1" si="15"/>
        <v>0</v>
      </c>
      <c r="BQ105" s="1">
        <f t="shared" ca="1" si="15"/>
        <v>0</v>
      </c>
      <c r="BR105" s="1">
        <f t="shared" ca="1" si="15"/>
        <v>0</v>
      </c>
      <c r="BS105" s="1">
        <f t="shared" ca="1" si="15"/>
        <v>0</v>
      </c>
      <c r="BT105" s="1">
        <f t="shared" ca="1" si="15"/>
        <v>0</v>
      </c>
      <c r="BU105" s="1">
        <f t="shared" ca="1" si="15"/>
        <v>0</v>
      </c>
      <c r="BV105" s="1">
        <f t="shared" ca="1" si="15"/>
        <v>0</v>
      </c>
      <c r="BW105" s="1">
        <f t="shared" ca="1" si="15"/>
        <v>0</v>
      </c>
      <c r="BX105" s="1">
        <f t="shared" ca="1" si="15"/>
        <v>0</v>
      </c>
      <c r="BY105" s="1">
        <f t="shared" ca="1" si="15"/>
        <v>0</v>
      </c>
      <c r="BZ105" s="1">
        <f t="shared" ca="1" si="15"/>
        <v>0</v>
      </c>
      <c r="CA105" s="1">
        <f t="shared" ca="1" si="15"/>
        <v>0</v>
      </c>
      <c r="CB105" s="1">
        <f t="shared" ca="1" si="15"/>
        <v>0</v>
      </c>
      <c r="CC105" s="1">
        <f t="shared" ca="1" si="15"/>
        <v>0</v>
      </c>
      <c r="CD105" s="1">
        <f t="shared" ca="1" si="15"/>
        <v>0</v>
      </c>
      <c r="CE105" s="1">
        <f t="shared" ca="1" si="15"/>
        <v>0</v>
      </c>
      <c r="CF105" s="1">
        <f t="shared" ca="1" si="15"/>
        <v>0</v>
      </c>
      <c r="CG105" s="1">
        <f t="shared" ca="1" si="15"/>
        <v>0</v>
      </c>
      <c r="CH105" s="1">
        <f t="shared" ca="1" si="15"/>
        <v>0</v>
      </c>
      <c r="CI105" s="1">
        <f t="shared" ca="1" si="15"/>
        <v>0</v>
      </c>
      <c r="CJ105" s="1">
        <f t="shared" ca="1" si="15"/>
        <v>0</v>
      </c>
      <c r="CK105" s="1">
        <f t="shared" ca="1" si="15"/>
        <v>0</v>
      </c>
      <c r="CL105" s="1">
        <f t="shared" ca="1" si="15"/>
        <v>0</v>
      </c>
      <c r="CM105" s="1">
        <f t="shared" ca="1" si="15"/>
        <v>0</v>
      </c>
      <c r="CN105" s="1">
        <f t="shared" ca="1" si="15"/>
        <v>0</v>
      </c>
      <c r="CO105" s="1">
        <f t="shared" ca="1" si="15"/>
        <v>0</v>
      </c>
      <c r="CP105" s="1">
        <f t="shared" ca="1" si="15"/>
        <v>0</v>
      </c>
      <c r="CQ105" s="1">
        <f t="shared" ca="1" si="15"/>
        <v>0</v>
      </c>
      <c r="CR105" s="1">
        <f t="shared" ca="1" si="15"/>
        <v>0</v>
      </c>
      <c r="CS105" s="1">
        <f t="shared" ca="1" si="15"/>
        <v>0</v>
      </c>
      <c r="CT105" s="1">
        <f t="shared" ca="1" si="15"/>
        <v>0</v>
      </c>
      <c r="CU105" s="1">
        <f t="shared" ca="1" si="15"/>
        <v>0</v>
      </c>
      <c r="CV105" s="1">
        <f t="shared" ca="1" si="15"/>
        <v>0</v>
      </c>
      <c r="CW105" s="1">
        <f t="shared" ca="1" si="15"/>
        <v>0</v>
      </c>
      <c r="CX105" s="1">
        <f t="shared" ca="1" si="15"/>
        <v>0</v>
      </c>
      <c r="CY105" s="1">
        <f t="shared" ca="1" si="15"/>
        <v>0</v>
      </c>
      <c r="CZ105" s="1">
        <f t="shared" ca="1" si="15"/>
        <v>0</v>
      </c>
      <c r="DA105" s="1">
        <f t="shared" ca="1" si="15"/>
        <v>0</v>
      </c>
      <c r="DB105" s="1">
        <f t="shared" ca="1" si="15"/>
        <v>0</v>
      </c>
      <c r="DC105" s="1">
        <f t="shared" ca="1" si="15"/>
        <v>0</v>
      </c>
      <c r="DD105" s="1">
        <f t="shared" ca="1" si="15"/>
        <v>0</v>
      </c>
      <c r="DE105" s="1">
        <f t="shared" ca="1" si="15"/>
        <v>0</v>
      </c>
      <c r="DF105" s="1">
        <f t="shared" ca="1" si="15"/>
        <v>0</v>
      </c>
      <c r="DG105" s="1">
        <f t="shared" ca="1" si="15"/>
        <v>0</v>
      </c>
      <c r="DH105" s="1">
        <f t="shared" ca="1" si="15"/>
        <v>0</v>
      </c>
      <c r="DI105" s="1">
        <f t="shared" ca="1" si="15"/>
        <v>0</v>
      </c>
      <c r="DJ105" s="1">
        <f t="shared" ca="1" si="15"/>
        <v>0</v>
      </c>
      <c r="DK105" s="1">
        <f t="shared" ca="1" si="15"/>
        <v>0</v>
      </c>
      <c r="DL105" s="1">
        <f t="shared" ca="1" si="15"/>
        <v>0</v>
      </c>
      <c r="DM105" s="1">
        <f t="shared" ca="1" si="15"/>
        <v>0</v>
      </c>
      <c r="DN105" s="1">
        <f t="shared" ca="1" si="15"/>
        <v>0</v>
      </c>
      <c r="DO105" s="1">
        <f t="shared" ca="1" si="15"/>
        <v>0</v>
      </c>
      <c r="DP105" s="1">
        <f t="shared" ca="1" si="15"/>
        <v>0</v>
      </c>
      <c r="DQ105" s="1">
        <f t="shared" ca="1" si="15"/>
        <v>0</v>
      </c>
      <c r="DR105" s="1">
        <f t="shared" ca="1" si="15"/>
        <v>0</v>
      </c>
      <c r="DS105" s="1">
        <f t="shared" ca="1" si="15"/>
        <v>0</v>
      </c>
      <c r="DT105" s="1">
        <f t="shared" ca="1" si="15"/>
        <v>0</v>
      </c>
      <c r="DU105" s="1">
        <f t="shared" ca="1" si="15"/>
        <v>0</v>
      </c>
      <c r="DV105" s="1">
        <f t="shared" ca="1" si="15"/>
        <v>0</v>
      </c>
      <c r="DW105" s="1">
        <f t="shared" ca="1" si="15"/>
        <v>0</v>
      </c>
      <c r="DX105" s="1">
        <f t="shared" ca="1" si="15"/>
        <v>0</v>
      </c>
      <c r="DY105" s="1">
        <f t="shared" ca="1" si="15"/>
        <v>0</v>
      </c>
      <c r="DZ105" s="1">
        <f t="shared" ca="1" si="15"/>
        <v>0</v>
      </c>
      <c r="EA105" s="1">
        <f t="shared" ref="EA105:GL105" ca="1" si="16">IF(EB$92=1,EA94,0)</f>
        <v>0</v>
      </c>
      <c r="EB105" s="1">
        <f t="shared" ca="1" si="16"/>
        <v>0</v>
      </c>
      <c r="EC105" s="1">
        <f t="shared" ca="1" si="16"/>
        <v>0</v>
      </c>
      <c r="ED105" s="1">
        <f t="shared" ca="1" si="16"/>
        <v>0</v>
      </c>
      <c r="EE105" s="1">
        <f t="shared" ca="1" si="16"/>
        <v>0</v>
      </c>
      <c r="EF105" s="1">
        <f t="shared" ca="1" si="16"/>
        <v>0</v>
      </c>
      <c r="EG105" s="1">
        <f t="shared" ca="1" si="16"/>
        <v>0</v>
      </c>
      <c r="EH105" s="1">
        <f t="shared" ca="1" si="16"/>
        <v>0</v>
      </c>
      <c r="EI105" s="1">
        <f t="shared" ca="1" si="16"/>
        <v>0</v>
      </c>
      <c r="EJ105" s="1">
        <f t="shared" ca="1" si="16"/>
        <v>0</v>
      </c>
      <c r="EK105" s="1">
        <f t="shared" ca="1" si="16"/>
        <v>0</v>
      </c>
      <c r="EL105" s="1">
        <f t="shared" ca="1" si="16"/>
        <v>0</v>
      </c>
      <c r="EM105" s="1">
        <f t="shared" ca="1" si="16"/>
        <v>0</v>
      </c>
      <c r="EN105" s="1">
        <f t="shared" ca="1" si="16"/>
        <v>0</v>
      </c>
      <c r="EO105" s="1">
        <f t="shared" ca="1" si="16"/>
        <v>0</v>
      </c>
      <c r="EP105" s="1">
        <f t="shared" ca="1" si="16"/>
        <v>0</v>
      </c>
      <c r="EQ105" s="1">
        <f t="shared" ca="1" si="16"/>
        <v>0</v>
      </c>
      <c r="ER105" s="1">
        <f t="shared" ca="1" si="16"/>
        <v>0</v>
      </c>
      <c r="ES105" s="1">
        <f t="shared" ca="1" si="16"/>
        <v>0</v>
      </c>
      <c r="ET105" s="1">
        <f t="shared" ca="1" si="16"/>
        <v>0</v>
      </c>
      <c r="EU105" s="1">
        <f t="shared" ca="1" si="16"/>
        <v>0</v>
      </c>
      <c r="EV105" s="1">
        <f t="shared" ca="1" si="16"/>
        <v>0</v>
      </c>
      <c r="EW105" s="1">
        <f t="shared" ca="1" si="16"/>
        <v>0</v>
      </c>
      <c r="EX105" s="1">
        <f t="shared" ca="1" si="16"/>
        <v>0</v>
      </c>
      <c r="EY105" s="1">
        <f t="shared" ca="1" si="16"/>
        <v>0</v>
      </c>
      <c r="EZ105" s="1">
        <f t="shared" ca="1" si="16"/>
        <v>0</v>
      </c>
      <c r="FA105" s="1">
        <f t="shared" ca="1" si="16"/>
        <v>0</v>
      </c>
      <c r="FB105" s="1">
        <f t="shared" ca="1" si="16"/>
        <v>0</v>
      </c>
      <c r="FC105" s="1">
        <f t="shared" ca="1" si="16"/>
        <v>0</v>
      </c>
      <c r="FD105" s="1">
        <f t="shared" ca="1" si="16"/>
        <v>0</v>
      </c>
      <c r="FE105" s="1">
        <f t="shared" ca="1" si="16"/>
        <v>0</v>
      </c>
      <c r="FF105" s="1">
        <f t="shared" ca="1" si="16"/>
        <v>0</v>
      </c>
      <c r="FG105" s="1">
        <f t="shared" ca="1" si="16"/>
        <v>0</v>
      </c>
      <c r="FH105" s="1">
        <f t="shared" ca="1" si="16"/>
        <v>0</v>
      </c>
      <c r="FI105" s="1">
        <f t="shared" ca="1" si="16"/>
        <v>0</v>
      </c>
      <c r="FJ105" s="1">
        <f t="shared" ca="1" si="16"/>
        <v>0</v>
      </c>
      <c r="FK105" s="1">
        <f t="shared" ca="1" si="16"/>
        <v>0</v>
      </c>
      <c r="FL105" s="1">
        <f t="shared" ca="1" si="16"/>
        <v>0</v>
      </c>
      <c r="FM105" s="1">
        <f t="shared" ca="1" si="16"/>
        <v>0</v>
      </c>
      <c r="FN105" s="1">
        <f t="shared" ca="1" si="16"/>
        <v>0</v>
      </c>
      <c r="FO105" s="1">
        <f t="shared" ca="1" si="16"/>
        <v>0</v>
      </c>
      <c r="FP105" s="1">
        <f t="shared" ca="1" si="16"/>
        <v>0</v>
      </c>
      <c r="FQ105" s="1">
        <f t="shared" ca="1" si="16"/>
        <v>0</v>
      </c>
      <c r="FR105" s="1">
        <f t="shared" ca="1" si="16"/>
        <v>0</v>
      </c>
      <c r="FS105" s="1">
        <f t="shared" ca="1" si="16"/>
        <v>0</v>
      </c>
      <c r="FT105" s="1">
        <f t="shared" ca="1" si="16"/>
        <v>0</v>
      </c>
      <c r="FU105" s="1">
        <f t="shared" ca="1" si="16"/>
        <v>0</v>
      </c>
      <c r="FV105" s="1">
        <f t="shared" ca="1" si="16"/>
        <v>0</v>
      </c>
      <c r="FW105" s="1">
        <f t="shared" ca="1" si="16"/>
        <v>0</v>
      </c>
      <c r="FX105" s="1">
        <f t="shared" ca="1" si="16"/>
        <v>0</v>
      </c>
      <c r="FY105" s="1">
        <f t="shared" ca="1" si="16"/>
        <v>0</v>
      </c>
      <c r="FZ105" s="1">
        <f t="shared" ca="1" si="16"/>
        <v>0</v>
      </c>
      <c r="GA105" s="1">
        <f t="shared" ca="1" si="16"/>
        <v>0</v>
      </c>
      <c r="GB105" s="1">
        <f t="shared" ca="1" si="16"/>
        <v>0</v>
      </c>
      <c r="GC105" s="1">
        <f t="shared" ca="1" si="16"/>
        <v>0</v>
      </c>
      <c r="GD105" s="1">
        <f t="shared" ca="1" si="16"/>
        <v>0</v>
      </c>
      <c r="GE105" s="1">
        <f t="shared" ca="1" si="16"/>
        <v>0</v>
      </c>
      <c r="GF105" s="1">
        <f t="shared" ca="1" si="16"/>
        <v>0</v>
      </c>
      <c r="GG105" s="1">
        <f t="shared" ca="1" si="16"/>
        <v>0</v>
      </c>
      <c r="GH105" s="1">
        <f t="shared" ca="1" si="16"/>
        <v>0</v>
      </c>
      <c r="GI105" s="1">
        <f t="shared" ca="1" si="16"/>
        <v>0</v>
      </c>
      <c r="GJ105" s="1">
        <f t="shared" ca="1" si="16"/>
        <v>0</v>
      </c>
      <c r="GK105" s="1">
        <f t="shared" ca="1" si="16"/>
        <v>0</v>
      </c>
      <c r="GL105" s="1">
        <f t="shared" ca="1" si="16"/>
        <v>0</v>
      </c>
      <c r="GM105" s="1">
        <f t="shared" ref="GM105:IV105" ca="1" si="17">IF(GN$92=1,GM94,0)</f>
        <v>0</v>
      </c>
      <c r="GN105" s="1">
        <f t="shared" ca="1" si="17"/>
        <v>0</v>
      </c>
      <c r="GO105" s="1">
        <f t="shared" ca="1" si="17"/>
        <v>0</v>
      </c>
      <c r="GP105" s="1">
        <f t="shared" ca="1" si="17"/>
        <v>0</v>
      </c>
      <c r="GQ105" s="1">
        <f t="shared" ca="1" si="17"/>
        <v>0</v>
      </c>
      <c r="GR105" s="1">
        <f t="shared" ca="1" si="17"/>
        <v>0</v>
      </c>
      <c r="GS105" s="1">
        <f t="shared" ca="1" si="17"/>
        <v>0</v>
      </c>
      <c r="GT105" s="1">
        <f t="shared" ca="1" si="17"/>
        <v>0</v>
      </c>
      <c r="GU105" s="1">
        <f t="shared" ca="1" si="17"/>
        <v>0</v>
      </c>
      <c r="GV105" s="1">
        <f t="shared" ca="1" si="17"/>
        <v>0</v>
      </c>
      <c r="GW105" s="1">
        <f t="shared" ca="1" si="17"/>
        <v>0</v>
      </c>
      <c r="GX105" s="1">
        <f t="shared" ca="1" si="17"/>
        <v>0</v>
      </c>
      <c r="GY105" s="1">
        <f t="shared" ca="1" si="17"/>
        <v>0</v>
      </c>
      <c r="GZ105" s="1">
        <f t="shared" ca="1" si="17"/>
        <v>0</v>
      </c>
      <c r="HA105" s="1">
        <f t="shared" ca="1" si="17"/>
        <v>0</v>
      </c>
      <c r="HB105" s="1">
        <f t="shared" ca="1" si="17"/>
        <v>0</v>
      </c>
      <c r="HC105" s="1">
        <f t="shared" ca="1" si="17"/>
        <v>0</v>
      </c>
      <c r="HD105" s="1">
        <f t="shared" ca="1" si="17"/>
        <v>0</v>
      </c>
      <c r="HE105" s="1">
        <f t="shared" ca="1" si="17"/>
        <v>0</v>
      </c>
      <c r="HF105" s="1">
        <f t="shared" ca="1" si="17"/>
        <v>0</v>
      </c>
      <c r="HG105" s="1">
        <f t="shared" ca="1" si="17"/>
        <v>0</v>
      </c>
      <c r="HH105" s="1">
        <f t="shared" ca="1" si="17"/>
        <v>0</v>
      </c>
      <c r="HI105" s="1">
        <f t="shared" ca="1" si="17"/>
        <v>0</v>
      </c>
      <c r="HJ105" s="1">
        <f t="shared" ca="1" si="17"/>
        <v>0</v>
      </c>
      <c r="HK105" s="1">
        <f t="shared" ca="1" si="17"/>
        <v>0</v>
      </c>
      <c r="HL105" s="1">
        <f t="shared" ca="1" si="17"/>
        <v>0</v>
      </c>
      <c r="HM105" s="1">
        <f t="shared" ca="1" si="17"/>
        <v>0</v>
      </c>
      <c r="HN105" s="1">
        <f t="shared" ca="1" si="17"/>
        <v>0</v>
      </c>
      <c r="HO105" s="1">
        <f t="shared" ca="1" si="17"/>
        <v>0</v>
      </c>
      <c r="HP105" s="1">
        <f t="shared" ca="1" si="17"/>
        <v>0</v>
      </c>
      <c r="HQ105" s="1">
        <f t="shared" ca="1" si="17"/>
        <v>0</v>
      </c>
      <c r="HR105" s="1">
        <f t="shared" ca="1" si="17"/>
        <v>0</v>
      </c>
      <c r="HS105" s="1">
        <f t="shared" ca="1" si="17"/>
        <v>0</v>
      </c>
      <c r="HT105" s="1">
        <f t="shared" ca="1" si="17"/>
        <v>0</v>
      </c>
      <c r="HU105" s="1">
        <f t="shared" ca="1" si="17"/>
        <v>0</v>
      </c>
      <c r="HV105" s="1">
        <f t="shared" ca="1" si="17"/>
        <v>0</v>
      </c>
      <c r="HW105" s="1">
        <f t="shared" ca="1" si="17"/>
        <v>0</v>
      </c>
      <c r="HX105" s="1">
        <f t="shared" ca="1" si="17"/>
        <v>0</v>
      </c>
      <c r="HY105" s="1">
        <f t="shared" ca="1" si="17"/>
        <v>0</v>
      </c>
      <c r="HZ105" s="1">
        <f t="shared" ca="1" si="17"/>
        <v>0</v>
      </c>
      <c r="IA105" s="1">
        <f t="shared" ca="1" si="17"/>
        <v>0</v>
      </c>
      <c r="IB105" s="1">
        <f t="shared" ca="1" si="17"/>
        <v>0</v>
      </c>
      <c r="IC105" s="1">
        <f t="shared" ca="1" si="17"/>
        <v>0</v>
      </c>
      <c r="ID105" s="1">
        <f t="shared" ca="1" si="17"/>
        <v>0</v>
      </c>
      <c r="IE105" s="1">
        <f t="shared" ca="1" si="17"/>
        <v>0</v>
      </c>
      <c r="IF105" s="1">
        <f t="shared" ca="1" si="17"/>
        <v>0</v>
      </c>
      <c r="IG105" s="1">
        <f t="shared" ca="1" si="17"/>
        <v>0</v>
      </c>
      <c r="IH105" s="1">
        <f t="shared" ca="1" si="17"/>
        <v>0</v>
      </c>
      <c r="II105" s="1">
        <f t="shared" ca="1" si="17"/>
        <v>0</v>
      </c>
      <c r="IJ105" s="1">
        <f t="shared" ca="1" si="17"/>
        <v>0</v>
      </c>
      <c r="IK105" s="1">
        <f t="shared" ca="1" si="17"/>
        <v>0</v>
      </c>
      <c r="IL105" s="1">
        <f t="shared" ca="1" si="17"/>
        <v>0</v>
      </c>
      <c r="IM105" s="1">
        <f t="shared" ca="1" si="17"/>
        <v>0</v>
      </c>
      <c r="IN105" s="1">
        <f t="shared" ca="1" si="17"/>
        <v>0</v>
      </c>
      <c r="IO105" s="1">
        <f t="shared" ca="1" si="17"/>
        <v>0</v>
      </c>
      <c r="IP105" s="1">
        <f t="shared" ca="1" si="17"/>
        <v>0</v>
      </c>
      <c r="IQ105" s="1">
        <f t="shared" ca="1" si="17"/>
        <v>0</v>
      </c>
      <c r="IR105" s="1">
        <f t="shared" ca="1" si="17"/>
        <v>0</v>
      </c>
      <c r="IS105" s="1">
        <f t="shared" ca="1" si="17"/>
        <v>0</v>
      </c>
      <c r="IT105" s="1">
        <f t="shared" ca="1" si="17"/>
        <v>0</v>
      </c>
      <c r="IU105" s="1">
        <f t="shared" ca="1" si="17"/>
        <v>0</v>
      </c>
      <c r="IV105" s="1">
        <f t="shared" si="17"/>
        <v>0</v>
      </c>
    </row>
    <row r="106" spans="1:256" x14ac:dyDescent="0.15">
      <c r="A106" s="1">
        <f t="shared" ca="1" si="12"/>
        <v>95.707220992819501</v>
      </c>
      <c r="B106" s="1" t="str">
        <f t="shared" si="13"/>
        <v>kg/m3</v>
      </c>
      <c r="C106" s="1">
        <f t="shared" ref="C106:BN106" ca="1" si="18">IF(D$92=1,C95,0)</f>
        <v>0</v>
      </c>
      <c r="D106" s="1">
        <f t="shared" ca="1" si="18"/>
        <v>0</v>
      </c>
      <c r="E106" s="1">
        <f t="shared" ca="1" si="18"/>
        <v>0</v>
      </c>
      <c r="F106" s="1">
        <f t="shared" ca="1" si="18"/>
        <v>0</v>
      </c>
      <c r="G106" s="1">
        <f t="shared" ca="1" si="18"/>
        <v>0</v>
      </c>
      <c r="H106" s="1">
        <f t="shared" ca="1" si="18"/>
        <v>0</v>
      </c>
      <c r="I106" s="1">
        <f t="shared" ca="1" si="18"/>
        <v>0</v>
      </c>
      <c r="J106" s="1">
        <f t="shared" ca="1" si="18"/>
        <v>0</v>
      </c>
      <c r="K106" s="1">
        <f t="shared" ca="1" si="18"/>
        <v>0</v>
      </c>
      <c r="L106" s="1">
        <f t="shared" ca="1" si="18"/>
        <v>0</v>
      </c>
      <c r="M106" s="1">
        <f t="shared" ca="1" si="18"/>
        <v>0</v>
      </c>
      <c r="N106" s="1">
        <f t="shared" ca="1" si="18"/>
        <v>0</v>
      </c>
      <c r="O106" s="1">
        <f t="shared" ca="1" si="18"/>
        <v>0</v>
      </c>
      <c r="P106" s="1">
        <f t="shared" ca="1" si="18"/>
        <v>0</v>
      </c>
      <c r="Q106" s="1">
        <f t="shared" ca="1" si="18"/>
        <v>0</v>
      </c>
      <c r="R106" s="1">
        <f t="shared" ca="1" si="18"/>
        <v>0</v>
      </c>
      <c r="S106" s="1">
        <f t="shared" ca="1" si="18"/>
        <v>0</v>
      </c>
      <c r="T106" s="1">
        <f t="shared" ca="1" si="18"/>
        <v>0</v>
      </c>
      <c r="U106" s="1">
        <f t="shared" ca="1" si="18"/>
        <v>0</v>
      </c>
      <c r="V106" s="1">
        <f t="shared" ca="1" si="18"/>
        <v>0</v>
      </c>
      <c r="W106" s="1">
        <f t="shared" ca="1" si="18"/>
        <v>0</v>
      </c>
      <c r="X106" s="1">
        <f t="shared" ca="1" si="18"/>
        <v>0</v>
      </c>
      <c r="Y106" s="1">
        <f t="shared" ca="1" si="18"/>
        <v>0</v>
      </c>
      <c r="Z106" s="1">
        <f t="shared" ca="1" si="18"/>
        <v>0</v>
      </c>
      <c r="AA106" s="1">
        <f t="shared" ca="1" si="18"/>
        <v>0</v>
      </c>
      <c r="AB106" s="1">
        <f t="shared" ca="1" si="18"/>
        <v>0</v>
      </c>
      <c r="AC106" s="1">
        <f t="shared" ca="1" si="18"/>
        <v>0</v>
      </c>
      <c r="AD106" s="150">
        <f t="shared" ca="1" si="18"/>
        <v>0</v>
      </c>
      <c r="AE106" s="1">
        <f t="shared" ca="1" si="18"/>
        <v>0</v>
      </c>
      <c r="AF106" s="1">
        <f t="shared" ca="1" si="18"/>
        <v>0</v>
      </c>
      <c r="AG106" s="1">
        <f t="shared" ca="1" si="18"/>
        <v>0</v>
      </c>
      <c r="AH106" s="1">
        <f t="shared" ca="1" si="18"/>
        <v>0</v>
      </c>
      <c r="AI106" s="1">
        <f t="shared" ca="1" si="18"/>
        <v>0</v>
      </c>
      <c r="AJ106" s="1">
        <f t="shared" ca="1" si="18"/>
        <v>0</v>
      </c>
      <c r="AK106" s="150">
        <f t="shared" ca="1" si="18"/>
        <v>0</v>
      </c>
      <c r="AL106" s="1">
        <f t="shared" ca="1" si="18"/>
        <v>0</v>
      </c>
      <c r="AM106" s="1">
        <f t="shared" ca="1" si="18"/>
        <v>0</v>
      </c>
      <c r="AN106" s="1">
        <f t="shared" ca="1" si="18"/>
        <v>95.707220992819501</v>
      </c>
      <c r="AO106" s="1">
        <f t="shared" ca="1" si="18"/>
        <v>0</v>
      </c>
      <c r="AP106" s="1">
        <f t="shared" ca="1" si="18"/>
        <v>0</v>
      </c>
      <c r="AQ106" s="1">
        <f t="shared" ca="1" si="18"/>
        <v>0</v>
      </c>
      <c r="AR106" s="1">
        <f t="shared" ca="1" si="18"/>
        <v>0</v>
      </c>
      <c r="AS106" s="1">
        <f t="shared" ca="1" si="18"/>
        <v>0</v>
      </c>
      <c r="AT106" s="1">
        <f t="shared" ca="1" si="18"/>
        <v>0</v>
      </c>
      <c r="AU106" s="1">
        <f t="shared" ca="1" si="18"/>
        <v>0</v>
      </c>
      <c r="AV106" s="1">
        <f t="shared" ca="1" si="18"/>
        <v>0</v>
      </c>
      <c r="AW106" s="1">
        <f t="shared" ca="1" si="18"/>
        <v>0</v>
      </c>
      <c r="AX106" s="1">
        <f t="shared" ca="1" si="18"/>
        <v>0</v>
      </c>
      <c r="AY106" s="1">
        <f t="shared" ca="1" si="18"/>
        <v>0</v>
      </c>
      <c r="AZ106" s="1">
        <f t="shared" ca="1" si="18"/>
        <v>0</v>
      </c>
      <c r="BA106" s="1">
        <f t="shared" ca="1" si="18"/>
        <v>0</v>
      </c>
      <c r="BB106" s="1">
        <f t="shared" ca="1" si="18"/>
        <v>0</v>
      </c>
      <c r="BC106" s="1">
        <f t="shared" ca="1" si="18"/>
        <v>0</v>
      </c>
      <c r="BD106" s="1">
        <f t="shared" ca="1" si="18"/>
        <v>0</v>
      </c>
      <c r="BE106" s="1">
        <f t="shared" ca="1" si="18"/>
        <v>0</v>
      </c>
      <c r="BF106" s="1">
        <f t="shared" ca="1" si="18"/>
        <v>0</v>
      </c>
      <c r="BG106" s="1">
        <f t="shared" ca="1" si="18"/>
        <v>0</v>
      </c>
      <c r="BH106" s="1">
        <f t="shared" ca="1" si="18"/>
        <v>0</v>
      </c>
      <c r="BI106" s="1">
        <f t="shared" ca="1" si="18"/>
        <v>0</v>
      </c>
      <c r="BJ106" s="1">
        <f t="shared" ca="1" si="18"/>
        <v>0</v>
      </c>
      <c r="BK106" s="1">
        <f t="shared" ca="1" si="18"/>
        <v>0</v>
      </c>
      <c r="BL106" s="1">
        <f t="shared" ca="1" si="18"/>
        <v>0</v>
      </c>
      <c r="BM106" s="1">
        <f t="shared" ca="1" si="18"/>
        <v>0</v>
      </c>
      <c r="BN106" s="1">
        <f t="shared" ca="1" si="18"/>
        <v>0</v>
      </c>
      <c r="BO106" s="1">
        <f t="shared" ref="BO106:DZ106" ca="1" si="19">IF(BP$92=1,BO95,0)</f>
        <v>0</v>
      </c>
      <c r="BP106" s="1">
        <f t="shared" ca="1" si="19"/>
        <v>0</v>
      </c>
      <c r="BQ106" s="1">
        <f t="shared" ca="1" si="19"/>
        <v>0</v>
      </c>
      <c r="BR106" s="1">
        <f t="shared" ca="1" si="19"/>
        <v>0</v>
      </c>
      <c r="BS106" s="1">
        <f t="shared" ca="1" si="19"/>
        <v>0</v>
      </c>
      <c r="BT106" s="1">
        <f t="shared" ca="1" si="19"/>
        <v>0</v>
      </c>
      <c r="BU106" s="1">
        <f t="shared" ca="1" si="19"/>
        <v>0</v>
      </c>
      <c r="BV106" s="1">
        <f t="shared" ca="1" si="19"/>
        <v>0</v>
      </c>
      <c r="BW106" s="1">
        <f t="shared" ca="1" si="19"/>
        <v>0</v>
      </c>
      <c r="BX106" s="1">
        <f t="shared" ca="1" si="19"/>
        <v>0</v>
      </c>
      <c r="BY106" s="1">
        <f t="shared" ca="1" si="19"/>
        <v>0</v>
      </c>
      <c r="BZ106" s="1">
        <f t="shared" ca="1" si="19"/>
        <v>0</v>
      </c>
      <c r="CA106" s="1">
        <f t="shared" ca="1" si="19"/>
        <v>0</v>
      </c>
      <c r="CB106" s="1">
        <f t="shared" ca="1" si="19"/>
        <v>0</v>
      </c>
      <c r="CC106" s="1">
        <f t="shared" ca="1" si="19"/>
        <v>0</v>
      </c>
      <c r="CD106" s="1">
        <f t="shared" ca="1" si="19"/>
        <v>0</v>
      </c>
      <c r="CE106" s="1">
        <f t="shared" ca="1" si="19"/>
        <v>0</v>
      </c>
      <c r="CF106" s="1">
        <f t="shared" ca="1" si="19"/>
        <v>0</v>
      </c>
      <c r="CG106" s="1">
        <f t="shared" ca="1" si="19"/>
        <v>0</v>
      </c>
      <c r="CH106" s="1">
        <f t="shared" ca="1" si="19"/>
        <v>0</v>
      </c>
      <c r="CI106" s="1">
        <f t="shared" ca="1" si="19"/>
        <v>0</v>
      </c>
      <c r="CJ106" s="1">
        <f t="shared" ca="1" si="19"/>
        <v>0</v>
      </c>
      <c r="CK106" s="1">
        <f t="shared" ca="1" si="19"/>
        <v>0</v>
      </c>
      <c r="CL106" s="1">
        <f t="shared" ca="1" si="19"/>
        <v>0</v>
      </c>
      <c r="CM106" s="1">
        <f t="shared" ca="1" si="19"/>
        <v>0</v>
      </c>
      <c r="CN106" s="1">
        <f t="shared" ca="1" si="19"/>
        <v>0</v>
      </c>
      <c r="CO106" s="1">
        <f t="shared" ca="1" si="19"/>
        <v>0</v>
      </c>
      <c r="CP106" s="1">
        <f t="shared" ca="1" si="19"/>
        <v>0</v>
      </c>
      <c r="CQ106" s="1">
        <f t="shared" ca="1" si="19"/>
        <v>0</v>
      </c>
      <c r="CR106" s="1">
        <f t="shared" ca="1" si="19"/>
        <v>0</v>
      </c>
      <c r="CS106" s="1">
        <f t="shared" ca="1" si="19"/>
        <v>0</v>
      </c>
      <c r="CT106" s="1">
        <f t="shared" ca="1" si="19"/>
        <v>0</v>
      </c>
      <c r="CU106" s="1">
        <f t="shared" ca="1" si="19"/>
        <v>0</v>
      </c>
      <c r="CV106" s="1">
        <f t="shared" ca="1" si="19"/>
        <v>0</v>
      </c>
      <c r="CW106" s="1">
        <f t="shared" ca="1" si="19"/>
        <v>0</v>
      </c>
      <c r="CX106" s="1">
        <f t="shared" ca="1" si="19"/>
        <v>0</v>
      </c>
      <c r="CY106" s="1">
        <f t="shared" ca="1" si="19"/>
        <v>0</v>
      </c>
      <c r="CZ106" s="1">
        <f t="shared" ca="1" si="19"/>
        <v>0</v>
      </c>
      <c r="DA106" s="1">
        <f t="shared" ca="1" si="19"/>
        <v>0</v>
      </c>
      <c r="DB106" s="1">
        <f t="shared" ca="1" si="19"/>
        <v>0</v>
      </c>
      <c r="DC106" s="1">
        <f t="shared" ca="1" si="19"/>
        <v>0</v>
      </c>
      <c r="DD106" s="1">
        <f t="shared" ca="1" si="19"/>
        <v>0</v>
      </c>
      <c r="DE106" s="1">
        <f t="shared" ca="1" si="19"/>
        <v>0</v>
      </c>
      <c r="DF106" s="1">
        <f t="shared" ca="1" si="19"/>
        <v>0</v>
      </c>
      <c r="DG106" s="1">
        <f t="shared" ca="1" si="19"/>
        <v>0</v>
      </c>
      <c r="DH106" s="1">
        <f t="shared" ca="1" si="19"/>
        <v>0</v>
      </c>
      <c r="DI106" s="1">
        <f t="shared" ca="1" si="19"/>
        <v>0</v>
      </c>
      <c r="DJ106" s="1">
        <f t="shared" ca="1" si="19"/>
        <v>0</v>
      </c>
      <c r="DK106" s="1">
        <f t="shared" ca="1" si="19"/>
        <v>0</v>
      </c>
      <c r="DL106" s="1">
        <f t="shared" ca="1" si="19"/>
        <v>0</v>
      </c>
      <c r="DM106" s="1">
        <f t="shared" ca="1" si="19"/>
        <v>0</v>
      </c>
      <c r="DN106" s="1">
        <f t="shared" ca="1" si="19"/>
        <v>0</v>
      </c>
      <c r="DO106" s="1">
        <f t="shared" ca="1" si="19"/>
        <v>0</v>
      </c>
      <c r="DP106" s="1">
        <f t="shared" ca="1" si="19"/>
        <v>0</v>
      </c>
      <c r="DQ106" s="1">
        <f t="shared" ca="1" si="19"/>
        <v>0</v>
      </c>
      <c r="DR106" s="1">
        <f t="shared" ca="1" si="19"/>
        <v>0</v>
      </c>
      <c r="DS106" s="1">
        <f t="shared" ca="1" si="19"/>
        <v>0</v>
      </c>
      <c r="DT106" s="1">
        <f t="shared" ca="1" si="19"/>
        <v>0</v>
      </c>
      <c r="DU106" s="1">
        <f t="shared" ca="1" si="19"/>
        <v>0</v>
      </c>
      <c r="DV106" s="1">
        <f t="shared" ca="1" si="19"/>
        <v>0</v>
      </c>
      <c r="DW106" s="1">
        <f t="shared" ca="1" si="19"/>
        <v>0</v>
      </c>
      <c r="DX106" s="1">
        <f t="shared" ca="1" si="19"/>
        <v>0</v>
      </c>
      <c r="DY106" s="1">
        <f t="shared" ca="1" si="19"/>
        <v>0</v>
      </c>
      <c r="DZ106" s="1">
        <f t="shared" ca="1" si="19"/>
        <v>0</v>
      </c>
      <c r="EA106" s="1">
        <f t="shared" ref="EA106:GL106" ca="1" si="20">IF(EB$92=1,EA95,0)</f>
        <v>0</v>
      </c>
      <c r="EB106" s="1">
        <f t="shared" ca="1" si="20"/>
        <v>0</v>
      </c>
      <c r="EC106" s="1">
        <f t="shared" ca="1" si="20"/>
        <v>0</v>
      </c>
      <c r="ED106" s="1">
        <f t="shared" ca="1" si="20"/>
        <v>0</v>
      </c>
      <c r="EE106" s="1">
        <f t="shared" ca="1" si="20"/>
        <v>0</v>
      </c>
      <c r="EF106" s="1">
        <f t="shared" ca="1" si="20"/>
        <v>0</v>
      </c>
      <c r="EG106" s="1">
        <f t="shared" ca="1" si="20"/>
        <v>0</v>
      </c>
      <c r="EH106" s="1">
        <f t="shared" ca="1" si="20"/>
        <v>0</v>
      </c>
      <c r="EI106" s="1">
        <f t="shared" ca="1" si="20"/>
        <v>0</v>
      </c>
      <c r="EJ106" s="1">
        <f t="shared" ca="1" si="20"/>
        <v>0</v>
      </c>
      <c r="EK106" s="1">
        <f t="shared" ca="1" si="20"/>
        <v>0</v>
      </c>
      <c r="EL106" s="1">
        <f t="shared" ca="1" si="20"/>
        <v>0</v>
      </c>
      <c r="EM106" s="1">
        <f t="shared" ca="1" si="20"/>
        <v>0</v>
      </c>
      <c r="EN106" s="1">
        <f t="shared" ca="1" si="20"/>
        <v>0</v>
      </c>
      <c r="EO106" s="1">
        <f t="shared" ca="1" si="20"/>
        <v>0</v>
      </c>
      <c r="EP106" s="1">
        <f t="shared" ca="1" si="20"/>
        <v>0</v>
      </c>
      <c r="EQ106" s="1">
        <f t="shared" ca="1" si="20"/>
        <v>0</v>
      </c>
      <c r="ER106" s="1">
        <f t="shared" ca="1" si="20"/>
        <v>0</v>
      </c>
      <c r="ES106" s="1">
        <f t="shared" ca="1" si="20"/>
        <v>0</v>
      </c>
      <c r="ET106" s="1">
        <f t="shared" ca="1" si="20"/>
        <v>0</v>
      </c>
      <c r="EU106" s="1">
        <f t="shared" ca="1" si="20"/>
        <v>0</v>
      </c>
      <c r="EV106" s="1">
        <f t="shared" ca="1" si="20"/>
        <v>0</v>
      </c>
      <c r="EW106" s="1">
        <f t="shared" ca="1" si="20"/>
        <v>0</v>
      </c>
      <c r="EX106" s="1">
        <f t="shared" ca="1" si="20"/>
        <v>0</v>
      </c>
      <c r="EY106" s="1">
        <f t="shared" ca="1" si="20"/>
        <v>0</v>
      </c>
      <c r="EZ106" s="1">
        <f t="shared" ca="1" si="20"/>
        <v>0</v>
      </c>
      <c r="FA106" s="1">
        <f t="shared" ca="1" si="20"/>
        <v>0</v>
      </c>
      <c r="FB106" s="1">
        <f t="shared" ca="1" si="20"/>
        <v>0</v>
      </c>
      <c r="FC106" s="1">
        <f t="shared" ca="1" si="20"/>
        <v>0</v>
      </c>
      <c r="FD106" s="1">
        <f t="shared" ca="1" si="20"/>
        <v>0</v>
      </c>
      <c r="FE106" s="1">
        <f t="shared" ca="1" si="20"/>
        <v>0</v>
      </c>
      <c r="FF106" s="1">
        <f t="shared" ca="1" si="20"/>
        <v>0</v>
      </c>
      <c r="FG106" s="1">
        <f t="shared" ca="1" si="20"/>
        <v>0</v>
      </c>
      <c r="FH106" s="1">
        <f t="shared" ca="1" si="20"/>
        <v>0</v>
      </c>
      <c r="FI106" s="1">
        <f t="shared" ca="1" si="20"/>
        <v>0</v>
      </c>
      <c r="FJ106" s="1">
        <f t="shared" ca="1" si="20"/>
        <v>0</v>
      </c>
      <c r="FK106" s="1">
        <f t="shared" ca="1" si="20"/>
        <v>0</v>
      </c>
      <c r="FL106" s="1">
        <f t="shared" ca="1" si="20"/>
        <v>0</v>
      </c>
      <c r="FM106" s="1">
        <f t="shared" ca="1" si="20"/>
        <v>0</v>
      </c>
      <c r="FN106" s="1">
        <f t="shared" ca="1" si="20"/>
        <v>0</v>
      </c>
      <c r="FO106" s="1">
        <f t="shared" ca="1" si="20"/>
        <v>0</v>
      </c>
      <c r="FP106" s="1">
        <f t="shared" ca="1" si="20"/>
        <v>0</v>
      </c>
      <c r="FQ106" s="1">
        <f t="shared" ca="1" si="20"/>
        <v>0</v>
      </c>
      <c r="FR106" s="1">
        <f t="shared" ca="1" si="20"/>
        <v>0</v>
      </c>
      <c r="FS106" s="1">
        <f t="shared" ca="1" si="20"/>
        <v>0</v>
      </c>
      <c r="FT106" s="1">
        <f t="shared" ca="1" si="20"/>
        <v>0</v>
      </c>
      <c r="FU106" s="1">
        <f t="shared" ca="1" si="20"/>
        <v>0</v>
      </c>
      <c r="FV106" s="1">
        <f t="shared" ca="1" si="20"/>
        <v>0</v>
      </c>
      <c r="FW106" s="1">
        <f t="shared" ca="1" si="20"/>
        <v>0</v>
      </c>
      <c r="FX106" s="1">
        <f t="shared" ca="1" si="20"/>
        <v>0</v>
      </c>
      <c r="FY106" s="1">
        <f t="shared" ca="1" si="20"/>
        <v>0</v>
      </c>
      <c r="FZ106" s="1">
        <f t="shared" ca="1" si="20"/>
        <v>0</v>
      </c>
      <c r="GA106" s="1">
        <f t="shared" ca="1" si="20"/>
        <v>0</v>
      </c>
      <c r="GB106" s="1">
        <f t="shared" ca="1" si="20"/>
        <v>0</v>
      </c>
      <c r="GC106" s="1">
        <f t="shared" ca="1" si="20"/>
        <v>0</v>
      </c>
      <c r="GD106" s="1">
        <f t="shared" ca="1" si="20"/>
        <v>0</v>
      </c>
      <c r="GE106" s="1">
        <f t="shared" ca="1" si="20"/>
        <v>0</v>
      </c>
      <c r="GF106" s="1">
        <f t="shared" ca="1" si="20"/>
        <v>0</v>
      </c>
      <c r="GG106" s="1">
        <f t="shared" ca="1" si="20"/>
        <v>0</v>
      </c>
      <c r="GH106" s="1">
        <f t="shared" ca="1" si="20"/>
        <v>0</v>
      </c>
      <c r="GI106" s="1">
        <f t="shared" ca="1" si="20"/>
        <v>0</v>
      </c>
      <c r="GJ106" s="1">
        <f t="shared" ca="1" si="20"/>
        <v>0</v>
      </c>
      <c r="GK106" s="1">
        <f t="shared" ca="1" si="20"/>
        <v>0</v>
      </c>
      <c r="GL106" s="1">
        <f t="shared" ca="1" si="20"/>
        <v>0</v>
      </c>
      <c r="GM106" s="1">
        <f t="shared" ref="GM106:IV106" ca="1" si="21">IF(GN$92=1,GM95,0)</f>
        <v>0</v>
      </c>
      <c r="GN106" s="1">
        <f t="shared" ca="1" si="21"/>
        <v>0</v>
      </c>
      <c r="GO106" s="1">
        <f t="shared" ca="1" si="21"/>
        <v>0</v>
      </c>
      <c r="GP106" s="1">
        <f t="shared" ca="1" si="21"/>
        <v>0</v>
      </c>
      <c r="GQ106" s="1">
        <f t="shared" ca="1" si="21"/>
        <v>0</v>
      </c>
      <c r="GR106" s="1">
        <f t="shared" ca="1" si="21"/>
        <v>0</v>
      </c>
      <c r="GS106" s="1">
        <f t="shared" ca="1" si="21"/>
        <v>0</v>
      </c>
      <c r="GT106" s="1">
        <f t="shared" ca="1" si="21"/>
        <v>0</v>
      </c>
      <c r="GU106" s="1">
        <f t="shared" ca="1" si="21"/>
        <v>0</v>
      </c>
      <c r="GV106" s="1">
        <f t="shared" ca="1" si="21"/>
        <v>0</v>
      </c>
      <c r="GW106" s="1">
        <f t="shared" ca="1" si="21"/>
        <v>0</v>
      </c>
      <c r="GX106" s="1">
        <f t="shared" ca="1" si="21"/>
        <v>0</v>
      </c>
      <c r="GY106" s="1">
        <f t="shared" ca="1" si="21"/>
        <v>0</v>
      </c>
      <c r="GZ106" s="1">
        <f t="shared" ca="1" si="21"/>
        <v>0</v>
      </c>
      <c r="HA106" s="1">
        <f t="shared" ca="1" si="21"/>
        <v>0</v>
      </c>
      <c r="HB106" s="1">
        <f t="shared" ca="1" si="21"/>
        <v>0</v>
      </c>
      <c r="HC106" s="1">
        <f t="shared" ca="1" si="21"/>
        <v>0</v>
      </c>
      <c r="HD106" s="1">
        <f t="shared" ca="1" si="21"/>
        <v>0</v>
      </c>
      <c r="HE106" s="1">
        <f t="shared" ca="1" si="21"/>
        <v>0</v>
      </c>
      <c r="HF106" s="1">
        <f t="shared" ca="1" si="21"/>
        <v>0</v>
      </c>
      <c r="HG106" s="1">
        <f t="shared" ca="1" si="21"/>
        <v>0</v>
      </c>
      <c r="HH106" s="1">
        <f t="shared" ca="1" si="21"/>
        <v>0</v>
      </c>
      <c r="HI106" s="1">
        <f t="shared" ca="1" si="21"/>
        <v>0</v>
      </c>
      <c r="HJ106" s="1">
        <f t="shared" ca="1" si="21"/>
        <v>0</v>
      </c>
      <c r="HK106" s="1">
        <f t="shared" ca="1" si="21"/>
        <v>0</v>
      </c>
      <c r="HL106" s="1">
        <f t="shared" ca="1" si="21"/>
        <v>0</v>
      </c>
      <c r="HM106" s="1">
        <f t="shared" ca="1" si="21"/>
        <v>0</v>
      </c>
      <c r="HN106" s="1">
        <f t="shared" ca="1" si="21"/>
        <v>0</v>
      </c>
      <c r="HO106" s="1">
        <f t="shared" ca="1" si="21"/>
        <v>0</v>
      </c>
      <c r="HP106" s="1">
        <f t="shared" ca="1" si="21"/>
        <v>0</v>
      </c>
      <c r="HQ106" s="1">
        <f t="shared" ca="1" si="21"/>
        <v>0</v>
      </c>
      <c r="HR106" s="1">
        <f t="shared" ca="1" si="21"/>
        <v>0</v>
      </c>
      <c r="HS106" s="1">
        <f t="shared" ca="1" si="21"/>
        <v>0</v>
      </c>
      <c r="HT106" s="1">
        <f t="shared" ca="1" si="21"/>
        <v>0</v>
      </c>
      <c r="HU106" s="1">
        <f t="shared" ca="1" si="21"/>
        <v>0</v>
      </c>
      <c r="HV106" s="1">
        <f t="shared" ca="1" si="21"/>
        <v>0</v>
      </c>
      <c r="HW106" s="1">
        <f t="shared" ca="1" si="21"/>
        <v>0</v>
      </c>
      <c r="HX106" s="1">
        <f t="shared" ca="1" si="21"/>
        <v>0</v>
      </c>
      <c r="HY106" s="1">
        <f t="shared" ca="1" si="21"/>
        <v>0</v>
      </c>
      <c r="HZ106" s="1">
        <f t="shared" ca="1" si="21"/>
        <v>0</v>
      </c>
      <c r="IA106" s="1">
        <f t="shared" ca="1" si="21"/>
        <v>0</v>
      </c>
      <c r="IB106" s="1">
        <f t="shared" ca="1" si="21"/>
        <v>0</v>
      </c>
      <c r="IC106" s="1">
        <f t="shared" ca="1" si="21"/>
        <v>0</v>
      </c>
      <c r="ID106" s="1">
        <f t="shared" ca="1" si="21"/>
        <v>0</v>
      </c>
      <c r="IE106" s="1">
        <f t="shared" ca="1" si="21"/>
        <v>0</v>
      </c>
      <c r="IF106" s="1">
        <f t="shared" ca="1" si="21"/>
        <v>0</v>
      </c>
      <c r="IG106" s="1">
        <f t="shared" ca="1" si="21"/>
        <v>0</v>
      </c>
      <c r="IH106" s="1">
        <f t="shared" ca="1" si="21"/>
        <v>0</v>
      </c>
      <c r="II106" s="1">
        <f t="shared" ca="1" si="21"/>
        <v>0</v>
      </c>
      <c r="IJ106" s="1">
        <f t="shared" ca="1" si="21"/>
        <v>0</v>
      </c>
      <c r="IK106" s="1">
        <f t="shared" ca="1" si="21"/>
        <v>0</v>
      </c>
      <c r="IL106" s="1">
        <f t="shared" ca="1" si="21"/>
        <v>0</v>
      </c>
      <c r="IM106" s="1">
        <f t="shared" ca="1" si="21"/>
        <v>0</v>
      </c>
      <c r="IN106" s="1">
        <f t="shared" ca="1" si="21"/>
        <v>0</v>
      </c>
      <c r="IO106" s="1">
        <f t="shared" ca="1" si="21"/>
        <v>0</v>
      </c>
      <c r="IP106" s="1">
        <f t="shared" ca="1" si="21"/>
        <v>0</v>
      </c>
      <c r="IQ106" s="1">
        <f t="shared" ca="1" si="21"/>
        <v>0</v>
      </c>
      <c r="IR106" s="1">
        <f t="shared" ca="1" si="21"/>
        <v>0</v>
      </c>
      <c r="IS106" s="1">
        <f t="shared" ca="1" si="21"/>
        <v>0</v>
      </c>
      <c r="IT106" s="1">
        <f t="shared" ca="1" si="21"/>
        <v>0</v>
      </c>
      <c r="IU106" s="1">
        <f t="shared" ca="1" si="21"/>
        <v>0</v>
      </c>
      <c r="IV106" s="1">
        <f t="shared" si="21"/>
        <v>0</v>
      </c>
    </row>
    <row r="107" spans="1:256" x14ac:dyDescent="0.15">
      <c r="A107" s="1">
        <f t="shared" ca="1" si="12"/>
        <v>5.4830088441896789</v>
      </c>
      <c r="B107" s="1" t="str">
        <f t="shared" si="13"/>
        <v>kg/m3</v>
      </c>
      <c r="C107" s="1">
        <f t="shared" ref="C107:BN107" ca="1" si="22">IF(D$92=1,C96,0)</f>
        <v>0</v>
      </c>
      <c r="D107" s="1">
        <f t="shared" ca="1" si="22"/>
        <v>0</v>
      </c>
      <c r="E107" s="1">
        <f t="shared" ca="1" si="22"/>
        <v>0</v>
      </c>
      <c r="F107" s="1">
        <f t="shared" ca="1" si="22"/>
        <v>0</v>
      </c>
      <c r="G107" s="1">
        <f t="shared" ca="1" si="22"/>
        <v>0</v>
      </c>
      <c r="H107" s="1">
        <f t="shared" ca="1" si="22"/>
        <v>0</v>
      </c>
      <c r="I107" s="1">
        <f t="shared" ca="1" si="22"/>
        <v>0</v>
      </c>
      <c r="J107" s="1">
        <f t="shared" ca="1" si="22"/>
        <v>0</v>
      </c>
      <c r="K107" s="1">
        <f t="shared" ca="1" si="22"/>
        <v>0</v>
      </c>
      <c r="L107" s="1">
        <f t="shared" ca="1" si="22"/>
        <v>0</v>
      </c>
      <c r="M107" s="1">
        <f t="shared" ca="1" si="22"/>
        <v>0</v>
      </c>
      <c r="N107" s="1">
        <f t="shared" ca="1" si="22"/>
        <v>0</v>
      </c>
      <c r="O107" s="1">
        <f t="shared" ca="1" si="22"/>
        <v>0</v>
      </c>
      <c r="P107" s="1">
        <f t="shared" ca="1" si="22"/>
        <v>0</v>
      </c>
      <c r="Q107" s="1">
        <f t="shared" ca="1" si="22"/>
        <v>0</v>
      </c>
      <c r="R107" s="1">
        <f t="shared" ca="1" si="22"/>
        <v>0</v>
      </c>
      <c r="S107" s="1">
        <f t="shared" ca="1" si="22"/>
        <v>0</v>
      </c>
      <c r="T107" s="1">
        <f t="shared" ca="1" si="22"/>
        <v>0</v>
      </c>
      <c r="U107" s="1">
        <f t="shared" ca="1" si="22"/>
        <v>0</v>
      </c>
      <c r="V107" s="1">
        <f t="shared" ca="1" si="22"/>
        <v>0</v>
      </c>
      <c r="W107" s="1">
        <f t="shared" ca="1" si="22"/>
        <v>0</v>
      </c>
      <c r="X107" s="1">
        <f t="shared" ca="1" si="22"/>
        <v>0</v>
      </c>
      <c r="Y107" s="1">
        <f t="shared" ca="1" si="22"/>
        <v>0</v>
      </c>
      <c r="Z107" s="1">
        <f t="shared" ca="1" si="22"/>
        <v>0</v>
      </c>
      <c r="AA107" s="1">
        <f t="shared" ca="1" si="22"/>
        <v>0</v>
      </c>
      <c r="AB107" s="1">
        <f t="shared" ca="1" si="22"/>
        <v>0</v>
      </c>
      <c r="AC107" s="1">
        <f t="shared" ca="1" si="22"/>
        <v>0</v>
      </c>
      <c r="AD107" s="150">
        <f t="shared" ca="1" si="22"/>
        <v>0</v>
      </c>
      <c r="AE107" s="1">
        <f t="shared" ca="1" si="22"/>
        <v>0</v>
      </c>
      <c r="AF107" s="1">
        <f t="shared" ca="1" si="22"/>
        <v>0</v>
      </c>
      <c r="AG107" s="1">
        <f t="shared" ca="1" si="22"/>
        <v>0</v>
      </c>
      <c r="AH107" s="1">
        <f t="shared" ca="1" si="22"/>
        <v>0</v>
      </c>
      <c r="AI107" s="1">
        <f t="shared" ca="1" si="22"/>
        <v>0</v>
      </c>
      <c r="AJ107" s="1">
        <f t="shared" ca="1" si="22"/>
        <v>0</v>
      </c>
      <c r="AK107" s="150">
        <f t="shared" ca="1" si="22"/>
        <v>0</v>
      </c>
      <c r="AL107" s="1">
        <f t="shared" ca="1" si="22"/>
        <v>0</v>
      </c>
      <c r="AM107" s="1">
        <f t="shared" ca="1" si="22"/>
        <v>0</v>
      </c>
      <c r="AN107" s="1">
        <f t="shared" ca="1" si="22"/>
        <v>5.4830088441896789</v>
      </c>
      <c r="AO107" s="1">
        <f t="shared" ca="1" si="22"/>
        <v>0</v>
      </c>
      <c r="AP107" s="1">
        <f t="shared" ca="1" si="22"/>
        <v>0</v>
      </c>
      <c r="AQ107" s="1">
        <f t="shared" ca="1" si="22"/>
        <v>0</v>
      </c>
      <c r="AR107" s="1">
        <f t="shared" ca="1" si="22"/>
        <v>0</v>
      </c>
      <c r="AS107" s="1">
        <f t="shared" ca="1" si="22"/>
        <v>0</v>
      </c>
      <c r="AT107" s="1">
        <f t="shared" ca="1" si="22"/>
        <v>0</v>
      </c>
      <c r="AU107" s="1">
        <f t="shared" ca="1" si="22"/>
        <v>0</v>
      </c>
      <c r="AV107" s="1">
        <f t="shared" ca="1" si="22"/>
        <v>0</v>
      </c>
      <c r="AW107" s="1">
        <f t="shared" ca="1" si="22"/>
        <v>0</v>
      </c>
      <c r="AX107" s="1">
        <f t="shared" ca="1" si="22"/>
        <v>0</v>
      </c>
      <c r="AY107" s="1">
        <f t="shared" ca="1" si="22"/>
        <v>0</v>
      </c>
      <c r="AZ107" s="1">
        <f t="shared" ca="1" si="22"/>
        <v>0</v>
      </c>
      <c r="BA107" s="1">
        <f t="shared" ca="1" si="22"/>
        <v>0</v>
      </c>
      <c r="BB107" s="1">
        <f t="shared" ca="1" si="22"/>
        <v>0</v>
      </c>
      <c r="BC107" s="1">
        <f t="shared" ca="1" si="22"/>
        <v>0</v>
      </c>
      <c r="BD107" s="1">
        <f t="shared" ca="1" si="22"/>
        <v>0</v>
      </c>
      <c r="BE107" s="1">
        <f t="shared" ca="1" si="22"/>
        <v>0</v>
      </c>
      <c r="BF107" s="1">
        <f t="shared" ca="1" si="22"/>
        <v>0</v>
      </c>
      <c r="BG107" s="1">
        <f t="shared" ca="1" si="22"/>
        <v>0</v>
      </c>
      <c r="BH107" s="1">
        <f t="shared" ca="1" si="22"/>
        <v>0</v>
      </c>
      <c r="BI107" s="1">
        <f t="shared" ca="1" si="22"/>
        <v>0</v>
      </c>
      <c r="BJ107" s="1">
        <f t="shared" ca="1" si="22"/>
        <v>0</v>
      </c>
      <c r="BK107" s="1">
        <f t="shared" ca="1" si="22"/>
        <v>0</v>
      </c>
      <c r="BL107" s="1">
        <f t="shared" ca="1" si="22"/>
        <v>0</v>
      </c>
      <c r="BM107" s="1">
        <f t="shared" ca="1" si="22"/>
        <v>0</v>
      </c>
      <c r="BN107" s="1">
        <f t="shared" ca="1" si="22"/>
        <v>0</v>
      </c>
      <c r="BO107" s="1">
        <f t="shared" ref="BO107:DZ107" ca="1" si="23">IF(BP$92=1,BO96,0)</f>
        <v>0</v>
      </c>
      <c r="BP107" s="1">
        <f t="shared" ca="1" si="23"/>
        <v>0</v>
      </c>
      <c r="BQ107" s="1">
        <f t="shared" ca="1" si="23"/>
        <v>0</v>
      </c>
      <c r="BR107" s="1">
        <f t="shared" ca="1" si="23"/>
        <v>0</v>
      </c>
      <c r="BS107" s="1">
        <f t="shared" ca="1" si="23"/>
        <v>0</v>
      </c>
      <c r="BT107" s="1">
        <f t="shared" ca="1" si="23"/>
        <v>0</v>
      </c>
      <c r="BU107" s="1">
        <f t="shared" ca="1" si="23"/>
        <v>0</v>
      </c>
      <c r="BV107" s="1">
        <f t="shared" ca="1" si="23"/>
        <v>0</v>
      </c>
      <c r="BW107" s="1">
        <f t="shared" ca="1" si="23"/>
        <v>0</v>
      </c>
      <c r="BX107" s="1">
        <f t="shared" ca="1" si="23"/>
        <v>0</v>
      </c>
      <c r="BY107" s="1">
        <f t="shared" ca="1" si="23"/>
        <v>0</v>
      </c>
      <c r="BZ107" s="1">
        <f t="shared" ca="1" si="23"/>
        <v>0</v>
      </c>
      <c r="CA107" s="1">
        <f t="shared" ca="1" si="23"/>
        <v>0</v>
      </c>
      <c r="CB107" s="1">
        <f t="shared" ca="1" si="23"/>
        <v>0</v>
      </c>
      <c r="CC107" s="1">
        <f t="shared" ca="1" si="23"/>
        <v>0</v>
      </c>
      <c r="CD107" s="1">
        <f t="shared" ca="1" si="23"/>
        <v>0</v>
      </c>
      <c r="CE107" s="1">
        <f t="shared" ca="1" si="23"/>
        <v>0</v>
      </c>
      <c r="CF107" s="1">
        <f t="shared" ca="1" si="23"/>
        <v>0</v>
      </c>
      <c r="CG107" s="1">
        <f t="shared" ca="1" si="23"/>
        <v>0</v>
      </c>
      <c r="CH107" s="1">
        <f t="shared" ca="1" si="23"/>
        <v>0</v>
      </c>
      <c r="CI107" s="1">
        <f t="shared" ca="1" si="23"/>
        <v>0</v>
      </c>
      <c r="CJ107" s="1">
        <f t="shared" ca="1" si="23"/>
        <v>0</v>
      </c>
      <c r="CK107" s="1">
        <f t="shared" ca="1" si="23"/>
        <v>0</v>
      </c>
      <c r="CL107" s="1">
        <f t="shared" ca="1" si="23"/>
        <v>0</v>
      </c>
      <c r="CM107" s="1">
        <f t="shared" ca="1" si="23"/>
        <v>0</v>
      </c>
      <c r="CN107" s="1">
        <f t="shared" ca="1" si="23"/>
        <v>0</v>
      </c>
      <c r="CO107" s="1">
        <f t="shared" ca="1" si="23"/>
        <v>0</v>
      </c>
      <c r="CP107" s="1">
        <f t="shared" ca="1" si="23"/>
        <v>0</v>
      </c>
      <c r="CQ107" s="1">
        <f t="shared" ca="1" si="23"/>
        <v>0</v>
      </c>
      <c r="CR107" s="1">
        <f t="shared" ca="1" si="23"/>
        <v>0</v>
      </c>
      <c r="CS107" s="1">
        <f t="shared" ca="1" si="23"/>
        <v>0</v>
      </c>
      <c r="CT107" s="1">
        <f t="shared" ca="1" si="23"/>
        <v>0</v>
      </c>
      <c r="CU107" s="1">
        <f t="shared" ca="1" si="23"/>
        <v>0</v>
      </c>
      <c r="CV107" s="1">
        <f t="shared" ca="1" si="23"/>
        <v>0</v>
      </c>
      <c r="CW107" s="1">
        <f t="shared" ca="1" si="23"/>
        <v>0</v>
      </c>
      <c r="CX107" s="1">
        <f t="shared" ca="1" si="23"/>
        <v>0</v>
      </c>
      <c r="CY107" s="1">
        <f t="shared" ca="1" si="23"/>
        <v>0</v>
      </c>
      <c r="CZ107" s="1">
        <f t="shared" ca="1" si="23"/>
        <v>0</v>
      </c>
      <c r="DA107" s="1">
        <f t="shared" ca="1" si="23"/>
        <v>0</v>
      </c>
      <c r="DB107" s="1">
        <f t="shared" ca="1" si="23"/>
        <v>0</v>
      </c>
      <c r="DC107" s="1">
        <f t="shared" ca="1" si="23"/>
        <v>0</v>
      </c>
      <c r="DD107" s="1">
        <f t="shared" ca="1" si="23"/>
        <v>0</v>
      </c>
      <c r="DE107" s="1">
        <f t="shared" ca="1" si="23"/>
        <v>0</v>
      </c>
      <c r="DF107" s="1">
        <f t="shared" ca="1" si="23"/>
        <v>0</v>
      </c>
      <c r="DG107" s="1">
        <f t="shared" ca="1" si="23"/>
        <v>0</v>
      </c>
      <c r="DH107" s="1">
        <f t="shared" ca="1" si="23"/>
        <v>0</v>
      </c>
      <c r="DI107" s="1">
        <f t="shared" ca="1" si="23"/>
        <v>0</v>
      </c>
      <c r="DJ107" s="1">
        <f t="shared" ca="1" si="23"/>
        <v>0</v>
      </c>
      <c r="DK107" s="1">
        <f t="shared" ca="1" si="23"/>
        <v>0</v>
      </c>
      <c r="DL107" s="1">
        <f t="shared" ca="1" si="23"/>
        <v>0</v>
      </c>
      <c r="DM107" s="1">
        <f t="shared" ca="1" si="23"/>
        <v>0</v>
      </c>
      <c r="DN107" s="1">
        <f t="shared" ca="1" si="23"/>
        <v>0</v>
      </c>
      <c r="DO107" s="1">
        <f t="shared" ca="1" si="23"/>
        <v>0</v>
      </c>
      <c r="DP107" s="1">
        <f t="shared" ca="1" si="23"/>
        <v>0</v>
      </c>
      <c r="DQ107" s="1">
        <f t="shared" ca="1" si="23"/>
        <v>0</v>
      </c>
      <c r="DR107" s="1">
        <f t="shared" ca="1" si="23"/>
        <v>0</v>
      </c>
      <c r="DS107" s="1">
        <f t="shared" ca="1" si="23"/>
        <v>0</v>
      </c>
      <c r="DT107" s="1">
        <f t="shared" ca="1" si="23"/>
        <v>0</v>
      </c>
      <c r="DU107" s="1">
        <f t="shared" ca="1" si="23"/>
        <v>0</v>
      </c>
      <c r="DV107" s="1">
        <f t="shared" ca="1" si="23"/>
        <v>0</v>
      </c>
      <c r="DW107" s="1">
        <f t="shared" ca="1" si="23"/>
        <v>0</v>
      </c>
      <c r="DX107" s="1">
        <f t="shared" ca="1" si="23"/>
        <v>0</v>
      </c>
      <c r="DY107" s="1">
        <f t="shared" ca="1" si="23"/>
        <v>0</v>
      </c>
      <c r="DZ107" s="1">
        <f t="shared" ca="1" si="23"/>
        <v>0</v>
      </c>
      <c r="EA107" s="1">
        <f t="shared" ref="EA107:GL107" ca="1" si="24">IF(EB$92=1,EA96,0)</f>
        <v>0</v>
      </c>
      <c r="EB107" s="1">
        <f t="shared" ca="1" si="24"/>
        <v>0</v>
      </c>
      <c r="EC107" s="1">
        <f t="shared" ca="1" si="24"/>
        <v>0</v>
      </c>
      <c r="ED107" s="1">
        <f t="shared" ca="1" si="24"/>
        <v>0</v>
      </c>
      <c r="EE107" s="1">
        <f t="shared" ca="1" si="24"/>
        <v>0</v>
      </c>
      <c r="EF107" s="1">
        <f t="shared" ca="1" si="24"/>
        <v>0</v>
      </c>
      <c r="EG107" s="1">
        <f t="shared" ca="1" si="24"/>
        <v>0</v>
      </c>
      <c r="EH107" s="1">
        <f t="shared" ca="1" si="24"/>
        <v>0</v>
      </c>
      <c r="EI107" s="1">
        <f t="shared" ca="1" si="24"/>
        <v>0</v>
      </c>
      <c r="EJ107" s="1">
        <f t="shared" ca="1" si="24"/>
        <v>0</v>
      </c>
      <c r="EK107" s="1">
        <f t="shared" ca="1" si="24"/>
        <v>0</v>
      </c>
      <c r="EL107" s="1">
        <f t="shared" ca="1" si="24"/>
        <v>0</v>
      </c>
      <c r="EM107" s="1">
        <f t="shared" ca="1" si="24"/>
        <v>0</v>
      </c>
      <c r="EN107" s="1">
        <f t="shared" ca="1" si="24"/>
        <v>0</v>
      </c>
      <c r="EO107" s="1">
        <f t="shared" ca="1" si="24"/>
        <v>0</v>
      </c>
      <c r="EP107" s="1">
        <f t="shared" ca="1" si="24"/>
        <v>0</v>
      </c>
      <c r="EQ107" s="1">
        <f t="shared" ca="1" si="24"/>
        <v>0</v>
      </c>
      <c r="ER107" s="1">
        <f t="shared" ca="1" si="24"/>
        <v>0</v>
      </c>
      <c r="ES107" s="1">
        <f t="shared" ca="1" si="24"/>
        <v>0</v>
      </c>
      <c r="ET107" s="1">
        <f t="shared" ca="1" si="24"/>
        <v>0</v>
      </c>
      <c r="EU107" s="1">
        <f t="shared" ca="1" si="24"/>
        <v>0</v>
      </c>
      <c r="EV107" s="1">
        <f t="shared" ca="1" si="24"/>
        <v>0</v>
      </c>
      <c r="EW107" s="1">
        <f t="shared" ca="1" si="24"/>
        <v>0</v>
      </c>
      <c r="EX107" s="1">
        <f t="shared" ca="1" si="24"/>
        <v>0</v>
      </c>
      <c r="EY107" s="1">
        <f t="shared" ca="1" si="24"/>
        <v>0</v>
      </c>
      <c r="EZ107" s="1">
        <f t="shared" ca="1" si="24"/>
        <v>0</v>
      </c>
      <c r="FA107" s="1">
        <f t="shared" ca="1" si="24"/>
        <v>0</v>
      </c>
      <c r="FB107" s="1">
        <f t="shared" ca="1" si="24"/>
        <v>0</v>
      </c>
      <c r="FC107" s="1">
        <f t="shared" ca="1" si="24"/>
        <v>0</v>
      </c>
      <c r="FD107" s="1">
        <f t="shared" ca="1" si="24"/>
        <v>0</v>
      </c>
      <c r="FE107" s="1">
        <f t="shared" ca="1" si="24"/>
        <v>0</v>
      </c>
      <c r="FF107" s="1">
        <f t="shared" ca="1" si="24"/>
        <v>0</v>
      </c>
      <c r="FG107" s="1">
        <f t="shared" ca="1" si="24"/>
        <v>0</v>
      </c>
      <c r="FH107" s="1">
        <f t="shared" ca="1" si="24"/>
        <v>0</v>
      </c>
      <c r="FI107" s="1">
        <f t="shared" ca="1" si="24"/>
        <v>0</v>
      </c>
      <c r="FJ107" s="1">
        <f t="shared" ca="1" si="24"/>
        <v>0</v>
      </c>
      <c r="FK107" s="1">
        <f t="shared" ca="1" si="24"/>
        <v>0</v>
      </c>
      <c r="FL107" s="1">
        <f t="shared" ca="1" si="24"/>
        <v>0</v>
      </c>
      <c r="FM107" s="1">
        <f t="shared" ca="1" si="24"/>
        <v>0</v>
      </c>
      <c r="FN107" s="1">
        <f t="shared" ca="1" si="24"/>
        <v>0</v>
      </c>
      <c r="FO107" s="1">
        <f t="shared" ca="1" si="24"/>
        <v>0</v>
      </c>
      <c r="FP107" s="1">
        <f t="shared" ca="1" si="24"/>
        <v>0</v>
      </c>
      <c r="FQ107" s="1">
        <f t="shared" ca="1" si="24"/>
        <v>0</v>
      </c>
      <c r="FR107" s="1">
        <f t="shared" ca="1" si="24"/>
        <v>0</v>
      </c>
      <c r="FS107" s="1">
        <f t="shared" ca="1" si="24"/>
        <v>0</v>
      </c>
      <c r="FT107" s="1">
        <f t="shared" ca="1" si="24"/>
        <v>0</v>
      </c>
      <c r="FU107" s="1">
        <f t="shared" ca="1" si="24"/>
        <v>0</v>
      </c>
      <c r="FV107" s="1">
        <f t="shared" ca="1" si="24"/>
        <v>0</v>
      </c>
      <c r="FW107" s="1">
        <f t="shared" ca="1" si="24"/>
        <v>0</v>
      </c>
      <c r="FX107" s="1">
        <f t="shared" ca="1" si="24"/>
        <v>0</v>
      </c>
      <c r="FY107" s="1">
        <f t="shared" ca="1" si="24"/>
        <v>0</v>
      </c>
      <c r="FZ107" s="1">
        <f t="shared" ca="1" si="24"/>
        <v>0</v>
      </c>
      <c r="GA107" s="1">
        <f t="shared" ca="1" si="24"/>
        <v>0</v>
      </c>
      <c r="GB107" s="1">
        <f t="shared" ca="1" si="24"/>
        <v>0</v>
      </c>
      <c r="GC107" s="1">
        <f t="shared" ca="1" si="24"/>
        <v>0</v>
      </c>
      <c r="GD107" s="1">
        <f t="shared" ca="1" si="24"/>
        <v>0</v>
      </c>
      <c r="GE107" s="1">
        <f t="shared" ca="1" si="24"/>
        <v>0</v>
      </c>
      <c r="GF107" s="1">
        <f t="shared" ca="1" si="24"/>
        <v>0</v>
      </c>
      <c r="GG107" s="1">
        <f t="shared" ca="1" si="24"/>
        <v>0</v>
      </c>
      <c r="GH107" s="1">
        <f t="shared" ca="1" si="24"/>
        <v>0</v>
      </c>
      <c r="GI107" s="1">
        <f t="shared" ca="1" si="24"/>
        <v>0</v>
      </c>
      <c r="GJ107" s="1">
        <f t="shared" ca="1" si="24"/>
        <v>0</v>
      </c>
      <c r="GK107" s="1">
        <f t="shared" ca="1" si="24"/>
        <v>0</v>
      </c>
      <c r="GL107" s="1">
        <f t="shared" ca="1" si="24"/>
        <v>0</v>
      </c>
      <c r="GM107" s="1">
        <f t="shared" ref="GM107:IV107" ca="1" si="25">IF(GN$92=1,GM96,0)</f>
        <v>0</v>
      </c>
      <c r="GN107" s="1">
        <f t="shared" ca="1" si="25"/>
        <v>0</v>
      </c>
      <c r="GO107" s="1">
        <f t="shared" ca="1" si="25"/>
        <v>0</v>
      </c>
      <c r="GP107" s="1">
        <f t="shared" ca="1" si="25"/>
        <v>0</v>
      </c>
      <c r="GQ107" s="1">
        <f t="shared" ca="1" si="25"/>
        <v>0</v>
      </c>
      <c r="GR107" s="1">
        <f t="shared" ca="1" si="25"/>
        <v>0</v>
      </c>
      <c r="GS107" s="1">
        <f t="shared" ca="1" si="25"/>
        <v>0</v>
      </c>
      <c r="GT107" s="1">
        <f t="shared" ca="1" si="25"/>
        <v>0</v>
      </c>
      <c r="GU107" s="1">
        <f t="shared" ca="1" si="25"/>
        <v>0</v>
      </c>
      <c r="GV107" s="1">
        <f t="shared" ca="1" si="25"/>
        <v>0</v>
      </c>
      <c r="GW107" s="1">
        <f t="shared" ca="1" si="25"/>
        <v>0</v>
      </c>
      <c r="GX107" s="1">
        <f t="shared" ca="1" si="25"/>
        <v>0</v>
      </c>
      <c r="GY107" s="1">
        <f t="shared" ca="1" si="25"/>
        <v>0</v>
      </c>
      <c r="GZ107" s="1">
        <f t="shared" ca="1" si="25"/>
        <v>0</v>
      </c>
      <c r="HA107" s="1">
        <f t="shared" ca="1" si="25"/>
        <v>0</v>
      </c>
      <c r="HB107" s="1">
        <f t="shared" ca="1" si="25"/>
        <v>0</v>
      </c>
      <c r="HC107" s="1">
        <f t="shared" ca="1" si="25"/>
        <v>0</v>
      </c>
      <c r="HD107" s="1">
        <f t="shared" ca="1" si="25"/>
        <v>0</v>
      </c>
      <c r="HE107" s="1">
        <f t="shared" ca="1" si="25"/>
        <v>0</v>
      </c>
      <c r="HF107" s="1">
        <f t="shared" ca="1" si="25"/>
        <v>0</v>
      </c>
      <c r="HG107" s="1">
        <f t="shared" ca="1" si="25"/>
        <v>0</v>
      </c>
      <c r="HH107" s="1">
        <f t="shared" ca="1" si="25"/>
        <v>0</v>
      </c>
      <c r="HI107" s="1">
        <f t="shared" ca="1" si="25"/>
        <v>0</v>
      </c>
      <c r="HJ107" s="1">
        <f t="shared" ca="1" si="25"/>
        <v>0</v>
      </c>
      <c r="HK107" s="1">
        <f t="shared" ca="1" si="25"/>
        <v>0</v>
      </c>
      <c r="HL107" s="1">
        <f t="shared" ca="1" si="25"/>
        <v>0</v>
      </c>
      <c r="HM107" s="1">
        <f t="shared" ca="1" si="25"/>
        <v>0</v>
      </c>
      <c r="HN107" s="1">
        <f t="shared" ca="1" si="25"/>
        <v>0</v>
      </c>
      <c r="HO107" s="1">
        <f t="shared" ca="1" si="25"/>
        <v>0</v>
      </c>
      <c r="HP107" s="1">
        <f t="shared" ca="1" si="25"/>
        <v>0</v>
      </c>
      <c r="HQ107" s="1">
        <f t="shared" ca="1" si="25"/>
        <v>0</v>
      </c>
      <c r="HR107" s="1">
        <f t="shared" ca="1" si="25"/>
        <v>0</v>
      </c>
      <c r="HS107" s="1">
        <f t="shared" ca="1" si="25"/>
        <v>0</v>
      </c>
      <c r="HT107" s="1">
        <f t="shared" ca="1" si="25"/>
        <v>0</v>
      </c>
      <c r="HU107" s="1">
        <f t="shared" ca="1" si="25"/>
        <v>0</v>
      </c>
      <c r="HV107" s="1">
        <f t="shared" ca="1" si="25"/>
        <v>0</v>
      </c>
      <c r="HW107" s="1">
        <f t="shared" ca="1" si="25"/>
        <v>0</v>
      </c>
      <c r="HX107" s="1">
        <f t="shared" ca="1" si="25"/>
        <v>0</v>
      </c>
      <c r="HY107" s="1">
        <f t="shared" ca="1" si="25"/>
        <v>0</v>
      </c>
      <c r="HZ107" s="1">
        <f t="shared" ca="1" si="25"/>
        <v>0</v>
      </c>
      <c r="IA107" s="1">
        <f t="shared" ca="1" si="25"/>
        <v>0</v>
      </c>
      <c r="IB107" s="1">
        <f t="shared" ca="1" si="25"/>
        <v>0</v>
      </c>
      <c r="IC107" s="1">
        <f t="shared" ca="1" si="25"/>
        <v>0</v>
      </c>
      <c r="ID107" s="1">
        <f t="shared" ca="1" si="25"/>
        <v>0</v>
      </c>
      <c r="IE107" s="1">
        <f t="shared" ca="1" si="25"/>
        <v>0</v>
      </c>
      <c r="IF107" s="1">
        <f t="shared" ca="1" si="25"/>
        <v>0</v>
      </c>
      <c r="IG107" s="1">
        <f t="shared" ca="1" si="25"/>
        <v>0</v>
      </c>
      <c r="IH107" s="1">
        <f t="shared" ca="1" si="25"/>
        <v>0</v>
      </c>
      <c r="II107" s="1">
        <f t="shared" ca="1" si="25"/>
        <v>0</v>
      </c>
      <c r="IJ107" s="1">
        <f t="shared" ca="1" si="25"/>
        <v>0</v>
      </c>
      <c r="IK107" s="1">
        <f t="shared" ca="1" si="25"/>
        <v>0</v>
      </c>
      <c r="IL107" s="1">
        <f t="shared" ca="1" si="25"/>
        <v>0</v>
      </c>
      <c r="IM107" s="1">
        <f t="shared" ca="1" si="25"/>
        <v>0</v>
      </c>
      <c r="IN107" s="1">
        <f t="shared" ca="1" si="25"/>
        <v>0</v>
      </c>
      <c r="IO107" s="1">
        <f t="shared" ca="1" si="25"/>
        <v>0</v>
      </c>
      <c r="IP107" s="1">
        <f t="shared" ca="1" si="25"/>
        <v>0</v>
      </c>
      <c r="IQ107" s="1">
        <f t="shared" ca="1" si="25"/>
        <v>0</v>
      </c>
      <c r="IR107" s="1">
        <f t="shared" ca="1" si="25"/>
        <v>0</v>
      </c>
      <c r="IS107" s="1">
        <f t="shared" ca="1" si="25"/>
        <v>0</v>
      </c>
      <c r="IT107" s="1">
        <f t="shared" ca="1" si="25"/>
        <v>0</v>
      </c>
      <c r="IU107" s="1">
        <f t="shared" ca="1" si="25"/>
        <v>0</v>
      </c>
      <c r="IV107" s="1">
        <f t="shared" si="25"/>
        <v>0</v>
      </c>
    </row>
    <row r="108" spans="1:256" x14ac:dyDescent="0.15">
      <c r="A108" s="1">
        <f t="shared" ca="1" si="12"/>
        <v>0</v>
      </c>
      <c r="B108" s="1" t="str">
        <f t="shared" si="13"/>
        <v>kg/m3</v>
      </c>
      <c r="C108" s="1">
        <f t="shared" ref="C108:BN108" ca="1" si="26">IF(D$92=1,C97,0)</f>
        <v>0</v>
      </c>
      <c r="D108" s="1">
        <f t="shared" ca="1" si="26"/>
        <v>0</v>
      </c>
      <c r="E108" s="1">
        <f t="shared" ca="1" si="26"/>
        <v>0</v>
      </c>
      <c r="F108" s="1">
        <f t="shared" ca="1" si="26"/>
        <v>0</v>
      </c>
      <c r="G108" s="1">
        <f t="shared" ca="1" si="26"/>
        <v>0</v>
      </c>
      <c r="H108" s="1">
        <f t="shared" ca="1" si="26"/>
        <v>0</v>
      </c>
      <c r="I108" s="1">
        <f t="shared" ca="1" si="26"/>
        <v>0</v>
      </c>
      <c r="J108" s="1">
        <f t="shared" ca="1" si="26"/>
        <v>0</v>
      </c>
      <c r="K108" s="1">
        <f t="shared" ca="1" si="26"/>
        <v>0</v>
      </c>
      <c r="L108" s="1">
        <f t="shared" ca="1" si="26"/>
        <v>0</v>
      </c>
      <c r="M108" s="1">
        <f t="shared" ca="1" si="26"/>
        <v>0</v>
      </c>
      <c r="N108" s="1">
        <f t="shared" ca="1" si="26"/>
        <v>0</v>
      </c>
      <c r="O108" s="1">
        <f t="shared" ca="1" si="26"/>
        <v>0</v>
      </c>
      <c r="P108" s="1">
        <f t="shared" ca="1" si="26"/>
        <v>0</v>
      </c>
      <c r="Q108" s="1">
        <f t="shared" ca="1" si="26"/>
        <v>0</v>
      </c>
      <c r="R108" s="1">
        <f t="shared" ca="1" si="26"/>
        <v>0</v>
      </c>
      <c r="S108" s="1">
        <f t="shared" ca="1" si="26"/>
        <v>0</v>
      </c>
      <c r="T108" s="1">
        <f t="shared" ca="1" si="26"/>
        <v>0</v>
      </c>
      <c r="U108" s="1">
        <f t="shared" ca="1" si="26"/>
        <v>0</v>
      </c>
      <c r="V108" s="1">
        <f t="shared" ca="1" si="26"/>
        <v>0</v>
      </c>
      <c r="W108" s="1">
        <f t="shared" ca="1" si="26"/>
        <v>0</v>
      </c>
      <c r="X108" s="1">
        <f t="shared" ca="1" si="26"/>
        <v>0</v>
      </c>
      <c r="Y108" s="1">
        <f t="shared" ca="1" si="26"/>
        <v>0</v>
      </c>
      <c r="Z108" s="1">
        <f t="shared" ca="1" si="26"/>
        <v>0</v>
      </c>
      <c r="AA108" s="1">
        <f t="shared" ca="1" si="26"/>
        <v>0</v>
      </c>
      <c r="AB108" s="1">
        <f t="shared" ca="1" si="26"/>
        <v>0</v>
      </c>
      <c r="AC108" s="1">
        <f t="shared" ca="1" si="26"/>
        <v>0</v>
      </c>
      <c r="AD108" s="150">
        <f t="shared" ca="1" si="26"/>
        <v>0</v>
      </c>
      <c r="AE108" s="1">
        <f t="shared" ca="1" si="26"/>
        <v>0</v>
      </c>
      <c r="AF108" s="1">
        <f t="shared" ca="1" si="26"/>
        <v>0</v>
      </c>
      <c r="AG108" s="1">
        <f t="shared" ca="1" si="26"/>
        <v>0</v>
      </c>
      <c r="AH108" s="1">
        <f t="shared" ca="1" si="26"/>
        <v>0</v>
      </c>
      <c r="AI108" s="1">
        <f t="shared" ca="1" si="26"/>
        <v>0</v>
      </c>
      <c r="AJ108" s="1">
        <f t="shared" ca="1" si="26"/>
        <v>0</v>
      </c>
      <c r="AK108" s="150">
        <f t="shared" ca="1" si="26"/>
        <v>0</v>
      </c>
      <c r="AL108" s="1">
        <f t="shared" ca="1" si="26"/>
        <v>0</v>
      </c>
      <c r="AM108" s="1">
        <f t="shared" ca="1" si="26"/>
        <v>0</v>
      </c>
      <c r="AN108" s="1">
        <f t="shared" ca="1" si="26"/>
        <v>0</v>
      </c>
      <c r="AO108" s="1">
        <f t="shared" ca="1" si="26"/>
        <v>0</v>
      </c>
      <c r="AP108" s="1">
        <f t="shared" ca="1" si="26"/>
        <v>0</v>
      </c>
      <c r="AQ108" s="1">
        <f t="shared" ca="1" si="26"/>
        <v>0</v>
      </c>
      <c r="AR108" s="1">
        <f t="shared" ca="1" si="26"/>
        <v>0</v>
      </c>
      <c r="AS108" s="1">
        <f t="shared" ca="1" si="26"/>
        <v>0</v>
      </c>
      <c r="AT108" s="1">
        <f t="shared" ca="1" si="26"/>
        <v>0</v>
      </c>
      <c r="AU108" s="1">
        <f t="shared" ca="1" si="26"/>
        <v>0</v>
      </c>
      <c r="AV108" s="1">
        <f t="shared" ca="1" si="26"/>
        <v>0</v>
      </c>
      <c r="AW108" s="1">
        <f t="shared" ca="1" si="26"/>
        <v>0</v>
      </c>
      <c r="AX108" s="1">
        <f t="shared" ca="1" si="26"/>
        <v>0</v>
      </c>
      <c r="AY108" s="1">
        <f t="shared" ca="1" si="26"/>
        <v>0</v>
      </c>
      <c r="AZ108" s="1">
        <f t="shared" ca="1" si="26"/>
        <v>0</v>
      </c>
      <c r="BA108" s="1">
        <f t="shared" ca="1" si="26"/>
        <v>0</v>
      </c>
      <c r="BB108" s="1">
        <f t="shared" ca="1" si="26"/>
        <v>0</v>
      </c>
      <c r="BC108" s="1">
        <f t="shared" ca="1" si="26"/>
        <v>0</v>
      </c>
      <c r="BD108" s="1">
        <f t="shared" ca="1" si="26"/>
        <v>0</v>
      </c>
      <c r="BE108" s="1">
        <f t="shared" ca="1" si="26"/>
        <v>0</v>
      </c>
      <c r="BF108" s="1">
        <f t="shared" ca="1" si="26"/>
        <v>0</v>
      </c>
      <c r="BG108" s="1">
        <f t="shared" ca="1" si="26"/>
        <v>0</v>
      </c>
      <c r="BH108" s="1">
        <f t="shared" ca="1" si="26"/>
        <v>0</v>
      </c>
      <c r="BI108" s="1">
        <f t="shared" ca="1" si="26"/>
        <v>0</v>
      </c>
      <c r="BJ108" s="1">
        <f t="shared" ca="1" si="26"/>
        <v>0</v>
      </c>
      <c r="BK108" s="1">
        <f t="shared" ca="1" si="26"/>
        <v>0</v>
      </c>
      <c r="BL108" s="1">
        <f t="shared" ca="1" si="26"/>
        <v>0</v>
      </c>
      <c r="BM108" s="1">
        <f t="shared" ca="1" si="26"/>
        <v>0</v>
      </c>
      <c r="BN108" s="1">
        <f t="shared" ca="1" si="26"/>
        <v>0</v>
      </c>
      <c r="BO108" s="1">
        <f t="shared" ref="BO108:DZ108" ca="1" si="27">IF(BP$92=1,BO97,0)</f>
        <v>0</v>
      </c>
      <c r="BP108" s="1">
        <f t="shared" ca="1" si="27"/>
        <v>0</v>
      </c>
      <c r="BQ108" s="1">
        <f t="shared" ca="1" si="27"/>
        <v>0</v>
      </c>
      <c r="BR108" s="1">
        <f t="shared" ca="1" si="27"/>
        <v>0</v>
      </c>
      <c r="BS108" s="1">
        <f t="shared" ca="1" si="27"/>
        <v>0</v>
      </c>
      <c r="BT108" s="1">
        <f t="shared" ca="1" si="27"/>
        <v>0</v>
      </c>
      <c r="BU108" s="1">
        <f t="shared" ca="1" si="27"/>
        <v>0</v>
      </c>
      <c r="BV108" s="1">
        <f t="shared" ca="1" si="27"/>
        <v>0</v>
      </c>
      <c r="BW108" s="1">
        <f t="shared" ca="1" si="27"/>
        <v>0</v>
      </c>
      <c r="BX108" s="1">
        <f t="shared" ca="1" si="27"/>
        <v>0</v>
      </c>
      <c r="BY108" s="1">
        <f t="shared" ca="1" si="27"/>
        <v>0</v>
      </c>
      <c r="BZ108" s="1">
        <f t="shared" ca="1" si="27"/>
        <v>0</v>
      </c>
      <c r="CA108" s="1">
        <f t="shared" ca="1" si="27"/>
        <v>0</v>
      </c>
      <c r="CB108" s="1">
        <f t="shared" ca="1" si="27"/>
        <v>0</v>
      </c>
      <c r="CC108" s="1">
        <f t="shared" ca="1" si="27"/>
        <v>0</v>
      </c>
      <c r="CD108" s="1">
        <f t="shared" ca="1" si="27"/>
        <v>0</v>
      </c>
      <c r="CE108" s="1">
        <f t="shared" ca="1" si="27"/>
        <v>0</v>
      </c>
      <c r="CF108" s="1">
        <f t="shared" ca="1" si="27"/>
        <v>0</v>
      </c>
      <c r="CG108" s="1">
        <f t="shared" ca="1" si="27"/>
        <v>0</v>
      </c>
      <c r="CH108" s="1">
        <f t="shared" ca="1" si="27"/>
        <v>0</v>
      </c>
      <c r="CI108" s="1">
        <f t="shared" ca="1" si="27"/>
        <v>0</v>
      </c>
      <c r="CJ108" s="1">
        <f t="shared" ca="1" si="27"/>
        <v>0</v>
      </c>
      <c r="CK108" s="1">
        <f t="shared" ca="1" si="27"/>
        <v>0</v>
      </c>
      <c r="CL108" s="1">
        <f t="shared" ca="1" si="27"/>
        <v>0</v>
      </c>
      <c r="CM108" s="1">
        <f t="shared" ca="1" si="27"/>
        <v>0</v>
      </c>
      <c r="CN108" s="1">
        <f t="shared" ca="1" si="27"/>
        <v>0</v>
      </c>
      <c r="CO108" s="1">
        <f t="shared" ca="1" si="27"/>
        <v>0</v>
      </c>
      <c r="CP108" s="1">
        <f t="shared" ca="1" si="27"/>
        <v>0</v>
      </c>
      <c r="CQ108" s="1">
        <f t="shared" ca="1" si="27"/>
        <v>0</v>
      </c>
      <c r="CR108" s="1">
        <f t="shared" ca="1" si="27"/>
        <v>0</v>
      </c>
      <c r="CS108" s="1">
        <f t="shared" ca="1" si="27"/>
        <v>0</v>
      </c>
      <c r="CT108" s="1">
        <f t="shared" ca="1" si="27"/>
        <v>0</v>
      </c>
      <c r="CU108" s="1">
        <f t="shared" ca="1" si="27"/>
        <v>0</v>
      </c>
      <c r="CV108" s="1">
        <f t="shared" ca="1" si="27"/>
        <v>0</v>
      </c>
      <c r="CW108" s="1">
        <f t="shared" ca="1" si="27"/>
        <v>0</v>
      </c>
      <c r="CX108" s="1">
        <f t="shared" ca="1" si="27"/>
        <v>0</v>
      </c>
      <c r="CY108" s="1">
        <f t="shared" ca="1" si="27"/>
        <v>0</v>
      </c>
      <c r="CZ108" s="1">
        <f t="shared" ca="1" si="27"/>
        <v>0</v>
      </c>
      <c r="DA108" s="1">
        <f t="shared" ca="1" si="27"/>
        <v>0</v>
      </c>
      <c r="DB108" s="1">
        <f t="shared" ca="1" si="27"/>
        <v>0</v>
      </c>
      <c r="DC108" s="1">
        <f t="shared" ca="1" si="27"/>
        <v>0</v>
      </c>
      <c r="DD108" s="1">
        <f t="shared" ca="1" si="27"/>
        <v>0</v>
      </c>
      <c r="DE108" s="1">
        <f t="shared" ca="1" si="27"/>
        <v>0</v>
      </c>
      <c r="DF108" s="1">
        <f t="shared" ca="1" si="27"/>
        <v>0</v>
      </c>
      <c r="DG108" s="1">
        <f t="shared" ca="1" si="27"/>
        <v>0</v>
      </c>
      <c r="DH108" s="1">
        <f t="shared" ca="1" si="27"/>
        <v>0</v>
      </c>
      <c r="DI108" s="1">
        <f t="shared" ca="1" si="27"/>
        <v>0</v>
      </c>
      <c r="DJ108" s="1">
        <f t="shared" ca="1" si="27"/>
        <v>0</v>
      </c>
      <c r="DK108" s="1">
        <f t="shared" ca="1" si="27"/>
        <v>0</v>
      </c>
      <c r="DL108" s="1">
        <f t="shared" ca="1" si="27"/>
        <v>0</v>
      </c>
      <c r="DM108" s="1">
        <f t="shared" ca="1" si="27"/>
        <v>0</v>
      </c>
      <c r="DN108" s="1">
        <f t="shared" ca="1" si="27"/>
        <v>0</v>
      </c>
      <c r="DO108" s="1">
        <f t="shared" ca="1" si="27"/>
        <v>0</v>
      </c>
      <c r="DP108" s="1">
        <f t="shared" ca="1" si="27"/>
        <v>0</v>
      </c>
      <c r="DQ108" s="1">
        <f t="shared" ca="1" si="27"/>
        <v>0</v>
      </c>
      <c r="DR108" s="1">
        <f t="shared" ca="1" si="27"/>
        <v>0</v>
      </c>
      <c r="DS108" s="1">
        <f t="shared" ca="1" si="27"/>
        <v>0</v>
      </c>
      <c r="DT108" s="1">
        <f t="shared" ca="1" si="27"/>
        <v>0</v>
      </c>
      <c r="DU108" s="1">
        <f t="shared" ca="1" si="27"/>
        <v>0</v>
      </c>
      <c r="DV108" s="1">
        <f t="shared" ca="1" si="27"/>
        <v>0</v>
      </c>
      <c r="DW108" s="1">
        <f t="shared" ca="1" si="27"/>
        <v>0</v>
      </c>
      <c r="DX108" s="1">
        <f t="shared" ca="1" si="27"/>
        <v>0</v>
      </c>
      <c r="DY108" s="1">
        <f t="shared" ca="1" si="27"/>
        <v>0</v>
      </c>
      <c r="DZ108" s="1">
        <f t="shared" ca="1" si="27"/>
        <v>0</v>
      </c>
      <c r="EA108" s="1">
        <f t="shared" ref="EA108:GL108" ca="1" si="28">IF(EB$92=1,EA97,0)</f>
        <v>0</v>
      </c>
      <c r="EB108" s="1">
        <f t="shared" ca="1" si="28"/>
        <v>0</v>
      </c>
      <c r="EC108" s="1">
        <f t="shared" ca="1" si="28"/>
        <v>0</v>
      </c>
      <c r="ED108" s="1">
        <f t="shared" ca="1" si="28"/>
        <v>0</v>
      </c>
      <c r="EE108" s="1">
        <f t="shared" ca="1" si="28"/>
        <v>0</v>
      </c>
      <c r="EF108" s="1">
        <f t="shared" ca="1" si="28"/>
        <v>0</v>
      </c>
      <c r="EG108" s="1">
        <f t="shared" ca="1" si="28"/>
        <v>0</v>
      </c>
      <c r="EH108" s="1">
        <f t="shared" ca="1" si="28"/>
        <v>0</v>
      </c>
      <c r="EI108" s="1">
        <f t="shared" ca="1" si="28"/>
        <v>0</v>
      </c>
      <c r="EJ108" s="1">
        <f t="shared" ca="1" si="28"/>
        <v>0</v>
      </c>
      <c r="EK108" s="1">
        <f t="shared" ca="1" si="28"/>
        <v>0</v>
      </c>
      <c r="EL108" s="1">
        <f t="shared" ca="1" si="28"/>
        <v>0</v>
      </c>
      <c r="EM108" s="1">
        <f t="shared" ca="1" si="28"/>
        <v>0</v>
      </c>
      <c r="EN108" s="1">
        <f t="shared" ca="1" si="28"/>
        <v>0</v>
      </c>
      <c r="EO108" s="1">
        <f t="shared" ca="1" si="28"/>
        <v>0</v>
      </c>
      <c r="EP108" s="1">
        <f t="shared" ca="1" si="28"/>
        <v>0</v>
      </c>
      <c r="EQ108" s="1">
        <f t="shared" ca="1" si="28"/>
        <v>0</v>
      </c>
      <c r="ER108" s="1">
        <f t="shared" ca="1" si="28"/>
        <v>0</v>
      </c>
      <c r="ES108" s="1">
        <f t="shared" ca="1" si="28"/>
        <v>0</v>
      </c>
      <c r="ET108" s="1">
        <f t="shared" ca="1" si="28"/>
        <v>0</v>
      </c>
      <c r="EU108" s="1">
        <f t="shared" ca="1" si="28"/>
        <v>0</v>
      </c>
      <c r="EV108" s="1">
        <f t="shared" ca="1" si="28"/>
        <v>0</v>
      </c>
      <c r="EW108" s="1">
        <f t="shared" ca="1" si="28"/>
        <v>0</v>
      </c>
      <c r="EX108" s="1">
        <f t="shared" ca="1" si="28"/>
        <v>0</v>
      </c>
      <c r="EY108" s="1">
        <f t="shared" ca="1" si="28"/>
        <v>0</v>
      </c>
      <c r="EZ108" s="1">
        <f t="shared" ca="1" si="28"/>
        <v>0</v>
      </c>
      <c r="FA108" s="1">
        <f t="shared" ca="1" si="28"/>
        <v>0</v>
      </c>
      <c r="FB108" s="1">
        <f t="shared" ca="1" si="28"/>
        <v>0</v>
      </c>
      <c r="FC108" s="1">
        <f t="shared" ca="1" si="28"/>
        <v>0</v>
      </c>
      <c r="FD108" s="1">
        <f t="shared" ca="1" si="28"/>
        <v>0</v>
      </c>
      <c r="FE108" s="1">
        <f t="shared" ca="1" si="28"/>
        <v>0</v>
      </c>
      <c r="FF108" s="1">
        <f t="shared" ca="1" si="28"/>
        <v>0</v>
      </c>
      <c r="FG108" s="1">
        <f t="shared" ca="1" si="28"/>
        <v>0</v>
      </c>
      <c r="FH108" s="1">
        <f t="shared" ca="1" si="28"/>
        <v>0</v>
      </c>
      <c r="FI108" s="1">
        <f t="shared" ca="1" si="28"/>
        <v>0</v>
      </c>
      <c r="FJ108" s="1">
        <f t="shared" ca="1" si="28"/>
        <v>0</v>
      </c>
      <c r="FK108" s="1">
        <f t="shared" ca="1" si="28"/>
        <v>0</v>
      </c>
      <c r="FL108" s="1">
        <f t="shared" ca="1" si="28"/>
        <v>0</v>
      </c>
      <c r="FM108" s="1">
        <f t="shared" ca="1" si="28"/>
        <v>0</v>
      </c>
      <c r="FN108" s="1">
        <f t="shared" ca="1" si="28"/>
        <v>0</v>
      </c>
      <c r="FO108" s="1">
        <f t="shared" ca="1" si="28"/>
        <v>0</v>
      </c>
      <c r="FP108" s="1">
        <f t="shared" ca="1" si="28"/>
        <v>0</v>
      </c>
      <c r="FQ108" s="1">
        <f t="shared" ca="1" si="28"/>
        <v>0</v>
      </c>
      <c r="FR108" s="1">
        <f t="shared" ca="1" si="28"/>
        <v>0</v>
      </c>
      <c r="FS108" s="1">
        <f t="shared" ca="1" si="28"/>
        <v>0</v>
      </c>
      <c r="FT108" s="1">
        <f t="shared" ca="1" si="28"/>
        <v>0</v>
      </c>
      <c r="FU108" s="1">
        <f t="shared" ca="1" si="28"/>
        <v>0</v>
      </c>
      <c r="FV108" s="1">
        <f t="shared" ca="1" si="28"/>
        <v>0</v>
      </c>
      <c r="FW108" s="1">
        <f t="shared" ca="1" si="28"/>
        <v>0</v>
      </c>
      <c r="FX108" s="1">
        <f t="shared" ca="1" si="28"/>
        <v>0</v>
      </c>
      <c r="FY108" s="1">
        <f t="shared" ca="1" si="28"/>
        <v>0</v>
      </c>
      <c r="FZ108" s="1">
        <f t="shared" ca="1" si="28"/>
        <v>0</v>
      </c>
      <c r="GA108" s="1">
        <f t="shared" ca="1" si="28"/>
        <v>0</v>
      </c>
      <c r="GB108" s="1">
        <f t="shared" ca="1" si="28"/>
        <v>0</v>
      </c>
      <c r="GC108" s="1">
        <f t="shared" ca="1" si="28"/>
        <v>0</v>
      </c>
      <c r="GD108" s="1">
        <f t="shared" ca="1" si="28"/>
        <v>0</v>
      </c>
      <c r="GE108" s="1">
        <f t="shared" ca="1" si="28"/>
        <v>0</v>
      </c>
      <c r="GF108" s="1">
        <f t="shared" ca="1" si="28"/>
        <v>0</v>
      </c>
      <c r="GG108" s="1">
        <f t="shared" ca="1" si="28"/>
        <v>0</v>
      </c>
      <c r="GH108" s="1">
        <f t="shared" ca="1" si="28"/>
        <v>0</v>
      </c>
      <c r="GI108" s="1">
        <f t="shared" ca="1" si="28"/>
        <v>0</v>
      </c>
      <c r="GJ108" s="1">
        <f t="shared" ca="1" si="28"/>
        <v>0</v>
      </c>
      <c r="GK108" s="1">
        <f t="shared" ca="1" si="28"/>
        <v>0</v>
      </c>
      <c r="GL108" s="1">
        <f t="shared" ca="1" si="28"/>
        <v>0</v>
      </c>
      <c r="GM108" s="1">
        <f t="shared" ref="GM108:IV108" ca="1" si="29">IF(GN$92=1,GM97,0)</f>
        <v>0</v>
      </c>
      <c r="GN108" s="1">
        <f t="shared" ca="1" si="29"/>
        <v>0</v>
      </c>
      <c r="GO108" s="1">
        <f t="shared" ca="1" si="29"/>
        <v>0</v>
      </c>
      <c r="GP108" s="1">
        <f t="shared" ca="1" si="29"/>
        <v>0</v>
      </c>
      <c r="GQ108" s="1">
        <f t="shared" ca="1" si="29"/>
        <v>0</v>
      </c>
      <c r="GR108" s="1">
        <f t="shared" ca="1" si="29"/>
        <v>0</v>
      </c>
      <c r="GS108" s="1">
        <f t="shared" ca="1" si="29"/>
        <v>0</v>
      </c>
      <c r="GT108" s="1">
        <f t="shared" ca="1" si="29"/>
        <v>0</v>
      </c>
      <c r="GU108" s="1">
        <f t="shared" ca="1" si="29"/>
        <v>0</v>
      </c>
      <c r="GV108" s="1">
        <f t="shared" ca="1" si="29"/>
        <v>0</v>
      </c>
      <c r="GW108" s="1">
        <f t="shared" ca="1" si="29"/>
        <v>0</v>
      </c>
      <c r="GX108" s="1">
        <f t="shared" ca="1" si="29"/>
        <v>0</v>
      </c>
      <c r="GY108" s="1">
        <f t="shared" ca="1" si="29"/>
        <v>0</v>
      </c>
      <c r="GZ108" s="1">
        <f t="shared" ca="1" si="29"/>
        <v>0</v>
      </c>
      <c r="HA108" s="1">
        <f t="shared" ca="1" si="29"/>
        <v>0</v>
      </c>
      <c r="HB108" s="1">
        <f t="shared" ca="1" si="29"/>
        <v>0</v>
      </c>
      <c r="HC108" s="1">
        <f t="shared" ca="1" si="29"/>
        <v>0</v>
      </c>
      <c r="HD108" s="1">
        <f t="shared" ca="1" si="29"/>
        <v>0</v>
      </c>
      <c r="HE108" s="1">
        <f t="shared" ca="1" si="29"/>
        <v>0</v>
      </c>
      <c r="HF108" s="1">
        <f t="shared" ca="1" si="29"/>
        <v>0</v>
      </c>
      <c r="HG108" s="1">
        <f t="shared" ca="1" si="29"/>
        <v>0</v>
      </c>
      <c r="HH108" s="1">
        <f t="shared" ca="1" si="29"/>
        <v>0</v>
      </c>
      <c r="HI108" s="1">
        <f t="shared" ca="1" si="29"/>
        <v>0</v>
      </c>
      <c r="HJ108" s="1">
        <f t="shared" ca="1" si="29"/>
        <v>0</v>
      </c>
      <c r="HK108" s="1">
        <f t="shared" ca="1" si="29"/>
        <v>0</v>
      </c>
      <c r="HL108" s="1">
        <f t="shared" ca="1" si="29"/>
        <v>0</v>
      </c>
      <c r="HM108" s="1">
        <f t="shared" ca="1" si="29"/>
        <v>0</v>
      </c>
      <c r="HN108" s="1">
        <f t="shared" ca="1" si="29"/>
        <v>0</v>
      </c>
      <c r="HO108" s="1">
        <f t="shared" ca="1" si="29"/>
        <v>0</v>
      </c>
      <c r="HP108" s="1">
        <f t="shared" ca="1" si="29"/>
        <v>0</v>
      </c>
      <c r="HQ108" s="1">
        <f t="shared" ca="1" si="29"/>
        <v>0</v>
      </c>
      <c r="HR108" s="1">
        <f t="shared" ca="1" si="29"/>
        <v>0</v>
      </c>
      <c r="HS108" s="1">
        <f t="shared" ca="1" si="29"/>
        <v>0</v>
      </c>
      <c r="HT108" s="1">
        <f t="shared" ca="1" si="29"/>
        <v>0</v>
      </c>
      <c r="HU108" s="1">
        <f t="shared" ca="1" si="29"/>
        <v>0</v>
      </c>
      <c r="HV108" s="1">
        <f t="shared" ca="1" si="29"/>
        <v>0</v>
      </c>
      <c r="HW108" s="1">
        <f t="shared" ca="1" si="29"/>
        <v>0</v>
      </c>
      <c r="HX108" s="1">
        <f t="shared" ca="1" si="29"/>
        <v>0</v>
      </c>
      <c r="HY108" s="1">
        <f t="shared" ca="1" si="29"/>
        <v>0</v>
      </c>
      <c r="HZ108" s="1">
        <f t="shared" ca="1" si="29"/>
        <v>0</v>
      </c>
      <c r="IA108" s="1">
        <f t="shared" ca="1" si="29"/>
        <v>0</v>
      </c>
      <c r="IB108" s="1">
        <f t="shared" ca="1" si="29"/>
        <v>0</v>
      </c>
      <c r="IC108" s="1">
        <f t="shared" ca="1" si="29"/>
        <v>0</v>
      </c>
      <c r="ID108" s="1">
        <f t="shared" ca="1" si="29"/>
        <v>0</v>
      </c>
      <c r="IE108" s="1">
        <f t="shared" ca="1" si="29"/>
        <v>0</v>
      </c>
      <c r="IF108" s="1">
        <f t="shared" ca="1" si="29"/>
        <v>0</v>
      </c>
      <c r="IG108" s="1">
        <f t="shared" ca="1" si="29"/>
        <v>0</v>
      </c>
      <c r="IH108" s="1">
        <f t="shared" ca="1" si="29"/>
        <v>0</v>
      </c>
      <c r="II108" s="1">
        <f t="shared" ca="1" si="29"/>
        <v>0</v>
      </c>
      <c r="IJ108" s="1">
        <f t="shared" ca="1" si="29"/>
        <v>0</v>
      </c>
      <c r="IK108" s="1">
        <f t="shared" ca="1" si="29"/>
        <v>0</v>
      </c>
      <c r="IL108" s="1">
        <f t="shared" ca="1" si="29"/>
        <v>0</v>
      </c>
      <c r="IM108" s="1">
        <f t="shared" ca="1" si="29"/>
        <v>0</v>
      </c>
      <c r="IN108" s="1">
        <f t="shared" ca="1" si="29"/>
        <v>0</v>
      </c>
      <c r="IO108" s="1">
        <f t="shared" ca="1" si="29"/>
        <v>0</v>
      </c>
      <c r="IP108" s="1">
        <f t="shared" ca="1" si="29"/>
        <v>0</v>
      </c>
      <c r="IQ108" s="1">
        <f t="shared" ca="1" si="29"/>
        <v>0</v>
      </c>
      <c r="IR108" s="1">
        <f t="shared" ca="1" si="29"/>
        <v>0</v>
      </c>
      <c r="IS108" s="1">
        <f t="shared" ca="1" si="29"/>
        <v>0</v>
      </c>
      <c r="IT108" s="1">
        <f t="shared" ca="1" si="29"/>
        <v>0</v>
      </c>
      <c r="IU108" s="1">
        <f t="shared" ca="1" si="29"/>
        <v>0</v>
      </c>
      <c r="IV108" s="1">
        <f t="shared" si="29"/>
        <v>0</v>
      </c>
    </row>
    <row r="109" spans="1:256" x14ac:dyDescent="0.15">
      <c r="A109" s="1">
        <f t="shared" ca="1" si="12"/>
        <v>0</v>
      </c>
      <c r="B109" s="1" t="str">
        <f t="shared" si="13"/>
        <v>kg/m3</v>
      </c>
      <c r="C109" s="1">
        <f t="shared" ref="C109:BN109" ca="1" si="30">IF(D$92=1,C98,0)</f>
        <v>0</v>
      </c>
      <c r="D109" s="1">
        <f t="shared" ca="1" si="30"/>
        <v>0</v>
      </c>
      <c r="E109" s="1">
        <f t="shared" ca="1" si="30"/>
        <v>0</v>
      </c>
      <c r="F109" s="1">
        <f t="shared" ca="1" si="30"/>
        <v>0</v>
      </c>
      <c r="G109" s="1">
        <f t="shared" ca="1" si="30"/>
        <v>0</v>
      </c>
      <c r="H109" s="1">
        <f t="shared" ca="1" si="30"/>
        <v>0</v>
      </c>
      <c r="I109" s="1">
        <f t="shared" ca="1" si="30"/>
        <v>0</v>
      </c>
      <c r="J109" s="1">
        <f t="shared" ca="1" si="30"/>
        <v>0</v>
      </c>
      <c r="K109" s="1">
        <f t="shared" ca="1" si="30"/>
        <v>0</v>
      </c>
      <c r="L109" s="1">
        <f t="shared" ca="1" si="30"/>
        <v>0</v>
      </c>
      <c r="M109" s="1">
        <f t="shared" ca="1" si="30"/>
        <v>0</v>
      </c>
      <c r="N109" s="1">
        <f t="shared" ca="1" si="30"/>
        <v>0</v>
      </c>
      <c r="O109" s="1">
        <f t="shared" ca="1" si="30"/>
        <v>0</v>
      </c>
      <c r="P109" s="1">
        <f t="shared" ca="1" si="30"/>
        <v>0</v>
      </c>
      <c r="Q109" s="1">
        <f t="shared" ca="1" si="30"/>
        <v>0</v>
      </c>
      <c r="R109" s="1">
        <f t="shared" ca="1" si="30"/>
        <v>0</v>
      </c>
      <c r="S109" s="1">
        <f t="shared" ca="1" si="30"/>
        <v>0</v>
      </c>
      <c r="T109" s="1">
        <f t="shared" ca="1" si="30"/>
        <v>0</v>
      </c>
      <c r="U109" s="1">
        <f t="shared" ca="1" si="30"/>
        <v>0</v>
      </c>
      <c r="V109" s="1">
        <f t="shared" ca="1" si="30"/>
        <v>0</v>
      </c>
      <c r="W109" s="1">
        <f t="shared" ca="1" si="30"/>
        <v>0</v>
      </c>
      <c r="X109" s="1">
        <f t="shared" ca="1" si="30"/>
        <v>0</v>
      </c>
      <c r="Y109" s="1">
        <f t="shared" ca="1" si="30"/>
        <v>0</v>
      </c>
      <c r="Z109" s="1">
        <f t="shared" ca="1" si="30"/>
        <v>0</v>
      </c>
      <c r="AA109" s="1">
        <f t="shared" ca="1" si="30"/>
        <v>0</v>
      </c>
      <c r="AB109" s="1">
        <f t="shared" ca="1" si="30"/>
        <v>0</v>
      </c>
      <c r="AC109" s="1">
        <f t="shared" ca="1" si="30"/>
        <v>0</v>
      </c>
      <c r="AD109" s="150">
        <f t="shared" ca="1" si="30"/>
        <v>0</v>
      </c>
      <c r="AE109" s="1">
        <f t="shared" ca="1" si="30"/>
        <v>0</v>
      </c>
      <c r="AF109" s="1">
        <f t="shared" ca="1" si="30"/>
        <v>0</v>
      </c>
      <c r="AG109" s="1">
        <f t="shared" ca="1" si="30"/>
        <v>0</v>
      </c>
      <c r="AH109" s="1">
        <f t="shared" ca="1" si="30"/>
        <v>0</v>
      </c>
      <c r="AI109" s="1">
        <f t="shared" ca="1" si="30"/>
        <v>0</v>
      </c>
      <c r="AJ109" s="1">
        <f t="shared" ca="1" si="30"/>
        <v>0</v>
      </c>
      <c r="AK109" s="150">
        <f t="shared" ca="1" si="30"/>
        <v>0</v>
      </c>
      <c r="AL109" s="1">
        <f t="shared" ca="1" si="30"/>
        <v>0</v>
      </c>
      <c r="AM109" s="1">
        <f t="shared" ca="1" si="30"/>
        <v>0</v>
      </c>
      <c r="AN109" s="1">
        <f t="shared" ca="1" si="30"/>
        <v>0</v>
      </c>
      <c r="AO109" s="1">
        <f t="shared" ca="1" si="30"/>
        <v>0</v>
      </c>
      <c r="AP109" s="1">
        <f t="shared" ca="1" si="30"/>
        <v>0</v>
      </c>
      <c r="AQ109" s="1">
        <f t="shared" ca="1" si="30"/>
        <v>0</v>
      </c>
      <c r="AR109" s="1">
        <f t="shared" ca="1" si="30"/>
        <v>0</v>
      </c>
      <c r="AS109" s="1">
        <f t="shared" ca="1" si="30"/>
        <v>0</v>
      </c>
      <c r="AT109" s="1">
        <f t="shared" ca="1" si="30"/>
        <v>0</v>
      </c>
      <c r="AU109" s="1">
        <f t="shared" ca="1" si="30"/>
        <v>0</v>
      </c>
      <c r="AV109" s="1">
        <f t="shared" ca="1" si="30"/>
        <v>0</v>
      </c>
      <c r="AW109" s="1">
        <f t="shared" ca="1" si="30"/>
        <v>0</v>
      </c>
      <c r="AX109" s="1">
        <f t="shared" ca="1" si="30"/>
        <v>0</v>
      </c>
      <c r="AY109" s="1">
        <f t="shared" ca="1" si="30"/>
        <v>0</v>
      </c>
      <c r="AZ109" s="1">
        <f t="shared" ca="1" si="30"/>
        <v>0</v>
      </c>
      <c r="BA109" s="1">
        <f t="shared" ca="1" si="30"/>
        <v>0</v>
      </c>
      <c r="BB109" s="1">
        <f t="shared" ca="1" si="30"/>
        <v>0</v>
      </c>
      <c r="BC109" s="1">
        <f t="shared" ca="1" si="30"/>
        <v>0</v>
      </c>
      <c r="BD109" s="1">
        <f t="shared" ca="1" si="30"/>
        <v>0</v>
      </c>
      <c r="BE109" s="1">
        <f t="shared" ca="1" si="30"/>
        <v>0</v>
      </c>
      <c r="BF109" s="1">
        <f t="shared" ca="1" si="30"/>
        <v>0</v>
      </c>
      <c r="BG109" s="1">
        <f t="shared" ca="1" si="30"/>
        <v>0</v>
      </c>
      <c r="BH109" s="1">
        <f t="shared" ca="1" si="30"/>
        <v>0</v>
      </c>
      <c r="BI109" s="1">
        <f t="shared" ca="1" si="30"/>
        <v>0</v>
      </c>
      <c r="BJ109" s="1">
        <f t="shared" ca="1" si="30"/>
        <v>0</v>
      </c>
      <c r="BK109" s="1">
        <f t="shared" ca="1" si="30"/>
        <v>0</v>
      </c>
      <c r="BL109" s="1">
        <f t="shared" ca="1" si="30"/>
        <v>0</v>
      </c>
      <c r="BM109" s="1">
        <f t="shared" ca="1" si="30"/>
        <v>0</v>
      </c>
      <c r="BN109" s="1">
        <f t="shared" ca="1" si="30"/>
        <v>0</v>
      </c>
      <c r="BO109" s="1">
        <f t="shared" ref="BO109:DZ109" ca="1" si="31">IF(BP$92=1,BO98,0)</f>
        <v>0</v>
      </c>
      <c r="BP109" s="1">
        <f t="shared" ca="1" si="31"/>
        <v>0</v>
      </c>
      <c r="BQ109" s="1">
        <f t="shared" ca="1" si="31"/>
        <v>0</v>
      </c>
      <c r="BR109" s="1">
        <f t="shared" ca="1" si="31"/>
        <v>0</v>
      </c>
      <c r="BS109" s="1">
        <f t="shared" ca="1" si="31"/>
        <v>0</v>
      </c>
      <c r="BT109" s="1">
        <f t="shared" ca="1" si="31"/>
        <v>0</v>
      </c>
      <c r="BU109" s="1">
        <f t="shared" ca="1" si="31"/>
        <v>0</v>
      </c>
      <c r="BV109" s="1">
        <f t="shared" ca="1" si="31"/>
        <v>0</v>
      </c>
      <c r="BW109" s="1">
        <f t="shared" ca="1" si="31"/>
        <v>0</v>
      </c>
      <c r="BX109" s="1">
        <f t="shared" ca="1" si="31"/>
        <v>0</v>
      </c>
      <c r="BY109" s="1">
        <f t="shared" ca="1" si="31"/>
        <v>0</v>
      </c>
      <c r="BZ109" s="1">
        <f t="shared" ca="1" si="31"/>
        <v>0</v>
      </c>
      <c r="CA109" s="1">
        <f t="shared" ca="1" si="31"/>
        <v>0</v>
      </c>
      <c r="CB109" s="1">
        <f t="shared" ca="1" si="31"/>
        <v>0</v>
      </c>
      <c r="CC109" s="1">
        <f t="shared" ca="1" si="31"/>
        <v>0</v>
      </c>
      <c r="CD109" s="1">
        <f t="shared" ca="1" si="31"/>
        <v>0</v>
      </c>
      <c r="CE109" s="1">
        <f t="shared" ca="1" si="31"/>
        <v>0</v>
      </c>
      <c r="CF109" s="1">
        <f t="shared" ca="1" si="31"/>
        <v>0</v>
      </c>
      <c r="CG109" s="1">
        <f t="shared" ca="1" si="31"/>
        <v>0</v>
      </c>
      <c r="CH109" s="1">
        <f t="shared" ca="1" si="31"/>
        <v>0</v>
      </c>
      <c r="CI109" s="1">
        <f t="shared" ca="1" si="31"/>
        <v>0</v>
      </c>
      <c r="CJ109" s="1">
        <f t="shared" ca="1" si="31"/>
        <v>0</v>
      </c>
      <c r="CK109" s="1">
        <f t="shared" ca="1" si="31"/>
        <v>0</v>
      </c>
      <c r="CL109" s="1">
        <f t="shared" ca="1" si="31"/>
        <v>0</v>
      </c>
      <c r="CM109" s="1">
        <f t="shared" ca="1" si="31"/>
        <v>0</v>
      </c>
      <c r="CN109" s="1">
        <f t="shared" ca="1" si="31"/>
        <v>0</v>
      </c>
      <c r="CO109" s="1">
        <f t="shared" ca="1" si="31"/>
        <v>0</v>
      </c>
      <c r="CP109" s="1">
        <f t="shared" ca="1" si="31"/>
        <v>0</v>
      </c>
      <c r="CQ109" s="1">
        <f t="shared" ca="1" si="31"/>
        <v>0</v>
      </c>
      <c r="CR109" s="1">
        <f t="shared" ca="1" si="31"/>
        <v>0</v>
      </c>
      <c r="CS109" s="1">
        <f t="shared" ca="1" si="31"/>
        <v>0</v>
      </c>
      <c r="CT109" s="1">
        <f t="shared" ca="1" si="31"/>
        <v>0</v>
      </c>
      <c r="CU109" s="1">
        <f t="shared" ca="1" si="31"/>
        <v>0</v>
      </c>
      <c r="CV109" s="1">
        <f t="shared" ca="1" si="31"/>
        <v>0</v>
      </c>
      <c r="CW109" s="1">
        <f t="shared" ca="1" si="31"/>
        <v>0</v>
      </c>
      <c r="CX109" s="1">
        <f t="shared" ca="1" si="31"/>
        <v>0</v>
      </c>
      <c r="CY109" s="1">
        <f t="shared" ca="1" si="31"/>
        <v>0</v>
      </c>
      <c r="CZ109" s="1">
        <f t="shared" ca="1" si="31"/>
        <v>0</v>
      </c>
      <c r="DA109" s="1">
        <f t="shared" ca="1" si="31"/>
        <v>0</v>
      </c>
      <c r="DB109" s="1">
        <f t="shared" ca="1" si="31"/>
        <v>0</v>
      </c>
      <c r="DC109" s="1">
        <f t="shared" ca="1" si="31"/>
        <v>0</v>
      </c>
      <c r="DD109" s="1">
        <f t="shared" ca="1" si="31"/>
        <v>0</v>
      </c>
      <c r="DE109" s="1">
        <f t="shared" ca="1" si="31"/>
        <v>0</v>
      </c>
      <c r="DF109" s="1">
        <f t="shared" ca="1" si="31"/>
        <v>0</v>
      </c>
      <c r="DG109" s="1">
        <f t="shared" ca="1" si="31"/>
        <v>0</v>
      </c>
      <c r="DH109" s="1">
        <f t="shared" ca="1" si="31"/>
        <v>0</v>
      </c>
      <c r="DI109" s="1">
        <f t="shared" ca="1" si="31"/>
        <v>0</v>
      </c>
      <c r="DJ109" s="1">
        <f t="shared" ca="1" si="31"/>
        <v>0</v>
      </c>
      <c r="DK109" s="1">
        <f t="shared" ca="1" si="31"/>
        <v>0</v>
      </c>
      <c r="DL109" s="1">
        <f t="shared" ca="1" si="31"/>
        <v>0</v>
      </c>
      <c r="DM109" s="1">
        <f t="shared" ca="1" si="31"/>
        <v>0</v>
      </c>
      <c r="DN109" s="1">
        <f t="shared" ca="1" si="31"/>
        <v>0</v>
      </c>
      <c r="DO109" s="1">
        <f t="shared" ca="1" si="31"/>
        <v>0</v>
      </c>
      <c r="DP109" s="1">
        <f t="shared" ca="1" si="31"/>
        <v>0</v>
      </c>
      <c r="DQ109" s="1">
        <f t="shared" ca="1" si="31"/>
        <v>0</v>
      </c>
      <c r="DR109" s="1">
        <f t="shared" ca="1" si="31"/>
        <v>0</v>
      </c>
      <c r="DS109" s="1">
        <f t="shared" ca="1" si="31"/>
        <v>0</v>
      </c>
      <c r="DT109" s="1">
        <f t="shared" ca="1" si="31"/>
        <v>0</v>
      </c>
      <c r="DU109" s="1">
        <f t="shared" ca="1" si="31"/>
        <v>0</v>
      </c>
      <c r="DV109" s="1">
        <f t="shared" ca="1" si="31"/>
        <v>0</v>
      </c>
      <c r="DW109" s="1">
        <f t="shared" ca="1" si="31"/>
        <v>0</v>
      </c>
      <c r="DX109" s="1">
        <f t="shared" ca="1" si="31"/>
        <v>0</v>
      </c>
      <c r="DY109" s="1">
        <f t="shared" ca="1" si="31"/>
        <v>0</v>
      </c>
      <c r="DZ109" s="1">
        <f t="shared" ca="1" si="31"/>
        <v>0</v>
      </c>
      <c r="EA109" s="1">
        <f t="shared" ref="EA109:GL109" ca="1" si="32">IF(EB$92=1,EA98,0)</f>
        <v>0</v>
      </c>
      <c r="EB109" s="1">
        <f t="shared" ca="1" si="32"/>
        <v>0</v>
      </c>
      <c r="EC109" s="1">
        <f t="shared" ca="1" si="32"/>
        <v>0</v>
      </c>
      <c r="ED109" s="1">
        <f t="shared" ca="1" si="32"/>
        <v>0</v>
      </c>
      <c r="EE109" s="1">
        <f t="shared" ca="1" si="32"/>
        <v>0</v>
      </c>
      <c r="EF109" s="1">
        <f t="shared" ca="1" si="32"/>
        <v>0</v>
      </c>
      <c r="EG109" s="1">
        <f t="shared" ca="1" si="32"/>
        <v>0</v>
      </c>
      <c r="EH109" s="1">
        <f t="shared" ca="1" si="32"/>
        <v>0</v>
      </c>
      <c r="EI109" s="1">
        <f t="shared" ca="1" si="32"/>
        <v>0</v>
      </c>
      <c r="EJ109" s="1">
        <f t="shared" ca="1" si="32"/>
        <v>0</v>
      </c>
      <c r="EK109" s="1">
        <f t="shared" ca="1" si="32"/>
        <v>0</v>
      </c>
      <c r="EL109" s="1">
        <f t="shared" ca="1" si="32"/>
        <v>0</v>
      </c>
      <c r="EM109" s="1">
        <f t="shared" ca="1" si="32"/>
        <v>0</v>
      </c>
      <c r="EN109" s="1">
        <f t="shared" ca="1" si="32"/>
        <v>0</v>
      </c>
      <c r="EO109" s="1">
        <f t="shared" ca="1" si="32"/>
        <v>0</v>
      </c>
      <c r="EP109" s="1">
        <f t="shared" ca="1" si="32"/>
        <v>0</v>
      </c>
      <c r="EQ109" s="1">
        <f t="shared" ca="1" si="32"/>
        <v>0</v>
      </c>
      <c r="ER109" s="1">
        <f t="shared" ca="1" si="32"/>
        <v>0</v>
      </c>
      <c r="ES109" s="1">
        <f t="shared" ca="1" si="32"/>
        <v>0</v>
      </c>
      <c r="ET109" s="1">
        <f t="shared" ca="1" si="32"/>
        <v>0</v>
      </c>
      <c r="EU109" s="1">
        <f t="shared" ca="1" si="32"/>
        <v>0</v>
      </c>
      <c r="EV109" s="1">
        <f t="shared" ca="1" si="32"/>
        <v>0</v>
      </c>
      <c r="EW109" s="1">
        <f t="shared" ca="1" si="32"/>
        <v>0</v>
      </c>
      <c r="EX109" s="1">
        <f t="shared" ca="1" si="32"/>
        <v>0</v>
      </c>
      <c r="EY109" s="1">
        <f t="shared" ca="1" si="32"/>
        <v>0</v>
      </c>
      <c r="EZ109" s="1">
        <f t="shared" ca="1" si="32"/>
        <v>0</v>
      </c>
      <c r="FA109" s="1">
        <f t="shared" ca="1" si="32"/>
        <v>0</v>
      </c>
      <c r="FB109" s="1">
        <f t="shared" ca="1" si="32"/>
        <v>0</v>
      </c>
      <c r="FC109" s="1">
        <f t="shared" ca="1" si="32"/>
        <v>0</v>
      </c>
      <c r="FD109" s="1">
        <f t="shared" ca="1" si="32"/>
        <v>0</v>
      </c>
      <c r="FE109" s="1">
        <f t="shared" ca="1" si="32"/>
        <v>0</v>
      </c>
      <c r="FF109" s="1">
        <f t="shared" ca="1" si="32"/>
        <v>0</v>
      </c>
      <c r="FG109" s="1">
        <f t="shared" ca="1" si="32"/>
        <v>0</v>
      </c>
      <c r="FH109" s="1">
        <f t="shared" ca="1" si="32"/>
        <v>0</v>
      </c>
      <c r="FI109" s="1">
        <f t="shared" ca="1" si="32"/>
        <v>0</v>
      </c>
      <c r="FJ109" s="1">
        <f t="shared" ca="1" si="32"/>
        <v>0</v>
      </c>
      <c r="FK109" s="1">
        <f t="shared" ca="1" si="32"/>
        <v>0</v>
      </c>
      <c r="FL109" s="1">
        <f t="shared" ca="1" si="32"/>
        <v>0</v>
      </c>
      <c r="FM109" s="1">
        <f t="shared" ca="1" si="32"/>
        <v>0</v>
      </c>
      <c r="FN109" s="1">
        <f t="shared" ca="1" si="32"/>
        <v>0</v>
      </c>
      <c r="FO109" s="1">
        <f t="shared" ca="1" si="32"/>
        <v>0</v>
      </c>
      <c r="FP109" s="1">
        <f t="shared" ca="1" si="32"/>
        <v>0</v>
      </c>
      <c r="FQ109" s="1">
        <f t="shared" ca="1" si="32"/>
        <v>0</v>
      </c>
      <c r="FR109" s="1">
        <f t="shared" ca="1" si="32"/>
        <v>0</v>
      </c>
      <c r="FS109" s="1">
        <f t="shared" ca="1" si="32"/>
        <v>0</v>
      </c>
      <c r="FT109" s="1">
        <f t="shared" ca="1" si="32"/>
        <v>0</v>
      </c>
      <c r="FU109" s="1">
        <f t="shared" ca="1" si="32"/>
        <v>0</v>
      </c>
      <c r="FV109" s="1">
        <f t="shared" ca="1" si="32"/>
        <v>0</v>
      </c>
      <c r="FW109" s="1">
        <f t="shared" ca="1" si="32"/>
        <v>0</v>
      </c>
      <c r="FX109" s="1">
        <f t="shared" ca="1" si="32"/>
        <v>0</v>
      </c>
      <c r="FY109" s="1">
        <f t="shared" ca="1" si="32"/>
        <v>0</v>
      </c>
      <c r="FZ109" s="1">
        <f t="shared" ca="1" si="32"/>
        <v>0</v>
      </c>
      <c r="GA109" s="1">
        <f t="shared" ca="1" si="32"/>
        <v>0</v>
      </c>
      <c r="GB109" s="1">
        <f t="shared" ca="1" si="32"/>
        <v>0</v>
      </c>
      <c r="GC109" s="1">
        <f t="shared" ca="1" si="32"/>
        <v>0</v>
      </c>
      <c r="GD109" s="1">
        <f t="shared" ca="1" si="32"/>
        <v>0</v>
      </c>
      <c r="GE109" s="1">
        <f t="shared" ca="1" si="32"/>
        <v>0</v>
      </c>
      <c r="GF109" s="1">
        <f t="shared" ca="1" si="32"/>
        <v>0</v>
      </c>
      <c r="GG109" s="1">
        <f t="shared" ca="1" si="32"/>
        <v>0</v>
      </c>
      <c r="GH109" s="1">
        <f t="shared" ca="1" si="32"/>
        <v>0</v>
      </c>
      <c r="GI109" s="1">
        <f t="shared" ca="1" si="32"/>
        <v>0</v>
      </c>
      <c r="GJ109" s="1">
        <f t="shared" ca="1" si="32"/>
        <v>0</v>
      </c>
      <c r="GK109" s="1">
        <f t="shared" ca="1" si="32"/>
        <v>0</v>
      </c>
      <c r="GL109" s="1">
        <f t="shared" ca="1" si="32"/>
        <v>0</v>
      </c>
      <c r="GM109" s="1">
        <f t="shared" ref="GM109:IV109" ca="1" si="33">IF(GN$92=1,GM98,0)</f>
        <v>0</v>
      </c>
      <c r="GN109" s="1">
        <f t="shared" ca="1" si="33"/>
        <v>0</v>
      </c>
      <c r="GO109" s="1">
        <f t="shared" ca="1" si="33"/>
        <v>0</v>
      </c>
      <c r="GP109" s="1">
        <f t="shared" ca="1" si="33"/>
        <v>0</v>
      </c>
      <c r="GQ109" s="1">
        <f t="shared" ca="1" si="33"/>
        <v>0</v>
      </c>
      <c r="GR109" s="1">
        <f t="shared" ca="1" si="33"/>
        <v>0</v>
      </c>
      <c r="GS109" s="1">
        <f t="shared" ca="1" si="33"/>
        <v>0</v>
      </c>
      <c r="GT109" s="1">
        <f t="shared" ca="1" si="33"/>
        <v>0</v>
      </c>
      <c r="GU109" s="1">
        <f t="shared" ca="1" si="33"/>
        <v>0</v>
      </c>
      <c r="GV109" s="1">
        <f t="shared" ca="1" si="33"/>
        <v>0</v>
      </c>
      <c r="GW109" s="1">
        <f t="shared" ca="1" si="33"/>
        <v>0</v>
      </c>
      <c r="GX109" s="1">
        <f t="shared" ca="1" si="33"/>
        <v>0</v>
      </c>
      <c r="GY109" s="1">
        <f t="shared" ca="1" si="33"/>
        <v>0</v>
      </c>
      <c r="GZ109" s="1">
        <f t="shared" ca="1" si="33"/>
        <v>0</v>
      </c>
      <c r="HA109" s="1">
        <f t="shared" ca="1" si="33"/>
        <v>0</v>
      </c>
      <c r="HB109" s="1">
        <f t="shared" ca="1" si="33"/>
        <v>0</v>
      </c>
      <c r="HC109" s="1">
        <f t="shared" ca="1" si="33"/>
        <v>0</v>
      </c>
      <c r="HD109" s="1">
        <f t="shared" ca="1" si="33"/>
        <v>0</v>
      </c>
      <c r="HE109" s="1">
        <f t="shared" ca="1" si="33"/>
        <v>0</v>
      </c>
      <c r="HF109" s="1">
        <f t="shared" ca="1" si="33"/>
        <v>0</v>
      </c>
      <c r="HG109" s="1">
        <f t="shared" ca="1" si="33"/>
        <v>0</v>
      </c>
      <c r="HH109" s="1">
        <f t="shared" ca="1" si="33"/>
        <v>0</v>
      </c>
      <c r="HI109" s="1">
        <f t="shared" ca="1" si="33"/>
        <v>0</v>
      </c>
      <c r="HJ109" s="1">
        <f t="shared" ca="1" si="33"/>
        <v>0</v>
      </c>
      <c r="HK109" s="1">
        <f t="shared" ca="1" si="33"/>
        <v>0</v>
      </c>
      <c r="HL109" s="1">
        <f t="shared" ca="1" si="33"/>
        <v>0</v>
      </c>
      <c r="HM109" s="1">
        <f t="shared" ca="1" si="33"/>
        <v>0</v>
      </c>
      <c r="HN109" s="1">
        <f t="shared" ca="1" si="33"/>
        <v>0</v>
      </c>
      <c r="HO109" s="1">
        <f t="shared" ca="1" si="33"/>
        <v>0</v>
      </c>
      <c r="HP109" s="1">
        <f t="shared" ca="1" si="33"/>
        <v>0</v>
      </c>
      <c r="HQ109" s="1">
        <f t="shared" ca="1" si="33"/>
        <v>0</v>
      </c>
      <c r="HR109" s="1">
        <f t="shared" ca="1" si="33"/>
        <v>0</v>
      </c>
      <c r="HS109" s="1">
        <f t="shared" ca="1" si="33"/>
        <v>0</v>
      </c>
      <c r="HT109" s="1">
        <f t="shared" ca="1" si="33"/>
        <v>0</v>
      </c>
      <c r="HU109" s="1">
        <f t="shared" ca="1" si="33"/>
        <v>0</v>
      </c>
      <c r="HV109" s="1">
        <f t="shared" ca="1" si="33"/>
        <v>0</v>
      </c>
      <c r="HW109" s="1">
        <f t="shared" ca="1" si="33"/>
        <v>0</v>
      </c>
      <c r="HX109" s="1">
        <f t="shared" ca="1" si="33"/>
        <v>0</v>
      </c>
      <c r="HY109" s="1">
        <f t="shared" ca="1" si="33"/>
        <v>0</v>
      </c>
      <c r="HZ109" s="1">
        <f t="shared" ca="1" si="33"/>
        <v>0</v>
      </c>
      <c r="IA109" s="1">
        <f t="shared" ca="1" si="33"/>
        <v>0</v>
      </c>
      <c r="IB109" s="1">
        <f t="shared" ca="1" si="33"/>
        <v>0</v>
      </c>
      <c r="IC109" s="1">
        <f t="shared" ca="1" si="33"/>
        <v>0</v>
      </c>
      <c r="ID109" s="1">
        <f t="shared" ca="1" si="33"/>
        <v>0</v>
      </c>
      <c r="IE109" s="1">
        <f t="shared" ca="1" si="33"/>
        <v>0</v>
      </c>
      <c r="IF109" s="1">
        <f t="shared" ca="1" si="33"/>
        <v>0</v>
      </c>
      <c r="IG109" s="1">
        <f t="shared" ca="1" si="33"/>
        <v>0</v>
      </c>
      <c r="IH109" s="1">
        <f t="shared" ca="1" si="33"/>
        <v>0</v>
      </c>
      <c r="II109" s="1">
        <f t="shared" ca="1" si="33"/>
        <v>0</v>
      </c>
      <c r="IJ109" s="1">
        <f t="shared" ca="1" si="33"/>
        <v>0</v>
      </c>
      <c r="IK109" s="1">
        <f t="shared" ca="1" si="33"/>
        <v>0</v>
      </c>
      <c r="IL109" s="1">
        <f t="shared" ca="1" si="33"/>
        <v>0</v>
      </c>
      <c r="IM109" s="1">
        <f t="shared" ca="1" si="33"/>
        <v>0</v>
      </c>
      <c r="IN109" s="1">
        <f t="shared" ca="1" si="33"/>
        <v>0</v>
      </c>
      <c r="IO109" s="1">
        <f t="shared" ca="1" si="33"/>
        <v>0</v>
      </c>
      <c r="IP109" s="1">
        <f t="shared" ca="1" si="33"/>
        <v>0</v>
      </c>
      <c r="IQ109" s="1">
        <f t="shared" ca="1" si="33"/>
        <v>0</v>
      </c>
      <c r="IR109" s="1">
        <f t="shared" ca="1" si="33"/>
        <v>0</v>
      </c>
      <c r="IS109" s="1">
        <f t="shared" ca="1" si="33"/>
        <v>0</v>
      </c>
      <c r="IT109" s="1">
        <f t="shared" ca="1" si="33"/>
        <v>0</v>
      </c>
      <c r="IU109" s="1">
        <f t="shared" ca="1" si="33"/>
        <v>0</v>
      </c>
      <c r="IV109" s="1">
        <f t="shared" si="33"/>
        <v>0</v>
      </c>
    </row>
    <row r="110" spans="1:256" x14ac:dyDescent="0.15">
      <c r="A110" s="1">
        <f t="shared" ca="1" si="12"/>
        <v>0</v>
      </c>
      <c r="B110" s="1" t="str">
        <f t="shared" si="13"/>
        <v>kg/m3</v>
      </c>
      <c r="C110" s="1">
        <f t="shared" ref="C110:BN110" ca="1" si="34">IF(D$92=1,C99,0)</f>
        <v>0</v>
      </c>
      <c r="D110" s="1">
        <f t="shared" ca="1" si="34"/>
        <v>0</v>
      </c>
      <c r="E110" s="1">
        <f t="shared" ca="1" si="34"/>
        <v>0</v>
      </c>
      <c r="F110" s="1">
        <f t="shared" ca="1" si="34"/>
        <v>0</v>
      </c>
      <c r="G110" s="1">
        <f t="shared" ca="1" si="34"/>
        <v>0</v>
      </c>
      <c r="H110" s="1">
        <f t="shared" ca="1" si="34"/>
        <v>0</v>
      </c>
      <c r="I110" s="1">
        <f t="shared" ca="1" si="34"/>
        <v>0</v>
      </c>
      <c r="J110" s="1">
        <f t="shared" ca="1" si="34"/>
        <v>0</v>
      </c>
      <c r="K110" s="1">
        <f t="shared" ca="1" si="34"/>
        <v>0</v>
      </c>
      <c r="L110" s="1">
        <f t="shared" ca="1" si="34"/>
        <v>0</v>
      </c>
      <c r="M110" s="1">
        <f t="shared" ca="1" si="34"/>
        <v>0</v>
      </c>
      <c r="N110" s="1">
        <f t="shared" ca="1" si="34"/>
        <v>0</v>
      </c>
      <c r="O110" s="1">
        <f t="shared" ca="1" si="34"/>
        <v>0</v>
      </c>
      <c r="P110" s="1">
        <f t="shared" ca="1" si="34"/>
        <v>0</v>
      </c>
      <c r="Q110" s="1">
        <f t="shared" ca="1" si="34"/>
        <v>0</v>
      </c>
      <c r="R110" s="1">
        <f t="shared" ca="1" si="34"/>
        <v>0</v>
      </c>
      <c r="S110" s="1">
        <f t="shared" ca="1" si="34"/>
        <v>0</v>
      </c>
      <c r="T110" s="1">
        <f t="shared" ca="1" si="34"/>
        <v>0</v>
      </c>
      <c r="U110" s="1">
        <f t="shared" ca="1" si="34"/>
        <v>0</v>
      </c>
      <c r="V110" s="1">
        <f t="shared" ca="1" si="34"/>
        <v>0</v>
      </c>
      <c r="W110" s="1">
        <f t="shared" ca="1" si="34"/>
        <v>0</v>
      </c>
      <c r="X110" s="1">
        <f t="shared" ca="1" si="34"/>
        <v>0</v>
      </c>
      <c r="Y110" s="1">
        <f t="shared" ca="1" si="34"/>
        <v>0</v>
      </c>
      <c r="Z110" s="1">
        <f t="shared" ca="1" si="34"/>
        <v>0</v>
      </c>
      <c r="AA110" s="1">
        <f t="shared" ca="1" si="34"/>
        <v>0</v>
      </c>
      <c r="AB110" s="1">
        <f t="shared" ca="1" si="34"/>
        <v>0</v>
      </c>
      <c r="AC110" s="1">
        <f t="shared" ca="1" si="34"/>
        <v>0</v>
      </c>
      <c r="AD110" s="150">
        <f t="shared" ca="1" si="34"/>
        <v>0</v>
      </c>
      <c r="AE110" s="1">
        <f t="shared" ca="1" si="34"/>
        <v>0</v>
      </c>
      <c r="AF110" s="1">
        <f t="shared" ca="1" si="34"/>
        <v>0</v>
      </c>
      <c r="AG110" s="1">
        <f t="shared" ca="1" si="34"/>
        <v>0</v>
      </c>
      <c r="AH110" s="1">
        <f t="shared" ca="1" si="34"/>
        <v>0</v>
      </c>
      <c r="AI110" s="1">
        <f t="shared" ca="1" si="34"/>
        <v>0</v>
      </c>
      <c r="AJ110" s="1">
        <f t="shared" ca="1" si="34"/>
        <v>0</v>
      </c>
      <c r="AK110" s="150">
        <f t="shared" ca="1" si="34"/>
        <v>0</v>
      </c>
      <c r="AL110" s="1">
        <f t="shared" ca="1" si="34"/>
        <v>0</v>
      </c>
      <c r="AM110" s="1">
        <f t="shared" ca="1" si="34"/>
        <v>0</v>
      </c>
      <c r="AN110" s="1">
        <f t="shared" ca="1" si="34"/>
        <v>0</v>
      </c>
      <c r="AO110" s="1">
        <f t="shared" ca="1" si="34"/>
        <v>0</v>
      </c>
      <c r="AP110" s="1">
        <f t="shared" ca="1" si="34"/>
        <v>0</v>
      </c>
      <c r="AQ110" s="1">
        <f t="shared" ca="1" si="34"/>
        <v>0</v>
      </c>
      <c r="AR110" s="1">
        <f t="shared" ca="1" si="34"/>
        <v>0</v>
      </c>
      <c r="AS110" s="1">
        <f t="shared" ca="1" si="34"/>
        <v>0</v>
      </c>
      <c r="AT110" s="1">
        <f t="shared" ca="1" si="34"/>
        <v>0</v>
      </c>
      <c r="AU110" s="1">
        <f t="shared" ca="1" si="34"/>
        <v>0</v>
      </c>
      <c r="AV110" s="1">
        <f t="shared" ca="1" si="34"/>
        <v>0</v>
      </c>
      <c r="AW110" s="1">
        <f t="shared" ca="1" si="34"/>
        <v>0</v>
      </c>
      <c r="AX110" s="1">
        <f t="shared" ca="1" si="34"/>
        <v>0</v>
      </c>
      <c r="AY110" s="1">
        <f t="shared" ca="1" si="34"/>
        <v>0</v>
      </c>
      <c r="AZ110" s="1">
        <f t="shared" ca="1" si="34"/>
        <v>0</v>
      </c>
      <c r="BA110" s="1">
        <f t="shared" ca="1" si="34"/>
        <v>0</v>
      </c>
      <c r="BB110" s="1">
        <f t="shared" ca="1" si="34"/>
        <v>0</v>
      </c>
      <c r="BC110" s="1">
        <f t="shared" ca="1" si="34"/>
        <v>0</v>
      </c>
      <c r="BD110" s="1">
        <f t="shared" ca="1" si="34"/>
        <v>0</v>
      </c>
      <c r="BE110" s="1">
        <f t="shared" ca="1" si="34"/>
        <v>0</v>
      </c>
      <c r="BF110" s="1">
        <f t="shared" ca="1" si="34"/>
        <v>0</v>
      </c>
      <c r="BG110" s="1">
        <f t="shared" ca="1" si="34"/>
        <v>0</v>
      </c>
      <c r="BH110" s="1">
        <f t="shared" ca="1" si="34"/>
        <v>0</v>
      </c>
      <c r="BI110" s="1">
        <f t="shared" ca="1" si="34"/>
        <v>0</v>
      </c>
      <c r="BJ110" s="1">
        <f t="shared" ca="1" si="34"/>
        <v>0</v>
      </c>
      <c r="BK110" s="1">
        <f t="shared" ca="1" si="34"/>
        <v>0</v>
      </c>
      <c r="BL110" s="1">
        <f t="shared" ca="1" si="34"/>
        <v>0</v>
      </c>
      <c r="BM110" s="1">
        <f t="shared" ca="1" si="34"/>
        <v>0</v>
      </c>
      <c r="BN110" s="1">
        <f t="shared" ca="1" si="34"/>
        <v>0</v>
      </c>
      <c r="BO110" s="1">
        <f t="shared" ref="BO110:DZ110" ca="1" si="35">IF(BP$92=1,BO99,0)</f>
        <v>0</v>
      </c>
      <c r="BP110" s="1">
        <f t="shared" ca="1" si="35"/>
        <v>0</v>
      </c>
      <c r="BQ110" s="1">
        <f t="shared" ca="1" si="35"/>
        <v>0</v>
      </c>
      <c r="BR110" s="1">
        <f t="shared" ca="1" si="35"/>
        <v>0</v>
      </c>
      <c r="BS110" s="1">
        <f t="shared" ca="1" si="35"/>
        <v>0</v>
      </c>
      <c r="BT110" s="1">
        <f t="shared" ca="1" si="35"/>
        <v>0</v>
      </c>
      <c r="BU110" s="1">
        <f t="shared" ca="1" si="35"/>
        <v>0</v>
      </c>
      <c r="BV110" s="1">
        <f t="shared" ca="1" si="35"/>
        <v>0</v>
      </c>
      <c r="BW110" s="1">
        <f t="shared" ca="1" si="35"/>
        <v>0</v>
      </c>
      <c r="BX110" s="1">
        <f t="shared" ca="1" si="35"/>
        <v>0</v>
      </c>
      <c r="BY110" s="1">
        <f t="shared" ca="1" si="35"/>
        <v>0</v>
      </c>
      <c r="BZ110" s="1">
        <f t="shared" ca="1" si="35"/>
        <v>0</v>
      </c>
      <c r="CA110" s="1">
        <f t="shared" ca="1" si="35"/>
        <v>0</v>
      </c>
      <c r="CB110" s="1">
        <f t="shared" ca="1" si="35"/>
        <v>0</v>
      </c>
      <c r="CC110" s="1">
        <f t="shared" ca="1" si="35"/>
        <v>0</v>
      </c>
      <c r="CD110" s="1">
        <f t="shared" ca="1" si="35"/>
        <v>0</v>
      </c>
      <c r="CE110" s="1">
        <f t="shared" ca="1" si="35"/>
        <v>0</v>
      </c>
      <c r="CF110" s="1">
        <f t="shared" ca="1" si="35"/>
        <v>0</v>
      </c>
      <c r="CG110" s="1">
        <f t="shared" ca="1" si="35"/>
        <v>0</v>
      </c>
      <c r="CH110" s="1">
        <f t="shared" ca="1" si="35"/>
        <v>0</v>
      </c>
      <c r="CI110" s="1">
        <f t="shared" ca="1" si="35"/>
        <v>0</v>
      </c>
      <c r="CJ110" s="1">
        <f t="shared" ca="1" si="35"/>
        <v>0</v>
      </c>
      <c r="CK110" s="1">
        <f t="shared" ca="1" si="35"/>
        <v>0</v>
      </c>
      <c r="CL110" s="1">
        <f t="shared" ca="1" si="35"/>
        <v>0</v>
      </c>
      <c r="CM110" s="1">
        <f t="shared" ca="1" si="35"/>
        <v>0</v>
      </c>
      <c r="CN110" s="1">
        <f t="shared" ca="1" si="35"/>
        <v>0</v>
      </c>
      <c r="CO110" s="1">
        <f t="shared" ca="1" si="35"/>
        <v>0</v>
      </c>
      <c r="CP110" s="1">
        <f t="shared" ca="1" si="35"/>
        <v>0</v>
      </c>
      <c r="CQ110" s="1">
        <f t="shared" ca="1" si="35"/>
        <v>0</v>
      </c>
      <c r="CR110" s="1">
        <f t="shared" ca="1" si="35"/>
        <v>0</v>
      </c>
      <c r="CS110" s="1">
        <f t="shared" ca="1" si="35"/>
        <v>0</v>
      </c>
      <c r="CT110" s="1">
        <f t="shared" ca="1" si="35"/>
        <v>0</v>
      </c>
      <c r="CU110" s="1">
        <f t="shared" ca="1" si="35"/>
        <v>0</v>
      </c>
      <c r="CV110" s="1">
        <f t="shared" ca="1" si="35"/>
        <v>0</v>
      </c>
      <c r="CW110" s="1">
        <f t="shared" ca="1" si="35"/>
        <v>0</v>
      </c>
      <c r="CX110" s="1">
        <f t="shared" ca="1" si="35"/>
        <v>0</v>
      </c>
      <c r="CY110" s="1">
        <f t="shared" ca="1" si="35"/>
        <v>0</v>
      </c>
      <c r="CZ110" s="1">
        <f t="shared" ca="1" si="35"/>
        <v>0</v>
      </c>
      <c r="DA110" s="1">
        <f t="shared" ca="1" si="35"/>
        <v>0</v>
      </c>
      <c r="DB110" s="1">
        <f t="shared" ca="1" si="35"/>
        <v>0</v>
      </c>
      <c r="DC110" s="1">
        <f t="shared" ca="1" si="35"/>
        <v>0</v>
      </c>
      <c r="DD110" s="1">
        <f t="shared" ca="1" si="35"/>
        <v>0</v>
      </c>
      <c r="DE110" s="1">
        <f t="shared" ca="1" si="35"/>
        <v>0</v>
      </c>
      <c r="DF110" s="1">
        <f t="shared" ca="1" si="35"/>
        <v>0</v>
      </c>
      <c r="DG110" s="1">
        <f t="shared" ca="1" si="35"/>
        <v>0</v>
      </c>
      <c r="DH110" s="1">
        <f t="shared" ca="1" si="35"/>
        <v>0</v>
      </c>
      <c r="DI110" s="1">
        <f t="shared" ca="1" si="35"/>
        <v>0</v>
      </c>
      <c r="DJ110" s="1">
        <f t="shared" ca="1" si="35"/>
        <v>0</v>
      </c>
      <c r="DK110" s="1">
        <f t="shared" ca="1" si="35"/>
        <v>0</v>
      </c>
      <c r="DL110" s="1">
        <f t="shared" ca="1" si="35"/>
        <v>0</v>
      </c>
      <c r="DM110" s="1">
        <f t="shared" ca="1" si="35"/>
        <v>0</v>
      </c>
      <c r="DN110" s="1">
        <f t="shared" ca="1" si="35"/>
        <v>0</v>
      </c>
      <c r="DO110" s="1">
        <f t="shared" ca="1" si="35"/>
        <v>0</v>
      </c>
      <c r="DP110" s="1">
        <f t="shared" ca="1" si="35"/>
        <v>0</v>
      </c>
      <c r="DQ110" s="1">
        <f t="shared" ca="1" si="35"/>
        <v>0</v>
      </c>
      <c r="DR110" s="1">
        <f t="shared" ca="1" si="35"/>
        <v>0</v>
      </c>
      <c r="DS110" s="1">
        <f t="shared" ca="1" si="35"/>
        <v>0</v>
      </c>
      <c r="DT110" s="1">
        <f t="shared" ca="1" si="35"/>
        <v>0</v>
      </c>
      <c r="DU110" s="1">
        <f t="shared" ca="1" si="35"/>
        <v>0</v>
      </c>
      <c r="DV110" s="1">
        <f t="shared" ca="1" si="35"/>
        <v>0</v>
      </c>
      <c r="DW110" s="1">
        <f t="shared" ca="1" si="35"/>
        <v>0</v>
      </c>
      <c r="DX110" s="1">
        <f t="shared" ca="1" si="35"/>
        <v>0</v>
      </c>
      <c r="DY110" s="1">
        <f t="shared" ca="1" si="35"/>
        <v>0</v>
      </c>
      <c r="DZ110" s="1">
        <f t="shared" ca="1" si="35"/>
        <v>0</v>
      </c>
      <c r="EA110" s="1">
        <f t="shared" ref="EA110:GL110" ca="1" si="36">IF(EB$92=1,EA99,0)</f>
        <v>0</v>
      </c>
      <c r="EB110" s="1">
        <f t="shared" ca="1" si="36"/>
        <v>0</v>
      </c>
      <c r="EC110" s="1">
        <f t="shared" ca="1" si="36"/>
        <v>0</v>
      </c>
      <c r="ED110" s="1">
        <f t="shared" ca="1" si="36"/>
        <v>0</v>
      </c>
      <c r="EE110" s="1">
        <f t="shared" ca="1" si="36"/>
        <v>0</v>
      </c>
      <c r="EF110" s="1">
        <f t="shared" ca="1" si="36"/>
        <v>0</v>
      </c>
      <c r="EG110" s="1">
        <f t="shared" ca="1" si="36"/>
        <v>0</v>
      </c>
      <c r="EH110" s="1">
        <f t="shared" ca="1" si="36"/>
        <v>0</v>
      </c>
      <c r="EI110" s="1">
        <f t="shared" ca="1" si="36"/>
        <v>0</v>
      </c>
      <c r="EJ110" s="1">
        <f t="shared" ca="1" si="36"/>
        <v>0</v>
      </c>
      <c r="EK110" s="1">
        <f t="shared" ca="1" si="36"/>
        <v>0</v>
      </c>
      <c r="EL110" s="1">
        <f t="shared" ca="1" si="36"/>
        <v>0</v>
      </c>
      <c r="EM110" s="1">
        <f t="shared" ca="1" si="36"/>
        <v>0</v>
      </c>
      <c r="EN110" s="1">
        <f t="shared" ca="1" si="36"/>
        <v>0</v>
      </c>
      <c r="EO110" s="1">
        <f t="shared" ca="1" si="36"/>
        <v>0</v>
      </c>
      <c r="EP110" s="1">
        <f t="shared" ca="1" si="36"/>
        <v>0</v>
      </c>
      <c r="EQ110" s="1">
        <f t="shared" ca="1" si="36"/>
        <v>0</v>
      </c>
      <c r="ER110" s="1">
        <f t="shared" ca="1" si="36"/>
        <v>0</v>
      </c>
      <c r="ES110" s="1">
        <f t="shared" ca="1" si="36"/>
        <v>0</v>
      </c>
      <c r="ET110" s="1">
        <f t="shared" ca="1" si="36"/>
        <v>0</v>
      </c>
      <c r="EU110" s="1">
        <f t="shared" ca="1" si="36"/>
        <v>0</v>
      </c>
      <c r="EV110" s="1">
        <f t="shared" ca="1" si="36"/>
        <v>0</v>
      </c>
      <c r="EW110" s="1">
        <f t="shared" ca="1" si="36"/>
        <v>0</v>
      </c>
      <c r="EX110" s="1">
        <f t="shared" ca="1" si="36"/>
        <v>0</v>
      </c>
      <c r="EY110" s="1">
        <f t="shared" ca="1" si="36"/>
        <v>0</v>
      </c>
      <c r="EZ110" s="1">
        <f t="shared" ca="1" si="36"/>
        <v>0</v>
      </c>
      <c r="FA110" s="1">
        <f t="shared" ca="1" si="36"/>
        <v>0</v>
      </c>
      <c r="FB110" s="1">
        <f t="shared" ca="1" si="36"/>
        <v>0</v>
      </c>
      <c r="FC110" s="1">
        <f t="shared" ca="1" si="36"/>
        <v>0</v>
      </c>
      <c r="FD110" s="1">
        <f t="shared" ca="1" si="36"/>
        <v>0</v>
      </c>
      <c r="FE110" s="1">
        <f t="shared" ca="1" si="36"/>
        <v>0</v>
      </c>
      <c r="FF110" s="1">
        <f t="shared" ca="1" si="36"/>
        <v>0</v>
      </c>
      <c r="FG110" s="1">
        <f t="shared" ca="1" si="36"/>
        <v>0</v>
      </c>
      <c r="FH110" s="1">
        <f t="shared" ca="1" si="36"/>
        <v>0</v>
      </c>
      <c r="FI110" s="1">
        <f t="shared" ca="1" si="36"/>
        <v>0</v>
      </c>
      <c r="FJ110" s="1">
        <f t="shared" ca="1" si="36"/>
        <v>0</v>
      </c>
      <c r="FK110" s="1">
        <f t="shared" ca="1" si="36"/>
        <v>0</v>
      </c>
      <c r="FL110" s="1">
        <f t="shared" ca="1" si="36"/>
        <v>0</v>
      </c>
      <c r="FM110" s="1">
        <f t="shared" ca="1" si="36"/>
        <v>0</v>
      </c>
      <c r="FN110" s="1">
        <f t="shared" ca="1" si="36"/>
        <v>0</v>
      </c>
      <c r="FO110" s="1">
        <f t="shared" ca="1" si="36"/>
        <v>0</v>
      </c>
      <c r="FP110" s="1">
        <f t="shared" ca="1" si="36"/>
        <v>0</v>
      </c>
      <c r="FQ110" s="1">
        <f t="shared" ca="1" si="36"/>
        <v>0</v>
      </c>
      <c r="FR110" s="1">
        <f t="shared" ca="1" si="36"/>
        <v>0</v>
      </c>
      <c r="FS110" s="1">
        <f t="shared" ca="1" si="36"/>
        <v>0</v>
      </c>
      <c r="FT110" s="1">
        <f t="shared" ca="1" si="36"/>
        <v>0</v>
      </c>
      <c r="FU110" s="1">
        <f t="shared" ca="1" si="36"/>
        <v>0</v>
      </c>
      <c r="FV110" s="1">
        <f t="shared" ca="1" si="36"/>
        <v>0</v>
      </c>
      <c r="FW110" s="1">
        <f t="shared" ca="1" si="36"/>
        <v>0</v>
      </c>
      <c r="FX110" s="1">
        <f t="shared" ca="1" si="36"/>
        <v>0</v>
      </c>
      <c r="FY110" s="1">
        <f t="shared" ca="1" si="36"/>
        <v>0</v>
      </c>
      <c r="FZ110" s="1">
        <f t="shared" ca="1" si="36"/>
        <v>0</v>
      </c>
      <c r="GA110" s="1">
        <f t="shared" ca="1" si="36"/>
        <v>0</v>
      </c>
      <c r="GB110" s="1">
        <f t="shared" ca="1" si="36"/>
        <v>0</v>
      </c>
      <c r="GC110" s="1">
        <f t="shared" ca="1" si="36"/>
        <v>0</v>
      </c>
      <c r="GD110" s="1">
        <f t="shared" ca="1" si="36"/>
        <v>0</v>
      </c>
      <c r="GE110" s="1">
        <f t="shared" ca="1" si="36"/>
        <v>0</v>
      </c>
      <c r="GF110" s="1">
        <f t="shared" ca="1" si="36"/>
        <v>0</v>
      </c>
      <c r="GG110" s="1">
        <f t="shared" ca="1" si="36"/>
        <v>0</v>
      </c>
      <c r="GH110" s="1">
        <f t="shared" ca="1" si="36"/>
        <v>0</v>
      </c>
      <c r="GI110" s="1">
        <f t="shared" ca="1" si="36"/>
        <v>0</v>
      </c>
      <c r="GJ110" s="1">
        <f t="shared" ca="1" si="36"/>
        <v>0</v>
      </c>
      <c r="GK110" s="1">
        <f t="shared" ca="1" si="36"/>
        <v>0</v>
      </c>
      <c r="GL110" s="1">
        <f t="shared" ca="1" si="36"/>
        <v>0</v>
      </c>
      <c r="GM110" s="1">
        <f t="shared" ref="GM110:IV110" ca="1" si="37">IF(GN$92=1,GM99,0)</f>
        <v>0</v>
      </c>
      <c r="GN110" s="1">
        <f t="shared" ca="1" si="37"/>
        <v>0</v>
      </c>
      <c r="GO110" s="1">
        <f t="shared" ca="1" si="37"/>
        <v>0</v>
      </c>
      <c r="GP110" s="1">
        <f t="shared" ca="1" si="37"/>
        <v>0</v>
      </c>
      <c r="GQ110" s="1">
        <f t="shared" ca="1" si="37"/>
        <v>0</v>
      </c>
      <c r="GR110" s="1">
        <f t="shared" ca="1" si="37"/>
        <v>0</v>
      </c>
      <c r="GS110" s="1">
        <f t="shared" ca="1" si="37"/>
        <v>0</v>
      </c>
      <c r="GT110" s="1">
        <f t="shared" ca="1" si="37"/>
        <v>0</v>
      </c>
      <c r="GU110" s="1">
        <f t="shared" ca="1" si="37"/>
        <v>0</v>
      </c>
      <c r="GV110" s="1">
        <f t="shared" ca="1" si="37"/>
        <v>0</v>
      </c>
      <c r="GW110" s="1">
        <f t="shared" ca="1" si="37"/>
        <v>0</v>
      </c>
      <c r="GX110" s="1">
        <f t="shared" ca="1" si="37"/>
        <v>0</v>
      </c>
      <c r="GY110" s="1">
        <f t="shared" ca="1" si="37"/>
        <v>0</v>
      </c>
      <c r="GZ110" s="1">
        <f t="shared" ca="1" si="37"/>
        <v>0</v>
      </c>
      <c r="HA110" s="1">
        <f t="shared" ca="1" si="37"/>
        <v>0</v>
      </c>
      <c r="HB110" s="1">
        <f t="shared" ca="1" si="37"/>
        <v>0</v>
      </c>
      <c r="HC110" s="1">
        <f t="shared" ca="1" si="37"/>
        <v>0</v>
      </c>
      <c r="HD110" s="1">
        <f t="shared" ca="1" si="37"/>
        <v>0</v>
      </c>
      <c r="HE110" s="1">
        <f t="shared" ca="1" si="37"/>
        <v>0</v>
      </c>
      <c r="HF110" s="1">
        <f t="shared" ca="1" si="37"/>
        <v>0</v>
      </c>
      <c r="HG110" s="1">
        <f t="shared" ca="1" si="37"/>
        <v>0</v>
      </c>
      <c r="HH110" s="1">
        <f t="shared" ca="1" si="37"/>
        <v>0</v>
      </c>
      <c r="HI110" s="1">
        <f t="shared" ca="1" si="37"/>
        <v>0</v>
      </c>
      <c r="HJ110" s="1">
        <f t="shared" ca="1" si="37"/>
        <v>0</v>
      </c>
      <c r="HK110" s="1">
        <f t="shared" ca="1" si="37"/>
        <v>0</v>
      </c>
      <c r="HL110" s="1">
        <f t="shared" ca="1" si="37"/>
        <v>0</v>
      </c>
      <c r="HM110" s="1">
        <f t="shared" ca="1" si="37"/>
        <v>0</v>
      </c>
      <c r="HN110" s="1">
        <f t="shared" ca="1" si="37"/>
        <v>0</v>
      </c>
      <c r="HO110" s="1">
        <f t="shared" ca="1" si="37"/>
        <v>0</v>
      </c>
      <c r="HP110" s="1">
        <f t="shared" ca="1" si="37"/>
        <v>0</v>
      </c>
      <c r="HQ110" s="1">
        <f t="shared" ca="1" si="37"/>
        <v>0</v>
      </c>
      <c r="HR110" s="1">
        <f t="shared" ca="1" si="37"/>
        <v>0</v>
      </c>
      <c r="HS110" s="1">
        <f t="shared" ca="1" si="37"/>
        <v>0</v>
      </c>
      <c r="HT110" s="1">
        <f t="shared" ca="1" si="37"/>
        <v>0</v>
      </c>
      <c r="HU110" s="1">
        <f t="shared" ca="1" si="37"/>
        <v>0</v>
      </c>
      <c r="HV110" s="1">
        <f t="shared" ca="1" si="37"/>
        <v>0</v>
      </c>
      <c r="HW110" s="1">
        <f t="shared" ca="1" si="37"/>
        <v>0</v>
      </c>
      <c r="HX110" s="1">
        <f t="shared" ca="1" si="37"/>
        <v>0</v>
      </c>
      <c r="HY110" s="1">
        <f t="shared" ca="1" si="37"/>
        <v>0</v>
      </c>
      <c r="HZ110" s="1">
        <f t="shared" ca="1" si="37"/>
        <v>0</v>
      </c>
      <c r="IA110" s="1">
        <f t="shared" ca="1" si="37"/>
        <v>0</v>
      </c>
      <c r="IB110" s="1">
        <f t="shared" ca="1" si="37"/>
        <v>0</v>
      </c>
      <c r="IC110" s="1">
        <f t="shared" ca="1" si="37"/>
        <v>0</v>
      </c>
      <c r="ID110" s="1">
        <f t="shared" ca="1" si="37"/>
        <v>0</v>
      </c>
      <c r="IE110" s="1">
        <f t="shared" ca="1" si="37"/>
        <v>0</v>
      </c>
      <c r="IF110" s="1">
        <f t="shared" ca="1" si="37"/>
        <v>0</v>
      </c>
      <c r="IG110" s="1">
        <f t="shared" ca="1" si="37"/>
        <v>0</v>
      </c>
      <c r="IH110" s="1">
        <f t="shared" ca="1" si="37"/>
        <v>0</v>
      </c>
      <c r="II110" s="1">
        <f t="shared" ca="1" si="37"/>
        <v>0</v>
      </c>
      <c r="IJ110" s="1">
        <f t="shared" ca="1" si="37"/>
        <v>0</v>
      </c>
      <c r="IK110" s="1">
        <f t="shared" ca="1" si="37"/>
        <v>0</v>
      </c>
      <c r="IL110" s="1">
        <f t="shared" ca="1" si="37"/>
        <v>0</v>
      </c>
      <c r="IM110" s="1">
        <f t="shared" ca="1" si="37"/>
        <v>0</v>
      </c>
      <c r="IN110" s="1">
        <f t="shared" ca="1" si="37"/>
        <v>0</v>
      </c>
      <c r="IO110" s="1">
        <f t="shared" ca="1" si="37"/>
        <v>0</v>
      </c>
      <c r="IP110" s="1">
        <f t="shared" ca="1" si="37"/>
        <v>0</v>
      </c>
      <c r="IQ110" s="1">
        <f t="shared" ca="1" si="37"/>
        <v>0</v>
      </c>
      <c r="IR110" s="1">
        <f t="shared" ca="1" si="37"/>
        <v>0</v>
      </c>
      <c r="IS110" s="1">
        <f t="shared" ca="1" si="37"/>
        <v>0</v>
      </c>
      <c r="IT110" s="1">
        <f t="shared" ca="1" si="37"/>
        <v>0</v>
      </c>
      <c r="IU110" s="1">
        <f t="shared" ca="1" si="37"/>
        <v>0</v>
      </c>
      <c r="IV110" s="1">
        <f t="shared" si="37"/>
        <v>0</v>
      </c>
    </row>
    <row r="111" spans="1:256" x14ac:dyDescent="0.15">
      <c r="A111" s="1">
        <f t="shared" ca="1" si="12"/>
        <v>0</v>
      </c>
      <c r="B111" s="1" t="str">
        <f t="shared" si="13"/>
        <v>kg/m3</v>
      </c>
      <c r="C111" s="1">
        <f t="shared" ref="C111:BN111" ca="1" si="38">IF(D$92=1,C100,0)</f>
        <v>0</v>
      </c>
      <c r="D111" s="1">
        <f t="shared" ca="1" si="38"/>
        <v>0</v>
      </c>
      <c r="E111" s="1">
        <f t="shared" ca="1" si="38"/>
        <v>0</v>
      </c>
      <c r="F111" s="1">
        <f t="shared" ca="1" si="38"/>
        <v>0</v>
      </c>
      <c r="G111" s="1">
        <f t="shared" ca="1" si="38"/>
        <v>0</v>
      </c>
      <c r="H111" s="1">
        <f t="shared" ca="1" si="38"/>
        <v>0</v>
      </c>
      <c r="I111" s="1">
        <f t="shared" ca="1" si="38"/>
        <v>0</v>
      </c>
      <c r="J111" s="1">
        <f t="shared" ca="1" si="38"/>
        <v>0</v>
      </c>
      <c r="K111" s="1">
        <f t="shared" ca="1" si="38"/>
        <v>0</v>
      </c>
      <c r="L111" s="1">
        <f t="shared" ca="1" si="38"/>
        <v>0</v>
      </c>
      <c r="M111" s="1">
        <f t="shared" ca="1" si="38"/>
        <v>0</v>
      </c>
      <c r="N111" s="1">
        <f t="shared" ca="1" si="38"/>
        <v>0</v>
      </c>
      <c r="O111" s="1">
        <f t="shared" ca="1" si="38"/>
        <v>0</v>
      </c>
      <c r="P111" s="1">
        <f t="shared" ca="1" si="38"/>
        <v>0</v>
      </c>
      <c r="Q111" s="1">
        <f t="shared" ca="1" si="38"/>
        <v>0</v>
      </c>
      <c r="R111" s="1">
        <f t="shared" ca="1" si="38"/>
        <v>0</v>
      </c>
      <c r="S111" s="1">
        <f t="shared" ca="1" si="38"/>
        <v>0</v>
      </c>
      <c r="T111" s="1">
        <f t="shared" ca="1" si="38"/>
        <v>0</v>
      </c>
      <c r="U111" s="1">
        <f t="shared" ca="1" si="38"/>
        <v>0</v>
      </c>
      <c r="V111" s="1">
        <f t="shared" ca="1" si="38"/>
        <v>0</v>
      </c>
      <c r="W111" s="1">
        <f t="shared" ca="1" si="38"/>
        <v>0</v>
      </c>
      <c r="X111" s="1">
        <f t="shared" ca="1" si="38"/>
        <v>0</v>
      </c>
      <c r="Y111" s="1">
        <f t="shared" ca="1" si="38"/>
        <v>0</v>
      </c>
      <c r="Z111" s="1">
        <f t="shared" ca="1" si="38"/>
        <v>0</v>
      </c>
      <c r="AA111" s="1">
        <f t="shared" ca="1" si="38"/>
        <v>0</v>
      </c>
      <c r="AB111" s="1">
        <f t="shared" ca="1" si="38"/>
        <v>0</v>
      </c>
      <c r="AC111" s="1">
        <f t="shared" ca="1" si="38"/>
        <v>0</v>
      </c>
      <c r="AD111" s="150">
        <f t="shared" ca="1" si="38"/>
        <v>0</v>
      </c>
      <c r="AE111" s="1">
        <f t="shared" ca="1" si="38"/>
        <v>0</v>
      </c>
      <c r="AF111" s="1">
        <f t="shared" ca="1" si="38"/>
        <v>0</v>
      </c>
      <c r="AG111" s="1">
        <f t="shared" ca="1" si="38"/>
        <v>0</v>
      </c>
      <c r="AH111" s="1">
        <f t="shared" ca="1" si="38"/>
        <v>0</v>
      </c>
      <c r="AI111" s="1">
        <f t="shared" ca="1" si="38"/>
        <v>0</v>
      </c>
      <c r="AJ111" s="1">
        <f t="shared" ca="1" si="38"/>
        <v>0</v>
      </c>
      <c r="AK111" s="150">
        <f t="shared" ca="1" si="38"/>
        <v>0</v>
      </c>
      <c r="AL111" s="1">
        <f t="shared" ca="1" si="38"/>
        <v>0</v>
      </c>
      <c r="AM111" s="1">
        <f t="shared" ca="1" si="38"/>
        <v>0</v>
      </c>
      <c r="AN111" s="1">
        <f t="shared" ca="1" si="38"/>
        <v>0</v>
      </c>
      <c r="AO111" s="1">
        <f t="shared" ca="1" si="38"/>
        <v>0</v>
      </c>
      <c r="AP111" s="1">
        <f t="shared" ca="1" si="38"/>
        <v>0</v>
      </c>
      <c r="AQ111" s="1">
        <f t="shared" ca="1" si="38"/>
        <v>0</v>
      </c>
      <c r="AR111" s="1">
        <f t="shared" ca="1" si="38"/>
        <v>0</v>
      </c>
      <c r="AS111" s="1">
        <f t="shared" ca="1" si="38"/>
        <v>0</v>
      </c>
      <c r="AT111" s="1">
        <f t="shared" ca="1" si="38"/>
        <v>0</v>
      </c>
      <c r="AU111" s="1">
        <f t="shared" ca="1" si="38"/>
        <v>0</v>
      </c>
      <c r="AV111" s="1">
        <f t="shared" ca="1" si="38"/>
        <v>0</v>
      </c>
      <c r="AW111" s="1">
        <f t="shared" ca="1" si="38"/>
        <v>0</v>
      </c>
      <c r="AX111" s="1">
        <f t="shared" ca="1" si="38"/>
        <v>0</v>
      </c>
      <c r="AY111" s="1">
        <f t="shared" ca="1" si="38"/>
        <v>0</v>
      </c>
      <c r="AZ111" s="1">
        <f t="shared" ca="1" si="38"/>
        <v>0</v>
      </c>
      <c r="BA111" s="1">
        <f t="shared" ca="1" si="38"/>
        <v>0</v>
      </c>
      <c r="BB111" s="1">
        <f t="shared" ca="1" si="38"/>
        <v>0</v>
      </c>
      <c r="BC111" s="1">
        <f t="shared" ca="1" si="38"/>
        <v>0</v>
      </c>
      <c r="BD111" s="1">
        <f t="shared" ca="1" si="38"/>
        <v>0</v>
      </c>
      <c r="BE111" s="1">
        <f t="shared" ca="1" si="38"/>
        <v>0</v>
      </c>
      <c r="BF111" s="1">
        <f t="shared" ca="1" si="38"/>
        <v>0</v>
      </c>
      <c r="BG111" s="1">
        <f t="shared" ca="1" si="38"/>
        <v>0</v>
      </c>
      <c r="BH111" s="1">
        <f t="shared" ca="1" si="38"/>
        <v>0</v>
      </c>
      <c r="BI111" s="1">
        <f t="shared" ca="1" si="38"/>
        <v>0</v>
      </c>
      <c r="BJ111" s="1">
        <f t="shared" ca="1" si="38"/>
        <v>0</v>
      </c>
      <c r="BK111" s="1">
        <f t="shared" ca="1" si="38"/>
        <v>0</v>
      </c>
      <c r="BL111" s="1">
        <f t="shared" ca="1" si="38"/>
        <v>0</v>
      </c>
      <c r="BM111" s="1">
        <f t="shared" ca="1" si="38"/>
        <v>0</v>
      </c>
      <c r="BN111" s="1">
        <f t="shared" ca="1" si="38"/>
        <v>0</v>
      </c>
      <c r="BO111" s="1">
        <f t="shared" ref="BO111:DZ111" ca="1" si="39">IF(BP$92=1,BO100,0)</f>
        <v>0</v>
      </c>
      <c r="BP111" s="1">
        <f t="shared" ca="1" si="39"/>
        <v>0</v>
      </c>
      <c r="BQ111" s="1">
        <f t="shared" ca="1" si="39"/>
        <v>0</v>
      </c>
      <c r="BR111" s="1">
        <f t="shared" ca="1" si="39"/>
        <v>0</v>
      </c>
      <c r="BS111" s="1">
        <f t="shared" ca="1" si="39"/>
        <v>0</v>
      </c>
      <c r="BT111" s="1">
        <f t="shared" ca="1" si="39"/>
        <v>0</v>
      </c>
      <c r="BU111" s="1">
        <f t="shared" ca="1" si="39"/>
        <v>0</v>
      </c>
      <c r="BV111" s="1">
        <f t="shared" ca="1" si="39"/>
        <v>0</v>
      </c>
      <c r="BW111" s="1">
        <f t="shared" ca="1" si="39"/>
        <v>0</v>
      </c>
      <c r="BX111" s="1">
        <f t="shared" ca="1" si="39"/>
        <v>0</v>
      </c>
      <c r="BY111" s="1">
        <f t="shared" ca="1" si="39"/>
        <v>0</v>
      </c>
      <c r="BZ111" s="1">
        <f t="shared" ca="1" si="39"/>
        <v>0</v>
      </c>
      <c r="CA111" s="1">
        <f t="shared" ca="1" si="39"/>
        <v>0</v>
      </c>
      <c r="CB111" s="1">
        <f t="shared" ca="1" si="39"/>
        <v>0</v>
      </c>
      <c r="CC111" s="1">
        <f t="shared" ca="1" si="39"/>
        <v>0</v>
      </c>
      <c r="CD111" s="1">
        <f t="shared" ca="1" si="39"/>
        <v>0</v>
      </c>
      <c r="CE111" s="1">
        <f t="shared" ca="1" si="39"/>
        <v>0</v>
      </c>
      <c r="CF111" s="1">
        <f t="shared" ca="1" si="39"/>
        <v>0</v>
      </c>
      <c r="CG111" s="1">
        <f t="shared" ca="1" si="39"/>
        <v>0</v>
      </c>
      <c r="CH111" s="1">
        <f t="shared" ca="1" si="39"/>
        <v>0</v>
      </c>
      <c r="CI111" s="1">
        <f t="shared" ca="1" si="39"/>
        <v>0</v>
      </c>
      <c r="CJ111" s="1">
        <f t="shared" ca="1" si="39"/>
        <v>0</v>
      </c>
      <c r="CK111" s="1">
        <f t="shared" ca="1" si="39"/>
        <v>0</v>
      </c>
      <c r="CL111" s="1">
        <f t="shared" ca="1" si="39"/>
        <v>0</v>
      </c>
      <c r="CM111" s="1">
        <f t="shared" ca="1" si="39"/>
        <v>0</v>
      </c>
      <c r="CN111" s="1">
        <f t="shared" ca="1" si="39"/>
        <v>0</v>
      </c>
      <c r="CO111" s="1">
        <f t="shared" ca="1" si="39"/>
        <v>0</v>
      </c>
      <c r="CP111" s="1">
        <f t="shared" ca="1" si="39"/>
        <v>0</v>
      </c>
      <c r="CQ111" s="1">
        <f t="shared" ca="1" si="39"/>
        <v>0</v>
      </c>
      <c r="CR111" s="1">
        <f t="shared" ca="1" si="39"/>
        <v>0</v>
      </c>
      <c r="CS111" s="1">
        <f t="shared" ca="1" si="39"/>
        <v>0</v>
      </c>
      <c r="CT111" s="1">
        <f t="shared" ca="1" si="39"/>
        <v>0</v>
      </c>
      <c r="CU111" s="1">
        <f t="shared" ca="1" si="39"/>
        <v>0</v>
      </c>
      <c r="CV111" s="1">
        <f t="shared" ca="1" si="39"/>
        <v>0</v>
      </c>
      <c r="CW111" s="1">
        <f t="shared" ca="1" si="39"/>
        <v>0</v>
      </c>
      <c r="CX111" s="1">
        <f t="shared" ca="1" si="39"/>
        <v>0</v>
      </c>
      <c r="CY111" s="1">
        <f t="shared" ca="1" si="39"/>
        <v>0</v>
      </c>
      <c r="CZ111" s="1">
        <f t="shared" ca="1" si="39"/>
        <v>0</v>
      </c>
      <c r="DA111" s="1">
        <f t="shared" ca="1" si="39"/>
        <v>0</v>
      </c>
      <c r="DB111" s="1">
        <f t="shared" ca="1" si="39"/>
        <v>0</v>
      </c>
      <c r="DC111" s="1">
        <f t="shared" ca="1" si="39"/>
        <v>0</v>
      </c>
      <c r="DD111" s="1">
        <f t="shared" ca="1" si="39"/>
        <v>0</v>
      </c>
      <c r="DE111" s="1">
        <f t="shared" ca="1" si="39"/>
        <v>0</v>
      </c>
      <c r="DF111" s="1">
        <f t="shared" ca="1" si="39"/>
        <v>0</v>
      </c>
      <c r="DG111" s="1">
        <f t="shared" ca="1" si="39"/>
        <v>0</v>
      </c>
      <c r="DH111" s="1">
        <f t="shared" ca="1" si="39"/>
        <v>0</v>
      </c>
      <c r="DI111" s="1">
        <f t="shared" ca="1" si="39"/>
        <v>0</v>
      </c>
      <c r="DJ111" s="1">
        <f t="shared" ca="1" si="39"/>
        <v>0</v>
      </c>
      <c r="DK111" s="1">
        <f t="shared" ca="1" si="39"/>
        <v>0</v>
      </c>
      <c r="DL111" s="1">
        <f t="shared" ca="1" si="39"/>
        <v>0</v>
      </c>
      <c r="DM111" s="1">
        <f t="shared" ca="1" si="39"/>
        <v>0</v>
      </c>
      <c r="DN111" s="1">
        <f t="shared" ca="1" si="39"/>
        <v>0</v>
      </c>
      <c r="DO111" s="1">
        <f t="shared" ca="1" si="39"/>
        <v>0</v>
      </c>
      <c r="DP111" s="1">
        <f t="shared" ca="1" si="39"/>
        <v>0</v>
      </c>
      <c r="DQ111" s="1">
        <f t="shared" ca="1" si="39"/>
        <v>0</v>
      </c>
      <c r="DR111" s="1">
        <f t="shared" ca="1" si="39"/>
        <v>0</v>
      </c>
      <c r="DS111" s="1">
        <f t="shared" ca="1" si="39"/>
        <v>0</v>
      </c>
      <c r="DT111" s="1">
        <f t="shared" ca="1" si="39"/>
        <v>0</v>
      </c>
      <c r="DU111" s="1">
        <f t="shared" ca="1" si="39"/>
        <v>0</v>
      </c>
      <c r="DV111" s="1">
        <f t="shared" ca="1" si="39"/>
        <v>0</v>
      </c>
      <c r="DW111" s="1">
        <f t="shared" ca="1" si="39"/>
        <v>0</v>
      </c>
      <c r="DX111" s="1">
        <f t="shared" ca="1" si="39"/>
        <v>0</v>
      </c>
      <c r="DY111" s="1">
        <f t="shared" ca="1" si="39"/>
        <v>0</v>
      </c>
      <c r="DZ111" s="1">
        <f t="shared" ca="1" si="39"/>
        <v>0</v>
      </c>
      <c r="EA111" s="1">
        <f t="shared" ref="EA111:GL111" ca="1" si="40">IF(EB$92=1,EA100,0)</f>
        <v>0</v>
      </c>
      <c r="EB111" s="1">
        <f t="shared" ca="1" si="40"/>
        <v>0</v>
      </c>
      <c r="EC111" s="1">
        <f t="shared" ca="1" si="40"/>
        <v>0</v>
      </c>
      <c r="ED111" s="1">
        <f t="shared" ca="1" si="40"/>
        <v>0</v>
      </c>
      <c r="EE111" s="1">
        <f t="shared" ca="1" si="40"/>
        <v>0</v>
      </c>
      <c r="EF111" s="1">
        <f t="shared" ca="1" si="40"/>
        <v>0</v>
      </c>
      <c r="EG111" s="1">
        <f t="shared" ca="1" si="40"/>
        <v>0</v>
      </c>
      <c r="EH111" s="1">
        <f t="shared" ca="1" si="40"/>
        <v>0</v>
      </c>
      <c r="EI111" s="1">
        <f t="shared" ca="1" si="40"/>
        <v>0</v>
      </c>
      <c r="EJ111" s="1">
        <f t="shared" ca="1" si="40"/>
        <v>0</v>
      </c>
      <c r="EK111" s="1">
        <f t="shared" ca="1" si="40"/>
        <v>0</v>
      </c>
      <c r="EL111" s="1">
        <f t="shared" ca="1" si="40"/>
        <v>0</v>
      </c>
      <c r="EM111" s="1">
        <f t="shared" ca="1" si="40"/>
        <v>0</v>
      </c>
      <c r="EN111" s="1">
        <f t="shared" ca="1" si="40"/>
        <v>0</v>
      </c>
      <c r="EO111" s="1">
        <f t="shared" ca="1" si="40"/>
        <v>0</v>
      </c>
      <c r="EP111" s="1">
        <f t="shared" ca="1" si="40"/>
        <v>0</v>
      </c>
      <c r="EQ111" s="1">
        <f t="shared" ca="1" si="40"/>
        <v>0</v>
      </c>
      <c r="ER111" s="1">
        <f t="shared" ca="1" si="40"/>
        <v>0</v>
      </c>
      <c r="ES111" s="1">
        <f t="shared" ca="1" si="40"/>
        <v>0</v>
      </c>
      <c r="ET111" s="1">
        <f t="shared" ca="1" si="40"/>
        <v>0</v>
      </c>
      <c r="EU111" s="1">
        <f t="shared" ca="1" si="40"/>
        <v>0</v>
      </c>
      <c r="EV111" s="1">
        <f t="shared" ca="1" si="40"/>
        <v>0</v>
      </c>
      <c r="EW111" s="1">
        <f t="shared" ca="1" si="40"/>
        <v>0</v>
      </c>
      <c r="EX111" s="1">
        <f t="shared" ca="1" si="40"/>
        <v>0</v>
      </c>
      <c r="EY111" s="1">
        <f t="shared" ca="1" si="40"/>
        <v>0</v>
      </c>
      <c r="EZ111" s="1">
        <f t="shared" ca="1" si="40"/>
        <v>0</v>
      </c>
      <c r="FA111" s="1">
        <f t="shared" ca="1" si="40"/>
        <v>0</v>
      </c>
      <c r="FB111" s="1">
        <f t="shared" ca="1" si="40"/>
        <v>0</v>
      </c>
      <c r="FC111" s="1">
        <f t="shared" ca="1" si="40"/>
        <v>0</v>
      </c>
      <c r="FD111" s="1">
        <f t="shared" ca="1" si="40"/>
        <v>0</v>
      </c>
      <c r="FE111" s="1">
        <f t="shared" ca="1" si="40"/>
        <v>0</v>
      </c>
      <c r="FF111" s="1">
        <f t="shared" ca="1" si="40"/>
        <v>0</v>
      </c>
      <c r="FG111" s="1">
        <f t="shared" ca="1" si="40"/>
        <v>0</v>
      </c>
      <c r="FH111" s="1">
        <f t="shared" ca="1" si="40"/>
        <v>0</v>
      </c>
      <c r="FI111" s="1">
        <f t="shared" ca="1" si="40"/>
        <v>0</v>
      </c>
      <c r="FJ111" s="1">
        <f t="shared" ca="1" si="40"/>
        <v>0</v>
      </c>
      <c r="FK111" s="1">
        <f t="shared" ca="1" si="40"/>
        <v>0</v>
      </c>
      <c r="FL111" s="1">
        <f t="shared" ca="1" si="40"/>
        <v>0</v>
      </c>
      <c r="FM111" s="1">
        <f t="shared" ca="1" si="40"/>
        <v>0</v>
      </c>
      <c r="FN111" s="1">
        <f t="shared" ca="1" si="40"/>
        <v>0</v>
      </c>
      <c r="FO111" s="1">
        <f t="shared" ca="1" si="40"/>
        <v>0</v>
      </c>
      <c r="FP111" s="1">
        <f t="shared" ca="1" si="40"/>
        <v>0</v>
      </c>
      <c r="FQ111" s="1">
        <f t="shared" ca="1" si="40"/>
        <v>0</v>
      </c>
      <c r="FR111" s="1">
        <f t="shared" ca="1" si="40"/>
        <v>0</v>
      </c>
      <c r="FS111" s="1">
        <f t="shared" ca="1" si="40"/>
        <v>0</v>
      </c>
      <c r="FT111" s="1">
        <f t="shared" ca="1" si="40"/>
        <v>0</v>
      </c>
      <c r="FU111" s="1">
        <f t="shared" ca="1" si="40"/>
        <v>0</v>
      </c>
      <c r="FV111" s="1">
        <f t="shared" ca="1" si="40"/>
        <v>0</v>
      </c>
      <c r="FW111" s="1">
        <f t="shared" ca="1" si="40"/>
        <v>0</v>
      </c>
      <c r="FX111" s="1">
        <f t="shared" ca="1" si="40"/>
        <v>0</v>
      </c>
      <c r="FY111" s="1">
        <f t="shared" ca="1" si="40"/>
        <v>0</v>
      </c>
      <c r="FZ111" s="1">
        <f t="shared" ca="1" si="40"/>
        <v>0</v>
      </c>
      <c r="GA111" s="1">
        <f t="shared" ca="1" si="40"/>
        <v>0</v>
      </c>
      <c r="GB111" s="1">
        <f t="shared" ca="1" si="40"/>
        <v>0</v>
      </c>
      <c r="GC111" s="1">
        <f t="shared" ca="1" si="40"/>
        <v>0</v>
      </c>
      <c r="GD111" s="1">
        <f t="shared" ca="1" si="40"/>
        <v>0</v>
      </c>
      <c r="GE111" s="1">
        <f t="shared" ca="1" si="40"/>
        <v>0</v>
      </c>
      <c r="GF111" s="1">
        <f t="shared" ca="1" si="40"/>
        <v>0</v>
      </c>
      <c r="GG111" s="1">
        <f t="shared" ca="1" si="40"/>
        <v>0</v>
      </c>
      <c r="GH111" s="1">
        <f t="shared" ca="1" si="40"/>
        <v>0</v>
      </c>
      <c r="GI111" s="1">
        <f t="shared" ca="1" si="40"/>
        <v>0</v>
      </c>
      <c r="GJ111" s="1">
        <f t="shared" ca="1" si="40"/>
        <v>0</v>
      </c>
      <c r="GK111" s="1">
        <f t="shared" ca="1" si="40"/>
        <v>0</v>
      </c>
      <c r="GL111" s="1">
        <f t="shared" ca="1" si="40"/>
        <v>0</v>
      </c>
      <c r="GM111" s="1">
        <f t="shared" ref="GM111:IV111" ca="1" si="41">IF(GN$92=1,GM100,0)</f>
        <v>0</v>
      </c>
      <c r="GN111" s="1">
        <f t="shared" ca="1" si="41"/>
        <v>0</v>
      </c>
      <c r="GO111" s="1">
        <f t="shared" ca="1" si="41"/>
        <v>0</v>
      </c>
      <c r="GP111" s="1">
        <f t="shared" ca="1" si="41"/>
        <v>0</v>
      </c>
      <c r="GQ111" s="1">
        <f t="shared" ca="1" si="41"/>
        <v>0</v>
      </c>
      <c r="GR111" s="1">
        <f t="shared" ca="1" si="41"/>
        <v>0</v>
      </c>
      <c r="GS111" s="1">
        <f t="shared" ca="1" si="41"/>
        <v>0</v>
      </c>
      <c r="GT111" s="1">
        <f t="shared" ca="1" si="41"/>
        <v>0</v>
      </c>
      <c r="GU111" s="1">
        <f t="shared" ca="1" si="41"/>
        <v>0</v>
      </c>
      <c r="GV111" s="1">
        <f t="shared" ca="1" si="41"/>
        <v>0</v>
      </c>
      <c r="GW111" s="1">
        <f t="shared" ca="1" si="41"/>
        <v>0</v>
      </c>
      <c r="GX111" s="1">
        <f t="shared" ca="1" si="41"/>
        <v>0</v>
      </c>
      <c r="GY111" s="1">
        <f t="shared" ca="1" si="41"/>
        <v>0</v>
      </c>
      <c r="GZ111" s="1">
        <f t="shared" ca="1" si="41"/>
        <v>0</v>
      </c>
      <c r="HA111" s="1">
        <f t="shared" ca="1" si="41"/>
        <v>0</v>
      </c>
      <c r="HB111" s="1">
        <f t="shared" ca="1" si="41"/>
        <v>0</v>
      </c>
      <c r="HC111" s="1">
        <f t="shared" ca="1" si="41"/>
        <v>0</v>
      </c>
      <c r="HD111" s="1">
        <f t="shared" ca="1" si="41"/>
        <v>0</v>
      </c>
      <c r="HE111" s="1">
        <f t="shared" ca="1" si="41"/>
        <v>0</v>
      </c>
      <c r="HF111" s="1">
        <f t="shared" ca="1" si="41"/>
        <v>0</v>
      </c>
      <c r="HG111" s="1">
        <f t="shared" ca="1" si="41"/>
        <v>0</v>
      </c>
      <c r="HH111" s="1">
        <f t="shared" ca="1" si="41"/>
        <v>0</v>
      </c>
      <c r="HI111" s="1">
        <f t="shared" ca="1" si="41"/>
        <v>0</v>
      </c>
      <c r="HJ111" s="1">
        <f t="shared" ca="1" si="41"/>
        <v>0</v>
      </c>
      <c r="HK111" s="1">
        <f t="shared" ca="1" si="41"/>
        <v>0</v>
      </c>
      <c r="HL111" s="1">
        <f t="shared" ca="1" si="41"/>
        <v>0</v>
      </c>
      <c r="HM111" s="1">
        <f t="shared" ca="1" si="41"/>
        <v>0</v>
      </c>
      <c r="HN111" s="1">
        <f t="shared" ca="1" si="41"/>
        <v>0</v>
      </c>
      <c r="HO111" s="1">
        <f t="shared" ca="1" si="41"/>
        <v>0</v>
      </c>
      <c r="HP111" s="1">
        <f t="shared" ca="1" si="41"/>
        <v>0</v>
      </c>
      <c r="HQ111" s="1">
        <f t="shared" ca="1" si="41"/>
        <v>0</v>
      </c>
      <c r="HR111" s="1">
        <f t="shared" ca="1" si="41"/>
        <v>0</v>
      </c>
      <c r="HS111" s="1">
        <f t="shared" ca="1" si="41"/>
        <v>0</v>
      </c>
      <c r="HT111" s="1">
        <f t="shared" ca="1" si="41"/>
        <v>0</v>
      </c>
      <c r="HU111" s="1">
        <f t="shared" ca="1" si="41"/>
        <v>0</v>
      </c>
      <c r="HV111" s="1">
        <f t="shared" ca="1" si="41"/>
        <v>0</v>
      </c>
      <c r="HW111" s="1">
        <f t="shared" ca="1" si="41"/>
        <v>0</v>
      </c>
      <c r="HX111" s="1">
        <f t="shared" ca="1" si="41"/>
        <v>0</v>
      </c>
      <c r="HY111" s="1">
        <f t="shared" ca="1" si="41"/>
        <v>0</v>
      </c>
      <c r="HZ111" s="1">
        <f t="shared" ca="1" si="41"/>
        <v>0</v>
      </c>
      <c r="IA111" s="1">
        <f t="shared" ca="1" si="41"/>
        <v>0</v>
      </c>
      <c r="IB111" s="1">
        <f t="shared" ca="1" si="41"/>
        <v>0</v>
      </c>
      <c r="IC111" s="1">
        <f t="shared" ca="1" si="41"/>
        <v>0</v>
      </c>
      <c r="ID111" s="1">
        <f t="shared" ca="1" si="41"/>
        <v>0</v>
      </c>
      <c r="IE111" s="1">
        <f t="shared" ca="1" si="41"/>
        <v>0</v>
      </c>
      <c r="IF111" s="1">
        <f t="shared" ca="1" si="41"/>
        <v>0</v>
      </c>
      <c r="IG111" s="1">
        <f t="shared" ca="1" si="41"/>
        <v>0</v>
      </c>
      <c r="IH111" s="1">
        <f t="shared" ca="1" si="41"/>
        <v>0</v>
      </c>
      <c r="II111" s="1">
        <f t="shared" ca="1" si="41"/>
        <v>0</v>
      </c>
      <c r="IJ111" s="1">
        <f t="shared" ca="1" si="41"/>
        <v>0</v>
      </c>
      <c r="IK111" s="1">
        <f t="shared" ca="1" si="41"/>
        <v>0</v>
      </c>
      <c r="IL111" s="1">
        <f t="shared" ca="1" si="41"/>
        <v>0</v>
      </c>
      <c r="IM111" s="1">
        <f t="shared" ca="1" si="41"/>
        <v>0</v>
      </c>
      <c r="IN111" s="1">
        <f t="shared" ca="1" si="41"/>
        <v>0</v>
      </c>
      <c r="IO111" s="1">
        <f t="shared" ca="1" si="41"/>
        <v>0</v>
      </c>
      <c r="IP111" s="1">
        <f t="shared" ca="1" si="41"/>
        <v>0</v>
      </c>
      <c r="IQ111" s="1">
        <f t="shared" ca="1" si="41"/>
        <v>0</v>
      </c>
      <c r="IR111" s="1">
        <f t="shared" ca="1" si="41"/>
        <v>0</v>
      </c>
      <c r="IS111" s="1">
        <f t="shared" ca="1" si="41"/>
        <v>0</v>
      </c>
      <c r="IT111" s="1">
        <f t="shared" ca="1" si="41"/>
        <v>0</v>
      </c>
      <c r="IU111" s="1">
        <f t="shared" ca="1" si="41"/>
        <v>0</v>
      </c>
      <c r="IV111" s="1">
        <f t="shared" si="41"/>
        <v>0</v>
      </c>
    </row>
    <row r="112" spans="1:256" x14ac:dyDescent="0.15">
      <c r="A112" s="1">
        <f t="shared" ca="1" si="12"/>
        <v>0</v>
      </c>
      <c r="B112" s="1" t="str">
        <f t="shared" si="13"/>
        <v>kg/m3</v>
      </c>
      <c r="C112" s="1">
        <f t="shared" ref="C112:BN112" ca="1" si="42">IF(D$92=1,C101,0)</f>
        <v>0</v>
      </c>
      <c r="D112" s="1">
        <f t="shared" ca="1" si="42"/>
        <v>0</v>
      </c>
      <c r="E112" s="1">
        <f t="shared" ca="1" si="42"/>
        <v>0</v>
      </c>
      <c r="F112" s="1">
        <f t="shared" ca="1" si="42"/>
        <v>0</v>
      </c>
      <c r="G112" s="1">
        <f t="shared" ca="1" si="42"/>
        <v>0</v>
      </c>
      <c r="H112" s="1">
        <f t="shared" ca="1" si="42"/>
        <v>0</v>
      </c>
      <c r="I112" s="1">
        <f t="shared" ca="1" si="42"/>
        <v>0</v>
      </c>
      <c r="J112" s="1">
        <f t="shared" ca="1" si="42"/>
        <v>0</v>
      </c>
      <c r="K112" s="1">
        <f t="shared" ca="1" si="42"/>
        <v>0</v>
      </c>
      <c r="L112" s="1">
        <f t="shared" ca="1" si="42"/>
        <v>0</v>
      </c>
      <c r="M112" s="1">
        <f t="shared" ca="1" si="42"/>
        <v>0</v>
      </c>
      <c r="N112" s="1">
        <f t="shared" ca="1" si="42"/>
        <v>0</v>
      </c>
      <c r="O112" s="1">
        <f t="shared" ca="1" si="42"/>
        <v>0</v>
      </c>
      <c r="P112" s="1">
        <f t="shared" ca="1" si="42"/>
        <v>0</v>
      </c>
      <c r="Q112" s="1">
        <f t="shared" ca="1" si="42"/>
        <v>0</v>
      </c>
      <c r="R112" s="1">
        <f t="shared" ca="1" si="42"/>
        <v>0</v>
      </c>
      <c r="S112" s="1">
        <f t="shared" ca="1" si="42"/>
        <v>0</v>
      </c>
      <c r="T112" s="1">
        <f t="shared" ca="1" si="42"/>
        <v>0</v>
      </c>
      <c r="U112" s="1">
        <f t="shared" ca="1" si="42"/>
        <v>0</v>
      </c>
      <c r="V112" s="1">
        <f t="shared" ca="1" si="42"/>
        <v>0</v>
      </c>
      <c r="W112" s="1">
        <f t="shared" ca="1" si="42"/>
        <v>0</v>
      </c>
      <c r="X112" s="1">
        <f t="shared" ca="1" si="42"/>
        <v>0</v>
      </c>
      <c r="Y112" s="1">
        <f t="shared" ca="1" si="42"/>
        <v>0</v>
      </c>
      <c r="Z112" s="1">
        <f t="shared" ca="1" si="42"/>
        <v>0</v>
      </c>
      <c r="AA112" s="1">
        <f t="shared" ca="1" si="42"/>
        <v>0</v>
      </c>
      <c r="AB112" s="1">
        <f t="shared" ca="1" si="42"/>
        <v>0</v>
      </c>
      <c r="AC112" s="1">
        <f t="shared" ca="1" si="42"/>
        <v>0</v>
      </c>
      <c r="AD112" s="150">
        <f t="shared" ca="1" si="42"/>
        <v>0</v>
      </c>
      <c r="AE112" s="1">
        <f t="shared" ca="1" si="42"/>
        <v>0</v>
      </c>
      <c r="AF112" s="1">
        <f t="shared" ca="1" si="42"/>
        <v>0</v>
      </c>
      <c r="AG112" s="1">
        <f t="shared" ca="1" si="42"/>
        <v>0</v>
      </c>
      <c r="AH112" s="1">
        <f t="shared" ca="1" si="42"/>
        <v>0</v>
      </c>
      <c r="AI112" s="1">
        <f t="shared" ca="1" si="42"/>
        <v>0</v>
      </c>
      <c r="AJ112" s="1">
        <f t="shared" ca="1" si="42"/>
        <v>0</v>
      </c>
      <c r="AK112" s="150">
        <f t="shared" ca="1" si="42"/>
        <v>0</v>
      </c>
      <c r="AL112" s="1">
        <f t="shared" ca="1" si="42"/>
        <v>0</v>
      </c>
      <c r="AM112" s="1">
        <f t="shared" ca="1" si="42"/>
        <v>0</v>
      </c>
      <c r="AN112" s="1">
        <f t="shared" ca="1" si="42"/>
        <v>0</v>
      </c>
      <c r="AO112" s="1">
        <f t="shared" ca="1" si="42"/>
        <v>0</v>
      </c>
      <c r="AP112" s="1">
        <f t="shared" ca="1" si="42"/>
        <v>0</v>
      </c>
      <c r="AQ112" s="1">
        <f t="shared" ca="1" si="42"/>
        <v>0</v>
      </c>
      <c r="AR112" s="1">
        <f t="shared" ca="1" si="42"/>
        <v>0</v>
      </c>
      <c r="AS112" s="1">
        <f t="shared" ca="1" si="42"/>
        <v>0</v>
      </c>
      <c r="AT112" s="1">
        <f t="shared" ca="1" si="42"/>
        <v>0</v>
      </c>
      <c r="AU112" s="1">
        <f t="shared" ca="1" si="42"/>
        <v>0</v>
      </c>
      <c r="AV112" s="1">
        <f t="shared" ca="1" si="42"/>
        <v>0</v>
      </c>
      <c r="AW112" s="1">
        <f t="shared" ca="1" si="42"/>
        <v>0</v>
      </c>
      <c r="AX112" s="1">
        <f t="shared" ca="1" si="42"/>
        <v>0</v>
      </c>
      <c r="AY112" s="1">
        <f t="shared" ca="1" si="42"/>
        <v>0</v>
      </c>
      <c r="AZ112" s="1">
        <f t="shared" ca="1" si="42"/>
        <v>0</v>
      </c>
      <c r="BA112" s="1">
        <f t="shared" ca="1" si="42"/>
        <v>0</v>
      </c>
      <c r="BB112" s="1">
        <f t="shared" ca="1" si="42"/>
        <v>0</v>
      </c>
      <c r="BC112" s="1">
        <f t="shared" ca="1" si="42"/>
        <v>0</v>
      </c>
      <c r="BD112" s="1">
        <f t="shared" ca="1" si="42"/>
        <v>0</v>
      </c>
      <c r="BE112" s="1">
        <f t="shared" ca="1" si="42"/>
        <v>0</v>
      </c>
      <c r="BF112" s="1">
        <f t="shared" ca="1" si="42"/>
        <v>0</v>
      </c>
      <c r="BG112" s="1">
        <f t="shared" ca="1" si="42"/>
        <v>0</v>
      </c>
      <c r="BH112" s="1">
        <f t="shared" ca="1" si="42"/>
        <v>0</v>
      </c>
      <c r="BI112" s="1">
        <f t="shared" ca="1" si="42"/>
        <v>0</v>
      </c>
      <c r="BJ112" s="1">
        <f t="shared" ca="1" si="42"/>
        <v>0</v>
      </c>
      <c r="BK112" s="1">
        <f t="shared" ca="1" si="42"/>
        <v>0</v>
      </c>
      <c r="BL112" s="1">
        <f t="shared" ca="1" si="42"/>
        <v>0</v>
      </c>
      <c r="BM112" s="1">
        <f t="shared" ca="1" si="42"/>
        <v>0</v>
      </c>
      <c r="BN112" s="1">
        <f t="shared" ca="1" si="42"/>
        <v>0</v>
      </c>
      <c r="BO112" s="1">
        <f t="shared" ref="BO112:DZ112" ca="1" si="43">IF(BP$92=1,BO101,0)</f>
        <v>0</v>
      </c>
      <c r="BP112" s="1">
        <f t="shared" ca="1" si="43"/>
        <v>0</v>
      </c>
      <c r="BQ112" s="1">
        <f t="shared" ca="1" si="43"/>
        <v>0</v>
      </c>
      <c r="BR112" s="1">
        <f t="shared" ca="1" si="43"/>
        <v>0</v>
      </c>
      <c r="BS112" s="1">
        <f t="shared" ca="1" si="43"/>
        <v>0</v>
      </c>
      <c r="BT112" s="1">
        <f t="shared" ca="1" si="43"/>
        <v>0</v>
      </c>
      <c r="BU112" s="1">
        <f t="shared" ca="1" si="43"/>
        <v>0</v>
      </c>
      <c r="BV112" s="1">
        <f t="shared" ca="1" si="43"/>
        <v>0</v>
      </c>
      <c r="BW112" s="1">
        <f t="shared" ca="1" si="43"/>
        <v>0</v>
      </c>
      <c r="BX112" s="1">
        <f t="shared" ca="1" si="43"/>
        <v>0</v>
      </c>
      <c r="BY112" s="1">
        <f t="shared" ca="1" si="43"/>
        <v>0</v>
      </c>
      <c r="BZ112" s="1">
        <f t="shared" ca="1" si="43"/>
        <v>0</v>
      </c>
      <c r="CA112" s="1">
        <f t="shared" ca="1" si="43"/>
        <v>0</v>
      </c>
      <c r="CB112" s="1">
        <f t="shared" ca="1" si="43"/>
        <v>0</v>
      </c>
      <c r="CC112" s="1">
        <f t="shared" ca="1" si="43"/>
        <v>0</v>
      </c>
      <c r="CD112" s="1">
        <f t="shared" ca="1" si="43"/>
        <v>0</v>
      </c>
      <c r="CE112" s="1">
        <f t="shared" ca="1" si="43"/>
        <v>0</v>
      </c>
      <c r="CF112" s="1">
        <f t="shared" ca="1" si="43"/>
        <v>0</v>
      </c>
      <c r="CG112" s="1">
        <f t="shared" ca="1" si="43"/>
        <v>0</v>
      </c>
      <c r="CH112" s="1">
        <f t="shared" ca="1" si="43"/>
        <v>0</v>
      </c>
      <c r="CI112" s="1">
        <f t="shared" ca="1" si="43"/>
        <v>0</v>
      </c>
      <c r="CJ112" s="1">
        <f t="shared" ca="1" si="43"/>
        <v>0</v>
      </c>
      <c r="CK112" s="1">
        <f t="shared" ca="1" si="43"/>
        <v>0</v>
      </c>
      <c r="CL112" s="1">
        <f t="shared" ca="1" si="43"/>
        <v>0</v>
      </c>
      <c r="CM112" s="1">
        <f t="shared" ca="1" si="43"/>
        <v>0</v>
      </c>
      <c r="CN112" s="1">
        <f t="shared" ca="1" si="43"/>
        <v>0</v>
      </c>
      <c r="CO112" s="1">
        <f t="shared" ca="1" si="43"/>
        <v>0</v>
      </c>
      <c r="CP112" s="1">
        <f t="shared" ca="1" si="43"/>
        <v>0</v>
      </c>
      <c r="CQ112" s="1">
        <f t="shared" ca="1" si="43"/>
        <v>0</v>
      </c>
      <c r="CR112" s="1">
        <f t="shared" ca="1" si="43"/>
        <v>0</v>
      </c>
      <c r="CS112" s="1">
        <f t="shared" ca="1" si="43"/>
        <v>0</v>
      </c>
      <c r="CT112" s="1">
        <f t="shared" ca="1" si="43"/>
        <v>0</v>
      </c>
      <c r="CU112" s="1">
        <f t="shared" ca="1" si="43"/>
        <v>0</v>
      </c>
      <c r="CV112" s="1">
        <f t="shared" ca="1" si="43"/>
        <v>0</v>
      </c>
      <c r="CW112" s="1">
        <f t="shared" ca="1" si="43"/>
        <v>0</v>
      </c>
      <c r="CX112" s="1">
        <f t="shared" ca="1" si="43"/>
        <v>0</v>
      </c>
      <c r="CY112" s="1">
        <f t="shared" ca="1" si="43"/>
        <v>0</v>
      </c>
      <c r="CZ112" s="1">
        <f t="shared" ca="1" si="43"/>
        <v>0</v>
      </c>
      <c r="DA112" s="1">
        <f t="shared" ca="1" si="43"/>
        <v>0</v>
      </c>
      <c r="DB112" s="1">
        <f t="shared" ca="1" si="43"/>
        <v>0</v>
      </c>
      <c r="DC112" s="1">
        <f t="shared" ca="1" si="43"/>
        <v>0</v>
      </c>
      <c r="DD112" s="1">
        <f t="shared" ca="1" si="43"/>
        <v>0</v>
      </c>
      <c r="DE112" s="1">
        <f t="shared" ca="1" si="43"/>
        <v>0</v>
      </c>
      <c r="DF112" s="1">
        <f t="shared" ca="1" si="43"/>
        <v>0</v>
      </c>
      <c r="DG112" s="1">
        <f t="shared" ca="1" si="43"/>
        <v>0</v>
      </c>
      <c r="DH112" s="1">
        <f t="shared" ca="1" si="43"/>
        <v>0</v>
      </c>
      <c r="DI112" s="1">
        <f t="shared" ca="1" si="43"/>
        <v>0</v>
      </c>
      <c r="DJ112" s="1">
        <f t="shared" ca="1" si="43"/>
        <v>0</v>
      </c>
      <c r="DK112" s="1">
        <f t="shared" ca="1" si="43"/>
        <v>0</v>
      </c>
      <c r="DL112" s="1">
        <f t="shared" ca="1" si="43"/>
        <v>0</v>
      </c>
      <c r="DM112" s="1">
        <f t="shared" ca="1" si="43"/>
        <v>0</v>
      </c>
      <c r="DN112" s="1">
        <f t="shared" ca="1" si="43"/>
        <v>0</v>
      </c>
      <c r="DO112" s="1">
        <f t="shared" ca="1" si="43"/>
        <v>0</v>
      </c>
      <c r="DP112" s="1">
        <f t="shared" ca="1" si="43"/>
        <v>0</v>
      </c>
      <c r="DQ112" s="1">
        <f t="shared" ca="1" si="43"/>
        <v>0</v>
      </c>
      <c r="DR112" s="1">
        <f t="shared" ca="1" si="43"/>
        <v>0</v>
      </c>
      <c r="DS112" s="1">
        <f t="shared" ca="1" si="43"/>
        <v>0</v>
      </c>
      <c r="DT112" s="1">
        <f t="shared" ca="1" si="43"/>
        <v>0</v>
      </c>
      <c r="DU112" s="1">
        <f t="shared" ca="1" si="43"/>
        <v>0</v>
      </c>
      <c r="DV112" s="1">
        <f t="shared" ca="1" si="43"/>
        <v>0</v>
      </c>
      <c r="DW112" s="1">
        <f t="shared" ca="1" si="43"/>
        <v>0</v>
      </c>
      <c r="DX112" s="1">
        <f t="shared" ca="1" si="43"/>
        <v>0</v>
      </c>
      <c r="DY112" s="1">
        <f t="shared" ca="1" si="43"/>
        <v>0</v>
      </c>
      <c r="DZ112" s="1">
        <f t="shared" ca="1" si="43"/>
        <v>0</v>
      </c>
      <c r="EA112" s="1">
        <f t="shared" ref="EA112:GL112" ca="1" si="44">IF(EB$92=1,EA101,0)</f>
        <v>0</v>
      </c>
      <c r="EB112" s="1">
        <f t="shared" ca="1" si="44"/>
        <v>0</v>
      </c>
      <c r="EC112" s="1">
        <f t="shared" ca="1" si="44"/>
        <v>0</v>
      </c>
      <c r="ED112" s="1">
        <f t="shared" ca="1" si="44"/>
        <v>0</v>
      </c>
      <c r="EE112" s="1">
        <f t="shared" ca="1" si="44"/>
        <v>0</v>
      </c>
      <c r="EF112" s="1">
        <f t="shared" ca="1" si="44"/>
        <v>0</v>
      </c>
      <c r="EG112" s="1">
        <f t="shared" ca="1" si="44"/>
        <v>0</v>
      </c>
      <c r="EH112" s="1">
        <f t="shared" ca="1" si="44"/>
        <v>0</v>
      </c>
      <c r="EI112" s="1">
        <f t="shared" ca="1" si="44"/>
        <v>0</v>
      </c>
      <c r="EJ112" s="1">
        <f t="shared" ca="1" si="44"/>
        <v>0</v>
      </c>
      <c r="EK112" s="1">
        <f t="shared" ca="1" si="44"/>
        <v>0</v>
      </c>
      <c r="EL112" s="1">
        <f t="shared" ca="1" si="44"/>
        <v>0</v>
      </c>
      <c r="EM112" s="1">
        <f t="shared" ca="1" si="44"/>
        <v>0</v>
      </c>
      <c r="EN112" s="1">
        <f t="shared" ca="1" si="44"/>
        <v>0</v>
      </c>
      <c r="EO112" s="1">
        <f t="shared" ca="1" si="44"/>
        <v>0</v>
      </c>
      <c r="EP112" s="1">
        <f t="shared" ca="1" si="44"/>
        <v>0</v>
      </c>
      <c r="EQ112" s="1">
        <f t="shared" ca="1" si="44"/>
        <v>0</v>
      </c>
      <c r="ER112" s="1">
        <f t="shared" ca="1" si="44"/>
        <v>0</v>
      </c>
      <c r="ES112" s="1">
        <f t="shared" ca="1" si="44"/>
        <v>0</v>
      </c>
      <c r="ET112" s="1">
        <f t="shared" ca="1" si="44"/>
        <v>0</v>
      </c>
      <c r="EU112" s="1">
        <f t="shared" ca="1" si="44"/>
        <v>0</v>
      </c>
      <c r="EV112" s="1">
        <f t="shared" ca="1" si="44"/>
        <v>0</v>
      </c>
      <c r="EW112" s="1">
        <f t="shared" ca="1" si="44"/>
        <v>0</v>
      </c>
      <c r="EX112" s="1">
        <f t="shared" ca="1" si="44"/>
        <v>0</v>
      </c>
      <c r="EY112" s="1">
        <f t="shared" ca="1" si="44"/>
        <v>0</v>
      </c>
      <c r="EZ112" s="1">
        <f t="shared" ca="1" si="44"/>
        <v>0</v>
      </c>
      <c r="FA112" s="1">
        <f t="shared" ca="1" si="44"/>
        <v>0</v>
      </c>
      <c r="FB112" s="1">
        <f t="shared" ca="1" si="44"/>
        <v>0</v>
      </c>
      <c r="FC112" s="1">
        <f t="shared" ca="1" si="44"/>
        <v>0</v>
      </c>
      <c r="FD112" s="1">
        <f t="shared" ca="1" si="44"/>
        <v>0</v>
      </c>
      <c r="FE112" s="1">
        <f t="shared" ca="1" si="44"/>
        <v>0</v>
      </c>
      <c r="FF112" s="1">
        <f t="shared" ca="1" si="44"/>
        <v>0</v>
      </c>
      <c r="FG112" s="1">
        <f t="shared" ca="1" si="44"/>
        <v>0</v>
      </c>
      <c r="FH112" s="1">
        <f t="shared" ca="1" si="44"/>
        <v>0</v>
      </c>
      <c r="FI112" s="1">
        <f t="shared" ca="1" si="44"/>
        <v>0</v>
      </c>
      <c r="FJ112" s="1">
        <f t="shared" ca="1" si="44"/>
        <v>0</v>
      </c>
      <c r="FK112" s="1">
        <f t="shared" ca="1" si="44"/>
        <v>0</v>
      </c>
      <c r="FL112" s="1">
        <f t="shared" ca="1" si="44"/>
        <v>0</v>
      </c>
      <c r="FM112" s="1">
        <f t="shared" ca="1" si="44"/>
        <v>0</v>
      </c>
      <c r="FN112" s="1">
        <f t="shared" ca="1" si="44"/>
        <v>0</v>
      </c>
      <c r="FO112" s="1">
        <f t="shared" ca="1" si="44"/>
        <v>0</v>
      </c>
      <c r="FP112" s="1">
        <f t="shared" ca="1" si="44"/>
        <v>0</v>
      </c>
      <c r="FQ112" s="1">
        <f t="shared" ca="1" si="44"/>
        <v>0</v>
      </c>
      <c r="FR112" s="1">
        <f t="shared" ca="1" si="44"/>
        <v>0</v>
      </c>
      <c r="FS112" s="1">
        <f t="shared" ca="1" si="44"/>
        <v>0</v>
      </c>
      <c r="FT112" s="1">
        <f t="shared" ca="1" si="44"/>
        <v>0</v>
      </c>
      <c r="FU112" s="1">
        <f t="shared" ca="1" si="44"/>
        <v>0</v>
      </c>
      <c r="FV112" s="1">
        <f t="shared" ca="1" si="44"/>
        <v>0</v>
      </c>
      <c r="FW112" s="1">
        <f t="shared" ca="1" si="44"/>
        <v>0</v>
      </c>
      <c r="FX112" s="1">
        <f t="shared" ca="1" si="44"/>
        <v>0</v>
      </c>
      <c r="FY112" s="1">
        <f t="shared" ca="1" si="44"/>
        <v>0</v>
      </c>
      <c r="FZ112" s="1">
        <f t="shared" ca="1" si="44"/>
        <v>0</v>
      </c>
      <c r="GA112" s="1">
        <f t="shared" ca="1" si="44"/>
        <v>0</v>
      </c>
      <c r="GB112" s="1">
        <f t="shared" ca="1" si="44"/>
        <v>0</v>
      </c>
      <c r="GC112" s="1">
        <f t="shared" ca="1" si="44"/>
        <v>0</v>
      </c>
      <c r="GD112" s="1">
        <f t="shared" ca="1" si="44"/>
        <v>0</v>
      </c>
      <c r="GE112" s="1">
        <f t="shared" ca="1" si="44"/>
        <v>0</v>
      </c>
      <c r="GF112" s="1">
        <f t="shared" ca="1" si="44"/>
        <v>0</v>
      </c>
      <c r="GG112" s="1">
        <f t="shared" ca="1" si="44"/>
        <v>0</v>
      </c>
      <c r="GH112" s="1">
        <f t="shared" ca="1" si="44"/>
        <v>0</v>
      </c>
      <c r="GI112" s="1">
        <f t="shared" ca="1" si="44"/>
        <v>0</v>
      </c>
      <c r="GJ112" s="1">
        <f t="shared" ca="1" si="44"/>
        <v>0</v>
      </c>
      <c r="GK112" s="1">
        <f t="shared" ca="1" si="44"/>
        <v>0</v>
      </c>
      <c r="GL112" s="1">
        <f t="shared" ca="1" si="44"/>
        <v>0</v>
      </c>
      <c r="GM112" s="1">
        <f t="shared" ref="GM112:IV112" ca="1" si="45">IF(GN$92=1,GM101,0)</f>
        <v>0</v>
      </c>
      <c r="GN112" s="1">
        <f t="shared" ca="1" si="45"/>
        <v>0</v>
      </c>
      <c r="GO112" s="1">
        <f t="shared" ca="1" si="45"/>
        <v>0</v>
      </c>
      <c r="GP112" s="1">
        <f t="shared" ca="1" si="45"/>
        <v>0</v>
      </c>
      <c r="GQ112" s="1">
        <f t="shared" ca="1" si="45"/>
        <v>0</v>
      </c>
      <c r="GR112" s="1">
        <f t="shared" ca="1" si="45"/>
        <v>0</v>
      </c>
      <c r="GS112" s="1">
        <f t="shared" ca="1" si="45"/>
        <v>0</v>
      </c>
      <c r="GT112" s="1">
        <f t="shared" ca="1" si="45"/>
        <v>0</v>
      </c>
      <c r="GU112" s="1">
        <f t="shared" ca="1" si="45"/>
        <v>0</v>
      </c>
      <c r="GV112" s="1">
        <f t="shared" ca="1" si="45"/>
        <v>0</v>
      </c>
      <c r="GW112" s="1">
        <f t="shared" ca="1" si="45"/>
        <v>0</v>
      </c>
      <c r="GX112" s="1">
        <f t="shared" ca="1" si="45"/>
        <v>0</v>
      </c>
      <c r="GY112" s="1">
        <f t="shared" ca="1" si="45"/>
        <v>0</v>
      </c>
      <c r="GZ112" s="1">
        <f t="shared" ca="1" si="45"/>
        <v>0</v>
      </c>
      <c r="HA112" s="1">
        <f t="shared" ca="1" si="45"/>
        <v>0</v>
      </c>
      <c r="HB112" s="1">
        <f t="shared" ca="1" si="45"/>
        <v>0</v>
      </c>
      <c r="HC112" s="1">
        <f t="shared" ca="1" si="45"/>
        <v>0</v>
      </c>
      <c r="HD112" s="1">
        <f t="shared" ca="1" si="45"/>
        <v>0</v>
      </c>
      <c r="HE112" s="1">
        <f t="shared" ca="1" si="45"/>
        <v>0</v>
      </c>
      <c r="HF112" s="1">
        <f t="shared" ca="1" si="45"/>
        <v>0</v>
      </c>
      <c r="HG112" s="1">
        <f t="shared" ca="1" si="45"/>
        <v>0</v>
      </c>
      <c r="HH112" s="1">
        <f t="shared" ca="1" si="45"/>
        <v>0</v>
      </c>
      <c r="HI112" s="1">
        <f t="shared" ca="1" si="45"/>
        <v>0</v>
      </c>
      <c r="HJ112" s="1">
        <f t="shared" ca="1" si="45"/>
        <v>0</v>
      </c>
      <c r="HK112" s="1">
        <f t="shared" ca="1" si="45"/>
        <v>0</v>
      </c>
      <c r="HL112" s="1">
        <f t="shared" ca="1" si="45"/>
        <v>0</v>
      </c>
      <c r="HM112" s="1">
        <f t="shared" ca="1" si="45"/>
        <v>0</v>
      </c>
      <c r="HN112" s="1">
        <f t="shared" ca="1" si="45"/>
        <v>0</v>
      </c>
      <c r="HO112" s="1">
        <f t="shared" ca="1" si="45"/>
        <v>0</v>
      </c>
      <c r="HP112" s="1">
        <f t="shared" ca="1" si="45"/>
        <v>0</v>
      </c>
      <c r="HQ112" s="1">
        <f t="shared" ca="1" si="45"/>
        <v>0</v>
      </c>
      <c r="HR112" s="1">
        <f t="shared" ca="1" si="45"/>
        <v>0</v>
      </c>
      <c r="HS112" s="1">
        <f t="shared" ca="1" si="45"/>
        <v>0</v>
      </c>
      <c r="HT112" s="1">
        <f t="shared" ca="1" si="45"/>
        <v>0</v>
      </c>
      <c r="HU112" s="1">
        <f t="shared" ca="1" si="45"/>
        <v>0</v>
      </c>
      <c r="HV112" s="1">
        <f t="shared" ca="1" si="45"/>
        <v>0</v>
      </c>
      <c r="HW112" s="1">
        <f t="shared" ca="1" si="45"/>
        <v>0</v>
      </c>
      <c r="HX112" s="1">
        <f t="shared" ca="1" si="45"/>
        <v>0</v>
      </c>
      <c r="HY112" s="1">
        <f t="shared" ca="1" si="45"/>
        <v>0</v>
      </c>
      <c r="HZ112" s="1">
        <f t="shared" ca="1" si="45"/>
        <v>0</v>
      </c>
      <c r="IA112" s="1">
        <f t="shared" ca="1" si="45"/>
        <v>0</v>
      </c>
      <c r="IB112" s="1">
        <f t="shared" ca="1" si="45"/>
        <v>0</v>
      </c>
      <c r="IC112" s="1">
        <f t="shared" ca="1" si="45"/>
        <v>0</v>
      </c>
      <c r="ID112" s="1">
        <f t="shared" ca="1" si="45"/>
        <v>0</v>
      </c>
      <c r="IE112" s="1">
        <f t="shared" ca="1" si="45"/>
        <v>0</v>
      </c>
      <c r="IF112" s="1">
        <f t="shared" ca="1" si="45"/>
        <v>0</v>
      </c>
      <c r="IG112" s="1">
        <f t="shared" ca="1" si="45"/>
        <v>0</v>
      </c>
      <c r="IH112" s="1">
        <f t="shared" ca="1" si="45"/>
        <v>0</v>
      </c>
      <c r="II112" s="1">
        <f t="shared" ca="1" si="45"/>
        <v>0</v>
      </c>
      <c r="IJ112" s="1">
        <f t="shared" ca="1" si="45"/>
        <v>0</v>
      </c>
      <c r="IK112" s="1">
        <f t="shared" ca="1" si="45"/>
        <v>0</v>
      </c>
      <c r="IL112" s="1">
        <f t="shared" ca="1" si="45"/>
        <v>0</v>
      </c>
      <c r="IM112" s="1">
        <f t="shared" ca="1" si="45"/>
        <v>0</v>
      </c>
      <c r="IN112" s="1">
        <f t="shared" ca="1" si="45"/>
        <v>0</v>
      </c>
      <c r="IO112" s="1">
        <f t="shared" ca="1" si="45"/>
        <v>0</v>
      </c>
      <c r="IP112" s="1">
        <f t="shared" ca="1" si="45"/>
        <v>0</v>
      </c>
      <c r="IQ112" s="1">
        <f t="shared" ca="1" si="45"/>
        <v>0</v>
      </c>
      <c r="IR112" s="1">
        <f t="shared" ca="1" si="45"/>
        <v>0</v>
      </c>
      <c r="IS112" s="1">
        <f t="shared" ca="1" si="45"/>
        <v>0</v>
      </c>
      <c r="IT112" s="1">
        <f t="shared" ca="1" si="45"/>
        <v>0</v>
      </c>
      <c r="IU112" s="1">
        <f t="shared" ca="1" si="45"/>
        <v>0</v>
      </c>
      <c r="IV112" s="1">
        <f t="shared" si="45"/>
        <v>0</v>
      </c>
    </row>
    <row r="113" spans="1:256" x14ac:dyDescent="0.15">
      <c r="A113" s="1">
        <f t="shared" ca="1" si="12"/>
        <v>0</v>
      </c>
      <c r="B113" s="1" t="str">
        <f t="shared" si="13"/>
        <v>kg/m3</v>
      </c>
      <c r="C113" s="1">
        <f t="shared" ref="C113:BN113" ca="1" si="46">IF(D$92=1,C102,0)</f>
        <v>0</v>
      </c>
      <c r="D113" s="1">
        <f t="shared" ca="1" si="46"/>
        <v>0</v>
      </c>
      <c r="E113" s="1">
        <f t="shared" ca="1" si="46"/>
        <v>0</v>
      </c>
      <c r="F113" s="1">
        <f t="shared" ca="1" si="46"/>
        <v>0</v>
      </c>
      <c r="G113" s="1">
        <f t="shared" ca="1" si="46"/>
        <v>0</v>
      </c>
      <c r="H113" s="1">
        <f t="shared" ca="1" si="46"/>
        <v>0</v>
      </c>
      <c r="I113" s="1">
        <f t="shared" ca="1" si="46"/>
        <v>0</v>
      </c>
      <c r="J113" s="1">
        <f t="shared" ca="1" si="46"/>
        <v>0</v>
      </c>
      <c r="K113" s="1">
        <f t="shared" ca="1" si="46"/>
        <v>0</v>
      </c>
      <c r="L113" s="1">
        <f t="shared" ca="1" si="46"/>
        <v>0</v>
      </c>
      <c r="M113" s="1">
        <f t="shared" ca="1" si="46"/>
        <v>0</v>
      </c>
      <c r="N113" s="1">
        <f t="shared" ca="1" si="46"/>
        <v>0</v>
      </c>
      <c r="O113" s="1">
        <f t="shared" ca="1" si="46"/>
        <v>0</v>
      </c>
      <c r="P113" s="1">
        <f t="shared" ca="1" si="46"/>
        <v>0</v>
      </c>
      <c r="Q113" s="1">
        <f t="shared" ca="1" si="46"/>
        <v>0</v>
      </c>
      <c r="R113" s="1">
        <f t="shared" ca="1" si="46"/>
        <v>0</v>
      </c>
      <c r="S113" s="1">
        <f t="shared" ca="1" si="46"/>
        <v>0</v>
      </c>
      <c r="T113" s="1">
        <f t="shared" ca="1" si="46"/>
        <v>0</v>
      </c>
      <c r="U113" s="1">
        <f t="shared" ca="1" si="46"/>
        <v>0</v>
      </c>
      <c r="V113" s="1">
        <f t="shared" ca="1" si="46"/>
        <v>0</v>
      </c>
      <c r="W113" s="1">
        <f t="shared" ca="1" si="46"/>
        <v>0</v>
      </c>
      <c r="X113" s="1">
        <f t="shared" ca="1" si="46"/>
        <v>0</v>
      </c>
      <c r="Y113" s="1">
        <f t="shared" ca="1" si="46"/>
        <v>0</v>
      </c>
      <c r="Z113" s="1">
        <f t="shared" ca="1" si="46"/>
        <v>0</v>
      </c>
      <c r="AA113" s="1">
        <f t="shared" ca="1" si="46"/>
        <v>0</v>
      </c>
      <c r="AB113" s="1">
        <f t="shared" ca="1" si="46"/>
        <v>0</v>
      </c>
      <c r="AC113" s="1">
        <f t="shared" ca="1" si="46"/>
        <v>0</v>
      </c>
      <c r="AD113" s="150">
        <f t="shared" ca="1" si="46"/>
        <v>0</v>
      </c>
      <c r="AE113" s="1">
        <f t="shared" ca="1" si="46"/>
        <v>0</v>
      </c>
      <c r="AF113" s="1">
        <f t="shared" ca="1" si="46"/>
        <v>0</v>
      </c>
      <c r="AG113" s="1">
        <f t="shared" ca="1" si="46"/>
        <v>0</v>
      </c>
      <c r="AH113" s="1">
        <f t="shared" ca="1" si="46"/>
        <v>0</v>
      </c>
      <c r="AI113" s="1">
        <f t="shared" ca="1" si="46"/>
        <v>0</v>
      </c>
      <c r="AJ113" s="1">
        <f t="shared" ca="1" si="46"/>
        <v>0</v>
      </c>
      <c r="AK113" s="150">
        <f t="shared" ca="1" si="46"/>
        <v>0</v>
      </c>
      <c r="AL113" s="1">
        <f t="shared" ca="1" si="46"/>
        <v>0</v>
      </c>
      <c r="AM113" s="1">
        <f t="shared" ca="1" si="46"/>
        <v>0</v>
      </c>
      <c r="AN113" s="1">
        <f t="shared" ca="1" si="46"/>
        <v>0</v>
      </c>
      <c r="AO113" s="1">
        <f t="shared" ca="1" si="46"/>
        <v>0</v>
      </c>
      <c r="AP113" s="1">
        <f t="shared" ca="1" si="46"/>
        <v>0</v>
      </c>
      <c r="AQ113" s="1">
        <f t="shared" ca="1" si="46"/>
        <v>0</v>
      </c>
      <c r="AR113" s="1">
        <f t="shared" ca="1" si="46"/>
        <v>0</v>
      </c>
      <c r="AS113" s="1">
        <f t="shared" ca="1" si="46"/>
        <v>0</v>
      </c>
      <c r="AT113" s="1">
        <f t="shared" ca="1" si="46"/>
        <v>0</v>
      </c>
      <c r="AU113" s="1">
        <f t="shared" ca="1" si="46"/>
        <v>0</v>
      </c>
      <c r="AV113" s="1">
        <f t="shared" ca="1" si="46"/>
        <v>0</v>
      </c>
      <c r="AW113" s="1">
        <f t="shared" ca="1" si="46"/>
        <v>0</v>
      </c>
      <c r="AX113" s="1">
        <f t="shared" ca="1" si="46"/>
        <v>0</v>
      </c>
      <c r="AY113" s="1">
        <f t="shared" ca="1" si="46"/>
        <v>0</v>
      </c>
      <c r="AZ113" s="1">
        <f t="shared" ca="1" si="46"/>
        <v>0</v>
      </c>
      <c r="BA113" s="1">
        <f t="shared" ca="1" si="46"/>
        <v>0</v>
      </c>
      <c r="BB113" s="1">
        <f t="shared" ca="1" si="46"/>
        <v>0</v>
      </c>
      <c r="BC113" s="1">
        <f t="shared" ca="1" si="46"/>
        <v>0</v>
      </c>
      <c r="BD113" s="1">
        <f t="shared" ca="1" si="46"/>
        <v>0</v>
      </c>
      <c r="BE113" s="1">
        <f t="shared" ca="1" si="46"/>
        <v>0</v>
      </c>
      <c r="BF113" s="1">
        <f t="shared" ca="1" si="46"/>
        <v>0</v>
      </c>
      <c r="BG113" s="1">
        <f t="shared" ca="1" si="46"/>
        <v>0</v>
      </c>
      <c r="BH113" s="1">
        <f t="shared" ca="1" si="46"/>
        <v>0</v>
      </c>
      <c r="BI113" s="1">
        <f t="shared" ca="1" si="46"/>
        <v>0</v>
      </c>
      <c r="BJ113" s="1">
        <f t="shared" ca="1" si="46"/>
        <v>0</v>
      </c>
      <c r="BK113" s="1">
        <f t="shared" ca="1" si="46"/>
        <v>0</v>
      </c>
      <c r="BL113" s="1">
        <f t="shared" ca="1" si="46"/>
        <v>0</v>
      </c>
      <c r="BM113" s="1">
        <f t="shared" ca="1" si="46"/>
        <v>0</v>
      </c>
      <c r="BN113" s="1">
        <f t="shared" ca="1" si="46"/>
        <v>0</v>
      </c>
      <c r="BO113" s="1">
        <f t="shared" ref="BO113:DZ113" ca="1" si="47">IF(BP$92=1,BO102,0)</f>
        <v>0</v>
      </c>
      <c r="BP113" s="1">
        <f t="shared" ca="1" si="47"/>
        <v>0</v>
      </c>
      <c r="BQ113" s="1">
        <f t="shared" ca="1" si="47"/>
        <v>0</v>
      </c>
      <c r="BR113" s="1">
        <f t="shared" ca="1" si="47"/>
        <v>0</v>
      </c>
      <c r="BS113" s="1">
        <f t="shared" ca="1" si="47"/>
        <v>0</v>
      </c>
      <c r="BT113" s="1">
        <f t="shared" ca="1" si="47"/>
        <v>0</v>
      </c>
      <c r="BU113" s="1">
        <f t="shared" ca="1" si="47"/>
        <v>0</v>
      </c>
      <c r="BV113" s="1">
        <f t="shared" ca="1" si="47"/>
        <v>0</v>
      </c>
      <c r="BW113" s="1">
        <f t="shared" ca="1" si="47"/>
        <v>0</v>
      </c>
      <c r="BX113" s="1">
        <f t="shared" ca="1" si="47"/>
        <v>0</v>
      </c>
      <c r="BY113" s="1">
        <f t="shared" ca="1" si="47"/>
        <v>0</v>
      </c>
      <c r="BZ113" s="1">
        <f t="shared" ca="1" si="47"/>
        <v>0</v>
      </c>
      <c r="CA113" s="1">
        <f t="shared" ca="1" si="47"/>
        <v>0</v>
      </c>
      <c r="CB113" s="1">
        <f t="shared" ca="1" si="47"/>
        <v>0</v>
      </c>
      <c r="CC113" s="1">
        <f t="shared" ca="1" si="47"/>
        <v>0</v>
      </c>
      <c r="CD113" s="1">
        <f t="shared" ca="1" si="47"/>
        <v>0</v>
      </c>
      <c r="CE113" s="1">
        <f t="shared" ca="1" si="47"/>
        <v>0</v>
      </c>
      <c r="CF113" s="1">
        <f t="shared" ca="1" si="47"/>
        <v>0</v>
      </c>
      <c r="CG113" s="1">
        <f t="shared" ca="1" si="47"/>
        <v>0</v>
      </c>
      <c r="CH113" s="1">
        <f t="shared" ca="1" si="47"/>
        <v>0</v>
      </c>
      <c r="CI113" s="1">
        <f t="shared" ca="1" si="47"/>
        <v>0</v>
      </c>
      <c r="CJ113" s="1">
        <f t="shared" ca="1" si="47"/>
        <v>0</v>
      </c>
      <c r="CK113" s="1">
        <f t="shared" ca="1" si="47"/>
        <v>0</v>
      </c>
      <c r="CL113" s="1">
        <f t="shared" ca="1" si="47"/>
        <v>0</v>
      </c>
      <c r="CM113" s="1">
        <f t="shared" ca="1" si="47"/>
        <v>0</v>
      </c>
      <c r="CN113" s="1">
        <f t="shared" ca="1" si="47"/>
        <v>0</v>
      </c>
      <c r="CO113" s="1">
        <f t="shared" ca="1" si="47"/>
        <v>0</v>
      </c>
      <c r="CP113" s="1">
        <f t="shared" ca="1" si="47"/>
        <v>0</v>
      </c>
      <c r="CQ113" s="1">
        <f t="shared" ca="1" si="47"/>
        <v>0</v>
      </c>
      <c r="CR113" s="1">
        <f t="shared" ca="1" si="47"/>
        <v>0</v>
      </c>
      <c r="CS113" s="1">
        <f t="shared" ca="1" si="47"/>
        <v>0</v>
      </c>
      <c r="CT113" s="1">
        <f t="shared" ca="1" si="47"/>
        <v>0</v>
      </c>
      <c r="CU113" s="1">
        <f t="shared" ca="1" si="47"/>
        <v>0</v>
      </c>
      <c r="CV113" s="1">
        <f t="shared" ca="1" si="47"/>
        <v>0</v>
      </c>
      <c r="CW113" s="1">
        <f t="shared" ca="1" si="47"/>
        <v>0</v>
      </c>
      <c r="CX113" s="1">
        <f t="shared" ca="1" si="47"/>
        <v>0</v>
      </c>
      <c r="CY113" s="1">
        <f t="shared" ca="1" si="47"/>
        <v>0</v>
      </c>
      <c r="CZ113" s="1">
        <f t="shared" ca="1" si="47"/>
        <v>0</v>
      </c>
      <c r="DA113" s="1">
        <f t="shared" ca="1" si="47"/>
        <v>0</v>
      </c>
      <c r="DB113" s="1">
        <f t="shared" ca="1" si="47"/>
        <v>0</v>
      </c>
      <c r="DC113" s="1">
        <f t="shared" ca="1" si="47"/>
        <v>0</v>
      </c>
      <c r="DD113" s="1">
        <f t="shared" ca="1" si="47"/>
        <v>0</v>
      </c>
      <c r="DE113" s="1">
        <f t="shared" ca="1" si="47"/>
        <v>0</v>
      </c>
      <c r="DF113" s="1">
        <f t="shared" ca="1" si="47"/>
        <v>0</v>
      </c>
      <c r="DG113" s="1">
        <f t="shared" ca="1" si="47"/>
        <v>0</v>
      </c>
      <c r="DH113" s="1">
        <f t="shared" ca="1" si="47"/>
        <v>0</v>
      </c>
      <c r="DI113" s="1">
        <f t="shared" ca="1" si="47"/>
        <v>0</v>
      </c>
      <c r="DJ113" s="1">
        <f t="shared" ca="1" si="47"/>
        <v>0</v>
      </c>
      <c r="DK113" s="1">
        <f t="shared" ca="1" si="47"/>
        <v>0</v>
      </c>
      <c r="DL113" s="1">
        <f t="shared" ca="1" si="47"/>
        <v>0</v>
      </c>
      <c r="DM113" s="1">
        <f t="shared" ca="1" si="47"/>
        <v>0</v>
      </c>
      <c r="DN113" s="1">
        <f t="shared" ca="1" si="47"/>
        <v>0</v>
      </c>
      <c r="DO113" s="1">
        <f t="shared" ca="1" si="47"/>
        <v>0</v>
      </c>
      <c r="DP113" s="1">
        <f t="shared" ca="1" si="47"/>
        <v>0</v>
      </c>
      <c r="DQ113" s="1">
        <f t="shared" ca="1" si="47"/>
        <v>0</v>
      </c>
      <c r="DR113" s="1">
        <f t="shared" ca="1" si="47"/>
        <v>0</v>
      </c>
      <c r="DS113" s="1">
        <f t="shared" ca="1" si="47"/>
        <v>0</v>
      </c>
      <c r="DT113" s="1">
        <f t="shared" ca="1" si="47"/>
        <v>0</v>
      </c>
      <c r="DU113" s="1">
        <f t="shared" ca="1" si="47"/>
        <v>0</v>
      </c>
      <c r="DV113" s="1">
        <f t="shared" ca="1" si="47"/>
        <v>0</v>
      </c>
      <c r="DW113" s="1">
        <f t="shared" ca="1" si="47"/>
        <v>0</v>
      </c>
      <c r="DX113" s="1">
        <f t="shared" ca="1" si="47"/>
        <v>0</v>
      </c>
      <c r="DY113" s="1">
        <f t="shared" ca="1" si="47"/>
        <v>0</v>
      </c>
      <c r="DZ113" s="1">
        <f t="shared" ca="1" si="47"/>
        <v>0</v>
      </c>
      <c r="EA113" s="1">
        <f t="shared" ref="EA113:GL113" ca="1" si="48">IF(EB$92=1,EA102,0)</f>
        <v>0</v>
      </c>
      <c r="EB113" s="1">
        <f t="shared" ca="1" si="48"/>
        <v>0</v>
      </c>
      <c r="EC113" s="1">
        <f t="shared" ca="1" si="48"/>
        <v>0</v>
      </c>
      <c r="ED113" s="1">
        <f t="shared" ca="1" si="48"/>
        <v>0</v>
      </c>
      <c r="EE113" s="1">
        <f t="shared" ca="1" si="48"/>
        <v>0</v>
      </c>
      <c r="EF113" s="1">
        <f t="shared" ca="1" si="48"/>
        <v>0</v>
      </c>
      <c r="EG113" s="1">
        <f t="shared" ca="1" si="48"/>
        <v>0</v>
      </c>
      <c r="EH113" s="1">
        <f t="shared" ca="1" si="48"/>
        <v>0</v>
      </c>
      <c r="EI113" s="1">
        <f t="shared" ca="1" si="48"/>
        <v>0</v>
      </c>
      <c r="EJ113" s="1">
        <f t="shared" ca="1" si="48"/>
        <v>0</v>
      </c>
      <c r="EK113" s="1">
        <f t="shared" ca="1" si="48"/>
        <v>0</v>
      </c>
      <c r="EL113" s="1">
        <f t="shared" ca="1" si="48"/>
        <v>0</v>
      </c>
      <c r="EM113" s="1">
        <f t="shared" ca="1" si="48"/>
        <v>0</v>
      </c>
      <c r="EN113" s="1">
        <f t="shared" ca="1" si="48"/>
        <v>0</v>
      </c>
      <c r="EO113" s="1">
        <f t="shared" ca="1" si="48"/>
        <v>0</v>
      </c>
      <c r="EP113" s="1">
        <f t="shared" ca="1" si="48"/>
        <v>0</v>
      </c>
      <c r="EQ113" s="1">
        <f t="shared" ca="1" si="48"/>
        <v>0</v>
      </c>
      <c r="ER113" s="1">
        <f t="shared" ca="1" si="48"/>
        <v>0</v>
      </c>
      <c r="ES113" s="1">
        <f t="shared" ca="1" si="48"/>
        <v>0</v>
      </c>
      <c r="ET113" s="1">
        <f t="shared" ca="1" si="48"/>
        <v>0</v>
      </c>
      <c r="EU113" s="1">
        <f t="shared" ca="1" si="48"/>
        <v>0</v>
      </c>
      <c r="EV113" s="1">
        <f t="shared" ca="1" si="48"/>
        <v>0</v>
      </c>
      <c r="EW113" s="1">
        <f t="shared" ca="1" si="48"/>
        <v>0</v>
      </c>
      <c r="EX113" s="1">
        <f t="shared" ca="1" si="48"/>
        <v>0</v>
      </c>
      <c r="EY113" s="1">
        <f t="shared" ca="1" si="48"/>
        <v>0</v>
      </c>
      <c r="EZ113" s="1">
        <f t="shared" ca="1" si="48"/>
        <v>0</v>
      </c>
      <c r="FA113" s="1">
        <f t="shared" ca="1" si="48"/>
        <v>0</v>
      </c>
      <c r="FB113" s="1">
        <f t="shared" ca="1" si="48"/>
        <v>0</v>
      </c>
      <c r="FC113" s="1">
        <f t="shared" ca="1" si="48"/>
        <v>0</v>
      </c>
      <c r="FD113" s="1">
        <f t="shared" ca="1" si="48"/>
        <v>0</v>
      </c>
      <c r="FE113" s="1">
        <f t="shared" ca="1" si="48"/>
        <v>0</v>
      </c>
      <c r="FF113" s="1">
        <f t="shared" ca="1" si="48"/>
        <v>0</v>
      </c>
      <c r="FG113" s="1">
        <f t="shared" ca="1" si="48"/>
        <v>0</v>
      </c>
      <c r="FH113" s="1">
        <f t="shared" ca="1" si="48"/>
        <v>0</v>
      </c>
      <c r="FI113" s="1">
        <f t="shared" ca="1" si="48"/>
        <v>0</v>
      </c>
      <c r="FJ113" s="1">
        <f t="shared" ca="1" si="48"/>
        <v>0</v>
      </c>
      <c r="FK113" s="1">
        <f t="shared" ca="1" si="48"/>
        <v>0</v>
      </c>
      <c r="FL113" s="1">
        <f t="shared" ca="1" si="48"/>
        <v>0</v>
      </c>
      <c r="FM113" s="1">
        <f t="shared" ca="1" si="48"/>
        <v>0</v>
      </c>
      <c r="FN113" s="1">
        <f t="shared" ca="1" si="48"/>
        <v>0</v>
      </c>
      <c r="FO113" s="1">
        <f t="shared" ca="1" si="48"/>
        <v>0</v>
      </c>
      <c r="FP113" s="1">
        <f t="shared" ca="1" si="48"/>
        <v>0</v>
      </c>
      <c r="FQ113" s="1">
        <f t="shared" ca="1" si="48"/>
        <v>0</v>
      </c>
      <c r="FR113" s="1">
        <f t="shared" ca="1" si="48"/>
        <v>0</v>
      </c>
      <c r="FS113" s="1">
        <f t="shared" ca="1" si="48"/>
        <v>0</v>
      </c>
      <c r="FT113" s="1">
        <f t="shared" ca="1" si="48"/>
        <v>0</v>
      </c>
      <c r="FU113" s="1">
        <f t="shared" ca="1" si="48"/>
        <v>0</v>
      </c>
      <c r="FV113" s="1">
        <f t="shared" ca="1" si="48"/>
        <v>0</v>
      </c>
      <c r="FW113" s="1">
        <f t="shared" ca="1" si="48"/>
        <v>0</v>
      </c>
      <c r="FX113" s="1">
        <f t="shared" ca="1" si="48"/>
        <v>0</v>
      </c>
      <c r="FY113" s="1">
        <f t="shared" ca="1" si="48"/>
        <v>0</v>
      </c>
      <c r="FZ113" s="1">
        <f t="shared" ca="1" si="48"/>
        <v>0</v>
      </c>
      <c r="GA113" s="1">
        <f t="shared" ca="1" si="48"/>
        <v>0</v>
      </c>
      <c r="GB113" s="1">
        <f t="shared" ca="1" si="48"/>
        <v>0</v>
      </c>
      <c r="GC113" s="1">
        <f t="shared" ca="1" si="48"/>
        <v>0</v>
      </c>
      <c r="GD113" s="1">
        <f t="shared" ca="1" si="48"/>
        <v>0</v>
      </c>
      <c r="GE113" s="1">
        <f t="shared" ca="1" si="48"/>
        <v>0</v>
      </c>
      <c r="GF113" s="1">
        <f t="shared" ca="1" si="48"/>
        <v>0</v>
      </c>
      <c r="GG113" s="1">
        <f t="shared" ca="1" si="48"/>
        <v>0</v>
      </c>
      <c r="GH113" s="1">
        <f t="shared" ca="1" si="48"/>
        <v>0</v>
      </c>
      <c r="GI113" s="1">
        <f t="shared" ca="1" si="48"/>
        <v>0</v>
      </c>
      <c r="GJ113" s="1">
        <f t="shared" ca="1" si="48"/>
        <v>0</v>
      </c>
      <c r="GK113" s="1">
        <f t="shared" ca="1" si="48"/>
        <v>0</v>
      </c>
      <c r="GL113" s="1">
        <f t="shared" ca="1" si="48"/>
        <v>0</v>
      </c>
      <c r="GM113" s="1">
        <f t="shared" ref="GM113:IV113" ca="1" si="49">IF(GN$92=1,GM102,0)</f>
        <v>0</v>
      </c>
      <c r="GN113" s="1">
        <f t="shared" ca="1" si="49"/>
        <v>0</v>
      </c>
      <c r="GO113" s="1">
        <f t="shared" ca="1" si="49"/>
        <v>0</v>
      </c>
      <c r="GP113" s="1">
        <f t="shared" ca="1" si="49"/>
        <v>0</v>
      </c>
      <c r="GQ113" s="1">
        <f t="shared" ca="1" si="49"/>
        <v>0</v>
      </c>
      <c r="GR113" s="1">
        <f t="shared" ca="1" si="49"/>
        <v>0</v>
      </c>
      <c r="GS113" s="1">
        <f t="shared" ca="1" si="49"/>
        <v>0</v>
      </c>
      <c r="GT113" s="1">
        <f t="shared" ca="1" si="49"/>
        <v>0</v>
      </c>
      <c r="GU113" s="1">
        <f t="shared" ca="1" si="49"/>
        <v>0</v>
      </c>
      <c r="GV113" s="1">
        <f t="shared" ca="1" si="49"/>
        <v>0</v>
      </c>
      <c r="GW113" s="1">
        <f t="shared" ca="1" si="49"/>
        <v>0</v>
      </c>
      <c r="GX113" s="1">
        <f t="shared" ca="1" si="49"/>
        <v>0</v>
      </c>
      <c r="GY113" s="1">
        <f t="shared" ca="1" si="49"/>
        <v>0</v>
      </c>
      <c r="GZ113" s="1">
        <f t="shared" ca="1" si="49"/>
        <v>0</v>
      </c>
      <c r="HA113" s="1">
        <f t="shared" ca="1" si="49"/>
        <v>0</v>
      </c>
      <c r="HB113" s="1">
        <f t="shared" ca="1" si="49"/>
        <v>0</v>
      </c>
      <c r="HC113" s="1">
        <f t="shared" ca="1" si="49"/>
        <v>0</v>
      </c>
      <c r="HD113" s="1">
        <f t="shared" ca="1" si="49"/>
        <v>0</v>
      </c>
      <c r="HE113" s="1">
        <f t="shared" ca="1" si="49"/>
        <v>0</v>
      </c>
      <c r="HF113" s="1">
        <f t="shared" ca="1" si="49"/>
        <v>0</v>
      </c>
      <c r="HG113" s="1">
        <f t="shared" ca="1" si="49"/>
        <v>0</v>
      </c>
      <c r="HH113" s="1">
        <f t="shared" ca="1" si="49"/>
        <v>0</v>
      </c>
      <c r="HI113" s="1">
        <f t="shared" ca="1" si="49"/>
        <v>0</v>
      </c>
      <c r="HJ113" s="1">
        <f t="shared" ca="1" si="49"/>
        <v>0</v>
      </c>
      <c r="HK113" s="1">
        <f t="shared" ca="1" si="49"/>
        <v>0</v>
      </c>
      <c r="HL113" s="1">
        <f t="shared" ca="1" si="49"/>
        <v>0</v>
      </c>
      <c r="HM113" s="1">
        <f t="shared" ca="1" si="49"/>
        <v>0</v>
      </c>
      <c r="HN113" s="1">
        <f t="shared" ca="1" si="49"/>
        <v>0</v>
      </c>
      <c r="HO113" s="1">
        <f t="shared" ca="1" si="49"/>
        <v>0</v>
      </c>
      <c r="HP113" s="1">
        <f t="shared" ca="1" si="49"/>
        <v>0</v>
      </c>
      <c r="HQ113" s="1">
        <f t="shared" ca="1" si="49"/>
        <v>0</v>
      </c>
      <c r="HR113" s="1">
        <f t="shared" ca="1" si="49"/>
        <v>0</v>
      </c>
      <c r="HS113" s="1">
        <f t="shared" ca="1" si="49"/>
        <v>0</v>
      </c>
      <c r="HT113" s="1">
        <f t="shared" ca="1" si="49"/>
        <v>0</v>
      </c>
      <c r="HU113" s="1">
        <f t="shared" ca="1" si="49"/>
        <v>0</v>
      </c>
      <c r="HV113" s="1">
        <f t="shared" ca="1" si="49"/>
        <v>0</v>
      </c>
      <c r="HW113" s="1">
        <f t="shared" ca="1" si="49"/>
        <v>0</v>
      </c>
      <c r="HX113" s="1">
        <f t="shared" ca="1" si="49"/>
        <v>0</v>
      </c>
      <c r="HY113" s="1">
        <f t="shared" ca="1" si="49"/>
        <v>0</v>
      </c>
      <c r="HZ113" s="1">
        <f t="shared" ca="1" si="49"/>
        <v>0</v>
      </c>
      <c r="IA113" s="1">
        <f t="shared" ca="1" si="49"/>
        <v>0</v>
      </c>
      <c r="IB113" s="1">
        <f t="shared" ca="1" si="49"/>
        <v>0</v>
      </c>
      <c r="IC113" s="1">
        <f t="shared" ca="1" si="49"/>
        <v>0</v>
      </c>
      <c r="ID113" s="1">
        <f t="shared" ca="1" si="49"/>
        <v>0</v>
      </c>
      <c r="IE113" s="1">
        <f t="shared" ca="1" si="49"/>
        <v>0</v>
      </c>
      <c r="IF113" s="1">
        <f t="shared" ca="1" si="49"/>
        <v>0</v>
      </c>
      <c r="IG113" s="1">
        <f t="shared" ca="1" si="49"/>
        <v>0</v>
      </c>
      <c r="IH113" s="1">
        <f t="shared" ca="1" si="49"/>
        <v>0</v>
      </c>
      <c r="II113" s="1">
        <f t="shared" ca="1" si="49"/>
        <v>0</v>
      </c>
      <c r="IJ113" s="1">
        <f t="shared" ca="1" si="49"/>
        <v>0</v>
      </c>
      <c r="IK113" s="1">
        <f t="shared" ca="1" si="49"/>
        <v>0</v>
      </c>
      <c r="IL113" s="1">
        <f t="shared" ca="1" si="49"/>
        <v>0</v>
      </c>
      <c r="IM113" s="1">
        <f t="shared" ca="1" si="49"/>
        <v>0</v>
      </c>
      <c r="IN113" s="1">
        <f t="shared" ca="1" si="49"/>
        <v>0</v>
      </c>
      <c r="IO113" s="1">
        <f t="shared" ca="1" si="49"/>
        <v>0</v>
      </c>
      <c r="IP113" s="1">
        <f t="shared" ca="1" si="49"/>
        <v>0</v>
      </c>
      <c r="IQ113" s="1">
        <f t="shared" ca="1" si="49"/>
        <v>0</v>
      </c>
      <c r="IR113" s="1">
        <f t="shared" ca="1" si="49"/>
        <v>0</v>
      </c>
      <c r="IS113" s="1">
        <f t="shared" ca="1" si="49"/>
        <v>0</v>
      </c>
      <c r="IT113" s="1">
        <f t="shared" ca="1" si="49"/>
        <v>0</v>
      </c>
      <c r="IU113" s="1">
        <f t="shared" ca="1" si="49"/>
        <v>0</v>
      </c>
      <c r="IV113" s="1">
        <f t="shared" si="49"/>
        <v>0</v>
      </c>
    </row>
    <row r="114" spans="1:256" x14ac:dyDescent="0.15">
      <c r="A114" s="101" t="s">
        <v>546</v>
      </c>
    </row>
    <row r="115" spans="1:256" x14ac:dyDescent="0.15">
      <c r="A115" s="110" t="s">
        <v>525</v>
      </c>
      <c r="B115" s="145" t="s">
        <v>390</v>
      </c>
      <c r="C115" s="1">
        <f ca="1">IF(D$92&gt;C$92,C93/($A104+1E-36),-1)</f>
        <v>-1</v>
      </c>
      <c r="D115" s="1">
        <f t="shared" ref="D115:BO115" ca="1" si="50">IF(E$92&gt;D$92,D93/($A104+1E-36),-1)</f>
        <v>-1</v>
      </c>
      <c r="E115" s="1">
        <f t="shared" ca="1" si="50"/>
        <v>-1</v>
      </c>
      <c r="F115" s="1">
        <f t="shared" ca="1" si="50"/>
        <v>-1</v>
      </c>
      <c r="G115" s="1">
        <f t="shared" ca="1" si="50"/>
        <v>-1</v>
      </c>
      <c r="H115" s="1">
        <f t="shared" ca="1" si="50"/>
        <v>-1</v>
      </c>
      <c r="I115" s="1">
        <f t="shared" ca="1" si="50"/>
        <v>-1</v>
      </c>
      <c r="J115" s="1">
        <f t="shared" ca="1" si="50"/>
        <v>-1</v>
      </c>
      <c r="K115" s="1">
        <f t="shared" ca="1" si="50"/>
        <v>-1</v>
      </c>
      <c r="L115" s="1">
        <f t="shared" ca="1" si="50"/>
        <v>-1</v>
      </c>
      <c r="M115" s="1">
        <f t="shared" ca="1" si="50"/>
        <v>-1</v>
      </c>
      <c r="N115" s="1">
        <f t="shared" ca="1" si="50"/>
        <v>-1</v>
      </c>
      <c r="O115" s="1">
        <f t="shared" ca="1" si="50"/>
        <v>-1</v>
      </c>
      <c r="P115" s="1">
        <f t="shared" ca="1" si="50"/>
        <v>-1</v>
      </c>
      <c r="Q115" s="1">
        <f t="shared" ca="1" si="50"/>
        <v>-1</v>
      </c>
      <c r="R115" s="1">
        <f t="shared" ca="1" si="50"/>
        <v>-1</v>
      </c>
      <c r="S115" s="1">
        <f t="shared" ca="1" si="50"/>
        <v>-1</v>
      </c>
      <c r="T115" s="1">
        <f t="shared" ca="1" si="50"/>
        <v>-1</v>
      </c>
      <c r="U115" s="1">
        <f t="shared" ca="1" si="50"/>
        <v>-1</v>
      </c>
      <c r="V115" s="1">
        <f t="shared" ca="1" si="50"/>
        <v>-1</v>
      </c>
      <c r="W115" s="1">
        <f t="shared" ca="1" si="50"/>
        <v>-1</v>
      </c>
      <c r="X115" s="1">
        <f t="shared" ca="1" si="50"/>
        <v>-1</v>
      </c>
      <c r="Y115" s="1">
        <f t="shared" ca="1" si="50"/>
        <v>-1</v>
      </c>
      <c r="Z115" s="1">
        <f t="shared" ca="1" si="50"/>
        <v>-1</v>
      </c>
      <c r="AA115" s="1">
        <f t="shared" ca="1" si="50"/>
        <v>-1</v>
      </c>
      <c r="AB115" s="1">
        <f t="shared" ca="1" si="50"/>
        <v>-1</v>
      </c>
      <c r="AC115" s="1">
        <f t="shared" ca="1" si="50"/>
        <v>-1</v>
      </c>
      <c r="AD115" s="150">
        <f t="shared" ca="1" si="50"/>
        <v>-1</v>
      </c>
      <c r="AE115" s="1">
        <f t="shared" ca="1" si="50"/>
        <v>-1</v>
      </c>
      <c r="AF115" s="1">
        <f t="shared" ca="1" si="50"/>
        <v>-1</v>
      </c>
      <c r="AG115" s="1">
        <f t="shared" ca="1" si="50"/>
        <v>-1</v>
      </c>
      <c r="AH115" s="1">
        <f t="shared" ca="1" si="50"/>
        <v>-1</v>
      </c>
      <c r="AI115" s="1">
        <f t="shared" ca="1" si="50"/>
        <v>-1</v>
      </c>
      <c r="AJ115" s="1">
        <f t="shared" ca="1" si="50"/>
        <v>-1</v>
      </c>
      <c r="AK115" s="150">
        <f t="shared" ca="1" si="50"/>
        <v>-1</v>
      </c>
      <c r="AL115" s="1">
        <f t="shared" ca="1" si="50"/>
        <v>-1</v>
      </c>
      <c r="AM115" s="1">
        <f t="shared" ca="1" si="50"/>
        <v>-1</v>
      </c>
      <c r="AN115" s="1">
        <f t="shared" ca="1" si="50"/>
        <v>1</v>
      </c>
      <c r="AO115" s="1">
        <f t="shared" ca="1" si="50"/>
        <v>0.37880097189166073</v>
      </c>
      <c r="AP115" s="1">
        <f t="shared" ca="1" si="50"/>
        <v>0.1136898633427809</v>
      </c>
      <c r="AQ115" s="1">
        <f t="shared" ca="1" si="50"/>
        <v>3.412183702262761E-2</v>
      </c>
      <c r="AR115" s="1">
        <f t="shared" ca="1" si="50"/>
        <v>1.02410164597378E-2</v>
      </c>
      <c r="AS115" s="1">
        <f t="shared" ca="1" si="50"/>
        <v>3.0736451281644451E-3</v>
      </c>
      <c r="AT115" s="1">
        <f t="shared" ca="1" si="50"/>
        <v>9.2249577090621209E-4</v>
      </c>
      <c r="AU115" s="1">
        <f t="shared" ca="1" si="50"/>
        <v>2.7686945364706285E-4</v>
      </c>
      <c r="AV115" s="1">
        <f t="shared" ca="1" si="50"/>
        <v>8.3097068605007845E-5</v>
      </c>
      <c r="AW115" s="1">
        <f t="shared" ca="1" si="50"/>
        <v>2.4939995076335258E-5</v>
      </c>
      <c r="AX115" s="1">
        <f t="shared" ca="1" si="50"/>
        <v>7.4852622944408137E-6</v>
      </c>
      <c r="AY115" s="1">
        <f t="shared" ca="1" si="50"/>
        <v>2.2465582469076591E-6</v>
      </c>
      <c r="AZ115" s="1">
        <f t="shared" ca="1" si="50"/>
        <v>6.7426146983481898E-7</v>
      </c>
      <c r="BA115" s="1">
        <f t="shared" ca="1" si="50"/>
        <v>2.0236667815294678E-7</v>
      </c>
      <c r="BB115" s="1">
        <f t="shared" ca="1" si="50"/>
        <v>6.0736486153792634E-8</v>
      </c>
      <c r="BC115" s="1">
        <f t="shared" ca="1" si="50"/>
        <v>1.8228894124168962E-8</v>
      </c>
      <c r="BD115" s="1">
        <f t="shared" ca="1" si="50"/>
        <v>5.4710537608111542E-9</v>
      </c>
      <c r="BE115" s="1">
        <f t="shared" ca="1" si="50"/>
        <v>1.642032097492939E-9</v>
      </c>
      <c r="BF115" s="1">
        <f t="shared" ca="1" si="50"/>
        <v>4.9282451371804915E-10</v>
      </c>
      <c r="BG115" s="1">
        <f t="shared" ca="1" si="50"/>
        <v>1.479118475773132E-10</v>
      </c>
      <c r="BH115" s="1">
        <f t="shared" ca="1" si="50"/>
        <v>4.439291075169805E-11</v>
      </c>
      <c r="BI115" s="1">
        <f t="shared" ca="1" si="50"/>
        <v>1.3323682702145482E-11</v>
      </c>
      <c r="BJ115" s="1">
        <f t="shared" ca="1" si="50"/>
        <v>3.9988484138914143E-12</v>
      </c>
      <c r="BK115" s="1">
        <f t="shared" ca="1" si="50"/>
        <v>1.2001778333183302E-12</v>
      </c>
      <c r="BL115" s="1">
        <f t="shared" ca="1" si="50"/>
        <v>3.6021041122360369E-13</v>
      </c>
      <c r="BM115" s="1">
        <f t="shared" ca="1" si="50"/>
        <v>1.0811026228932433E-13</v>
      </c>
      <c r="BN115" s="1">
        <f t="shared" ca="1" si="50"/>
        <v>3.2447226532303577E-14</v>
      </c>
      <c r="BO115" s="1">
        <f t="shared" ca="1" si="50"/>
        <v>9.7384141648002467E-15</v>
      </c>
      <c r="BP115" s="1">
        <f t="shared" ref="BP115:EA115" ca="1" si="51">IF(BQ$92&gt;BP$92,BP93/($A104+1E-36),-1)</f>
        <v>2.9227986666523006E-15</v>
      </c>
      <c r="BQ115" s="1">
        <f t="shared" ca="1" si="51"/>
        <v>8.7722209193591988E-16</v>
      </c>
      <c r="BR115" s="1">
        <f t="shared" ca="1" si="51"/>
        <v>2.6328142521763859E-16</v>
      </c>
      <c r="BS115" s="1">
        <f t="shared" ca="1" si="51"/>
        <v>7.9018881879338899E-17</v>
      </c>
      <c r="BT115" s="1">
        <f t="shared" ca="1" si="51"/>
        <v>2.3716005366878399E-17</v>
      </c>
      <c r="BU115" s="1">
        <f t="shared" ca="1" si="51"/>
        <v>7.1179052042353599E-18</v>
      </c>
      <c r="BV115" s="1">
        <f t="shared" ca="1" si="51"/>
        <v>2.1363030456738963E-18</v>
      </c>
      <c r="BW115" s="1">
        <f t="shared" ca="1" si="51"/>
        <v>6.4117048092182778E-19</v>
      </c>
      <c r="BX115" s="1">
        <f t="shared" ca="1" si="51"/>
        <v>1.9243505102799995E-19</v>
      </c>
      <c r="BY115" s="1">
        <f t="shared" ca="1" si="51"/>
        <v>5.7755698314289394E-20</v>
      </c>
      <c r="BZ115" s="1">
        <f t="shared" ca="1" si="51"/>
        <v>1.7334267691626788E-20</v>
      </c>
      <c r="CA115" s="1">
        <f t="shared" ca="1" si="51"/>
        <v>5.2025487557932444E-21</v>
      </c>
      <c r="CB115" s="1">
        <f t="shared" ca="1" si="51"/>
        <v>1.5614454580899402E-21</v>
      </c>
      <c r="CC115" s="1">
        <f t="shared" ca="1" si="51"/>
        <v>4.6863797592954199E-22</v>
      </c>
      <c r="CD115" s="1">
        <f t="shared" ca="1" si="51"/>
        <v>1.4065272107038119E-22</v>
      </c>
      <c r="CE115" s="1">
        <f t="shared" ca="1" si="51"/>
        <v>4.2214222834294553E-23</v>
      </c>
      <c r="CF115" s="1">
        <f t="shared" ca="1" si="51"/>
        <v>1.2669791213010095E-23</v>
      </c>
      <c r="CG115" s="1">
        <f t="shared" ca="1" si="51"/>
        <v>3.8025953956650721E-24</v>
      </c>
      <c r="CH115" s="1">
        <f t="shared" ca="1" si="51"/>
        <v>1.1412762452064005E-24</v>
      </c>
      <c r="CI115" s="1">
        <f t="shared" ca="1" si="51"/>
        <v>3.4253222663585826E-25</v>
      </c>
      <c r="CJ115" s="1">
        <f t="shared" ca="1" si="51"/>
        <v>1.0280449345802351E-25</v>
      </c>
      <c r="CK115" s="1">
        <f t="shared" ca="1" si="51"/>
        <v>3.0854801543669989E-26</v>
      </c>
      <c r="CL115" s="1">
        <f t="shared" ca="1" si="51"/>
        <v>9.2604782755724807E-27</v>
      </c>
      <c r="CM115" s="1">
        <f t="shared" ca="1" si="51"/>
        <v>2.7793553548213695E-27</v>
      </c>
      <c r="CN115" s="1">
        <f t="shared" ca="1" si="51"/>
        <v>8.3417032668290343E-28</v>
      </c>
      <c r="CO115" s="1">
        <f t="shared" ca="1" si="51"/>
        <v>2.5036026167405399E-28</v>
      </c>
      <c r="CP115" s="1">
        <f t="shared" ca="1" si="51"/>
        <v>7.5140841888670674E-29</v>
      </c>
      <c r="CQ115" s="1">
        <f t="shared" ca="1" si="51"/>
        <v>2.2552085870116905E-29</v>
      </c>
      <c r="CR115" s="1">
        <f t="shared" ca="1" si="51"/>
        <v>6.7685770389246859E-30</v>
      </c>
      <c r="CS115" s="1">
        <f t="shared" ca="1" si="51"/>
        <v>2.0314588812631631E-30</v>
      </c>
      <c r="CT115" s="1">
        <f t="shared" ca="1" si="51"/>
        <v>6.0970351117088041E-31</v>
      </c>
      <c r="CU115" s="1">
        <f t="shared" ca="1" si="51"/>
        <v>1.8299084217887419E-31</v>
      </c>
      <c r="CV115" s="1">
        <f t="shared" ca="1" si="51"/>
        <v>5.4921199743507303E-32</v>
      </c>
      <c r="CW115" s="1">
        <f t="shared" ca="1" si="51"/>
        <v>1.648354718384074E-32</v>
      </c>
      <c r="CX115" s="1">
        <f t="shared" ca="1" si="51"/>
        <v>4.9472212739494038E-33</v>
      </c>
      <c r="CY115" s="1">
        <f t="shared" ca="1" si="51"/>
        <v>1.484813800115248E-33</v>
      </c>
      <c r="CZ115" s="1">
        <f t="shared" ca="1" si="51"/>
        <v>4.4563845013802621E-34</v>
      </c>
      <c r="DA115" s="1">
        <f t="shared" ca="1" si="51"/>
        <v>1.3374985350082797E-34</v>
      </c>
      <c r="DB115" s="1">
        <f t="shared" ca="1" si="51"/>
        <v>4.0142459219917481E-35</v>
      </c>
      <c r="DC115" s="1">
        <f t="shared" ca="1" si="51"/>
        <v>1.2047991007427625E-35</v>
      </c>
      <c r="DD115" s="1">
        <f t="shared" ca="1" si="51"/>
        <v>3.6159739621292515E-36</v>
      </c>
      <c r="DE115" s="1">
        <f t="shared" ca="1" si="51"/>
        <v>1.085265392938605E-36</v>
      </c>
      <c r="DF115" s="1">
        <f t="shared" ca="1" si="51"/>
        <v>3.257216410973936E-37</v>
      </c>
      <c r="DG115" s="1">
        <f t="shared" ca="1" si="51"/>
        <v>9.775911787982464E-38</v>
      </c>
      <c r="DH115" s="1">
        <f t="shared" ca="1" si="51"/>
        <v>2.9340528607320478E-38</v>
      </c>
      <c r="DI115" s="1">
        <f t="shared" ca="1" si="51"/>
        <v>8.8059982293953901E-39</v>
      </c>
      <c r="DJ115" s="1">
        <f t="shared" ca="1" si="51"/>
        <v>2.6429518654536818E-39</v>
      </c>
      <c r="DK115" s="1">
        <f t="shared" ca="1" si="51"/>
        <v>7.9323142943496706E-40</v>
      </c>
      <c r="DL115" s="1">
        <f t="shared" ca="1" si="51"/>
        <v>2.3807323503238746E-40</v>
      </c>
      <c r="DM115" s="1">
        <f t="shared" ca="1" si="51"/>
        <v>7.1453125954880259E-41</v>
      </c>
      <c r="DN115" s="1">
        <f t="shared" ca="1" si="51"/>
        <v>2.1445288497169466E-41</v>
      </c>
      <c r="DO115" s="1">
        <f t="shared" ca="1" si="51"/>
        <v>6.4363929860428663E-42</v>
      </c>
      <c r="DP115" s="1">
        <f t="shared" ca="1" si="51"/>
        <v>1.9317601941447303E-42</v>
      </c>
      <c r="DQ115" s="1">
        <f t="shared" ca="1" si="51"/>
        <v>5.7978085797032018E-43</v>
      </c>
      <c r="DR115" s="1">
        <f t="shared" ca="1" si="51"/>
        <v>1.7401013039179341E-43</v>
      </c>
      <c r="DS115" s="1">
        <f t="shared" ca="1" si="51"/>
        <v>5.2225810946864671E-44</v>
      </c>
      <c r="DT115" s="1">
        <f t="shared" ca="1" si="51"/>
        <v>1.5674577812892005E-44</v>
      </c>
      <c r="DU115" s="1">
        <f t="shared" ca="1" si="51"/>
        <v>4.7044245969177489E-45</v>
      </c>
      <c r="DV115" s="1">
        <f t="shared" ca="1" si="51"/>
        <v>1.4119430234275236E-45</v>
      </c>
      <c r="DW115" s="1">
        <f t="shared" ca="1" si="51"/>
        <v>4.237676809001923E-46</v>
      </c>
      <c r="DX115" s="1">
        <f t="shared" ca="1" si="51"/>
        <v>1.2718576061206424E-46</v>
      </c>
      <c r="DY115" s="1">
        <f t="shared" ca="1" si="51"/>
        <v>3.8172372343513394E-47</v>
      </c>
      <c r="DZ115" s="1">
        <f t="shared" ca="1" si="51"/>
        <v>1.1456707129159629E-47</v>
      </c>
      <c r="EA115" s="1">
        <f t="shared" ca="1" si="51"/>
        <v>3.4385114203058262E-48</v>
      </c>
      <c r="EB115" s="1">
        <f t="shared" ref="EB115:GM115" ca="1" si="52">IF(EC$92&gt;EB$92,EB93/($A104+1E-36),-1)</f>
        <v>1.0320034067625552E-48</v>
      </c>
      <c r="EC115" s="1">
        <f t="shared" ca="1" si="52"/>
        <v>3.0973607511671268E-49</v>
      </c>
      <c r="ED115" s="1">
        <f t="shared" ca="1" si="52"/>
        <v>9.2961356135115086E-50</v>
      </c>
      <c r="EE115" s="1">
        <f t="shared" ca="1" si="52"/>
        <v>2.7900572224992992E-50</v>
      </c>
      <c r="EF115" s="1">
        <f t="shared" ca="1" si="52"/>
        <v>8.3738228748580286E-51</v>
      </c>
      <c r="EG115" s="1">
        <f t="shared" ca="1" si="52"/>
        <v>2.5132427024805653E-51</v>
      </c>
      <c r="EH115" s="1">
        <f t="shared" ca="1" si="52"/>
        <v>7.5430170615818051E-52</v>
      </c>
      <c r="EI115" s="1">
        <f t="shared" ca="1" si="52"/>
        <v>2.2638922351254382E-52</v>
      </c>
      <c r="EJ115" s="1">
        <f t="shared" ca="1" si="52"/>
        <v>6.7946393471188467E-53</v>
      </c>
      <c r="EK115" s="1">
        <f t="shared" ca="1" si="52"/>
        <v>2.0392809843644162E-53</v>
      </c>
      <c r="EL115" s="1">
        <f t="shared" ca="1" si="52"/>
        <v>6.1205116574049163E-54</v>
      </c>
      <c r="EM115" s="1">
        <f t="shared" ca="1" si="52"/>
        <v>1.8369544577548664E-54</v>
      </c>
      <c r="EN115" s="1">
        <f t="shared" ca="1" si="52"/>
        <v>5.5132673030414831E-55</v>
      </c>
      <c r="EO115" s="1">
        <f t="shared" ca="1" si="52"/>
        <v>1.6547016844356917E-55</v>
      </c>
      <c r="EP115" s="1">
        <f t="shared" ca="1" si="52"/>
        <v>4.96627047805905E-56</v>
      </c>
      <c r="EQ115" s="1">
        <f t="shared" ca="1" si="52"/>
        <v>1.4905310542215387E-56</v>
      </c>
      <c r="ER115" s="1">
        <f t="shared" ca="1" si="52"/>
        <v>4.4735437455816225E-57</v>
      </c>
      <c r="ES115" s="1">
        <f t="shared" ca="1" si="52"/>
        <v>1.3426485538125497E-57</v>
      </c>
      <c r="ET115" s="1">
        <f t="shared" ca="1" si="52"/>
        <v>4.0297027179747757E-58</v>
      </c>
      <c r="EU115" s="1">
        <f t="shared" ca="1" si="52"/>
        <v>1.2094381622907096E-58</v>
      </c>
      <c r="EV115" s="1">
        <f t="shared" ca="1" si="52"/>
        <v>3.6298972176792837E-59</v>
      </c>
      <c r="EW115" s="1">
        <f t="shared" ca="1" si="52"/>
        <v>1.0894441916699408E-59</v>
      </c>
      <c r="EX115" s="1">
        <f t="shared" ca="1" si="52"/>
        <v>3.2697582757513687E-60</v>
      </c>
      <c r="EY115" s="1">
        <f t="shared" ca="1" si="52"/>
        <v>9.8135537952214994E-61</v>
      </c>
      <c r="EZ115" s="1">
        <f t="shared" ca="1" si="52"/>
        <v>2.9453503889236531E-61</v>
      </c>
      <c r="FA115" s="1">
        <f t="shared" ca="1" si="52"/>
        <v>8.8399055984763297E-62</v>
      </c>
      <c r="FB115" s="1">
        <f t="shared" ca="1" si="52"/>
        <v>2.6531285134645739E-62</v>
      </c>
      <c r="FC115" s="1">
        <f t="shared" ca="1" si="52"/>
        <v>7.9628575560490336E-63</v>
      </c>
      <c r="FD115" s="1">
        <f t="shared" ca="1" si="52"/>
        <v>2.3898993258765045E-63</v>
      </c>
      <c r="FE115" s="1">
        <f t="shared" ca="1" si="52"/>
        <v>7.1728255185051072E-64</v>
      </c>
      <c r="FF115" s="1">
        <f t="shared" ca="1" si="52"/>
        <v>2.1527863270997316E-64</v>
      </c>
      <c r="FG115" s="1">
        <f t="shared" ca="1" si="52"/>
        <v>6.4611762243359714E-65</v>
      </c>
      <c r="FH115" s="1">
        <f t="shared" ca="1" si="52"/>
        <v>1.9391984088902305E-65</v>
      </c>
      <c r="FI115" s="1">
        <f t="shared" ca="1" si="52"/>
        <v>5.8201329579567016E-66</v>
      </c>
      <c r="FJ115" s="1">
        <f t="shared" ca="1" si="52"/>
        <v>1.7468015388729245E-66</v>
      </c>
      <c r="FK115" s="1">
        <f t="shared" ca="1" si="52"/>
        <v>5.2426905678114538E-67</v>
      </c>
      <c r="FL115" s="1">
        <f t="shared" ca="1" si="52"/>
        <v>1.5734932548521595E-67</v>
      </c>
      <c r="FM115" s="1">
        <f t="shared" ca="1" si="52"/>
        <v>4.7225389159268869E-68</v>
      </c>
      <c r="FN115" s="1">
        <f t="shared" ca="1" si="52"/>
        <v>1.4173796896599577E-68</v>
      </c>
      <c r="FO115" s="1">
        <f t="shared" ca="1" si="52"/>
        <v>4.2539939223904965E-69</v>
      </c>
      <c r="FP115" s="1">
        <f t="shared" ca="1" si="52"/>
        <v>1.2767548754756589E-69</v>
      </c>
      <c r="FQ115" s="1">
        <f t="shared" ca="1" si="52"/>
        <v>3.8319354512261331E-70</v>
      </c>
      <c r="FR115" s="1">
        <f t="shared" ca="1" si="52"/>
        <v>1.1500821014600129E-70</v>
      </c>
      <c r="FS115" s="1">
        <f t="shared" ca="1" si="52"/>
        <v>3.4517513588999759E-71</v>
      </c>
      <c r="FT115" s="1">
        <f t="shared" ca="1" si="52"/>
        <v>1.0359771209848778E-71</v>
      </c>
      <c r="FU115" s="1">
        <f t="shared" ca="1" si="52"/>
        <v>3.1092870940337532E-72</v>
      </c>
      <c r="FV115" s="1">
        <f t="shared" ca="1" si="52"/>
        <v>9.3319302495155993E-73</v>
      </c>
      <c r="FW115" s="1">
        <f t="shared" ca="1" si="52"/>
        <v>2.8008002975642531E-73</v>
      </c>
      <c r="FX115" s="1">
        <f t="shared" ca="1" si="52"/>
        <v>8.4060661589741301E-74</v>
      </c>
      <c r="FY115" s="1">
        <f t="shared" ca="1" si="52"/>
        <v>2.5229199072315868E-74</v>
      </c>
      <c r="FZ115" s="1">
        <f t="shared" ca="1" si="52"/>
        <v>7.5720613399053188E-75</v>
      </c>
      <c r="GA115" s="1">
        <f t="shared" ca="1" si="52"/>
        <v>2.2726093195009084E-75</v>
      </c>
      <c r="GB115" s="1">
        <f t="shared" ca="1" si="52"/>
        <v>6.8208020078545273E-76</v>
      </c>
      <c r="GC115" s="1">
        <f t="shared" ca="1" si="52"/>
        <v>2.047133206360758E-76</v>
      </c>
      <c r="GD115" s="1">
        <f t="shared" ca="1" si="52"/>
        <v>6.1440785992013738E-77</v>
      </c>
      <c r="GE115" s="1">
        <f t="shared" ca="1" si="52"/>
        <v>1.8440276243807768E-77</v>
      </c>
      <c r="GF115" s="1">
        <f t="shared" ca="1" si="52"/>
        <v>5.5344960592161215E-78</v>
      </c>
      <c r="GG115" s="1">
        <f t="shared" ca="1" si="52"/>
        <v>1.6610730893884814E-78</v>
      </c>
      <c r="GH115" s="1">
        <f t="shared" ca="1" si="52"/>
        <v>4.9853930308541729E-79</v>
      </c>
      <c r="GI115" s="1">
        <f t="shared" ca="1" si="52"/>
        <v>1.4962703225322448E-79</v>
      </c>
      <c r="GJ115" s="1">
        <f t="shared" ca="1" si="52"/>
        <v>4.4907690612051068E-80</v>
      </c>
      <c r="GK115" s="1">
        <f t="shared" ca="1" si="52"/>
        <v>1.3478184026898924E-80</v>
      </c>
      <c r="GL115" s="1">
        <f t="shared" ca="1" si="52"/>
        <v>4.0452190301276393E-81</v>
      </c>
      <c r="GM115" s="1">
        <f t="shared" ca="1" si="52"/>
        <v>1.214095086478189E-81</v>
      </c>
      <c r="GN115" s="1">
        <f t="shared" ref="GN115:IV115" ca="1" si="53">IF(GO$92&gt;GN$92,GN93/($A104+1E-36),-1)</f>
        <v>3.6438740845238509E-82</v>
      </c>
      <c r="GO115" s="1">
        <f t="shared" ca="1" si="53"/>
        <v>1.0936390808054774E-82</v>
      </c>
      <c r="GP115" s="1">
        <f t="shared" ca="1" si="53"/>
        <v>3.2823484327981061E-83</v>
      </c>
      <c r="GQ115" s="1">
        <f t="shared" ca="1" si="53"/>
        <v>9.8513407424661128E-84</v>
      </c>
      <c r="GR115" s="1">
        <f t="shared" ca="1" si="53"/>
        <v>2.9566914180845014E-84</v>
      </c>
      <c r="GS115" s="1">
        <f t="shared" ca="1" si="53"/>
        <v>8.8739435273925237E-85</v>
      </c>
      <c r="GT115" s="1">
        <f t="shared" ca="1" si="53"/>
        <v>2.6633443465117495E-85</v>
      </c>
      <c r="GU115" s="1">
        <f t="shared" ca="1" si="53"/>
        <v>7.9935184241367242E-86</v>
      </c>
      <c r="GV115" s="1">
        <f t="shared" ca="1" si="53"/>
        <v>2.3991015987361881E-86</v>
      </c>
      <c r="GW115" s="1">
        <f t="shared" ca="1" si="53"/>
        <v>7.200444379635157E-87</v>
      </c>
      <c r="GX115" s="1">
        <f t="shared" ca="1" si="53"/>
        <v>2.1610755997799943E-87</v>
      </c>
      <c r="GY115" s="1">
        <f t="shared" ca="1" si="53"/>
        <v>6.4860548901304094E-88</v>
      </c>
      <c r="GZ115" s="1">
        <f t="shared" ca="1" si="53"/>
        <v>1.9466652643742482E-88</v>
      </c>
      <c r="HA115" s="1">
        <f t="shared" ca="1" si="53"/>
        <v>5.8425432959064401E-89</v>
      </c>
      <c r="HB115" s="1">
        <f t="shared" ca="1" si="53"/>
        <v>1.7535275729858998E-89</v>
      </c>
      <c r="HC115" s="1">
        <f t="shared" ca="1" si="53"/>
        <v>5.2628774721724517E-90</v>
      </c>
      <c r="HD115" s="1">
        <f t="shared" ca="1" si="53"/>
        <v>1.5795519679189569E-90</v>
      </c>
      <c r="HE115" s="1">
        <f t="shared" ca="1" si="53"/>
        <v>4.7407229838599108E-91</v>
      </c>
      <c r="HF115" s="1">
        <f t="shared" ca="1" si="53"/>
        <v>1.4228372896972468E-91</v>
      </c>
      <c r="HG115" s="1">
        <f t="shared" ca="1" si="53"/>
        <v>4.2703738645886502E-92</v>
      </c>
      <c r="HH115" s="1">
        <f t="shared" ca="1" si="53"/>
        <v>1.2816710016956397E-92</v>
      </c>
      <c r="HI115" s="1">
        <f t="shared" ca="1" si="53"/>
        <v>3.84669026337285E-93</v>
      </c>
      <c r="HJ115" s="1">
        <f t="shared" ca="1" si="53"/>
        <v>1.1545104759919782E-93</v>
      </c>
      <c r="HK115" s="1">
        <f t="shared" ca="1" si="53"/>
        <v>3.4650422776865767E-94</v>
      </c>
      <c r="HL115" s="1">
        <f t="shared" ca="1" si="53"/>
        <v>1.0399661359364575E-94</v>
      </c>
      <c r="HM115" s="1">
        <f t="shared" ca="1" si="53"/>
        <v>3.1212593591114455E-95</v>
      </c>
      <c r="HN115" s="1">
        <f t="shared" ca="1" si="53"/>
        <v>9.3678627122489768E-96</v>
      </c>
      <c r="HO115" s="1">
        <f t="shared" ca="1" si="53"/>
        <v>2.8115847386846831E-96</v>
      </c>
      <c r="HP115" s="1">
        <f t="shared" ca="1" si="53"/>
        <v>8.4384335953903319E-97</v>
      </c>
      <c r="HQ115" s="1">
        <f t="shared" ca="1" si="53"/>
        <v>2.5326343739198256E-97</v>
      </c>
      <c r="HR115" s="1">
        <f t="shared" ca="1" si="53"/>
        <v>7.6012174528033022E-98</v>
      </c>
      <c r="HS115" s="1">
        <f t="shared" ca="1" si="53"/>
        <v>2.281359968883949E-98</v>
      </c>
      <c r="HT115" s="1">
        <f t="shared" ca="1" si="53"/>
        <v>6.8470654075377497E-99</v>
      </c>
      <c r="HU115" s="1">
        <f t="shared" ca="1" si="53"/>
        <v>2.0550156632245596E-99</v>
      </c>
      <c r="HV115" s="1">
        <f t="shared" ca="1" si="53"/>
        <v>6.1677362851670629E-100</v>
      </c>
      <c r="HW115" s="1">
        <f t="shared" ca="1" si="53"/>
        <v>1.8511280261326894E-100</v>
      </c>
      <c r="HX115" s="1">
        <f t="shared" ca="1" si="53"/>
        <v>5.5558065564100078E-101</v>
      </c>
      <c r="HY115" s="1">
        <f t="shared" ca="1" si="53"/>
        <v>1.6674690273440809E-101</v>
      </c>
      <c r="HZ115" s="1">
        <f t="shared" ca="1" si="53"/>
        <v>5.0045892147628306E-102</v>
      </c>
      <c r="IA115" s="1">
        <f t="shared" ca="1" si="53"/>
        <v>1.502031689812745E-102</v>
      </c>
      <c r="IB115" s="1">
        <f t="shared" ca="1" si="53"/>
        <v>4.5080607026577849E-103</v>
      </c>
      <c r="IC115" s="1">
        <f t="shared" ca="1" si="53"/>
        <v>1.3530081579957197E-103</v>
      </c>
      <c r="ID115" s="1">
        <f t="shared" ca="1" si="53"/>
        <v>4.0607950876164967E-104</v>
      </c>
      <c r="IE115" s="1">
        <f t="shared" ca="1" si="53"/>
        <v>1.218769942085038E-104</v>
      </c>
      <c r="IF115" s="1">
        <f t="shared" ca="1" si="53"/>
        <v>3.6579047690924723E-105</v>
      </c>
      <c r="IG115" s="1">
        <f t="shared" ca="1" si="53"/>
        <v>1.0978501223010852E-105</v>
      </c>
      <c r="IH115" s="1">
        <f t="shared" ca="1" si="53"/>
        <v>3.294987068062838E-106</v>
      </c>
      <c r="II115" s="1">
        <f t="shared" ca="1" si="53"/>
        <v>9.8892731878057026E-107</v>
      </c>
      <c r="IJ115" s="1">
        <f t="shared" ca="1" si="53"/>
        <v>2.9680761157144455E-107</v>
      </c>
      <c r="IK115" s="1">
        <f t="shared" ca="1" si="53"/>
        <v>8.9081125188627305E-108</v>
      </c>
      <c r="IL115" s="1">
        <f t="shared" ca="1" si="53"/>
        <v>2.6735995154766264E-108</v>
      </c>
      <c r="IM115" s="1">
        <f t="shared" ca="1" si="53"/>
        <v>8.0242973514544596E-109</v>
      </c>
      <c r="IN115" s="1">
        <f t="shared" ca="1" si="53"/>
        <v>2.4083393048147038E-109</v>
      </c>
      <c r="IO115" s="1">
        <f t="shared" ca="1" si="53"/>
        <v>7.2281695867913707E-110</v>
      </c>
      <c r="IP115" s="1">
        <f t="shared" ca="1" si="53"/>
        <v>2.1693967901850761E-110</v>
      </c>
      <c r="IQ115" s="1">
        <f t="shared" ca="1" si="53"/>
        <v>6.511029350868423E-111</v>
      </c>
      <c r="IR115" s="1">
        <f t="shared" ca="1" si="53"/>
        <v>1.9541608708775395E-111</v>
      </c>
      <c r="IS115" s="1">
        <f t="shared" ca="1" si="53"/>
        <v>5.8650399245390152E-112</v>
      </c>
      <c r="IT115" s="1">
        <f t="shared" ca="1" si="53"/>
        <v>1.7602795055961526E-112</v>
      </c>
      <c r="IU115" s="1">
        <f t="shared" ca="1" si="53"/>
        <v>5.2831421059173417E-113</v>
      </c>
      <c r="IV115" s="1">
        <f t="shared" ca="1" si="53"/>
        <v>-1</v>
      </c>
    </row>
    <row r="116" spans="1:256" x14ac:dyDescent="0.15">
      <c r="A116" s="110" t="s">
        <v>526</v>
      </c>
      <c r="B116" s="145" t="s">
        <v>390</v>
      </c>
      <c r="C116" s="1">
        <f t="shared" ref="C116:BN116" ca="1" si="54">IF(D$92&gt;C$92,C94/($A105+1E-36),-1)</f>
        <v>-1</v>
      </c>
      <c r="D116" s="1">
        <f t="shared" ca="1" si="54"/>
        <v>-1</v>
      </c>
      <c r="E116" s="1">
        <f t="shared" ca="1" si="54"/>
        <v>-1</v>
      </c>
      <c r="F116" s="1">
        <f t="shared" ca="1" si="54"/>
        <v>-1</v>
      </c>
      <c r="G116" s="1">
        <f t="shared" ca="1" si="54"/>
        <v>-1</v>
      </c>
      <c r="H116" s="1">
        <f t="shared" ca="1" si="54"/>
        <v>-1</v>
      </c>
      <c r="I116" s="1">
        <f t="shared" ca="1" si="54"/>
        <v>-1</v>
      </c>
      <c r="J116" s="1">
        <f t="shared" ca="1" si="54"/>
        <v>-1</v>
      </c>
      <c r="K116" s="1">
        <f t="shared" ca="1" si="54"/>
        <v>-1</v>
      </c>
      <c r="L116" s="1">
        <f t="shared" ca="1" si="54"/>
        <v>-1</v>
      </c>
      <c r="M116" s="1">
        <f t="shared" ca="1" si="54"/>
        <v>-1</v>
      </c>
      <c r="N116" s="1">
        <f t="shared" ca="1" si="54"/>
        <v>-1</v>
      </c>
      <c r="O116" s="1">
        <f t="shared" ca="1" si="54"/>
        <v>-1</v>
      </c>
      <c r="P116" s="1">
        <f t="shared" ca="1" si="54"/>
        <v>-1</v>
      </c>
      <c r="Q116" s="1">
        <f t="shared" ca="1" si="54"/>
        <v>-1</v>
      </c>
      <c r="R116" s="1">
        <f t="shared" ca="1" si="54"/>
        <v>-1</v>
      </c>
      <c r="S116" s="1">
        <f t="shared" ca="1" si="54"/>
        <v>-1</v>
      </c>
      <c r="T116" s="1">
        <f t="shared" ca="1" si="54"/>
        <v>-1</v>
      </c>
      <c r="U116" s="1">
        <f t="shared" ca="1" si="54"/>
        <v>-1</v>
      </c>
      <c r="V116" s="1">
        <f t="shared" ca="1" si="54"/>
        <v>-1</v>
      </c>
      <c r="W116" s="1">
        <f t="shared" ca="1" si="54"/>
        <v>-1</v>
      </c>
      <c r="X116" s="1">
        <f t="shared" ca="1" si="54"/>
        <v>-1</v>
      </c>
      <c r="Y116" s="1">
        <f t="shared" ca="1" si="54"/>
        <v>-1</v>
      </c>
      <c r="Z116" s="1">
        <f t="shared" ca="1" si="54"/>
        <v>-1</v>
      </c>
      <c r="AA116" s="1">
        <f t="shared" ca="1" si="54"/>
        <v>-1</v>
      </c>
      <c r="AB116" s="1">
        <f t="shared" ca="1" si="54"/>
        <v>-1</v>
      </c>
      <c r="AC116" s="1">
        <f t="shared" ca="1" si="54"/>
        <v>-1</v>
      </c>
      <c r="AD116" s="150">
        <f t="shared" ca="1" si="54"/>
        <v>-1</v>
      </c>
      <c r="AE116" s="1">
        <f t="shared" ca="1" si="54"/>
        <v>-1</v>
      </c>
      <c r="AF116" s="1">
        <f t="shared" ca="1" si="54"/>
        <v>-1</v>
      </c>
      <c r="AG116" s="1">
        <f t="shared" ca="1" si="54"/>
        <v>-1</v>
      </c>
      <c r="AH116" s="1">
        <f t="shared" ca="1" si="54"/>
        <v>-1</v>
      </c>
      <c r="AI116" s="1">
        <f t="shared" ca="1" si="54"/>
        <v>-1</v>
      </c>
      <c r="AJ116" s="1">
        <f t="shared" ca="1" si="54"/>
        <v>-1</v>
      </c>
      <c r="AK116" s="150">
        <f t="shared" ca="1" si="54"/>
        <v>-1</v>
      </c>
      <c r="AL116" s="1">
        <f t="shared" ca="1" si="54"/>
        <v>-1</v>
      </c>
      <c r="AM116" s="1">
        <f t="shared" ca="1" si="54"/>
        <v>-1</v>
      </c>
      <c r="AN116" s="1">
        <f t="shared" ca="1" si="54"/>
        <v>1</v>
      </c>
      <c r="AO116" s="1">
        <f t="shared" ca="1" si="54"/>
        <v>0.59754801667496182</v>
      </c>
      <c r="AP116" s="1">
        <f t="shared" ca="1" si="54"/>
        <v>0.32251240741841208</v>
      </c>
      <c r="AQ116" s="1">
        <f t="shared" ca="1" si="54"/>
        <v>0.17406844309785188</v>
      </c>
      <c r="AR116" s="1">
        <f t="shared" ca="1" si="54"/>
        <v>9.3949324694353728E-2</v>
      </c>
      <c r="AS116" s="1">
        <f t="shared" ca="1" si="54"/>
        <v>5.0706925697975788E-2</v>
      </c>
      <c r="AT116" s="1">
        <f t="shared" ca="1" si="54"/>
        <v>2.7367863708493104E-2</v>
      </c>
      <c r="AU116" s="1">
        <f t="shared" ca="1" si="54"/>
        <v>1.4771157068916007E-2</v>
      </c>
      <c r="AV116" s="1">
        <f t="shared" ca="1" si="54"/>
        <v>7.9723826265210851E-3</v>
      </c>
      <c r="AW116" s="1">
        <f t="shared" ca="1" si="54"/>
        <v>4.3029049415097406E-3</v>
      </c>
      <c r="AX116" s="1">
        <f t="shared" ca="1" si="54"/>
        <v>2.3223911599622193E-3</v>
      </c>
      <c r="AY116" s="1">
        <f t="shared" ca="1" si="54"/>
        <v>1.2534556940452116E-3</v>
      </c>
      <c r="AZ116" s="1">
        <f t="shared" ca="1" si="54"/>
        <v>6.7652306124000336E-4</v>
      </c>
      <c r="BA116" s="1">
        <f t="shared" ca="1" si="54"/>
        <v>3.6513731962275239E-4</v>
      </c>
      <c r="BB116" s="1">
        <f t="shared" ca="1" si="54"/>
        <v>1.9707423119755198E-4</v>
      </c>
      <c r="BC116" s="1">
        <f t="shared" ca="1" si="54"/>
        <v>1.0636615463528227E-4</v>
      </c>
      <c r="BD116" s="1">
        <f t="shared" ca="1" si="54"/>
        <v>5.7408615947133118E-5</v>
      </c>
      <c r="BE116" s="1">
        <f t="shared" ca="1" si="54"/>
        <v>3.0984942496663376E-5</v>
      </c>
      <c r="BF116" s="1">
        <f t="shared" ca="1" si="54"/>
        <v>1.672338978535295E-5</v>
      </c>
      <c r="BG116" s="1">
        <f t="shared" ca="1" si="54"/>
        <v>9.026054056513546E-6</v>
      </c>
      <c r="BH116" s="1">
        <f t="shared" ca="1" si="54"/>
        <v>4.8715991719848068E-6</v>
      </c>
      <c r="BI116" s="1">
        <f t="shared" ca="1" si="54"/>
        <v>2.6293304187954418E-6</v>
      </c>
      <c r="BJ116" s="1">
        <f t="shared" ca="1" si="54"/>
        <v>1.419118898566184E-6</v>
      </c>
      <c r="BK116" s="1">
        <f t="shared" ca="1" si="54"/>
        <v>7.6593585723254749E-7</v>
      </c>
      <c r="BL116" s="1">
        <f t="shared" ca="1" si="54"/>
        <v>4.1339576126235131E-7</v>
      </c>
      <c r="BM116" s="1">
        <f t="shared" ca="1" si="54"/>
        <v>2.2312058355272015E-7</v>
      </c>
      <c r="BN116" s="1">
        <f t="shared" ca="1" si="54"/>
        <v>1.2042405721067124E-7</v>
      </c>
      <c r="BO116" s="1">
        <f t="shared" ref="BO116:DZ116" ca="1" si="55">IF(BP$92&gt;BO$92,BO94/($A105+1E-36),-1)</f>
        <v>6.499603633231095E-8</v>
      </c>
      <c r="BP116" s="1">
        <f t="shared" ca="1" si="55"/>
        <v>3.508007317442164E-8</v>
      </c>
      <c r="BQ116" s="1">
        <f t="shared" ca="1" si="55"/>
        <v>1.8933639701210716E-8</v>
      </c>
      <c r="BR116" s="1">
        <f t="shared" ca="1" si="55"/>
        <v>1.0218984166676353E-8</v>
      </c>
      <c r="BS116" s="1">
        <f t="shared" ca="1" si="55"/>
        <v>5.5154549810147892E-9</v>
      </c>
      <c r="BT116" s="1">
        <f t="shared" ca="1" si="55"/>
        <v>2.9768363617589199E-9</v>
      </c>
      <c r="BU116" s="1">
        <f t="shared" ca="1" si="55"/>
        <v>1.6066770112698205E-9</v>
      </c>
      <c r="BV116" s="1">
        <f t="shared" ca="1" si="55"/>
        <v>8.6716591200788994E-10</v>
      </c>
      <c r="BW116" s="1">
        <f t="shared" ca="1" si="55"/>
        <v>4.6803228880094478E-10</v>
      </c>
      <c r="BX116" s="1">
        <f t="shared" ca="1" si="55"/>
        <v>2.5260935690269371E-10</v>
      </c>
      <c r="BY116" s="1">
        <f t="shared" ca="1" si="55"/>
        <v>1.3633992508993681E-10</v>
      </c>
      <c r="BZ116" s="1">
        <f t="shared" ca="1" si="55"/>
        <v>7.358624954138175E-11</v>
      </c>
      <c r="CA116" s="1">
        <f t="shared" ca="1" si="55"/>
        <v>3.9716437558510738E-11</v>
      </c>
      <c r="CB116" s="1">
        <f t="shared" ca="1" si="55"/>
        <v>2.1436007707554419E-11</v>
      </c>
      <c r="CC116" s="1">
        <f t="shared" ca="1" si="55"/>
        <v>1.1569578106329095E-11</v>
      </c>
      <c r="CD116" s="1">
        <f t="shared" ca="1" si="55"/>
        <v>6.2444061125839542E-12</v>
      </c>
      <c r="CE116" s="1">
        <f t="shared" ca="1" si="55"/>
        <v>3.3702704921923721E-12</v>
      </c>
      <c r="CF116" s="1">
        <f t="shared" ca="1" si="55"/>
        <v>1.8190237767611077E-12</v>
      </c>
      <c r="CG116" s="1">
        <f t="shared" ca="1" si="55"/>
        <v>9.8177505576706047E-13</v>
      </c>
      <c r="CH116" s="1">
        <f t="shared" ca="1" si="55"/>
        <v>5.2988986314553338E-13</v>
      </c>
      <c r="CI116" s="1">
        <f t="shared" ca="1" si="55"/>
        <v>2.8599551945737335E-13</v>
      </c>
      <c r="CJ116" s="1">
        <f t="shared" ca="1" si="55"/>
        <v>1.5435931660241703E-13</v>
      </c>
      <c r="CK116" s="1">
        <f t="shared" ca="1" si="55"/>
        <v>8.3311789874094575E-14</v>
      </c>
      <c r="CL116" s="1">
        <f t="shared" ca="1" si="55"/>
        <v>4.496556790221371E-14</v>
      </c>
      <c r="CM116" s="1">
        <f t="shared" ca="1" si="55"/>
        <v>2.4269101646047986E-14</v>
      </c>
      <c r="CN116" s="1">
        <f t="shared" ca="1" si="55"/>
        <v>1.309867354476829E-14</v>
      </c>
      <c r="CO116" s="1">
        <f t="shared" ca="1" si="55"/>
        <v>7.0696992057945516E-15</v>
      </c>
      <c r="CP116" s="1">
        <f t="shared" ca="1" si="55"/>
        <v>3.8157029175198248E-15</v>
      </c>
      <c r="CQ116" s="1">
        <f t="shared" ca="1" si="55"/>
        <v>2.0594353919380047E-15</v>
      </c>
      <c r="CR116" s="1">
        <f t="shared" ca="1" si="55"/>
        <v>1.1115315382895782E-15</v>
      </c>
      <c r="CS116" s="1">
        <f t="shared" ca="1" si="55"/>
        <v>5.9992285528789663E-16</v>
      </c>
      <c r="CT116" s="1">
        <f t="shared" ca="1" si="55"/>
        <v>3.2379417038459136E-16</v>
      </c>
      <c r="CU116" s="1">
        <f t="shared" ca="1" si="55"/>
        <v>1.7476024433963737E-16</v>
      </c>
      <c r="CV116" s="1">
        <f t="shared" ca="1" si="55"/>
        <v>9.4322708050531201E-17</v>
      </c>
      <c r="CW116" s="1">
        <f t="shared" ca="1" si="55"/>
        <v>5.0908450532349513E-17</v>
      </c>
      <c r="CX116" s="1">
        <f t="shared" ca="1" si="55"/>
        <v>2.7476631970916807E-17</v>
      </c>
      <c r="CY116" s="1">
        <f t="shared" ca="1" si="55"/>
        <v>1.4829862165721753E-17</v>
      </c>
      <c r="CZ116" s="1">
        <f t="shared" ca="1" si="55"/>
        <v>8.004067313893832E-18</v>
      </c>
      <c r="DA116" s="1">
        <f t="shared" ca="1" si="55"/>
        <v>4.3200060020399823E-18</v>
      </c>
      <c r="DB116" s="1">
        <f t="shared" ca="1" si="55"/>
        <v>2.3316210528697484E-18</v>
      </c>
      <c r="DC116" s="1">
        <f t="shared" ca="1" si="55"/>
        <v>1.2584373104153661E-18</v>
      </c>
      <c r="DD116" s="1">
        <f t="shared" ca="1" si="55"/>
        <v>6.7921177083913069E-19</v>
      </c>
      <c r="DE116" s="1">
        <f t="shared" ca="1" si="55"/>
        <v>3.665884870293296E-19</v>
      </c>
      <c r="DF116" s="1">
        <f t="shared" ca="1" si="55"/>
        <v>1.9785746447889835E-19</v>
      </c>
      <c r="DG116" s="1">
        <f t="shared" ca="1" si="55"/>
        <v>1.0678888627205158E-19</v>
      </c>
      <c r="DH116" s="1">
        <f t="shared" ca="1" si="55"/>
        <v>5.7636775348657068E-20</v>
      </c>
      <c r="DI116" s="1">
        <f t="shared" ca="1" si="55"/>
        <v>3.1108086136684307E-20</v>
      </c>
      <c r="DJ116" s="1">
        <f t="shared" ca="1" si="55"/>
        <v>1.6789853652177259E-20</v>
      </c>
      <c r="DK116" s="1">
        <f t="shared" ca="1" si="55"/>
        <v>9.0619263564755136E-21</v>
      </c>
      <c r="DL116" s="1">
        <f t="shared" ca="1" si="55"/>
        <v>4.890960397355023E-21</v>
      </c>
      <c r="DM116" s="1">
        <f t="shared" ca="1" si="55"/>
        <v>2.6397801822127231E-21</v>
      </c>
      <c r="DN116" s="1">
        <f t="shared" ca="1" si="55"/>
        <v>1.4247589111887902E-21</v>
      </c>
      <c r="DO116" s="1">
        <f t="shared" ca="1" si="55"/>
        <v>7.6897992063503105E-22</v>
      </c>
      <c r="DP116" s="1">
        <f t="shared" ca="1" si="55"/>
        <v>4.1503872247864348E-22</v>
      </c>
      <c r="DQ116" s="1">
        <f t="shared" ca="1" si="55"/>
        <v>2.2400733300611135E-22</v>
      </c>
      <c r="DR116" s="1">
        <f t="shared" ca="1" si="55"/>
        <v>1.2090265925269882E-22</v>
      </c>
      <c r="DS116" s="1">
        <f t="shared" ca="1" si="55"/>
        <v>6.5254350463497561E-23</v>
      </c>
      <c r="DT116" s="1">
        <f t="shared" ca="1" si="55"/>
        <v>3.521949211648886E-23</v>
      </c>
      <c r="DU116" s="1">
        <f t="shared" ca="1" si="55"/>
        <v>1.9008887777333584E-23</v>
      </c>
      <c r="DV116" s="1">
        <f t="shared" ca="1" si="55"/>
        <v>1.0259597535822875E-23</v>
      </c>
      <c r="DW116" s="1">
        <f t="shared" ca="1" si="55"/>
        <v>5.5373750863306807E-24</v>
      </c>
      <c r="DX116" s="1">
        <f t="shared" ca="1" si="55"/>
        <v>2.988667220098358E-24</v>
      </c>
      <c r="DY116" s="1">
        <f t="shared" ca="1" si="55"/>
        <v>1.6130624372078228E-24</v>
      </c>
      <c r="DZ116" s="1">
        <f t="shared" ca="1" si="55"/>
        <v>8.7061229461512623E-25</v>
      </c>
      <c r="EA116" s="1">
        <f t="shared" ref="EA116:GL116" ca="1" si="56">IF(EB$92&gt;EA$92,EA94/($A105+1E-36),-1)</f>
        <v>4.6989239229142173E-25</v>
      </c>
      <c r="EB116" s="1">
        <f t="shared" ca="1" si="56"/>
        <v>2.536133037622269E-25</v>
      </c>
      <c r="EC116" s="1">
        <f t="shared" ca="1" si="56"/>
        <v>1.3688178165970657E-25</v>
      </c>
      <c r="ED116" s="1">
        <f t="shared" ca="1" si="56"/>
        <v>7.3878703807675447E-26</v>
      </c>
      <c r="EE116" s="1">
        <f t="shared" ca="1" si="56"/>
        <v>3.9874282830940899E-26</v>
      </c>
      <c r="EF116" s="1">
        <f t="shared" ca="1" si="56"/>
        <v>2.1521200959628685E-26</v>
      </c>
      <c r="EG116" s="1">
        <f t="shared" ca="1" si="56"/>
        <v>1.1615559148949177E-26</v>
      </c>
      <c r="EH116" s="1">
        <f t="shared" ca="1" si="56"/>
        <v>6.269223292688624E-27</v>
      </c>
      <c r="EI116" s="1">
        <f t="shared" ca="1" si="56"/>
        <v>3.3836649781207673E-27</v>
      </c>
      <c r="EJ116" s="1">
        <f t="shared" ca="1" si="56"/>
        <v>1.8262531337037292E-27</v>
      </c>
      <c r="EK116" s="1">
        <f t="shared" ca="1" si="56"/>
        <v>9.8567693017144032E-28</v>
      </c>
      <c r="EL116" s="1">
        <f t="shared" ca="1" si="56"/>
        <v>5.3199580755917763E-28</v>
      </c>
      <c r="EM116" s="1">
        <f t="shared" ca="1" si="56"/>
        <v>2.8713215313999033E-28</v>
      </c>
      <c r="EN116" s="1">
        <f t="shared" ca="1" si="56"/>
        <v>1.5497278774633188E-28</v>
      </c>
      <c r="EO116" s="1">
        <f t="shared" ca="1" si="56"/>
        <v>8.364289641279023E-29</v>
      </c>
      <c r="EP116" s="1">
        <f t="shared" ca="1" si="56"/>
        <v>4.5144274824380284E-29</v>
      </c>
      <c r="EQ116" s="1">
        <f t="shared" ca="1" si="56"/>
        <v>2.4365554480099683E-29</v>
      </c>
      <c r="ER116" s="1">
        <f t="shared" ca="1" si="56"/>
        <v>1.3150731680423125E-29</v>
      </c>
      <c r="ES116" s="1">
        <f t="shared" ca="1" si="56"/>
        <v>7.0977963531153277E-30</v>
      </c>
      <c r="ET116" s="1">
        <f t="shared" ca="1" si="56"/>
        <v>3.8308676881677747E-30</v>
      </c>
      <c r="EU116" s="1">
        <f t="shared" ca="1" si="56"/>
        <v>2.0676202181831544E-30</v>
      </c>
      <c r="EV116" s="1">
        <f t="shared" ca="1" si="56"/>
        <v>1.1159491046490373E-30</v>
      </c>
      <c r="EW116" s="1">
        <f t="shared" ca="1" si="56"/>
        <v>6.0230713223596113E-31</v>
      </c>
      <c r="EX116" s="1">
        <f t="shared" ca="1" si="56"/>
        <v>3.2508102746889949E-31</v>
      </c>
      <c r="EY116" s="1">
        <f t="shared" ca="1" si="56"/>
        <v>1.7545479501118525E-31</v>
      </c>
      <c r="EZ116" s="1">
        <f t="shared" ca="1" si="56"/>
        <v>9.469757534638708E-32</v>
      </c>
      <c r="FA116" s="1">
        <f t="shared" ca="1" si="56"/>
        <v>5.1110776288063091E-32</v>
      </c>
      <c r="FB116" s="1">
        <f t="shared" ca="1" si="56"/>
        <v>2.7585832511688458E-32</v>
      </c>
      <c r="FC116" s="1">
        <f t="shared" ca="1" si="56"/>
        <v>1.4888800574540562E-32</v>
      </c>
      <c r="FD116" s="1">
        <f t="shared" ca="1" si="56"/>
        <v>8.0358779259067997E-33</v>
      </c>
      <c r="FE116" s="1">
        <f t="shared" ca="1" si="56"/>
        <v>4.3371750274161247E-33</v>
      </c>
      <c r="FF116" s="1">
        <f t="shared" ca="1" si="56"/>
        <v>2.3408876281951906E-33</v>
      </c>
      <c r="FG116" s="1">
        <f t="shared" ca="1" si="56"/>
        <v>1.2634387252528919E-33</v>
      </c>
      <c r="FH116" s="1">
        <f t="shared" ca="1" si="56"/>
        <v>6.8191116619270299E-34</v>
      </c>
      <c r="FI116" s="1">
        <f t="shared" ca="1" si="56"/>
        <v>3.6804542181910438E-34</v>
      </c>
      <c r="FJ116" s="1">
        <f t="shared" ca="1" si="56"/>
        <v>1.9864381056890218E-34</v>
      </c>
      <c r="FK116" s="1">
        <f t="shared" ca="1" si="56"/>
        <v>1.0721329797366237E-34</v>
      </c>
      <c r="FL116" s="1">
        <f t="shared" ca="1" si="56"/>
        <v>5.786584152543849E-35</v>
      </c>
      <c r="FM116" s="1">
        <f t="shared" ca="1" si="56"/>
        <v>3.1231719187201302E-35</v>
      </c>
      <c r="FN116" s="1">
        <f t="shared" ca="1" si="56"/>
        <v>1.685658166674016E-35</v>
      </c>
      <c r="FO116" s="1">
        <f t="shared" ca="1" si="56"/>
        <v>9.0979412239311585E-36</v>
      </c>
      <c r="FP116" s="1">
        <f t="shared" ca="1" si="56"/>
        <v>4.9103985701576162E-36</v>
      </c>
      <c r="FQ116" s="1">
        <f t="shared" ca="1" si="56"/>
        <v>2.6502714761864921E-36</v>
      </c>
      <c r="FR116" s="1">
        <f t="shared" ca="1" si="56"/>
        <v>1.4304213389468846E-36</v>
      </c>
      <c r="FS116" s="1">
        <f t="shared" ca="1" si="56"/>
        <v>7.7203608207668007E-37</v>
      </c>
      <c r="FT116" s="1">
        <f t="shared" ca="1" si="56"/>
        <v>4.1668821332540452E-37</v>
      </c>
      <c r="FU116" s="1">
        <f t="shared" ca="1" si="56"/>
        <v>2.2489760667309411E-37</v>
      </c>
      <c r="FV116" s="1">
        <f t="shared" ca="1" si="56"/>
        <v>1.2138316340564959E-37</v>
      </c>
      <c r="FW116" s="1">
        <f t="shared" ca="1" si="56"/>
        <v>6.551369121406188E-38</v>
      </c>
      <c r="FX116" s="1">
        <f t="shared" ca="1" si="56"/>
        <v>3.5359465152081239E-38</v>
      </c>
      <c r="FY116" s="1">
        <f t="shared" ca="1" si="56"/>
        <v>1.9084434912329959E-38</v>
      </c>
      <c r="FZ116" s="1">
        <f t="shared" ca="1" si="56"/>
        <v>1.0300372314922338E-38</v>
      </c>
      <c r="GA116" s="1">
        <f t="shared" ca="1" si="56"/>
        <v>5.5593823088506325E-39</v>
      </c>
      <c r="GB116" s="1">
        <f t="shared" ca="1" si="56"/>
        <v>3.0005450978879902E-39</v>
      </c>
      <c r="GC116" s="1">
        <f t="shared" ca="1" si="56"/>
        <v>1.6194732407818558E-39</v>
      </c>
      <c r="GD116" s="1">
        <f t="shared" ca="1" si="56"/>
        <v>8.7407237420111935E-40</v>
      </c>
      <c r="GE116" s="1">
        <f t="shared" ca="1" si="56"/>
        <v>4.7175988840219039E-40</v>
      </c>
      <c r="GF116" s="1">
        <f t="shared" ca="1" si="56"/>
        <v>2.5462124061369523E-40</v>
      </c>
      <c r="GG116" s="1">
        <f t="shared" ca="1" si="56"/>
        <v>1.3742579173324283E-40</v>
      </c>
      <c r="GH116" s="1">
        <f t="shared" ca="1" si="56"/>
        <v>7.4172320376687472E-41</v>
      </c>
      <c r="GI116" s="1">
        <f t="shared" ca="1" si="56"/>
        <v>4.003275542876983E-41</v>
      </c>
      <c r="GJ116" s="1">
        <f t="shared" ca="1" si="56"/>
        <v>2.160673279574799E-41</v>
      </c>
      <c r="GK116" s="1">
        <f t="shared" ca="1" si="56"/>
        <v>1.1661722934298595E-41</v>
      </c>
      <c r="GL116" s="1">
        <f t="shared" ca="1" si="56"/>
        <v>6.2941391038588011E-42</v>
      </c>
      <c r="GM116" s="1">
        <f t="shared" ref="GM116:IV116" ca="1" si="57">IF(GN$92&gt;GM$92,GM94/($A105+1E-36),-1)</f>
        <v>3.3971126978337205E-42</v>
      </c>
      <c r="GN116" s="1">
        <f t="shared" ca="1" si="57"/>
        <v>1.8335112223223577E-42</v>
      </c>
      <c r="GO116" s="1">
        <f t="shared" ca="1" si="57"/>
        <v>9.8959431181831688E-43</v>
      </c>
      <c r="GP116" s="1">
        <f t="shared" ca="1" si="57"/>
        <v>5.3411012164014646E-43</v>
      </c>
      <c r="GQ116" s="1">
        <f t="shared" ca="1" si="57"/>
        <v>2.8827330415256716E-43</v>
      </c>
      <c r="GR116" s="1">
        <f t="shared" ca="1" si="57"/>
        <v>1.5558869701223832E-43</v>
      </c>
      <c r="GS116" s="1">
        <f t="shared" ca="1" si="57"/>
        <v>8.3975318870158801E-44</v>
      </c>
      <c r="GT116" s="1">
        <f t="shared" ca="1" si="57"/>
        <v>4.5323691982523396E-44</v>
      </c>
      <c r="GU116" s="1">
        <f t="shared" ca="1" si="57"/>
        <v>2.446239064721959E-44</v>
      </c>
      <c r="GV116" s="1">
        <f t="shared" ca="1" si="57"/>
        <v>1.3202996711034044E-44</v>
      </c>
      <c r="GW116" s="1">
        <f t="shared" ca="1" si="57"/>
        <v>7.1260051670946985E-45</v>
      </c>
      <c r="GX116" s="1">
        <f t="shared" ca="1" si="57"/>
        <v>3.8460927282533043E-45</v>
      </c>
      <c r="GY116" s="1">
        <f t="shared" ca="1" si="57"/>
        <v>2.0758375734316063E-45</v>
      </c>
      <c r="GZ116" s="1">
        <f t="shared" ca="1" si="57"/>
        <v>1.120384227768577E-45</v>
      </c>
      <c r="HA116" s="1">
        <f t="shared" ca="1" si="57"/>
        <v>6.0470088502998624E-46</v>
      </c>
      <c r="HB116" s="1">
        <f t="shared" ca="1" si="57"/>
        <v>3.2637299891692048E-46</v>
      </c>
      <c r="HC116" s="1">
        <f t="shared" ca="1" si="57"/>
        <v>1.7615210603957034E-46</v>
      </c>
      <c r="HD116" s="1">
        <f t="shared" ca="1" si="57"/>
        <v>9.50739324795515E-47</v>
      </c>
      <c r="HE116" s="1">
        <f t="shared" ca="1" si="57"/>
        <v>5.1313906148222893E-47</v>
      </c>
      <c r="HF116" s="1">
        <f t="shared" ca="1" si="57"/>
        <v>2.7695467048814432E-47</v>
      </c>
      <c r="HG116" s="1">
        <f t="shared" ca="1" si="57"/>
        <v>1.4947973222625739E-47</v>
      </c>
      <c r="HH116" s="1">
        <f t="shared" ca="1" si="57"/>
        <v>8.0678149630230207E-48</v>
      </c>
      <c r="HI116" s="1">
        <f t="shared" ca="1" si="57"/>
        <v>4.3544122877512478E-48</v>
      </c>
      <c r="HJ116" s="1">
        <f t="shared" ca="1" si="57"/>
        <v>2.3501910317256936E-48</v>
      </c>
      <c r="HK116" s="1">
        <f t="shared" ca="1" si="57"/>
        <v>1.2684600172429544E-48</v>
      </c>
      <c r="HL116" s="1">
        <f t="shared" ca="1" si="57"/>
        <v>6.8462128976917625E-49</v>
      </c>
      <c r="HM116" s="1">
        <f t="shared" ca="1" si="57"/>
        <v>3.6950814691342139E-49</v>
      </c>
      <c r="HN116" s="1">
        <f t="shared" ca="1" si="57"/>
        <v>1.9943328183881707E-49</v>
      </c>
      <c r="HO116" s="1">
        <f t="shared" ca="1" si="57"/>
        <v>1.0763939641720623E-49</v>
      </c>
      <c r="HP116" s="1">
        <f t="shared" ca="1" si="57"/>
        <v>5.8095818081279547E-50</v>
      </c>
      <c r="HQ116" s="1">
        <f t="shared" ca="1" si="57"/>
        <v>3.1355843593281357E-50</v>
      </c>
      <c r="HR116" s="1">
        <f t="shared" ca="1" si="57"/>
        <v>1.6923574878845546E-50</v>
      </c>
      <c r="HS116" s="1">
        <f t="shared" ca="1" si="57"/>
        <v>9.1340992254872944E-51</v>
      </c>
      <c r="HT116" s="1">
        <f t="shared" ca="1" si="57"/>
        <v>4.9299139962052139E-51</v>
      </c>
      <c r="HU116" s="1">
        <f t="shared" ca="1" si="57"/>
        <v>2.6608044657718797E-51</v>
      </c>
      <c r="HV116" s="1">
        <f t="shared" ca="1" si="57"/>
        <v>1.4361062709250699E-51</v>
      </c>
      <c r="HW116" s="1">
        <f t="shared" ca="1" si="57"/>
        <v>7.7510438963880145E-52</v>
      </c>
      <c r="HX116" s="1">
        <f t="shared" ca="1" si="57"/>
        <v>4.1834425975338235E-52</v>
      </c>
      <c r="HY116" s="1">
        <f t="shared" ca="1" si="57"/>
        <v>2.2579141855997106E-52</v>
      </c>
      <c r="HZ116" s="1">
        <f t="shared" ca="1" si="57"/>
        <v>1.2186557722909412E-52</v>
      </c>
      <c r="IA116" s="1">
        <f t="shared" ca="1" si="57"/>
        <v>6.5774062664103287E-53</v>
      </c>
      <c r="IB116" s="1">
        <f t="shared" ca="1" si="57"/>
        <v>3.5499994483335894E-53</v>
      </c>
      <c r="IC116" s="1">
        <f t="shared" ca="1" si="57"/>
        <v>1.9160282294751271E-53</v>
      </c>
      <c r="ID116" s="1">
        <f t="shared" ca="1" si="57"/>
        <v>1.0341309145467265E-53</v>
      </c>
      <c r="IE116" s="1">
        <f t="shared" ca="1" si="57"/>
        <v>5.5814769948050604E-54</v>
      </c>
      <c r="IF116" s="1">
        <f t="shared" ca="1" si="57"/>
        <v>3.0124701819974944E-54</v>
      </c>
      <c r="IG116" s="1">
        <f t="shared" ca="1" si="57"/>
        <v>1.6259095228504062E-54</v>
      </c>
      <c r="IH116" s="1">
        <f t="shared" ca="1" si="57"/>
        <v>8.775462052018528E-55</v>
      </c>
      <c r="II116" s="1">
        <f t="shared" ca="1" si="57"/>
        <v>4.7363480651378483E-55</v>
      </c>
      <c r="IJ116" s="1">
        <f t="shared" ca="1" si="57"/>
        <v>2.5563318331454711E-55</v>
      </c>
      <c r="IK116" s="1">
        <f t="shared" ca="1" si="57"/>
        <v>1.3797196386922829E-55</v>
      </c>
      <c r="IL116" s="1">
        <f t="shared" ca="1" si="57"/>
        <v>7.4467103867764377E-56</v>
      </c>
      <c r="IM116" s="1">
        <f t="shared" ca="1" si="57"/>
        <v>4.0191857845180538E-56</v>
      </c>
      <c r="IN116" s="1">
        <f t="shared" ca="1" si="57"/>
        <v>2.1692604561548886E-56</v>
      </c>
      <c r="IO116" s="1">
        <f t="shared" ca="1" si="57"/>
        <v>1.1708070188652852E-56</v>
      </c>
      <c r="IP116" s="1">
        <f t="shared" ca="1" si="57"/>
        <v>6.3191539380845119E-57</v>
      </c>
      <c r="IQ116" s="1">
        <f t="shared" ca="1" si="57"/>
        <v>3.4106138628985777E-57</v>
      </c>
      <c r="IR116" s="1">
        <f t="shared" ca="1" si="57"/>
        <v>1.8407981568054639E-57</v>
      </c>
      <c r="IS116" s="1">
        <f t="shared" ca="1" si="57"/>
        <v>9.9352726233821642E-58</v>
      </c>
      <c r="IT116" s="1">
        <f t="shared" ca="1" si="57"/>
        <v>5.3623283865205863E-58</v>
      </c>
      <c r="IU116" s="1">
        <f t="shared" ca="1" si="57"/>
        <v>2.8941899044835519E-58</v>
      </c>
      <c r="IV116" s="1">
        <f t="shared" ca="1" si="57"/>
        <v>-1</v>
      </c>
    </row>
    <row r="117" spans="1:256" x14ac:dyDescent="0.15">
      <c r="A117" s="110" t="s">
        <v>527</v>
      </c>
      <c r="B117" s="145" t="s">
        <v>390</v>
      </c>
      <c r="C117" s="1">
        <f t="shared" ref="C117:BN117" ca="1" si="58">IF(D$92&gt;C$92,C95/($A106+1E-36),-1)</f>
        <v>-1</v>
      </c>
      <c r="D117" s="1">
        <f t="shared" ca="1" si="58"/>
        <v>-1</v>
      </c>
      <c r="E117" s="1">
        <f t="shared" ca="1" si="58"/>
        <v>-1</v>
      </c>
      <c r="F117" s="1">
        <f t="shared" ca="1" si="58"/>
        <v>-1</v>
      </c>
      <c r="G117" s="1">
        <f t="shared" ca="1" si="58"/>
        <v>-1</v>
      </c>
      <c r="H117" s="1">
        <f t="shared" ca="1" si="58"/>
        <v>-1</v>
      </c>
      <c r="I117" s="1">
        <f t="shared" ca="1" si="58"/>
        <v>-1</v>
      </c>
      <c r="J117" s="1">
        <f t="shared" ca="1" si="58"/>
        <v>-1</v>
      </c>
      <c r="K117" s="1">
        <f t="shared" ca="1" si="58"/>
        <v>-1</v>
      </c>
      <c r="L117" s="1">
        <f t="shared" ca="1" si="58"/>
        <v>-1</v>
      </c>
      <c r="M117" s="1">
        <f t="shared" ca="1" si="58"/>
        <v>-1</v>
      </c>
      <c r="N117" s="1">
        <f t="shared" ca="1" si="58"/>
        <v>-1</v>
      </c>
      <c r="O117" s="1">
        <f t="shared" ca="1" si="58"/>
        <v>-1</v>
      </c>
      <c r="P117" s="1">
        <f t="shared" ca="1" si="58"/>
        <v>-1</v>
      </c>
      <c r="Q117" s="1">
        <f t="shared" ca="1" si="58"/>
        <v>-1</v>
      </c>
      <c r="R117" s="1">
        <f t="shared" ca="1" si="58"/>
        <v>-1</v>
      </c>
      <c r="S117" s="1">
        <f t="shared" ca="1" si="58"/>
        <v>-1</v>
      </c>
      <c r="T117" s="1">
        <f t="shared" ca="1" si="58"/>
        <v>-1</v>
      </c>
      <c r="U117" s="1">
        <f t="shared" ca="1" si="58"/>
        <v>-1</v>
      </c>
      <c r="V117" s="1">
        <f t="shared" ca="1" si="58"/>
        <v>-1</v>
      </c>
      <c r="W117" s="1">
        <f t="shared" ca="1" si="58"/>
        <v>-1</v>
      </c>
      <c r="X117" s="1">
        <f t="shared" ca="1" si="58"/>
        <v>-1</v>
      </c>
      <c r="Y117" s="1">
        <f t="shared" ca="1" si="58"/>
        <v>-1</v>
      </c>
      <c r="Z117" s="1">
        <f t="shared" ca="1" si="58"/>
        <v>-1</v>
      </c>
      <c r="AA117" s="1">
        <f t="shared" ca="1" si="58"/>
        <v>-1</v>
      </c>
      <c r="AB117" s="1">
        <f t="shared" ca="1" si="58"/>
        <v>-1</v>
      </c>
      <c r="AC117" s="1">
        <f t="shared" ca="1" si="58"/>
        <v>-1</v>
      </c>
      <c r="AD117" s="150">
        <f t="shared" ca="1" si="58"/>
        <v>-1</v>
      </c>
      <c r="AE117" s="1">
        <f t="shared" ca="1" si="58"/>
        <v>-1</v>
      </c>
      <c r="AF117" s="1">
        <f t="shared" ca="1" si="58"/>
        <v>-1</v>
      </c>
      <c r="AG117" s="1">
        <f t="shared" ca="1" si="58"/>
        <v>-1</v>
      </c>
      <c r="AH117" s="1">
        <f t="shared" ca="1" si="58"/>
        <v>-1</v>
      </c>
      <c r="AI117" s="1">
        <f t="shared" ca="1" si="58"/>
        <v>-1</v>
      </c>
      <c r="AJ117" s="1">
        <f t="shared" ca="1" si="58"/>
        <v>-1</v>
      </c>
      <c r="AK117" s="150">
        <f t="shared" ca="1" si="58"/>
        <v>-1</v>
      </c>
      <c r="AL117" s="1">
        <f t="shared" ca="1" si="58"/>
        <v>-1</v>
      </c>
      <c r="AM117" s="1">
        <f t="shared" ca="1" si="58"/>
        <v>-1</v>
      </c>
      <c r="AN117" s="1">
        <f t="shared" ca="1" si="58"/>
        <v>1</v>
      </c>
      <c r="AO117" s="1">
        <f t="shared" ca="1" si="58"/>
        <v>0.94828696721939709</v>
      </c>
      <c r="AP117" s="1">
        <f t="shared" ca="1" si="58"/>
        <v>0.82896650419529661</v>
      </c>
      <c r="AQ117" s="1">
        <f t="shared" ca="1" si="58"/>
        <v>0.72465982221896574</v>
      </c>
      <c r="AR117" s="1">
        <f t="shared" ca="1" si="58"/>
        <v>0.63347777658179916</v>
      </c>
      <c r="AS117" s="1">
        <f t="shared" ca="1" si="58"/>
        <v>0.55376892870122918</v>
      </c>
      <c r="AT117" s="1">
        <f t="shared" ca="1" si="58"/>
        <v>0.48408963618206569</v>
      </c>
      <c r="AU117" s="1">
        <f t="shared" ca="1" si="58"/>
        <v>0.42317790636700364</v>
      </c>
      <c r="AV117" s="1">
        <f t="shared" ca="1" si="58"/>
        <v>0.36993053982632429</v>
      </c>
      <c r="AW117" s="1">
        <f t="shared" ca="1" si="58"/>
        <v>0.3233831498223656</v>
      </c>
      <c r="AX117" s="1">
        <f t="shared" ca="1" si="58"/>
        <v>0.28269269587239643</v>
      </c>
      <c r="AY117" s="1">
        <f t="shared" ca="1" si="58"/>
        <v>0.24712221506748466</v>
      </c>
      <c r="AZ117" s="1">
        <f t="shared" ca="1" si="58"/>
        <v>0.21602747460948196</v>
      </c>
      <c r="BA117" s="1">
        <f t="shared" ca="1" si="58"/>
        <v>0.1888453038242888</v>
      </c>
      <c r="BB117" s="1">
        <f t="shared" ca="1" si="58"/>
        <v>0.16508339432730021</v>
      </c>
      <c r="BC117" s="1">
        <f t="shared" ca="1" si="58"/>
        <v>0.14431138360729381</v>
      </c>
      <c r="BD117" s="1">
        <f t="shared" ca="1" si="58"/>
        <v>0.12615306053958153</v>
      </c>
      <c r="BE117" s="1">
        <f t="shared" ca="1" si="58"/>
        <v>0.11027955165900694</v>
      </c>
      <c r="BF117" s="1">
        <f t="shared" ca="1" si="58"/>
        <v>9.640336478634845E-2</v>
      </c>
      <c r="BG117" s="1">
        <f t="shared" ca="1" si="58"/>
        <v>8.4273182129596766E-2</v>
      </c>
      <c r="BH117" s="1">
        <f t="shared" ca="1" si="58"/>
        <v>7.3669308555647933E-2</v>
      </c>
      <c r="BI117" s="1">
        <f t="shared" ca="1" si="58"/>
        <v>6.4399692594036259E-2</v>
      </c>
      <c r="BJ117" s="1">
        <f t="shared" ca="1" si="58"/>
        <v>5.6296448107336146E-2</v>
      </c>
      <c r="BK117" s="1">
        <f t="shared" ca="1" si="58"/>
        <v>4.9212813630658298E-2</v>
      </c>
      <c r="BL117" s="1">
        <f t="shared" ca="1" si="58"/>
        <v>4.3020494309485617E-2</v>
      </c>
      <c r="BM117" s="1">
        <f t="shared" ca="1" si="58"/>
        <v>3.760733829450278E-2</v>
      </c>
      <c r="BN117" s="1">
        <f t="shared" ca="1" si="58"/>
        <v>3.2875305509572746E-2</v>
      </c>
      <c r="BO117" s="1">
        <f t="shared" ref="BO117:DZ117" ca="1" si="59">IF(BP$92&gt;BO$92,BO95/($A106+1E-36),-1)</f>
        <v>2.8738692004313605E-2</v>
      </c>
      <c r="BP117" s="1">
        <f t="shared" ca="1" si="59"/>
        <v>2.5122577731735658E-2</v>
      </c>
      <c r="BQ117" s="1">
        <f t="shared" ca="1" si="59"/>
        <v>2.1961469637948979E-2</v>
      </c>
      <c r="BR117" s="1">
        <f t="shared" ca="1" si="59"/>
        <v>1.9198115488335818E-2</v>
      </c>
      <c r="BS117" s="1">
        <f t="shared" ca="1" si="59"/>
        <v>1.6782466946865988E-2</v>
      </c>
      <c r="BT117" s="1">
        <f t="shared" ca="1" si="59"/>
        <v>1.4670773128423565E-2</v>
      </c>
      <c r="BU117" s="1">
        <f t="shared" ca="1" si="59"/>
        <v>1.2824788207067972E-2</v>
      </c>
      <c r="BV117" s="1">
        <f t="shared" ca="1" si="59"/>
        <v>1.1211078728870184E-2</v>
      </c>
      <c r="BW117" s="1">
        <f t="shared" ca="1" si="59"/>
        <v>9.8004180837587968E-3</v>
      </c>
      <c r="BX117" s="1">
        <f t="shared" ca="1" si="59"/>
        <v>8.5672571693862203E-3</v>
      </c>
      <c r="BY117" s="1">
        <f t="shared" ca="1" si="59"/>
        <v>7.4892616599728781E-3</v>
      </c>
      <c r="BZ117" s="1">
        <f t="shared" ca="1" si="59"/>
        <v>6.5469074993996061E-3</v>
      </c>
      <c r="CA117" s="1">
        <f t="shared" ca="1" si="59"/>
        <v>5.7231272923438008E-3</v>
      </c>
      <c r="CB117" s="1">
        <f t="shared" ca="1" si="59"/>
        <v>5.0030011890918342E-3</v>
      </c>
      <c r="CC117" s="1">
        <f t="shared" ca="1" si="59"/>
        <v>4.3734866655051677E-3</v>
      </c>
      <c r="CD117" s="1">
        <f t="shared" ca="1" si="59"/>
        <v>3.8231823040648909E-3</v>
      </c>
      <c r="CE117" s="1">
        <f t="shared" ca="1" si="59"/>
        <v>3.3421212977281594E-3</v>
      </c>
      <c r="CF117" s="1">
        <f t="shared" ca="1" si="59"/>
        <v>2.9215909366530094E-3</v>
      </c>
      <c r="CG117" s="1">
        <f t="shared" ca="1" si="59"/>
        <v>2.5539748084353591E-3</v>
      </c>
      <c r="CH117" s="1">
        <f t="shared" ca="1" si="59"/>
        <v>2.2326148538764873E-3</v>
      </c>
      <c r="CI117" s="1">
        <f t="shared" ca="1" si="59"/>
        <v>1.9516907799116564E-3</v>
      </c>
      <c r="CJ117" s="1">
        <f t="shared" ca="1" si="59"/>
        <v>1.7061146456937867E-3</v>
      </c>
      <c r="CK117" s="1">
        <f t="shared" ca="1" si="59"/>
        <v>1.4914387126338706E-3</v>
      </c>
      <c r="CL117" s="1">
        <f t="shared" ca="1" si="59"/>
        <v>1.303774889429213E-3</v>
      </c>
      <c r="CM117" s="1">
        <f t="shared" ca="1" si="59"/>
        <v>1.1397243131125853E-3</v>
      </c>
      <c r="CN117" s="1">
        <f t="shared" ca="1" si="59"/>
        <v>9.9631579073335141E-4</v>
      </c>
      <c r="CO117" s="1">
        <f t="shared" ca="1" si="59"/>
        <v>8.7095198676047445E-4</v>
      </c>
      <c r="CP117" s="1">
        <f t="shared" ca="1" si="59"/>
        <v>7.6136238158352554E-4</v>
      </c>
      <c r="CQ117" s="1">
        <f t="shared" ca="1" si="59"/>
        <v>6.6556214912218462E-4</v>
      </c>
      <c r="CR117" s="1">
        <f t="shared" ca="1" si="59"/>
        <v>5.8181620875833167E-4</v>
      </c>
      <c r="CS117" s="1">
        <f t="shared" ca="1" si="59"/>
        <v>5.0860780051927891E-4</v>
      </c>
      <c r="CT117" s="1">
        <f t="shared" ca="1" si="59"/>
        <v>4.4461101436331238E-4</v>
      </c>
      <c r="CU117" s="1">
        <f t="shared" ca="1" si="59"/>
        <v>3.8866677603321682E-4</v>
      </c>
      <c r="CV117" s="1">
        <f t="shared" ca="1" si="59"/>
        <v>3.3976185454689397E-4</v>
      </c>
      <c r="CW117" s="1">
        <f t="shared" ca="1" si="59"/>
        <v>2.9701051112040246E-4</v>
      </c>
      <c r="CX117" s="1">
        <f t="shared" ca="1" si="59"/>
        <v>2.5963845715890174E-4</v>
      </c>
      <c r="CY117" s="1">
        <f t="shared" ca="1" si="59"/>
        <v>2.2696883077153872E-4</v>
      </c>
      <c r="CZ117" s="1">
        <f t="shared" ca="1" si="59"/>
        <v>1.984099378247025E-4</v>
      </c>
      <c r="DA117" s="1">
        <f t="shared" ca="1" si="59"/>
        <v>1.7344453550640916E-4</v>
      </c>
      <c r="DB117" s="1">
        <f t="shared" ca="1" si="59"/>
        <v>1.5162046431168542E-4</v>
      </c>
      <c r="DC117" s="1">
        <f t="shared" ca="1" si="59"/>
        <v>1.3254245878067218E-4</v>
      </c>
      <c r="DD117" s="1">
        <f t="shared" ca="1" si="59"/>
        <v>1.1586498867008319E-4</v>
      </c>
      <c r="DE117" s="1">
        <f t="shared" ca="1" si="59"/>
        <v>1.0128600090129115E-4</v>
      </c>
      <c r="DF117" s="1">
        <f t="shared" ca="1" si="59"/>
        <v>8.854144894267983E-5</v>
      </c>
      <c r="DG117" s="1">
        <f t="shared" ca="1" si="59"/>
        <v>7.7400510545473097E-5</v>
      </c>
      <c r="DH117" s="1">
        <f t="shared" ca="1" si="59"/>
        <v>6.7661407219326783E-5</v>
      </c>
      <c r="DI117" s="1">
        <f t="shared" ca="1" si="59"/>
        <v>5.9147749732347495E-5</v>
      </c>
      <c r="DJ117" s="1">
        <f t="shared" ca="1" si="59"/>
        <v>5.1705343447263027E-5</v>
      </c>
      <c r="DK117" s="1">
        <f t="shared" ca="1" si="59"/>
        <v>4.5199395633767262E-5</v>
      </c>
      <c r="DL117" s="1">
        <f t="shared" ca="1" si="59"/>
        <v>3.9512074177431311E-5</v>
      </c>
      <c r="DM117" s="1">
        <f t="shared" ca="1" si="59"/>
        <v>3.4540373469872254E-5</v>
      </c>
      <c r="DN117" s="1">
        <f t="shared" ca="1" si="59"/>
        <v>3.0194248828366988E-5</v>
      </c>
      <c r="DO117" s="1">
        <f t="shared" ca="1" si="59"/>
        <v>2.6394985656555295E-5</v>
      </c>
      <c r="DP117" s="1">
        <f t="shared" ca="1" si="59"/>
        <v>2.3073773809376118E-5</v>
      </c>
      <c r="DQ117" s="1">
        <f t="shared" ca="1" si="59"/>
        <v>2.0170461341926438E-5</v>
      </c>
      <c r="DR117" s="1">
        <f t="shared" ca="1" si="59"/>
        <v>1.7632465070834006E-5</v>
      </c>
      <c r="DS117" s="1">
        <f t="shared" ca="1" si="59"/>
        <v>1.5413818216836454E-5</v>
      </c>
      <c r="DT117" s="1">
        <f t="shared" ca="1" si="59"/>
        <v>1.3474337879997947E-5</v>
      </c>
      <c r="DU117" s="1">
        <f t="shared" ca="1" si="59"/>
        <v>1.1778897269336725E-5</v>
      </c>
      <c r="DV117" s="1">
        <f t="shared" ca="1" si="59"/>
        <v>1.0296789505890683E-5</v>
      </c>
      <c r="DW117" s="1">
        <f t="shared" ca="1" si="59"/>
        <v>9.0011714767753237E-6</v>
      </c>
      <c r="DX117" s="1">
        <f t="shared" ca="1" si="59"/>
        <v>7.8685776676275997E-6</v>
      </c>
      <c r="DY117" s="1">
        <f t="shared" ca="1" si="59"/>
        <v>6.8784951682387834E-6</v>
      </c>
      <c r="DZ117" s="1">
        <f t="shared" ca="1" si="59"/>
        <v>6.0129921541143647E-6</v>
      </c>
      <c r="EA117" s="1">
        <f t="shared" ref="EA117:GL117" ca="1" si="60">IF(EB$92&gt;EA$92,EA95/($A106+1E-36),-1)</f>
        <v>5.2563931152253123E-6</v>
      </c>
      <c r="EB117" s="1">
        <f t="shared" ca="1" si="60"/>
        <v>4.5949949498740951E-6</v>
      </c>
      <c r="EC117" s="1">
        <f t="shared" ca="1" si="60"/>
        <v>4.0168187817252716E-6</v>
      </c>
      <c r="ED117" s="1">
        <f t="shared" ca="1" si="60"/>
        <v>3.5113930050484582E-6</v>
      </c>
      <c r="EE117" s="1">
        <f t="shared" ca="1" si="60"/>
        <v>3.0695636288096157E-6</v>
      </c>
      <c r="EF117" s="1">
        <f t="shared" ca="1" si="60"/>
        <v>2.6833284846681025E-6</v>
      </c>
      <c r="EG117" s="1">
        <f t="shared" ca="1" si="60"/>
        <v>2.3456922961468283E-6</v>
      </c>
      <c r="EH117" s="1">
        <f t="shared" ca="1" si="60"/>
        <v>2.050539984068759E-6</v>
      </c>
      <c r="EI117" s="1">
        <f t="shared" ca="1" si="60"/>
        <v>1.792525913638211E-6</v>
      </c>
      <c r="EJ117" s="1">
        <f t="shared" ca="1" si="60"/>
        <v>1.5669770772715447E-6</v>
      </c>
      <c r="EK117" s="1">
        <f t="shared" ca="1" si="60"/>
        <v>1.3698084596784544E-6</v>
      </c>
      <c r="EL117" s="1">
        <f t="shared" ca="1" si="60"/>
        <v>1.197449052333201E-6</v>
      </c>
      <c r="EM117" s="1">
        <f t="shared" ca="1" si="60"/>
        <v>1.0467771773509613E-6</v>
      </c>
      <c r="EN117" s="1">
        <f t="shared" ca="1" si="60"/>
        <v>9.1506394939126476E-7</v>
      </c>
      <c r="EO117" s="1">
        <f t="shared" ca="1" si="60"/>
        <v>7.9992385160189333E-7</v>
      </c>
      <c r="EP117" s="1">
        <f t="shared" ca="1" si="60"/>
        <v>6.9927153046219229E-7</v>
      </c>
      <c r="EQ117" s="1">
        <f t="shared" ca="1" si="60"/>
        <v>6.1128402701797801E-7</v>
      </c>
      <c r="ER117" s="1">
        <f t="shared" ca="1" si="60"/>
        <v>5.3436776046114079E-7</v>
      </c>
      <c r="ES117" s="1">
        <f t="shared" ca="1" si="60"/>
        <v>4.6712966607887013E-7</v>
      </c>
      <c r="ET117" s="1">
        <f t="shared" ca="1" si="60"/>
        <v>4.0835196483906327E-7</v>
      </c>
      <c r="EU117" s="1">
        <f t="shared" ca="1" si="60"/>
        <v>3.5697010765265595E-7</v>
      </c>
      <c r="EV117" s="1">
        <f t="shared" ca="1" si="60"/>
        <v>3.1205349485160355E-7</v>
      </c>
      <c r="EW117" s="1">
        <f t="shared" ca="1" si="60"/>
        <v>2.7278862168439963E-7</v>
      </c>
      <c r="EX117" s="1">
        <f t="shared" ca="1" si="60"/>
        <v>2.3846434456970834E-7</v>
      </c>
      <c r="EY117" s="1">
        <f t="shared" ca="1" si="60"/>
        <v>2.0845900125867534E-7</v>
      </c>
      <c r="EZ117" s="1">
        <f t="shared" ca="1" si="60"/>
        <v>1.8222915163344901E-7</v>
      </c>
      <c r="FA117" s="1">
        <f t="shared" ca="1" si="60"/>
        <v>1.5929973522150594E-7</v>
      </c>
      <c r="FB117" s="1">
        <f t="shared" ca="1" si="60"/>
        <v>1.3925546716414576E-7</v>
      </c>
      <c r="FC117" s="1">
        <f t="shared" ca="1" si="60"/>
        <v>1.2173331680771363E-7</v>
      </c>
      <c r="FD117" s="1">
        <f t="shared" ca="1" si="60"/>
        <v>1.0641593269397064E-7</v>
      </c>
      <c r="FE117" s="1">
        <f t="shared" ca="1" si="60"/>
        <v>9.3025894866688811E-8</v>
      </c>
      <c r="FF117" s="1">
        <f t="shared" ca="1" si="60"/>
        <v>8.1320690395438779E-8</v>
      </c>
      <c r="FG117" s="1">
        <f t="shared" ca="1" si="60"/>
        <v>7.1088321116047081E-8</v>
      </c>
      <c r="FH117" s="1">
        <f t="shared" ca="1" si="60"/>
        <v>6.2143464037556612E-8</v>
      </c>
      <c r="FI117" s="1">
        <f t="shared" ca="1" si="60"/>
        <v>5.4324114875113394E-8</v>
      </c>
      <c r="FJ117" s="1">
        <f t="shared" ca="1" si="60"/>
        <v>4.7488653918310764E-8</v>
      </c>
      <c r="FK117" s="1">
        <f t="shared" ca="1" si="60"/>
        <v>4.1513281093627491E-8</v>
      </c>
      <c r="FL117" s="1">
        <f t="shared" ca="1" si="60"/>
        <v>3.628977376623505E-8</v>
      </c>
      <c r="FM117" s="1">
        <f t="shared" ca="1" si="60"/>
        <v>3.1723526671725305E-8</v>
      </c>
      <c r="FN117" s="1">
        <f t="shared" ca="1" si="60"/>
        <v>2.7731838478090242E-8</v>
      </c>
      <c r="FO117" s="1">
        <f t="shared" ca="1" si="60"/>
        <v>2.4242413945115798E-8</v>
      </c>
      <c r="FP117" s="1">
        <f t="shared" ca="1" si="60"/>
        <v>2.1192054553132409E-8</v>
      </c>
      <c r="FQ117" s="1">
        <f t="shared" ca="1" si="60"/>
        <v>1.8525513886517167E-8</v>
      </c>
      <c r="FR117" s="1">
        <f t="shared" ca="1" si="60"/>
        <v>1.6194497041289116E-8</v>
      </c>
      <c r="FS117" s="1">
        <f t="shared" ca="1" si="60"/>
        <v>1.4156785934623683E-8</v>
      </c>
      <c r="FT117" s="1">
        <f t="shared" ca="1" si="60"/>
        <v>1.2375474674377757E-8</v>
      </c>
      <c r="FU117" s="1">
        <f t="shared" ca="1" si="60"/>
        <v>1.0818301140062856E-8</v>
      </c>
      <c r="FV117" s="1">
        <f t="shared" ca="1" si="60"/>
        <v>9.4570626692321139E-9</v>
      </c>
      <c r="FW117" s="1">
        <f t="shared" ca="1" si="60"/>
        <v>8.2671052665172882E-9</v>
      </c>
      <c r="FX117" s="1">
        <f t="shared" ca="1" si="60"/>
        <v>7.2268770841535824E-9</v>
      </c>
      <c r="FY117" s="1">
        <f t="shared" ca="1" si="60"/>
        <v>6.3175380868793942E-9</v>
      </c>
      <c r="FZ117" s="1">
        <f t="shared" ca="1" si="60"/>
        <v>5.5226188316784145E-9</v>
      </c>
      <c r="GA117" s="1">
        <f t="shared" ca="1" si="60"/>
        <v>4.8277221823722263E-9</v>
      </c>
      <c r="GB117" s="1">
        <f t="shared" ca="1" si="60"/>
        <v>4.2202625566837286E-9</v>
      </c>
      <c r="GC117" s="1">
        <f t="shared" ca="1" si="60"/>
        <v>3.6892379831589594E-9</v>
      </c>
      <c r="GD117" s="1">
        <f t="shared" ca="1" si="60"/>
        <v>3.2250308395688685E-9</v>
      </c>
      <c r="GE117" s="1">
        <f t="shared" ca="1" si="60"/>
        <v>2.8192336638756056E-9</v>
      </c>
      <c r="GF117" s="1">
        <f t="shared" ca="1" si="60"/>
        <v>2.464496882948255E-9</v>
      </c>
      <c r="GG117" s="1">
        <f t="shared" ca="1" si="60"/>
        <v>2.1543957011750764E-9</v>
      </c>
      <c r="GH117" s="1">
        <f t="shared" ca="1" si="60"/>
        <v>1.8833137381326934E-9</v>
      </c>
      <c r="GI117" s="1">
        <f t="shared" ca="1" si="60"/>
        <v>1.6463413078223109E-9</v>
      </c>
      <c r="GJ117" s="1">
        <f t="shared" ca="1" si="60"/>
        <v>1.4391864971629628E-9</v>
      </c>
      <c r="GK117" s="1">
        <f t="shared" ca="1" si="60"/>
        <v>1.258097433244838E-9</v>
      </c>
      <c r="GL117" s="1">
        <f t="shared" ca="1" si="60"/>
        <v>1.0997943314903295E-9</v>
      </c>
      <c r="GM117" s="1">
        <f t="shared" ref="GM117:IV117" ca="1" si="61">IF(GN$92&gt;GM$92,GM95/($A106+1E-36),-1)</f>
        <v>9.6141009401683691E-10</v>
      </c>
      <c r="GN117" s="1">
        <f t="shared" ca="1" si="61"/>
        <v>8.404383823518465E-10</v>
      </c>
      <c r="GO117" s="1">
        <f t="shared" ca="1" si="61"/>
        <v>7.3468822402213999E-10</v>
      </c>
      <c r="GP117" s="1">
        <f t="shared" ca="1" si="61"/>
        <v>6.4224433087687659E-10</v>
      </c>
      <c r="GQ117" s="1">
        <f t="shared" ca="1" si="61"/>
        <v>5.614324104520516E-10</v>
      </c>
      <c r="GR117" s="1">
        <f t="shared" ca="1" si="61"/>
        <v>4.9078884211502433E-10</v>
      </c>
      <c r="GS117" s="1">
        <f t="shared" ca="1" si="61"/>
        <v>4.2903416878028251E-10</v>
      </c>
      <c r="GT117" s="1">
        <f t="shared" ca="1" si="61"/>
        <v>3.7504992409311546E-10</v>
      </c>
      <c r="GU117" s="1">
        <f t="shared" ca="1" si="61"/>
        <v>3.2785837538801698E-10</v>
      </c>
      <c r="GV117" s="1">
        <f t="shared" ca="1" si="61"/>
        <v>2.8660481553752437E-10</v>
      </c>
      <c r="GW117" s="1">
        <f t="shared" ca="1" si="61"/>
        <v>2.5054208297129444E-10</v>
      </c>
      <c r="GX117" s="1">
        <f t="shared" ca="1" si="61"/>
        <v>2.1901702950059647E-10</v>
      </c>
      <c r="GY117" s="1">
        <f t="shared" ca="1" si="61"/>
        <v>1.9145869086097235E-10</v>
      </c>
      <c r="GZ117" s="1">
        <f t="shared" ca="1" si="61"/>
        <v>1.6736794572450153E-10</v>
      </c>
      <c r="HA117" s="1">
        <f t="shared" ca="1" si="61"/>
        <v>1.4630847589144235E-10</v>
      </c>
      <c r="HB117" s="1">
        <f t="shared" ca="1" si="61"/>
        <v>1.2789886393726019E-10</v>
      </c>
      <c r="HC117" s="1">
        <f t="shared" ca="1" si="61"/>
        <v>1.1180568519201279E-10</v>
      </c>
      <c r="HD117" s="1">
        <f t="shared" ca="1" si="61"/>
        <v>9.7737468937859358E-11</v>
      </c>
      <c r="HE117" s="1">
        <f t="shared" ca="1" si="61"/>
        <v>8.5439419453255528E-11</v>
      </c>
      <c r="HF117" s="1">
        <f t="shared" ca="1" si="61"/>
        <v>7.4688801294317843E-11</v>
      </c>
      <c r="HG117" s="1">
        <f t="shared" ca="1" si="61"/>
        <v>6.529090523413589E-11</v>
      </c>
      <c r="HH117" s="1">
        <f t="shared" ca="1" si="61"/>
        <v>5.7075521797365176E-11</v>
      </c>
      <c r="HI117" s="1">
        <f t="shared" ca="1" si="61"/>
        <v>4.9893858520716851E-11</v>
      </c>
      <c r="HJ117" s="1">
        <f t="shared" ca="1" si="61"/>
        <v>4.3615845106478371E-11</v>
      </c>
      <c r="HK117" s="1">
        <f t="shared" ca="1" si="61"/>
        <v>3.8127777661501672E-11</v>
      </c>
      <c r="HL117" s="1">
        <f t="shared" ca="1" si="61"/>
        <v>3.333025935542357E-11</v>
      </c>
      <c r="HM117" s="1">
        <f t="shared" ca="1" si="61"/>
        <v>2.9136400200463388E-11</v>
      </c>
      <c r="HN117" s="1">
        <f t="shared" ca="1" si="61"/>
        <v>2.5470243348209141E-11</v>
      </c>
      <c r="HO117" s="1">
        <f t="shared" ca="1" si="61"/>
        <v>2.2265389401353521E-11</v>
      </c>
      <c r="HP117" s="1">
        <f t="shared" ca="1" si="61"/>
        <v>1.9463793824677472E-11</v>
      </c>
      <c r="HQ117" s="1">
        <f t="shared" ca="1" si="61"/>
        <v>1.7014715674657063E-11</v>
      </c>
      <c r="HR117" s="1">
        <f t="shared" ca="1" si="61"/>
        <v>1.4873798607667791E-11</v>
      </c>
      <c r="HS117" s="1">
        <f t="shared" ca="1" si="61"/>
        <v>1.3002267522517347E-11</v>
      </c>
      <c r="HT117" s="1">
        <f t="shared" ca="1" si="61"/>
        <v>1.1366226287342325E-11</v>
      </c>
      <c r="HU117" s="1">
        <f t="shared" ca="1" si="61"/>
        <v>9.9360438316884644E-12</v>
      </c>
      <c r="HV117" s="1">
        <f t="shared" ca="1" si="61"/>
        <v>8.685817485014937E-12</v>
      </c>
      <c r="HW117" s="1">
        <f t="shared" ca="1" si="61"/>
        <v>7.5929038419077558E-12</v>
      </c>
      <c r="HX117" s="1">
        <f t="shared" ca="1" si="61"/>
        <v>6.6375086572934596E-12</v>
      </c>
      <c r="HY117" s="1">
        <f t="shared" ca="1" si="61"/>
        <v>5.8023283440629227E-12</v>
      </c>
      <c r="HZ117" s="1">
        <f t="shared" ca="1" si="61"/>
        <v>5.0722365801092897E-12</v>
      </c>
      <c r="IA117" s="1">
        <f t="shared" ca="1" si="61"/>
        <v>4.4340103487807352E-12</v>
      </c>
      <c r="IB117" s="1">
        <f t="shared" ca="1" si="61"/>
        <v>3.8760904509448242E-12</v>
      </c>
      <c r="IC117" s="1">
        <f t="shared" ca="1" si="61"/>
        <v>3.3883721511919746E-12</v>
      </c>
      <c r="ID117" s="1">
        <f t="shared" ca="1" si="61"/>
        <v>2.9620221664782706E-12</v>
      </c>
      <c r="IE117" s="1">
        <f t="shared" ca="1" si="61"/>
        <v>2.5893186826075835E-12</v>
      </c>
      <c r="IF117" s="1">
        <f t="shared" ca="1" si="61"/>
        <v>2.2635115010203143E-12</v>
      </c>
      <c r="IG117" s="1">
        <f t="shared" ca="1" si="61"/>
        <v>1.9786997829450689E-12</v>
      </c>
      <c r="IH117" s="1">
        <f t="shared" ca="1" si="61"/>
        <v>1.729725176683219E-12</v>
      </c>
      <c r="II117" s="1">
        <f t="shared" ca="1" si="61"/>
        <v>1.5120783924070677E-12</v>
      </c>
      <c r="IJ117" s="1">
        <f t="shared" ca="1" si="61"/>
        <v>1.3218175324062298E-12</v>
      </c>
      <c r="IK117" s="1">
        <f t="shared" ca="1" si="61"/>
        <v>1.1554966976250057E-12</v>
      </c>
      <c r="IL117" s="1">
        <f t="shared" ca="1" si="61"/>
        <v>1.0101035774519895E-12</v>
      </c>
      <c r="IM117" s="1">
        <f t="shared" ca="1" si="61"/>
        <v>8.8300489242283341E-13</v>
      </c>
      <c r="IN117" s="1">
        <f t="shared" ca="1" si="61"/>
        <v>7.7189870172469392E-13</v>
      </c>
      <c r="IO117" s="1">
        <f t="shared" ca="1" si="61"/>
        <v>6.7477271172236229E-13</v>
      </c>
      <c r="IP117" s="1">
        <f t="shared" ca="1" si="61"/>
        <v>5.8986783041325082E-13</v>
      </c>
      <c r="IQ117" s="1">
        <f t="shared" ca="1" si="61"/>
        <v>5.1564630772976252E-13</v>
      </c>
      <c r="IR117" s="1">
        <f t="shared" ca="1" si="61"/>
        <v>4.50763884663889E-13</v>
      </c>
      <c r="IS117" s="1">
        <f t="shared" ca="1" si="61"/>
        <v>3.9404544679444427E-13</v>
      </c>
      <c r="IT117" s="1">
        <f t="shared" ca="1" si="61"/>
        <v>3.4446374126714097E-13</v>
      </c>
      <c r="IU117" s="1">
        <f t="shared" ca="1" si="61"/>
        <v>3.0112077176126567E-13</v>
      </c>
      <c r="IV117" s="1">
        <f t="shared" ca="1" si="61"/>
        <v>-1</v>
      </c>
    </row>
    <row r="118" spans="1:256" x14ac:dyDescent="0.15">
      <c r="A118" s="110" t="s">
        <v>528</v>
      </c>
      <c r="B118" s="145" t="s">
        <v>390</v>
      </c>
      <c r="C118" s="1">
        <f t="shared" ref="C118:BN118" ca="1" si="62">IF(D$92&gt;C$92,C96/($A107+1E-36),-1)</f>
        <v>-1</v>
      </c>
      <c r="D118" s="1">
        <f t="shared" ca="1" si="62"/>
        <v>-1</v>
      </c>
      <c r="E118" s="1">
        <f t="shared" ca="1" si="62"/>
        <v>-1</v>
      </c>
      <c r="F118" s="1">
        <f t="shared" ca="1" si="62"/>
        <v>-1</v>
      </c>
      <c r="G118" s="1">
        <f t="shared" ca="1" si="62"/>
        <v>-1</v>
      </c>
      <c r="H118" s="1">
        <f t="shared" ca="1" si="62"/>
        <v>-1</v>
      </c>
      <c r="I118" s="1">
        <f t="shared" ca="1" si="62"/>
        <v>-1</v>
      </c>
      <c r="J118" s="1">
        <f t="shared" ca="1" si="62"/>
        <v>-1</v>
      </c>
      <c r="K118" s="1">
        <f t="shared" ca="1" si="62"/>
        <v>-1</v>
      </c>
      <c r="L118" s="1">
        <f t="shared" ca="1" si="62"/>
        <v>-1</v>
      </c>
      <c r="M118" s="1">
        <f t="shared" ca="1" si="62"/>
        <v>-1</v>
      </c>
      <c r="N118" s="1">
        <f t="shared" ca="1" si="62"/>
        <v>-1</v>
      </c>
      <c r="O118" s="1">
        <f t="shared" ca="1" si="62"/>
        <v>-1</v>
      </c>
      <c r="P118" s="1">
        <f t="shared" ca="1" si="62"/>
        <v>-1</v>
      </c>
      <c r="Q118" s="1">
        <f t="shared" ca="1" si="62"/>
        <v>-1</v>
      </c>
      <c r="R118" s="1">
        <f t="shared" ca="1" si="62"/>
        <v>-1</v>
      </c>
      <c r="S118" s="1">
        <f t="shared" ca="1" si="62"/>
        <v>-1</v>
      </c>
      <c r="T118" s="1">
        <f t="shared" ca="1" si="62"/>
        <v>-1</v>
      </c>
      <c r="U118" s="1">
        <f t="shared" ca="1" si="62"/>
        <v>-1</v>
      </c>
      <c r="V118" s="1">
        <f t="shared" ca="1" si="62"/>
        <v>-1</v>
      </c>
      <c r="W118" s="1">
        <f t="shared" ca="1" si="62"/>
        <v>-1</v>
      </c>
      <c r="X118" s="1">
        <f t="shared" ca="1" si="62"/>
        <v>-1</v>
      </c>
      <c r="Y118" s="1">
        <f t="shared" ca="1" si="62"/>
        <v>-1</v>
      </c>
      <c r="Z118" s="1">
        <f t="shared" ca="1" si="62"/>
        <v>-1</v>
      </c>
      <c r="AA118" s="1">
        <f t="shared" ca="1" si="62"/>
        <v>-1</v>
      </c>
      <c r="AB118" s="1">
        <f t="shared" ca="1" si="62"/>
        <v>-1</v>
      </c>
      <c r="AC118" s="1">
        <f t="shared" ca="1" si="62"/>
        <v>-1</v>
      </c>
      <c r="AD118" s="150">
        <f t="shared" ca="1" si="62"/>
        <v>-1</v>
      </c>
      <c r="AE118" s="1">
        <f t="shared" ca="1" si="62"/>
        <v>-1</v>
      </c>
      <c r="AF118" s="1">
        <f t="shared" ca="1" si="62"/>
        <v>-1</v>
      </c>
      <c r="AG118" s="1">
        <f t="shared" ca="1" si="62"/>
        <v>-1</v>
      </c>
      <c r="AH118" s="1">
        <f t="shared" ca="1" si="62"/>
        <v>-1</v>
      </c>
      <c r="AI118" s="1">
        <f t="shared" ca="1" si="62"/>
        <v>-1</v>
      </c>
      <c r="AJ118" s="1">
        <f t="shared" ca="1" si="62"/>
        <v>-1</v>
      </c>
      <c r="AK118" s="150">
        <f t="shared" ca="1" si="62"/>
        <v>-1</v>
      </c>
      <c r="AL118" s="1">
        <f t="shared" ca="1" si="62"/>
        <v>-1</v>
      </c>
      <c r="AM118" s="1">
        <f t="shared" ca="1" si="62"/>
        <v>-1</v>
      </c>
      <c r="AN118" s="1">
        <f t="shared" ca="1" si="62"/>
        <v>1</v>
      </c>
      <c r="AO118" s="1">
        <f t="shared" ca="1" si="62"/>
        <v>0.99350244206851102</v>
      </c>
      <c r="AP118" s="1">
        <f t="shared" ca="1" si="62"/>
        <v>0.91132759789985374</v>
      </c>
      <c r="AQ118" s="1">
        <f t="shared" ca="1" si="62"/>
        <v>0.83594962178929999</v>
      </c>
      <c r="AR118" s="1">
        <f t="shared" ca="1" si="62"/>
        <v>0.76680632933763793</v>
      </c>
      <c r="AS118" s="1">
        <f t="shared" ca="1" si="62"/>
        <v>0.70338203569456792</v>
      </c>
      <c r="AT118" s="1">
        <f t="shared" ca="1" si="62"/>
        <v>0.64520370947536765</v>
      </c>
      <c r="AU118" s="1">
        <f t="shared" ca="1" si="62"/>
        <v>0.59183744479584754</v>
      </c>
      <c r="AV118" s="1">
        <f t="shared" ca="1" si="62"/>
        <v>0.54288522511331028</v>
      </c>
      <c r="AW118" s="1">
        <f t="shared" ca="1" si="62"/>
        <v>0.49798195473757795</v>
      </c>
      <c r="AX118" s="1">
        <f t="shared" ca="1" si="62"/>
        <v>0.45679273587248553</v>
      </c>
      <c r="AY118" s="1">
        <f t="shared" ca="1" si="62"/>
        <v>0.41901037087945858</v>
      </c>
      <c r="AZ118" s="1">
        <f t="shared" ca="1" si="62"/>
        <v>0.38435307113454625</v>
      </c>
      <c r="BA118" s="1">
        <f t="shared" ca="1" si="62"/>
        <v>0.3525623553910936</v>
      </c>
      <c r="BB118" s="1">
        <f t="shared" ca="1" si="62"/>
        <v>0.32340112197361204</v>
      </c>
      <c r="BC118" s="1">
        <f t="shared" ca="1" si="62"/>
        <v>0.29665188042487528</v>
      </c>
      <c r="BD118" s="1">
        <f t="shared" ca="1" si="62"/>
        <v>0.2721151294175011</v>
      </c>
      <c r="BE118" s="1">
        <f t="shared" ca="1" si="62"/>
        <v>0.24960786883215155</v>
      </c>
      <c r="BF118" s="1">
        <f t="shared" ca="1" si="62"/>
        <v>0.22896223490512577</v>
      </c>
      <c r="BG118" s="1">
        <f t="shared" ca="1" si="62"/>
        <v>0.21002424826599608</v>
      </c>
      <c r="BH118" s="1">
        <f t="shared" ca="1" si="62"/>
        <v>0.19265266552789606</v>
      </c>
      <c r="BI118" s="1">
        <f t="shared" ca="1" si="62"/>
        <v>0.17671792586538443</v>
      </c>
      <c r="BJ118" s="1">
        <f t="shared" ca="1" si="62"/>
        <v>0.16210118472324755</v>
      </c>
      <c r="BK118" s="1">
        <f t="shared" ca="1" si="62"/>
        <v>0.14869342744944208</v>
      </c>
      <c r="BL118" s="1">
        <f t="shared" ca="1" si="62"/>
        <v>0.13639465624147074</v>
      </c>
      <c r="BM118" s="1">
        <f t="shared" ca="1" si="62"/>
        <v>0.1251131443422705</v>
      </c>
      <c r="BN118" s="1">
        <f t="shared" ca="1" si="62"/>
        <v>0.11476475192325336</v>
      </c>
      <c r="BO118" s="1">
        <f t="shared" ref="BO118:DZ118" ca="1" si="63">IF(BP$92&gt;BO$92,BO96/($A107+1E-36),-1)</f>
        <v>0.10527229855221515</v>
      </c>
      <c r="BP118" s="1">
        <f t="shared" ca="1" si="63"/>
        <v>9.6564987565849136E-2</v>
      </c>
      <c r="BQ118" s="1">
        <f t="shared" ca="1" si="63"/>
        <v>8.8577878053716946E-2</v>
      </c>
      <c r="BR118" s="1">
        <f t="shared" ca="1" si="63"/>
        <v>8.1251400515624933E-2</v>
      </c>
      <c r="BS118" s="1">
        <f t="shared" ca="1" si="63"/>
        <v>7.4530912580079225E-2</v>
      </c>
      <c r="BT118" s="1">
        <f t="shared" ca="1" si="63"/>
        <v>6.8366291470276799E-2</v>
      </c>
      <c r="BU118" s="1">
        <f t="shared" ca="1" si="63"/>
        <v>6.2711560178160278E-2</v>
      </c>
      <c r="BV118" s="1">
        <f t="shared" ca="1" si="63"/>
        <v>5.7524544558466083E-2</v>
      </c>
      <c r="BW118" s="1">
        <f t="shared" ca="1" si="63"/>
        <v>5.2766558785302835E-2</v>
      </c>
      <c r="BX118" s="1">
        <f t="shared" ca="1" si="63"/>
        <v>4.840211682533075E-2</v>
      </c>
      <c r="BY118" s="1">
        <f t="shared" ca="1" si="63"/>
        <v>4.4398667775649998E-2</v>
      </c>
      <c r="BZ118" s="1">
        <f t="shared" ca="1" si="63"/>
        <v>4.072635309249352E-2</v>
      </c>
      <c r="CA118" s="1">
        <f t="shared" ca="1" si="63"/>
        <v>3.7357783900086261E-2</v>
      </c>
      <c r="CB118" s="1">
        <f t="shared" ca="1" si="63"/>
        <v>3.4267836718794624E-2</v>
      </c>
      <c r="CC118" s="1">
        <f t="shared" ca="1" si="63"/>
        <v>3.1433466089064707E-2</v>
      </c>
      <c r="CD118" s="1">
        <f t="shared" ca="1" si="63"/>
        <v>2.8833532693660395E-2</v>
      </c>
      <c r="CE118" s="1">
        <f t="shared" ca="1" si="63"/>
        <v>2.6448645696301575E-2</v>
      </c>
      <c r="CF118" s="1">
        <f t="shared" ca="1" si="63"/>
        <v>2.4261018120831833E-2</v>
      </c>
      <c r="CG118" s="1">
        <f t="shared" ca="1" si="63"/>
        <v>2.2254334192303712E-2</v>
      </c>
      <c r="CH118" s="1">
        <f t="shared" ca="1" si="63"/>
        <v>2.0413627650584239E-2</v>
      </c>
      <c r="CI118" s="1">
        <f t="shared" ca="1" si="63"/>
        <v>1.8725170128918611E-2</v>
      </c>
      <c r="CJ118" s="1">
        <f t="shared" ca="1" si="63"/>
        <v>1.7176368764956422E-2</v>
      </c>
      <c r="CK118" s="1">
        <f t="shared" ca="1" si="63"/>
        <v>1.5755672280602585E-2</v>
      </c>
      <c r="CL118" s="1">
        <f t="shared" ca="1" si="63"/>
        <v>1.4452484830217167E-2</v>
      </c>
      <c r="CM118" s="1">
        <f t="shared" ca="1" si="63"/>
        <v>1.3257086974626311E-2</v>
      </c>
      <c r="CN118" s="1">
        <f t="shared" ca="1" si="63"/>
        <v>1.2160563191552282E-2</v>
      </c>
      <c r="CO118" s="1">
        <f t="shared" ca="1" si="63"/>
        <v>1.1154735381820531E-2</v>
      </c>
      <c r="CP118" s="1">
        <f t="shared" ca="1" si="63"/>
        <v>1.0232101875419449E-2</v>
      </c>
      <c r="CQ118" s="1">
        <f t="shared" ca="1" si="63"/>
        <v>9.3857814825074881E-3</v>
      </c>
      <c r="CR118" s="1">
        <f t="shared" ca="1" si="63"/>
        <v>8.6094621720885865E-3</v>
      </c>
      <c r="CS118" s="1">
        <f t="shared" ca="1" si="63"/>
        <v>7.8973539955909788E-3</v>
      </c>
      <c r="CT118" s="1">
        <f t="shared" ca="1" si="63"/>
        <v>7.244145904243722E-3</v>
      </c>
      <c r="CU118" s="1">
        <f t="shared" ca="1" si="63"/>
        <v>6.6449661381861435E-3</v>
      </c>
      <c r="CV118" s="1">
        <f t="shared" ca="1" si="63"/>
        <v>6.0953458918840278E-3</v>
      </c>
      <c r="CW118" s="1">
        <f t="shared" ca="1" si="63"/>
        <v>5.5911859848617818E-3</v>
      </c>
      <c r="CX118" s="1">
        <f t="shared" ca="1" si="63"/>
        <v>5.1287262891740763E-3</v>
      </c>
      <c r="CY118" s="1">
        <f t="shared" ca="1" si="63"/>
        <v>4.7045176856007481E-3</v>
      </c>
      <c r="CZ118" s="1">
        <f t="shared" ca="1" si="63"/>
        <v>4.3153963394085516E-3</v>
      </c>
      <c r="DA118" s="1">
        <f t="shared" ca="1" si="63"/>
        <v>3.9584601038230973E-3</v>
      </c>
      <c r="DB118" s="1">
        <f t="shared" ca="1" si="63"/>
        <v>3.6310468752232239E-3</v>
      </c>
      <c r="DC118" s="1">
        <f t="shared" ca="1" si="63"/>
        <v>3.3307147386264411E-3</v>
      </c>
      <c r="DD118" s="1">
        <f t="shared" ca="1" si="63"/>
        <v>3.0552237553863582E-3</v>
      </c>
      <c r="DE118" s="1">
        <f t="shared" ca="1" si="63"/>
        <v>2.8025192572710528E-3</v>
      </c>
      <c r="DF118" s="1">
        <f t="shared" ca="1" si="63"/>
        <v>2.5707165223261613E-3</v>
      </c>
      <c r="DG118" s="1">
        <f t="shared" ca="1" si="63"/>
        <v>2.3580867182321549E-3</v>
      </c>
      <c r="DH118" s="1">
        <f t="shared" ca="1" si="63"/>
        <v>2.1630440083184686E-3</v>
      </c>
      <c r="DI118" s="1">
        <f t="shared" ca="1" si="63"/>
        <v>1.9841337240684978E-3</v>
      </c>
      <c r="DJ118" s="1">
        <f t="shared" ca="1" si="63"/>
        <v>1.8200215159035755E-3</v>
      </c>
      <c r="DK118" s="1">
        <f t="shared" ca="1" si="63"/>
        <v>1.669483401330259E-3</v>
      </c>
      <c r="DL118" s="1">
        <f t="shared" ca="1" si="63"/>
        <v>1.5313966362279611E-3</v>
      </c>
      <c r="DM118" s="1">
        <f t="shared" ca="1" si="63"/>
        <v>1.404731341193125E-3</v>
      </c>
      <c r="DN118" s="1">
        <f t="shared" ca="1" si="63"/>
        <v>1.2885428204874923E-3</v>
      </c>
      <c r="DO118" s="1">
        <f t="shared" ca="1" si="63"/>
        <v>1.1819645163036159E-3</v>
      </c>
      <c r="DP118" s="1">
        <f t="shared" ca="1" si="63"/>
        <v>1.0842015457990764E-3</v>
      </c>
      <c r="DQ118" s="1">
        <f t="shared" ca="1" si="63"/>
        <v>9.9452477269728213E-4</v>
      </c>
      <c r="DR118" s="1">
        <f t="shared" ca="1" si="63"/>
        <v>9.1226536923963832E-4</v>
      </c>
      <c r="DS118" s="1">
        <f t="shared" ca="1" si="63"/>
        <v>8.368098279310038E-4</v>
      </c>
      <c r="DT118" s="1">
        <f t="shared" ca="1" si="63"/>
        <v>7.6759538587501818E-4</v>
      </c>
      <c r="DU118" s="1">
        <f t="shared" ca="1" si="63"/>
        <v>7.0410582757304667E-4</v>
      </c>
      <c r="DV118" s="1">
        <f t="shared" ca="1" si="63"/>
        <v>6.4586763488316042E-4</v>
      </c>
      <c r="DW118" s="1">
        <f t="shared" ca="1" si="63"/>
        <v>5.9244645542475807E-4</v>
      </c>
      <c r="DX118" s="1">
        <f t="shared" ca="1" si="63"/>
        <v>5.4344386308946373E-4</v>
      </c>
      <c r="DY118" s="1">
        <f t="shared" ca="1" si="63"/>
        <v>4.9849438649752771E-4</v>
      </c>
      <c r="DZ118" s="1">
        <f t="shared" ca="1" si="63"/>
        <v>4.5726278323735188E-4</v>
      </c>
      <c r="EA118" s="1">
        <f t="shared" ref="EA118:GL118" ca="1" si="64">IF(EB$92&gt;EA$92,EA96/($A107+1E-36),-1)</f>
        <v>4.1944153955885403E-4</v>
      </c>
      <c r="EB118" s="1">
        <f t="shared" ca="1" si="64"/>
        <v>3.8474857687287648E-4</v>
      </c>
      <c r="EC118" s="1">
        <f t="shared" ca="1" si="64"/>
        <v>3.5292514795123831E-4</v>
      </c>
      <c r="ED118" s="1">
        <f t="shared" ca="1" si="64"/>
        <v>3.2373390713686154E-4</v>
      </c>
      <c r="EE118" s="1">
        <f t="shared" ca="1" si="64"/>
        <v>2.969571401712021E-4</v>
      </c>
      <c r="EF118" s="1">
        <f t="shared" ca="1" si="64"/>
        <v>2.7239514043667518E-4</v>
      </c>
      <c r="EG118" s="1">
        <f t="shared" ca="1" si="64"/>
        <v>2.498647195037595E-4</v>
      </c>
      <c r="EH118" s="1">
        <f t="shared" ca="1" si="64"/>
        <v>2.2919784087413383E-4</v>
      </c>
      <c r="EI118" s="1">
        <f t="shared" ca="1" si="64"/>
        <v>2.1024036673002316E-4</v>
      </c>
      <c r="EJ118" s="1">
        <f t="shared" ca="1" si="64"/>
        <v>1.9285090834275369E-4</v>
      </c>
      <c r="EK118" s="1">
        <f t="shared" ca="1" si="64"/>
        <v>1.7689977156662795E-4</v>
      </c>
      <c r="EL118" s="1">
        <f t="shared" ca="1" si="64"/>
        <v>1.6226798955339738E-4</v>
      </c>
      <c r="EM118" s="1">
        <f t="shared" ca="1" si="64"/>
        <v>1.4884643547311843E-4</v>
      </c>
      <c r="EN118" s="1">
        <f t="shared" ca="1" si="64"/>
        <v>1.3653500862388266E-4</v>
      </c>
      <c r="EO118" s="1">
        <f t="shared" ca="1" si="64"/>
        <v>1.252418878602599E-4</v>
      </c>
      <c r="EP118" s="1">
        <f t="shared" ca="1" si="64"/>
        <v>1.1488284677237139E-4</v>
      </c>
      <c r="EQ118" s="1">
        <f t="shared" ca="1" si="64"/>
        <v>1.0538062550805733E-4</v>
      </c>
      <c r="ER118" s="1">
        <f t="shared" ca="1" si="64"/>
        <v>9.6664354553060476E-5</v>
      </c>
      <c r="ES118" s="1">
        <f t="shared" ca="1" si="64"/>
        <v>8.8669026171659472E-5</v>
      </c>
      <c r="ET118" s="1">
        <f t="shared" ca="1" si="64"/>
        <v>8.1335009565648722E-5</v>
      </c>
      <c r="EU118" s="1">
        <f t="shared" ca="1" si="64"/>
        <v>7.4607606135620197E-5</v>
      </c>
      <c r="EV118" s="1">
        <f t="shared" ca="1" si="64"/>
        <v>6.8436641527595254E-5</v>
      </c>
      <c r="EW118" s="1">
        <f t="shared" ca="1" si="64"/>
        <v>6.2776091422406304E-5</v>
      </c>
      <c r="EX118" s="1">
        <f t="shared" ca="1" si="64"/>
        <v>5.7583738276888951E-5</v>
      </c>
      <c r="EY118" s="1">
        <f t="shared" ca="1" si="64"/>
        <v>5.2820856456789934E-5</v>
      </c>
      <c r="EZ118" s="1">
        <f t="shared" ca="1" si="64"/>
        <v>4.8451923413047708E-5</v>
      </c>
      <c r="FA118" s="1">
        <f t="shared" ca="1" si="64"/>
        <v>4.4444354747338936E-5</v>
      </c>
      <c r="FB118" s="1">
        <f t="shared" ca="1" si="64"/>
        <v>4.0768261190955671E-5</v>
      </c>
      <c r="FC118" s="1">
        <f t="shared" ca="1" si="64"/>
        <v>3.7396225684511619E-5</v>
      </c>
      <c r="FD118" s="1">
        <f t="shared" ca="1" si="64"/>
        <v>3.4303098895892452E-5</v>
      </c>
      <c r="FE118" s="1">
        <f t="shared" ca="1" si="64"/>
        <v>3.146581165138097E-5</v>
      </c>
      <c r="FF118" s="1">
        <f t="shared" ca="1" si="64"/>
        <v>2.8863202881030065E-5</v>
      </c>
      <c r="FG118" s="1">
        <f t="shared" ca="1" si="64"/>
        <v>2.6475861795064801E-5</v>
      </c>
      <c r="FH118" s="1">
        <f t="shared" ca="1" si="64"/>
        <v>2.4285983114232809E-5</v>
      </c>
      <c r="FI118" s="1">
        <f t="shared" ca="1" si="64"/>
        <v>2.2277234274381341E-5</v>
      </c>
      <c r="FJ118" s="1">
        <f t="shared" ca="1" si="64"/>
        <v>2.0434633614845458E-5</v>
      </c>
      <c r="FK118" s="1">
        <f t="shared" ca="1" si="64"/>
        <v>1.8744438642151338E-5</v>
      </c>
      <c r="FL118" s="1">
        <f t="shared" ca="1" si="64"/>
        <v>1.7194043535682615E-5</v>
      </c>
      <c r="FM118" s="1">
        <f t="shared" ca="1" si="64"/>
        <v>1.5771885130885872E-5</v>
      </c>
      <c r="FN118" s="1">
        <f t="shared" ca="1" si="64"/>
        <v>1.4467356678818785E-5</v>
      </c>
      <c r="FO118" s="1">
        <f t="shared" ca="1" si="64"/>
        <v>1.3270728738842033E-5</v>
      </c>
      <c r="FP118" s="1">
        <f t="shared" ca="1" si="64"/>
        <v>1.2173076614456353E-5</v>
      </c>
      <c r="FQ118" s="1">
        <f t="shared" ca="1" si="64"/>
        <v>1.1166213791086369E-5</v>
      </c>
      <c r="FR118" s="1">
        <f t="shared" ca="1" si="64"/>
        <v>1.0242630879376568E-5</v>
      </c>
      <c r="FS118" s="1">
        <f t="shared" ca="1" si="64"/>
        <v>9.3954396086259696E-6</v>
      </c>
      <c r="FT118" s="1">
        <f t="shared" ca="1" si="64"/>
        <v>8.6183214526530561E-6</v>
      </c>
      <c r="FU118" s="1">
        <f t="shared" ca="1" si="64"/>
        <v>7.9054805049321415E-6</v>
      </c>
      <c r="FV118" s="1">
        <f t="shared" ca="1" si="64"/>
        <v>7.2516002515342774E-6</v>
      </c>
      <c r="FW118" s="1">
        <f t="shared" ca="1" si="64"/>
        <v>6.6518039194764119E-6</v>
      </c>
      <c r="FX118" s="1">
        <f t="shared" ca="1" si="64"/>
        <v>6.101618104748699E-6</v>
      </c>
      <c r="FY118" s="1">
        <f t="shared" ca="1" si="64"/>
        <v>5.5969394087502793E-6</v>
      </c>
      <c r="FZ118" s="1">
        <f t="shared" ca="1" si="64"/>
        <v>5.1340038343012791E-6</v>
      </c>
      <c r="GA118" s="1">
        <f t="shared" ca="1" si="64"/>
        <v>4.7093587129801758E-6</v>
      </c>
      <c r="GB118" s="1">
        <f t="shared" ca="1" si="64"/>
        <v>4.319836954414868E-6</v>
      </c>
      <c r="GC118" s="1">
        <f t="shared" ca="1" si="64"/>
        <v>3.9625334254733976E-6</v>
      </c>
      <c r="GD118" s="1">
        <f t="shared" ca="1" si="64"/>
        <v>3.6347832831854565E-6</v>
      </c>
      <c r="GE118" s="1">
        <f t="shared" ca="1" si="64"/>
        <v>3.3341420997971951E-6</v>
      </c>
      <c r="GF118" s="1">
        <f t="shared" ca="1" si="64"/>
        <v>3.0583676317278955E-6</v>
      </c>
      <c r="GG118" s="1">
        <f t="shared" ca="1" si="64"/>
        <v>2.8054030964576604E-6</v>
      </c>
      <c r="GH118" s="1">
        <f t="shared" ca="1" si="64"/>
        <v>2.573361832621714E-6</v>
      </c>
      <c r="GI118" s="1">
        <f t="shared" ca="1" si="64"/>
        <v>2.3605132289031567E-6</v>
      </c>
      <c r="GJ118" s="1">
        <f t="shared" ca="1" si="64"/>
        <v>2.165269816778968E-6</v>
      </c>
      <c r="GK118" s="1">
        <f t="shared" ca="1" si="64"/>
        <v>1.9861754308543095E-6</v>
      </c>
      <c r="GL118" s="1">
        <f t="shared" ca="1" si="64"/>
        <v>1.8218943484824826E-6</v>
      </c>
      <c r="GM118" s="1">
        <f t="shared" ref="GM118:IV118" ca="1" si="65">IF(GN$92&gt;GM$92,GM96/($A107+1E-36),-1)</f>
        <v>1.6712013276715875E-6</v>
      </c>
      <c r="GN118" s="1">
        <f t="shared" ca="1" si="65"/>
        <v>1.5329724689785607E-6</v>
      </c>
      <c r="GO118" s="1">
        <f t="shared" ca="1" si="65"/>
        <v>1.406176833236713E-6</v>
      </c>
      <c r="GP118" s="1">
        <f t="shared" ca="1" si="65"/>
        <v>1.2898687526000736E-6</v>
      </c>
      <c r="GQ118" s="1">
        <f t="shared" ca="1" si="65"/>
        <v>1.183180777558718E-6</v>
      </c>
      <c r="GR118" s="1">
        <f t="shared" ca="1" si="65"/>
        <v>1.0853172073224875E-6</v>
      </c>
      <c r="GS118" s="1">
        <f t="shared" ca="1" si="65"/>
        <v>9.9554815532136782E-7</v>
      </c>
      <c r="GT118" s="1">
        <f t="shared" ca="1" si="65"/>
        <v>9.1320410556181426E-7</v>
      </c>
      <c r="GU118" s="1">
        <f t="shared" ca="1" si="65"/>
        <v>8.3767091923921323E-7</v>
      </c>
      <c r="GV118" s="1">
        <f t="shared" ca="1" si="65"/>
        <v>7.6838525436477167E-7</v>
      </c>
      <c r="GW118" s="1">
        <f t="shared" ca="1" si="65"/>
        <v>7.0483036424547315E-7</v>
      </c>
      <c r="GX118" s="1">
        <f t="shared" ca="1" si="65"/>
        <v>6.4653224348130142E-7</v>
      </c>
      <c r="GY118" s="1">
        <f t="shared" ca="1" si="65"/>
        <v>5.9305609273579121E-7</v>
      </c>
      <c r="GZ118" s="1">
        <f t="shared" ca="1" si="65"/>
        <v>5.440030759134374E-7</v>
      </c>
      <c r="HA118" s="1">
        <f t="shared" ca="1" si="65"/>
        <v>4.9900734555832851E-7</v>
      </c>
      <c r="HB118" s="1">
        <f t="shared" ca="1" si="65"/>
        <v>4.5773331428881797E-7</v>
      </c>
      <c r="HC118" s="1">
        <f t="shared" ca="1" si="65"/>
        <v>4.1987315191803163E-7</v>
      </c>
      <c r="HD118" s="1">
        <f t="shared" ca="1" si="65"/>
        <v>3.8514448959322593E-7</v>
      </c>
      <c r="HE118" s="1">
        <f t="shared" ca="1" si="65"/>
        <v>3.5328831383099483E-7</v>
      </c>
      <c r="HF118" s="1">
        <f t="shared" ca="1" si="65"/>
        <v>3.2406703474160969E-7</v>
      </c>
      <c r="HG118" s="1">
        <f t="shared" ca="1" si="65"/>
        <v>2.9726271403491316E-7</v>
      </c>
      <c r="HH118" s="1">
        <f t="shared" ca="1" si="65"/>
        <v>2.7267543959187105E-7</v>
      </c>
      <c r="HI118" s="1">
        <f t="shared" ca="1" si="65"/>
        <v>2.5012183447900417E-7</v>
      </c>
      <c r="HJ118" s="1">
        <f t="shared" ca="1" si="65"/>
        <v>2.2943368928562435E-7</v>
      </c>
      <c r="HK118" s="1">
        <f t="shared" ca="1" si="65"/>
        <v>2.104567075835641E-7</v>
      </c>
      <c r="HL118" s="1">
        <f t="shared" ca="1" si="65"/>
        <v>1.9304935515278326E-7</v>
      </c>
      <c r="HM118" s="1">
        <f t="shared" ca="1" si="65"/>
        <v>1.7708180439013933E-7</v>
      </c>
      <c r="HN118" s="1">
        <f t="shared" ca="1" si="65"/>
        <v>1.6243496602850713E-7</v>
      </c>
      <c r="HO118" s="1">
        <f t="shared" ca="1" si="65"/>
        <v>1.4899960094461009E-7</v>
      </c>
      <c r="HP118" s="1">
        <f t="shared" ca="1" si="65"/>
        <v>1.3667550543124338E-7</v>
      </c>
      <c r="HQ118" s="1">
        <f t="shared" ca="1" si="65"/>
        <v>1.2537076385748248E-7</v>
      </c>
      <c r="HR118" s="1">
        <f t="shared" ca="1" si="65"/>
        <v>1.1500106314306422E-7</v>
      </c>
      <c r="HS118" s="1">
        <f t="shared" ca="1" si="65"/>
        <v>1.0548906393414882E-7</v>
      </c>
      <c r="HT118" s="1">
        <f t="shared" ca="1" si="65"/>
        <v>9.6763823790563522E-8</v>
      </c>
      <c r="HU118" s="1">
        <f t="shared" ca="1" si="65"/>
        <v>8.8760268082539789E-8</v>
      </c>
      <c r="HV118" s="1">
        <f t="shared" ca="1" si="65"/>
        <v>8.1418704650783322E-8</v>
      </c>
      <c r="HW118" s="1">
        <f t="shared" ca="1" si="65"/>
        <v>7.4684378610112489E-8</v>
      </c>
      <c r="HX118" s="1">
        <f t="shared" ca="1" si="65"/>
        <v>6.8507063976299277E-8</v>
      </c>
      <c r="HY118" s="1">
        <f t="shared" ca="1" si="65"/>
        <v>6.2840689070381923E-8</v>
      </c>
      <c r="HZ118" s="1">
        <f t="shared" ca="1" si="65"/>
        <v>5.7642992906638053E-8</v>
      </c>
      <c r="IA118" s="1">
        <f t="shared" ca="1" si="65"/>
        <v>5.28752100014891E-8</v>
      </c>
      <c r="IB118" s="1">
        <f t="shared" ca="1" si="65"/>
        <v>4.8501781252576417E-8</v>
      </c>
      <c r="IC118" s="1">
        <f t="shared" ca="1" si="65"/>
        <v>4.4490088731685845E-8</v>
      </c>
      <c r="ID118" s="1">
        <f t="shared" ca="1" si="65"/>
        <v>4.0810212413552038E-8</v>
      </c>
      <c r="IE118" s="1">
        <f t="shared" ca="1" si="65"/>
        <v>3.7434707026176077E-8</v>
      </c>
      <c r="IF118" s="1">
        <f t="shared" ca="1" si="65"/>
        <v>3.4338397358360261E-8</v>
      </c>
      <c r="IG118" s="1">
        <f t="shared" ca="1" si="65"/>
        <v>3.149819049782182E-8</v>
      </c>
      <c r="IH118" s="1">
        <f t="shared" ca="1" si="65"/>
        <v>2.8892903599518758E-8</v>
      </c>
      <c r="II118" s="1">
        <f t="shared" ca="1" si="65"/>
        <v>2.6503105899648827E-8</v>
      </c>
      <c r="IJ118" s="1">
        <f t="shared" ca="1" si="65"/>
        <v>2.4310973797029518E-8</v>
      </c>
      <c r="IK118" s="1">
        <f t="shared" ca="1" si="65"/>
        <v>2.2300157921026428E-8</v>
      </c>
      <c r="IL118" s="1">
        <f t="shared" ca="1" si="65"/>
        <v>2.0455661194595208E-8</v>
      </c>
      <c r="IM118" s="1">
        <f t="shared" ca="1" si="65"/>
        <v>1.8763726983006435E-8</v>
      </c>
      <c r="IN118" s="1">
        <f t="shared" ca="1" si="65"/>
        <v>1.7211736494043498E-8</v>
      </c>
      <c r="IO118" s="1">
        <f t="shared" ca="1" si="65"/>
        <v>1.5788114664463253E-8</v>
      </c>
      <c r="IP118" s="1">
        <f t="shared" ca="1" si="65"/>
        <v>1.4482243830801336E-8</v>
      </c>
      <c r="IQ118" s="1">
        <f t="shared" ca="1" si="65"/>
        <v>1.3284384540661284E-8</v>
      </c>
      <c r="IR118" s="1">
        <f t="shared" ca="1" si="65"/>
        <v>1.2185602913881869E-8</v>
      </c>
      <c r="IS118" s="1">
        <f t="shared" ca="1" si="65"/>
        <v>1.1177704011827309E-8</v>
      </c>
      <c r="IT118" s="1">
        <f t="shared" ca="1" si="65"/>
        <v>1.025317071785485E-8</v>
      </c>
      <c r="IU118" s="1">
        <f t="shared" ca="1" si="65"/>
        <v>9.4051076731177568E-9</v>
      </c>
      <c r="IV118" s="1">
        <f t="shared" ca="1" si="65"/>
        <v>-1</v>
      </c>
    </row>
    <row r="119" spans="1:256" x14ac:dyDescent="0.15">
      <c r="A119" s="110" t="s">
        <v>529</v>
      </c>
      <c r="B119" s="145" t="s">
        <v>390</v>
      </c>
      <c r="C119" s="1">
        <f t="shared" ref="C119:BN119" ca="1" si="66">IF(D$92&gt;C$92,C97/($A108+1E-36),-1)</f>
        <v>-1</v>
      </c>
      <c r="D119" s="1">
        <f t="shared" ca="1" si="66"/>
        <v>-1</v>
      </c>
      <c r="E119" s="1">
        <f t="shared" ca="1" si="66"/>
        <v>-1</v>
      </c>
      <c r="F119" s="1">
        <f t="shared" ca="1" si="66"/>
        <v>-1</v>
      </c>
      <c r="G119" s="1">
        <f t="shared" ca="1" si="66"/>
        <v>-1</v>
      </c>
      <c r="H119" s="1">
        <f t="shared" ca="1" si="66"/>
        <v>-1</v>
      </c>
      <c r="I119" s="1">
        <f t="shared" ca="1" si="66"/>
        <v>-1</v>
      </c>
      <c r="J119" s="1">
        <f t="shared" ca="1" si="66"/>
        <v>-1</v>
      </c>
      <c r="K119" s="1">
        <f t="shared" ca="1" si="66"/>
        <v>-1</v>
      </c>
      <c r="L119" s="1">
        <f t="shared" ca="1" si="66"/>
        <v>-1</v>
      </c>
      <c r="M119" s="1">
        <f t="shared" ca="1" si="66"/>
        <v>-1</v>
      </c>
      <c r="N119" s="1">
        <f t="shared" ca="1" si="66"/>
        <v>-1</v>
      </c>
      <c r="O119" s="1">
        <f t="shared" ca="1" si="66"/>
        <v>-1</v>
      </c>
      <c r="P119" s="1">
        <f t="shared" ca="1" si="66"/>
        <v>-1</v>
      </c>
      <c r="Q119" s="1">
        <f t="shared" ca="1" si="66"/>
        <v>-1</v>
      </c>
      <c r="R119" s="1">
        <f t="shared" ca="1" si="66"/>
        <v>-1</v>
      </c>
      <c r="S119" s="1">
        <f t="shared" ca="1" si="66"/>
        <v>-1</v>
      </c>
      <c r="T119" s="1">
        <f t="shared" ca="1" si="66"/>
        <v>-1</v>
      </c>
      <c r="U119" s="1">
        <f t="shared" ca="1" si="66"/>
        <v>-1</v>
      </c>
      <c r="V119" s="1">
        <f t="shared" ca="1" si="66"/>
        <v>-1</v>
      </c>
      <c r="W119" s="1">
        <f t="shared" ca="1" si="66"/>
        <v>-1</v>
      </c>
      <c r="X119" s="1">
        <f t="shared" ca="1" si="66"/>
        <v>-1</v>
      </c>
      <c r="Y119" s="1">
        <f t="shared" ca="1" si="66"/>
        <v>-1</v>
      </c>
      <c r="Z119" s="1">
        <f t="shared" ca="1" si="66"/>
        <v>-1</v>
      </c>
      <c r="AA119" s="1">
        <f t="shared" ca="1" si="66"/>
        <v>-1</v>
      </c>
      <c r="AB119" s="1">
        <f t="shared" ca="1" si="66"/>
        <v>-1</v>
      </c>
      <c r="AC119" s="1">
        <f t="shared" ca="1" si="66"/>
        <v>-1</v>
      </c>
      <c r="AD119" s="150">
        <f t="shared" ca="1" si="66"/>
        <v>-1</v>
      </c>
      <c r="AE119" s="1">
        <f t="shared" ca="1" si="66"/>
        <v>-1</v>
      </c>
      <c r="AF119" s="1">
        <f t="shared" ca="1" si="66"/>
        <v>-1</v>
      </c>
      <c r="AG119" s="1">
        <f t="shared" ca="1" si="66"/>
        <v>-1</v>
      </c>
      <c r="AH119" s="1">
        <f t="shared" ca="1" si="66"/>
        <v>-1</v>
      </c>
      <c r="AI119" s="1">
        <f t="shared" ca="1" si="66"/>
        <v>-1</v>
      </c>
      <c r="AJ119" s="1">
        <f t="shared" ca="1" si="66"/>
        <v>-1</v>
      </c>
      <c r="AK119" s="150">
        <f t="shared" ca="1" si="66"/>
        <v>-1</v>
      </c>
      <c r="AL119" s="1">
        <f t="shared" ca="1" si="66"/>
        <v>-1</v>
      </c>
      <c r="AM119" s="1">
        <f t="shared" ca="1" si="66"/>
        <v>-1</v>
      </c>
      <c r="AN119" s="1">
        <f t="shared" ca="1" si="66"/>
        <v>0</v>
      </c>
      <c r="AO119" s="1">
        <f t="shared" ca="1" si="66"/>
        <v>0</v>
      </c>
      <c r="AP119" s="1">
        <f t="shared" ca="1" si="66"/>
        <v>0</v>
      </c>
      <c r="AQ119" s="1">
        <f t="shared" ca="1" si="66"/>
        <v>0</v>
      </c>
      <c r="AR119" s="1">
        <f t="shared" ca="1" si="66"/>
        <v>0</v>
      </c>
      <c r="AS119" s="1">
        <f t="shared" ca="1" si="66"/>
        <v>0</v>
      </c>
      <c r="AT119" s="1">
        <f t="shared" ca="1" si="66"/>
        <v>0</v>
      </c>
      <c r="AU119" s="1">
        <f t="shared" ca="1" si="66"/>
        <v>0</v>
      </c>
      <c r="AV119" s="1">
        <f t="shared" ca="1" si="66"/>
        <v>0</v>
      </c>
      <c r="AW119" s="1">
        <f t="shared" ca="1" si="66"/>
        <v>0</v>
      </c>
      <c r="AX119" s="1">
        <f t="shared" ca="1" si="66"/>
        <v>0</v>
      </c>
      <c r="AY119" s="1">
        <f t="shared" ca="1" si="66"/>
        <v>0</v>
      </c>
      <c r="AZ119" s="1">
        <f t="shared" ca="1" si="66"/>
        <v>0</v>
      </c>
      <c r="BA119" s="1">
        <f t="shared" ca="1" si="66"/>
        <v>0</v>
      </c>
      <c r="BB119" s="1">
        <f t="shared" ca="1" si="66"/>
        <v>0</v>
      </c>
      <c r="BC119" s="1">
        <f t="shared" ca="1" si="66"/>
        <v>0</v>
      </c>
      <c r="BD119" s="1">
        <f t="shared" ca="1" si="66"/>
        <v>0</v>
      </c>
      <c r="BE119" s="1">
        <f t="shared" ca="1" si="66"/>
        <v>0</v>
      </c>
      <c r="BF119" s="1">
        <f t="shared" ca="1" si="66"/>
        <v>0</v>
      </c>
      <c r="BG119" s="1">
        <f t="shared" ca="1" si="66"/>
        <v>0</v>
      </c>
      <c r="BH119" s="1">
        <f t="shared" ca="1" si="66"/>
        <v>0</v>
      </c>
      <c r="BI119" s="1">
        <f t="shared" ca="1" si="66"/>
        <v>0</v>
      </c>
      <c r="BJ119" s="1">
        <f t="shared" ca="1" si="66"/>
        <v>0</v>
      </c>
      <c r="BK119" s="1">
        <f t="shared" ca="1" si="66"/>
        <v>0</v>
      </c>
      <c r="BL119" s="1">
        <f t="shared" ca="1" si="66"/>
        <v>0</v>
      </c>
      <c r="BM119" s="1">
        <f t="shared" ca="1" si="66"/>
        <v>0</v>
      </c>
      <c r="BN119" s="1">
        <f t="shared" ca="1" si="66"/>
        <v>0</v>
      </c>
      <c r="BO119" s="1">
        <f t="shared" ref="BO119:DZ119" ca="1" si="67">IF(BP$92&gt;BO$92,BO97/($A108+1E-36),-1)</f>
        <v>0</v>
      </c>
      <c r="BP119" s="1">
        <f t="shared" ca="1" si="67"/>
        <v>0</v>
      </c>
      <c r="BQ119" s="1">
        <f t="shared" ca="1" si="67"/>
        <v>0</v>
      </c>
      <c r="BR119" s="1">
        <f t="shared" ca="1" si="67"/>
        <v>0</v>
      </c>
      <c r="BS119" s="1">
        <f t="shared" ca="1" si="67"/>
        <v>0</v>
      </c>
      <c r="BT119" s="1">
        <f t="shared" ca="1" si="67"/>
        <v>0</v>
      </c>
      <c r="BU119" s="1">
        <f t="shared" ca="1" si="67"/>
        <v>0</v>
      </c>
      <c r="BV119" s="1">
        <f t="shared" ca="1" si="67"/>
        <v>0</v>
      </c>
      <c r="BW119" s="1">
        <f t="shared" ca="1" si="67"/>
        <v>0</v>
      </c>
      <c r="BX119" s="1">
        <f t="shared" ca="1" si="67"/>
        <v>0</v>
      </c>
      <c r="BY119" s="1">
        <f t="shared" ca="1" si="67"/>
        <v>0</v>
      </c>
      <c r="BZ119" s="1">
        <f t="shared" ca="1" si="67"/>
        <v>0</v>
      </c>
      <c r="CA119" s="1">
        <f t="shared" ca="1" si="67"/>
        <v>0</v>
      </c>
      <c r="CB119" s="1">
        <f t="shared" ca="1" si="67"/>
        <v>0</v>
      </c>
      <c r="CC119" s="1">
        <f t="shared" ca="1" si="67"/>
        <v>0</v>
      </c>
      <c r="CD119" s="1">
        <f t="shared" ca="1" si="67"/>
        <v>0</v>
      </c>
      <c r="CE119" s="1">
        <f t="shared" ca="1" si="67"/>
        <v>0</v>
      </c>
      <c r="CF119" s="1">
        <f t="shared" ca="1" si="67"/>
        <v>0</v>
      </c>
      <c r="CG119" s="1">
        <f t="shared" ca="1" si="67"/>
        <v>0</v>
      </c>
      <c r="CH119" s="1">
        <f t="shared" ca="1" si="67"/>
        <v>0</v>
      </c>
      <c r="CI119" s="1">
        <f t="shared" ca="1" si="67"/>
        <v>0</v>
      </c>
      <c r="CJ119" s="1">
        <f t="shared" ca="1" si="67"/>
        <v>0</v>
      </c>
      <c r="CK119" s="1">
        <f t="shared" ca="1" si="67"/>
        <v>0</v>
      </c>
      <c r="CL119" s="1">
        <f t="shared" ca="1" si="67"/>
        <v>0</v>
      </c>
      <c r="CM119" s="1">
        <f t="shared" ca="1" si="67"/>
        <v>0</v>
      </c>
      <c r="CN119" s="1">
        <f t="shared" ca="1" si="67"/>
        <v>0</v>
      </c>
      <c r="CO119" s="1">
        <f t="shared" ca="1" si="67"/>
        <v>0</v>
      </c>
      <c r="CP119" s="1">
        <f t="shared" ca="1" si="67"/>
        <v>0</v>
      </c>
      <c r="CQ119" s="1">
        <f t="shared" ca="1" si="67"/>
        <v>0</v>
      </c>
      <c r="CR119" s="1">
        <f t="shared" ca="1" si="67"/>
        <v>0</v>
      </c>
      <c r="CS119" s="1">
        <f t="shared" ca="1" si="67"/>
        <v>0</v>
      </c>
      <c r="CT119" s="1">
        <f t="shared" ca="1" si="67"/>
        <v>0</v>
      </c>
      <c r="CU119" s="1">
        <f t="shared" ca="1" si="67"/>
        <v>0</v>
      </c>
      <c r="CV119" s="1">
        <f t="shared" ca="1" si="67"/>
        <v>0</v>
      </c>
      <c r="CW119" s="1">
        <f t="shared" ca="1" si="67"/>
        <v>0</v>
      </c>
      <c r="CX119" s="1">
        <f t="shared" ca="1" si="67"/>
        <v>0</v>
      </c>
      <c r="CY119" s="1">
        <f t="shared" ca="1" si="67"/>
        <v>0</v>
      </c>
      <c r="CZ119" s="1">
        <f t="shared" ca="1" si="67"/>
        <v>0</v>
      </c>
      <c r="DA119" s="1">
        <f t="shared" ca="1" si="67"/>
        <v>0</v>
      </c>
      <c r="DB119" s="1">
        <f t="shared" ca="1" si="67"/>
        <v>0</v>
      </c>
      <c r="DC119" s="1">
        <f t="shared" ca="1" si="67"/>
        <v>0</v>
      </c>
      <c r="DD119" s="1">
        <f t="shared" ca="1" si="67"/>
        <v>0</v>
      </c>
      <c r="DE119" s="1">
        <f t="shared" ca="1" si="67"/>
        <v>0</v>
      </c>
      <c r="DF119" s="1">
        <f t="shared" ca="1" si="67"/>
        <v>0</v>
      </c>
      <c r="DG119" s="1">
        <f t="shared" ca="1" si="67"/>
        <v>0</v>
      </c>
      <c r="DH119" s="1">
        <f t="shared" ca="1" si="67"/>
        <v>0</v>
      </c>
      <c r="DI119" s="1">
        <f t="shared" ca="1" si="67"/>
        <v>0</v>
      </c>
      <c r="DJ119" s="1">
        <f t="shared" ca="1" si="67"/>
        <v>0</v>
      </c>
      <c r="DK119" s="1">
        <f t="shared" ca="1" si="67"/>
        <v>0</v>
      </c>
      <c r="DL119" s="1">
        <f t="shared" ca="1" si="67"/>
        <v>0</v>
      </c>
      <c r="DM119" s="1">
        <f t="shared" ca="1" si="67"/>
        <v>0</v>
      </c>
      <c r="DN119" s="1">
        <f t="shared" ca="1" si="67"/>
        <v>0</v>
      </c>
      <c r="DO119" s="1">
        <f t="shared" ca="1" si="67"/>
        <v>0</v>
      </c>
      <c r="DP119" s="1">
        <f t="shared" ca="1" si="67"/>
        <v>0</v>
      </c>
      <c r="DQ119" s="1">
        <f t="shared" ca="1" si="67"/>
        <v>0</v>
      </c>
      <c r="DR119" s="1">
        <f t="shared" ca="1" si="67"/>
        <v>0</v>
      </c>
      <c r="DS119" s="1">
        <f t="shared" ca="1" si="67"/>
        <v>0</v>
      </c>
      <c r="DT119" s="1">
        <f t="shared" ca="1" si="67"/>
        <v>0</v>
      </c>
      <c r="DU119" s="1">
        <f t="shared" ca="1" si="67"/>
        <v>0</v>
      </c>
      <c r="DV119" s="1">
        <f t="shared" ca="1" si="67"/>
        <v>0</v>
      </c>
      <c r="DW119" s="1">
        <f t="shared" ca="1" si="67"/>
        <v>0</v>
      </c>
      <c r="DX119" s="1">
        <f t="shared" ca="1" si="67"/>
        <v>0</v>
      </c>
      <c r="DY119" s="1">
        <f t="shared" ca="1" si="67"/>
        <v>0</v>
      </c>
      <c r="DZ119" s="1">
        <f t="shared" ca="1" si="67"/>
        <v>0</v>
      </c>
      <c r="EA119" s="1">
        <f t="shared" ref="EA119:GL119" ca="1" si="68">IF(EB$92&gt;EA$92,EA97/($A108+1E-36),-1)</f>
        <v>0</v>
      </c>
      <c r="EB119" s="1">
        <f t="shared" ca="1" si="68"/>
        <v>0</v>
      </c>
      <c r="EC119" s="1">
        <f t="shared" ca="1" si="68"/>
        <v>0</v>
      </c>
      <c r="ED119" s="1">
        <f t="shared" ca="1" si="68"/>
        <v>0</v>
      </c>
      <c r="EE119" s="1">
        <f t="shared" ca="1" si="68"/>
        <v>0</v>
      </c>
      <c r="EF119" s="1">
        <f t="shared" ca="1" si="68"/>
        <v>0</v>
      </c>
      <c r="EG119" s="1">
        <f t="shared" ca="1" si="68"/>
        <v>0</v>
      </c>
      <c r="EH119" s="1">
        <f t="shared" ca="1" si="68"/>
        <v>0</v>
      </c>
      <c r="EI119" s="1">
        <f t="shared" ca="1" si="68"/>
        <v>0</v>
      </c>
      <c r="EJ119" s="1">
        <f t="shared" ca="1" si="68"/>
        <v>0</v>
      </c>
      <c r="EK119" s="1">
        <f t="shared" ca="1" si="68"/>
        <v>0</v>
      </c>
      <c r="EL119" s="1">
        <f t="shared" ca="1" si="68"/>
        <v>0</v>
      </c>
      <c r="EM119" s="1">
        <f t="shared" ca="1" si="68"/>
        <v>0</v>
      </c>
      <c r="EN119" s="1">
        <f t="shared" ca="1" si="68"/>
        <v>0</v>
      </c>
      <c r="EO119" s="1">
        <f t="shared" ca="1" si="68"/>
        <v>0</v>
      </c>
      <c r="EP119" s="1">
        <f t="shared" ca="1" si="68"/>
        <v>0</v>
      </c>
      <c r="EQ119" s="1">
        <f t="shared" ca="1" si="68"/>
        <v>0</v>
      </c>
      <c r="ER119" s="1">
        <f t="shared" ca="1" si="68"/>
        <v>0</v>
      </c>
      <c r="ES119" s="1">
        <f t="shared" ca="1" si="68"/>
        <v>0</v>
      </c>
      <c r="ET119" s="1">
        <f t="shared" ca="1" si="68"/>
        <v>0</v>
      </c>
      <c r="EU119" s="1">
        <f t="shared" ca="1" si="68"/>
        <v>0</v>
      </c>
      <c r="EV119" s="1">
        <f t="shared" ca="1" si="68"/>
        <v>0</v>
      </c>
      <c r="EW119" s="1">
        <f t="shared" ca="1" si="68"/>
        <v>0</v>
      </c>
      <c r="EX119" s="1">
        <f t="shared" ca="1" si="68"/>
        <v>0</v>
      </c>
      <c r="EY119" s="1">
        <f t="shared" ca="1" si="68"/>
        <v>0</v>
      </c>
      <c r="EZ119" s="1">
        <f t="shared" ca="1" si="68"/>
        <v>0</v>
      </c>
      <c r="FA119" s="1">
        <f t="shared" ca="1" si="68"/>
        <v>0</v>
      </c>
      <c r="FB119" s="1">
        <f t="shared" ca="1" si="68"/>
        <v>0</v>
      </c>
      <c r="FC119" s="1">
        <f t="shared" ca="1" si="68"/>
        <v>0</v>
      </c>
      <c r="FD119" s="1">
        <f t="shared" ca="1" si="68"/>
        <v>0</v>
      </c>
      <c r="FE119" s="1">
        <f t="shared" ca="1" si="68"/>
        <v>0</v>
      </c>
      <c r="FF119" s="1">
        <f t="shared" ca="1" si="68"/>
        <v>0</v>
      </c>
      <c r="FG119" s="1">
        <f t="shared" ca="1" si="68"/>
        <v>0</v>
      </c>
      <c r="FH119" s="1">
        <f t="shared" ca="1" si="68"/>
        <v>0</v>
      </c>
      <c r="FI119" s="1">
        <f t="shared" ca="1" si="68"/>
        <v>0</v>
      </c>
      <c r="FJ119" s="1">
        <f t="shared" ca="1" si="68"/>
        <v>0</v>
      </c>
      <c r="FK119" s="1">
        <f t="shared" ca="1" si="68"/>
        <v>0</v>
      </c>
      <c r="FL119" s="1">
        <f t="shared" ca="1" si="68"/>
        <v>0</v>
      </c>
      <c r="FM119" s="1">
        <f t="shared" ca="1" si="68"/>
        <v>0</v>
      </c>
      <c r="FN119" s="1">
        <f t="shared" ca="1" si="68"/>
        <v>0</v>
      </c>
      <c r="FO119" s="1">
        <f t="shared" ca="1" si="68"/>
        <v>0</v>
      </c>
      <c r="FP119" s="1">
        <f t="shared" ca="1" si="68"/>
        <v>0</v>
      </c>
      <c r="FQ119" s="1">
        <f t="shared" ca="1" si="68"/>
        <v>0</v>
      </c>
      <c r="FR119" s="1">
        <f t="shared" ca="1" si="68"/>
        <v>0</v>
      </c>
      <c r="FS119" s="1">
        <f t="shared" ca="1" si="68"/>
        <v>0</v>
      </c>
      <c r="FT119" s="1">
        <f t="shared" ca="1" si="68"/>
        <v>0</v>
      </c>
      <c r="FU119" s="1">
        <f t="shared" ca="1" si="68"/>
        <v>0</v>
      </c>
      <c r="FV119" s="1">
        <f t="shared" ca="1" si="68"/>
        <v>0</v>
      </c>
      <c r="FW119" s="1">
        <f t="shared" ca="1" si="68"/>
        <v>0</v>
      </c>
      <c r="FX119" s="1">
        <f t="shared" ca="1" si="68"/>
        <v>0</v>
      </c>
      <c r="FY119" s="1">
        <f t="shared" ca="1" si="68"/>
        <v>0</v>
      </c>
      <c r="FZ119" s="1">
        <f t="shared" ca="1" si="68"/>
        <v>0</v>
      </c>
      <c r="GA119" s="1">
        <f t="shared" ca="1" si="68"/>
        <v>0</v>
      </c>
      <c r="GB119" s="1">
        <f t="shared" ca="1" si="68"/>
        <v>0</v>
      </c>
      <c r="GC119" s="1">
        <f t="shared" ca="1" si="68"/>
        <v>0</v>
      </c>
      <c r="GD119" s="1">
        <f t="shared" ca="1" si="68"/>
        <v>0</v>
      </c>
      <c r="GE119" s="1">
        <f t="shared" ca="1" si="68"/>
        <v>0</v>
      </c>
      <c r="GF119" s="1">
        <f t="shared" ca="1" si="68"/>
        <v>0</v>
      </c>
      <c r="GG119" s="1">
        <f t="shared" ca="1" si="68"/>
        <v>0</v>
      </c>
      <c r="GH119" s="1">
        <f t="shared" ca="1" si="68"/>
        <v>0</v>
      </c>
      <c r="GI119" s="1">
        <f t="shared" ca="1" si="68"/>
        <v>0</v>
      </c>
      <c r="GJ119" s="1">
        <f t="shared" ca="1" si="68"/>
        <v>0</v>
      </c>
      <c r="GK119" s="1">
        <f t="shared" ca="1" si="68"/>
        <v>0</v>
      </c>
      <c r="GL119" s="1">
        <f t="shared" ca="1" si="68"/>
        <v>0</v>
      </c>
      <c r="GM119" s="1">
        <f t="shared" ref="GM119:IV119" ca="1" si="69">IF(GN$92&gt;GM$92,GM97/($A108+1E-36),-1)</f>
        <v>0</v>
      </c>
      <c r="GN119" s="1">
        <f t="shared" ca="1" si="69"/>
        <v>0</v>
      </c>
      <c r="GO119" s="1">
        <f t="shared" ca="1" si="69"/>
        <v>0</v>
      </c>
      <c r="GP119" s="1">
        <f t="shared" ca="1" si="69"/>
        <v>0</v>
      </c>
      <c r="GQ119" s="1">
        <f t="shared" ca="1" si="69"/>
        <v>0</v>
      </c>
      <c r="GR119" s="1">
        <f t="shared" ca="1" si="69"/>
        <v>0</v>
      </c>
      <c r="GS119" s="1">
        <f t="shared" ca="1" si="69"/>
        <v>0</v>
      </c>
      <c r="GT119" s="1">
        <f t="shared" ca="1" si="69"/>
        <v>0</v>
      </c>
      <c r="GU119" s="1">
        <f t="shared" ca="1" si="69"/>
        <v>0</v>
      </c>
      <c r="GV119" s="1">
        <f t="shared" ca="1" si="69"/>
        <v>0</v>
      </c>
      <c r="GW119" s="1">
        <f t="shared" ca="1" si="69"/>
        <v>0</v>
      </c>
      <c r="GX119" s="1">
        <f t="shared" ca="1" si="69"/>
        <v>0</v>
      </c>
      <c r="GY119" s="1">
        <f t="shared" ca="1" si="69"/>
        <v>0</v>
      </c>
      <c r="GZ119" s="1">
        <f t="shared" ca="1" si="69"/>
        <v>0</v>
      </c>
      <c r="HA119" s="1">
        <f t="shared" ca="1" si="69"/>
        <v>0</v>
      </c>
      <c r="HB119" s="1">
        <f t="shared" ca="1" si="69"/>
        <v>0</v>
      </c>
      <c r="HC119" s="1">
        <f t="shared" ca="1" si="69"/>
        <v>0</v>
      </c>
      <c r="HD119" s="1">
        <f t="shared" ca="1" si="69"/>
        <v>0</v>
      </c>
      <c r="HE119" s="1">
        <f t="shared" ca="1" si="69"/>
        <v>0</v>
      </c>
      <c r="HF119" s="1">
        <f t="shared" ca="1" si="69"/>
        <v>0</v>
      </c>
      <c r="HG119" s="1">
        <f t="shared" ca="1" si="69"/>
        <v>0</v>
      </c>
      <c r="HH119" s="1">
        <f t="shared" ca="1" si="69"/>
        <v>0</v>
      </c>
      <c r="HI119" s="1">
        <f t="shared" ca="1" si="69"/>
        <v>0</v>
      </c>
      <c r="HJ119" s="1">
        <f t="shared" ca="1" si="69"/>
        <v>0</v>
      </c>
      <c r="HK119" s="1">
        <f t="shared" ca="1" si="69"/>
        <v>0</v>
      </c>
      <c r="HL119" s="1">
        <f t="shared" ca="1" si="69"/>
        <v>0</v>
      </c>
      <c r="HM119" s="1">
        <f t="shared" ca="1" si="69"/>
        <v>0</v>
      </c>
      <c r="HN119" s="1">
        <f t="shared" ca="1" si="69"/>
        <v>0</v>
      </c>
      <c r="HO119" s="1">
        <f t="shared" ca="1" si="69"/>
        <v>0</v>
      </c>
      <c r="HP119" s="1">
        <f t="shared" ca="1" si="69"/>
        <v>0</v>
      </c>
      <c r="HQ119" s="1">
        <f t="shared" ca="1" si="69"/>
        <v>0</v>
      </c>
      <c r="HR119" s="1">
        <f t="shared" ca="1" si="69"/>
        <v>0</v>
      </c>
      <c r="HS119" s="1">
        <f t="shared" ca="1" si="69"/>
        <v>0</v>
      </c>
      <c r="HT119" s="1">
        <f t="shared" ca="1" si="69"/>
        <v>0</v>
      </c>
      <c r="HU119" s="1">
        <f t="shared" ca="1" si="69"/>
        <v>0</v>
      </c>
      <c r="HV119" s="1">
        <f t="shared" ca="1" si="69"/>
        <v>0</v>
      </c>
      <c r="HW119" s="1">
        <f t="shared" ca="1" si="69"/>
        <v>0</v>
      </c>
      <c r="HX119" s="1">
        <f t="shared" ca="1" si="69"/>
        <v>0</v>
      </c>
      <c r="HY119" s="1">
        <f t="shared" ca="1" si="69"/>
        <v>0</v>
      </c>
      <c r="HZ119" s="1">
        <f t="shared" ca="1" si="69"/>
        <v>0</v>
      </c>
      <c r="IA119" s="1">
        <f t="shared" ca="1" si="69"/>
        <v>0</v>
      </c>
      <c r="IB119" s="1">
        <f t="shared" ca="1" si="69"/>
        <v>0</v>
      </c>
      <c r="IC119" s="1">
        <f t="shared" ca="1" si="69"/>
        <v>0</v>
      </c>
      <c r="ID119" s="1">
        <f t="shared" ca="1" si="69"/>
        <v>0</v>
      </c>
      <c r="IE119" s="1">
        <f t="shared" ca="1" si="69"/>
        <v>0</v>
      </c>
      <c r="IF119" s="1">
        <f t="shared" ca="1" si="69"/>
        <v>0</v>
      </c>
      <c r="IG119" s="1">
        <f t="shared" ca="1" si="69"/>
        <v>0</v>
      </c>
      <c r="IH119" s="1">
        <f t="shared" ca="1" si="69"/>
        <v>0</v>
      </c>
      <c r="II119" s="1">
        <f t="shared" ca="1" si="69"/>
        <v>0</v>
      </c>
      <c r="IJ119" s="1">
        <f t="shared" ca="1" si="69"/>
        <v>0</v>
      </c>
      <c r="IK119" s="1">
        <f t="shared" ca="1" si="69"/>
        <v>0</v>
      </c>
      <c r="IL119" s="1">
        <f t="shared" ca="1" si="69"/>
        <v>0</v>
      </c>
      <c r="IM119" s="1">
        <f t="shared" ca="1" si="69"/>
        <v>0</v>
      </c>
      <c r="IN119" s="1">
        <f t="shared" ca="1" si="69"/>
        <v>0</v>
      </c>
      <c r="IO119" s="1">
        <f t="shared" ca="1" si="69"/>
        <v>0</v>
      </c>
      <c r="IP119" s="1">
        <f t="shared" ca="1" si="69"/>
        <v>0</v>
      </c>
      <c r="IQ119" s="1">
        <f t="shared" ca="1" si="69"/>
        <v>0</v>
      </c>
      <c r="IR119" s="1">
        <f t="shared" ca="1" si="69"/>
        <v>0</v>
      </c>
      <c r="IS119" s="1">
        <f t="shared" ca="1" si="69"/>
        <v>0</v>
      </c>
      <c r="IT119" s="1">
        <f t="shared" ca="1" si="69"/>
        <v>0</v>
      </c>
      <c r="IU119" s="1">
        <f t="shared" ca="1" si="69"/>
        <v>0</v>
      </c>
      <c r="IV119" s="1">
        <f t="shared" ca="1" si="69"/>
        <v>-1</v>
      </c>
    </row>
    <row r="120" spans="1:256" x14ac:dyDescent="0.15">
      <c r="A120" s="110" t="s">
        <v>530</v>
      </c>
      <c r="B120" s="145" t="s">
        <v>390</v>
      </c>
      <c r="C120" s="1">
        <f t="shared" ref="C120:BN120" ca="1" si="70">IF(D$92&gt;C$92,C98/($A109+1E-36),-1)</f>
        <v>-1</v>
      </c>
      <c r="D120" s="1">
        <f t="shared" ca="1" si="70"/>
        <v>-1</v>
      </c>
      <c r="E120" s="1">
        <f t="shared" ca="1" si="70"/>
        <v>-1</v>
      </c>
      <c r="F120" s="1">
        <f t="shared" ca="1" si="70"/>
        <v>-1</v>
      </c>
      <c r="G120" s="1">
        <f t="shared" ca="1" si="70"/>
        <v>-1</v>
      </c>
      <c r="H120" s="1">
        <f t="shared" ca="1" si="70"/>
        <v>-1</v>
      </c>
      <c r="I120" s="1">
        <f t="shared" ca="1" si="70"/>
        <v>-1</v>
      </c>
      <c r="J120" s="1">
        <f t="shared" ca="1" si="70"/>
        <v>-1</v>
      </c>
      <c r="K120" s="1">
        <f t="shared" ca="1" si="70"/>
        <v>-1</v>
      </c>
      <c r="L120" s="1">
        <f t="shared" ca="1" si="70"/>
        <v>-1</v>
      </c>
      <c r="M120" s="1">
        <f t="shared" ca="1" si="70"/>
        <v>-1</v>
      </c>
      <c r="N120" s="1">
        <f t="shared" ca="1" si="70"/>
        <v>-1</v>
      </c>
      <c r="O120" s="1">
        <f t="shared" ca="1" si="70"/>
        <v>-1</v>
      </c>
      <c r="P120" s="1">
        <f t="shared" ca="1" si="70"/>
        <v>-1</v>
      </c>
      <c r="Q120" s="1">
        <f t="shared" ca="1" si="70"/>
        <v>-1</v>
      </c>
      <c r="R120" s="1">
        <f t="shared" ca="1" si="70"/>
        <v>-1</v>
      </c>
      <c r="S120" s="1">
        <f t="shared" ca="1" si="70"/>
        <v>-1</v>
      </c>
      <c r="T120" s="1">
        <f t="shared" ca="1" si="70"/>
        <v>-1</v>
      </c>
      <c r="U120" s="1">
        <f t="shared" ca="1" si="70"/>
        <v>-1</v>
      </c>
      <c r="V120" s="1">
        <f t="shared" ca="1" si="70"/>
        <v>-1</v>
      </c>
      <c r="W120" s="1">
        <f t="shared" ca="1" si="70"/>
        <v>-1</v>
      </c>
      <c r="X120" s="1">
        <f t="shared" ca="1" si="70"/>
        <v>-1</v>
      </c>
      <c r="Y120" s="1">
        <f t="shared" ca="1" si="70"/>
        <v>-1</v>
      </c>
      <c r="Z120" s="1">
        <f t="shared" ca="1" si="70"/>
        <v>-1</v>
      </c>
      <c r="AA120" s="1">
        <f t="shared" ca="1" si="70"/>
        <v>-1</v>
      </c>
      <c r="AB120" s="1">
        <f t="shared" ca="1" si="70"/>
        <v>-1</v>
      </c>
      <c r="AC120" s="1">
        <f t="shared" ca="1" si="70"/>
        <v>-1</v>
      </c>
      <c r="AD120" s="150">
        <f t="shared" ca="1" si="70"/>
        <v>-1</v>
      </c>
      <c r="AE120" s="1">
        <f t="shared" ca="1" si="70"/>
        <v>-1</v>
      </c>
      <c r="AF120" s="1">
        <f t="shared" ca="1" si="70"/>
        <v>-1</v>
      </c>
      <c r="AG120" s="1">
        <f t="shared" ca="1" si="70"/>
        <v>-1</v>
      </c>
      <c r="AH120" s="1">
        <f t="shared" ca="1" si="70"/>
        <v>-1</v>
      </c>
      <c r="AI120" s="1">
        <f t="shared" ca="1" si="70"/>
        <v>-1</v>
      </c>
      <c r="AJ120" s="1">
        <f t="shared" ca="1" si="70"/>
        <v>-1</v>
      </c>
      <c r="AK120" s="150">
        <f t="shared" ca="1" si="70"/>
        <v>-1</v>
      </c>
      <c r="AL120" s="1">
        <f t="shared" ca="1" si="70"/>
        <v>-1</v>
      </c>
      <c r="AM120" s="1">
        <f t="shared" ca="1" si="70"/>
        <v>-1</v>
      </c>
      <c r="AN120" s="1">
        <f t="shared" ca="1" si="70"/>
        <v>0</v>
      </c>
      <c r="AO120" s="1">
        <f t="shared" ca="1" si="70"/>
        <v>0</v>
      </c>
      <c r="AP120" s="1">
        <f t="shared" ca="1" si="70"/>
        <v>0</v>
      </c>
      <c r="AQ120" s="1">
        <f t="shared" ca="1" si="70"/>
        <v>0</v>
      </c>
      <c r="AR120" s="1">
        <f t="shared" ca="1" si="70"/>
        <v>0</v>
      </c>
      <c r="AS120" s="1">
        <f t="shared" ca="1" si="70"/>
        <v>0</v>
      </c>
      <c r="AT120" s="1">
        <f t="shared" ca="1" si="70"/>
        <v>0</v>
      </c>
      <c r="AU120" s="1">
        <f t="shared" ca="1" si="70"/>
        <v>0</v>
      </c>
      <c r="AV120" s="1">
        <f t="shared" ca="1" si="70"/>
        <v>0</v>
      </c>
      <c r="AW120" s="1">
        <f t="shared" ca="1" si="70"/>
        <v>0</v>
      </c>
      <c r="AX120" s="1">
        <f t="shared" ca="1" si="70"/>
        <v>0</v>
      </c>
      <c r="AY120" s="1">
        <f t="shared" ca="1" si="70"/>
        <v>0</v>
      </c>
      <c r="AZ120" s="1">
        <f t="shared" ca="1" si="70"/>
        <v>0</v>
      </c>
      <c r="BA120" s="1">
        <f t="shared" ca="1" si="70"/>
        <v>0</v>
      </c>
      <c r="BB120" s="1">
        <f t="shared" ca="1" si="70"/>
        <v>0</v>
      </c>
      <c r="BC120" s="1">
        <f t="shared" ca="1" si="70"/>
        <v>0</v>
      </c>
      <c r="BD120" s="1">
        <f t="shared" ca="1" si="70"/>
        <v>0</v>
      </c>
      <c r="BE120" s="1">
        <f t="shared" ca="1" si="70"/>
        <v>0</v>
      </c>
      <c r="BF120" s="1">
        <f t="shared" ca="1" si="70"/>
        <v>0</v>
      </c>
      <c r="BG120" s="1">
        <f t="shared" ca="1" si="70"/>
        <v>0</v>
      </c>
      <c r="BH120" s="1">
        <f t="shared" ca="1" si="70"/>
        <v>0</v>
      </c>
      <c r="BI120" s="1">
        <f t="shared" ca="1" si="70"/>
        <v>0</v>
      </c>
      <c r="BJ120" s="1">
        <f t="shared" ca="1" si="70"/>
        <v>0</v>
      </c>
      <c r="BK120" s="1">
        <f t="shared" ca="1" si="70"/>
        <v>0</v>
      </c>
      <c r="BL120" s="1">
        <f t="shared" ca="1" si="70"/>
        <v>0</v>
      </c>
      <c r="BM120" s="1">
        <f t="shared" ca="1" si="70"/>
        <v>0</v>
      </c>
      <c r="BN120" s="1">
        <f t="shared" ca="1" si="70"/>
        <v>0</v>
      </c>
      <c r="BO120" s="1">
        <f t="shared" ref="BO120:DZ120" ca="1" si="71">IF(BP$92&gt;BO$92,BO98/($A109+1E-36),-1)</f>
        <v>0</v>
      </c>
      <c r="BP120" s="1">
        <f t="shared" ca="1" si="71"/>
        <v>0</v>
      </c>
      <c r="BQ120" s="1">
        <f t="shared" ca="1" si="71"/>
        <v>0</v>
      </c>
      <c r="BR120" s="1">
        <f t="shared" ca="1" si="71"/>
        <v>0</v>
      </c>
      <c r="BS120" s="1">
        <f t="shared" ca="1" si="71"/>
        <v>0</v>
      </c>
      <c r="BT120" s="1">
        <f t="shared" ca="1" si="71"/>
        <v>0</v>
      </c>
      <c r="BU120" s="1">
        <f t="shared" ca="1" si="71"/>
        <v>0</v>
      </c>
      <c r="BV120" s="1">
        <f t="shared" ca="1" si="71"/>
        <v>0</v>
      </c>
      <c r="BW120" s="1">
        <f t="shared" ca="1" si="71"/>
        <v>0</v>
      </c>
      <c r="BX120" s="1">
        <f t="shared" ca="1" si="71"/>
        <v>0</v>
      </c>
      <c r="BY120" s="1">
        <f t="shared" ca="1" si="71"/>
        <v>0</v>
      </c>
      <c r="BZ120" s="1">
        <f t="shared" ca="1" si="71"/>
        <v>0</v>
      </c>
      <c r="CA120" s="1">
        <f t="shared" ca="1" si="71"/>
        <v>0</v>
      </c>
      <c r="CB120" s="1">
        <f t="shared" ca="1" si="71"/>
        <v>0</v>
      </c>
      <c r="CC120" s="1">
        <f t="shared" ca="1" si="71"/>
        <v>0</v>
      </c>
      <c r="CD120" s="1">
        <f t="shared" ca="1" si="71"/>
        <v>0</v>
      </c>
      <c r="CE120" s="1">
        <f t="shared" ca="1" si="71"/>
        <v>0</v>
      </c>
      <c r="CF120" s="1">
        <f t="shared" ca="1" si="71"/>
        <v>0</v>
      </c>
      <c r="CG120" s="1">
        <f t="shared" ca="1" si="71"/>
        <v>0</v>
      </c>
      <c r="CH120" s="1">
        <f t="shared" ca="1" si="71"/>
        <v>0</v>
      </c>
      <c r="CI120" s="1">
        <f t="shared" ca="1" si="71"/>
        <v>0</v>
      </c>
      <c r="CJ120" s="1">
        <f t="shared" ca="1" si="71"/>
        <v>0</v>
      </c>
      <c r="CK120" s="1">
        <f t="shared" ca="1" si="71"/>
        <v>0</v>
      </c>
      <c r="CL120" s="1">
        <f t="shared" ca="1" si="71"/>
        <v>0</v>
      </c>
      <c r="CM120" s="1">
        <f t="shared" ca="1" si="71"/>
        <v>0</v>
      </c>
      <c r="CN120" s="1">
        <f t="shared" ca="1" si="71"/>
        <v>0</v>
      </c>
      <c r="CO120" s="1">
        <f t="shared" ca="1" si="71"/>
        <v>0</v>
      </c>
      <c r="CP120" s="1">
        <f t="shared" ca="1" si="71"/>
        <v>0</v>
      </c>
      <c r="CQ120" s="1">
        <f t="shared" ca="1" si="71"/>
        <v>0</v>
      </c>
      <c r="CR120" s="1">
        <f t="shared" ca="1" si="71"/>
        <v>0</v>
      </c>
      <c r="CS120" s="1">
        <f t="shared" ca="1" si="71"/>
        <v>0</v>
      </c>
      <c r="CT120" s="1">
        <f t="shared" ca="1" si="71"/>
        <v>0</v>
      </c>
      <c r="CU120" s="1">
        <f t="shared" ca="1" si="71"/>
        <v>0</v>
      </c>
      <c r="CV120" s="1">
        <f t="shared" ca="1" si="71"/>
        <v>0</v>
      </c>
      <c r="CW120" s="1">
        <f t="shared" ca="1" si="71"/>
        <v>0</v>
      </c>
      <c r="CX120" s="1">
        <f t="shared" ca="1" si="71"/>
        <v>0</v>
      </c>
      <c r="CY120" s="1">
        <f t="shared" ca="1" si="71"/>
        <v>0</v>
      </c>
      <c r="CZ120" s="1">
        <f t="shared" ca="1" si="71"/>
        <v>0</v>
      </c>
      <c r="DA120" s="1">
        <f t="shared" ca="1" si="71"/>
        <v>0</v>
      </c>
      <c r="DB120" s="1">
        <f t="shared" ca="1" si="71"/>
        <v>0</v>
      </c>
      <c r="DC120" s="1">
        <f t="shared" ca="1" si="71"/>
        <v>0</v>
      </c>
      <c r="DD120" s="1">
        <f t="shared" ca="1" si="71"/>
        <v>0</v>
      </c>
      <c r="DE120" s="1">
        <f t="shared" ca="1" si="71"/>
        <v>0</v>
      </c>
      <c r="DF120" s="1">
        <f t="shared" ca="1" si="71"/>
        <v>0</v>
      </c>
      <c r="DG120" s="1">
        <f t="shared" ca="1" si="71"/>
        <v>0</v>
      </c>
      <c r="DH120" s="1">
        <f t="shared" ca="1" si="71"/>
        <v>0</v>
      </c>
      <c r="DI120" s="1">
        <f t="shared" ca="1" si="71"/>
        <v>0</v>
      </c>
      <c r="DJ120" s="1">
        <f t="shared" ca="1" si="71"/>
        <v>0</v>
      </c>
      <c r="DK120" s="1">
        <f t="shared" ca="1" si="71"/>
        <v>0</v>
      </c>
      <c r="DL120" s="1">
        <f t="shared" ca="1" si="71"/>
        <v>0</v>
      </c>
      <c r="DM120" s="1">
        <f t="shared" ca="1" si="71"/>
        <v>0</v>
      </c>
      <c r="DN120" s="1">
        <f t="shared" ca="1" si="71"/>
        <v>0</v>
      </c>
      <c r="DO120" s="1">
        <f t="shared" ca="1" si="71"/>
        <v>0</v>
      </c>
      <c r="DP120" s="1">
        <f t="shared" ca="1" si="71"/>
        <v>0</v>
      </c>
      <c r="DQ120" s="1">
        <f t="shared" ca="1" si="71"/>
        <v>0</v>
      </c>
      <c r="DR120" s="1">
        <f t="shared" ca="1" si="71"/>
        <v>0</v>
      </c>
      <c r="DS120" s="1">
        <f t="shared" ca="1" si="71"/>
        <v>0</v>
      </c>
      <c r="DT120" s="1">
        <f t="shared" ca="1" si="71"/>
        <v>0</v>
      </c>
      <c r="DU120" s="1">
        <f t="shared" ca="1" si="71"/>
        <v>0</v>
      </c>
      <c r="DV120" s="1">
        <f t="shared" ca="1" si="71"/>
        <v>0</v>
      </c>
      <c r="DW120" s="1">
        <f t="shared" ca="1" si="71"/>
        <v>0</v>
      </c>
      <c r="DX120" s="1">
        <f t="shared" ca="1" si="71"/>
        <v>0</v>
      </c>
      <c r="DY120" s="1">
        <f t="shared" ca="1" si="71"/>
        <v>0</v>
      </c>
      <c r="DZ120" s="1">
        <f t="shared" ca="1" si="71"/>
        <v>0</v>
      </c>
      <c r="EA120" s="1">
        <f t="shared" ref="EA120:GL120" ca="1" si="72">IF(EB$92&gt;EA$92,EA98/($A109+1E-36),-1)</f>
        <v>0</v>
      </c>
      <c r="EB120" s="1">
        <f t="shared" ca="1" si="72"/>
        <v>0</v>
      </c>
      <c r="EC120" s="1">
        <f t="shared" ca="1" si="72"/>
        <v>0</v>
      </c>
      <c r="ED120" s="1">
        <f t="shared" ca="1" si="72"/>
        <v>0</v>
      </c>
      <c r="EE120" s="1">
        <f t="shared" ca="1" si="72"/>
        <v>0</v>
      </c>
      <c r="EF120" s="1">
        <f t="shared" ca="1" si="72"/>
        <v>0</v>
      </c>
      <c r="EG120" s="1">
        <f t="shared" ca="1" si="72"/>
        <v>0</v>
      </c>
      <c r="EH120" s="1">
        <f t="shared" ca="1" si="72"/>
        <v>0</v>
      </c>
      <c r="EI120" s="1">
        <f t="shared" ca="1" si="72"/>
        <v>0</v>
      </c>
      <c r="EJ120" s="1">
        <f t="shared" ca="1" si="72"/>
        <v>0</v>
      </c>
      <c r="EK120" s="1">
        <f t="shared" ca="1" si="72"/>
        <v>0</v>
      </c>
      <c r="EL120" s="1">
        <f t="shared" ca="1" si="72"/>
        <v>0</v>
      </c>
      <c r="EM120" s="1">
        <f t="shared" ca="1" si="72"/>
        <v>0</v>
      </c>
      <c r="EN120" s="1">
        <f t="shared" ca="1" si="72"/>
        <v>0</v>
      </c>
      <c r="EO120" s="1">
        <f t="shared" ca="1" si="72"/>
        <v>0</v>
      </c>
      <c r="EP120" s="1">
        <f t="shared" ca="1" si="72"/>
        <v>0</v>
      </c>
      <c r="EQ120" s="1">
        <f t="shared" ca="1" si="72"/>
        <v>0</v>
      </c>
      <c r="ER120" s="1">
        <f t="shared" ca="1" si="72"/>
        <v>0</v>
      </c>
      <c r="ES120" s="1">
        <f t="shared" ca="1" si="72"/>
        <v>0</v>
      </c>
      <c r="ET120" s="1">
        <f t="shared" ca="1" si="72"/>
        <v>0</v>
      </c>
      <c r="EU120" s="1">
        <f t="shared" ca="1" si="72"/>
        <v>0</v>
      </c>
      <c r="EV120" s="1">
        <f t="shared" ca="1" si="72"/>
        <v>0</v>
      </c>
      <c r="EW120" s="1">
        <f t="shared" ca="1" si="72"/>
        <v>0</v>
      </c>
      <c r="EX120" s="1">
        <f t="shared" ca="1" si="72"/>
        <v>0</v>
      </c>
      <c r="EY120" s="1">
        <f t="shared" ca="1" si="72"/>
        <v>0</v>
      </c>
      <c r="EZ120" s="1">
        <f t="shared" ca="1" si="72"/>
        <v>0</v>
      </c>
      <c r="FA120" s="1">
        <f t="shared" ca="1" si="72"/>
        <v>0</v>
      </c>
      <c r="FB120" s="1">
        <f t="shared" ca="1" si="72"/>
        <v>0</v>
      </c>
      <c r="FC120" s="1">
        <f t="shared" ca="1" si="72"/>
        <v>0</v>
      </c>
      <c r="FD120" s="1">
        <f t="shared" ca="1" si="72"/>
        <v>0</v>
      </c>
      <c r="FE120" s="1">
        <f t="shared" ca="1" si="72"/>
        <v>0</v>
      </c>
      <c r="FF120" s="1">
        <f t="shared" ca="1" si="72"/>
        <v>0</v>
      </c>
      <c r="FG120" s="1">
        <f t="shared" ca="1" si="72"/>
        <v>0</v>
      </c>
      <c r="FH120" s="1">
        <f t="shared" ca="1" si="72"/>
        <v>0</v>
      </c>
      <c r="FI120" s="1">
        <f t="shared" ca="1" si="72"/>
        <v>0</v>
      </c>
      <c r="FJ120" s="1">
        <f t="shared" ca="1" si="72"/>
        <v>0</v>
      </c>
      <c r="FK120" s="1">
        <f t="shared" ca="1" si="72"/>
        <v>0</v>
      </c>
      <c r="FL120" s="1">
        <f t="shared" ca="1" si="72"/>
        <v>0</v>
      </c>
      <c r="FM120" s="1">
        <f t="shared" ca="1" si="72"/>
        <v>0</v>
      </c>
      <c r="FN120" s="1">
        <f t="shared" ca="1" si="72"/>
        <v>0</v>
      </c>
      <c r="FO120" s="1">
        <f t="shared" ca="1" si="72"/>
        <v>0</v>
      </c>
      <c r="FP120" s="1">
        <f t="shared" ca="1" si="72"/>
        <v>0</v>
      </c>
      <c r="FQ120" s="1">
        <f t="shared" ca="1" si="72"/>
        <v>0</v>
      </c>
      <c r="FR120" s="1">
        <f t="shared" ca="1" si="72"/>
        <v>0</v>
      </c>
      <c r="FS120" s="1">
        <f t="shared" ca="1" si="72"/>
        <v>0</v>
      </c>
      <c r="FT120" s="1">
        <f t="shared" ca="1" si="72"/>
        <v>0</v>
      </c>
      <c r="FU120" s="1">
        <f t="shared" ca="1" si="72"/>
        <v>0</v>
      </c>
      <c r="FV120" s="1">
        <f t="shared" ca="1" si="72"/>
        <v>0</v>
      </c>
      <c r="FW120" s="1">
        <f t="shared" ca="1" si="72"/>
        <v>0</v>
      </c>
      <c r="FX120" s="1">
        <f t="shared" ca="1" si="72"/>
        <v>0</v>
      </c>
      <c r="FY120" s="1">
        <f t="shared" ca="1" si="72"/>
        <v>0</v>
      </c>
      <c r="FZ120" s="1">
        <f t="shared" ca="1" si="72"/>
        <v>0</v>
      </c>
      <c r="GA120" s="1">
        <f t="shared" ca="1" si="72"/>
        <v>0</v>
      </c>
      <c r="GB120" s="1">
        <f t="shared" ca="1" si="72"/>
        <v>0</v>
      </c>
      <c r="GC120" s="1">
        <f t="shared" ca="1" si="72"/>
        <v>0</v>
      </c>
      <c r="GD120" s="1">
        <f t="shared" ca="1" si="72"/>
        <v>0</v>
      </c>
      <c r="GE120" s="1">
        <f t="shared" ca="1" si="72"/>
        <v>0</v>
      </c>
      <c r="GF120" s="1">
        <f t="shared" ca="1" si="72"/>
        <v>0</v>
      </c>
      <c r="GG120" s="1">
        <f t="shared" ca="1" si="72"/>
        <v>0</v>
      </c>
      <c r="GH120" s="1">
        <f t="shared" ca="1" si="72"/>
        <v>0</v>
      </c>
      <c r="GI120" s="1">
        <f t="shared" ca="1" si="72"/>
        <v>0</v>
      </c>
      <c r="GJ120" s="1">
        <f t="shared" ca="1" si="72"/>
        <v>0</v>
      </c>
      <c r="GK120" s="1">
        <f t="shared" ca="1" si="72"/>
        <v>0</v>
      </c>
      <c r="GL120" s="1">
        <f t="shared" ca="1" si="72"/>
        <v>0</v>
      </c>
      <c r="GM120" s="1">
        <f t="shared" ref="GM120:IV120" ca="1" si="73">IF(GN$92&gt;GM$92,GM98/($A109+1E-36),-1)</f>
        <v>0</v>
      </c>
      <c r="GN120" s="1">
        <f t="shared" ca="1" si="73"/>
        <v>0</v>
      </c>
      <c r="GO120" s="1">
        <f t="shared" ca="1" si="73"/>
        <v>0</v>
      </c>
      <c r="GP120" s="1">
        <f t="shared" ca="1" si="73"/>
        <v>0</v>
      </c>
      <c r="GQ120" s="1">
        <f t="shared" ca="1" si="73"/>
        <v>0</v>
      </c>
      <c r="GR120" s="1">
        <f t="shared" ca="1" si="73"/>
        <v>0</v>
      </c>
      <c r="GS120" s="1">
        <f t="shared" ca="1" si="73"/>
        <v>0</v>
      </c>
      <c r="GT120" s="1">
        <f t="shared" ca="1" si="73"/>
        <v>0</v>
      </c>
      <c r="GU120" s="1">
        <f t="shared" ca="1" si="73"/>
        <v>0</v>
      </c>
      <c r="GV120" s="1">
        <f t="shared" ca="1" si="73"/>
        <v>0</v>
      </c>
      <c r="GW120" s="1">
        <f t="shared" ca="1" si="73"/>
        <v>0</v>
      </c>
      <c r="GX120" s="1">
        <f t="shared" ca="1" si="73"/>
        <v>0</v>
      </c>
      <c r="GY120" s="1">
        <f t="shared" ca="1" si="73"/>
        <v>0</v>
      </c>
      <c r="GZ120" s="1">
        <f t="shared" ca="1" si="73"/>
        <v>0</v>
      </c>
      <c r="HA120" s="1">
        <f t="shared" ca="1" si="73"/>
        <v>0</v>
      </c>
      <c r="HB120" s="1">
        <f t="shared" ca="1" si="73"/>
        <v>0</v>
      </c>
      <c r="HC120" s="1">
        <f t="shared" ca="1" si="73"/>
        <v>0</v>
      </c>
      <c r="HD120" s="1">
        <f t="shared" ca="1" si="73"/>
        <v>0</v>
      </c>
      <c r="HE120" s="1">
        <f t="shared" ca="1" si="73"/>
        <v>0</v>
      </c>
      <c r="HF120" s="1">
        <f t="shared" ca="1" si="73"/>
        <v>0</v>
      </c>
      <c r="HG120" s="1">
        <f t="shared" ca="1" si="73"/>
        <v>0</v>
      </c>
      <c r="HH120" s="1">
        <f t="shared" ca="1" si="73"/>
        <v>0</v>
      </c>
      <c r="HI120" s="1">
        <f t="shared" ca="1" si="73"/>
        <v>0</v>
      </c>
      <c r="HJ120" s="1">
        <f t="shared" ca="1" si="73"/>
        <v>0</v>
      </c>
      <c r="HK120" s="1">
        <f t="shared" ca="1" si="73"/>
        <v>0</v>
      </c>
      <c r="HL120" s="1">
        <f t="shared" ca="1" si="73"/>
        <v>0</v>
      </c>
      <c r="HM120" s="1">
        <f t="shared" ca="1" si="73"/>
        <v>0</v>
      </c>
      <c r="HN120" s="1">
        <f t="shared" ca="1" si="73"/>
        <v>0</v>
      </c>
      <c r="HO120" s="1">
        <f t="shared" ca="1" si="73"/>
        <v>0</v>
      </c>
      <c r="HP120" s="1">
        <f t="shared" ca="1" si="73"/>
        <v>0</v>
      </c>
      <c r="HQ120" s="1">
        <f t="shared" ca="1" si="73"/>
        <v>0</v>
      </c>
      <c r="HR120" s="1">
        <f t="shared" ca="1" si="73"/>
        <v>0</v>
      </c>
      <c r="HS120" s="1">
        <f t="shared" ca="1" si="73"/>
        <v>0</v>
      </c>
      <c r="HT120" s="1">
        <f t="shared" ca="1" si="73"/>
        <v>0</v>
      </c>
      <c r="HU120" s="1">
        <f t="shared" ca="1" si="73"/>
        <v>0</v>
      </c>
      <c r="HV120" s="1">
        <f t="shared" ca="1" si="73"/>
        <v>0</v>
      </c>
      <c r="HW120" s="1">
        <f t="shared" ca="1" si="73"/>
        <v>0</v>
      </c>
      <c r="HX120" s="1">
        <f t="shared" ca="1" si="73"/>
        <v>0</v>
      </c>
      <c r="HY120" s="1">
        <f t="shared" ca="1" si="73"/>
        <v>0</v>
      </c>
      <c r="HZ120" s="1">
        <f t="shared" ca="1" si="73"/>
        <v>0</v>
      </c>
      <c r="IA120" s="1">
        <f t="shared" ca="1" si="73"/>
        <v>0</v>
      </c>
      <c r="IB120" s="1">
        <f t="shared" ca="1" si="73"/>
        <v>0</v>
      </c>
      <c r="IC120" s="1">
        <f t="shared" ca="1" si="73"/>
        <v>0</v>
      </c>
      <c r="ID120" s="1">
        <f t="shared" ca="1" si="73"/>
        <v>0</v>
      </c>
      <c r="IE120" s="1">
        <f t="shared" ca="1" si="73"/>
        <v>0</v>
      </c>
      <c r="IF120" s="1">
        <f t="shared" ca="1" si="73"/>
        <v>0</v>
      </c>
      <c r="IG120" s="1">
        <f t="shared" ca="1" si="73"/>
        <v>0</v>
      </c>
      <c r="IH120" s="1">
        <f t="shared" ca="1" si="73"/>
        <v>0</v>
      </c>
      <c r="II120" s="1">
        <f t="shared" ca="1" si="73"/>
        <v>0</v>
      </c>
      <c r="IJ120" s="1">
        <f t="shared" ca="1" si="73"/>
        <v>0</v>
      </c>
      <c r="IK120" s="1">
        <f t="shared" ca="1" si="73"/>
        <v>0</v>
      </c>
      <c r="IL120" s="1">
        <f t="shared" ca="1" si="73"/>
        <v>0</v>
      </c>
      <c r="IM120" s="1">
        <f t="shared" ca="1" si="73"/>
        <v>0</v>
      </c>
      <c r="IN120" s="1">
        <f t="shared" ca="1" si="73"/>
        <v>0</v>
      </c>
      <c r="IO120" s="1">
        <f t="shared" ca="1" si="73"/>
        <v>0</v>
      </c>
      <c r="IP120" s="1">
        <f t="shared" ca="1" si="73"/>
        <v>0</v>
      </c>
      <c r="IQ120" s="1">
        <f t="shared" ca="1" si="73"/>
        <v>0</v>
      </c>
      <c r="IR120" s="1">
        <f t="shared" ca="1" si="73"/>
        <v>0</v>
      </c>
      <c r="IS120" s="1">
        <f t="shared" ca="1" si="73"/>
        <v>0</v>
      </c>
      <c r="IT120" s="1">
        <f t="shared" ca="1" si="73"/>
        <v>0</v>
      </c>
      <c r="IU120" s="1">
        <f t="shared" ca="1" si="73"/>
        <v>0</v>
      </c>
      <c r="IV120" s="1">
        <f t="shared" ca="1" si="73"/>
        <v>-1</v>
      </c>
    </row>
    <row r="121" spans="1:256" x14ac:dyDescent="0.15">
      <c r="A121" s="110" t="s">
        <v>531</v>
      </c>
      <c r="B121" s="145" t="s">
        <v>390</v>
      </c>
      <c r="C121" s="1">
        <f t="shared" ref="C121:BN121" ca="1" si="74">IF(D$92&gt;C$92,C99/($A110+1E-36),-1)</f>
        <v>-1</v>
      </c>
      <c r="D121" s="1">
        <f t="shared" ca="1" si="74"/>
        <v>-1</v>
      </c>
      <c r="E121" s="1">
        <f t="shared" ca="1" si="74"/>
        <v>-1</v>
      </c>
      <c r="F121" s="1">
        <f t="shared" ca="1" si="74"/>
        <v>-1</v>
      </c>
      <c r="G121" s="1">
        <f t="shared" ca="1" si="74"/>
        <v>-1</v>
      </c>
      <c r="H121" s="1">
        <f t="shared" ca="1" si="74"/>
        <v>-1</v>
      </c>
      <c r="I121" s="1">
        <f t="shared" ca="1" si="74"/>
        <v>-1</v>
      </c>
      <c r="J121" s="1">
        <f t="shared" ca="1" si="74"/>
        <v>-1</v>
      </c>
      <c r="K121" s="1">
        <f t="shared" ca="1" si="74"/>
        <v>-1</v>
      </c>
      <c r="L121" s="1">
        <f t="shared" ca="1" si="74"/>
        <v>-1</v>
      </c>
      <c r="M121" s="1">
        <f t="shared" ca="1" si="74"/>
        <v>-1</v>
      </c>
      <c r="N121" s="1">
        <f t="shared" ca="1" si="74"/>
        <v>-1</v>
      </c>
      <c r="O121" s="1">
        <f t="shared" ca="1" si="74"/>
        <v>-1</v>
      </c>
      <c r="P121" s="1">
        <f t="shared" ca="1" si="74"/>
        <v>-1</v>
      </c>
      <c r="Q121" s="1">
        <f t="shared" ca="1" si="74"/>
        <v>-1</v>
      </c>
      <c r="R121" s="1">
        <f t="shared" ca="1" si="74"/>
        <v>-1</v>
      </c>
      <c r="S121" s="1">
        <f t="shared" ca="1" si="74"/>
        <v>-1</v>
      </c>
      <c r="T121" s="1">
        <f t="shared" ca="1" si="74"/>
        <v>-1</v>
      </c>
      <c r="U121" s="1">
        <f t="shared" ca="1" si="74"/>
        <v>-1</v>
      </c>
      <c r="V121" s="1">
        <f t="shared" ca="1" si="74"/>
        <v>-1</v>
      </c>
      <c r="W121" s="1">
        <f t="shared" ca="1" si="74"/>
        <v>-1</v>
      </c>
      <c r="X121" s="1">
        <f t="shared" ca="1" si="74"/>
        <v>-1</v>
      </c>
      <c r="Y121" s="1">
        <f t="shared" ca="1" si="74"/>
        <v>-1</v>
      </c>
      <c r="Z121" s="1">
        <f t="shared" ca="1" si="74"/>
        <v>-1</v>
      </c>
      <c r="AA121" s="1">
        <f t="shared" ca="1" si="74"/>
        <v>-1</v>
      </c>
      <c r="AB121" s="1">
        <f t="shared" ca="1" si="74"/>
        <v>-1</v>
      </c>
      <c r="AC121" s="1">
        <f t="shared" ca="1" si="74"/>
        <v>-1</v>
      </c>
      <c r="AD121" s="150">
        <f t="shared" ca="1" si="74"/>
        <v>-1</v>
      </c>
      <c r="AE121" s="1">
        <f t="shared" ca="1" si="74"/>
        <v>-1</v>
      </c>
      <c r="AF121" s="1">
        <f t="shared" ca="1" si="74"/>
        <v>-1</v>
      </c>
      <c r="AG121" s="1">
        <f t="shared" ca="1" si="74"/>
        <v>-1</v>
      </c>
      <c r="AH121" s="1">
        <f t="shared" ca="1" si="74"/>
        <v>-1</v>
      </c>
      <c r="AI121" s="1">
        <f t="shared" ca="1" si="74"/>
        <v>-1</v>
      </c>
      <c r="AJ121" s="1">
        <f t="shared" ca="1" si="74"/>
        <v>-1</v>
      </c>
      <c r="AK121" s="150">
        <f t="shared" ca="1" si="74"/>
        <v>-1</v>
      </c>
      <c r="AL121" s="1">
        <f t="shared" ca="1" si="74"/>
        <v>-1</v>
      </c>
      <c r="AM121" s="1">
        <f t="shared" ca="1" si="74"/>
        <v>-1</v>
      </c>
      <c r="AN121" s="1">
        <f t="shared" ca="1" si="74"/>
        <v>0</v>
      </c>
      <c r="AO121" s="1">
        <f t="shared" ca="1" si="74"/>
        <v>0</v>
      </c>
      <c r="AP121" s="1">
        <f t="shared" ca="1" si="74"/>
        <v>0</v>
      </c>
      <c r="AQ121" s="1">
        <f t="shared" ca="1" si="74"/>
        <v>0</v>
      </c>
      <c r="AR121" s="1">
        <f t="shared" ca="1" si="74"/>
        <v>0</v>
      </c>
      <c r="AS121" s="1">
        <f t="shared" ca="1" si="74"/>
        <v>0</v>
      </c>
      <c r="AT121" s="1">
        <f t="shared" ca="1" si="74"/>
        <v>0</v>
      </c>
      <c r="AU121" s="1">
        <f t="shared" ca="1" si="74"/>
        <v>0</v>
      </c>
      <c r="AV121" s="1">
        <f t="shared" ca="1" si="74"/>
        <v>0</v>
      </c>
      <c r="AW121" s="1">
        <f t="shared" ca="1" si="74"/>
        <v>0</v>
      </c>
      <c r="AX121" s="1">
        <f t="shared" ca="1" si="74"/>
        <v>0</v>
      </c>
      <c r="AY121" s="1">
        <f t="shared" ca="1" si="74"/>
        <v>0</v>
      </c>
      <c r="AZ121" s="1">
        <f t="shared" ca="1" si="74"/>
        <v>0</v>
      </c>
      <c r="BA121" s="1">
        <f t="shared" ca="1" si="74"/>
        <v>0</v>
      </c>
      <c r="BB121" s="1">
        <f t="shared" ca="1" si="74"/>
        <v>0</v>
      </c>
      <c r="BC121" s="1">
        <f t="shared" ca="1" si="74"/>
        <v>0</v>
      </c>
      <c r="BD121" s="1">
        <f t="shared" ca="1" si="74"/>
        <v>0</v>
      </c>
      <c r="BE121" s="1">
        <f t="shared" ca="1" si="74"/>
        <v>0</v>
      </c>
      <c r="BF121" s="1">
        <f t="shared" ca="1" si="74"/>
        <v>0</v>
      </c>
      <c r="BG121" s="1">
        <f t="shared" ca="1" si="74"/>
        <v>0</v>
      </c>
      <c r="BH121" s="1">
        <f t="shared" ca="1" si="74"/>
        <v>0</v>
      </c>
      <c r="BI121" s="1">
        <f t="shared" ca="1" si="74"/>
        <v>0</v>
      </c>
      <c r="BJ121" s="1">
        <f t="shared" ca="1" si="74"/>
        <v>0</v>
      </c>
      <c r="BK121" s="1">
        <f t="shared" ca="1" si="74"/>
        <v>0</v>
      </c>
      <c r="BL121" s="1">
        <f t="shared" ca="1" si="74"/>
        <v>0</v>
      </c>
      <c r="BM121" s="1">
        <f t="shared" ca="1" si="74"/>
        <v>0</v>
      </c>
      <c r="BN121" s="1">
        <f t="shared" ca="1" si="74"/>
        <v>0</v>
      </c>
      <c r="BO121" s="1">
        <f t="shared" ref="BO121:DZ121" ca="1" si="75">IF(BP$92&gt;BO$92,BO99/($A110+1E-36),-1)</f>
        <v>0</v>
      </c>
      <c r="BP121" s="1">
        <f t="shared" ca="1" si="75"/>
        <v>0</v>
      </c>
      <c r="BQ121" s="1">
        <f t="shared" ca="1" si="75"/>
        <v>0</v>
      </c>
      <c r="BR121" s="1">
        <f t="shared" ca="1" si="75"/>
        <v>0</v>
      </c>
      <c r="BS121" s="1">
        <f t="shared" ca="1" si="75"/>
        <v>0</v>
      </c>
      <c r="BT121" s="1">
        <f t="shared" ca="1" si="75"/>
        <v>0</v>
      </c>
      <c r="BU121" s="1">
        <f t="shared" ca="1" si="75"/>
        <v>0</v>
      </c>
      <c r="BV121" s="1">
        <f t="shared" ca="1" si="75"/>
        <v>0</v>
      </c>
      <c r="BW121" s="1">
        <f t="shared" ca="1" si="75"/>
        <v>0</v>
      </c>
      <c r="BX121" s="1">
        <f t="shared" ca="1" si="75"/>
        <v>0</v>
      </c>
      <c r="BY121" s="1">
        <f t="shared" ca="1" si="75"/>
        <v>0</v>
      </c>
      <c r="BZ121" s="1">
        <f t="shared" ca="1" si="75"/>
        <v>0</v>
      </c>
      <c r="CA121" s="1">
        <f t="shared" ca="1" si="75"/>
        <v>0</v>
      </c>
      <c r="CB121" s="1">
        <f t="shared" ca="1" si="75"/>
        <v>0</v>
      </c>
      <c r="CC121" s="1">
        <f t="shared" ca="1" si="75"/>
        <v>0</v>
      </c>
      <c r="CD121" s="1">
        <f t="shared" ca="1" si="75"/>
        <v>0</v>
      </c>
      <c r="CE121" s="1">
        <f t="shared" ca="1" si="75"/>
        <v>0</v>
      </c>
      <c r="CF121" s="1">
        <f t="shared" ca="1" si="75"/>
        <v>0</v>
      </c>
      <c r="CG121" s="1">
        <f t="shared" ca="1" si="75"/>
        <v>0</v>
      </c>
      <c r="CH121" s="1">
        <f t="shared" ca="1" si="75"/>
        <v>0</v>
      </c>
      <c r="CI121" s="1">
        <f t="shared" ca="1" si="75"/>
        <v>0</v>
      </c>
      <c r="CJ121" s="1">
        <f t="shared" ca="1" si="75"/>
        <v>0</v>
      </c>
      <c r="CK121" s="1">
        <f t="shared" ca="1" si="75"/>
        <v>0</v>
      </c>
      <c r="CL121" s="1">
        <f t="shared" ca="1" si="75"/>
        <v>0</v>
      </c>
      <c r="CM121" s="1">
        <f t="shared" ca="1" si="75"/>
        <v>0</v>
      </c>
      <c r="CN121" s="1">
        <f t="shared" ca="1" si="75"/>
        <v>0</v>
      </c>
      <c r="CO121" s="1">
        <f t="shared" ca="1" si="75"/>
        <v>0</v>
      </c>
      <c r="CP121" s="1">
        <f t="shared" ca="1" si="75"/>
        <v>0</v>
      </c>
      <c r="CQ121" s="1">
        <f t="shared" ca="1" si="75"/>
        <v>0</v>
      </c>
      <c r="CR121" s="1">
        <f t="shared" ca="1" si="75"/>
        <v>0</v>
      </c>
      <c r="CS121" s="1">
        <f t="shared" ca="1" si="75"/>
        <v>0</v>
      </c>
      <c r="CT121" s="1">
        <f t="shared" ca="1" si="75"/>
        <v>0</v>
      </c>
      <c r="CU121" s="1">
        <f t="shared" ca="1" si="75"/>
        <v>0</v>
      </c>
      <c r="CV121" s="1">
        <f t="shared" ca="1" si="75"/>
        <v>0</v>
      </c>
      <c r="CW121" s="1">
        <f t="shared" ca="1" si="75"/>
        <v>0</v>
      </c>
      <c r="CX121" s="1">
        <f t="shared" ca="1" si="75"/>
        <v>0</v>
      </c>
      <c r="CY121" s="1">
        <f t="shared" ca="1" si="75"/>
        <v>0</v>
      </c>
      <c r="CZ121" s="1">
        <f t="shared" ca="1" si="75"/>
        <v>0</v>
      </c>
      <c r="DA121" s="1">
        <f t="shared" ca="1" si="75"/>
        <v>0</v>
      </c>
      <c r="DB121" s="1">
        <f t="shared" ca="1" si="75"/>
        <v>0</v>
      </c>
      <c r="DC121" s="1">
        <f t="shared" ca="1" si="75"/>
        <v>0</v>
      </c>
      <c r="DD121" s="1">
        <f t="shared" ca="1" si="75"/>
        <v>0</v>
      </c>
      <c r="DE121" s="1">
        <f t="shared" ca="1" si="75"/>
        <v>0</v>
      </c>
      <c r="DF121" s="1">
        <f t="shared" ca="1" si="75"/>
        <v>0</v>
      </c>
      <c r="DG121" s="1">
        <f t="shared" ca="1" si="75"/>
        <v>0</v>
      </c>
      <c r="DH121" s="1">
        <f t="shared" ca="1" si="75"/>
        <v>0</v>
      </c>
      <c r="DI121" s="1">
        <f t="shared" ca="1" si="75"/>
        <v>0</v>
      </c>
      <c r="DJ121" s="1">
        <f t="shared" ca="1" si="75"/>
        <v>0</v>
      </c>
      <c r="DK121" s="1">
        <f t="shared" ca="1" si="75"/>
        <v>0</v>
      </c>
      <c r="DL121" s="1">
        <f t="shared" ca="1" si="75"/>
        <v>0</v>
      </c>
      <c r="DM121" s="1">
        <f t="shared" ca="1" si="75"/>
        <v>0</v>
      </c>
      <c r="DN121" s="1">
        <f t="shared" ca="1" si="75"/>
        <v>0</v>
      </c>
      <c r="DO121" s="1">
        <f t="shared" ca="1" si="75"/>
        <v>0</v>
      </c>
      <c r="DP121" s="1">
        <f t="shared" ca="1" si="75"/>
        <v>0</v>
      </c>
      <c r="DQ121" s="1">
        <f t="shared" ca="1" si="75"/>
        <v>0</v>
      </c>
      <c r="DR121" s="1">
        <f t="shared" ca="1" si="75"/>
        <v>0</v>
      </c>
      <c r="DS121" s="1">
        <f t="shared" ca="1" si="75"/>
        <v>0</v>
      </c>
      <c r="DT121" s="1">
        <f t="shared" ca="1" si="75"/>
        <v>0</v>
      </c>
      <c r="DU121" s="1">
        <f t="shared" ca="1" si="75"/>
        <v>0</v>
      </c>
      <c r="DV121" s="1">
        <f t="shared" ca="1" si="75"/>
        <v>0</v>
      </c>
      <c r="DW121" s="1">
        <f t="shared" ca="1" si="75"/>
        <v>0</v>
      </c>
      <c r="DX121" s="1">
        <f t="shared" ca="1" si="75"/>
        <v>0</v>
      </c>
      <c r="DY121" s="1">
        <f t="shared" ca="1" si="75"/>
        <v>0</v>
      </c>
      <c r="DZ121" s="1">
        <f t="shared" ca="1" si="75"/>
        <v>0</v>
      </c>
      <c r="EA121" s="1">
        <f t="shared" ref="EA121:GL121" ca="1" si="76">IF(EB$92&gt;EA$92,EA99/($A110+1E-36),-1)</f>
        <v>0</v>
      </c>
      <c r="EB121" s="1">
        <f t="shared" ca="1" si="76"/>
        <v>0</v>
      </c>
      <c r="EC121" s="1">
        <f t="shared" ca="1" si="76"/>
        <v>0</v>
      </c>
      <c r="ED121" s="1">
        <f t="shared" ca="1" si="76"/>
        <v>0</v>
      </c>
      <c r="EE121" s="1">
        <f t="shared" ca="1" si="76"/>
        <v>0</v>
      </c>
      <c r="EF121" s="1">
        <f t="shared" ca="1" si="76"/>
        <v>0</v>
      </c>
      <c r="EG121" s="1">
        <f t="shared" ca="1" si="76"/>
        <v>0</v>
      </c>
      <c r="EH121" s="1">
        <f t="shared" ca="1" si="76"/>
        <v>0</v>
      </c>
      <c r="EI121" s="1">
        <f t="shared" ca="1" si="76"/>
        <v>0</v>
      </c>
      <c r="EJ121" s="1">
        <f t="shared" ca="1" si="76"/>
        <v>0</v>
      </c>
      <c r="EK121" s="1">
        <f t="shared" ca="1" si="76"/>
        <v>0</v>
      </c>
      <c r="EL121" s="1">
        <f t="shared" ca="1" si="76"/>
        <v>0</v>
      </c>
      <c r="EM121" s="1">
        <f t="shared" ca="1" si="76"/>
        <v>0</v>
      </c>
      <c r="EN121" s="1">
        <f t="shared" ca="1" si="76"/>
        <v>0</v>
      </c>
      <c r="EO121" s="1">
        <f t="shared" ca="1" si="76"/>
        <v>0</v>
      </c>
      <c r="EP121" s="1">
        <f t="shared" ca="1" si="76"/>
        <v>0</v>
      </c>
      <c r="EQ121" s="1">
        <f t="shared" ca="1" si="76"/>
        <v>0</v>
      </c>
      <c r="ER121" s="1">
        <f t="shared" ca="1" si="76"/>
        <v>0</v>
      </c>
      <c r="ES121" s="1">
        <f t="shared" ca="1" si="76"/>
        <v>0</v>
      </c>
      <c r="ET121" s="1">
        <f t="shared" ca="1" si="76"/>
        <v>0</v>
      </c>
      <c r="EU121" s="1">
        <f t="shared" ca="1" si="76"/>
        <v>0</v>
      </c>
      <c r="EV121" s="1">
        <f t="shared" ca="1" si="76"/>
        <v>0</v>
      </c>
      <c r="EW121" s="1">
        <f t="shared" ca="1" si="76"/>
        <v>0</v>
      </c>
      <c r="EX121" s="1">
        <f t="shared" ca="1" si="76"/>
        <v>0</v>
      </c>
      <c r="EY121" s="1">
        <f t="shared" ca="1" si="76"/>
        <v>0</v>
      </c>
      <c r="EZ121" s="1">
        <f t="shared" ca="1" si="76"/>
        <v>0</v>
      </c>
      <c r="FA121" s="1">
        <f t="shared" ca="1" si="76"/>
        <v>0</v>
      </c>
      <c r="FB121" s="1">
        <f t="shared" ca="1" si="76"/>
        <v>0</v>
      </c>
      <c r="FC121" s="1">
        <f t="shared" ca="1" si="76"/>
        <v>0</v>
      </c>
      <c r="FD121" s="1">
        <f t="shared" ca="1" si="76"/>
        <v>0</v>
      </c>
      <c r="FE121" s="1">
        <f t="shared" ca="1" si="76"/>
        <v>0</v>
      </c>
      <c r="FF121" s="1">
        <f t="shared" ca="1" si="76"/>
        <v>0</v>
      </c>
      <c r="FG121" s="1">
        <f t="shared" ca="1" si="76"/>
        <v>0</v>
      </c>
      <c r="FH121" s="1">
        <f t="shared" ca="1" si="76"/>
        <v>0</v>
      </c>
      <c r="FI121" s="1">
        <f t="shared" ca="1" si="76"/>
        <v>0</v>
      </c>
      <c r="FJ121" s="1">
        <f t="shared" ca="1" si="76"/>
        <v>0</v>
      </c>
      <c r="FK121" s="1">
        <f t="shared" ca="1" si="76"/>
        <v>0</v>
      </c>
      <c r="FL121" s="1">
        <f t="shared" ca="1" si="76"/>
        <v>0</v>
      </c>
      <c r="FM121" s="1">
        <f t="shared" ca="1" si="76"/>
        <v>0</v>
      </c>
      <c r="FN121" s="1">
        <f t="shared" ca="1" si="76"/>
        <v>0</v>
      </c>
      <c r="FO121" s="1">
        <f t="shared" ca="1" si="76"/>
        <v>0</v>
      </c>
      <c r="FP121" s="1">
        <f t="shared" ca="1" si="76"/>
        <v>0</v>
      </c>
      <c r="FQ121" s="1">
        <f t="shared" ca="1" si="76"/>
        <v>0</v>
      </c>
      <c r="FR121" s="1">
        <f t="shared" ca="1" si="76"/>
        <v>0</v>
      </c>
      <c r="FS121" s="1">
        <f t="shared" ca="1" si="76"/>
        <v>0</v>
      </c>
      <c r="FT121" s="1">
        <f t="shared" ca="1" si="76"/>
        <v>0</v>
      </c>
      <c r="FU121" s="1">
        <f t="shared" ca="1" si="76"/>
        <v>0</v>
      </c>
      <c r="FV121" s="1">
        <f t="shared" ca="1" si="76"/>
        <v>0</v>
      </c>
      <c r="FW121" s="1">
        <f t="shared" ca="1" si="76"/>
        <v>0</v>
      </c>
      <c r="FX121" s="1">
        <f t="shared" ca="1" si="76"/>
        <v>0</v>
      </c>
      <c r="FY121" s="1">
        <f t="shared" ca="1" si="76"/>
        <v>0</v>
      </c>
      <c r="FZ121" s="1">
        <f t="shared" ca="1" si="76"/>
        <v>0</v>
      </c>
      <c r="GA121" s="1">
        <f t="shared" ca="1" si="76"/>
        <v>0</v>
      </c>
      <c r="GB121" s="1">
        <f t="shared" ca="1" si="76"/>
        <v>0</v>
      </c>
      <c r="GC121" s="1">
        <f t="shared" ca="1" si="76"/>
        <v>0</v>
      </c>
      <c r="GD121" s="1">
        <f t="shared" ca="1" si="76"/>
        <v>0</v>
      </c>
      <c r="GE121" s="1">
        <f t="shared" ca="1" si="76"/>
        <v>0</v>
      </c>
      <c r="GF121" s="1">
        <f t="shared" ca="1" si="76"/>
        <v>0</v>
      </c>
      <c r="GG121" s="1">
        <f t="shared" ca="1" si="76"/>
        <v>0</v>
      </c>
      <c r="GH121" s="1">
        <f t="shared" ca="1" si="76"/>
        <v>0</v>
      </c>
      <c r="GI121" s="1">
        <f t="shared" ca="1" si="76"/>
        <v>0</v>
      </c>
      <c r="GJ121" s="1">
        <f t="shared" ca="1" si="76"/>
        <v>0</v>
      </c>
      <c r="GK121" s="1">
        <f t="shared" ca="1" si="76"/>
        <v>0</v>
      </c>
      <c r="GL121" s="1">
        <f t="shared" ca="1" si="76"/>
        <v>0</v>
      </c>
      <c r="GM121" s="1">
        <f t="shared" ref="GM121:IV121" ca="1" si="77">IF(GN$92&gt;GM$92,GM99/($A110+1E-36),-1)</f>
        <v>0</v>
      </c>
      <c r="GN121" s="1">
        <f t="shared" ca="1" si="77"/>
        <v>0</v>
      </c>
      <c r="GO121" s="1">
        <f t="shared" ca="1" si="77"/>
        <v>0</v>
      </c>
      <c r="GP121" s="1">
        <f t="shared" ca="1" si="77"/>
        <v>0</v>
      </c>
      <c r="GQ121" s="1">
        <f t="shared" ca="1" si="77"/>
        <v>0</v>
      </c>
      <c r="GR121" s="1">
        <f t="shared" ca="1" si="77"/>
        <v>0</v>
      </c>
      <c r="GS121" s="1">
        <f t="shared" ca="1" si="77"/>
        <v>0</v>
      </c>
      <c r="GT121" s="1">
        <f t="shared" ca="1" si="77"/>
        <v>0</v>
      </c>
      <c r="GU121" s="1">
        <f t="shared" ca="1" si="77"/>
        <v>0</v>
      </c>
      <c r="GV121" s="1">
        <f t="shared" ca="1" si="77"/>
        <v>0</v>
      </c>
      <c r="GW121" s="1">
        <f t="shared" ca="1" si="77"/>
        <v>0</v>
      </c>
      <c r="GX121" s="1">
        <f t="shared" ca="1" si="77"/>
        <v>0</v>
      </c>
      <c r="GY121" s="1">
        <f t="shared" ca="1" si="77"/>
        <v>0</v>
      </c>
      <c r="GZ121" s="1">
        <f t="shared" ca="1" si="77"/>
        <v>0</v>
      </c>
      <c r="HA121" s="1">
        <f t="shared" ca="1" si="77"/>
        <v>0</v>
      </c>
      <c r="HB121" s="1">
        <f t="shared" ca="1" si="77"/>
        <v>0</v>
      </c>
      <c r="HC121" s="1">
        <f t="shared" ca="1" si="77"/>
        <v>0</v>
      </c>
      <c r="HD121" s="1">
        <f t="shared" ca="1" si="77"/>
        <v>0</v>
      </c>
      <c r="HE121" s="1">
        <f t="shared" ca="1" si="77"/>
        <v>0</v>
      </c>
      <c r="HF121" s="1">
        <f t="shared" ca="1" si="77"/>
        <v>0</v>
      </c>
      <c r="HG121" s="1">
        <f t="shared" ca="1" si="77"/>
        <v>0</v>
      </c>
      <c r="HH121" s="1">
        <f t="shared" ca="1" si="77"/>
        <v>0</v>
      </c>
      <c r="HI121" s="1">
        <f t="shared" ca="1" si="77"/>
        <v>0</v>
      </c>
      <c r="HJ121" s="1">
        <f t="shared" ca="1" si="77"/>
        <v>0</v>
      </c>
      <c r="HK121" s="1">
        <f t="shared" ca="1" si="77"/>
        <v>0</v>
      </c>
      <c r="HL121" s="1">
        <f t="shared" ca="1" si="77"/>
        <v>0</v>
      </c>
      <c r="HM121" s="1">
        <f t="shared" ca="1" si="77"/>
        <v>0</v>
      </c>
      <c r="HN121" s="1">
        <f t="shared" ca="1" si="77"/>
        <v>0</v>
      </c>
      <c r="HO121" s="1">
        <f t="shared" ca="1" si="77"/>
        <v>0</v>
      </c>
      <c r="HP121" s="1">
        <f t="shared" ca="1" si="77"/>
        <v>0</v>
      </c>
      <c r="HQ121" s="1">
        <f t="shared" ca="1" si="77"/>
        <v>0</v>
      </c>
      <c r="HR121" s="1">
        <f t="shared" ca="1" si="77"/>
        <v>0</v>
      </c>
      <c r="HS121" s="1">
        <f t="shared" ca="1" si="77"/>
        <v>0</v>
      </c>
      <c r="HT121" s="1">
        <f t="shared" ca="1" si="77"/>
        <v>0</v>
      </c>
      <c r="HU121" s="1">
        <f t="shared" ca="1" si="77"/>
        <v>0</v>
      </c>
      <c r="HV121" s="1">
        <f t="shared" ca="1" si="77"/>
        <v>0</v>
      </c>
      <c r="HW121" s="1">
        <f t="shared" ca="1" si="77"/>
        <v>0</v>
      </c>
      <c r="HX121" s="1">
        <f t="shared" ca="1" si="77"/>
        <v>0</v>
      </c>
      <c r="HY121" s="1">
        <f t="shared" ca="1" si="77"/>
        <v>0</v>
      </c>
      <c r="HZ121" s="1">
        <f t="shared" ca="1" si="77"/>
        <v>0</v>
      </c>
      <c r="IA121" s="1">
        <f t="shared" ca="1" si="77"/>
        <v>0</v>
      </c>
      <c r="IB121" s="1">
        <f t="shared" ca="1" si="77"/>
        <v>0</v>
      </c>
      <c r="IC121" s="1">
        <f t="shared" ca="1" si="77"/>
        <v>0</v>
      </c>
      <c r="ID121" s="1">
        <f t="shared" ca="1" si="77"/>
        <v>0</v>
      </c>
      <c r="IE121" s="1">
        <f t="shared" ca="1" si="77"/>
        <v>0</v>
      </c>
      <c r="IF121" s="1">
        <f t="shared" ca="1" si="77"/>
        <v>0</v>
      </c>
      <c r="IG121" s="1">
        <f t="shared" ca="1" si="77"/>
        <v>0</v>
      </c>
      <c r="IH121" s="1">
        <f t="shared" ca="1" si="77"/>
        <v>0</v>
      </c>
      <c r="II121" s="1">
        <f t="shared" ca="1" si="77"/>
        <v>0</v>
      </c>
      <c r="IJ121" s="1">
        <f t="shared" ca="1" si="77"/>
        <v>0</v>
      </c>
      <c r="IK121" s="1">
        <f t="shared" ca="1" si="77"/>
        <v>0</v>
      </c>
      <c r="IL121" s="1">
        <f t="shared" ca="1" si="77"/>
        <v>0</v>
      </c>
      <c r="IM121" s="1">
        <f t="shared" ca="1" si="77"/>
        <v>0</v>
      </c>
      <c r="IN121" s="1">
        <f t="shared" ca="1" si="77"/>
        <v>0</v>
      </c>
      <c r="IO121" s="1">
        <f t="shared" ca="1" si="77"/>
        <v>0</v>
      </c>
      <c r="IP121" s="1">
        <f t="shared" ca="1" si="77"/>
        <v>0</v>
      </c>
      <c r="IQ121" s="1">
        <f t="shared" ca="1" si="77"/>
        <v>0</v>
      </c>
      <c r="IR121" s="1">
        <f t="shared" ca="1" si="77"/>
        <v>0</v>
      </c>
      <c r="IS121" s="1">
        <f t="shared" ca="1" si="77"/>
        <v>0</v>
      </c>
      <c r="IT121" s="1">
        <f t="shared" ca="1" si="77"/>
        <v>0</v>
      </c>
      <c r="IU121" s="1">
        <f t="shared" ca="1" si="77"/>
        <v>0</v>
      </c>
      <c r="IV121" s="1">
        <f t="shared" ca="1" si="77"/>
        <v>-1</v>
      </c>
    </row>
    <row r="122" spans="1:256" x14ac:dyDescent="0.15">
      <c r="A122" s="110" t="s">
        <v>532</v>
      </c>
      <c r="B122" s="145" t="s">
        <v>390</v>
      </c>
      <c r="C122" s="1">
        <f t="shared" ref="C122:BN122" ca="1" si="78">IF(D$92&gt;C$92,C100/($A111+1E-36),-1)</f>
        <v>-1</v>
      </c>
      <c r="D122" s="1">
        <f t="shared" ca="1" si="78"/>
        <v>-1</v>
      </c>
      <c r="E122" s="1">
        <f t="shared" ca="1" si="78"/>
        <v>-1</v>
      </c>
      <c r="F122" s="1">
        <f t="shared" ca="1" si="78"/>
        <v>-1</v>
      </c>
      <c r="G122" s="1">
        <f t="shared" ca="1" si="78"/>
        <v>-1</v>
      </c>
      <c r="H122" s="1">
        <f t="shared" ca="1" si="78"/>
        <v>-1</v>
      </c>
      <c r="I122" s="1">
        <f t="shared" ca="1" si="78"/>
        <v>-1</v>
      </c>
      <c r="J122" s="1">
        <f t="shared" ca="1" si="78"/>
        <v>-1</v>
      </c>
      <c r="K122" s="1">
        <f t="shared" ca="1" si="78"/>
        <v>-1</v>
      </c>
      <c r="L122" s="1">
        <f t="shared" ca="1" si="78"/>
        <v>-1</v>
      </c>
      <c r="M122" s="1">
        <f t="shared" ca="1" si="78"/>
        <v>-1</v>
      </c>
      <c r="N122" s="1">
        <f t="shared" ca="1" si="78"/>
        <v>-1</v>
      </c>
      <c r="O122" s="1">
        <f t="shared" ca="1" si="78"/>
        <v>-1</v>
      </c>
      <c r="P122" s="1">
        <f t="shared" ca="1" si="78"/>
        <v>-1</v>
      </c>
      <c r="Q122" s="1">
        <f t="shared" ca="1" si="78"/>
        <v>-1</v>
      </c>
      <c r="R122" s="1">
        <f t="shared" ca="1" si="78"/>
        <v>-1</v>
      </c>
      <c r="S122" s="1">
        <f t="shared" ca="1" si="78"/>
        <v>-1</v>
      </c>
      <c r="T122" s="1">
        <f t="shared" ca="1" si="78"/>
        <v>-1</v>
      </c>
      <c r="U122" s="1">
        <f t="shared" ca="1" si="78"/>
        <v>-1</v>
      </c>
      <c r="V122" s="1">
        <f t="shared" ca="1" si="78"/>
        <v>-1</v>
      </c>
      <c r="W122" s="1">
        <f t="shared" ca="1" si="78"/>
        <v>-1</v>
      </c>
      <c r="X122" s="1">
        <f t="shared" ca="1" si="78"/>
        <v>-1</v>
      </c>
      <c r="Y122" s="1">
        <f t="shared" ca="1" si="78"/>
        <v>-1</v>
      </c>
      <c r="Z122" s="1">
        <f t="shared" ca="1" si="78"/>
        <v>-1</v>
      </c>
      <c r="AA122" s="1">
        <f t="shared" ca="1" si="78"/>
        <v>-1</v>
      </c>
      <c r="AB122" s="1">
        <f t="shared" ca="1" si="78"/>
        <v>-1</v>
      </c>
      <c r="AC122" s="1">
        <f t="shared" ca="1" si="78"/>
        <v>-1</v>
      </c>
      <c r="AD122" s="150">
        <f t="shared" ca="1" si="78"/>
        <v>-1</v>
      </c>
      <c r="AE122" s="1">
        <f t="shared" ca="1" si="78"/>
        <v>-1</v>
      </c>
      <c r="AF122" s="1">
        <f t="shared" ca="1" si="78"/>
        <v>-1</v>
      </c>
      <c r="AG122" s="1">
        <f t="shared" ca="1" si="78"/>
        <v>-1</v>
      </c>
      <c r="AH122" s="1">
        <f t="shared" ca="1" si="78"/>
        <v>-1</v>
      </c>
      <c r="AI122" s="1">
        <f t="shared" ca="1" si="78"/>
        <v>-1</v>
      </c>
      <c r="AJ122" s="1">
        <f t="shared" ca="1" si="78"/>
        <v>-1</v>
      </c>
      <c r="AK122" s="150">
        <f t="shared" ca="1" si="78"/>
        <v>-1</v>
      </c>
      <c r="AL122" s="1">
        <f t="shared" ca="1" si="78"/>
        <v>-1</v>
      </c>
      <c r="AM122" s="1">
        <f t="shared" ca="1" si="78"/>
        <v>-1</v>
      </c>
      <c r="AN122" s="1">
        <f t="shared" ca="1" si="78"/>
        <v>0</v>
      </c>
      <c r="AO122" s="1">
        <f t="shared" ca="1" si="78"/>
        <v>0</v>
      </c>
      <c r="AP122" s="1">
        <f t="shared" ca="1" si="78"/>
        <v>0</v>
      </c>
      <c r="AQ122" s="1">
        <f t="shared" ca="1" si="78"/>
        <v>0</v>
      </c>
      <c r="AR122" s="1">
        <f t="shared" ca="1" si="78"/>
        <v>0</v>
      </c>
      <c r="AS122" s="1">
        <f t="shared" ca="1" si="78"/>
        <v>0</v>
      </c>
      <c r="AT122" s="1">
        <f t="shared" ca="1" si="78"/>
        <v>0</v>
      </c>
      <c r="AU122" s="1">
        <f t="shared" ca="1" si="78"/>
        <v>0</v>
      </c>
      <c r="AV122" s="1">
        <f t="shared" ca="1" si="78"/>
        <v>0</v>
      </c>
      <c r="AW122" s="1">
        <f t="shared" ca="1" si="78"/>
        <v>0</v>
      </c>
      <c r="AX122" s="1">
        <f t="shared" ca="1" si="78"/>
        <v>0</v>
      </c>
      <c r="AY122" s="1">
        <f t="shared" ca="1" si="78"/>
        <v>0</v>
      </c>
      <c r="AZ122" s="1">
        <f t="shared" ca="1" si="78"/>
        <v>0</v>
      </c>
      <c r="BA122" s="1">
        <f t="shared" ca="1" si="78"/>
        <v>0</v>
      </c>
      <c r="BB122" s="1">
        <f t="shared" ca="1" si="78"/>
        <v>0</v>
      </c>
      <c r="BC122" s="1">
        <f t="shared" ca="1" si="78"/>
        <v>0</v>
      </c>
      <c r="BD122" s="1">
        <f t="shared" ca="1" si="78"/>
        <v>0</v>
      </c>
      <c r="BE122" s="1">
        <f t="shared" ca="1" si="78"/>
        <v>0</v>
      </c>
      <c r="BF122" s="1">
        <f t="shared" ca="1" si="78"/>
        <v>0</v>
      </c>
      <c r="BG122" s="1">
        <f t="shared" ca="1" si="78"/>
        <v>0</v>
      </c>
      <c r="BH122" s="1">
        <f t="shared" ca="1" si="78"/>
        <v>0</v>
      </c>
      <c r="BI122" s="1">
        <f t="shared" ca="1" si="78"/>
        <v>0</v>
      </c>
      <c r="BJ122" s="1">
        <f t="shared" ca="1" si="78"/>
        <v>0</v>
      </c>
      <c r="BK122" s="1">
        <f t="shared" ca="1" si="78"/>
        <v>0</v>
      </c>
      <c r="BL122" s="1">
        <f t="shared" ca="1" si="78"/>
        <v>0</v>
      </c>
      <c r="BM122" s="1">
        <f t="shared" ca="1" si="78"/>
        <v>0</v>
      </c>
      <c r="BN122" s="1">
        <f t="shared" ca="1" si="78"/>
        <v>0</v>
      </c>
      <c r="BO122" s="1">
        <f t="shared" ref="BO122:DZ122" ca="1" si="79">IF(BP$92&gt;BO$92,BO100/($A111+1E-36),-1)</f>
        <v>0</v>
      </c>
      <c r="BP122" s="1">
        <f t="shared" ca="1" si="79"/>
        <v>0</v>
      </c>
      <c r="BQ122" s="1">
        <f t="shared" ca="1" si="79"/>
        <v>0</v>
      </c>
      <c r="BR122" s="1">
        <f t="shared" ca="1" si="79"/>
        <v>0</v>
      </c>
      <c r="BS122" s="1">
        <f t="shared" ca="1" si="79"/>
        <v>0</v>
      </c>
      <c r="BT122" s="1">
        <f t="shared" ca="1" si="79"/>
        <v>0</v>
      </c>
      <c r="BU122" s="1">
        <f t="shared" ca="1" si="79"/>
        <v>0</v>
      </c>
      <c r="BV122" s="1">
        <f t="shared" ca="1" si="79"/>
        <v>0</v>
      </c>
      <c r="BW122" s="1">
        <f t="shared" ca="1" si="79"/>
        <v>0</v>
      </c>
      <c r="BX122" s="1">
        <f t="shared" ca="1" si="79"/>
        <v>0</v>
      </c>
      <c r="BY122" s="1">
        <f t="shared" ca="1" si="79"/>
        <v>0</v>
      </c>
      <c r="BZ122" s="1">
        <f t="shared" ca="1" si="79"/>
        <v>0</v>
      </c>
      <c r="CA122" s="1">
        <f t="shared" ca="1" si="79"/>
        <v>0</v>
      </c>
      <c r="CB122" s="1">
        <f t="shared" ca="1" si="79"/>
        <v>0</v>
      </c>
      <c r="CC122" s="1">
        <f t="shared" ca="1" si="79"/>
        <v>0</v>
      </c>
      <c r="CD122" s="1">
        <f t="shared" ca="1" si="79"/>
        <v>0</v>
      </c>
      <c r="CE122" s="1">
        <f t="shared" ca="1" si="79"/>
        <v>0</v>
      </c>
      <c r="CF122" s="1">
        <f t="shared" ca="1" si="79"/>
        <v>0</v>
      </c>
      <c r="CG122" s="1">
        <f t="shared" ca="1" si="79"/>
        <v>0</v>
      </c>
      <c r="CH122" s="1">
        <f t="shared" ca="1" si="79"/>
        <v>0</v>
      </c>
      <c r="CI122" s="1">
        <f t="shared" ca="1" si="79"/>
        <v>0</v>
      </c>
      <c r="CJ122" s="1">
        <f t="shared" ca="1" si="79"/>
        <v>0</v>
      </c>
      <c r="CK122" s="1">
        <f t="shared" ca="1" si="79"/>
        <v>0</v>
      </c>
      <c r="CL122" s="1">
        <f t="shared" ca="1" si="79"/>
        <v>0</v>
      </c>
      <c r="CM122" s="1">
        <f t="shared" ca="1" si="79"/>
        <v>0</v>
      </c>
      <c r="CN122" s="1">
        <f t="shared" ca="1" si="79"/>
        <v>0</v>
      </c>
      <c r="CO122" s="1">
        <f t="shared" ca="1" si="79"/>
        <v>0</v>
      </c>
      <c r="CP122" s="1">
        <f t="shared" ca="1" si="79"/>
        <v>0</v>
      </c>
      <c r="CQ122" s="1">
        <f t="shared" ca="1" si="79"/>
        <v>0</v>
      </c>
      <c r="CR122" s="1">
        <f t="shared" ca="1" si="79"/>
        <v>0</v>
      </c>
      <c r="CS122" s="1">
        <f t="shared" ca="1" si="79"/>
        <v>0</v>
      </c>
      <c r="CT122" s="1">
        <f t="shared" ca="1" si="79"/>
        <v>0</v>
      </c>
      <c r="CU122" s="1">
        <f t="shared" ca="1" si="79"/>
        <v>0</v>
      </c>
      <c r="CV122" s="1">
        <f t="shared" ca="1" si="79"/>
        <v>0</v>
      </c>
      <c r="CW122" s="1">
        <f t="shared" ca="1" si="79"/>
        <v>0</v>
      </c>
      <c r="CX122" s="1">
        <f t="shared" ca="1" si="79"/>
        <v>0</v>
      </c>
      <c r="CY122" s="1">
        <f t="shared" ca="1" si="79"/>
        <v>0</v>
      </c>
      <c r="CZ122" s="1">
        <f t="shared" ca="1" si="79"/>
        <v>0</v>
      </c>
      <c r="DA122" s="1">
        <f t="shared" ca="1" si="79"/>
        <v>0</v>
      </c>
      <c r="DB122" s="1">
        <f t="shared" ca="1" si="79"/>
        <v>0</v>
      </c>
      <c r="DC122" s="1">
        <f t="shared" ca="1" si="79"/>
        <v>0</v>
      </c>
      <c r="DD122" s="1">
        <f t="shared" ca="1" si="79"/>
        <v>0</v>
      </c>
      <c r="DE122" s="1">
        <f t="shared" ca="1" si="79"/>
        <v>0</v>
      </c>
      <c r="DF122" s="1">
        <f t="shared" ca="1" si="79"/>
        <v>0</v>
      </c>
      <c r="DG122" s="1">
        <f t="shared" ca="1" si="79"/>
        <v>0</v>
      </c>
      <c r="DH122" s="1">
        <f t="shared" ca="1" si="79"/>
        <v>0</v>
      </c>
      <c r="DI122" s="1">
        <f t="shared" ca="1" si="79"/>
        <v>0</v>
      </c>
      <c r="DJ122" s="1">
        <f t="shared" ca="1" si="79"/>
        <v>0</v>
      </c>
      <c r="DK122" s="1">
        <f t="shared" ca="1" si="79"/>
        <v>0</v>
      </c>
      <c r="DL122" s="1">
        <f t="shared" ca="1" si="79"/>
        <v>0</v>
      </c>
      <c r="DM122" s="1">
        <f t="shared" ca="1" si="79"/>
        <v>0</v>
      </c>
      <c r="DN122" s="1">
        <f t="shared" ca="1" si="79"/>
        <v>0</v>
      </c>
      <c r="DO122" s="1">
        <f t="shared" ca="1" si="79"/>
        <v>0</v>
      </c>
      <c r="DP122" s="1">
        <f t="shared" ca="1" si="79"/>
        <v>0</v>
      </c>
      <c r="DQ122" s="1">
        <f t="shared" ca="1" si="79"/>
        <v>0</v>
      </c>
      <c r="DR122" s="1">
        <f t="shared" ca="1" si="79"/>
        <v>0</v>
      </c>
      <c r="DS122" s="1">
        <f t="shared" ca="1" si="79"/>
        <v>0</v>
      </c>
      <c r="DT122" s="1">
        <f t="shared" ca="1" si="79"/>
        <v>0</v>
      </c>
      <c r="DU122" s="1">
        <f t="shared" ca="1" si="79"/>
        <v>0</v>
      </c>
      <c r="DV122" s="1">
        <f t="shared" ca="1" si="79"/>
        <v>0</v>
      </c>
      <c r="DW122" s="1">
        <f t="shared" ca="1" si="79"/>
        <v>0</v>
      </c>
      <c r="DX122" s="1">
        <f t="shared" ca="1" si="79"/>
        <v>0</v>
      </c>
      <c r="DY122" s="1">
        <f t="shared" ca="1" si="79"/>
        <v>0</v>
      </c>
      <c r="DZ122" s="1">
        <f t="shared" ca="1" si="79"/>
        <v>0</v>
      </c>
      <c r="EA122" s="1">
        <f t="shared" ref="EA122:GL122" ca="1" si="80">IF(EB$92&gt;EA$92,EA100/($A111+1E-36),-1)</f>
        <v>0</v>
      </c>
      <c r="EB122" s="1">
        <f t="shared" ca="1" si="80"/>
        <v>0</v>
      </c>
      <c r="EC122" s="1">
        <f t="shared" ca="1" si="80"/>
        <v>0</v>
      </c>
      <c r="ED122" s="1">
        <f t="shared" ca="1" si="80"/>
        <v>0</v>
      </c>
      <c r="EE122" s="1">
        <f t="shared" ca="1" si="80"/>
        <v>0</v>
      </c>
      <c r="EF122" s="1">
        <f t="shared" ca="1" si="80"/>
        <v>0</v>
      </c>
      <c r="EG122" s="1">
        <f t="shared" ca="1" si="80"/>
        <v>0</v>
      </c>
      <c r="EH122" s="1">
        <f t="shared" ca="1" si="80"/>
        <v>0</v>
      </c>
      <c r="EI122" s="1">
        <f t="shared" ca="1" si="80"/>
        <v>0</v>
      </c>
      <c r="EJ122" s="1">
        <f t="shared" ca="1" si="80"/>
        <v>0</v>
      </c>
      <c r="EK122" s="1">
        <f t="shared" ca="1" si="80"/>
        <v>0</v>
      </c>
      <c r="EL122" s="1">
        <f t="shared" ca="1" si="80"/>
        <v>0</v>
      </c>
      <c r="EM122" s="1">
        <f t="shared" ca="1" si="80"/>
        <v>0</v>
      </c>
      <c r="EN122" s="1">
        <f t="shared" ca="1" si="80"/>
        <v>0</v>
      </c>
      <c r="EO122" s="1">
        <f t="shared" ca="1" si="80"/>
        <v>0</v>
      </c>
      <c r="EP122" s="1">
        <f t="shared" ca="1" si="80"/>
        <v>0</v>
      </c>
      <c r="EQ122" s="1">
        <f t="shared" ca="1" si="80"/>
        <v>0</v>
      </c>
      <c r="ER122" s="1">
        <f t="shared" ca="1" si="80"/>
        <v>0</v>
      </c>
      <c r="ES122" s="1">
        <f t="shared" ca="1" si="80"/>
        <v>0</v>
      </c>
      <c r="ET122" s="1">
        <f t="shared" ca="1" si="80"/>
        <v>0</v>
      </c>
      <c r="EU122" s="1">
        <f t="shared" ca="1" si="80"/>
        <v>0</v>
      </c>
      <c r="EV122" s="1">
        <f t="shared" ca="1" si="80"/>
        <v>0</v>
      </c>
      <c r="EW122" s="1">
        <f t="shared" ca="1" si="80"/>
        <v>0</v>
      </c>
      <c r="EX122" s="1">
        <f t="shared" ca="1" si="80"/>
        <v>0</v>
      </c>
      <c r="EY122" s="1">
        <f t="shared" ca="1" si="80"/>
        <v>0</v>
      </c>
      <c r="EZ122" s="1">
        <f t="shared" ca="1" si="80"/>
        <v>0</v>
      </c>
      <c r="FA122" s="1">
        <f t="shared" ca="1" si="80"/>
        <v>0</v>
      </c>
      <c r="FB122" s="1">
        <f t="shared" ca="1" si="80"/>
        <v>0</v>
      </c>
      <c r="FC122" s="1">
        <f t="shared" ca="1" si="80"/>
        <v>0</v>
      </c>
      <c r="FD122" s="1">
        <f t="shared" ca="1" si="80"/>
        <v>0</v>
      </c>
      <c r="FE122" s="1">
        <f t="shared" ca="1" si="80"/>
        <v>0</v>
      </c>
      <c r="FF122" s="1">
        <f t="shared" ca="1" si="80"/>
        <v>0</v>
      </c>
      <c r="FG122" s="1">
        <f t="shared" ca="1" si="80"/>
        <v>0</v>
      </c>
      <c r="FH122" s="1">
        <f t="shared" ca="1" si="80"/>
        <v>0</v>
      </c>
      <c r="FI122" s="1">
        <f t="shared" ca="1" si="80"/>
        <v>0</v>
      </c>
      <c r="FJ122" s="1">
        <f t="shared" ca="1" si="80"/>
        <v>0</v>
      </c>
      <c r="FK122" s="1">
        <f t="shared" ca="1" si="80"/>
        <v>0</v>
      </c>
      <c r="FL122" s="1">
        <f t="shared" ca="1" si="80"/>
        <v>0</v>
      </c>
      <c r="FM122" s="1">
        <f t="shared" ca="1" si="80"/>
        <v>0</v>
      </c>
      <c r="FN122" s="1">
        <f t="shared" ca="1" si="80"/>
        <v>0</v>
      </c>
      <c r="FO122" s="1">
        <f t="shared" ca="1" si="80"/>
        <v>0</v>
      </c>
      <c r="FP122" s="1">
        <f t="shared" ca="1" si="80"/>
        <v>0</v>
      </c>
      <c r="FQ122" s="1">
        <f t="shared" ca="1" si="80"/>
        <v>0</v>
      </c>
      <c r="FR122" s="1">
        <f t="shared" ca="1" si="80"/>
        <v>0</v>
      </c>
      <c r="FS122" s="1">
        <f t="shared" ca="1" si="80"/>
        <v>0</v>
      </c>
      <c r="FT122" s="1">
        <f t="shared" ca="1" si="80"/>
        <v>0</v>
      </c>
      <c r="FU122" s="1">
        <f t="shared" ca="1" si="80"/>
        <v>0</v>
      </c>
      <c r="FV122" s="1">
        <f t="shared" ca="1" si="80"/>
        <v>0</v>
      </c>
      <c r="FW122" s="1">
        <f t="shared" ca="1" si="80"/>
        <v>0</v>
      </c>
      <c r="FX122" s="1">
        <f t="shared" ca="1" si="80"/>
        <v>0</v>
      </c>
      <c r="FY122" s="1">
        <f t="shared" ca="1" si="80"/>
        <v>0</v>
      </c>
      <c r="FZ122" s="1">
        <f t="shared" ca="1" si="80"/>
        <v>0</v>
      </c>
      <c r="GA122" s="1">
        <f t="shared" ca="1" si="80"/>
        <v>0</v>
      </c>
      <c r="GB122" s="1">
        <f t="shared" ca="1" si="80"/>
        <v>0</v>
      </c>
      <c r="GC122" s="1">
        <f t="shared" ca="1" si="80"/>
        <v>0</v>
      </c>
      <c r="GD122" s="1">
        <f t="shared" ca="1" si="80"/>
        <v>0</v>
      </c>
      <c r="GE122" s="1">
        <f t="shared" ca="1" si="80"/>
        <v>0</v>
      </c>
      <c r="GF122" s="1">
        <f t="shared" ca="1" si="80"/>
        <v>0</v>
      </c>
      <c r="GG122" s="1">
        <f t="shared" ca="1" si="80"/>
        <v>0</v>
      </c>
      <c r="GH122" s="1">
        <f t="shared" ca="1" si="80"/>
        <v>0</v>
      </c>
      <c r="GI122" s="1">
        <f t="shared" ca="1" si="80"/>
        <v>0</v>
      </c>
      <c r="GJ122" s="1">
        <f t="shared" ca="1" si="80"/>
        <v>0</v>
      </c>
      <c r="GK122" s="1">
        <f t="shared" ca="1" si="80"/>
        <v>0</v>
      </c>
      <c r="GL122" s="1">
        <f t="shared" ca="1" si="80"/>
        <v>0</v>
      </c>
      <c r="GM122" s="1">
        <f t="shared" ref="GM122:IV122" ca="1" si="81">IF(GN$92&gt;GM$92,GM100/($A111+1E-36),-1)</f>
        <v>0</v>
      </c>
      <c r="GN122" s="1">
        <f t="shared" ca="1" si="81"/>
        <v>0</v>
      </c>
      <c r="GO122" s="1">
        <f t="shared" ca="1" si="81"/>
        <v>0</v>
      </c>
      <c r="GP122" s="1">
        <f t="shared" ca="1" si="81"/>
        <v>0</v>
      </c>
      <c r="GQ122" s="1">
        <f t="shared" ca="1" si="81"/>
        <v>0</v>
      </c>
      <c r="GR122" s="1">
        <f t="shared" ca="1" si="81"/>
        <v>0</v>
      </c>
      <c r="GS122" s="1">
        <f t="shared" ca="1" si="81"/>
        <v>0</v>
      </c>
      <c r="GT122" s="1">
        <f t="shared" ca="1" si="81"/>
        <v>0</v>
      </c>
      <c r="GU122" s="1">
        <f t="shared" ca="1" si="81"/>
        <v>0</v>
      </c>
      <c r="GV122" s="1">
        <f t="shared" ca="1" si="81"/>
        <v>0</v>
      </c>
      <c r="GW122" s="1">
        <f t="shared" ca="1" si="81"/>
        <v>0</v>
      </c>
      <c r="GX122" s="1">
        <f t="shared" ca="1" si="81"/>
        <v>0</v>
      </c>
      <c r="GY122" s="1">
        <f t="shared" ca="1" si="81"/>
        <v>0</v>
      </c>
      <c r="GZ122" s="1">
        <f t="shared" ca="1" si="81"/>
        <v>0</v>
      </c>
      <c r="HA122" s="1">
        <f t="shared" ca="1" si="81"/>
        <v>0</v>
      </c>
      <c r="HB122" s="1">
        <f t="shared" ca="1" si="81"/>
        <v>0</v>
      </c>
      <c r="HC122" s="1">
        <f t="shared" ca="1" si="81"/>
        <v>0</v>
      </c>
      <c r="HD122" s="1">
        <f t="shared" ca="1" si="81"/>
        <v>0</v>
      </c>
      <c r="HE122" s="1">
        <f t="shared" ca="1" si="81"/>
        <v>0</v>
      </c>
      <c r="HF122" s="1">
        <f t="shared" ca="1" si="81"/>
        <v>0</v>
      </c>
      <c r="HG122" s="1">
        <f t="shared" ca="1" si="81"/>
        <v>0</v>
      </c>
      <c r="HH122" s="1">
        <f t="shared" ca="1" si="81"/>
        <v>0</v>
      </c>
      <c r="HI122" s="1">
        <f t="shared" ca="1" si="81"/>
        <v>0</v>
      </c>
      <c r="HJ122" s="1">
        <f t="shared" ca="1" si="81"/>
        <v>0</v>
      </c>
      <c r="HK122" s="1">
        <f t="shared" ca="1" si="81"/>
        <v>0</v>
      </c>
      <c r="HL122" s="1">
        <f t="shared" ca="1" si="81"/>
        <v>0</v>
      </c>
      <c r="HM122" s="1">
        <f t="shared" ca="1" si="81"/>
        <v>0</v>
      </c>
      <c r="HN122" s="1">
        <f t="shared" ca="1" si="81"/>
        <v>0</v>
      </c>
      <c r="HO122" s="1">
        <f t="shared" ca="1" si="81"/>
        <v>0</v>
      </c>
      <c r="HP122" s="1">
        <f t="shared" ca="1" si="81"/>
        <v>0</v>
      </c>
      <c r="HQ122" s="1">
        <f t="shared" ca="1" si="81"/>
        <v>0</v>
      </c>
      <c r="HR122" s="1">
        <f t="shared" ca="1" si="81"/>
        <v>0</v>
      </c>
      <c r="HS122" s="1">
        <f t="shared" ca="1" si="81"/>
        <v>0</v>
      </c>
      <c r="HT122" s="1">
        <f t="shared" ca="1" si="81"/>
        <v>0</v>
      </c>
      <c r="HU122" s="1">
        <f t="shared" ca="1" si="81"/>
        <v>0</v>
      </c>
      <c r="HV122" s="1">
        <f t="shared" ca="1" si="81"/>
        <v>0</v>
      </c>
      <c r="HW122" s="1">
        <f t="shared" ca="1" si="81"/>
        <v>0</v>
      </c>
      <c r="HX122" s="1">
        <f t="shared" ca="1" si="81"/>
        <v>0</v>
      </c>
      <c r="HY122" s="1">
        <f t="shared" ca="1" si="81"/>
        <v>0</v>
      </c>
      <c r="HZ122" s="1">
        <f t="shared" ca="1" si="81"/>
        <v>0</v>
      </c>
      <c r="IA122" s="1">
        <f t="shared" ca="1" si="81"/>
        <v>0</v>
      </c>
      <c r="IB122" s="1">
        <f t="shared" ca="1" si="81"/>
        <v>0</v>
      </c>
      <c r="IC122" s="1">
        <f t="shared" ca="1" si="81"/>
        <v>0</v>
      </c>
      <c r="ID122" s="1">
        <f t="shared" ca="1" si="81"/>
        <v>0</v>
      </c>
      <c r="IE122" s="1">
        <f t="shared" ca="1" si="81"/>
        <v>0</v>
      </c>
      <c r="IF122" s="1">
        <f t="shared" ca="1" si="81"/>
        <v>0</v>
      </c>
      <c r="IG122" s="1">
        <f t="shared" ca="1" si="81"/>
        <v>0</v>
      </c>
      <c r="IH122" s="1">
        <f t="shared" ca="1" si="81"/>
        <v>0</v>
      </c>
      <c r="II122" s="1">
        <f t="shared" ca="1" si="81"/>
        <v>0</v>
      </c>
      <c r="IJ122" s="1">
        <f t="shared" ca="1" si="81"/>
        <v>0</v>
      </c>
      <c r="IK122" s="1">
        <f t="shared" ca="1" si="81"/>
        <v>0</v>
      </c>
      <c r="IL122" s="1">
        <f t="shared" ca="1" si="81"/>
        <v>0</v>
      </c>
      <c r="IM122" s="1">
        <f t="shared" ca="1" si="81"/>
        <v>0</v>
      </c>
      <c r="IN122" s="1">
        <f t="shared" ca="1" si="81"/>
        <v>0</v>
      </c>
      <c r="IO122" s="1">
        <f t="shared" ca="1" si="81"/>
        <v>0</v>
      </c>
      <c r="IP122" s="1">
        <f t="shared" ca="1" si="81"/>
        <v>0</v>
      </c>
      <c r="IQ122" s="1">
        <f t="shared" ca="1" si="81"/>
        <v>0</v>
      </c>
      <c r="IR122" s="1">
        <f t="shared" ca="1" si="81"/>
        <v>0</v>
      </c>
      <c r="IS122" s="1">
        <f t="shared" ca="1" si="81"/>
        <v>0</v>
      </c>
      <c r="IT122" s="1">
        <f t="shared" ca="1" si="81"/>
        <v>0</v>
      </c>
      <c r="IU122" s="1">
        <f t="shared" ca="1" si="81"/>
        <v>0</v>
      </c>
      <c r="IV122" s="1">
        <f t="shared" ca="1" si="81"/>
        <v>-1</v>
      </c>
    </row>
    <row r="123" spans="1:256" x14ac:dyDescent="0.15">
      <c r="A123" s="110" t="s">
        <v>533</v>
      </c>
      <c r="B123" s="145" t="s">
        <v>390</v>
      </c>
      <c r="C123" s="1">
        <f t="shared" ref="C123:BN123" ca="1" si="82">IF(D$92&gt;C$92,C101/($A112+1E-36),-1)</f>
        <v>-1</v>
      </c>
      <c r="D123" s="1">
        <f t="shared" ca="1" si="82"/>
        <v>-1</v>
      </c>
      <c r="E123" s="1">
        <f t="shared" ca="1" si="82"/>
        <v>-1</v>
      </c>
      <c r="F123" s="1">
        <f t="shared" ca="1" si="82"/>
        <v>-1</v>
      </c>
      <c r="G123" s="1">
        <f t="shared" ca="1" si="82"/>
        <v>-1</v>
      </c>
      <c r="H123" s="1">
        <f t="shared" ca="1" si="82"/>
        <v>-1</v>
      </c>
      <c r="I123" s="1">
        <f t="shared" ca="1" si="82"/>
        <v>-1</v>
      </c>
      <c r="J123" s="1">
        <f t="shared" ca="1" si="82"/>
        <v>-1</v>
      </c>
      <c r="K123" s="1">
        <f t="shared" ca="1" si="82"/>
        <v>-1</v>
      </c>
      <c r="L123" s="1">
        <f t="shared" ca="1" si="82"/>
        <v>-1</v>
      </c>
      <c r="M123" s="1">
        <f t="shared" ca="1" si="82"/>
        <v>-1</v>
      </c>
      <c r="N123" s="1">
        <f t="shared" ca="1" si="82"/>
        <v>-1</v>
      </c>
      <c r="O123" s="1">
        <f t="shared" ca="1" si="82"/>
        <v>-1</v>
      </c>
      <c r="P123" s="1">
        <f t="shared" ca="1" si="82"/>
        <v>-1</v>
      </c>
      <c r="Q123" s="1">
        <f t="shared" ca="1" si="82"/>
        <v>-1</v>
      </c>
      <c r="R123" s="1">
        <f t="shared" ca="1" si="82"/>
        <v>-1</v>
      </c>
      <c r="S123" s="1">
        <f t="shared" ca="1" si="82"/>
        <v>-1</v>
      </c>
      <c r="T123" s="1">
        <f t="shared" ca="1" si="82"/>
        <v>-1</v>
      </c>
      <c r="U123" s="1">
        <f t="shared" ca="1" si="82"/>
        <v>-1</v>
      </c>
      <c r="V123" s="1">
        <f t="shared" ca="1" si="82"/>
        <v>-1</v>
      </c>
      <c r="W123" s="1">
        <f t="shared" ca="1" si="82"/>
        <v>-1</v>
      </c>
      <c r="X123" s="1">
        <f t="shared" ca="1" si="82"/>
        <v>-1</v>
      </c>
      <c r="Y123" s="1">
        <f t="shared" ca="1" si="82"/>
        <v>-1</v>
      </c>
      <c r="Z123" s="1">
        <f t="shared" ca="1" si="82"/>
        <v>-1</v>
      </c>
      <c r="AA123" s="1">
        <f t="shared" ca="1" si="82"/>
        <v>-1</v>
      </c>
      <c r="AB123" s="1">
        <f t="shared" ca="1" si="82"/>
        <v>-1</v>
      </c>
      <c r="AC123" s="1">
        <f t="shared" ca="1" si="82"/>
        <v>-1</v>
      </c>
      <c r="AD123" s="150">
        <f t="shared" ca="1" si="82"/>
        <v>-1</v>
      </c>
      <c r="AE123" s="1">
        <f t="shared" ca="1" si="82"/>
        <v>-1</v>
      </c>
      <c r="AF123" s="1">
        <f t="shared" ca="1" si="82"/>
        <v>-1</v>
      </c>
      <c r="AG123" s="1">
        <f t="shared" ca="1" si="82"/>
        <v>-1</v>
      </c>
      <c r="AH123" s="1">
        <f t="shared" ca="1" si="82"/>
        <v>-1</v>
      </c>
      <c r="AI123" s="1">
        <f t="shared" ca="1" si="82"/>
        <v>-1</v>
      </c>
      <c r="AJ123" s="1">
        <f t="shared" ca="1" si="82"/>
        <v>-1</v>
      </c>
      <c r="AK123" s="150">
        <f t="shared" ca="1" si="82"/>
        <v>-1</v>
      </c>
      <c r="AL123" s="1">
        <f t="shared" ca="1" si="82"/>
        <v>-1</v>
      </c>
      <c r="AM123" s="1">
        <f t="shared" ca="1" si="82"/>
        <v>-1</v>
      </c>
      <c r="AN123" s="1">
        <f t="shared" ca="1" si="82"/>
        <v>0</v>
      </c>
      <c r="AO123" s="1">
        <f t="shared" ca="1" si="82"/>
        <v>0</v>
      </c>
      <c r="AP123" s="1">
        <f t="shared" ca="1" si="82"/>
        <v>0</v>
      </c>
      <c r="AQ123" s="1">
        <f t="shared" ca="1" si="82"/>
        <v>0</v>
      </c>
      <c r="AR123" s="1">
        <f t="shared" ca="1" si="82"/>
        <v>0</v>
      </c>
      <c r="AS123" s="1">
        <f t="shared" ca="1" si="82"/>
        <v>0</v>
      </c>
      <c r="AT123" s="1">
        <f t="shared" ca="1" si="82"/>
        <v>0</v>
      </c>
      <c r="AU123" s="1">
        <f t="shared" ca="1" si="82"/>
        <v>0</v>
      </c>
      <c r="AV123" s="1">
        <f t="shared" ca="1" si="82"/>
        <v>0</v>
      </c>
      <c r="AW123" s="1">
        <f t="shared" ca="1" si="82"/>
        <v>0</v>
      </c>
      <c r="AX123" s="1">
        <f t="shared" ca="1" si="82"/>
        <v>0</v>
      </c>
      <c r="AY123" s="1">
        <f t="shared" ca="1" si="82"/>
        <v>0</v>
      </c>
      <c r="AZ123" s="1">
        <f t="shared" ca="1" si="82"/>
        <v>0</v>
      </c>
      <c r="BA123" s="1">
        <f t="shared" ca="1" si="82"/>
        <v>0</v>
      </c>
      <c r="BB123" s="1">
        <f t="shared" ca="1" si="82"/>
        <v>0</v>
      </c>
      <c r="BC123" s="1">
        <f t="shared" ca="1" si="82"/>
        <v>0</v>
      </c>
      <c r="BD123" s="1">
        <f t="shared" ca="1" si="82"/>
        <v>0</v>
      </c>
      <c r="BE123" s="1">
        <f t="shared" ca="1" si="82"/>
        <v>0</v>
      </c>
      <c r="BF123" s="1">
        <f t="shared" ca="1" si="82"/>
        <v>0</v>
      </c>
      <c r="BG123" s="1">
        <f t="shared" ca="1" si="82"/>
        <v>0</v>
      </c>
      <c r="BH123" s="1">
        <f t="shared" ca="1" si="82"/>
        <v>0</v>
      </c>
      <c r="BI123" s="1">
        <f t="shared" ca="1" si="82"/>
        <v>0</v>
      </c>
      <c r="BJ123" s="1">
        <f t="shared" ca="1" si="82"/>
        <v>0</v>
      </c>
      <c r="BK123" s="1">
        <f t="shared" ca="1" si="82"/>
        <v>0</v>
      </c>
      <c r="BL123" s="1">
        <f t="shared" ca="1" si="82"/>
        <v>0</v>
      </c>
      <c r="BM123" s="1">
        <f t="shared" ca="1" si="82"/>
        <v>0</v>
      </c>
      <c r="BN123" s="1">
        <f t="shared" ca="1" si="82"/>
        <v>0</v>
      </c>
      <c r="BO123" s="1">
        <f t="shared" ref="BO123:DZ123" ca="1" si="83">IF(BP$92&gt;BO$92,BO101/($A112+1E-36),-1)</f>
        <v>0</v>
      </c>
      <c r="BP123" s="1">
        <f t="shared" ca="1" si="83"/>
        <v>0</v>
      </c>
      <c r="BQ123" s="1">
        <f t="shared" ca="1" si="83"/>
        <v>0</v>
      </c>
      <c r="BR123" s="1">
        <f t="shared" ca="1" si="83"/>
        <v>0</v>
      </c>
      <c r="BS123" s="1">
        <f t="shared" ca="1" si="83"/>
        <v>0</v>
      </c>
      <c r="BT123" s="1">
        <f t="shared" ca="1" si="83"/>
        <v>0</v>
      </c>
      <c r="BU123" s="1">
        <f t="shared" ca="1" si="83"/>
        <v>0</v>
      </c>
      <c r="BV123" s="1">
        <f t="shared" ca="1" si="83"/>
        <v>0</v>
      </c>
      <c r="BW123" s="1">
        <f t="shared" ca="1" si="83"/>
        <v>0</v>
      </c>
      <c r="BX123" s="1">
        <f t="shared" ca="1" si="83"/>
        <v>0</v>
      </c>
      <c r="BY123" s="1">
        <f t="shared" ca="1" si="83"/>
        <v>0</v>
      </c>
      <c r="BZ123" s="1">
        <f t="shared" ca="1" si="83"/>
        <v>0</v>
      </c>
      <c r="CA123" s="1">
        <f t="shared" ca="1" si="83"/>
        <v>0</v>
      </c>
      <c r="CB123" s="1">
        <f t="shared" ca="1" si="83"/>
        <v>0</v>
      </c>
      <c r="CC123" s="1">
        <f t="shared" ca="1" si="83"/>
        <v>0</v>
      </c>
      <c r="CD123" s="1">
        <f t="shared" ca="1" si="83"/>
        <v>0</v>
      </c>
      <c r="CE123" s="1">
        <f t="shared" ca="1" si="83"/>
        <v>0</v>
      </c>
      <c r="CF123" s="1">
        <f t="shared" ca="1" si="83"/>
        <v>0</v>
      </c>
      <c r="CG123" s="1">
        <f t="shared" ca="1" si="83"/>
        <v>0</v>
      </c>
      <c r="CH123" s="1">
        <f t="shared" ca="1" si="83"/>
        <v>0</v>
      </c>
      <c r="CI123" s="1">
        <f t="shared" ca="1" si="83"/>
        <v>0</v>
      </c>
      <c r="CJ123" s="1">
        <f t="shared" ca="1" si="83"/>
        <v>0</v>
      </c>
      <c r="CK123" s="1">
        <f t="shared" ca="1" si="83"/>
        <v>0</v>
      </c>
      <c r="CL123" s="1">
        <f t="shared" ca="1" si="83"/>
        <v>0</v>
      </c>
      <c r="CM123" s="1">
        <f t="shared" ca="1" si="83"/>
        <v>0</v>
      </c>
      <c r="CN123" s="1">
        <f t="shared" ca="1" si="83"/>
        <v>0</v>
      </c>
      <c r="CO123" s="1">
        <f t="shared" ca="1" si="83"/>
        <v>0</v>
      </c>
      <c r="CP123" s="1">
        <f t="shared" ca="1" si="83"/>
        <v>0</v>
      </c>
      <c r="CQ123" s="1">
        <f t="shared" ca="1" si="83"/>
        <v>0</v>
      </c>
      <c r="CR123" s="1">
        <f t="shared" ca="1" si="83"/>
        <v>0</v>
      </c>
      <c r="CS123" s="1">
        <f t="shared" ca="1" si="83"/>
        <v>0</v>
      </c>
      <c r="CT123" s="1">
        <f t="shared" ca="1" si="83"/>
        <v>0</v>
      </c>
      <c r="CU123" s="1">
        <f t="shared" ca="1" si="83"/>
        <v>0</v>
      </c>
      <c r="CV123" s="1">
        <f t="shared" ca="1" si="83"/>
        <v>0</v>
      </c>
      <c r="CW123" s="1">
        <f t="shared" ca="1" si="83"/>
        <v>0</v>
      </c>
      <c r="CX123" s="1">
        <f t="shared" ca="1" si="83"/>
        <v>0</v>
      </c>
      <c r="CY123" s="1">
        <f t="shared" ca="1" si="83"/>
        <v>0</v>
      </c>
      <c r="CZ123" s="1">
        <f t="shared" ca="1" si="83"/>
        <v>0</v>
      </c>
      <c r="DA123" s="1">
        <f t="shared" ca="1" si="83"/>
        <v>0</v>
      </c>
      <c r="DB123" s="1">
        <f t="shared" ca="1" si="83"/>
        <v>0</v>
      </c>
      <c r="DC123" s="1">
        <f t="shared" ca="1" si="83"/>
        <v>0</v>
      </c>
      <c r="DD123" s="1">
        <f t="shared" ca="1" si="83"/>
        <v>0</v>
      </c>
      <c r="DE123" s="1">
        <f t="shared" ca="1" si="83"/>
        <v>0</v>
      </c>
      <c r="DF123" s="1">
        <f t="shared" ca="1" si="83"/>
        <v>0</v>
      </c>
      <c r="DG123" s="1">
        <f t="shared" ca="1" si="83"/>
        <v>0</v>
      </c>
      <c r="DH123" s="1">
        <f t="shared" ca="1" si="83"/>
        <v>0</v>
      </c>
      <c r="DI123" s="1">
        <f t="shared" ca="1" si="83"/>
        <v>0</v>
      </c>
      <c r="DJ123" s="1">
        <f t="shared" ca="1" si="83"/>
        <v>0</v>
      </c>
      <c r="DK123" s="1">
        <f t="shared" ca="1" si="83"/>
        <v>0</v>
      </c>
      <c r="DL123" s="1">
        <f t="shared" ca="1" si="83"/>
        <v>0</v>
      </c>
      <c r="DM123" s="1">
        <f t="shared" ca="1" si="83"/>
        <v>0</v>
      </c>
      <c r="DN123" s="1">
        <f t="shared" ca="1" si="83"/>
        <v>0</v>
      </c>
      <c r="DO123" s="1">
        <f t="shared" ca="1" si="83"/>
        <v>0</v>
      </c>
      <c r="DP123" s="1">
        <f t="shared" ca="1" si="83"/>
        <v>0</v>
      </c>
      <c r="DQ123" s="1">
        <f t="shared" ca="1" si="83"/>
        <v>0</v>
      </c>
      <c r="DR123" s="1">
        <f t="shared" ca="1" si="83"/>
        <v>0</v>
      </c>
      <c r="DS123" s="1">
        <f t="shared" ca="1" si="83"/>
        <v>0</v>
      </c>
      <c r="DT123" s="1">
        <f t="shared" ca="1" si="83"/>
        <v>0</v>
      </c>
      <c r="DU123" s="1">
        <f t="shared" ca="1" si="83"/>
        <v>0</v>
      </c>
      <c r="DV123" s="1">
        <f t="shared" ca="1" si="83"/>
        <v>0</v>
      </c>
      <c r="DW123" s="1">
        <f t="shared" ca="1" si="83"/>
        <v>0</v>
      </c>
      <c r="DX123" s="1">
        <f t="shared" ca="1" si="83"/>
        <v>0</v>
      </c>
      <c r="DY123" s="1">
        <f t="shared" ca="1" si="83"/>
        <v>0</v>
      </c>
      <c r="DZ123" s="1">
        <f t="shared" ca="1" si="83"/>
        <v>0</v>
      </c>
      <c r="EA123" s="1">
        <f t="shared" ref="EA123:GL123" ca="1" si="84">IF(EB$92&gt;EA$92,EA101/($A112+1E-36),-1)</f>
        <v>0</v>
      </c>
      <c r="EB123" s="1">
        <f t="shared" ca="1" si="84"/>
        <v>0</v>
      </c>
      <c r="EC123" s="1">
        <f t="shared" ca="1" si="84"/>
        <v>0</v>
      </c>
      <c r="ED123" s="1">
        <f t="shared" ca="1" si="84"/>
        <v>0</v>
      </c>
      <c r="EE123" s="1">
        <f t="shared" ca="1" si="84"/>
        <v>0</v>
      </c>
      <c r="EF123" s="1">
        <f t="shared" ca="1" si="84"/>
        <v>0</v>
      </c>
      <c r="EG123" s="1">
        <f t="shared" ca="1" si="84"/>
        <v>0</v>
      </c>
      <c r="EH123" s="1">
        <f t="shared" ca="1" si="84"/>
        <v>0</v>
      </c>
      <c r="EI123" s="1">
        <f t="shared" ca="1" si="84"/>
        <v>0</v>
      </c>
      <c r="EJ123" s="1">
        <f t="shared" ca="1" si="84"/>
        <v>0</v>
      </c>
      <c r="EK123" s="1">
        <f t="shared" ca="1" si="84"/>
        <v>0</v>
      </c>
      <c r="EL123" s="1">
        <f t="shared" ca="1" si="84"/>
        <v>0</v>
      </c>
      <c r="EM123" s="1">
        <f t="shared" ca="1" si="84"/>
        <v>0</v>
      </c>
      <c r="EN123" s="1">
        <f t="shared" ca="1" si="84"/>
        <v>0</v>
      </c>
      <c r="EO123" s="1">
        <f t="shared" ca="1" si="84"/>
        <v>0</v>
      </c>
      <c r="EP123" s="1">
        <f t="shared" ca="1" si="84"/>
        <v>0</v>
      </c>
      <c r="EQ123" s="1">
        <f t="shared" ca="1" si="84"/>
        <v>0</v>
      </c>
      <c r="ER123" s="1">
        <f t="shared" ca="1" si="84"/>
        <v>0</v>
      </c>
      <c r="ES123" s="1">
        <f t="shared" ca="1" si="84"/>
        <v>0</v>
      </c>
      <c r="ET123" s="1">
        <f t="shared" ca="1" si="84"/>
        <v>0</v>
      </c>
      <c r="EU123" s="1">
        <f t="shared" ca="1" si="84"/>
        <v>0</v>
      </c>
      <c r="EV123" s="1">
        <f t="shared" ca="1" si="84"/>
        <v>0</v>
      </c>
      <c r="EW123" s="1">
        <f t="shared" ca="1" si="84"/>
        <v>0</v>
      </c>
      <c r="EX123" s="1">
        <f t="shared" ca="1" si="84"/>
        <v>0</v>
      </c>
      <c r="EY123" s="1">
        <f t="shared" ca="1" si="84"/>
        <v>0</v>
      </c>
      <c r="EZ123" s="1">
        <f t="shared" ca="1" si="84"/>
        <v>0</v>
      </c>
      <c r="FA123" s="1">
        <f t="shared" ca="1" si="84"/>
        <v>0</v>
      </c>
      <c r="FB123" s="1">
        <f t="shared" ca="1" si="84"/>
        <v>0</v>
      </c>
      <c r="FC123" s="1">
        <f t="shared" ca="1" si="84"/>
        <v>0</v>
      </c>
      <c r="FD123" s="1">
        <f t="shared" ca="1" si="84"/>
        <v>0</v>
      </c>
      <c r="FE123" s="1">
        <f t="shared" ca="1" si="84"/>
        <v>0</v>
      </c>
      <c r="FF123" s="1">
        <f t="shared" ca="1" si="84"/>
        <v>0</v>
      </c>
      <c r="FG123" s="1">
        <f t="shared" ca="1" si="84"/>
        <v>0</v>
      </c>
      <c r="FH123" s="1">
        <f t="shared" ca="1" si="84"/>
        <v>0</v>
      </c>
      <c r="FI123" s="1">
        <f t="shared" ca="1" si="84"/>
        <v>0</v>
      </c>
      <c r="FJ123" s="1">
        <f t="shared" ca="1" si="84"/>
        <v>0</v>
      </c>
      <c r="FK123" s="1">
        <f t="shared" ca="1" si="84"/>
        <v>0</v>
      </c>
      <c r="FL123" s="1">
        <f t="shared" ca="1" si="84"/>
        <v>0</v>
      </c>
      <c r="FM123" s="1">
        <f t="shared" ca="1" si="84"/>
        <v>0</v>
      </c>
      <c r="FN123" s="1">
        <f t="shared" ca="1" si="84"/>
        <v>0</v>
      </c>
      <c r="FO123" s="1">
        <f t="shared" ca="1" si="84"/>
        <v>0</v>
      </c>
      <c r="FP123" s="1">
        <f t="shared" ca="1" si="84"/>
        <v>0</v>
      </c>
      <c r="FQ123" s="1">
        <f t="shared" ca="1" si="84"/>
        <v>0</v>
      </c>
      <c r="FR123" s="1">
        <f t="shared" ca="1" si="84"/>
        <v>0</v>
      </c>
      <c r="FS123" s="1">
        <f t="shared" ca="1" si="84"/>
        <v>0</v>
      </c>
      <c r="FT123" s="1">
        <f t="shared" ca="1" si="84"/>
        <v>0</v>
      </c>
      <c r="FU123" s="1">
        <f t="shared" ca="1" si="84"/>
        <v>0</v>
      </c>
      <c r="FV123" s="1">
        <f t="shared" ca="1" si="84"/>
        <v>0</v>
      </c>
      <c r="FW123" s="1">
        <f t="shared" ca="1" si="84"/>
        <v>0</v>
      </c>
      <c r="FX123" s="1">
        <f t="shared" ca="1" si="84"/>
        <v>0</v>
      </c>
      <c r="FY123" s="1">
        <f t="shared" ca="1" si="84"/>
        <v>0</v>
      </c>
      <c r="FZ123" s="1">
        <f t="shared" ca="1" si="84"/>
        <v>0</v>
      </c>
      <c r="GA123" s="1">
        <f t="shared" ca="1" si="84"/>
        <v>0</v>
      </c>
      <c r="GB123" s="1">
        <f t="shared" ca="1" si="84"/>
        <v>0</v>
      </c>
      <c r="GC123" s="1">
        <f t="shared" ca="1" si="84"/>
        <v>0</v>
      </c>
      <c r="GD123" s="1">
        <f t="shared" ca="1" si="84"/>
        <v>0</v>
      </c>
      <c r="GE123" s="1">
        <f t="shared" ca="1" si="84"/>
        <v>0</v>
      </c>
      <c r="GF123" s="1">
        <f t="shared" ca="1" si="84"/>
        <v>0</v>
      </c>
      <c r="GG123" s="1">
        <f t="shared" ca="1" si="84"/>
        <v>0</v>
      </c>
      <c r="GH123" s="1">
        <f t="shared" ca="1" si="84"/>
        <v>0</v>
      </c>
      <c r="GI123" s="1">
        <f t="shared" ca="1" si="84"/>
        <v>0</v>
      </c>
      <c r="GJ123" s="1">
        <f t="shared" ca="1" si="84"/>
        <v>0</v>
      </c>
      <c r="GK123" s="1">
        <f t="shared" ca="1" si="84"/>
        <v>0</v>
      </c>
      <c r="GL123" s="1">
        <f t="shared" ca="1" si="84"/>
        <v>0</v>
      </c>
      <c r="GM123" s="1">
        <f t="shared" ref="GM123:IV123" ca="1" si="85">IF(GN$92&gt;GM$92,GM101/($A112+1E-36),-1)</f>
        <v>0</v>
      </c>
      <c r="GN123" s="1">
        <f t="shared" ca="1" si="85"/>
        <v>0</v>
      </c>
      <c r="GO123" s="1">
        <f t="shared" ca="1" si="85"/>
        <v>0</v>
      </c>
      <c r="GP123" s="1">
        <f t="shared" ca="1" si="85"/>
        <v>0</v>
      </c>
      <c r="GQ123" s="1">
        <f t="shared" ca="1" si="85"/>
        <v>0</v>
      </c>
      <c r="GR123" s="1">
        <f t="shared" ca="1" si="85"/>
        <v>0</v>
      </c>
      <c r="GS123" s="1">
        <f t="shared" ca="1" si="85"/>
        <v>0</v>
      </c>
      <c r="GT123" s="1">
        <f t="shared" ca="1" si="85"/>
        <v>0</v>
      </c>
      <c r="GU123" s="1">
        <f t="shared" ca="1" si="85"/>
        <v>0</v>
      </c>
      <c r="GV123" s="1">
        <f t="shared" ca="1" si="85"/>
        <v>0</v>
      </c>
      <c r="GW123" s="1">
        <f t="shared" ca="1" si="85"/>
        <v>0</v>
      </c>
      <c r="GX123" s="1">
        <f t="shared" ca="1" si="85"/>
        <v>0</v>
      </c>
      <c r="GY123" s="1">
        <f t="shared" ca="1" si="85"/>
        <v>0</v>
      </c>
      <c r="GZ123" s="1">
        <f t="shared" ca="1" si="85"/>
        <v>0</v>
      </c>
      <c r="HA123" s="1">
        <f t="shared" ca="1" si="85"/>
        <v>0</v>
      </c>
      <c r="HB123" s="1">
        <f t="shared" ca="1" si="85"/>
        <v>0</v>
      </c>
      <c r="HC123" s="1">
        <f t="shared" ca="1" si="85"/>
        <v>0</v>
      </c>
      <c r="HD123" s="1">
        <f t="shared" ca="1" si="85"/>
        <v>0</v>
      </c>
      <c r="HE123" s="1">
        <f t="shared" ca="1" si="85"/>
        <v>0</v>
      </c>
      <c r="HF123" s="1">
        <f t="shared" ca="1" si="85"/>
        <v>0</v>
      </c>
      <c r="HG123" s="1">
        <f t="shared" ca="1" si="85"/>
        <v>0</v>
      </c>
      <c r="HH123" s="1">
        <f t="shared" ca="1" si="85"/>
        <v>0</v>
      </c>
      <c r="HI123" s="1">
        <f t="shared" ca="1" si="85"/>
        <v>0</v>
      </c>
      <c r="HJ123" s="1">
        <f t="shared" ca="1" si="85"/>
        <v>0</v>
      </c>
      <c r="HK123" s="1">
        <f t="shared" ca="1" si="85"/>
        <v>0</v>
      </c>
      <c r="HL123" s="1">
        <f t="shared" ca="1" si="85"/>
        <v>0</v>
      </c>
      <c r="HM123" s="1">
        <f t="shared" ca="1" si="85"/>
        <v>0</v>
      </c>
      <c r="HN123" s="1">
        <f t="shared" ca="1" si="85"/>
        <v>0</v>
      </c>
      <c r="HO123" s="1">
        <f t="shared" ca="1" si="85"/>
        <v>0</v>
      </c>
      <c r="HP123" s="1">
        <f t="shared" ca="1" si="85"/>
        <v>0</v>
      </c>
      <c r="HQ123" s="1">
        <f t="shared" ca="1" si="85"/>
        <v>0</v>
      </c>
      <c r="HR123" s="1">
        <f t="shared" ca="1" si="85"/>
        <v>0</v>
      </c>
      <c r="HS123" s="1">
        <f t="shared" ca="1" si="85"/>
        <v>0</v>
      </c>
      <c r="HT123" s="1">
        <f t="shared" ca="1" si="85"/>
        <v>0</v>
      </c>
      <c r="HU123" s="1">
        <f t="shared" ca="1" si="85"/>
        <v>0</v>
      </c>
      <c r="HV123" s="1">
        <f t="shared" ca="1" si="85"/>
        <v>0</v>
      </c>
      <c r="HW123" s="1">
        <f t="shared" ca="1" si="85"/>
        <v>0</v>
      </c>
      <c r="HX123" s="1">
        <f t="shared" ca="1" si="85"/>
        <v>0</v>
      </c>
      <c r="HY123" s="1">
        <f t="shared" ca="1" si="85"/>
        <v>0</v>
      </c>
      <c r="HZ123" s="1">
        <f t="shared" ca="1" si="85"/>
        <v>0</v>
      </c>
      <c r="IA123" s="1">
        <f t="shared" ca="1" si="85"/>
        <v>0</v>
      </c>
      <c r="IB123" s="1">
        <f t="shared" ca="1" si="85"/>
        <v>0</v>
      </c>
      <c r="IC123" s="1">
        <f t="shared" ca="1" si="85"/>
        <v>0</v>
      </c>
      <c r="ID123" s="1">
        <f t="shared" ca="1" si="85"/>
        <v>0</v>
      </c>
      <c r="IE123" s="1">
        <f t="shared" ca="1" si="85"/>
        <v>0</v>
      </c>
      <c r="IF123" s="1">
        <f t="shared" ca="1" si="85"/>
        <v>0</v>
      </c>
      <c r="IG123" s="1">
        <f t="shared" ca="1" si="85"/>
        <v>0</v>
      </c>
      <c r="IH123" s="1">
        <f t="shared" ca="1" si="85"/>
        <v>0</v>
      </c>
      <c r="II123" s="1">
        <f t="shared" ca="1" si="85"/>
        <v>0</v>
      </c>
      <c r="IJ123" s="1">
        <f t="shared" ca="1" si="85"/>
        <v>0</v>
      </c>
      <c r="IK123" s="1">
        <f t="shared" ca="1" si="85"/>
        <v>0</v>
      </c>
      <c r="IL123" s="1">
        <f t="shared" ca="1" si="85"/>
        <v>0</v>
      </c>
      <c r="IM123" s="1">
        <f t="shared" ca="1" si="85"/>
        <v>0</v>
      </c>
      <c r="IN123" s="1">
        <f t="shared" ca="1" si="85"/>
        <v>0</v>
      </c>
      <c r="IO123" s="1">
        <f t="shared" ca="1" si="85"/>
        <v>0</v>
      </c>
      <c r="IP123" s="1">
        <f t="shared" ca="1" si="85"/>
        <v>0</v>
      </c>
      <c r="IQ123" s="1">
        <f t="shared" ca="1" si="85"/>
        <v>0</v>
      </c>
      <c r="IR123" s="1">
        <f t="shared" ca="1" si="85"/>
        <v>0</v>
      </c>
      <c r="IS123" s="1">
        <f t="shared" ca="1" si="85"/>
        <v>0</v>
      </c>
      <c r="IT123" s="1">
        <f t="shared" ca="1" si="85"/>
        <v>0</v>
      </c>
      <c r="IU123" s="1">
        <f t="shared" ca="1" si="85"/>
        <v>0</v>
      </c>
      <c r="IV123" s="1">
        <f t="shared" ca="1" si="85"/>
        <v>-1</v>
      </c>
    </row>
    <row r="124" spans="1:256" x14ac:dyDescent="0.15">
      <c r="A124" s="110" t="s">
        <v>534</v>
      </c>
      <c r="B124" s="145" t="s">
        <v>390</v>
      </c>
      <c r="C124" s="1">
        <f t="shared" ref="C124:BN124" ca="1" si="86">IF(D$92&gt;C$92,C102/($A113+1E-36),-1)</f>
        <v>-1</v>
      </c>
      <c r="D124" s="1">
        <f t="shared" ca="1" si="86"/>
        <v>-1</v>
      </c>
      <c r="E124" s="1">
        <f t="shared" ca="1" si="86"/>
        <v>-1</v>
      </c>
      <c r="F124" s="1">
        <f t="shared" ca="1" si="86"/>
        <v>-1</v>
      </c>
      <c r="G124" s="1">
        <f t="shared" ca="1" si="86"/>
        <v>-1</v>
      </c>
      <c r="H124" s="1">
        <f t="shared" ca="1" si="86"/>
        <v>-1</v>
      </c>
      <c r="I124" s="1">
        <f t="shared" ca="1" si="86"/>
        <v>-1</v>
      </c>
      <c r="J124" s="1">
        <f t="shared" ca="1" si="86"/>
        <v>-1</v>
      </c>
      <c r="K124" s="1">
        <f t="shared" ca="1" si="86"/>
        <v>-1</v>
      </c>
      <c r="L124" s="1">
        <f t="shared" ca="1" si="86"/>
        <v>-1</v>
      </c>
      <c r="M124" s="1">
        <f t="shared" ca="1" si="86"/>
        <v>-1</v>
      </c>
      <c r="N124" s="1">
        <f t="shared" ca="1" si="86"/>
        <v>-1</v>
      </c>
      <c r="O124" s="1">
        <f t="shared" ca="1" si="86"/>
        <v>-1</v>
      </c>
      <c r="P124" s="1">
        <f t="shared" ca="1" si="86"/>
        <v>-1</v>
      </c>
      <c r="Q124" s="1">
        <f t="shared" ca="1" si="86"/>
        <v>-1</v>
      </c>
      <c r="R124" s="1">
        <f t="shared" ca="1" si="86"/>
        <v>-1</v>
      </c>
      <c r="S124" s="1">
        <f t="shared" ca="1" si="86"/>
        <v>-1</v>
      </c>
      <c r="T124" s="1">
        <f t="shared" ca="1" si="86"/>
        <v>-1</v>
      </c>
      <c r="U124" s="1">
        <f t="shared" ca="1" si="86"/>
        <v>-1</v>
      </c>
      <c r="V124" s="1">
        <f t="shared" ca="1" si="86"/>
        <v>-1</v>
      </c>
      <c r="W124" s="1">
        <f t="shared" ca="1" si="86"/>
        <v>-1</v>
      </c>
      <c r="X124" s="1">
        <f t="shared" ca="1" si="86"/>
        <v>-1</v>
      </c>
      <c r="Y124" s="1">
        <f t="shared" ca="1" si="86"/>
        <v>-1</v>
      </c>
      <c r="Z124" s="1">
        <f t="shared" ca="1" si="86"/>
        <v>-1</v>
      </c>
      <c r="AA124" s="1">
        <f t="shared" ca="1" si="86"/>
        <v>-1</v>
      </c>
      <c r="AB124" s="1">
        <f t="shared" ca="1" si="86"/>
        <v>-1</v>
      </c>
      <c r="AC124" s="1">
        <f t="shared" ca="1" si="86"/>
        <v>-1</v>
      </c>
      <c r="AD124" s="150">
        <f t="shared" ca="1" si="86"/>
        <v>-1</v>
      </c>
      <c r="AE124" s="1">
        <f t="shared" ca="1" si="86"/>
        <v>-1</v>
      </c>
      <c r="AF124" s="1">
        <f t="shared" ca="1" si="86"/>
        <v>-1</v>
      </c>
      <c r="AG124" s="1">
        <f t="shared" ca="1" si="86"/>
        <v>-1</v>
      </c>
      <c r="AH124" s="1">
        <f t="shared" ca="1" si="86"/>
        <v>-1</v>
      </c>
      <c r="AI124" s="1">
        <f t="shared" ca="1" si="86"/>
        <v>-1</v>
      </c>
      <c r="AJ124" s="1">
        <f t="shared" ca="1" si="86"/>
        <v>-1</v>
      </c>
      <c r="AK124" s="150">
        <f t="shared" ca="1" si="86"/>
        <v>-1</v>
      </c>
      <c r="AL124" s="1">
        <f t="shared" ca="1" si="86"/>
        <v>-1</v>
      </c>
      <c r="AM124" s="1">
        <f t="shared" ca="1" si="86"/>
        <v>-1</v>
      </c>
      <c r="AN124" s="1">
        <f t="shared" ca="1" si="86"/>
        <v>0</v>
      </c>
      <c r="AO124" s="1">
        <f t="shared" ca="1" si="86"/>
        <v>0</v>
      </c>
      <c r="AP124" s="1">
        <f t="shared" ca="1" si="86"/>
        <v>0</v>
      </c>
      <c r="AQ124" s="1">
        <f t="shared" ca="1" si="86"/>
        <v>0</v>
      </c>
      <c r="AR124" s="1">
        <f t="shared" ca="1" si="86"/>
        <v>0</v>
      </c>
      <c r="AS124" s="1">
        <f t="shared" ca="1" si="86"/>
        <v>0</v>
      </c>
      <c r="AT124" s="1">
        <f t="shared" ca="1" si="86"/>
        <v>0</v>
      </c>
      <c r="AU124" s="1">
        <f t="shared" ca="1" si="86"/>
        <v>0</v>
      </c>
      <c r="AV124" s="1">
        <f t="shared" ca="1" si="86"/>
        <v>0</v>
      </c>
      <c r="AW124" s="1">
        <f t="shared" ca="1" si="86"/>
        <v>0</v>
      </c>
      <c r="AX124" s="1">
        <f t="shared" ca="1" si="86"/>
        <v>0</v>
      </c>
      <c r="AY124" s="1">
        <f t="shared" ca="1" si="86"/>
        <v>0</v>
      </c>
      <c r="AZ124" s="1">
        <f t="shared" ca="1" si="86"/>
        <v>0</v>
      </c>
      <c r="BA124" s="1">
        <f t="shared" ca="1" si="86"/>
        <v>0</v>
      </c>
      <c r="BB124" s="1">
        <f t="shared" ca="1" si="86"/>
        <v>0</v>
      </c>
      <c r="BC124" s="1">
        <f t="shared" ca="1" si="86"/>
        <v>0</v>
      </c>
      <c r="BD124" s="1">
        <f t="shared" ca="1" si="86"/>
        <v>0</v>
      </c>
      <c r="BE124" s="1">
        <f t="shared" ca="1" si="86"/>
        <v>0</v>
      </c>
      <c r="BF124" s="1">
        <f t="shared" ca="1" si="86"/>
        <v>0</v>
      </c>
      <c r="BG124" s="1">
        <f t="shared" ca="1" si="86"/>
        <v>0</v>
      </c>
      <c r="BH124" s="1">
        <f t="shared" ca="1" si="86"/>
        <v>0</v>
      </c>
      <c r="BI124" s="1">
        <f t="shared" ca="1" si="86"/>
        <v>0</v>
      </c>
      <c r="BJ124" s="1">
        <f t="shared" ca="1" si="86"/>
        <v>0</v>
      </c>
      <c r="BK124" s="1">
        <f t="shared" ca="1" si="86"/>
        <v>0</v>
      </c>
      <c r="BL124" s="1">
        <f t="shared" ca="1" si="86"/>
        <v>0</v>
      </c>
      <c r="BM124" s="1">
        <f t="shared" ca="1" si="86"/>
        <v>0</v>
      </c>
      <c r="BN124" s="1">
        <f t="shared" ca="1" si="86"/>
        <v>0</v>
      </c>
      <c r="BO124" s="1">
        <f t="shared" ref="BO124:DZ124" ca="1" si="87">IF(BP$92&gt;BO$92,BO102/($A113+1E-36),-1)</f>
        <v>0</v>
      </c>
      <c r="BP124" s="1">
        <f t="shared" ca="1" si="87"/>
        <v>0</v>
      </c>
      <c r="BQ124" s="1">
        <f t="shared" ca="1" si="87"/>
        <v>0</v>
      </c>
      <c r="BR124" s="1">
        <f t="shared" ca="1" si="87"/>
        <v>0</v>
      </c>
      <c r="BS124" s="1">
        <f t="shared" ca="1" si="87"/>
        <v>0</v>
      </c>
      <c r="BT124" s="1">
        <f t="shared" ca="1" si="87"/>
        <v>0</v>
      </c>
      <c r="BU124" s="1">
        <f t="shared" ca="1" si="87"/>
        <v>0</v>
      </c>
      <c r="BV124" s="1">
        <f t="shared" ca="1" si="87"/>
        <v>0</v>
      </c>
      <c r="BW124" s="1">
        <f t="shared" ca="1" si="87"/>
        <v>0</v>
      </c>
      <c r="BX124" s="1">
        <f t="shared" ca="1" si="87"/>
        <v>0</v>
      </c>
      <c r="BY124" s="1">
        <f t="shared" ca="1" si="87"/>
        <v>0</v>
      </c>
      <c r="BZ124" s="1">
        <f t="shared" ca="1" si="87"/>
        <v>0</v>
      </c>
      <c r="CA124" s="1">
        <f t="shared" ca="1" si="87"/>
        <v>0</v>
      </c>
      <c r="CB124" s="1">
        <f t="shared" ca="1" si="87"/>
        <v>0</v>
      </c>
      <c r="CC124" s="1">
        <f t="shared" ca="1" si="87"/>
        <v>0</v>
      </c>
      <c r="CD124" s="1">
        <f t="shared" ca="1" si="87"/>
        <v>0</v>
      </c>
      <c r="CE124" s="1">
        <f t="shared" ca="1" si="87"/>
        <v>0</v>
      </c>
      <c r="CF124" s="1">
        <f t="shared" ca="1" si="87"/>
        <v>0</v>
      </c>
      <c r="CG124" s="1">
        <f t="shared" ca="1" si="87"/>
        <v>0</v>
      </c>
      <c r="CH124" s="1">
        <f t="shared" ca="1" si="87"/>
        <v>0</v>
      </c>
      <c r="CI124" s="1">
        <f t="shared" ca="1" si="87"/>
        <v>0</v>
      </c>
      <c r="CJ124" s="1">
        <f t="shared" ca="1" si="87"/>
        <v>0</v>
      </c>
      <c r="CK124" s="1">
        <f t="shared" ca="1" si="87"/>
        <v>0</v>
      </c>
      <c r="CL124" s="1">
        <f t="shared" ca="1" si="87"/>
        <v>0</v>
      </c>
      <c r="CM124" s="1">
        <f t="shared" ca="1" si="87"/>
        <v>0</v>
      </c>
      <c r="CN124" s="1">
        <f t="shared" ca="1" si="87"/>
        <v>0</v>
      </c>
      <c r="CO124" s="1">
        <f t="shared" ca="1" si="87"/>
        <v>0</v>
      </c>
      <c r="CP124" s="1">
        <f t="shared" ca="1" si="87"/>
        <v>0</v>
      </c>
      <c r="CQ124" s="1">
        <f t="shared" ca="1" si="87"/>
        <v>0</v>
      </c>
      <c r="CR124" s="1">
        <f t="shared" ca="1" si="87"/>
        <v>0</v>
      </c>
      <c r="CS124" s="1">
        <f t="shared" ca="1" si="87"/>
        <v>0</v>
      </c>
      <c r="CT124" s="1">
        <f t="shared" ca="1" si="87"/>
        <v>0</v>
      </c>
      <c r="CU124" s="1">
        <f t="shared" ca="1" si="87"/>
        <v>0</v>
      </c>
      <c r="CV124" s="1">
        <f t="shared" ca="1" si="87"/>
        <v>0</v>
      </c>
      <c r="CW124" s="1">
        <f t="shared" ca="1" si="87"/>
        <v>0</v>
      </c>
      <c r="CX124" s="1">
        <f t="shared" ca="1" si="87"/>
        <v>0</v>
      </c>
      <c r="CY124" s="1">
        <f t="shared" ca="1" si="87"/>
        <v>0</v>
      </c>
      <c r="CZ124" s="1">
        <f t="shared" ca="1" si="87"/>
        <v>0</v>
      </c>
      <c r="DA124" s="1">
        <f t="shared" ca="1" si="87"/>
        <v>0</v>
      </c>
      <c r="DB124" s="1">
        <f t="shared" ca="1" si="87"/>
        <v>0</v>
      </c>
      <c r="DC124" s="1">
        <f t="shared" ca="1" si="87"/>
        <v>0</v>
      </c>
      <c r="DD124" s="1">
        <f t="shared" ca="1" si="87"/>
        <v>0</v>
      </c>
      <c r="DE124" s="1">
        <f t="shared" ca="1" si="87"/>
        <v>0</v>
      </c>
      <c r="DF124" s="1">
        <f t="shared" ca="1" si="87"/>
        <v>0</v>
      </c>
      <c r="DG124" s="1">
        <f t="shared" ca="1" si="87"/>
        <v>0</v>
      </c>
      <c r="DH124" s="1">
        <f t="shared" ca="1" si="87"/>
        <v>0</v>
      </c>
      <c r="DI124" s="1">
        <f t="shared" ca="1" si="87"/>
        <v>0</v>
      </c>
      <c r="DJ124" s="1">
        <f t="shared" ca="1" si="87"/>
        <v>0</v>
      </c>
      <c r="DK124" s="1">
        <f t="shared" ca="1" si="87"/>
        <v>0</v>
      </c>
      <c r="DL124" s="1">
        <f t="shared" ca="1" si="87"/>
        <v>0</v>
      </c>
      <c r="DM124" s="1">
        <f t="shared" ca="1" si="87"/>
        <v>0</v>
      </c>
      <c r="DN124" s="1">
        <f t="shared" ca="1" si="87"/>
        <v>0</v>
      </c>
      <c r="DO124" s="1">
        <f t="shared" ca="1" si="87"/>
        <v>0</v>
      </c>
      <c r="DP124" s="1">
        <f t="shared" ca="1" si="87"/>
        <v>0</v>
      </c>
      <c r="DQ124" s="1">
        <f t="shared" ca="1" si="87"/>
        <v>0</v>
      </c>
      <c r="DR124" s="1">
        <f t="shared" ca="1" si="87"/>
        <v>0</v>
      </c>
      <c r="DS124" s="1">
        <f t="shared" ca="1" si="87"/>
        <v>0</v>
      </c>
      <c r="DT124" s="1">
        <f t="shared" ca="1" si="87"/>
        <v>0</v>
      </c>
      <c r="DU124" s="1">
        <f t="shared" ca="1" si="87"/>
        <v>0</v>
      </c>
      <c r="DV124" s="1">
        <f t="shared" ca="1" si="87"/>
        <v>0</v>
      </c>
      <c r="DW124" s="1">
        <f t="shared" ca="1" si="87"/>
        <v>0</v>
      </c>
      <c r="DX124" s="1">
        <f t="shared" ca="1" si="87"/>
        <v>0</v>
      </c>
      <c r="DY124" s="1">
        <f t="shared" ca="1" si="87"/>
        <v>0</v>
      </c>
      <c r="DZ124" s="1">
        <f t="shared" ca="1" si="87"/>
        <v>0</v>
      </c>
      <c r="EA124" s="1">
        <f t="shared" ref="EA124:GL124" ca="1" si="88">IF(EB$92&gt;EA$92,EA102/($A113+1E-36),-1)</f>
        <v>0</v>
      </c>
      <c r="EB124" s="1">
        <f t="shared" ca="1" si="88"/>
        <v>0</v>
      </c>
      <c r="EC124" s="1">
        <f t="shared" ca="1" si="88"/>
        <v>0</v>
      </c>
      <c r="ED124" s="1">
        <f t="shared" ca="1" si="88"/>
        <v>0</v>
      </c>
      <c r="EE124" s="1">
        <f t="shared" ca="1" si="88"/>
        <v>0</v>
      </c>
      <c r="EF124" s="1">
        <f t="shared" ca="1" si="88"/>
        <v>0</v>
      </c>
      <c r="EG124" s="1">
        <f t="shared" ca="1" si="88"/>
        <v>0</v>
      </c>
      <c r="EH124" s="1">
        <f t="shared" ca="1" si="88"/>
        <v>0</v>
      </c>
      <c r="EI124" s="1">
        <f t="shared" ca="1" si="88"/>
        <v>0</v>
      </c>
      <c r="EJ124" s="1">
        <f t="shared" ca="1" si="88"/>
        <v>0</v>
      </c>
      <c r="EK124" s="1">
        <f t="shared" ca="1" si="88"/>
        <v>0</v>
      </c>
      <c r="EL124" s="1">
        <f t="shared" ca="1" si="88"/>
        <v>0</v>
      </c>
      <c r="EM124" s="1">
        <f t="shared" ca="1" si="88"/>
        <v>0</v>
      </c>
      <c r="EN124" s="1">
        <f t="shared" ca="1" si="88"/>
        <v>0</v>
      </c>
      <c r="EO124" s="1">
        <f t="shared" ca="1" si="88"/>
        <v>0</v>
      </c>
      <c r="EP124" s="1">
        <f t="shared" ca="1" si="88"/>
        <v>0</v>
      </c>
      <c r="EQ124" s="1">
        <f t="shared" ca="1" si="88"/>
        <v>0</v>
      </c>
      <c r="ER124" s="1">
        <f t="shared" ca="1" si="88"/>
        <v>0</v>
      </c>
      <c r="ES124" s="1">
        <f t="shared" ca="1" si="88"/>
        <v>0</v>
      </c>
      <c r="ET124" s="1">
        <f t="shared" ca="1" si="88"/>
        <v>0</v>
      </c>
      <c r="EU124" s="1">
        <f t="shared" ca="1" si="88"/>
        <v>0</v>
      </c>
      <c r="EV124" s="1">
        <f t="shared" ca="1" si="88"/>
        <v>0</v>
      </c>
      <c r="EW124" s="1">
        <f t="shared" ca="1" si="88"/>
        <v>0</v>
      </c>
      <c r="EX124" s="1">
        <f t="shared" ca="1" si="88"/>
        <v>0</v>
      </c>
      <c r="EY124" s="1">
        <f t="shared" ca="1" si="88"/>
        <v>0</v>
      </c>
      <c r="EZ124" s="1">
        <f t="shared" ca="1" si="88"/>
        <v>0</v>
      </c>
      <c r="FA124" s="1">
        <f t="shared" ca="1" si="88"/>
        <v>0</v>
      </c>
      <c r="FB124" s="1">
        <f t="shared" ca="1" si="88"/>
        <v>0</v>
      </c>
      <c r="FC124" s="1">
        <f t="shared" ca="1" si="88"/>
        <v>0</v>
      </c>
      <c r="FD124" s="1">
        <f t="shared" ca="1" si="88"/>
        <v>0</v>
      </c>
      <c r="FE124" s="1">
        <f t="shared" ca="1" si="88"/>
        <v>0</v>
      </c>
      <c r="FF124" s="1">
        <f t="shared" ca="1" si="88"/>
        <v>0</v>
      </c>
      <c r="FG124" s="1">
        <f t="shared" ca="1" si="88"/>
        <v>0</v>
      </c>
      <c r="FH124" s="1">
        <f t="shared" ca="1" si="88"/>
        <v>0</v>
      </c>
      <c r="FI124" s="1">
        <f t="shared" ca="1" si="88"/>
        <v>0</v>
      </c>
      <c r="FJ124" s="1">
        <f t="shared" ca="1" si="88"/>
        <v>0</v>
      </c>
      <c r="FK124" s="1">
        <f t="shared" ca="1" si="88"/>
        <v>0</v>
      </c>
      <c r="FL124" s="1">
        <f t="shared" ca="1" si="88"/>
        <v>0</v>
      </c>
      <c r="FM124" s="1">
        <f t="shared" ca="1" si="88"/>
        <v>0</v>
      </c>
      <c r="FN124" s="1">
        <f t="shared" ca="1" si="88"/>
        <v>0</v>
      </c>
      <c r="FO124" s="1">
        <f t="shared" ca="1" si="88"/>
        <v>0</v>
      </c>
      <c r="FP124" s="1">
        <f t="shared" ca="1" si="88"/>
        <v>0</v>
      </c>
      <c r="FQ124" s="1">
        <f t="shared" ca="1" si="88"/>
        <v>0</v>
      </c>
      <c r="FR124" s="1">
        <f t="shared" ca="1" si="88"/>
        <v>0</v>
      </c>
      <c r="FS124" s="1">
        <f t="shared" ca="1" si="88"/>
        <v>0</v>
      </c>
      <c r="FT124" s="1">
        <f t="shared" ca="1" si="88"/>
        <v>0</v>
      </c>
      <c r="FU124" s="1">
        <f t="shared" ca="1" si="88"/>
        <v>0</v>
      </c>
      <c r="FV124" s="1">
        <f t="shared" ca="1" si="88"/>
        <v>0</v>
      </c>
      <c r="FW124" s="1">
        <f t="shared" ca="1" si="88"/>
        <v>0</v>
      </c>
      <c r="FX124" s="1">
        <f t="shared" ca="1" si="88"/>
        <v>0</v>
      </c>
      <c r="FY124" s="1">
        <f t="shared" ca="1" si="88"/>
        <v>0</v>
      </c>
      <c r="FZ124" s="1">
        <f t="shared" ca="1" si="88"/>
        <v>0</v>
      </c>
      <c r="GA124" s="1">
        <f t="shared" ca="1" si="88"/>
        <v>0</v>
      </c>
      <c r="GB124" s="1">
        <f t="shared" ca="1" si="88"/>
        <v>0</v>
      </c>
      <c r="GC124" s="1">
        <f t="shared" ca="1" si="88"/>
        <v>0</v>
      </c>
      <c r="GD124" s="1">
        <f t="shared" ca="1" si="88"/>
        <v>0</v>
      </c>
      <c r="GE124" s="1">
        <f t="shared" ca="1" si="88"/>
        <v>0</v>
      </c>
      <c r="GF124" s="1">
        <f t="shared" ca="1" si="88"/>
        <v>0</v>
      </c>
      <c r="GG124" s="1">
        <f t="shared" ca="1" si="88"/>
        <v>0</v>
      </c>
      <c r="GH124" s="1">
        <f t="shared" ca="1" si="88"/>
        <v>0</v>
      </c>
      <c r="GI124" s="1">
        <f t="shared" ca="1" si="88"/>
        <v>0</v>
      </c>
      <c r="GJ124" s="1">
        <f t="shared" ca="1" si="88"/>
        <v>0</v>
      </c>
      <c r="GK124" s="1">
        <f t="shared" ca="1" si="88"/>
        <v>0</v>
      </c>
      <c r="GL124" s="1">
        <f t="shared" ca="1" si="88"/>
        <v>0</v>
      </c>
      <c r="GM124" s="1">
        <f t="shared" ref="GM124:IV124" ca="1" si="89">IF(GN$92&gt;GM$92,GM102/($A113+1E-36),-1)</f>
        <v>0</v>
      </c>
      <c r="GN124" s="1">
        <f t="shared" ca="1" si="89"/>
        <v>0</v>
      </c>
      <c r="GO124" s="1">
        <f t="shared" ca="1" si="89"/>
        <v>0</v>
      </c>
      <c r="GP124" s="1">
        <f t="shared" ca="1" si="89"/>
        <v>0</v>
      </c>
      <c r="GQ124" s="1">
        <f t="shared" ca="1" si="89"/>
        <v>0</v>
      </c>
      <c r="GR124" s="1">
        <f t="shared" ca="1" si="89"/>
        <v>0</v>
      </c>
      <c r="GS124" s="1">
        <f t="shared" ca="1" si="89"/>
        <v>0</v>
      </c>
      <c r="GT124" s="1">
        <f t="shared" ca="1" si="89"/>
        <v>0</v>
      </c>
      <c r="GU124" s="1">
        <f t="shared" ca="1" si="89"/>
        <v>0</v>
      </c>
      <c r="GV124" s="1">
        <f t="shared" ca="1" si="89"/>
        <v>0</v>
      </c>
      <c r="GW124" s="1">
        <f t="shared" ca="1" si="89"/>
        <v>0</v>
      </c>
      <c r="GX124" s="1">
        <f t="shared" ca="1" si="89"/>
        <v>0</v>
      </c>
      <c r="GY124" s="1">
        <f t="shared" ca="1" si="89"/>
        <v>0</v>
      </c>
      <c r="GZ124" s="1">
        <f t="shared" ca="1" si="89"/>
        <v>0</v>
      </c>
      <c r="HA124" s="1">
        <f t="shared" ca="1" si="89"/>
        <v>0</v>
      </c>
      <c r="HB124" s="1">
        <f t="shared" ca="1" si="89"/>
        <v>0</v>
      </c>
      <c r="HC124" s="1">
        <f t="shared" ca="1" si="89"/>
        <v>0</v>
      </c>
      <c r="HD124" s="1">
        <f t="shared" ca="1" si="89"/>
        <v>0</v>
      </c>
      <c r="HE124" s="1">
        <f t="shared" ca="1" si="89"/>
        <v>0</v>
      </c>
      <c r="HF124" s="1">
        <f t="shared" ca="1" si="89"/>
        <v>0</v>
      </c>
      <c r="HG124" s="1">
        <f t="shared" ca="1" si="89"/>
        <v>0</v>
      </c>
      <c r="HH124" s="1">
        <f t="shared" ca="1" si="89"/>
        <v>0</v>
      </c>
      <c r="HI124" s="1">
        <f t="shared" ca="1" si="89"/>
        <v>0</v>
      </c>
      <c r="HJ124" s="1">
        <f t="shared" ca="1" si="89"/>
        <v>0</v>
      </c>
      <c r="HK124" s="1">
        <f t="shared" ca="1" si="89"/>
        <v>0</v>
      </c>
      <c r="HL124" s="1">
        <f t="shared" ca="1" si="89"/>
        <v>0</v>
      </c>
      <c r="HM124" s="1">
        <f t="shared" ca="1" si="89"/>
        <v>0</v>
      </c>
      <c r="HN124" s="1">
        <f t="shared" ca="1" si="89"/>
        <v>0</v>
      </c>
      <c r="HO124" s="1">
        <f t="shared" ca="1" si="89"/>
        <v>0</v>
      </c>
      <c r="HP124" s="1">
        <f t="shared" ca="1" si="89"/>
        <v>0</v>
      </c>
      <c r="HQ124" s="1">
        <f t="shared" ca="1" si="89"/>
        <v>0</v>
      </c>
      <c r="HR124" s="1">
        <f t="shared" ca="1" si="89"/>
        <v>0</v>
      </c>
      <c r="HS124" s="1">
        <f t="shared" ca="1" si="89"/>
        <v>0</v>
      </c>
      <c r="HT124" s="1">
        <f t="shared" ca="1" si="89"/>
        <v>0</v>
      </c>
      <c r="HU124" s="1">
        <f t="shared" ca="1" si="89"/>
        <v>0</v>
      </c>
      <c r="HV124" s="1">
        <f t="shared" ca="1" si="89"/>
        <v>0</v>
      </c>
      <c r="HW124" s="1">
        <f t="shared" ca="1" si="89"/>
        <v>0</v>
      </c>
      <c r="HX124" s="1">
        <f t="shared" ca="1" si="89"/>
        <v>0</v>
      </c>
      <c r="HY124" s="1">
        <f t="shared" ca="1" si="89"/>
        <v>0</v>
      </c>
      <c r="HZ124" s="1">
        <f t="shared" ca="1" si="89"/>
        <v>0</v>
      </c>
      <c r="IA124" s="1">
        <f t="shared" ca="1" si="89"/>
        <v>0</v>
      </c>
      <c r="IB124" s="1">
        <f t="shared" ca="1" si="89"/>
        <v>0</v>
      </c>
      <c r="IC124" s="1">
        <f t="shared" ca="1" si="89"/>
        <v>0</v>
      </c>
      <c r="ID124" s="1">
        <f t="shared" ca="1" si="89"/>
        <v>0</v>
      </c>
      <c r="IE124" s="1">
        <f t="shared" ca="1" si="89"/>
        <v>0</v>
      </c>
      <c r="IF124" s="1">
        <f t="shared" ca="1" si="89"/>
        <v>0</v>
      </c>
      <c r="IG124" s="1">
        <f t="shared" ca="1" si="89"/>
        <v>0</v>
      </c>
      <c r="IH124" s="1">
        <f t="shared" ca="1" si="89"/>
        <v>0</v>
      </c>
      <c r="II124" s="1">
        <f t="shared" ca="1" si="89"/>
        <v>0</v>
      </c>
      <c r="IJ124" s="1">
        <f t="shared" ca="1" si="89"/>
        <v>0</v>
      </c>
      <c r="IK124" s="1">
        <f t="shared" ca="1" si="89"/>
        <v>0</v>
      </c>
      <c r="IL124" s="1">
        <f t="shared" ca="1" si="89"/>
        <v>0</v>
      </c>
      <c r="IM124" s="1">
        <f t="shared" ca="1" si="89"/>
        <v>0</v>
      </c>
      <c r="IN124" s="1">
        <f t="shared" ca="1" si="89"/>
        <v>0</v>
      </c>
      <c r="IO124" s="1">
        <f t="shared" ca="1" si="89"/>
        <v>0</v>
      </c>
      <c r="IP124" s="1">
        <f t="shared" ca="1" si="89"/>
        <v>0</v>
      </c>
      <c r="IQ124" s="1">
        <f t="shared" ca="1" si="89"/>
        <v>0</v>
      </c>
      <c r="IR124" s="1">
        <f t="shared" ca="1" si="89"/>
        <v>0</v>
      </c>
      <c r="IS124" s="1">
        <f t="shared" ca="1" si="89"/>
        <v>0</v>
      </c>
      <c r="IT124" s="1">
        <f t="shared" ca="1" si="89"/>
        <v>0</v>
      </c>
      <c r="IU124" s="1">
        <f t="shared" ca="1" si="89"/>
        <v>0</v>
      </c>
      <c r="IV124" s="1">
        <f t="shared" ca="1" si="89"/>
        <v>-1</v>
      </c>
    </row>
    <row r="125" spans="1:256" x14ac:dyDescent="0.15">
      <c r="A125" s="110"/>
      <c r="B125" s="145"/>
    </row>
    <row r="126" spans="1:256" x14ac:dyDescent="0.15">
      <c r="A126" s="101" t="s">
        <v>551</v>
      </c>
      <c r="B126" s="145"/>
    </row>
    <row r="127" spans="1:256" x14ac:dyDescent="0.15">
      <c r="A127" s="110" t="str">
        <f>A62</f>
        <v>Flush Addition Flag</v>
      </c>
      <c r="B127" s="145">
        <v>0</v>
      </c>
      <c r="C127" s="1">
        <f>IF(C62=1,B92+1,B92)</f>
        <v>0</v>
      </c>
      <c r="D127" s="1">
        <f t="shared" ref="D127:BO127" ca="1" si="90">IF(D62=1,C92+1,C92)</f>
        <v>0</v>
      </c>
      <c r="E127" s="1">
        <f t="shared" ca="1" si="90"/>
        <v>0</v>
      </c>
      <c r="F127" s="1">
        <f t="shared" ca="1" si="90"/>
        <v>0</v>
      </c>
      <c r="G127" s="1">
        <f t="shared" ca="1" si="90"/>
        <v>0</v>
      </c>
      <c r="H127" s="1">
        <f t="shared" ca="1" si="90"/>
        <v>0</v>
      </c>
      <c r="I127" s="1">
        <f t="shared" ca="1" si="90"/>
        <v>0</v>
      </c>
      <c r="J127" s="1">
        <f t="shared" ca="1" si="90"/>
        <v>0</v>
      </c>
      <c r="K127" s="1">
        <f t="shared" ca="1" si="90"/>
        <v>0</v>
      </c>
      <c r="L127" s="1">
        <f t="shared" ca="1" si="90"/>
        <v>0</v>
      </c>
      <c r="M127" s="1">
        <f t="shared" ca="1" si="90"/>
        <v>0</v>
      </c>
      <c r="N127" s="1">
        <f t="shared" ca="1" si="90"/>
        <v>0</v>
      </c>
      <c r="O127" s="1">
        <f t="shared" ca="1" si="90"/>
        <v>0</v>
      </c>
      <c r="P127" s="1">
        <f t="shared" ca="1" si="90"/>
        <v>0</v>
      </c>
      <c r="Q127" s="1">
        <f t="shared" ca="1" si="90"/>
        <v>0</v>
      </c>
      <c r="R127" s="1">
        <f t="shared" ca="1" si="90"/>
        <v>0</v>
      </c>
      <c r="S127" s="1">
        <f t="shared" ca="1" si="90"/>
        <v>0</v>
      </c>
      <c r="T127" s="1">
        <f t="shared" ca="1" si="90"/>
        <v>0</v>
      </c>
      <c r="U127" s="1">
        <f t="shared" ca="1" si="90"/>
        <v>0</v>
      </c>
      <c r="V127" s="1">
        <f t="shared" ca="1" si="90"/>
        <v>0</v>
      </c>
      <c r="W127" s="1">
        <f t="shared" ca="1" si="90"/>
        <v>0</v>
      </c>
      <c r="X127" s="1">
        <f t="shared" ca="1" si="90"/>
        <v>0</v>
      </c>
      <c r="Y127" s="1">
        <f t="shared" ca="1" si="90"/>
        <v>0</v>
      </c>
      <c r="Z127" s="1">
        <f t="shared" ca="1" si="90"/>
        <v>0</v>
      </c>
      <c r="AA127" s="1">
        <f t="shared" ca="1" si="90"/>
        <v>0</v>
      </c>
      <c r="AB127" s="1">
        <f t="shared" ca="1" si="90"/>
        <v>0</v>
      </c>
      <c r="AC127" s="1">
        <f t="shared" ca="1" si="90"/>
        <v>0</v>
      </c>
      <c r="AD127" s="150">
        <f t="shared" ca="1" si="90"/>
        <v>0</v>
      </c>
      <c r="AE127" s="1">
        <f t="shared" ca="1" si="90"/>
        <v>0</v>
      </c>
      <c r="AF127" s="1">
        <f t="shared" ca="1" si="90"/>
        <v>0</v>
      </c>
      <c r="AG127" s="1">
        <f t="shared" ca="1" si="90"/>
        <v>0</v>
      </c>
      <c r="AH127" s="1">
        <f t="shared" ca="1" si="90"/>
        <v>0</v>
      </c>
      <c r="AI127" s="1">
        <f t="shared" ca="1" si="90"/>
        <v>0</v>
      </c>
      <c r="AJ127" s="1">
        <f t="shared" ca="1" si="90"/>
        <v>0</v>
      </c>
      <c r="AK127" s="150">
        <f t="shared" ca="1" si="90"/>
        <v>0</v>
      </c>
      <c r="AL127" s="1">
        <f t="shared" ca="1" si="90"/>
        <v>0</v>
      </c>
      <c r="AM127" s="1">
        <f t="shared" ca="1" si="90"/>
        <v>0</v>
      </c>
      <c r="AN127" s="1">
        <f t="shared" ca="1" si="90"/>
        <v>0</v>
      </c>
      <c r="AO127" s="1">
        <f t="shared" ca="1" si="90"/>
        <v>1</v>
      </c>
      <c r="AP127" s="1">
        <f t="shared" ca="1" si="90"/>
        <v>2</v>
      </c>
      <c r="AQ127" s="1">
        <f t="shared" ca="1" si="90"/>
        <v>3</v>
      </c>
      <c r="AR127" s="1">
        <f t="shared" ca="1" si="90"/>
        <v>4</v>
      </c>
      <c r="AS127" s="1">
        <f t="shared" ca="1" si="90"/>
        <v>5</v>
      </c>
      <c r="AT127" s="1">
        <f t="shared" ca="1" si="90"/>
        <v>6</v>
      </c>
      <c r="AU127" s="1">
        <f t="shared" ca="1" si="90"/>
        <v>7</v>
      </c>
      <c r="AV127" s="1">
        <f t="shared" ca="1" si="90"/>
        <v>8</v>
      </c>
      <c r="AW127" s="1">
        <f t="shared" ca="1" si="90"/>
        <v>9</v>
      </c>
      <c r="AX127" s="1">
        <f t="shared" ca="1" si="90"/>
        <v>10</v>
      </c>
      <c r="AY127" s="1">
        <f t="shared" ca="1" si="90"/>
        <v>11</v>
      </c>
      <c r="AZ127" s="1">
        <f t="shared" ca="1" si="90"/>
        <v>12</v>
      </c>
      <c r="BA127" s="1">
        <f t="shared" ca="1" si="90"/>
        <v>13</v>
      </c>
      <c r="BB127" s="1">
        <f t="shared" ca="1" si="90"/>
        <v>14</v>
      </c>
      <c r="BC127" s="1">
        <f t="shared" ca="1" si="90"/>
        <v>15</v>
      </c>
      <c r="BD127" s="1">
        <f t="shared" ca="1" si="90"/>
        <v>16</v>
      </c>
      <c r="BE127" s="1">
        <f t="shared" ca="1" si="90"/>
        <v>17</v>
      </c>
      <c r="BF127" s="1">
        <f t="shared" ca="1" si="90"/>
        <v>18</v>
      </c>
      <c r="BG127" s="1">
        <f t="shared" ca="1" si="90"/>
        <v>19</v>
      </c>
      <c r="BH127" s="1">
        <f t="shared" ca="1" si="90"/>
        <v>20</v>
      </c>
      <c r="BI127" s="1">
        <f t="shared" ca="1" si="90"/>
        <v>21</v>
      </c>
      <c r="BJ127" s="1">
        <f t="shared" ca="1" si="90"/>
        <v>22</v>
      </c>
      <c r="BK127" s="1">
        <f t="shared" ca="1" si="90"/>
        <v>23</v>
      </c>
      <c r="BL127" s="1">
        <f t="shared" ca="1" si="90"/>
        <v>24</v>
      </c>
      <c r="BM127" s="1">
        <f t="shared" ca="1" si="90"/>
        <v>25</v>
      </c>
      <c r="BN127" s="1">
        <f t="shared" ca="1" si="90"/>
        <v>26</v>
      </c>
      <c r="BO127" s="1">
        <f t="shared" ca="1" si="90"/>
        <v>27</v>
      </c>
      <c r="BP127" s="1">
        <f t="shared" ref="BP127:EA127" ca="1" si="91">IF(BP62=1,BO92+1,BO92)</f>
        <v>28</v>
      </c>
      <c r="BQ127" s="1">
        <f t="shared" ca="1" si="91"/>
        <v>29</v>
      </c>
      <c r="BR127" s="1">
        <f t="shared" ca="1" si="91"/>
        <v>30</v>
      </c>
      <c r="BS127" s="1">
        <f t="shared" ca="1" si="91"/>
        <v>31</v>
      </c>
      <c r="BT127" s="1">
        <f t="shared" ca="1" si="91"/>
        <v>32</v>
      </c>
      <c r="BU127" s="1">
        <f t="shared" ca="1" si="91"/>
        <v>33</v>
      </c>
      <c r="BV127" s="1">
        <f t="shared" ca="1" si="91"/>
        <v>34</v>
      </c>
      <c r="BW127" s="1">
        <f t="shared" ca="1" si="91"/>
        <v>35</v>
      </c>
      <c r="BX127" s="1">
        <f t="shared" ca="1" si="91"/>
        <v>36</v>
      </c>
      <c r="BY127" s="1">
        <f t="shared" ca="1" si="91"/>
        <v>37</v>
      </c>
      <c r="BZ127" s="1">
        <f t="shared" ca="1" si="91"/>
        <v>38</v>
      </c>
      <c r="CA127" s="1">
        <f t="shared" ca="1" si="91"/>
        <v>39</v>
      </c>
      <c r="CB127" s="1">
        <f t="shared" ca="1" si="91"/>
        <v>40</v>
      </c>
      <c r="CC127" s="1">
        <f t="shared" ca="1" si="91"/>
        <v>41</v>
      </c>
      <c r="CD127" s="1">
        <f t="shared" ca="1" si="91"/>
        <v>42</v>
      </c>
      <c r="CE127" s="1">
        <f t="shared" ca="1" si="91"/>
        <v>43</v>
      </c>
      <c r="CF127" s="1">
        <f t="shared" ca="1" si="91"/>
        <v>44</v>
      </c>
      <c r="CG127" s="1">
        <f t="shared" ca="1" si="91"/>
        <v>45</v>
      </c>
      <c r="CH127" s="1">
        <f t="shared" ca="1" si="91"/>
        <v>46</v>
      </c>
      <c r="CI127" s="1">
        <f t="shared" ca="1" si="91"/>
        <v>47</v>
      </c>
      <c r="CJ127" s="1">
        <f t="shared" ca="1" si="91"/>
        <v>48</v>
      </c>
      <c r="CK127" s="1">
        <f t="shared" ca="1" si="91"/>
        <v>49</v>
      </c>
      <c r="CL127" s="1">
        <f t="shared" ca="1" si="91"/>
        <v>50</v>
      </c>
      <c r="CM127" s="1">
        <f t="shared" ca="1" si="91"/>
        <v>51</v>
      </c>
      <c r="CN127" s="1">
        <f t="shared" ca="1" si="91"/>
        <v>52</v>
      </c>
      <c r="CO127" s="1">
        <f t="shared" ca="1" si="91"/>
        <v>53</v>
      </c>
      <c r="CP127" s="1">
        <f t="shared" ca="1" si="91"/>
        <v>54</v>
      </c>
      <c r="CQ127" s="1">
        <f t="shared" ca="1" si="91"/>
        <v>55</v>
      </c>
      <c r="CR127" s="1">
        <f t="shared" ca="1" si="91"/>
        <v>56</v>
      </c>
      <c r="CS127" s="1">
        <f t="shared" ca="1" si="91"/>
        <v>57</v>
      </c>
      <c r="CT127" s="1">
        <f t="shared" ca="1" si="91"/>
        <v>58</v>
      </c>
      <c r="CU127" s="1">
        <f t="shared" ca="1" si="91"/>
        <v>59</v>
      </c>
      <c r="CV127" s="1">
        <f t="shared" ca="1" si="91"/>
        <v>60</v>
      </c>
      <c r="CW127" s="1">
        <f t="shared" ca="1" si="91"/>
        <v>61</v>
      </c>
      <c r="CX127" s="1">
        <f t="shared" ca="1" si="91"/>
        <v>62</v>
      </c>
      <c r="CY127" s="1">
        <f t="shared" ca="1" si="91"/>
        <v>63</v>
      </c>
      <c r="CZ127" s="1">
        <f t="shared" ca="1" si="91"/>
        <v>64</v>
      </c>
      <c r="DA127" s="1">
        <f t="shared" ca="1" si="91"/>
        <v>65</v>
      </c>
      <c r="DB127" s="1">
        <f t="shared" ca="1" si="91"/>
        <v>66</v>
      </c>
      <c r="DC127" s="1">
        <f t="shared" ca="1" si="91"/>
        <v>67</v>
      </c>
      <c r="DD127" s="1">
        <f t="shared" ca="1" si="91"/>
        <v>68</v>
      </c>
      <c r="DE127" s="1">
        <f t="shared" ca="1" si="91"/>
        <v>69</v>
      </c>
      <c r="DF127" s="1">
        <f t="shared" ca="1" si="91"/>
        <v>70</v>
      </c>
      <c r="DG127" s="1">
        <f t="shared" ca="1" si="91"/>
        <v>71</v>
      </c>
      <c r="DH127" s="1">
        <f t="shared" ca="1" si="91"/>
        <v>72</v>
      </c>
      <c r="DI127" s="1">
        <f t="shared" ca="1" si="91"/>
        <v>73</v>
      </c>
      <c r="DJ127" s="1">
        <f t="shared" ca="1" si="91"/>
        <v>74</v>
      </c>
      <c r="DK127" s="1">
        <f t="shared" ca="1" si="91"/>
        <v>75</v>
      </c>
      <c r="DL127" s="1">
        <f t="shared" ca="1" si="91"/>
        <v>76</v>
      </c>
      <c r="DM127" s="1">
        <f t="shared" ca="1" si="91"/>
        <v>77</v>
      </c>
      <c r="DN127" s="1">
        <f t="shared" ca="1" si="91"/>
        <v>78</v>
      </c>
      <c r="DO127" s="1">
        <f t="shared" ca="1" si="91"/>
        <v>79</v>
      </c>
      <c r="DP127" s="1">
        <f t="shared" ca="1" si="91"/>
        <v>80</v>
      </c>
      <c r="DQ127" s="1">
        <f t="shared" ca="1" si="91"/>
        <v>81</v>
      </c>
      <c r="DR127" s="1">
        <f t="shared" ca="1" si="91"/>
        <v>82</v>
      </c>
      <c r="DS127" s="1">
        <f t="shared" ca="1" si="91"/>
        <v>83</v>
      </c>
      <c r="DT127" s="1">
        <f t="shared" ca="1" si="91"/>
        <v>84</v>
      </c>
      <c r="DU127" s="1">
        <f t="shared" ca="1" si="91"/>
        <v>85</v>
      </c>
      <c r="DV127" s="1">
        <f t="shared" ca="1" si="91"/>
        <v>86</v>
      </c>
      <c r="DW127" s="1">
        <f t="shared" ca="1" si="91"/>
        <v>87</v>
      </c>
      <c r="DX127" s="1">
        <f t="shared" ca="1" si="91"/>
        <v>88</v>
      </c>
      <c r="DY127" s="1">
        <f t="shared" ca="1" si="91"/>
        <v>89</v>
      </c>
      <c r="DZ127" s="1">
        <f t="shared" ca="1" si="91"/>
        <v>90</v>
      </c>
      <c r="EA127" s="1">
        <f t="shared" ca="1" si="91"/>
        <v>91</v>
      </c>
      <c r="EB127" s="1">
        <f t="shared" ref="EB127:GM127" ca="1" si="92">IF(EB62=1,EA92+1,EA92)</f>
        <v>92</v>
      </c>
      <c r="EC127" s="1">
        <f t="shared" ca="1" si="92"/>
        <v>93</v>
      </c>
      <c r="ED127" s="1">
        <f t="shared" ca="1" si="92"/>
        <v>94</v>
      </c>
      <c r="EE127" s="1">
        <f t="shared" ca="1" si="92"/>
        <v>95</v>
      </c>
      <c r="EF127" s="1">
        <f t="shared" ca="1" si="92"/>
        <v>96</v>
      </c>
      <c r="EG127" s="1">
        <f t="shared" ca="1" si="92"/>
        <v>97</v>
      </c>
      <c r="EH127" s="1">
        <f t="shared" ca="1" si="92"/>
        <v>98</v>
      </c>
      <c r="EI127" s="1">
        <f t="shared" ca="1" si="92"/>
        <v>99</v>
      </c>
      <c r="EJ127" s="1">
        <f t="shared" ca="1" si="92"/>
        <v>100</v>
      </c>
      <c r="EK127" s="1">
        <f t="shared" ca="1" si="92"/>
        <v>101</v>
      </c>
      <c r="EL127" s="1">
        <f t="shared" ca="1" si="92"/>
        <v>102</v>
      </c>
      <c r="EM127" s="1">
        <f t="shared" ca="1" si="92"/>
        <v>103</v>
      </c>
      <c r="EN127" s="1">
        <f t="shared" ca="1" si="92"/>
        <v>104</v>
      </c>
      <c r="EO127" s="1">
        <f t="shared" ca="1" si="92"/>
        <v>105</v>
      </c>
      <c r="EP127" s="1">
        <f t="shared" ca="1" si="92"/>
        <v>106</v>
      </c>
      <c r="EQ127" s="1">
        <f t="shared" ca="1" si="92"/>
        <v>107</v>
      </c>
      <c r="ER127" s="1">
        <f t="shared" ca="1" si="92"/>
        <v>108</v>
      </c>
      <c r="ES127" s="1">
        <f t="shared" ca="1" si="92"/>
        <v>109</v>
      </c>
      <c r="ET127" s="1">
        <f t="shared" ca="1" si="92"/>
        <v>110</v>
      </c>
      <c r="EU127" s="1">
        <f t="shared" ca="1" si="92"/>
        <v>111</v>
      </c>
      <c r="EV127" s="1">
        <f t="shared" ca="1" si="92"/>
        <v>112</v>
      </c>
      <c r="EW127" s="1">
        <f t="shared" ca="1" si="92"/>
        <v>113</v>
      </c>
      <c r="EX127" s="1">
        <f t="shared" ca="1" si="92"/>
        <v>114</v>
      </c>
      <c r="EY127" s="1">
        <f t="shared" ca="1" si="92"/>
        <v>115</v>
      </c>
      <c r="EZ127" s="1">
        <f t="shared" ca="1" si="92"/>
        <v>116</v>
      </c>
      <c r="FA127" s="1">
        <f t="shared" ca="1" si="92"/>
        <v>117</v>
      </c>
      <c r="FB127" s="1">
        <f t="shared" ca="1" si="92"/>
        <v>118</v>
      </c>
      <c r="FC127" s="1">
        <f t="shared" ca="1" si="92"/>
        <v>119</v>
      </c>
      <c r="FD127" s="1">
        <f t="shared" ca="1" si="92"/>
        <v>120</v>
      </c>
      <c r="FE127" s="1">
        <f t="shared" ca="1" si="92"/>
        <v>121</v>
      </c>
      <c r="FF127" s="1">
        <f t="shared" ca="1" si="92"/>
        <v>122</v>
      </c>
      <c r="FG127" s="1">
        <f t="shared" ca="1" si="92"/>
        <v>123</v>
      </c>
      <c r="FH127" s="1">
        <f t="shared" ca="1" si="92"/>
        <v>124</v>
      </c>
      <c r="FI127" s="1">
        <f t="shared" ca="1" si="92"/>
        <v>125</v>
      </c>
      <c r="FJ127" s="1">
        <f t="shared" ca="1" si="92"/>
        <v>126</v>
      </c>
      <c r="FK127" s="1">
        <f t="shared" ca="1" si="92"/>
        <v>127</v>
      </c>
      <c r="FL127" s="1">
        <f t="shared" ca="1" si="92"/>
        <v>128</v>
      </c>
      <c r="FM127" s="1">
        <f t="shared" ca="1" si="92"/>
        <v>129</v>
      </c>
      <c r="FN127" s="1">
        <f t="shared" ca="1" si="92"/>
        <v>130</v>
      </c>
      <c r="FO127" s="1">
        <f t="shared" ca="1" si="92"/>
        <v>131</v>
      </c>
      <c r="FP127" s="1">
        <f t="shared" ca="1" si="92"/>
        <v>132</v>
      </c>
      <c r="FQ127" s="1">
        <f t="shared" ca="1" si="92"/>
        <v>133</v>
      </c>
      <c r="FR127" s="1">
        <f t="shared" ca="1" si="92"/>
        <v>134</v>
      </c>
      <c r="FS127" s="1">
        <f t="shared" ca="1" si="92"/>
        <v>135</v>
      </c>
      <c r="FT127" s="1">
        <f t="shared" ca="1" si="92"/>
        <v>136</v>
      </c>
      <c r="FU127" s="1">
        <f t="shared" ca="1" si="92"/>
        <v>137</v>
      </c>
      <c r="FV127" s="1">
        <f t="shared" ca="1" si="92"/>
        <v>138</v>
      </c>
      <c r="FW127" s="1">
        <f t="shared" ca="1" si="92"/>
        <v>139</v>
      </c>
      <c r="FX127" s="1">
        <f t="shared" ca="1" si="92"/>
        <v>140</v>
      </c>
      <c r="FY127" s="1">
        <f t="shared" ca="1" si="92"/>
        <v>141</v>
      </c>
      <c r="FZ127" s="1">
        <f t="shared" ca="1" si="92"/>
        <v>142</v>
      </c>
      <c r="GA127" s="1">
        <f t="shared" ca="1" si="92"/>
        <v>143</v>
      </c>
      <c r="GB127" s="1">
        <f t="shared" ca="1" si="92"/>
        <v>144</v>
      </c>
      <c r="GC127" s="1">
        <f t="shared" ca="1" si="92"/>
        <v>145</v>
      </c>
      <c r="GD127" s="1">
        <f t="shared" ca="1" si="92"/>
        <v>146</v>
      </c>
      <c r="GE127" s="1">
        <f t="shared" ca="1" si="92"/>
        <v>147</v>
      </c>
      <c r="GF127" s="1">
        <f t="shared" ca="1" si="92"/>
        <v>148</v>
      </c>
      <c r="GG127" s="1">
        <f t="shared" ca="1" si="92"/>
        <v>149</v>
      </c>
      <c r="GH127" s="1">
        <f t="shared" ca="1" si="92"/>
        <v>150</v>
      </c>
      <c r="GI127" s="1">
        <f t="shared" ca="1" si="92"/>
        <v>151</v>
      </c>
      <c r="GJ127" s="1">
        <f t="shared" ca="1" si="92"/>
        <v>152</v>
      </c>
      <c r="GK127" s="1">
        <f t="shared" ca="1" si="92"/>
        <v>153</v>
      </c>
      <c r="GL127" s="1">
        <f t="shared" ca="1" si="92"/>
        <v>154</v>
      </c>
      <c r="GM127" s="1">
        <f t="shared" ca="1" si="92"/>
        <v>155</v>
      </c>
      <c r="GN127" s="1">
        <f t="shared" ref="GN127:IV127" ca="1" si="93">IF(GN62=1,GM92+1,GM92)</f>
        <v>156</v>
      </c>
      <c r="GO127" s="1">
        <f t="shared" ca="1" si="93"/>
        <v>157</v>
      </c>
      <c r="GP127" s="1">
        <f t="shared" ca="1" si="93"/>
        <v>158</v>
      </c>
      <c r="GQ127" s="1">
        <f t="shared" ca="1" si="93"/>
        <v>159</v>
      </c>
      <c r="GR127" s="1">
        <f t="shared" ca="1" si="93"/>
        <v>160</v>
      </c>
      <c r="GS127" s="1">
        <f t="shared" ca="1" si="93"/>
        <v>161</v>
      </c>
      <c r="GT127" s="1">
        <f t="shared" ca="1" si="93"/>
        <v>162</v>
      </c>
      <c r="GU127" s="1">
        <f t="shared" ca="1" si="93"/>
        <v>163</v>
      </c>
      <c r="GV127" s="1">
        <f t="shared" ca="1" si="93"/>
        <v>164</v>
      </c>
      <c r="GW127" s="1">
        <f t="shared" ca="1" si="93"/>
        <v>165</v>
      </c>
      <c r="GX127" s="1">
        <f t="shared" ca="1" si="93"/>
        <v>166</v>
      </c>
      <c r="GY127" s="1">
        <f t="shared" ca="1" si="93"/>
        <v>167</v>
      </c>
      <c r="GZ127" s="1">
        <f t="shared" ca="1" si="93"/>
        <v>168</v>
      </c>
      <c r="HA127" s="1">
        <f t="shared" ca="1" si="93"/>
        <v>169</v>
      </c>
      <c r="HB127" s="1">
        <f t="shared" ca="1" si="93"/>
        <v>170</v>
      </c>
      <c r="HC127" s="1">
        <f t="shared" ca="1" si="93"/>
        <v>171</v>
      </c>
      <c r="HD127" s="1">
        <f t="shared" ca="1" si="93"/>
        <v>172</v>
      </c>
      <c r="HE127" s="1">
        <f t="shared" ca="1" si="93"/>
        <v>173</v>
      </c>
      <c r="HF127" s="1">
        <f t="shared" ca="1" si="93"/>
        <v>174</v>
      </c>
      <c r="HG127" s="1">
        <f t="shared" ca="1" si="93"/>
        <v>175</v>
      </c>
      <c r="HH127" s="1">
        <f t="shared" ca="1" si="93"/>
        <v>176</v>
      </c>
      <c r="HI127" s="1">
        <f t="shared" ca="1" si="93"/>
        <v>177</v>
      </c>
      <c r="HJ127" s="1">
        <f t="shared" ca="1" si="93"/>
        <v>178</v>
      </c>
      <c r="HK127" s="1">
        <f t="shared" ca="1" si="93"/>
        <v>179</v>
      </c>
      <c r="HL127" s="1">
        <f t="shared" ca="1" si="93"/>
        <v>180</v>
      </c>
      <c r="HM127" s="1">
        <f t="shared" ca="1" si="93"/>
        <v>181</v>
      </c>
      <c r="HN127" s="1">
        <f t="shared" ca="1" si="93"/>
        <v>182</v>
      </c>
      <c r="HO127" s="1">
        <f t="shared" ca="1" si="93"/>
        <v>183</v>
      </c>
      <c r="HP127" s="1">
        <f t="shared" ca="1" si="93"/>
        <v>184</v>
      </c>
      <c r="HQ127" s="1">
        <f t="shared" ca="1" si="93"/>
        <v>185</v>
      </c>
      <c r="HR127" s="1">
        <f t="shared" ca="1" si="93"/>
        <v>186</v>
      </c>
      <c r="HS127" s="1">
        <f t="shared" ca="1" si="93"/>
        <v>187</v>
      </c>
      <c r="HT127" s="1">
        <f t="shared" ca="1" si="93"/>
        <v>188</v>
      </c>
      <c r="HU127" s="1">
        <f t="shared" ca="1" si="93"/>
        <v>189</v>
      </c>
      <c r="HV127" s="1">
        <f t="shared" ca="1" si="93"/>
        <v>190</v>
      </c>
      <c r="HW127" s="1">
        <f t="shared" ca="1" si="93"/>
        <v>191</v>
      </c>
      <c r="HX127" s="1">
        <f t="shared" ca="1" si="93"/>
        <v>192</v>
      </c>
      <c r="HY127" s="1">
        <f t="shared" ca="1" si="93"/>
        <v>193</v>
      </c>
      <c r="HZ127" s="1">
        <f t="shared" ca="1" si="93"/>
        <v>194</v>
      </c>
      <c r="IA127" s="1">
        <f t="shared" ca="1" si="93"/>
        <v>195</v>
      </c>
      <c r="IB127" s="1">
        <f t="shared" ca="1" si="93"/>
        <v>196</v>
      </c>
      <c r="IC127" s="1">
        <f t="shared" ca="1" si="93"/>
        <v>197</v>
      </c>
      <c r="ID127" s="1">
        <f t="shared" ca="1" si="93"/>
        <v>198</v>
      </c>
      <c r="IE127" s="1">
        <f t="shared" ca="1" si="93"/>
        <v>199</v>
      </c>
      <c r="IF127" s="1">
        <f t="shared" ca="1" si="93"/>
        <v>200</v>
      </c>
      <c r="IG127" s="1">
        <f t="shared" ca="1" si="93"/>
        <v>201</v>
      </c>
      <c r="IH127" s="1">
        <f t="shared" ca="1" si="93"/>
        <v>202</v>
      </c>
      <c r="II127" s="1">
        <f t="shared" ca="1" si="93"/>
        <v>203</v>
      </c>
      <c r="IJ127" s="1">
        <f t="shared" ca="1" si="93"/>
        <v>204</v>
      </c>
      <c r="IK127" s="1">
        <f t="shared" ca="1" si="93"/>
        <v>205</v>
      </c>
      <c r="IL127" s="1">
        <f t="shared" ca="1" si="93"/>
        <v>206</v>
      </c>
      <c r="IM127" s="1">
        <f t="shared" ca="1" si="93"/>
        <v>207</v>
      </c>
      <c r="IN127" s="1">
        <f t="shared" ca="1" si="93"/>
        <v>208</v>
      </c>
      <c r="IO127" s="1">
        <f t="shared" ca="1" si="93"/>
        <v>209</v>
      </c>
      <c r="IP127" s="1">
        <f t="shared" ca="1" si="93"/>
        <v>210</v>
      </c>
      <c r="IQ127" s="1">
        <f t="shared" ca="1" si="93"/>
        <v>211</v>
      </c>
      <c r="IR127" s="1">
        <f t="shared" ca="1" si="93"/>
        <v>212</v>
      </c>
      <c r="IS127" s="1">
        <f t="shared" ca="1" si="93"/>
        <v>213</v>
      </c>
      <c r="IT127" s="1">
        <f t="shared" ca="1" si="93"/>
        <v>214</v>
      </c>
      <c r="IU127" s="1">
        <f t="shared" ca="1" si="93"/>
        <v>215</v>
      </c>
      <c r="IV127" s="1">
        <f t="shared" ca="1" si="93"/>
        <v>216</v>
      </c>
    </row>
    <row r="128" spans="1:256" x14ac:dyDescent="0.15">
      <c r="A128" s="110" t="str">
        <f>Pumpdown!A154</f>
        <v>Remaining Solids #1</v>
      </c>
      <c r="B128" s="110" t="str">
        <f>Pumpdown!B154</f>
        <v>kg</v>
      </c>
      <c r="C128" s="110">
        <f ca="1">Pumpdown!C154</f>
        <v>6314.4358510231641</v>
      </c>
      <c r="D128" s="110">
        <f ca="1">Pumpdown!D154</f>
        <v>6314.4358510231641</v>
      </c>
      <c r="E128" s="110">
        <f ca="1">Pumpdown!E154</f>
        <v>6175.1786142442979</v>
      </c>
      <c r="F128" s="110">
        <f ca="1">Pumpdown!F154</f>
        <v>6034.5213255684221</v>
      </c>
      <c r="G128" s="110">
        <f ca="1">Pumpdown!G154</f>
        <v>5892.4499092795477</v>
      </c>
      <c r="H128" s="110">
        <f ca="1">Pumpdown!H154</f>
        <v>5748.9501481485158</v>
      </c>
      <c r="I128" s="110">
        <f ca="1">Pumpdown!I154</f>
        <v>5604.0076820102686</v>
      </c>
      <c r="J128" s="110">
        <f ca="1">Pumpdown!J154</f>
        <v>5457.6080063268082</v>
      </c>
      <c r="K128" s="110">
        <f ca="1">Pumpdown!K154</f>
        <v>5309.7364707357174</v>
      </c>
      <c r="L128" s="110">
        <f ca="1">Pumpdown!L154</f>
        <v>5160.37827758408</v>
      </c>
      <c r="M128" s="110">
        <f ca="1">Pumpdown!M154</f>
        <v>5009.5184804476676</v>
      </c>
      <c r="N128" s="110">
        <f ca="1">Pumpdown!N154</f>
        <v>4857.1419826352339</v>
      </c>
      <c r="O128" s="110">
        <f ca="1">Pumpdown!O154</f>
        <v>4703.2335356777749</v>
      </c>
      <c r="P128" s="110">
        <f ca="1">Pumpdown!P154</f>
        <v>4547.7777378025976</v>
      </c>
      <c r="Q128" s="110">
        <f ca="1">Pumpdown!Q154</f>
        <v>4390.7590323920513</v>
      </c>
      <c r="R128" s="110">
        <f ca="1">Pumpdown!R154</f>
        <v>4232.1617064267602</v>
      </c>
      <c r="S128" s="110">
        <f ca="1">Pumpdown!S154</f>
        <v>4071.9698889132064</v>
      </c>
      <c r="T128" s="110">
        <f ca="1">Pumpdown!T154</f>
        <v>3910.1675492955019</v>
      </c>
      <c r="U128" s="110">
        <f ca="1">Pumpdown!U154</f>
        <v>3746.7384958511966</v>
      </c>
      <c r="V128" s="110">
        <f ca="1">Pumpdown!V154</f>
        <v>3581.6663740709555</v>
      </c>
      <c r="W128" s="110">
        <f ca="1">Pumpdown!W154</f>
        <v>3414.9346650219477</v>
      </c>
      <c r="X128" s="110">
        <f ca="1">Pumpdown!X154</f>
        <v>3246.5266836947785</v>
      </c>
      <c r="Y128" s="110">
        <f ca="1">Pumpdown!Y154</f>
        <v>3076.4255773338054</v>
      </c>
      <c r="Z128" s="110">
        <f ca="1">Pumpdown!Z154</f>
        <v>2904.6143237506644</v>
      </c>
      <c r="AA128" s="110">
        <f ca="1">Pumpdown!AA154</f>
        <v>2731.0757296208435</v>
      </c>
      <c r="AB128" s="110">
        <f ca="1">Pumpdown!AB154</f>
        <v>2555.7924287631295</v>
      </c>
      <c r="AC128" s="110">
        <f ca="1">Pumpdown!AC154</f>
        <v>2378.7468804017567</v>
      </c>
      <c r="AD128" s="149">
        <f ca="1">Pumpdown!AD154</f>
        <v>2199.9213674110833</v>
      </c>
      <c r="AE128" s="110">
        <f ca="1">Pumpdown!AE154</f>
        <v>2019.2979945426221</v>
      </c>
      <c r="AF128" s="110">
        <f ca="1">Pumpdown!AF154</f>
        <v>1836.8586866342437</v>
      </c>
      <c r="AG128" s="110">
        <f ca="1">Pumpdown!AG154</f>
        <v>1652.5851868013776</v>
      </c>
      <c r="AH128" s="110">
        <f ca="1">Pumpdown!AH154</f>
        <v>1466.4590546100271</v>
      </c>
      <c r="AI128" s="110">
        <f ca="1">Pumpdown!AI154</f>
        <v>1278.4616642314172</v>
      </c>
      <c r="AJ128" s="110">
        <f ca="1">Pumpdown!AJ154</f>
        <v>1088.5742025780885</v>
      </c>
      <c r="AK128" s="149">
        <f ca="1">Pumpdown!AK154</f>
        <v>896.77739117700708</v>
      </c>
      <c r="AL128" s="110">
        <f ca="1">Pumpdown!AL154</f>
        <v>703.03366715144648</v>
      </c>
      <c r="AM128" s="110">
        <f ca="1">Pumpdown!AM154</f>
        <v>507.25236669529272</v>
      </c>
      <c r="AN128" s="110">
        <f ca="1">Pumpdown!AN154</f>
        <v>309.25969231414251</v>
      </c>
      <c r="AO128" s="110">
        <f ca="1">Pumpdown!AO154</f>
        <v>108.71653342100564</v>
      </c>
      <c r="AP128" s="110">
        <f ca="1">Pumpdown!AP154</f>
        <v>32.629187211457378</v>
      </c>
      <c r="AQ128" s="110">
        <f ca="1">Pumpdown!AQ154</f>
        <v>9.7930261808239791</v>
      </c>
      <c r="AR128" s="110">
        <f ca="1">Pumpdown!AR154</f>
        <v>2.9391894182588922</v>
      </c>
      <c r="AS128" s="110">
        <f ca="1">Pumpdown!AS154</f>
        <v>0.88214146239300462</v>
      </c>
      <c r="AT128" s="110">
        <f ca="1">Pumpdown!AT154</f>
        <v>0.26475788012799828</v>
      </c>
      <c r="AU128" s="110">
        <f ca="1">Pumpdown!AU154</f>
        <v>7.9462011568664448E-2</v>
      </c>
      <c r="AV128" s="110">
        <f ca="1">Pumpdown!AV154</f>
        <v>2.3849002263826601E-2</v>
      </c>
      <c r="AW128" s="110">
        <f ca="1">Pumpdown!AW154</f>
        <v>7.1578216779538545E-3</v>
      </c>
      <c r="AX128" s="110">
        <f ca="1">Pumpdown!AX154</f>
        <v>2.1482832114573126E-3</v>
      </c>
      <c r="AY128" s="110">
        <f ca="1">Pumpdown!AY154</f>
        <v>6.447660984408082E-4</v>
      </c>
      <c r="AZ128" s="110">
        <f ca="1">Pumpdown!AZ154</f>
        <v>1.9351420682404866E-4</v>
      </c>
      <c r="BA128" s="110">
        <f ca="1">Pumpdown!BA154</f>
        <v>5.8079586276787667E-5</v>
      </c>
      <c r="BB128" s="110">
        <f ca="1">Pumpdown!BB154</f>
        <v>1.7431476465962594E-5</v>
      </c>
      <c r="BC128" s="110">
        <f ca="1">Pumpdown!BC154</f>
        <v>5.2317241093166712E-6</v>
      </c>
      <c r="BD128" s="110">
        <f ca="1">Pumpdown!BD154</f>
        <v>1.570201882178536E-6</v>
      </c>
      <c r="BE128" s="110">
        <f ca="1">Pumpdown!BE154</f>
        <v>4.7126604906523766E-7</v>
      </c>
      <c r="BF128" s="110">
        <f ca="1">Pumpdown!BF154</f>
        <v>1.4144148693378433E-7</v>
      </c>
      <c r="BG128" s="110">
        <f ca="1">Pumpdown!BG154</f>
        <v>4.2450955815131248E-8</v>
      </c>
      <c r="BH128" s="110">
        <f ca="1">Pumpdown!BH154</f>
        <v>1.2740842087313953E-8</v>
      </c>
      <c r="BI128" s="110">
        <f ca="1">Pumpdown!BI154</f>
        <v>3.8239199560262872E-9</v>
      </c>
      <c r="BJ128" s="110">
        <f ca="1">Pumpdown!BJ154</f>
        <v>1.1476764039525742E-9</v>
      </c>
      <c r="BK128" s="110">
        <f ca="1">Pumpdown!BK154</f>
        <v>3.4445311181624997E-10</v>
      </c>
      <c r="BL128" s="110">
        <f ca="1">Pumpdown!BL154</f>
        <v>1.0338101038870965E-10</v>
      </c>
      <c r="BM128" s="110">
        <f ca="1">Pumpdown!BM154</f>
        <v>3.1027832068742803E-11</v>
      </c>
      <c r="BN128" s="110">
        <f ca="1">Pumpdown!BN154</f>
        <v>9.3124100767276353E-12</v>
      </c>
      <c r="BO128" s="110">
        <f ca="1">Pumpdown!BO154</f>
        <v>2.7949416912211689E-12</v>
      </c>
      <c r="BP128" s="110">
        <f ca="1">Pumpdown!BP154</f>
        <v>8.3884826730818362E-13</v>
      </c>
      <c r="BQ128" s="110">
        <f ca="1">Pumpdown!BQ154</f>
        <v>2.5176425604016629E-13</v>
      </c>
      <c r="BR128" s="110">
        <f ca="1">Pumpdown!BR154</f>
        <v>7.5562223932175543E-14</v>
      </c>
      <c r="BS128" s="110">
        <f ca="1">Pumpdown!BS154</f>
        <v>2.2678555627314024E-14</v>
      </c>
      <c r="BT128" s="110">
        <f ca="1">Pumpdown!BT154</f>
        <v>6.8065345165439536E-15</v>
      </c>
      <c r="BU128" s="110">
        <f ca="1">Pumpdown!BU154</f>
        <v>2.0428510918528594E-15</v>
      </c>
      <c r="BV128" s="110">
        <f ca="1">Pumpdown!BV154</f>
        <v>6.1312266518900999E-16</v>
      </c>
      <c r="BW128" s="110">
        <f ca="1">Pumpdown!BW154</f>
        <v>1.8401703583177821E-16</v>
      </c>
      <c r="BX128" s="110">
        <f ca="1">Pumpdown!BX154</f>
        <v>5.5229192132173225E-17</v>
      </c>
      <c r="BY128" s="110">
        <f ca="1">Pumpdown!BY154</f>
        <v>1.6575985205853147E-17</v>
      </c>
      <c r="BZ128" s="110">
        <f ca="1">Pumpdown!BZ154</f>
        <v>4.9749647774514843E-18</v>
      </c>
      <c r="CA128" s="110">
        <f ca="1">Pumpdown!CA154</f>
        <v>1.4931404818184398E-18</v>
      </c>
      <c r="CB128" s="110">
        <f ca="1">Pumpdown!CB154</f>
        <v>4.4813754431987923E-19</v>
      </c>
      <c r="CC128" s="110">
        <f ca="1">Pumpdown!CC154</f>
        <v>1.3449990879925224E-19</v>
      </c>
      <c r="CD128" s="110">
        <f ca="1">Pumpdown!CD154</f>
        <v>4.0367573965403847E-20</v>
      </c>
      <c r="CE128" s="110">
        <f ca="1">Pumpdown!CE154</f>
        <v>1.2115554890706439E-20</v>
      </c>
      <c r="CF128" s="110">
        <f ca="1">Pumpdown!CF154</f>
        <v>3.6362519688580002E-21</v>
      </c>
      <c r="CG128" s="110">
        <f ca="1">Pumpdown!CG154</f>
        <v>1.0913514486378354E-21</v>
      </c>
      <c r="CH128" s="110">
        <f ca="1">Pumpdown!CH154</f>
        <v>3.275482542586184E-22</v>
      </c>
      <c r="CI128" s="110">
        <f ca="1">Pumpdown!CI154</f>
        <v>9.8307340867856351E-23</v>
      </c>
      <c r="CJ128" s="110">
        <f ca="1">Pumpdown!CJ154</f>
        <v>2.9505067246911198E-23</v>
      </c>
      <c r="CK128" s="110">
        <f ca="1">Pumpdown!CK154</f>
        <v>8.8553813536156402E-24</v>
      </c>
      <c r="CL128" s="110">
        <f ca="1">Pumpdown!CL154</f>
        <v>2.6577732652404955E-24</v>
      </c>
      <c r="CM128" s="110">
        <f ca="1">Pumpdown!CM154</f>
        <v>7.9767978897295034E-25</v>
      </c>
      <c r="CN128" s="110">
        <f ca="1">Pumpdown!CN154</f>
        <v>2.3940832502819018E-25</v>
      </c>
      <c r="CO128" s="110">
        <f ca="1">Pumpdown!CO154</f>
        <v>7.1853827670124344E-26</v>
      </c>
      <c r="CP128" s="110">
        <f ca="1">Pumpdown!CP154</f>
        <v>2.1565551449557952E-26</v>
      </c>
      <c r="CQ128" s="110">
        <f ca="1">Pumpdown!CQ154</f>
        <v>6.4724876099662648E-27</v>
      </c>
      <c r="CR128" s="110">
        <f ca="1">Pumpdown!CR154</f>
        <v>1.9425933048433837E-27</v>
      </c>
      <c r="CS128" s="110">
        <f ca="1">Pumpdown!CS154</f>
        <v>5.830322088545503E-28</v>
      </c>
      <c r="CT128" s="110">
        <f ca="1">Pumpdown!CT154</f>
        <v>1.7498596114497655E-28</v>
      </c>
      <c r="CU128" s="110">
        <f ca="1">Pumpdown!CU154</f>
        <v>5.2518687874875309E-29</v>
      </c>
      <c r="CV128" s="110">
        <f ca="1">Pumpdown!CV154</f>
        <v>1.5762479218623635E-29</v>
      </c>
      <c r="CW128" s="110">
        <f ca="1">Pumpdown!CW154</f>
        <v>4.730806521851473E-30</v>
      </c>
      <c r="CX128" s="110">
        <f ca="1">Pumpdown!CX154</f>
        <v>1.4198610533772789E-30</v>
      </c>
      <c r="CY128" s="110">
        <f ca="1">Pumpdown!CY154</f>
        <v>4.2614412607781771E-31</v>
      </c>
      <c r="CZ128" s="110">
        <f ca="1">Pumpdown!CZ154</f>
        <v>1.2789900515876281E-31</v>
      </c>
      <c r="DA128" s="110">
        <f ca="1">Pumpdown!DA154</f>
        <v>3.8386439046244396E-32</v>
      </c>
      <c r="DB128" s="110">
        <f ca="1">Pumpdown!DB154</f>
        <v>1.1520955153810129E-32</v>
      </c>
      <c r="DC128" s="110">
        <f ca="1">Pumpdown!DC154</f>
        <v>3.4577942355163642E-33</v>
      </c>
      <c r="DD128" s="110">
        <f ca="1">Pumpdown!DD154</f>
        <v>1.0377907747706214E-33</v>
      </c>
      <c r="DE128" s="110">
        <f ca="1">Pumpdown!DE154</f>
        <v>3.1147304288283456E-34</v>
      </c>
      <c r="DF128" s="110">
        <f ca="1">Pumpdown!DF154</f>
        <v>9.3482673773174585E-35</v>
      </c>
      <c r="DG128" s="110">
        <f ca="1">Pumpdown!DG154</f>
        <v>2.805703573862441E-35</v>
      </c>
      <c r="DH128" s="110">
        <f ca="1">Pumpdown!DH154</f>
        <v>8.4207824045394207E-36</v>
      </c>
      <c r="DI128" s="110">
        <f ca="1">Pumpdown!DI154</f>
        <v>2.5273367067421101E-36</v>
      </c>
      <c r="DJ128" s="110">
        <f ca="1">Pumpdown!DJ154</f>
        <v>7.5853175184799461E-37</v>
      </c>
      <c r="DK128" s="110">
        <f ca="1">Pumpdown!DK154</f>
        <v>2.2765879078426193E-37</v>
      </c>
      <c r="DL128" s="110">
        <f ca="1">Pumpdown!DL154</f>
        <v>6.832742979457831E-38</v>
      </c>
      <c r="DM128" s="110">
        <f ca="1">Pumpdown!DM154</f>
        <v>2.0507170604965596E-38</v>
      </c>
      <c r="DN128" s="110">
        <f ca="1">Pumpdown!DN154</f>
        <v>6.154834851618179E-39</v>
      </c>
      <c r="DO128" s="110">
        <f ca="1">Pumpdown!DO154</f>
        <v>1.8472559077223962E-39</v>
      </c>
      <c r="DP128" s="110">
        <f ca="1">Pumpdown!DP154</f>
        <v>5.5441851339327923E-40</v>
      </c>
      <c r="DQ128" s="110">
        <f ca="1">Pumpdown!DQ154</f>
        <v>1.6639810797638894E-40</v>
      </c>
      <c r="DR128" s="110">
        <f ca="1">Pumpdown!DR154</f>
        <v>4.9941208075209347E-41</v>
      </c>
      <c r="DS128" s="110">
        <f ca="1">Pumpdown!DS154</f>
        <v>1.4988897976924464E-41</v>
      </c>
      <c r="DT128" s="110">
        <f ca="1">Pumpdown!DT154</f>
        <v>4.49863091466092E-42</v>
      </c>
      <c r="DU128" s="110">
        <f ca="1">Pumpdown!DU154</f>
        <v>1.3501779875678004E-42</v>
      </c>
      <c r="DV128" s="110">
        <f ca="1">Pumpdown!DV154</f>
        <v>4.0523008726312468E-43</v>
      </c>
      <c r="DW128" s="110">
        <f ca="1">Pumpdown!DW154</f>
        <v>1.2162205659943304E-43</v>
      </c>
      <c r="DX128" s="110">
        <f ca="1">Pumpdown!DX154</f>
        <v>3.6502533045802644E-44</v>
      </c>
      <c r="DY128" s="110">
        <f ca="1">Pumpdown!DY154</f>
        <v>1.0955536816387999E-44</v>
      </c>
      <c r="DZ128" s="110">
        <f ca="1">Pumpdown!DZ154</f>
        <v>3.2880947408397517E-45</v>
      </c>
      <c r="EA128" s="110">
        <f ca="1">Pumpdown!EA154</f>
        <v>9.8685871864949554E-46</v>
      </c>
      <c r="EB128" s="110">
        <f ca="1">Pumpdown!EB154</f>
        <v>2.9618676082484197E-46</v>
      </c>
      <c r="EC128" s="110">
        <f ca="1">Pumpdown!EC154</f>
        <v>8.8894788717036359E-47</v>
      </c>
      <c r="ED128" s="110">
        <f ca="1">Pumpdown!ED154</f>
        <v>2.6680069828373475E-47</v>
      </c>
      <c r="EE128" s="110">
        <f ca="1">Pumpdown!EE154</f>
        <v>8.0075124348708386E-48</v>
      </c>
      <c r="EF128" s="110">
        <f ca="1">Pumpdown!EF154</f>
        <v>2.4033016332821247E-48</v>
      </c>
      <c r="EG128" s="110">
        <f ca="1">Pumpdown!EG154</f>
        <v>7.2130499796466348E-49</v>
      </c>
      <c r="EH128" s="110">
        <f ca="1">Pumpdown!EH154</f>
        <v>2.1648589294148202E-49</v>
      </c>
      <c r="EI128" s="110">
        <f ca="1">Pumpdown!EI154</f>
        <v>6.4974098300878248E-50</v>
      </c>
      <c r="EJ128" s="110">
        <f ca="1">Pumpdown!EJ154</f>
        <v>1.9500732323252737E-50</v>
      </c>
      <c r="EK128" s="110">
        <f ca="1">Pumpdown!EK154</f>
        <v>5.8527716595955257E-51</v>
      </c>
      <c r="EL128" s="110">
        <f ca="1">Pumpdown!EL154</f>
        <v>1.7565974206270637E-51</v>
      </c>
      <c r="EM128" s="110">
        <f ca="1">Pumpdown!EM154</f>
        <v>5.272091032450932E-52</v>
      </c>
      <c r="EN128" s="110">
        <f ca="1">Pumpdown!EN154</f>
        <v>1.5823172417347282E-52</v>
      </c>
      <c r="EO128" s="110">
        <f ca="1">Pumpdown!EO154</f>
        <v>4.7490224240817879E-53</v>
      </c>
      <c r="EP128" s="110">
        <f ca="1">Pumpdown!EP154</f>
        <v>1.4253282078697501E-53</v>
      </c>
      <c r="EQ128" s="110">
        <f ca="1">Pumpdown!EQ154</f>
        <v>4.2778498788453108E-54</v>
      </c>
      <c r="ER128" s="110">
        <f ca="1">Pumpdown!ER154</f>
        <v>1.2839147843209692E-54</v>
      </c>
      <c r="ES128" s="110">
        <f ca="1">Pumpdown!ES154</f>
        <v>3.8534245475741455E-55</v>
      </c>
      <c r="ET128" s="110">
        <f ca="1">Pumpdown!ET154</f>
        <v>1.1565316425342217E-55</v>
      </c>
      <c r="EU128" s="110">
        <f ca="1">Pumpdown!EU154</f>
        <v>3.4711084223121607E-56</v>
      </c>
      <c r="EV128" s="110">
        <f ca="1">Pumpdown!EV154</f>
        <v>1.0417867731699263E-56</v>
      </c>
      <c r="EW128" s="110">
        <f ca="1">Pumpdown!EW154</f>
        <v>3.1267236533880984E-57</v>
      </c>
      <c r="EX128" s="110">
        <f ca="1">Pumpdown!EX154</f>
        <v>9.3842627459256326E-58</v>
      </c>
      <c r="EY128" s="110">
        <f ca="1">Pumpdown!EY154</f>
        <v>2.8165068949774847E-58</v>
      </c>
      <c r="EZ128" s="110">
        <f ca="1">Pumpdown!EZ154</f>
        <v>8.4532065056467624E-59</v>
      </c>
      <c r="FA128" s="110">
        <f ca="1">Pumpdown!FA154</f>
        <v>2.5370681802531141E-59</v>
      </c>
      <c r="FB128" s="110">
        <f ca="1">Pumpdown!FB154</f>
        <v>7.6145246741021973E-60</v>
      </c>
      <c r="FC128" s="110">
        <f ca="1">Pumpdown!FC154</f>
        <v>2.2853538767226437E-60</v>
      </c>
      <c r="FD128" s="110">
        <f ca="1">Pumpdown!FD154</f>
        <v>6.8590523576798614E-61</v>
      </c>
      <c r="FE128" s="110">
        <f ca="1">Pumpdown!FE154</f>
        <v>2.058613316938984E-61</v>
      </c>
      <c r="FF128" s="110">
        <f ca="1">Pumpdown!FF154</f>
        <v>6.1785339543785468E-62</v>
      </c>
      <c r="FG128" s="110">
        <f ca="1">Pumpdown!FG154</f>
        <v>1.85436873993272E-62</v>
      </c>
      <c r="FH128" s="110">
        <f ca="1">Pumpdown!FH154</f>
        <v>5.5655329387690242E-63</v>
      </c>
      <c r="FI128" s="110">
        <f ca="1">Pumpdown!FI154</f>
        <v>1.6703882148944558E-63</v>
      </c>
      <c r="FJ128" s="110">
        <f ca="1">Pumpdown!FJ154</f>
        <v>5.0133505976076704E-64</v>
      </c>
      <c r="FK128" s="110">
        <f ca="1">Pumpdown!FK154</f>
        <v>1.5046612512242415E-64</v>
      </c>
      <c r="FL128" s="110">
        <f ca="1">Pumpdown!FL154</f>
        <v>4.5159528280668518E-65</v>
      </c>
      <c r="FM128" s="110">
        <f ca="1">Pumpdown!FM154</f>
        <v>1.3553768284211417E-65</v>
      </c>
      <c r="FN128" s="110">
        <f ca="1">Pumpdown!FN154</f>
        <v>4.0679041986524463E-66</v>
      </c>
      <c r="FO128" s="110">
        <f ca="1">Pumpdown!FO154</f>
        <v>1.2209036057293778E-66</v>
      </c>
      <c r="FP128" s="110">
        <f ca="1">Pumpdown!FP154</f>
        <v>3.6643085522436361E-67</v>
      </c>
      <c r="FQ128" s="110">
        <f ca="1">Pumpdown!FQ154</f>
        <v>1.0997720952772812E-67</v>
      </c>
      <c r="FR128" s="110">
        <f ca="1">Pumpdown!FR154</f>
        <v>3.3007555021806553E-68</v>
      </c>
      <c r="FS128" s="110">
        <f ca="1">Pumpdown!FS154</f>
        <v>9.9065860390183483E-69</v>
      </c>
      <c r="FT128" s="110">
        <f ca="1">Pumpdown!FT154</f>
        <v>2.9732722367238771E-69</v>
      </c>
      <c r="FU128" s="110">
        <f ca="1">Pumpdown!FU154</f>
        <v>8.9237076817928759E-70</v>
      </c>
      <c r="FV128" s="110">
        <f ca="1">Pumpdown!FV154</f>
        <v>2.6782801052160948E-70</v>
      </c>
      <c r="FW128" s="110">
        <f ca="1">Pumpdown!FW154</f>
        <v>8.0383452459249097E-71</v>
      </c>
      <c r="FX128" s="110">
        <f ca="1">Pumpdown!FX154</f>
        <v>2.4125555115330324E-71</v>
      </c>
      <c r="FY128" s="110">
        <f ca="1">Pumpdown!FY154</f>
        <v>7.2408237244837323E-72</v>
      </c>
      <c r="FZ128" s="110">
        <f ca="1">Pumpdown!FZ154</f>
        <v>2.173194687476049E-72</v>
      </c>
      <c r="GA128" s="110">
        <f ca="1">Pumpdown!GA154</f>
        <v>6.5224280128582382E-73</v>
      </c>
      <c r="GB128" s="110">
        <f ca="1">Pumpdown!GB154</f>
        <v>1.9575819611599679E-73</v>
      </c>
      <c r="GC128" s="110">
        <f ca="1">Pumpdown!GC154</f>
        <v>5.8753076723948432E-74</v>
      </c>
      <c r="GD128" s="110">
        <f ca="1">Pumpdown!GD154</f>
        <v>1.7633611736413465E-74</v>
      </c>
      <c r="GE128" s="110">
        <f ca="1">Pumpdown!GE154</f>
        <v>5.2923911428766798E-75</v>
      </c>
      <c r="GF128" s="110">
        <f ca="1">Pumpdown!GF154</f>
        <v>1.5884099314356581E-75</v>
      </c>
      <c r="GG128" s="110">
        <f ca="1">Pumpdown!GG154</f>
        <v>4.7673084663807193E-76</v>
      </c>
      <c r="GH128" s="110">
        <f ca="1">Pumpdown!GH154</f>
        <v>1.4308164135616839E-76</v>
      </c>
      <c r="GI128" s="110">
        <f ca="1">Pumpdown!GI154</f>
        <v>4.294321678059475E-77</v>
      </c>
      <c r="GJ128" s="110">
        <f ca="1">Pumpdown!GJ154</f>
        <v>1.2888584796666179E-77</v>
      </c>
      <c r="GK128" s="110">
        <f ca="1">Pumpdown!GK154</f>
        <v>3.8682621031761921E-78</v>
      </c>
      <c r="GL128" s="110">
        <f ca="1">Pumpdown!GL154</f>
        <v>1.1609848509310048E-78</v>
      </c>
      <c r="GM128" s="110">
        <f ca="1">Pumpdown!GM154</f>
        <v>3.4844738751920439E-79</v>
      </c>
      <c r="GN128" s="110">
        <f ca="1">Pumpdown!GN154</f>
        <v>1.045798158103392E-79</v>
      </c>
      <c r="GO128" s="110">
        <f ca="1">Pumpdown!GO154</f>
        <v>3.1387630576859159E-80</v>
      </c>
      <c r="GP128" s="110">
        <f ca="1">Pumpdown!GP154</f>
        <v>9.4203967141810997E-81</v>
      </c>
      <c r="GQ128" s="110">
        <f ca="1">Pumpdown!GQ154</f>
        <v>2.8273518141245549E-81</v>
      </c>
      <c r="GR128" s="110">
        <f ca="1">Pumpdown!GR154</f>
        <v>8.4857554552874345E-82</v>
      </c>
      <c r="GS128" s="110">
        <f ca="1">Pumpdown!GS154</f>
        <v>2.5468371246624161E-82</v>
      </c>
      <c r="GT128" s="110">
        <f ca="1">Pumpdown!GT154</f>
        <v>7.6438442914556158E-83</v>
      </c>
      <c r="GU128" s="110">
        <f ca="1">Pumpdown!GU154</f>
        <v>2.294153598839317E-83</v>
      </c>
      <c r="GV128" s="110">
        <f ca="1">Pumpdown!GV154</f>
        <v>6.8854630397829985E-84</v>
      </c>
      <c r="GW128" s="110">
        <f ca="1">Pumpdown!GW154</f>
        <v>2.0665399778028687E-84</v>
      </c>
      <c r="GX128" s="110">
        <f ca="1">Pumpdown!GX154</f>
        <v>6.2023243101920313E-85</v>
      </c>
      <c r="GY128" s="110">
        <f ca="1">Pumpdown!GY154</f>
        <v>1.8615089600008055E-85</v>
      </c>
      <c r="GZ128" s="110">
        <f ca="1">Pumpdown!GZ154</f>
        <v>5.5869629430196517E-86</v>
      </c>
      <c r="HA128" s="110">
        <f ca="1">Pumpdown!HA154</f>
        <v>1.6768200206063632E-86</v>
      </c>
      <c r="HB128" s="110">
        <f ca="1">Pumpdown!HB154</f>
        <v>5.0326544317235776E-87</v>
      </c>
      <c r="HC128" s="110">
        <f ca="1">Pumpdown!HC154</f>
        <v>1.5104549276545563E-87</v>
      </c>
      <c r="HD128" s="110">
        <f ca="1">Pumpdown!HD154</f>
        <v>4.5333414392503294E-88</v>
      </c>
      <c r="HE128" s="110">
        <f ca="1">Pumpdown!HE154</f>
        <v>1.3605956873361494E-88</v>
      </c>
      <c r="HF128" s="110">
        <f ca="1">Pumpdown!HF154</f>
        <v>4.0835676050552718E-89</v>
      </c>
      <c r="HG128" s="110">
        <f ca="1">Pumpdown!HG154</f>
        <v>1.2256046774413295E-89</v>
      </c>
      <c r="HH128" s="110">
        <f ca="1">Pumpdown!HH154</f>
        <v>3.6784179194352621E-90</v>
      </c>
      <c r="HI128" s="110">
        <f ca="1">Pumpdown!HI154</f>
        <v>1.1040067518565889E-90</v>
      </c>
      <c r="HJ128" s="110">
        <f ca="1">Pumpdown!HJ154</f>
        <v>3.3134650136003571E-91</v>
      </c>
      <c r="HK128" s="110">
        <f ca="1">Pumpdown!HK154</f>
        <v>9.9447312055749072E-92</v>
      </c>
      <c r="HL128" s="110">
        <f ca="1">Pumpdown!HL154</f>
        <v>2.9847207785566672E-92</v>
      </c>
      <c r="HM128" s="110">
        <f ca="1">Pumpdown!HM154</f>
        <v>8.9580682894213161E-93</v>
      </c>
      <c r="HN128" s="110">
        <f ca="1">Pumpdown!HN154</f>
        <v>2.6885927841042831E-93</v>
      </c>
      <c r="HO128" s="110">
        <f ca="1">Pumpdown!HO154</f>
        <v>8.0692967782729157E-94</v>
      </c>
      <c r="HP128" s="110">
        <f ca="1">Pumpdown!HP154</f>
        <v>2.4218450217085784E-94</v>
      </c>
      <c r="HQ128" s="110">
        <f ca="1">Pumpdown!HQ154</f>
        <v>7.2687044117244518E-95</v>
      </c>
      <c r="HR128" s="110">
        <f ca="1">Pumpdown!HR154</f>
        <v>2.1815625422533775E-95</v>
      </c>
      <c r="HS128" s="110">
        <f ca="1">Pumpdown!HS154</f>
        <v>6.547542527780309E-96</v>
      </c>
      <c r="HT128" s="110">
        <f ca="1">Pumpdown!HT154</f>
        <v>1.9651196022466619E-96</v>
      </c>
      <c r="HU128" s="110">
        <f ca="1">Pumpdown!HU154</f>
        <v>5.8979304597861664E-97</v>
      </c>
      <c r="HV128" s="110">
        <f ca="1">Pumpdown!HV154</f>
        <v>1.7701509703889857E-97</v>
      </c>
      <c r="HW128" s="110">
        <f ca="1">Pumpdown!HW154</f>
        <v>5.3127694185846198E-98</v>
      </c>
      <c r="HX128" s="110">
        <f ca="1">Pumpdown!HX154</f>
        <v>1.5945260809503432E-98</v>
      </c>
      <c r="HY128" s="110">
        <f ca="1">Pumpdown!HY154</f>
        <v>4.7856649188215932E-99</v>
      </c>
      <c r="HZ128" s="110">
        <f ca="1">Pumpdown!HZ154</f>
        <v>1.4363257515104213E-99</v>
      </c>
      <c r="IA128" s="110">
        <f ca="1">Pumpdown!IA154</f>
        <v>4.310856901698773E-100</v>
      </c>
      <c r="IB128" s="110">
        <f ca="1">Pumpdown!IB154</f>
        <v>1.293821210639842E-100</v>
      </c>
      <c r="IC128" s="110">
        <f ca="1">Pumpdown!IC154</f>
        <v>3.8831567905719304E-101</v>
      </c>
      <c r="ID128" s="110">
        <f ca="1">Pumpdown!ID154</f>
        <v>1.1654552063424457E-101</v>
      </c>
      <c r="IE128" s="110">
        <f ca="1">Pumpdown!IE154</f>
        <v>3.497890791555335E-102</v>
      </c>
      <c r="IF128" s="110">
        <f ca="1">Pumpdown!IF154</f>
        <v>1.0498249888166468E-102</v>
      </c>
      <c r="IG128" s="110">
        <f ca="1">Pumpdown!IG154</f>
        <v>3.1508488195362157E-103</v>
      </c>
      <c r="IH128" s="110">
        <f ca="1">Pumpdown!IH154</f>
        <v>9.4566698157598109E-104</v>
      </c>
      <c r="II128" s="110">
        <f ca="1">Pumpdown!II154</f>
        <v>2.8382384914762737E-104</v>
      </c>
      <c r="IJ128" s="110">
        <f ca="1">Pumpdown!IJ154</f>
        <v>8.5184297341889123E-105</v>
      </c>
      <c r="IK128" s="110">
        <f ca="1">Pumpdown!IK154</f>
        <v>2.5566436842511682E-105</v>
      </c>
      <c r="IL128" s="110">
        <f ca="1">Pumpdown!IL154</f>
        <v>7.67327680357248E-106</v>
      </c>
      <c r="IM128" s="110">
        <f ca="1">Pumpdown!IM154</f>
        <v>2.3029872041589949E-106</v>
      </c>
      <c r="IN128" s="110">
        <f ca="1">Pumpdown!IN154</f>
        <v>6.9119754158363939E-107</v>
      </c>
      <c r="IO128" s="110">
        <f ca="1">Pumpdown!IO154</f>
        <v>2.0744971601600062E-107</v>
      </c>
      <c r="IP128" s="110">
        <f ca="1">Pumpdown!IP154</f>
        <v>6.2262062704272163E-108</v>
      </c>
      <c r="IQ128" s="110">
        <f ca="1">Pumpdown!IQ154</f>
        <v>1.8686766733832102E-108</v>
      </c>
      <c r="IR128" s="110">
        <f ca="1">Pumpdown!IR154</f>
        <v>5.6084754631923524E-109</v>
      </c>
      <c r="IS128" s="110">
        <f ca="1">Pumpdown!IS154</f>
        <v>1.6832765918933365E-109</v>
      </c>
      <c r="IT128" s="110">
        <f ca="1">Pumpdown!IT154</f>
        <v>5.0520325949741424E-110</v>
      </c>
      <c r="IU128" s="110">
        <f ca="1">Pumpdown!IU154</f>
        <v>1.5162709125523481E-110</v>
      </c>
      <c r="IV128" s="110">
        <f ca="1">Pumpdown!IV154</f>
        <v>4.5507970050302078E-111</v>
      </c>
    </row>
    <row r="129" spans="1:256" x14ac:dyDescent="0.15">
      <c r="A129" s="110" t="str">
        <f>Pumpdown!A155</f>
        <v>Remaining Solids #2</v>
      </c>
      <c r="B129" s="110" t="str">
        <f>Pumpdown!B155</f>
        <v>kg</v>
      </c>
      <c r="C129" s="110">
        <f ca="1">Pumpdown!C155</f>
        <v>922.10809253036689</v>
      </c>
      <c r="D129" s="110">
        <f ca="1">Pumpdown!D155</f>
        <v>922.10809253036689</v>
      </c>
      <c r="E129" s="110">
        <f ca="1">Pumpdown!E155</f>
        <v>896.34170463884379</v>
      </c>
      <c r="F129" s="110">
        <f ca="1">Pumpdown!F155</f>
        <v>871.07759756934763</v>
      </c>
      <c r="G129" s="110">
        <f ca="1">Pumpdown!G155</f>
        <v>846.31241894733841</v>
      </c>
      <c r="H129" s="110">
        <f ca="1">Pumpdown!H155</f>
        <v>822.04267407525106</v>
      </c>
      <c r="I129" s="110">
        <f ca="1">Pumpdown!I155</f>
        <v>798.26472880591893</v>
      </c>
      <c r="J129" s="110">
        <f ca="1">Pumpdown!J155</f>
        <v>774.97481252457362</v>
      </c>
      <c r="K129" s="110">
        <f ca="1">Pumpdown!K155</f>
        <v>752.16902123644263</v>
      </c>
      <c r="L129" s="110">
        <f ca="1">Pumpdown!L155</f>
        <v>729.84332075679879</v>
      </c>
      <c r="M129" s="110">
        <f ca="1">Pumpdown!M155</f>
        <v>707.99355000015737</v>
      </c>
      <c r="N129" s="110">
        <f ca="1">Pumpdown!N155</f>
        <v>686.45823117782311</v>
      </c>
      <c r="O129" s="110">
        <f ca="1">Pumpdown!O155</f>
        <v>664.70640250172949</v>
      </c>
      <c r="P129" s="110">
        <f ca="1">Pumpdown!P155</f>
        <v>642.73588724455885</v>
      </c>
      <c r="Q129" s="110">
        <f ca="1">Pumpdown!Q155</f>
        <v>620.54448679480799</v>
      </c>
      <c r="R129" s="110">
        <f ca="1">Pumpdown!R155</f>
        <v>598.12998043677101</v>
      </c>
      <c r="S129" s="110">
        <f ca="1">Pumpdown!S155</f>
        <v>575.49012512830961</v>
      </c>
      <c r="T129" s="110">
        <f ca="1">Pumpdown!T155</f>
        <v>552.62265527639033</v>
      </c>
      <c r="U129" s="110">
        <f ca="1">Pumpdown!U155</f>
        <v>529.5252825103637</v>
      </c>
      <c r="V129" s="110">
        <f ca="1">Pumpdown!V155</f>
        <v>506.19569545296508</v>
      </c>
      <c r="W129" s="110">
        <f ca="1">Pumpdown!W155</f>
        <v>482.63155948901283</v>
      </c>
      <c r="X129" s="110">
        <f ca="1">Pumpdown!X155</f>
        <v>458.8305165317808</v>
      </c>
      <c r="Y129" s="110">
        <f ca="1">Pumpdown!Y155</f>
        <v>434.79018478702244</v>
      </c>
      <c r="Z129" s="110">
        <f ca="1">Pumpdown!Z155</f>
        <v>410.5081585146221</v>
      </c>
      <c r="AA129" s="110">
        <f ca="1">Pumpdown!AA155</f>
        <v>385.98200778785025</v>
      </c>
      <c r="AB129" s="110">
        <f ca="1">Pumpdown!AB155</f>
        <v>361.20927825019845</v>
      </c>
      <c r="AC129" s="110">
        <f ca="1">Pumpdown!AC155</f>
        <v>336.18749086976914</v>
      </c>
      <c r="AD129" s="149">
        <f ca="1">Pumpdown!AD155</f>
        <v>310.91414169119662</v>
      </c>
      <c r="AE129" s="110">
        <f ca="1">Pumpdown!AE155</f>
        <v>285.38670158507364</v>
      </c>
      <c r="AF129" s="110">
        <f ca="1">Pumpdown!AF155</f>
        <v>259.60261599485898</v>
      </c>
      <c r="AG129" s="110">
        <f ca="1">Pumpdown!AG155</f>
        <v>233.55930468124035</v>
      </c>
      <c r="AH129" s="110">
        <f ca="1">Pumpdown!AH155</f>
        <v>207.2541614639272</v>
      </c>
      <c r="AI129" s="110">
        <f ca="1">Pumpdown!AI155</f>
        <v>180.68455396084775</v>
      </c>
      <c r="AJ129" s="110">
        <f ca="1">Pumpdown!AJ155</f>
        <v>153.84782332472378</v>
      </c>
      <c r="AK129" s="149">
        <f ca="1">Pumpdown!AK155</f>
        <v>126.74124493549152</v>
      </c>
      <c r="AL129" s="110">
        <f ca="1">Pumpdown!AL155</f>
        <v>99.359510044506635</v>
      </c>
      <c r="AM129" s="110">
        <f ca="1">Pumpdown!AM155</f>
        <v>71.689805166761005</v>
      </c>
      <c r="AN129" s="110">
        <f ca="1">Pumpdown!AN155</f>
        <v>45.850638688058098</v>
      </c>
      <c r="AO129" s="110">
        <f ca="1">Pumpdown!AO155</f>
        <v>25.426078923182391</v>
      </c>
      <c r="AP129" s="110">
        <f ca="1">Pumpdown!AP155</f>
        <v>13.723124662610402</v>
      </c>
      <c r="AQ129" s="110">
        <f ca="1">Pumpdown!AQ155</f>
        <v>7.4067319256938235</v>
      </c>
      <c r="AR129" s="110">
        <f ca="1">Pumpdown!AR155</f>
        <v>3.9976083558113484</v>
      </c>
      <c r="AS129" s="110">
        <f ca="1">Pumpdown!AS155</f>
        <v>2.1576145494094829</v>
      </c>
      <c r="AT129" s="110">
        <f ca="1">Pumpdown!AT155</f>
        <v>1.1645214161752606</v>
      </c>
      <c r="AU129" s="110">
        <f ca="1">Pumpdown!AU155</f>
        <v>0.62852288843806137</v>
      </c>
      <c r="AV129" s="110">
        <f ca="1">Pumpdown!AV155</f>
        <v>0.33923036176354016</v>
      </c>
      <c r="AW129" s="110">
        <f ca="1">Pumpdown!AW155</f>
        <v>0.18309156350407557</v>
      </c>
      <c r="AX129" s="110">
        <f ca="1">Pumpdown!AX155</f>
        <v>9.8819340497988045E-2</v>
      </c>
      <c r="AY129" s="110">
        <f ca="1">Pumpdown!AY155</f>
        <v>5.3335401531157539E-2</v>
      </c>
      <c r="AZ129" s="110">
        <f ca="1">Pumpdown!AZ155</f>
        <v>2.878652136468892E-2</v>
      </c>
      <c r="BA129" s="110">
        <f ca="1">Pumpdown!BA155</f>
        <v>1.5536843981489514E-2</v>
      </c>
      <c r="BB129" s="110">
        <f ca="1">Pumpdown!BB155</f>
        <v>8.3856440257923312E-3</v>
      </c>
      <c r="BC129" s="110">
        <f ca="1">Pumpdown!BC155</f>
        <v>4.5259530063560018E-3</v>
      </c>
      <c r="BD129" s="110">
        <f ca="1">Pumpdown!BD155</f>
        <v>2.4427760769164587E-3</v>
      </c>
      <c r="BE129" s="110">
        <f ca="1">Pumpdown!BE155</f>
        <v>1.3184306053499488E-3</v>
      </c>
      <c r="BF129" s="110">
        <f ca="1">Pumpdown!BF155</f>
        <v>7.1159173268048998E-4</v>
      </c>
      <c r="BG129" s="110">
        <f ca="1">Pumpdown!BG155</f>
        <v>3.840648055077718E-4</v>
      </c>
      <c r="BH129" s="110">
        <f ca="1">Pumpdown!BH155</f>
        <v>2.0728989398750329E-4</v>
      </c>
      <c r="BI129" s="110">
        <f ca="1">Pumpdown!BI155</f>
        <v>1.1187981698177458E-4</v>
      </c>
      <c r="BJ129" s="110">
        <f ca="1">Pumpdown!BJ155</f>
        <v>6.0384484776812046E-5</v>
      </c>
      <c r="BK129" s="110">
        <f ca="1">Pumpdown!BK155</f>
        <v>3.259109730537933E-5</v>
      </c>
      <c r="BL129" s="110">
        <f ca="1">Pumpdown!BL155</f>
        <v>1.7590273850884724E-5</v>
      </c>
      <c r="BM129" s="110">
        <f ca="1">Pumpdown!BM155</f>
        <v>9.4939342253458857E-6</v>
      </c>
      <c r="BN129" s="110">
        <f ca="1">Pumpdown!BN155</f>
        <v>5.1241264257327379E-6</v>
      </c>
      <c r="BO129" s="110">
        <f ca="1">Pumpdown!BO155</f>
        <v>2.7656260306496883E-6</v>
      </c>
      <c r="BP129" s="110">
        <f ca="1">Pumpdown!BP155</f>
        <v>1.4926812310868007E-6</v>
      </c>
      <c r="BQ129" s="110">
        <f ca="1">Pumpdown!BQ155</f>
        <v>8.0563938614484052E-7</v>
      </c>
      <c r="BR129" s="110">
        <f ca="1">Pumpdown!BR155</f>
        <v>4.3482480183345477E-7</v>
      </c>
      <c r="BS129" s="110">
        <f ca="1">Pumpdown!BS155</f>
        <v>2.3468640131195267E-7</v>
      </c>
      <c r="BT129" s="110">
        <f ca="1">Pumpdown!BT155</f>
        <v>1.2666643376485819E-7</v>
      </c>
      <c r="BU129" s="110">
        <f ca="1">Pumpdown!BU155</f>
        <v>6.8365211418366343E-8</v>
      </c>
      <c r="BV129" s="110">
        <f ca="1">Pumpdown!BV155</f>
        <v>3.6898505731631388E-8</v>
      </c>
      <c r="BW129" s="110">
        <f ca="1">Pumpdown!BW155</f>
        <v>1.9915095660209816E-8</v>
      </c>
      <c r="BX129" s="110">
        <f ca="1">Pumpdown!BX155</f>
        <v>1.0748701804889392E-8</v>
      </c>
      <c r="BY129" s="110">
        <f ca="1">Pumpdown!BY155</f>
        <v>5.8013575461387084E-9</v>
      </c>
      <c r="BZ129" s="110">
        <f ca="1">Pumpdown!BZ155</f>
        <v>3.1311455084586254E-9</v>
      </c>
      <c r="CA129" s="110">
        <f ca="1">Pumpdown!CA155</f>
        <v>1.6899617231256604E-9</v>
      </c>
      <c r="CB129" s="110">
        <f ca="1">Pumpdown!CB155</f>
        <v>9.1211686519026213E-10</v>
      </c>
      <c r="CC129" s="110">
        <f ca="1">Pumpdown!CC155</f>
        <v>4.9229350249765929E-10</v>
      </c>
      <c r="CD129" s="110">
        <f ca="1">Pumpdown!CD155</f>
        <v>2.6570377311339322E-10</v>
      </c>
      <c r="CE129" s="110">
        <f ca="1">Pumpdown!CE155</f>
        <v>1.4340732650037204E-10</v>
      </c>
      <c r="CF129" s="110">
        <f ca="1">Pumpdown!CF155</f>
        <v>7.7400712278209129E-11</v>
      </c>
      <c r="CG129" s="110">
        <f ca="1">Pumpdown!CG155</f>
        <v>4.1775203592255599E-11</v>
      </c>
      <c r="CH129" s="110">
        <f ca="1">Pumpdown!CH155</f>
        <v>2.2547177975592451E-11</v>
      </c>
      <c r="CI129" s="110">
        <f ca="1">Pumpdown!CI155</f>
        <v>1.2169305974544318E-11</v>
      </c>
      <c r="CJ129" s="110">
        <f ca="1">Pumpdown!CJ155</f>
        <v>6.5680950433083522E-12</v>
      </c>
      <c r="CK129" s="110">
        <f ca="1">Pumpdown!CK155</f>
        <v>3.5449739359147906E-12</v>
      </c>
      <c r="CL129" s="110">
        <f ca="1">Pumpdown!CL155</f>
        <v>1.9133158280220743E-12</v>
      </c>
      <c r="CM129" s="110">
        <f ca="1">Pumpdown!CM155</f>
        <v>1.0326669600224076E-12</v>
      </c>
      <c r="CN129" s="110">
        <f ca="1">Pumpdown!CN155</f>
        <v>5.5735756465482889E-13</v>
      </c>
      <c r="CO129" s="110">
        <f ca="1">Pumpdown!CO155</f>
        <v>3.0082056161767884E-13</v>
      </c>
      <c r="CP129" s="110">
        <f ca="1">Pumpdown!CP155</f>
        <v>1.6236078243240129E-13</v>
      </c>
      <c r="CQ129" s="110">
        <f ca="1">Pumpdown!CQ155</f>
        <v>8.7630391786730653E-14</v>
      </c>
      <c r="CR129" s="110">
        <f ca="1">Pumpdown!CR155</f>
        <v>4.7296431131040458E-14</v>
      </c>
      <c r="CS129" s="110">
        <f ca="1">Pumpdown!CS155</f>
        <v>2.5527129938861934E-14</v>
      </c>
      <c r="CT129" s="110">
        <f ca="1">Pumpdown!CT155</f>
        <v>1.3777664558032082E-14</v>
      </c>
      <c r="CU129" s="110">
        <f ca="1">Pumpdown!CU155</f>
        <v>7.4361685441444572E-15</v>
      </c>
      <c r="CV129" s="110">
        <f ca="1">Pumpdown!CV155</f>
        <v>4.013496074317383E-15</v>
      </c>
      <c r="CW129" s="110">
        <f ca="1">Pumpdown!CW155</f>
        <v>2.1661895696602063E-15</v>
      </c>
      <c r="CX129" s="110">
        <f ca="1">Pumpdown!CX155</f>
        <v>1.1691495805194605E-15</v>
      </c>
      <c r="CY129" s="110">
        <f ca="1">Pumpdown!CY155</f>
        <v>6.3102083066684108E-16</v>
      </c>
      <c r="CZ129" s="110">
        <f ca="1">Pumpdown!CZ155</f>
        <v>3.405785669944414E-16</v>
      </c>
      <c r="DA129" s="110">
        <f ca="1">Pumpdown!DA155</f>
        <v>1.8381922538659935E-16</v>
      </c>
      <c r="DB129" s="110">
        <f ca="1">Pumpdown!DB155</f>
        <v>9.9212078786745532E-17</v>
      </c>
      <c r="DC129" s="110">
        <f ca="1">Pumpdown!DC155</f>
        <v>5.3547372732563875E-17</v>
      </c>
      <c r="DD129" s="110">
        <f ca="1">Pumpdown!DD155</f>
        <v>2.8900927806616945E-17</v>
      </c>
      <c r="DE129" s="110">
        <f ca="1">Pumpdown!DE155</f>
        <v>1.5598592152315513E-17</v>
      </c>
      <c r="DF129" s="110">
        <f ca="1">Pumpdown!DF155</f>
        <v>8.4189711403857159E-18</v>
      </c>
      <c r="DG129" s="110">
        <f ca="1">Pumpdown!DG155</f>
        <v>4.5439405281281117E-18</v>
      </c>
      <c r="DH129" s="110">
        <f ca="1">Pumpdown!DH155</f>
        <v>2.452484416310663E-18</v>
      </c>
      <c r="DI129" s="110">
        <f ca="1">Pumpdown!DI155</f>
        <v>1.3236704518939682E-18</v>
      </c>
      <c r="DJ129" s="110">
        <f ca="1">Pumpdown!DJ155</f>
        <v>7.1441981590770605E-19</v>
      </c>
      <c r="DK129" s="110">
        <f ca="1">Pumpdown!DK155</f>
        <v>3.855911965333238E-19</v>
      </c>
      <c r="DL129" s="110">
        <f ca="1">Pumpdown!DL155</f>
        <v>2.0811372743782905E-19</v>
      </c>
      <c r="DM129" s="110">
        <f ca="1">Pumpdown!DM155</f>
        <v>1.1232446159938178E-19</v>
      </c>
      <c r="DN129" s="110">
        <f ca="1">Pumpdown!DN155</f>
        <v>6.0624471191406969E-20</v>
      </c>
      <c r="DO129" s="110">
        <f ca="1">Pumpdown!DO155</f>
        <v>3.272062429594555E-20</v>
      </c>
      <c r="DP129" s="110">
        <f ca="1">Pumpdown!DP155</f>
        <v>1.7660182980172149E-20</v>
      </c>
      <c r="DQ129" s="110">
        <f ca="1">Pumpdown!DQ155</f>
        <v>9.5316660242270417E-21</v>
      </c>
      <c r="DR129" s="110">
        <f ca="1">Pumpdown!DR155</f>
        <v>5.144491271659435E-21</v>
      </c>
      <c r="DS129" s="110">
        <f ca="1">Pumpdown!DS155</f>
        <v>2.776617474522385E-21</v>
      </c>
      <c r="DT129" s="110">
        <f ca="1">Pumpdown!DT155</f>
        <v>1.4986136029221438E-21</v>
      </c>
      <c r="DU129" s="110">
        <f ca="1">Pumpdown!DU155</f>
        <v>8.088412435168455E-22</v>
      </c>
      <c r="DV129" s="110">
        <f ca="1">Pumpdown!DV155</f>
        <v>4.3655292861228986E-22</v>
      </c>
      <c r="DW129" s="110">
        <f ca="1">Pumpdown!DW155</f>
        <v>2.3561911686319429E-22</v>
      </c>
      <c r="DX129" s="110">
        <f ca="1">Pumpdown!DX155</f>
        <v>1.2716984492090454E-22</v>
      </c>
      <c r="DY129" s="110">
        <f ca="1">Pumpdown!DY155</f>
        <v>6.8636915682002283E-23</v>
      </c>
      <c r="DZ129" s="110">
        <f ca="1">Pumpdown!DZ155</f>
        <v>3.7045151680953879E-23</v>
      </c>
      <c r="EA129" s="110">
        <f ca="1">Pumpdown!EA155</f>
        <v>1.9994244342548898E-23</v>
      </c>
      <c r="EB129" s="110">
        <f ca="1">Pumpdown!EB155</f>
        <v>1.079142043397499E-23</v>
      </c>
      <c r="EC129" s="110">
        <f ca="1">Pumpdown!EC155</f>
        <v>5.8244139157082605E-24</v>
      </c>
      <c r="ED129" s="110">
        <f ca="1">Pumpdown!ED155</f>
        <v>3.1435896385514373E-24</v>
      </c>
      <c r="EE129" s="110">
        <f ca="1">Pumpdown!EE155</f>
        <v>1.6966781479860305E-24</v>
      </c>
      <c r="EF129" s="110">
        <f ca="1">Pumpdown!EF155</f>
        <v>9.1574189663629768E-25</v>
      </c>
      <c r="EG129" s="110">
        <f ca="1">Pumpdown!EG155</f>
        <v>4.942500274730645E-25</v>
      </c>
      <c r="EH129" s="110">
        <f ca="1">Pumpdown!EH155</f>
        <v>2.667597611886334E-25</v>
      </c>
      <c r="EI129" s="110">
        <f ca="1">Pumpdown!EI155</f>
        <v>1.4397727108532093E-25</v>
      </c>
      <c r="EJ129" s="110">
        <f ca="1">Pumpdown!EJ155</f>
        <v>7.770832638629333E-26</v>
      </c>
      <c r="EK129" s="110">
        <f ca="1">Pumpdown!EK155</f>
        <v>4.1941231030696701E-26</v>
      </c>
      <c r="EL129" s="110">
        <f ca="1">Pumpdown!EL155</f>
        <v>2.2636787358227685E-26</v>
      </c>
      <c r="EM129" s="110">
        <f ca="1">Pumpdown!EM155</f>
        <v>1.2217670519174188E-26</v>
      </c>
      <c r="EN129" s="110">
        <f ca="1">Pumpdown!EN155</f>
        <v>6.5941986622427259E-27</v>
      </c>
      <c r="EO129" s="110">
        <f ca="1">Pumpdown!EO155</f>
        <v>3.5590627467717047E-27</v>
      </c>
      <c r="EP129" s="110">
        <f ca="1">Pumpdown!EP155</f>
        <v>1.9209199304210915E-27</v>
      </c>
      <c r="EQ129" s="110">
        <f ca="1">Pumpdown!EQ155</f>
        <v>1.0367710944225342E-27</v>
      </c>
      <c r="ER129" s="110">
        <f ca="1">Pumpdown!ER155</f>
        <v>5.5957267411685817E-28</v>
      </c>
      <c r="ES129" s="110">
        <f ca="1">Pumpdown!ES155</f>
        <v>3.020161145529385E-28</v>
      </c>
      <c r="ET129" s="110">
        <f ca="1">Pumpdown!ET155</f>
        <v>1.6300605384923621E-28</v>
      </c>
      <c r="EU129" s="110">
        <f ca="1">Pumpdown!EU155</f>
        <v>8.7978661770521633E-29</v>
      </c>
      <c r="EV129" s="110">
        <f ca="1">Pumpdown!EV155</f>
        <v>4.7484401616707891E-29</v>
      </c>
      <c r="EW129" s="110">
        <f ca="1">Pumpdown!EW155</f>
        <v>2.5628582562190093E-29</v>
      </c>
      <c r="EX129" s="110">
        <f ca="1">Pumpdown!EX155</f>
        <v>1.3832421211682353E-29</v>
      </c>
      <c r="EY129" s="110">
        <f ca="1">Pumpdown!EY155</f>
        <v>7.4657221527217111E-30</v>
      </c>
      <c r="EZ129" s="110">
        <f ca="1">Pumpdown!EZ155</f>
        <v>4.0294469354769411E-30</v>
      </c>
      <c r="FA129" s="110">
        <f ca="1">Pumpdown!FA155</f>
        <v>2.1747986696645735E-30</v>
      </c>
      <c r="FB129" s="110">
        <f ca="1">Pumpdown!FB155</f>
        <v>1.1737961386045568E-30</v>
      </c>
      <c r="FC129" s="110">
        <f ca="1">Pumpdown!FC155</f>
        <v>6.3352870048217848E-31</v>
      </c>
      <c r="FD129" s="110">
        <f ca="1">Pumpdown!FD155</f>
        <v>3.4193213040535706E-31</v>
      </c>
      <c r="FE129" s="110">
        <f ca="1">Pumpdown!FE155</f>
        <v>1.8454977922004192E-31</v>
      </c>
      <c r="FF129" s="110">
        <f ca="1">Pumpdown!FF155</f>
        <v>9.9606377937604343E-32</v>
      </c>
      <c r="FG129" s="110">
        <f ca="1">Pumpdown!FG155</f>
        <v>5.3760186372368291E-32</v>
      </c>
      <c r="FH129" s="110">
        <f ca="1">Pumpdown!FH155</f>
        <v>2.9015788934743045E-32</v>
      </c>
      <c r="FI129" s="110">
        <f ca="1">Pumpdown!FI155</f>
        <v>1.5660585729261638E-32</v>
      </c>
      <c r="FJ129" s="110">
        <f ca="1">Pumpdown!FJ155</f>
        <v>8.4524307071275282E-33</v>
      </c>
      <c r="FK129" s="110">
        <f ca="1">Pumpdown!FK155</f>
        <v>4.5619995378142714E-33</v>
      </c>
      <c r="FL129" s="110">
        <f ca="1">Pumpdown!FL155</f>
        <v>2.4622313396154793E-33</v>
      </c>
      <c r="FM129" s="110">
        <f ca="1">Pumpdown!FM155</f>
        <v>1.3289311231910648E-33</v>
      </c>
      <c r="FN129" s="110">
        <f ca="1">Pumpdown!FN155</f>
        <v>7.1725913880280064E-34</v>
      </c>
      <c r="FO129" s="110">
        <f ca="1">Pumpdown!FO155</f>
        <v>3.8712365390374681E-34</v>
      </c>
      <c r="FP129" s="110">
        <f ca="1">Pumpdown!FP155</f>
        <v>2.0894083505430372E-34</v>
      </c>
      <c r="FQ129" s="110">
        <f ca="1">Pumpdown!FQ155</f>
        <v>1.1277087337071974E-34</v>
      </c>
      <c r="FR129" s="110">
        <f ca="1">Pumpdown!FR155</f>
        <v>6.0865411385427293E-35</v>
      </c>
      <c r="FS129" s="110">
        <f ca="1">Pumpdown!FS155</f>
        <v>3.2850666066395641E-35</v>
      </c>
      <c r="FT129" s="110">
        <f ca="1">Pumpdown!FT155</f>
        <v>1.7730369949725131E-35</v>
      </c>
      <c r="FU129" s="110">
        <f ca="1">Pumpdown!FU155</f>
        <v>9.5695477808194118E-36</v>
      </c>
      <c r="FV129" s="110">
        <f ca="1">Pumpdown!FV155</f>
        <v>5.164937053713615E-36</v>
      </c>
      <c r="FW129" s="110">
        <f ca="1">Pumpdown!FW155</f>
        <v>2.787652601755403E-36</v>
      </c>
      <c r="FX129" s="110">
        <f ca="1">Pumpdown!FX155</f>
        <v>1.5045695518179211E-36</v>
      </c>
      <c r="FY129" s="110">
        <f ca="1">Pumpdown!FY155</f>
        <v>8.1205582604952087E-37</v>
      </c>
      <c r="FZ129" s="110">
        <f ca="1">Pumpdown!FZ155</f>
        <v>4.3828792349559181E-37</v>
      </c>
      <c r="GA129" s="110">
        <f ca="1">Pumpdown!GA155</f>
        <v>2.3655553931136169E-37</v>
      </c>
      <c r="GB129" s="110">
        <f ca="1">Pumpdown!GB155</f>
        <v>1.2767525678688247E-37</v>
      </c>
      <c r="GC129" s="110">
        <f ca="1">Pumpdown!GC155</f>
        <v>6.8909699781498407E-38</v>
      </c>
      <c r="GD129" s="110">
        <f ca="1">Pumpdown!GD155</f>
        <v>3.7192380446139141E-38</v>
      </c>
      <c r="GE129" s="110">
        <f ca="1">Pumpdown!GE155</f>
        <v>2.0073707585963809E-38</v>
      </c>
      <c r="GF129" s="110">
        <f ca="1">Pumpdown!GF155</f>
        <v>1.0834308839960543E-38</v>
      </c>
      <c r="GG129" s="110">
        <f ca="1">Pumpdown!GG155</f>
        <v>5.8475619183436085E-39</v>
      </c>
      <c r="GH129" s="110">
        <f ca="1">Pumpdown!GH155</f>
        <v>3.1560832254239961E-39</v>
      </c>
      <c r="GI129" s="110">
        <f ca="1">Pumpdown!GI155</f>
        <v>1.7034212659734037E-39</v>
      </c>
      <c r="GJ129" s="110">
        <f ca="1">Pumpdown!GJ155</f>
        <v>9.1938133506622567E-40</v>
      </c>
      <c r="GK129" s="110">
        <f ca="1">Pumpdown!GK155</f>
        <v>4.9621432827723836E-40</v>
      </c>
      <c r="GL129" s="110">
        <f ca="1">Pumpdown!GL155</f>
        <v>2.6781994608351964E-40</v>
      </c>
      <c r="GM129" s="110">
        <f ca="1">Pumpdown!GM155</f>
        <v>1.4454948080440092E-40</v>
      </c>
      <c r="GN129" s="110">
        <f ca="1">Pumpdown!GN155</f>
        <v>7.8017163046944635E-41</v>
      </c>
      <c r="GO129" s="110">
        <f ca="1">Pumpdown!GO155</f>
        <v>4.2107918312967261E-41</v>
      </c>
      <c r="GP129" s="110">
        <f ca="1">Pumpdown!GP155</f>
        <v>2.2726752875961723E-41</v>
      </c>
      <c r="GQ129" s="110">
        <f ca="1">Pumpdown!GQ155</f>
        <v>1.226622727929951E-41</v>
      </c>
      <c r="GR129" s="110">
        <f ca="1">Pumpdown!GR155</f>
        <v>6.6204060249440492E-42</v>
      </c>
      <c r="GS129" s="110">
        <f ca="1">Pumpdown!GS155</f>
        <v>3.5732075508728433E-42</v>
      </c>
      <c r="GT129" s="110">
        <f ca="1">Pumpdown!GT155</f>
        <v>1.9285542538491974E-42</v>
      </c>
      <c r="GU129" s="110">
        <f ca="1">Pumpdown!GU155</f>
        <v>1.0408915399082541E-42</v>
      </c>
      <c r="GV129" s="110">
        <f ca="1">Pumpdown!GV155</f>
        <v>5.6179658710150905E-43</v>
      </c>
      <c r="GW129" s="110">
        <f ca="1">Pumpdown!GW155</f>
        <v>3.0321641898129206E-43</v>
      </c>
      <c r="GX129" s="110">
        <f ca="1">Pumpdown!GX155</f>
        <v>1.6365388977207527E-43</v>
      </c>
      <c r="GY129" s="110">
        <f ca="1">Pumpdown!GY155</f>
        <v>8.8328315885766738E-44</v>
      </c>
      <c r="GZ129" s="110">
        <f ca="1">Pumpdown!GZ155</f>
        <v>4.7673119154587009E-44</v>
      </c>
      <c r="HA129" s="110">
        <f ca="1">Pumpdown!HA155</f>
        <v>2.5730438389278507E-44</v>
      </c>
      <c r="HB129" s="110">
        <f ca="1">Pumpdown!HB155</f>
        <v>1.388739548502472E-44</v>
      </c>
      <c r="HC129" s="110">
        <f ca="1">Pumpdown!HC155</f>
        <v>7.4953932163801295E-45</v>
      </c>
      <c r="HD129" s="110">
        <f ca="1">Pumpdown!HD155</f>
        <v>4.0454611902382398E-45</v>
      </c>
      <c r="HE129" s="110">
        <f ca="1">Pumpdown!HE155</f>
        <v>2.1834419848659484E-45</v>
      </c>
      <c r="HF129" s="110">
        <f ca="1">Pumpdown!HF155</f>
        <v>1.1784611635329014E-45</v>
      </c>
      <c r="HG129" s="110">
        <f ca="1">Pumpdown!HG155</f>
        <v>6.36046537339339E-46</v>
      </c>
      <c r="HH129" s="110">
        <f ca="1">Pumpdown!HH155</f>
        <v>3.4329107329133325E-46</v>
      </c>
      <c r="HI129" s="110">
        <f ca="1">Pumpdown!HI155</f>
        <v>1.8528323649790065E-46</v>
      </c>
      <c r="HJ129" s="110">
        <f ca="1">Pumpdown!HJ155</f>
        <v>1.0000224415390787E-46</v>
      </c>
      <c r="HK129" s="110">
        <f ca="1">Pumpdown!HK155</f>
        <v>5.3973845798678657E-47</v>
      </c>
      <c r="HL129" s="110">
        <f ca="1">Pumpdown!HL155</f>
        <v>2.913110655612923E-47</v>
      </c>
      <c r="HM129" s="110">
        <f ca="1">Pumpdown!HM155</f>
        <v>1.5722825687646864E-47</v>
      </c>
      <c r="HN129" s="110">
        <f ca="1">Pumpdown!HN155</f>
        <v>8.4860232524231132E-48</v>
      </c>
      <c r="HO129" s="110">
        <f ca="1">Pumpdown!HO155</f>
        <v>4.5801303195293153E-48</v>
      </c>
      <c r="HP129" s="110">
        <f ca="1">Pumpdown!HP155</f>
        <v>2.472017000175168E-48</v>
      </c>
      <c r="HQ129" s="110">
        <f ca="1">Pumpdown!HQ155</f>
        <v>1.3342127020051758E-48</v>
      </c>
      <c r="HR129" s="110">
        <f ca="1">Pumpdown!HR155</f>
        <v>7.20109746035651E-49</v>
      </c>
      <c r="HS129" s="110">
        <f ca="1">Pumpdown!HS155</f>
        <v>3.8866220172855026E-49</v>
      </c>
      <c r="HT129" s="110">
        <f ca="1">Pumpdown!HT155</f>
        <v>2.0977122984946485E-49</v>
      </c>
      <c r="HU129" s="110">
        <f ca="1">Pumpdown!HU155</f>
        <v>1.1321905931899778E-49</v>
      </c>
      <c r="HV129" s="110">
        <f ca="1">Pumpdown!HV155</f>
        <v>6.1107309149484112E-50</v>
      </c>
      <c r="HW129" s="110">
        <f ca="1">Pumpdown!HW155</f>
        <v>3.2981224662622279E-50</v>
      </c>
      <c r="HX129" s="110">
        <f ca="1">Pumpdown!HX155</f>
        <v>1.7800835863765852E-50</v>
      </c>
      <c r="HY129" s="110">
        <f ca="1">Pumpdown!HY155</f>
        <v>9.6075800911008031E-51</v>
      </c>
      <c r="HZ129" s="110">
        <f ca="1">Pumpdown!HZ155</f>
        <v>5.1854640935602008E-51</v>
      </c>
      <c r="IA129" s="110">
        <f ca="1">Pumpdown!IA155</f>
        <v>2.798731585959776E-51</v>
      </c>
      <c r="IB129" s="110">
        <f ca="1">Pumpdown!IB155</f>
        <v>1.5105491714765812E-51</v>
      </c>
      <c r="IC129" s="110">
        <f ca="1">Pumpdown!IC155</f>
        <v>8.15283184316547E-52</v>
      </c>
      <c r="ID129" s="110">
        <f ca="1">Pumpdown!ID155</f>
        <v>4.4002981377930847E-52</v>
      </c>
      <c r="IE129" s="110">
        <f ca="1">Pumpdown!IE155</f>
        <v>2.3749568338879703E-52</v>
      </c>
      <c r="IF129" s="110">
        <f ca="1">Pumpdown!IF155</f>
        <v>1.2818267731422523E-52</v>
      </c>
      <c r="IG129" s="110">
        <f ca="1">Pumpdown!IG155</f>
        <v>6.9183568008452709E-53</v>
      </c>
      <c r="IH129" s="110">
        <f ca="1">Pumpdown!IH155</f>
        <v>3.7340194343475682E-53</v>
      </c>
      <c r="II129" s="110">
        <f ca="1">Pumpdown!II155</f>
        <v>2.0153486640616479E-53</v>
      </c>
      <c r="IJ129" s="110">
        <f ca="1">Pumpdown!IJ155</f>
        <v>1.0877367697591385E-53</v>
      </c>
      <c r="IK129" s="110">
        <f ca="1">Pumpdown!IK155</f>
        <v>5.8708019182225861E-54</v>
      </c>
      <c r="IL129" s="110">
        <f ca="1">Pumpdown!IL155</f>
        <v>3.1686264656326729E-54</v>
      </c>
      <c r="IM129" s="110">
        <f ca="1">Pumpdown!IM155</f>
        <v>1.7101911831744311E-54</v>
      </c>
      <c r="IN129" s="110">
        <f ca="1">Pumpdown!IN155</f>
        <v>9.2303523773780685E-55</v>
      </c>
      <c r="IO129" s="110">
        <f ca="1">Pumpdown!IO155</f>
        <v>4.9818643581370302E-55</v>
      </c>
      <c r="IP129" s="110">
        <f ca="1">Pumpdown!IP155</f>
        <v>2.6888434447749708E-55</v>
      </c>
      <c r="IQ129" s="110">
        <f ca="1">Pumpdown!IQ155</f>
        <v>1.4512396465994804E-55</v>
      </c>
      <c r="IR129" s="110">
        <f ca="1">Pumpdown!IR155</f>
        <v>7.8327227118960948E-56</v>
      </c>
      <c r="IS129" s="110">
        <f ca="1">Pumpdown!IS155</f>
        <v>4.2275268061488528E-56</v>
      </c>
      <c r="IT129" s="110">
        <f ca="1">Pumpdown!IT155</f>
        <v>2.2817075944184404E-56</v>
      </c>
      <c r="IU129" s="110">
        <f ca="1">Pumpdown!IU155</f>
        <v>1.2314977018843471E-56</v>
      </c>
      <c r="IV129" s="110">
        <f ca="1">Pumpdown!IV155</f>
        <v>6.646717543721786E-57</v>
      </c>
    </row>
    <row r="130" spans="1:256" x14ac:dyDescent="0.15">
      <c r="A130" s="110" t="str">
        <f>Pumpdown!A156</f>
        <v>Remaining Solids #3</v>
      </c>
      <c r="B130" s="110" t="str">
        <f>Pumpdown!B156</f>
        <v>kg</v>
      </c>
      <c r="C130" s="110">
        <f ca="1">Pumpdown!C156</f>
        <v>2686.1409651971558</v>
      </c>
      <c r="D130" s="110">
        <f ca="1">Pumpdown!D156</f>
        <v>2686.1409651971558</v>
      </c>
      <c r="E130" s="110">
        <f ca="1">Pumpdown!E156</f>
        <v>2548.8597310301921</v>
      </c>
      <c r="F130" s="110">
        <f ca="1">Pumpdown!F156</f>
        <v>2418.8717853077696</v>
      </c>
      <c r="G130" s="110">
        <f ca="1">Pumpdown!G156</f>
        <v>2295.7777973648963</v>
      </c>
      <c r="H130" s="110">
        <f ca="1">Pumpdown!H156</f>
        <v>2179.2008414558209</v>
      </c>
      <c r="I130" s="110">
        <f ca="1">Pumpdown!I156</f>
        <v>2068.7851140660537</v>
      </c>
      <c r="J130" s="110">
        <f ca="1">Pumpdown!J156</f>
        <v>1964.1947259123176</v>
      </c>
      <c r="K130" s="110">
        <f ca="1">Pumpdown!K156</f>
        <v>1865.1125642187496</v>
      </c>
      <c r="L130" s="110">
        <f ca="1">Pumpdown!L156</f>
        <v>1771.2392211214687</v>
      </c>
      <c r="M130" s="110">
        <f ca="1">Pumpdown!M156</f>
        <v>1682.2919843014784</v>
      </c>
      <c r="N130" s="110">
        <f ca="1">Pumpdown!N156</f>
        <v>1598.0038861787564</v>
      </c>
      <c r="O130" s="110">
        <f ca="1">Pumpdown!O156</f>
        <v>1518.1228082192156</v>
      </c>
      <c r="P130" s="110">
        <f ca="1">Pumpdown!P156</f>
        <v>1442.4106371118512</v>
      </c>
      <c r="Q130" s="110">
        <f ca="1">Pumpdown!Q156</f>
        <v>1370.6424697666246</v>
      </c>
      <c r="R130" s="110">
        <f ca="1">Pumpdown!R156</f>
        <v>1302.6058642652295</v>
      </c>
      <c r="S130" s="110">
        <f ca="1">Pumpdown!S156</f>
        <v>1238.1001340675457</v>
      </c>
      <c r="T130" s="110">
        <f ca="1">Pumpdown!T156</f>
        <v>1176.935682936979</v>
      </c>
      <c r="U130" s="110">
        <f ca="1">Pumpdown!U156</f>
        <v>1118.9333781986295</v>
      </c>
      <c r="V130" s="110">
        <f ca="1">Pumpdown!V156</f>
        <v>1063.9239600859221</v>
      </c>
      <c r="W130" s="110">
        <f ca="1">Pumpdown!W156</f>
        <v>1011.7474850645071</v>
      </c>
      <c r="X130" s="110">
        <f ca="1">Pumpdown!X156</f>
        <v>962.25280114742316</v>
      </c>
      <c r="Y130" s="110">
        <f ca="1">Pumpdown!Y156</f>
        <v>915.29705333319021</v>
      </c>
      <c r="Z130" s="110">
        <f ca="1">Pumpdown!Z156</f>
        <v>870.74521740912121</v>
      </c>
      <c r="AA130" s="110">
        <f ca="1">Pumpdown!AA156</f>
        <v>828.46966046613136</v>
      </c>
      <c r="AB130" s="110">
        <f ca="1">Pumpdown!AB156</f>
        <v>788.34972656909554</v>
      </c>
      <c r="AC130" s="110">
        <f ca="1">Pumpdown!AC156</f>
        <v>750.27134611872032</v>
      </c>
      <c r="AD130" s="149">
        <f ca="1">Pumpdown!AD156</f>
        <v>714.12666752731786</v>
      </c>
      <c r="AE130" s="110">
        <f ca="1">Pumpdown!AE156</f>
        <v>679.81370991213032</v>
      </c>
      <c r="AF130" s="110">
        <f ca="1">Pumpdown!AF156</f>
        <v>647.23603558625723</v>
      </c>
      <c r="AG130" s="110">
        <f ca="1">Pumpdown!AG156</f>
        <v>616.30244119908627</v>
      </c>
      <c r="AH130" s="110">
        <f ca="1">Pumpdown!AH156</f>
        <v>585.90853008226668</v>
      </c>
      <c r="AI130" s="110">
        <f ca="1">Pumpdown!AI156</f>
        <v>555.64863998714361</v>
      </c>
      <c r="AJ130" s="110">
        <f ca="1">Pumpdown!AJ156</f>
        <v>525.26153272287036</v>
      </c>
      <c r="AK130" s="149">
        <f ca="1">Pumpdown!AK156</f>
        <v>494.36281180243134</v>
      </c>
      <c r="AL130" s="110">
        <f ca="1">Pumpdown!AL156</f>
        <v>462.36738771569401</v>
      </c>
      <c r="AM130" s="110">
        <f ca="1">Pumpdown!AM156</f>
        <v>428.32300213144572</v>
      </c>
      <c r="AN130" s="110">
        <f ca="1">Pumpdown!AN156</f>
        <v>390.36356942773079</v>
      </c>
      <c r="AO130" s="110">
        <f ca="1">Pumpdown!AO156</f>
        <v>343.53441760250536</v>
      </c>
      <c r="AP130" s="110">
        <f ca="1">Pumpdown!AP156</f>
        <v>300.30838245700494</v>
      </c>
      <c r="AQ130" s="110">
        <f ca="1">Pumpdown!AQ156</f>
        <v>262.52136599103028</v>
      </c>
      <c r="AR130" s="110">
        <f ca="1">Pumpdown!AR156</f>
        <v>229.48899074325163</v>
      </c>
      <c r="AS130" s="110">
        <f ca="1">Pumpdown!AS156</f>
        <v>200.61299267411124</v>
      </c>
      <c r="AT130" s="110">
        <f ca="1">Pumpdown!AT156</f>
        <v>175.37038573971972</v>
      </c>
      <c r="AU130" s="110">
        <f ca="1">Pumpdown!AU156</f>
        <v>153.30398985901246</v>
      </c>
      <c r="AV130" s="110">
        <f ca="1">Pumpdown!AV156</f>
        <v>134.01415072196644</v>
      </c>
      <c r="AW130" s="110">
        <f ca="1">Pumpdown!AW156</f>
        <v>117.15150147264166</v>
      </c>
      <c r="AX130" s="110">
        <f ca="1">Pumpdown!AX156</f>
        <v>102.41063517066905</v>
      </c>
      <c r="AY130" s="110">
        <f ca="1">Pumpdown!AY156</f>
        <v>89.524573430321098</v>
      </c>
      <c r="AZ130" s="110">
        <f ca="1">Pumpdown!AZ156</f>
        <v>78.259931056226776</v>
      </c>
      <c r="BA130" s="110">
        <f ca="1">Pumpdown!BA156</f>
        <v>68.412689100298138</v>
      </c>
      <c r="BB130" s="110">
        <f ca="1">Pumpdown!BB156</f>
        <v>59.804499783822166</v>
      </c>
      <c r="BC130" s="110">
        <f ca="1">Pumpdown!BC156</f>
        <v>52.27945636151874</v>
      </c>
      <c r="BD130" s="110">
        <f ca="1">Pumpdown!BD156</f>
        <v>45.701269425135962</v>
      </c>
      <c r="BE130" s="110">
        <f ca="1">Pumpdown!BE156</f>
        <v>39.950798505361362</v>
      </c>
      <c r="BF130" s="110">
        <f ca="1">Pumpdown!BF156</f>
        <v>34.923894265793365</v>
      </c>
      <c r="BG130" s="110">
        <f ca="1">Pumpdown!BG156</f>
        <v>30.529512207988407</v>
      </c>
      <c r="BH130" s="110">
        <f ca="1">Pumpdown!BH156</f>
        <v>26.688063724056743</v>
      </c>
      <c r="BI130" s="110">
        <f ca="1">Pumpdown!BI156</f>
        <v>23.329974631987213</v>
      </c>
      <c r="BJ130" s="110">
        <f ca="1">Pumpdown!BJ156</f>
        <v>20.394425086693097</v>
      </c>
      <c r="BK130" s="110">
        <f ca="1">Pumpdown!BK156</f>
        <v>17.828248044747586</v>
      </c>
      <c r="BL130" s="110">
        <f ca="1">Pumpdown!BL156</f>
        <v>15.584966332413741</v>
      </c>
      <c r="BM130" s="110">
        <f ca="1">Pumpdown!BM156</f>
        <v>13.623950876879819</v>
      </c>
      <c r="BN130" s="110">
        <f ca="1">Pumpdown!BN156</f>
        <v>11.909684855051433</v>
      </c>
      <c r="BO130" s="110">
        <f ca="1">Pumpdown!BO156</f>
        <v>10.411120432572055</v>
      </c>
      <c r="BP130" s="110">
        <f ca="1">Pumpdown!BP156</f>
        <v>9.1011164426861946</v>
      </c>
      <c r="BQ130" s="110">
        <f ca="1">Pumpdown!BQ156</f>
        <v>7.9559468204970019</v>
      </c>
      <c r="BR130" s="110">
        <f ca="1">Pumpdown!BR156</f>
        <v>6.9548708896525469</v>
      </c>
      <c r="BS130" s="110">
        <f ca="1">Pumpdown!BS156</f>
        <v>6.0797577187318046</v>
      </c>
      <c r="BT130" s="110">
        <f ca="1">Pumpdown!BT156</f>
        <v>5.3147577438817972</v>
      </c>
      <c r="BU130" s="110">
        <f ca="1">Pumpdown!BU156</f>
        <v>4.6460157103174149</v>
      </c>
      <c r="BV130" s="110">
        <f ca="1">Pumpdown!BV156</f>
        <v>4.0614197336397551</v>
      </c>
      <c r="BW130" s="110">
        <f ca="1">Pumpdown!BW156</f>
        <v>3.5503819361109037</v>
      </c>
      <c r="BX130" s="110">
        <f ca="1">Pumpdown!BX156</f>
        <v>3.1036466848911708</v>
      </c>
      <c r="BY130" s="110">
        <f ca="1">Pumpdown!BY156</f>
        <v>2.7131229591562063</v>
      </c>
      <c r="BZ130" s="110">
        <f ca="1">Pumpdown!BZ156</f>
        <v>2.371737810020293</v>
      </c>
      <c r="CA130" s="110">
        <f ca="1">Pumpdown!CA156</f>
        <v>2.0733082592133241</v>
      </c>
      <c r="CB130" s="110">
        <f ca="1">Pumpdown!CB156</f>
        <v>1.812429316411414</v>
      </c>
      <c r="CC130" s="110">
        <f ca="1">Pumpdown!CC156</f>
        <v>1.5843760870532277</v>
      </c>
      <c r="CD130" s="110">
        <f ca="1">Pumpdown!CD156</f>
        <v>1.3850181976731395</v>
      </c>
      <c r="CE130" s="110">
        <f ca="1">Pumpdown!CE156</f>
        <v>1.2107449888703772</v>
      </c>
      <c r="CF130" s="110">
        <f ca="1">Pumpdown!CF156</f>
        <v>1.0584001210507408</v>
      </c>
      <c r="CG130" s="110">
        <f ca="1">Pumpdown!CG156</f>
        <v>0.92522440855640242</v>
      </c>
      <c r="CH130" s="110">
        <f ca="1">Pumpdown!CH156</f>
        <v>0.80880584682728429</v>
      </c>
      <c r="CI130" s="110">
        <f ca="1">Pumpdown!CI156</f>
        <v>0.7070359275137108</v>
      </c>
      <c r="CJ130" s="110">
        <f ca="1">Pumpdown!CJ156</f>
        <v>0.6180714503439092</v>
      </c>
      <c r="CK130" s="110">
        <f ca="1">Pumpdown!CK156</f>
        <v>0.54030114010410801</v>
      </c>
      <c r="CL130" s="110">
        <f ca="1">Pumpdown!CL156</f>
        <v>0.47231646411651113</v>
      </c>
      <c r="CM130" s="110">
        <f ca="1">Pumpdown!CM156</f>
        <v>0.41288612167751265</v>
      </c>
      <c r="CN130" s="110">
        <f ca="1">Pumpdown!CN156</f>
        <v>0.36093374342302192</v>
      </c>
      <c r="CO130" s="110">
        <f ca="1">Pumpdown!CO156</f>
        <v>0.31551839672418563</v>
      </c>
      <c r="CP130" s="110">
        <f ca="1">Pumpdown!CP156</f>
        <v>0.27581754403805836</v>
      </c>
      <c r="CQ130" s="110">
        <f ca="1">Pumpdown!CQ156</f>
        <v>0.24111214556433125</v>
      </c>
      <c r="CR130" s="110">
        <f ca="1">Pumpdown!CR156</f>
        <v>0.21077363639570934</v>
      </c>
      <c r="CS130" s="110">
        <f ca="1">Pumpdown!CS156</f>
        <v>0.18425254229931562</v>
      </c>
      <c r="CT130" s="110">
        <f ca="1">Pumpdown!CT156</f>
        <v>0.16106852794447579</v>
      </c>
      <c r="CU130" s="110">
        <f ca="1">Pumpdown!CU156</f>
        <v>0.14080169733591102</v>
      </c>
      <c r="CV130" s="110">
        <f ca="1">Pumpdown!CV156</f>
        <v>0.12308498889061487</v>
      </c>
      <c r="CW130" s="110">
        <f ca="1">Pumpdown!CW156</f>
        <v>0.10759752742226955</v>
      </c>
      <c r="CX130" s="110">
        <f ca="1">Pumpdown!CX156</f>
        <v>9.4058812628034477E-2</v>
      </c>
      <c r="CY130" s="110">
        <f ca="1">Pumpdown!CY156</f>
        <v>8.2223638822806394E-2</v>
      </c>
      <c r="CZ130" s="110">
        <f ca="1">Pumpdown!CZ156</f>
        <v>7.187765390999909E-2</v>
      </c>
      <c r="DA130" s="110">
        <f ca="1">Pumpdown!DA156</f>
        <v>6.2833477155387132E-2</v>
      </c>
      <c r="DB130" s="110">
        <f ca="1">Pumpdown!DB156</f>
        <v>5.4927305451288988E-2</v>
      </c>
      <c r="DC130" s="110">
        <f ca="1">Pumpdown!DC156</f>
        <v>4.8015946605630959E-2</v>
      </c>
      <c r="DD130" s="110">
        <f ca="1">Pumpdown!DD156</f>
        <v>4.1974225924470483E-2</v>
      </c>
      <c r="DE130" s="110">
        <f ca="1">Pumpdown!DE156</f>
        <v>3.6692719117441597E-2</v>
      </c>
      <c r="DF130" s="110">
        <f ca="1">Pumpdown!DF156</f>
        <v>3.2075770465764666E-2</v>
      </c>
      <c r="DG130" s="110">
        <f ca="1">Pumpdown!DG156</f>
        <v>2.803976035897985E-2</v>
      </c>
      <c r="DH130" s="110">
        <f ca="1">Pumpdown!DH156</f>
        <v>2.4511590822991459E-2</v>
      </c>
      <c r="DI130" s="110">
        <f ca="1">Pumpdown!DI156</f>
        <v>2.1427361610148164E-2</v>
      </c>
      <c r="DJ130" s="110">
        <f ca="1">Pumpdown!DJ156</f>
        <v>1.8731212873437549E-2</v>
      </c>
      <c r="DK130" s="110">
        <f ca="1">Pumpdown!DK156</f>
        <v>1.6374313463952715E-2</v>
      </c>
      <c r="DL130" s="110">
        <f ca="1">Pumpdown!DL156</f>
        <v>1.4313976528236324E-2</v>
      </c>
      <c r="DM130" s="110">
        <f ca="1">Pumpdown!DM156</f>
        <v>1.2512886387692282E-2</v>
      </c>
      <c r="DN130" s="110">
        <f ca="1">Pumpdown!DN156</f>
        <v>1.0938422697734202E-2</v>
      </c>
      <c r="DO130" s="110">
        <f ca="1">Pumpdown!DO156</f>
        <v>9.5620696462164027E-3</v>
      </c>
      <c r="DP130" s="110">
        <f ca="1">Pumpdown!DP156</f>
        <v>8.3588994908774788E-3</v>
      </c>
      <c r="DQ130" s="110">
        <f ca="1">Pumpdown!DQ156</f>
        <v>7.3071210819133682E-3</v>
      </c>
      <c r="DR130" s="110">
        <f ca="1">Pumpdown!DR156</f>
        <v>6.3876851927714392E-3</v>
      </c>
      <c r="DS130" s="110">
        <f ca="1">Pumpdown!DS156</f>
        <v>5.5839395111360827E-3</v>
      </c>
      <c r="DT130" s="110">
        <f ca="1">Pumpdown!DT156</f>
        <v>4.8813270414940994E-3</v>
      </c>
      <c r="DU130" s="110">
        <f ca="1">Pumpdown!DU156</f>
        <v>4.2671224569146042E-3</v>
      </c>
      <c r="DV130" s="110">
        <f ca="1">Pumpdown!DV156</f>
        <v>3.73020162499328E-3</v>
      </c>
      <c r="DW130" s="110">
        <f ca="1">Pumpdown!DW156</f>
        <v>3.2608401337428428E-3</v>
      </c>
      <c r="DX130" s="110">
        <f ca="1">Pumpdown!DX156</f>
        <v>2.8505371684425227E-3</v>
      </c>
      <c r="DY130" s="110">
        <f ca="1">Pumpdown!DY156</f>
        <v>2.4918615496018412E-3</v>
      </c>
      <c r="DZ130" s="110">
        <f ca="1">Pumpdown!DZ156</f>
        <v>2.1783171435637754E-3</v>
      </c>
      <c r="EA130" s="110">
        <f ca="1">Pumpdown!EA156</f>
        <v>1.9042252081388831E-3</v>
      </c>
      <c r="EB130" s="110">
        <f ca="1">Pumpdown!EB156</f>
        <v>1.664621542379837E-3</v>
      </c>
      <c r="EC130" s="110">
        <f ca="1">Pumpdown!EC156</f>
        <v>1.4551665777301954E-3</v>
      </c>
      <c r="ED130" s="110">
        <f ca="1">Pumpdown!ED156</f>
        <v>1.2720667821682142E-3</v>
      </c>
      <c r="EE130" s="110">
        <f ca="1">Pumpdown!EE156</f>
        <v>1.1120059538611937E-3</v>
      </c>
      <c r="EF130" s="110">
        <f ca="1">Pumpdown!EF156</f>
        <v>9.7208515995917647E-4</v>
      </c>
      <c r="EG130" s="110">
        <f ca="1">Pumpdown!EG156</f>
        <v>8.4977023273277469E-4</v>
      </c>
      <c r="EH130" s="110">
        <f ca="1">Pumpdown!EH156</f>
        <v>7.4284587213432993E-4</v>
      </c>
      <c r="EI130" s="110">
        <f ca="1">Pumpdown!EI156</f>
        <v>6.4937552351347519E-4</v>
      </c>
      <c r="EJ130" s="110">
        <f ca="1">Pumpdown!EJ156</f>
        <v>5.6766630381456225E-4</v>
      </c>
      <c r="EK130" s="110">
        <f ca="1">Pumpdown!EK156</f>
        <v>4.9623834101871563E-4</v>
      </c>
      <c r="EL130" s="110">
        <f ca="1">Pumpdown!EL156</f>
        <v>4.3379797152351255E-4</v>
      </c>
      <c r="EM130" s="110">
        <f ca="1">Pumpdown!EM156</f>
        <v>3.7921431002611096E-4</v>
      </c>
      <c r="EN130" s="110">
        <f ca="1">Pumpdown!EN156</f>
        <v>3.3149876755655835E-4</v>
      </c>
      <c r="EO130" s="110">
        <f ca="1">Pumpdown!EO156</f>
        <v>2.8978714670327307E-4</v>
      </c>
      <c r="EP130" s="110">
        <f ca="1">Pumpdown!EP156</f>
        <v>2.5332398974936381E-4</v>
      </c>
      <c r="EQ130" s="110">
        <f ca="1">Pumpdown!EQ156</f>
        <v>2.2144889624192208E-4</v>
      </c>
      <c r="ER130" s="110">
        <f ca="1">Pumpdown!ER156</f>
        <v>1.9358456218570089E-4</v>
      </c>
      <c r="ES130" s="110">
        <f ca="1">Pumpdown!ES156</f>
        <v>1.6922632423369547E-4</v>
      </c>
      <c r="ET130" s="110">
        <f ca="1">Pumpdown!ET156</f>
        <v>1.4793301950481226E-4</v>
      </c>
      <c r="EU130" s="110">
        <f ca="1">Pumpdown!EU156</f>
        <v>1.2931899548671811E-4</v>
      </c>
      <c r="EV130" s="110">
        <f ca="1">Pumpdown!EV156</f>
        <v>1.130471253116672E-4</v>
      </c>
      <c r="EW130" s="110">
        <f ca="1">Pumpdown!EW156</f>
        <v>9.8822701901858965E-5</v>
      </c>
      <c r="EX130" s="110">
        <f ca="1">Pumpdown!EX156</f>
        <v>8.6388100398478431E-5</v>
      </c>
      <c r="EY130" s="110">
        <f ca="1">Pumpdown!EY156</f>
        <v>7.551811220329733E-5</v>
      </c>
      <c r="EZ130" s="110">
        <f ca="1">Pumpdown!EZ156</f>
        <v>6.6015866125587969E-5</v>
      </c>
      <c r="FA130" s="110">
        <f ca="1">Pumpdown!FA156</f>
        <v>5.7709262760427782E-5</v>
      </c>
      <c r="FB130" s="110">
        <f ca="1">Pumpdown!FB156</f>
        <v>5.0447857519833984E-5</v>
      </c>
      <c r="FC130" s="110">
        <f ca="1">Pumpdown!FC156</f>
        <v>4.4100135863919068E-5</v>
      </c>
      <c r="FD130" s="110">
        <f ca="1">Pumpdown!FD156</f>
        <v>3.8551131382566607E-5</v>
      </c>
      <c r="FE130" s="110">
        <f ca="1">Pumpdown!FE156</f>
        <v>3.3700343587645313E-5</v>
      </c>
      <c r="FF130" s="110">
        <f ca="1">Pumpdown!FF156</f>
        <v>2.9459917703969976E-5</v>
      </c>
      <c r="FG130" s="110">
        <f ca="1">Pumpdown!FG156</f>
        <v>2.5753053492393904E-5</v>
      </c>
      <c r="FH130" s="110">
        <f ca="1">Pumpdown!FH156</f>
        <v>2.251261428652013E-5</v>
      </c>
      <c r="FI130" s="110">
        <f ca="1">Pumpdown!FI156</f>
        <v>1.9679911050676671E-5</v>
      </c>
      <c r="FJ130" s="110">
        <f ca="1">Pumpdown!FJ156</f>
        <v>1.7203639436688994E-5</v>
      </c>
      <c r="FK130" s="110">
        <f ca="1">Pumpdown!FK156</f>
        <v>1.5038950588012155E-5</v>
      </c>
      <c r="FL130" s="110">
        <f ca="1">Pumpdown!FL156</f>
        <v>1.3146638862142983E-5</v>
      </c>
      <c r="FM130" s="110">
        <f ca="1">Pumpdown!FM156</f>
        <v>1.1492431759791645E-5</v>
      </c>
      <c r="FN130" s="110">
        <f ca="1">Pumpdown!FN156</f>
        <v>1.0046369200404012E-5</v>
      </c>
      <c r="FO130" s="110">
        <f ca="1">Pumpdown!FO156</f>
        <v>8.7822609018177164E-6</v>
      </c>
      <c r="FP130" s="110">
        <f ca="1">Pumpdown!FP156</f>
        <v>7.6772120364135579E-6</v>
      </c>
      <c r="FQ130" s="110">
        <f ca="1">Pumpdown!FQ156</f>
        <v>6.7112085727098055E-6</v>
      </c>
      <c r="FR130" s="110">
        <f ca="1">Pumpdown!FR156</f>
        <v>5.8667547923366149E-6</v>
      </c>
      <c r="FS130" s="110">
        <f ca="1">Pumpdown!FS156</f>
        <v>5.1285564172992543E-6</v>
      </c>
      <c r="FT130" s="110">
        <f ca="1">Pumpdown!FT156</f>
        <v>4.4832436085070715E-6</v>
      </c>
      <c r="FU130" s="110">
        <f ca="1">Pumpdown!FU156</f>
        <v>3.9191288186713715E-6</v>
      </c>
      <c r="FV130" s="110">
        <f ca="1">Pumpdown!FV156</f>
        <v>3.4259951139383269E-6</v>
      </c>
      <c r="FW130" s="110">
        <f ca="1">Pumpdown!FW156</f>
        <v>2.9949111304558785E-6</v>
      </c>
      <c r="FX130" s="110">
        <f ca="1">Pumpdown!FX156</f>
        <v>2.6180693144707075E-6</v>
      </c>
      <c r="FY130" s="110">
        <f ca="1">Pumpdown!FY156</f>
        <v>2.2886445162497279E-6</v>
      </c>
      <c r="FZ130" s="110">
        <f ca="1">Pumpdown!FZ156</f>
        <v>2.0006703767577259E-6</v>
      </c>
      <c r="GA130" s="110">
        <f ca="1">Pumpdown!GA156</f>
        <v>1.7489312682752798E-6</v>
      </c>
      <c r="GB130" s="110">
        <f ca="1">Pumpdown!GB156</f>
        <v>1.5288678318454373E-6</v>
      </c>
      <c r="GC130" s="110">
        <f ca="1">Pumpdown!GC156</f>
        <v>1.3364944006958302E-6</v>
      </c>
      <c r="GD130" s="110">
        <f ca="1">Pumpdown!GD156</f>
        <v>1.1683268140550988E-6</v>
      </c>
      <c r="GE130" s="110">
        <f ca="1">Pumpdown!GE156</f>
        <v>1.0213193139675502E-6</v>
      </c>
      <c r="GF130" s="110">
        <f ca="1">Pumpdown!GF156</f>
        <v>8.9280938221619446E-7</v>
      </c>
      <c r="GG130" s="110">
        <f ca="1">Pumpdown!GG156</f>
        <v>7.8046951827113773E-7</v>
      </c>
      <c r="GH130" s="110">
        <f ca="1">Pumpdown!GH156</f>
        <v>6.8226508489230896E-7</v>
      </c>
      <c r="GI130" s="110">
        <f ca="1">Pumpdown!GI156</f>
        <v>5.9641745790948143E-7</v>
      </c>
      <c r="GJ130" s="110">
        <f ca="1">Pumpdown!GJ156</f>
        <v>5.2137181276886697E-7</v>
      </c>
      <c r="GK130" s="110">
        <f ca="1">Pumpdown!GK156</f>
        <v>4.5576896441410013E-7</v>
      </c>
      <c r="GL130" s="110">
        <f ca="1">Pumpdown!GL156</f>
        <v>3.9842075048117238E-7</v>
      </c>
      <c r="GM130" s="110">
        <f ca="1">Pumpdown!GM156</f>
        <v>3.4828851196141188E-7</v>
      </c>
      <c r="GN130" s="110">
        <f ca="1">Pumpdown!GN156</f>
        <v>3.0446428158622444E-7</v>
      </c>
      <c r="GO130" s="110">
        <f ca="1">Pumpdown!GO156</f>
        <v>2.6615433922806553E-7</v>
      </c>
      <c r="GP130" s="110">
        <f ca="1">Pumpdown!GP156</f>
        <v>2.3266483648219596E-7</v>
      </c>
      <c r="GQ130" s="110">
        <f ca="1">Pumpdown!GQ156</f>
        <v>2.0338923006962855E-7</v>
      </c>
      <c r="GR130" s="110">
        <f ca="1">Pumpdown!GR156</f>
        <v>1.7779729646203673E-7</v>
      </c>
      <c r="GS130" s="110">
        <f ca="1">Pumpdown!GS156</f>
        <v>1.5542552876761137E-7</v>
      </c>
      <c r="GT130" s="110">
        <f ca="1">Pumpdown!GT156</f>
        <v>1.3586874195159434E-7</v>
      </c>
      <c r="GU130" s="110">
        <f ca="1">Pumpdown!GU156</f>
        <v>1.1877273434990444E-7</v>
      </c>
      <c r="GV130" s="110">
        <f ca="1">Pumpdown!GV156</f>
        <v>1.0382787256526469E-7</v>
      </c>
      <c r="GW130" s="110">
        <f ca="1">Pumpdown!GW156</f>
        <v>9.0763483559032145E-8</v>
      </c>
      <c r="GX130" s="110">
        <f ca="1">Pumpdown!GX156</f>
        <v>7.9342952371410721E-8</v>
      </c>
      <c r="GY130" s="110">
        <f ca="1">Pumpdown!GY156</f>
        <v>6.9359436682677717E-8</v>
      </c>
      <c r="GZ130" s="110">
        <f ca="1">Pumpdown!GZ156</f>
        <v>6.0632120599936332E-8</v>
      </c>
      <c r="HA130" s="110">
        <f ca="1">Pumpdown!HA156</f>
        <v>5.3002939820059929E-8</v>
      </c>
      <c r="HB130" s="110">
        <f ca="1">Pumpdown!HB156</f>
        <v>4.6333718856797569E-8</v>
      </c>
      <c r="HC130" s="110">
        <f ca="1">Pumpdown!HC156</f>
        <v>4.0503668483087761E-8</v>
      </c>
      <c r="HD130" s="110">
        <f ca="1">Pumpdown!HD156</f>
        <v>3.5407198063645047E-8</v>
      </c>
      <c r="HE130" s="110">
        <f ca="1">Pumpdown!HE156</f>
        <v>3.0952003156001958E-8</v>
      </c>
      <c r="HF130" s="110">
        <f ca="1">Pumpdown!HF156</f>
        <v>2.7057393743698274E-8</v>
      </c>
      <c r="HG130" s="110">
        <f ca="1">Pumpdown!HG156</f>
        <v>2.3652832823505293E-8</v>
      </c>
      <c r="HH130" s="110">
        <f ca="1">Pumpdown!HH156</f>
        <v>2.067665887838839E-8</v>
      </c>
      <c r="HI130" s="110">
        <f ca="1">Pumpdown!HI156</f>
        <v>1.8074969098347491E-8</v>
      </c>
      <c r="HJ130" s="110">
        <f ca="1">Pumpdown!HJ156</f>
        <v>1.5800643122651409E-8</v>
      </c>
      <c r="HK130" s="110">
        <f ca="1">Pumpdown!HK156</f>
        <v>1.3812489622027433E-8</v>
      </c>
      <c r="HL130" s="110">
        <f ca="1">Pumpdown!HL156</f>
        <v>1.2074500264176659E-8</v>
      </c>
      <c r="HM130" s="110">
        <f ca="1">Pumpdown!HM156</f>
        <v>1.0555197550852694E-8</v>
      </c>
      <c r="HN130" s="110">
        <f ca="1">Pumpdown!HN156</f>
        <v>9.2270647148910175E-9</v>
      </c>
      <c r="HO130" s="110">
        <f ca="1">Pumpdown!HO156</f>
        <v>8.0660473518005326E-9</v>
      </c>
      <c r="HP130" s="110">
        <f ca="1">Pumpdown!HP156</f>
        <v>7.0511177597454227E-9</v>
      </c>
      <c r="HQ130" s="110">
        <f ca="1">Pumpdown!HQ156</f>
        <v>6.1638940974849366E-9</v>
      </c>
      <c r="HR130" s="110">
        <f ca="1">Pumpdown!HR156</f>
        <v>5.3883074626711923E-9</v>
      </c>
      <c r="HS130" s="110">
        <f ca="1">Pumpdown!HS156</f>
        <v>4.7103108608119656E-9</v>
      </c>
      <c r="HT130" s="110">
        <f ca="1">Pumpdown!HT156</f>
        <v>4.1176247939059127E-9</v>
      </c>
      <c r="HU130" s="110">
        <f ca="1">Pumpdown!HU156</f>
        <v>3.5995148609928532E-9</v>
      </c>
      <c r="HV130" s="110">
        <f ca="1">Pumpdown!HV156</f>
        <v>3.1465973426437586E-9</v>
      </c>
      <c r="HW130" s="110">
        <f ca="1">Pumpdown!HW156</f>
        <v>2.7506692482446795E-9</v>
      </c>
      <c r="HX130" s="110">
        <f ca="1">Pumpdown!HX156</f>
        <v>2.4045597479853823E-9</v>
      </c>
      <c r="HY130" s="110">
        <f ca="1">Pumpdown!HY156</f>
        <v>2.1020002987713664E-9</v>
      </c>
      <c r="HZ130" s="110">
        <f ca="1">Pumpdown!HZ156</f>
        <v>1.8375111118518872E-9</v>
      </c>
      <c r="IA130" s="110">
        <f ca="1">Pumpdown!IA156</f>
        <v>1.6063019059287076E-9</v>
      </c>
      <c r="IB130" s="110">
        <f ca="1">Pumpdown!IB156</f>
        <v>1.4041851482409845E-9</v>
      </c>
      <c r="IC130" s="110">
        <f ca="1">Pumpdown!IC156</f>
        <v>1.2275002122969946E-9</v>
      </c>
      <c r="ID130" s="110">
        <f ca="1">Pumpdown!ID156</f>
        <v>1.073047078639646E-9</v>
      </c>
      <c r="IE130" s="110">
        <f ca="1">Pumpdown!IE156</f>
        <v>9.38028377870854E-10</v>
      </c>
      <c r="IF130" s="110">
        <f ca="1">Pumpdown!IF156</f>
        <v>8.1999872625021656E-10</v>
      </c>
      <c r="IG130" s="110">
        <f ca="1">Pumpdown!IG156</f>
        <v>7.1682043626248595E-10</v>
      </c>
      <c r="IH130" s="110">
        <f ca="1">Pumpdown!IH156</f>
        <v>6.2662480000822438E-10</v>
      </c>
      <c r="II130" s="110">
        <f ca="1">Pumpdown!II156</f>
        <v>5.4777824420391257E-10</v>
      </c>
      <c r="IJ130" s="110">
        <f ca="1">Pumpdown!IJ156</f>
        <v>4.7885274380966578E-10</v>
      </c>
      <c r="IK130" s="110">
        <f ca="1">Pumpdown!IK156</f>
        <v>4.1859995843260907E-10</v>
      </c>
      <c r="IL130" s="110">
        <f ca="1">Pumpdown!IL156</f>
        <v>3.6592862307881184E-10</v>
      </c>
      <c r="IM130" s="110">
        <f ca="1">Pumpdown!IM156</f>
        <v>3.1988478376763262E-10</v>
      </c>
      <c r="IN130" s="110">
        <f ca="1">Pumpdown!IN156</f>
        <v>2.7963452004689604E-10</v>
      </c>
      <c r="IO130" s="110">
        <f ca="1">Pumpdown!IO156</f>
        <v>2.4444884148869E-10</v>
      </c>
      <c r="IP130" s="110">
        <f ca="1">Pumpdown!IP156</f>
        <v>2.1369048461950067E-10</v>
      </c>
      <c r="IQ130" s="110">
        <f ca="1">Pumpdown!IQ156</f>
        <v>1.8680237115801502E-10</v>
      </c>
      <c r="IR130" s="110">
        <f ca="1">Pumpdown!IR156</f>
        <v>1.6329751852260245E-10</v>
      </c>
      <c r="IS130" s="110">
        <f ca="1">Pumpdown!IS156</f>
        <v>1.4275021987318892E-10</v>
      </c>
      <c r="IT130" s="110">
        <f ca="1">Pumpdown!IT156</f>
        <v>1.2478833394533951E-10</v>
      </c>
      <c r="IU130" s="110">
        <f ca="1">Pumpdown!IU156</f>
        <v>1.0908654503430508E-10</v>
      </c>
      <c r="IV130" s="110">
        <f ca="1">Pumpdown!IV156</f>
        <v>9.5360471057606397E-11</v>
      </c>
    </row>
    <row r="131" spans="1:256" x14ac:dyDescent="0.15">
      <c r="A131" s="110" t="str">
        <f>Pumpdown!A157</f>
        <v>Remaining Solids #4</v>
      </c>
      <c r="B131" s="110" t="str">
        <f>Pumpdown!B157</f>
        <v>kg</v>
      </c>
      <c r="C131" s="110">
        <f ca="1">Pumpdown!C157</f>
        <v>100.22914049243118</v>
      </c>
      <c r="D131" s="110">
        <f ca="1">Pumpdown!D157</f>
        <v>100.22914049243118</v>
      </c>
      <c r="E131" s="110">
        <f ca="1">Pumpdown!E157</f>
        <v>95.794668144597622</v>
      </c>
      <c r="F131" s="110">
        <f ca="1">Pumpdown!F157</f>
        <v>91.577485934050927</v>
      </c>
      <c r="G131" s="110">
        <f ca="1">Pumpdown!G157</f>
        <v>87.566241137204329</v>
      </c>
      <c r="H131" s="110">
        <f ca="1">Pumpdown!H157</f>
        <v>83.750203916220045</v>
      </c>
      <c r="I131" s="110">
        <f ca="1">Pumpdown!I157</f>
        <v>80.119231796886027</v>
      </c>
      <c r="J131" s="110">
        <f ca="1">Pumpdown!J157</f>
        <v>76.663736237625528</v>
      </c>
      <c r="K131" s="110">
        <f ca="1">Pumpdown!K157</f>
        <v>73.374651163220406</v>
      </c>
      <c r="L131" s="110">
        <f ca="1">Pumpdown!L157</f>
        <v>70.24340334464695</v>
      </c>
      <c r="M131" s="110">
        <f ca="1">Pumpdown!M157</f>
        <v>67.261884513747873</v>
      </c>
      <c r="N131" s="110">
        <f ca="1">Pumpdown!N157</f>
        <v>64.42242518162783</v>
      </c>
      <c r="O131" s="110">
        <f ca="1">Pumpdown!O157</f>
        <v>61.717769806022574</v>
      </c>
      <c r="P131" s="110">
        <f ca="1">Pumpdown!P157</f>
        <v>59.141053510381163</v>
      </c>
      <c r="Q131" s="110">
        <f ca="1">Pumpdown!Q157</f>
        <v>56.685780190249623</v>
      </c>
      <c r="R131" s="110">
        <f ca="1">Pumpdown!R157</f>
        <v>54.345801858938394</v>
      </c>
      <c r="S131" s="110">
        <f ca="1">Pumpdown!S157</f>
        <v>52.115299190281888</v>
      </c>
      <c r="T131" s="110">
        <f ca="1">Pumpdown!T157</f>
        <v>49.988763187100645</v>
      </c>
      <c r="U131" s="110">
        <f ca="1">Pumpdown!U157</f>
        <v>47.960977908338641</v>
      </c>
      <c r="V131" s="110">
        <f ca="1">Pumpdown!V157</f>
        <v>46.027004191937991</v>
      </c>
      <c r="W131" s="110">
        <f ca="1">Pumpdown!W157</f>
        <v>44.182164314348341</v>
      </c>
      <c r="X131" s="110">
        <f ca="1">Pumpdown!X157</f>
        <v>42.422027575729778</v>
      </c>
      <c r="Y131" s="110">
        <f ca="1">Pumpdown!Y157</f>
        <v>40.742396708922364</v>
      </c>
      <c r="Z131" s="110">
        <f ca="1">Pumpdown!Z157</f>
        <v>39.139294802090113</v>
      </c>
      <c r="AA131" s="110">
        <f ca="1">Pumpdown!AA157</f>
        <v>37.608953326113223</v>
      </c>
      <c r="AB131" s="110">
        <f ca="1">Pumpdown!AB157</f>
        <v>36.147800709085772</v>
      </c>
      <c r="AC131" s="110">
        <f ca="1">Pumpdown!AC157</f>
        <v>34.75245156099875</v>
      </c>
      <c r="AD131" s="149">
        <f ca="1">Pumpdown!AD157</f>
        <v>33.419696605100548</v>
      </c>
      <c r="AE131" s="110">
        <f ca="1">Pumpdown!AE157</f>
        <v>32.146492975724243</v>
      </c>
      <c r="AF131" s="110">
        <f ca="1">Pumpdown!AF157</f>
        <v>30.929955103235891</v>
      </c>
      <c r="AG131" s="110">
        <f ca="1">Pumpdown!AG157</f>
        <v>29.767346272018369</v>
      </c>
      <c r="AH131" s="110">
        <f ca="1">Pumpdown!AH157</f>
        <v>28.656070587693822</v>
      </c>
      <c r="AI131" s="110">
        <f ca="1">Pumpdown!AI157</f>
        <v>27.593665485309291</v>
      </c>
      <c r="AJ131" s="110">
        <f ca="1">Pumpdown!AJ157</f>
        <v>26.577794262600758</v>
      </c>
      <c r="AK131" s="149">
        <f ca="1">Pumpdown!AK157</f>
        <v>25.606240473650271</v>
      </c>
      <c r="AL131" s="110">
        <f ca="1">Pumpdown!AL157</f>
        <v>24.676963120861274</v>
      </c>
      <c r="AM131" s="110">
        <f ca="1">Pumpdown!AM157</f>
        <v>23.629862299458182</v>
      </c>
      <c r="AN131" s="110">
        <f ca="1">Pumpdown!AN157</f>
        <v>22.363692952512771</v>
      </c>
      <c r="AO131" s="110">
        <f ca="1">Pumpdown!AO157</f>
        <v>20.619287380296008</v>
      </c>
      <c r="AP131" s="110">
        <f ca="1">Pumpdown!AP157</f>
        <v>18.913819275137854</v>
      </c>
      <c r="AQ131" s="110">
        <f ca="1">Pumpdown!AQ157</f>
        <v>17.349414311690953</v>
      </c>
      <c r="AR131" s="110">
        <f ca="1">Pumpdown!AR157</f>
        <v>15.914404837016345</v>
      </c>
      <c r="AS131" s="110">
        <f ca="1">Pumpdown!AS157</f>
        <v>14.598088256257947</v>
      </c>
      <c r="AT131" s="110">
        <f ca="1">Pumpdown!AT157</f>
        <v>13.390647210495951</v>
      </c>
      <c r="AU131" s="110">
        <f ca="1">Pumpdown!AU157</f>
        <v>12.283076356871328</v>
      </c>
      <c r="AV131" s="110">
        <f ca="1">Pumpdown!AV157</f>
        <v>11.267115204892587</v>
      </c>
      <c r="AW131" s="110">
        <f ca="1">Pumpdown!AW157</f>
        <v>10.335186508004181</v>
      </c>
      <c r="AX131" s="110">
        <f ca="1">Pumpdown!AX157</f>
        <v>9.4803397509282838</v>
      </c>
      <c r="AY131" s="110">
        <f ca="1">Pumpdown!AY157</f>
        <v>8.6961993112968976</v>
      </c>
      <c r="AZ131" s="110">
        <f ca="1">Pumpdown!AZ157</f>
        <v>7.9769169089531626</v>
      </c>
      <c r="BA131" s="110">
        <f ca="1">Pumpdown!BA157</f>
        <v>7.3171279882789753</v>
      </c>
      <c r="BB131" s="110">
        <f ca="1">Pumpdown!BB157</f>
        <v>6.711911708239394</v>
      </c>
      <c r="BC131" s="110">
        <f ca="1">Pumpdown!BC157</f>
        <v>6.1567542417413668</v>
      </c>
      <c r="BD131" s="110">
        <f ca="1">Pumpdown!BD157</f>
        <v>5.6475151105858874</v>
      </c>
      <c r="BE131" s="110">
        <f ca="1">Pumpdown!BE157</f>
        <v>5.1803963049327368</v>
      </c>
      <c r="BF131" s="110">
        <f ca="1">Pumpdown!BF157</f>
        <v>4.751913956964458</v>
      </c>
      <c r="BG131" s="110">
        <f ca="1">Pumpdown!BG157</f>
        <v>4.3588723574859403</v>
      </c>
      <c r="BH131" s="110">
        <f ca="1">Pumpdown!BH157</f>
        <v>3.9983401216700836</v>
      </c>
      <c r="BI131" s="110">
        <f ca="1">Pumpdown!BI157</f>
        <v>3.6676283261887885</v>
      </c>
      <c r="BJ131" s="110">
        <f ca="1">Pumpdown!BJ157</f>
        <v>3.3642704546715154</v>
      </c>
      <c r="BK131" s="110">
        <f ca="1">Pumpdown!BK157</f>
        <v>3.0860040019205268</v>
      </c>
      <c r="BL131" s="110">
        <f ca="1">Pumpdown!BL157</f>
        <v>2.8307535996832831</v>
      </c>
      <c r="BM131" s="110">
        <f ca="1">Pumpdown!BM157</f>
        <v>2.5966155381305387</v>
      </c>
      <c r="BN131" s="110">
        <f ca="1">Pumpdown!BN157</f>
        <v>2.3818435675981537</v>
      </c>
      <c r="BO131" s="110">
        <f ca="1">Pumpdown!BO157</f>
        <v>2.1848358746990968</v>
      </c>
      <c r="BP131" s="110">
        <f ca="1">Pumpdown!BP157</f>
        <v>2.0041231356708127</v>
      </c>
      <c r="BQ131" s="110">
        <f ca="1">Pumpdown!BQ157</f>
        <v>1.8383575578573736</v>
      </c>
      <c r="BR131" s="110">
        <f ca="1">Pumpdown!BR157</f>
        <v>1.6863028275955376</v>
      </c>
      <c r="BS131" s="110">
        <f ca="1">Pumpdown!BS157</f>
        <v>1.5468248895339889</v>
      </c>
      <c r="BT131" s="110">
        <f ca="1">Pumpdown!BT157</f>
        <v>1.4188834886160329</v>
      </c>
      <c r="BU131" s="110">
        <f ca="1">Pumpdown!BU157</f>
        <v>1.3015244116441187</v>
      </c>
      <c r="BV131" s="110">
        <f ca="1">Pumpdown!BV157</f>
        <v>1.1938723705621872</v>
      </c>
      <c r="BW131" s="110">
        <f ca="1">Pumpdown!BW157</f>
        <v>1.0951244743779043</v>
      </c>
      <c r="BX131" s="110">
        <f ca="1">Pumpdown!BX157</f>
        <v>1.0045442410370373</v>
      </c>
      <c r="BY131" s="110">
        <f ca="1">Pumpdown!BY157</f>
        <v>0.92145610458930827</v>
      </c>
      <c r="BZ131" s="110">
        <f ca="1">Pumpdown!BZ157</f>
        <v>0.84524037667903651</v>
      </c>
      <c r="CA131" s="110">
        <f ca="1">Pumpdown!CA157</f>
        <v>0.77532862478233899</v>
      </c>
      <c r="CB131" s="110">
        <f ca="1">Pumpdown!CB157</f>
        <v>0.71119943272083186</v>
      </c>
      <c r="CC131" s="110">
        <f ca="1">Pumpdown!CC157</f>
        <v>0.65237451183287543</v>
      </c>
      <c r="CD131" s="110">
        <f ca="1">Pumpdown!CD157</f>
        <v>0.59841513379868083</v>
      </c>
      <c r="CE131" s="110">
        <f ca="1">Pumpdown!CE157</f>
        <v>0.54891885851455657</v>
      </c>
      <c r="CF131" s="110">
        <f ca="1">Pumpdown!CF157</f>
        <v>0.50351653261211027</v>
      </c>
      <c r="CG131" s="110">
        <f ca="1">Pumpdown!CG157</f>
        <v>0.46186953623674609</v>
      </c>
      <c r="CH131" s="110">
        <f ca="1">Pumpdown!CH157</f>
        <v>0.42366725755136841</v>
      </c>
      <c r="CI131" s="110">
        <f ca="1">Pumpdown!CI157</f>
        <v>0.38862477612962149</v>
      </c>
      <c r="CJ131" s="110">
        <f ca="1">Pumpdown!CJ157</f>
        <v>0.3564807379609376</v>
      </c>
      <c r="CK131" s="110">
        <f ca="1">Pumpdown!CK157</f>
        <v>0.32699540621874562</v>
      </c>
      <c r="CL131" s="110">
        <f ca="1">Pumpdown!CL157</f>
        <v>0.29994887325406955</v>
      </c>
      <c r="CM131" s="110">
        <f ca="1">Pumpdown!CM157</f>
        <v>0.27513942047919882</v>
      </c>
      <c r="CN131" s="110">
        <f ca="1">Pumpdown!CN157</f>
        <v>0.25238201390910642</v>
      </c>
      <c r="CO131" s="110">
        <f ca="1">Pumpdown!CO157</f>
        <v>0.2315069241400543</v>
      </c>
      <c r="CP131" s="110">
        <f ca="1">Pumpdown!CP157</f>
        <v>0.21235846047290391</v>
      </c>
      <c r="CQ131" s="110">
        <f ca="1">Pumpdown!CQ157</f>
        <v>0.19479380973996346</v>
      </c>
      <c r="CR131" s="110">
        <f ca="1">Pumpdown!CR157</f>
        <v>0.17868197117510495</v>
      </c>
      <c r="CS131" s="110">
        <f ca="1">Pumpdown!CS157</f>
        <v>0.1639027793831937</v>
      </c>
      <c r="CT131" s="110">
        <f ca="1">Pumpdown!CT157</f>
        <v>0.15034600812193599</v>
      </c>
      <c r="CU131" s="110">
        <f ca="1">Pumpdown!CU157</f>
        <v>0.13791054821196652</v>
      </c>
      <c r="CV131" s="110">
        <f ca="1">Pumpdown!CV157</f>
        <v>0.12650365344385994</v>
      </c>
      <c r="CW131" s="110">
        <f ca="1">Pumpdown!CW157</f>
        <v>0.11604024885788698</v>
      </c>
      <c r="CX131" s="110">
        <f ca="1">Pumpdown!CX157</f>
        <v>0.10644229623752344</v>
      </c>
      <c r="CY131" s="110">
        <f ca="1">Pumpdown!CY157</f>
        <v>9.7638212084432505E-2</v>
      </c>
      <c r="CZ131" s="110">
        <f ca="1">Pumpdown!CZ157</f>
        <v>8.9562333734058752E-2</v>
      </c>
      <c r="DA131" s="110">
        <f ca="1">Pumpdown!DA157</f>
        <v>8.2154429630014264E-2</v>
      </c>
      <c r="DB131" s="110">
        <f ca="1">Pumpdown!DB157</f>
        <v>7.5359250104782879E-2</v>
      </c>
      <c r="DC131" s="110">
        <f ca="1">Pumpdown!DC157</f>
        <v>6.9126115316373013E-2</v>
      </c>
      <c r="DD131" s="110">
        <f ca="1">Pumpdown!DD157</f>
        <v>6.3408537267666154E-2</v>
      </c>
      <c r="DE131" s="110">
        <f ca="1">Pumpdown!DE157</f>
        <v>5.8163873089403739E-2</v>
      </c>
      <c r="DF131" s="110">
        <f ca="1">Pumpdown!DF157</f>
        <v>5.335300700092592E-2</v>
      </c>
      <c r="DG131" s="110">
        <f ca="1">Pumpdown!DG157</f>
        <v>4.8940058576660221E-2</v>
      </c>
      <c r="DH131" s="110">
        <f ca="1">Pumpdown!DH157</f>
        <v>4.4892115142551703E-2</v>
      </c>
      <c r="DI131" s="110">
        <f ca="1">Pumpdown!DI157</f>
        <v>4.1178986306592377E-2</v>
      </c>
      <c r="DJ131" s="110">
        <f ca="1">Pumpdown!DJ157</f>
        <v>3.7772978792688205E-2</v>
      </c>
      <c r="DK131" s="110">
        <f ca="1">Pumpdown!DK157</f>
        <v>3.4648689898528554E-2</v>
      </c>
      <c r="DL131" s="110">
        <f ca="1">Pumpdown!DL157</f>
        <v>3.1782818037024499E-2</v>
      </c>
      <c r="DM131" s="110">
        <f ca="1">Pumpdown!DM157</f>
        <v>2.9153988948295226E-2</v>
      </c>
      <c r="DN131" s="110">
        <f ca="1">Pumpdown!DN157</f>
        <v>2.6742596286055846E-2</v>
      </c>
      <c r="DO131" s="110">
        <f ca="1">Pumpdown!DO157</f>
        <v>2.4530655389467283E-2</v>
      </c>
      <c r="DP131" s="110">
        <f ca="1">Pumpdown!DP157</f>
        <v>2.2501669149848663E-2</v>
      </c>
      <c r="DQ131" s="110">
        <f ca="1">Pumpdown!DQ157</f>
        <v>2.0640504971858667E-2</v>
      </c>
      <c r="DR131" s="110">
        <f ca="1">Pumpdown!DR157</f>
        <v>1.8933281911497117E-2</v>
      </c>
      <c r="DS131" s="110">
        <f ca="1">Pumpdown!DS157</f>
        <v>1.7367267149178856E-2</v>
      </c>
      <c r="DT131" s="110">
        <f ca="1">Pumpdown!DT157</f>
        <v>1.5930781025754917E-2</v>
      </c>
      <c r="DU131" s="110">
        <f ca="1">Pumpdown!DU157</f>
        <v>1.4613109933220115E-2</v>
      </c>
      <c r="DV131" s="110">
        <f ca="1">Pumpdown!DV157</f>
        <v>1.3404426410428119E-2</v>
      </c>
      <c r="DW131" s="110">
        <f ca="1">Pumpdown!DW157</f>
        <v>1.229571584787149E-2</v>
      </c>
      <c r="DX131" s="110">
        <f ca="1">Pumpdown!DX157</f>
        <v>1.1278709254875868E-2</v>
      </c>
      <c r="DY131" s="110">
        <f ca="1">Pumpdown!DY157</f>
        <v>1.0345821587772275E-2</v>
      </c>
      <c r="DZ131" s="110">
        <f ca="1">Pumpdown!DZ157</f>
        <v>9.490095179086418E-3</v>
      </c>
      <c r="EA131" s="110">
        <f ca="1">Pumpdown!EA157</f>
        <v>8.7051478458282545E-3</v>
      </c>
      <c r="EB131" s="110">
        <f ca="1">Pumpdown!EB157</f>
        <v>7.9851252898628326E-3</v>
      </c>
      <c r="EC131" s="110">
        <f ca="1">Pumpdown!EC157</f>
        <v>7.3246574353545979E-3</v>
      </c>
      <c r="ED131" s="110">
        <f ca="1">Pumpdown!ED157</f>
        <v>6.7188183776408844E-3</v>
      </c>
      <c r="EE131" s="110">
        <f ca="1">Pumpdown!EE157</f>
        <v>6.1630896448250719E-3</v>
      </c>
      <c r="EF131" s="110">
        <f ca="1">Pumpdown!EF157</f>
        <v>5.6533264980868376E-3</v>
      </c>
      <c r="EG131" s="110">
        <f ca="1">Pumpdown!EG157</f>
        <v>5.1857270193703172E-3</v>
      </c>
      <c r="EH131" s="110">
        <f ca="1">Pumpdown!EH157</f>
        <v>4.7568037558998041E-3</v>
      </c>
      <c r="EI131" s="110">
        <f ca="1">Pumpdown!EI157</f>
        <v>4.3633577100419783E-3</v>
      </c>
      <c r="EJ131" s="110">
        <f ca="1">Pumpdown!EJ157</f>
        <v>4.0024544805257268E-3</v>
      </c>
      <c r="EK131" s="110">
        <f ca="1">Pumpdown!EK157</f>
        <v>3.6714023770758751E-3</v>
      </c>
      <c r="EL131" s="110">
        <f ca="1">Pumpdown!EL157</f>
        <v>3.3677323452352866E-3</v>
      </c>
      <c r="EM131" s="110">
        <f ca="1">Pumpdown!EM157</f>
        <v>3.0891795516505356E-3</v>
      </c>
      <c r="EN131" s="110">
        <f ca="1">Pumpdown!EN157</f>
        <v>2.8336664924804413E-3</v>
      </c>
      <c r="EO131" s="110">
        <f ca="1">Pumpdown!EO157</f>
        <v>2.5992874989465052E-3</v>
      </c>
      <c r="EP131" s="110">
        <f ca="1">Pumpdown!EP157</f>
        <v>2.3842945244644774E-3</v>
      </c>
      <c r="EQ131" s="110">
        <f ca="1">Pumpdown!EQ157</f>
        <v>2.1870841073545616E-3</v>
      </c>
      <c r="ER131" s="110">
        <f ca="1">Pumpdown!ER157</f>
        <v>2.006185411895478E-3</v>
      </c>
      <c r="ES131" s="110">
        <f ca="1">Pumpdown!ES157</f>
        <v>1.8402492585301139E-3</v>
      </c>
      <c r="ET131" s="110">
        <f ca="1">Pumpdown!ET157</f>
        <v>1.6880380614077914E-3</v>
      </c>
      <c r="EU131" s="110">
        <f ca="1">Pumpdown!EU157</f>
        <v>1.5484165982152715E-3</v>
      </c>
      <c r="EV131" s="110">
        <f ca="1">Pumpdown!EV157</f>
        <v>1.4203435434560084E-3</v>
      </c>
      <c r="EW131" s="110">
        <f ca="1">Pumpdown!EW157</f>
        <v>1.3028637020311123E-3</v>
      </c>
      <c r="EX131" s="110">
        <f ca="1">Pumpdown!EX157</f>
        <v>1.1951008851984754E-3</v>
      </c>
      <c r="EY131" s="110">
        <f ca="1">Pumpdown!EY157</f>
        <v>1.0962513757775045E-3</v>
      </c>
      <c r="EZ131" s="110">
        <f ca="1">Pumpdown!EZ157</f>
        <v>1.0055779338616162E-3</v>
      </c>
      <c r="FA131" s="110">
        <f ca="1">Pumpdown!FA157</f>
        <v>9.2240429833187064E-4</v>
      </c>
      <c r="FB131" s="110">
        <f ca="1">Pumpdown!FB157</f>
        <v>8.4611014316290532E-4</v>
      </c>
      <c r="FC131" s="110">
        <f ca="1">Pumpdown!FC157</f>
        <v>7.7612645090426339E-4</v>
      </c>
      <c r="FD131" s="110">
        <f ca="1">Pumpdown!FD157</f>
        <v>7.1193126883159301E-4</v>
      </c>
      <c r="FE131" s="110">
        <f ca="1">Pumpdown!FE157</f>
        <v>6.5304581611622245E-4</v>
      </c>
      <c r="FF131" s="110">
        <f ca="1">Pumpdown!FF157</f>
        <v>5.9903091297958426E-4</v>
      </c>
      <c r="FG131" s="110">
        <f ca="1">Pumpdown!FG157</f>
        <v>5.4948370520038964E-4</v>
      </c>
      <c r="FH131" s="110">
        <f ca="1">Pumpdown!FH157</f>
        <v>5.0403465954525618E-4</v>
      </c>
      <c r="FI131" s="110">
        <f ca="1">Pumpdown!FI157</f>
        <v>4.6234480771409445E-4</v>
      </c>
      <c r="FJ131" s="110">
        <f ca="1">Pumpdown!FJ157</f>
        <v>4.2410321824503359E-4</v>
      </c>
      <c r="FK131" s="110">
        <f ca="1">Pumpdown!FK157</f>
        <v>3.8902467752383388E-4</v>
      </c>
      <c r="FL131" s="110">
        <f ca="1">Pumpdown!FL157</f>
        <v>3.5684756260227974E-4</v>
      </c>
      <c r="FM131" s="110">
        <f ca="1">Pumpdown!FM157</f>
        <v>3.2733188996059609E-4</v>
      </c>
      <c r="FN131" s="110">
        <f ca="1">Pumpdown!FN157</f>
        <v>3.0025752566115827E-4</v>
      </c>
      <c r="FO131" s="110">
        <f ca="1">Pumpdown!FO157</f>
        <v>2.7542254354445526E-4</v>
      </c>
      <c r="FP131" s="110">
        <f ca="1">Pumpdown!FP157</f>
        <v>2.5264171922239481E-4</v>
      </c>
      <c r="FQ131" s="110">
        <f ca="1">Pumpdown!FQ157</f>
        <v>2.3174514863684382E-4</v>
      </c>
      <c r="FR131" s="110">
        <f ca="1">Pumpdown!FR157</f>
        <v>2.1257698088033046E-4</v>
      </c>
      <c r="FS131" s="110">
        <f ca="1">Pumpdown!FS157</f>
        <v>1.949942558280249E-4</v>
      </c>
      <c r="FT131" s="110">
        <f ca="1">Pumpdown!FT157</f>
        <v>1.788658379118199E-4</v>
      </c>
      <c r="FU131" s="110">
        <f ca="1">Pumpdown!FU157</f>
        <v>1.6407143808437941E-4</v>
      </c>
      <c r="FV131" s="110">
        <f ca="1">Pumpdown!FV157</f>
        <v>1.5050071667876297E-4</v>
      </c>
      <c r="FW131" s="110">
        <f ca="1">Pumpdown!FW157</f>
        <v>1.3805246047256863E-4</v>
      </c>
      <c r="FX131" s="110">
        <f ca="1">Pumpdown!FX157</f>
        <v>1.2663382781897046E-4</v>
      </c>
      <c r="FY131" s="110">
        <f ca="1">Pumpdown!FY157</f>
        <v>1.1615965621468278E-4</v>
      </c>
      <c r="FZ131" s="110">
        <f ca="1">Pumpdown!FZ157</f>
        <v>1.0655182714055144E-4</v>
      </c>
      <c r="GA131" s="110">
        <f ca="1">Pumpdown!GA157</f>
        <v>9.7738683437622622E-5</v>
      </c>
      <c r="GB131" s="110">
        <f ca="1">Pumpdown!GB157</f>
        <v>8.9654494873360897E-5</v>
      </c>
      <c r="GC131" s="110">
        <f ca="1">Pumpdown!GC157</f>
        <v>8.2238967912099477E-5</v>
      </c>
      <c r="GD131" s="110">
        <f ca="1">Pumpdown!GD157</f>
        <v>7.5436796033490305E-5</v>
      </c>
      <c r="GE131" s="110">
        <f ca="1">Pumpdown!GE157</f>
        <v>6.9197247245136794E-5</v>
      </c>
      <c r="GF131" s="110">
        <f ca="1">Pumpdown!GF157</f>
        <v>6.3473785712993887E-5</v>
      </c>
      <c r="GG131" s="110">
        <f ca="1">Pumpdown!GG157</f>
        <v>5.8223724687577384E-5</v>
      </c>
      <c r="GH131" s="110">
        <f ca="1">Pumpdown!GH157</f>
        <v>5.3407908137434947E-5</v>
      </c>
      <c r="GI131" s="110">
        <f ca="1">Pumpdown!GI157</f>
        <v>4.89904187154361E-5</v>
      </c>
      <c r="GJ131" s="110">
        <f ca="1">Pumpdown!GJ157</f>
        <v>4.4938309879833852E-5</v>
      </c>
      <c r="GK131" s="110">
        <f ca="1">Pumpdown!GK157</f>
        <v>4.1221360172201909E-5</v>
      </c>
      <c r="GL131" s="110">
        <f ca="1">Pumpdown!GL157</f>
        <v>3.781184781960198E-5</v>
      </c>
      <c r="GM131" s="110">
        <f ca="1">Pumpdown!GM157</f>
        <v>3.4684343979917909E-5</v>
      </c>
      <c r="GN131" s="110">
        <f ca="1">Pumpdown!GN157</f>
        <v>3.1815523088337951E-5</v>
      </c>
      <c r="GO131" s="110">
        <f ca="1">Pumpdown!GO157</f>
        <v>2.9183988890510387E-5</v>
      </c>
      <c r="GP131" s="110">
        <f ca="1">Pumpdown!GP157</f>
        <v>2.6770114864892103E-5</v>
      </c>
      <c r="GQ131" s="110">
        <f ca="1">Pumpdown!GQ157</f>
        <v>2.4555897844127236E-5</v>
      </c>
      <c r="GR131" s="110">
        <f ca="1">Pumpdown!GR157</f>
        <v>2.2524823743734167E-5</v>
      </c>
      <c r="GS131" s="110">
        <f ca="1">Pumpdown!GS157</f>
        <v>2.0661744396677885E-5</v>
      </c>
      <c r="GT131" s="110">
        <f ca="1">Pumpdown!GT157</f>
        <v>1.8952764575234681E-5</v>
      </c>
      <c r="GU131" s="110">
        <f ca="1">Pumpdown!GU157</f>
        <v>1.7385138357535102E-5</v>
      </c>
      <c r="GV131" s="110">
        <f ca="1">Pumpdown!GV157</f>
        <v>1.5947174065865578E-5</v>
      </c>
      <c r="GW131" s="110">
        <f ca="1">Pumpdown!GW157</f>
        <v>1.46281470677391E-5</v>
      </c>
      <c r="GX131" s="110">
        <f ca="1">Pumpdown!GX157</f>
        <v>1.3418219789387463E-5</v>
      </c>
      <c r="GY131" s="110">
        <f ca="1">Pumpdown!GY157</f>
        <v>1.2308368345119278E-5</v>
      </c>
      <c r="GZ131" s="110">
        <f ca="1">Pumpdown!GZ157</f>
        <v>1.1290315235330485E-5</v>
      </c>
      <c r="HA131" s="110">
        <f ca="1">Pumpdown!HA157</f>
        <v>1.0356467611215315E-5</v>
      </c>
      <c r="HB131" s="110">
        <f ca="1">Pumpdown!HB157</f>
        <v>9.4998606457432813E-6</v>
      </c>
      <c r="HC131" s="110">
        <f ca="1">Pumpdown!HC157</f>
        <v>8.7141055885513029E-6</v>
      </c>
      <c r="HD131" s="110">
        <f ca="1">Pumpdown!HD157</f>
        <v>7.9933421173337382E-6</v>
      </c>
      <c r="HE131" s="110">
        <f ca="1">Pumpdown!HE157</f>
        <v>7.3321946303571862E-6</v>
      </c>
      <c r="HF131" s="110">
        <f ca="1">Pumpdown!HF157</f>
        <v>6.725732154120699E-6</v>
      </c>
      <c r="HG131" s="110">
        <f ca="1">Pumpdown!HG157</f>
        <v>6.1694315671445051E-6</v>
      </c>
      <c r="HH131" s="110">
        <f ca="1">Pumpdown!HH157</f>
        <v>5.6591438656027172E-6</v>
      </c>
      <c r="HI131" s="110">
        <f ca="1">Pumpdown!HI157</f>
        <v>5.1910632192022061E-6</v>
      </c>
      <c r="HJ131" s="110">
        <f ca="1">Pumpdown!HJ157</f>
        <v>4.7616985865200327E-6</v>
      </c>
      <c r="HK131" s="110">
        <f ca="1">Pumpdown!HK157</f>
        <v>4.3678476781008108E-6</v>
      </c>
      <c r="HL131" s="110">
        <f ca="1">Pumpdown!HL157</f>
        <v>4.006573073125443E-6</v>
      </c>
      <c r="HM131" s="110">
        <f ca="1">Pumpdown!HM157</f>
        <v>3.6751803115244437E-6</v>
      </c>
      <c r="HN131" s="110">
        <f ca="1">Pumpdown!HN157</f>
        <v>3.3711977981423459E-6</v>
      </c>
      <c r="HO131" s="110">
        <f ca="1">Pumpdown!HO157</f>
        <v>3.0923583690743258E-6</v>
      </c>
      <c r="HP131" s="110">
        <f ca="1">Pumpdown!HP157</f>
        <v>2.8365823826930042E-6</v>
      </c>
      <c r="HQ131" s="110">
        <f ca="1">Pumpdown!HQ157</f>
        <v>2.6019622092548382E-6</v>
      </c>
      <c r="HR131" s="110">
        <f ca="1">Pumpdown!HR157</f>
        <v>2.3867480034064074E-6</v>
      </c>
      <c r="HS131" s="110">
        <f ca="1">Pumpdown!HS157</f>
        <v>2.1893346534790299E-6</v>
      </c>
      <c r="HT131" s="110">
        <f ca="1">Pumpdown!HT157</f>
        <v>2.0082498102368691E-6</v>
      </c>
      <c r="HU131" s="110">
        <f ca="1">Pumpdown!HU157</f>
        <v>1.8421429057944845E-6</v>
      </c>
      <c r="HV131" s="110">
        <f ca="1">Pumpdown!HV157</f>
        <v>1.6897750808046592E-6</v>
      </c>
      <c r="HW131" s="110">
        <f ca="1">Pumpdown!HW157</f>
        <v>1.5500099447914079E-6</v>
      </c>
      <c r="HX131" s="110">
        <f ca="1">Pumpdown!HX157</f>
        <v>1.4218051007168331E-6</v>
      </c>
      <c r="HY131" s="110">
        <f ca="1">Pumpdown!HY157</f>
        <v>1.3042043705703131E-6</v>
      </c>
      <c r="HZ131" s="110">
        <f ca="1">Pumpdown!HZ157</f>
        <v>1.1963306639968708E-6</v>
      </c>
      <c r="IA131" s="110">
        <f ca="1">Pumpdown!IA157</f>
        <v>1.097379436777492E-6</v>
      </c>
      <c r="IB131" s="110">
        <f ca="1">Pumpdown!IB157</f>
        <v>1.0066126903733995E-6</v>
      </c>
      <c r="IC131" s="110">
        <f ca="1">Pumpdown!IC157</f>
        <v>9.2335346778165216E-7</v>
      </c>
      <c r="ID131" s="110">
        <f ca="1">Pumpdown!ID157</f>
        <v>8.4698080465103242E-7</v>
      </c>
      <c r="IE131" s="110">
        <f ca="1">Pumpdown!IE157</f>
        <v>7.7692509800261046E-7</v>
      </c>
      <c r="IF131" s="110">
        <f ca="1">Pumpdown!IF157</f>
        <v>7.1266385801395163E-7</v>
      </c>
      <c r="IG131" s="110">
        <f ca="1">Pumpdown!IG157</f>
        <v>6.5371781118290417E-7</v>
      </c>
      <c r="IH131" s="110">
        <f ca="1">Pumpdown!IH157</f>
        <v>5.9964732580756342E-7</v>
      </c>
      <c r="II131" s="110">
        <f ca="1">Pumpdown!II157</f>
        <v>5.500491331229092E-7</v>
      </c>
      <c r="IJ131" s="110">
        <f ca="1">Pumpdown!IJ157</f>
        <v>5.0455331963968169E-7</v>
      </c>
      <c r="IK131" s="110">
        <f ca="1">Pumpdown!IK157</f>
        <v>4.6282056825374164E-7</v>
      </c>
      <c r="IL131" s="110">
        <f ca="1">Pumpdown!IL157</f>
        <v>4.2453962754954369E-7</v>
      </c>
      <c r="IM131" s="110">
        <f ca="1">Pumpdown!IM157</f>
        <v>3.8942499042326903E-7</v>
      </c>
      <c r="IN131" s="110">
        <f ca="1">Pumpdown!IN157</f>
        <v>3.5721476471231286E-7</v>
      </c>
      <c r="IO131" s="110">
        <f ca="1">Pumpdown!IO157</f>
        <v>3.2766871994984452E-7</v>
      </c>
      <c r="IP131" s="110">
        <f ca="1">Pumpdown!IP157</f>
        <v>3.0056649567673596E-7</v>
      </c>
      <c r="IQ131" s="110">
        <f ca="1">Pumpdown!IQ157</f>
        <v>2.7570595794808093E-7</v>
      </c>
      <c r="IR131" s="110">
        <f ca="1">Pumpdown!IR157</f>
        <v>2.52901691776794E-7</v>
      </c>
      <c r="IS131" s="110">
        <f ca="1">Pumpdown!IS157</f>
        <v>2.3198361827062474E-7</v>
      </c>
      <c r="IT131" s="110">
        <f ca="1">Pumpdown!IT157</f>
        <v>2.1279572614891091E-7</v>
      </c>
      <c r="IU131" s="110">
        <f ca="1">Pumpdown!IU157</f>
        <v>1.9519490817846336E-7</v>
      </c>
      <c r="IV131" s="110">
        <f ca="1">Pumpdown!IV157</f>
        <v>1.7904989385048203E-7</v>
      </c>
    </row>
    <row r="132" spans="1:256" x14ac:dyDescent="0.15">
      <c r="A132" s="110" t="str">
        <f>Pumpdown!A158</f>
        <v>Remaining Solids #5</v>
      </c>
      <c r="B132" s="110" t="str">
        <f>Pumpdown!B158</f>
        <v>kg</v>
      </c>
      <c r="C132" s="110">
        <f ca="1">Pumpdown!C158</f>
        <v>0</v>
      </c>
      <c r="D132" s="110">
        <f ca="1">Pumpdown!D158</f>
        <v>0</v>
      </c>
      <c r="E132" s="110">
        <f ca="1">Pumpdown!E158</f>
        <v>0</v>
      </c>
      <c r="F132" s="110">
        <f ca="1">Pumpdown!F158</f>
        <v>0</v>
      </c>
      <c r="G132" s="110">
        <f ca="1">Pumpdown!G158</f>
        <v>0</v>
      </c>
      <c r="H132" s="110">
        <f ca="1">Pumpdown!H158</f>
        <v>0</v>
      </c>
      <c r="I132" s="110">
        <f ca="1">Pumpdown!I158</f>
        <v>0</v>
      </c>
      <c r="J132" s="110">
        <f ca="1">Pumpdown!J158</f>
        <v>0</v>
      </c>
      <c r="K132" s="110">
        <f ca="1">Pumpdown!K158</f>
        <v>0</v>
      </c>
      <c r="L132" s="110">
        <f ca="1">Pumpdown!L158</f>
        <v>0</v>
      </c>
      <c r="M132" s="110">
        <f ca="1">Pumpdown!M158</f>
        <v>0</v>
      </c>
      <c r="N132" s="110">
        <f ca="1">Pumpdown!N158</f>
        <v>0</v>
      </c>
      <c r="O132" s="110">
        <f ca="1">Pumpdown!O158</f>
        <v>0</v>
      </c>
      <c r="P132" s="110">
        <f ca="1">Pumpdown!P158</f>
        <v>0</v>
      </c>
      <c r="Q132" s="110">
        <f ca="1">Pumpdown!Q158</f>
        <v>0</v>
      </c>
      <c r="R132" s="110">
        <f ca="1">Pumpdown!R158</f>
        <v>0</v>
      </c>
      <c r="S132" s="110">
        <f ca="1">Pumpdown!S158</f>
        <v>0</v>
      </c>
      <c r="T132" s="110">
        <f ca="1">Pumpdown!T158</f>
        <v>0</v>
      </c>
      <c r="U132" s="110">
        <f ca="1">Pumpdown!U158</f>
        <v>0</v>
      </c>
      <c r="V132" s="110">
        <f ca="1">Pumpdown!V158</f>
        <v>0</v>
      </c>
      <c r="W132" s="110">
        <f ca="1">Pumpdown!W158</f>
        <v>0</v>
      </c>
      <c r="X132" s="110">
        <f ca="1">Pumpdown!X158</f>
        <v>0</v>
      </c>
      <c r="Y132" s="110">
        <f ca="1">Pumpdown!Y158</f>
        <v>0</v>
      </c>
      <c r="Z132" s="110">
        <f ca="1">Pumpdown!Z158</f>
        <v>0</v>
      </c>
      <c r="AA132" s="110">
        <f ca="1">Pumpdown!AA158</f>
        <v>0</v>
      </c>
      <c r="AB132" s="110">
        <f ca="1">Pumpdown!AB158</f>
        <v>0</v>
      </c>
      <c r="AC132" s="110">
        <f ca="1">Pumpdown!AC158</f>
        <v>0</v>
      </c>
      <c r="AD132" s="149">
        <f ca="1">Pumpdown!AD158</f>
        <v>0</v>
      </c>
      <c r="AE132" s="110">
        <f ca="1">Pumpdown!AE158</f>
        <v>0</v>
      </c>
      <c r="AF132" s="110">
        <f ca="1">Pumpdown!AF158</f>
        <v>0</v>
      </c>
      <c r="AG132" s="110">
        <f ca="1">Pumpdown!AG158</f>
        <v>0</v>
      </c>
      <c r="AH132" s="110">
        <f ca="1">Pumpdown!AH158</f>
        <v>0</v>
      </c>
      <c r="AI132" s="110">
        <f ca="1">Pumpdown!AI158</f>
        <v>0</v>
      </c>
      <c r="AJ132" s="110">
        <f ca="1">Pumpdown!AJ158</f>
        <v>0</v>
      </c>
      <c r="AK132" s="149">
        <f ca="1">Pumpdown!AK158</f>
        <v>0</v>
      </c>
      <c r="AL132" s="110">
        <f ca="1">Pumpdown!AL158</f>
        <v>0</v>
      </c>
      <c r="AM132" s="110">
        <f ca="1">Pumpdown!AM158</f>
        <v>0</v>
      </c>
      <c r="AN132" s="110">
        <f ca="1">Pumpdown!AN158</f>
        <v>0</v>
      </c>
      <c r="AO132" s="110">
        <f ca="1">Pumpdown!AO158</f>
        <v>0</v>
      </c>
      <c r="AP132" s="110">
        <f ca="1">Pumpdown!AP158</f>
        <v>0</v>
      </c>
      <c r="AQ132" s="110">
        <f ca="1">Pumpdown!AQ158</f>
        <v>0</v>
      </c>
      <c r="AR132" s="110">
        <f ca="1">Pumpdown!AR158</f>
        <v>0</v>
      </c>
      <c r="AS132" s="110">
        <f ca="1">Pumpdown!AS158</f>
        <v>0</v>
      </c>
      <c r="AT132" s="110">
        <f ca="1">Pumpdown!AT158</f>
        <v>0</v>
      </c>
      <c r="AU132" s="110">
        <f ca="1">Pumpdown!AU158</f>
        <v>0</v>
      </c>
      <c r="AV132" s="110">
        <f ca="1">Pumpdown!AV158</f>
        <v>0</v>
      </c>
      <c r="AW132" s="110">
        <f ca="1">Pumpdown!AW158</f>
        <v>0</v>
      </c>
      <c r="AX132" s="110">
        <f ca="1">Pumpdown!AX158</f>
        <v>0</v>
      </c>
      <c r="AY132" s="110">
        <f ca="1">Pumpdown!AY158</f>
        <v>0</v>
      </c>
      <c r="AZ132" s="110">
        <f ca="1">Pumpdown!AZ158</f>
        <v>0</v>
      </c>
      <c r="BA132" s="110">
        <f ca="1">Pumpdown!BA158</f>
        <v>0</v>
      </c>
      <c r="BB132" s="110">
        <f ca="1">Pumpdown!BB158</f>
        <v>0</v>
      </c>
      <c r="BC132" s="110">
        <f ca="1">Pumpdown!BC158</f>
        <v>0</v>
      </c>
      <c r="BD132" s="110">
        <f ca="1">Pumpdown!BD158</f>
        <v>0</v>
      </c>
      <c r="BE132" s="110">
        <f ca="1">Pumpdown!BE158</f>
        <v>0</v>
      </c>
      <c r="BF132" s="110">
        <f ca="1">Pumpdown!BF158</f>
        <v>0</v>
      </c>
      <c r="BG132" s="110">
        <f ca="1">Pumpdown!BG158</f>
        <v>0</v>
      </c>
      <c r="BH132" s="110">
        <f ca="1">Pumpdown!BH158</f>
        <v>0</v>
      </c>
      <c r="BI132" s="110">
        <f ca="1">Pumpdown!BI158</f>
        <v>0</v>
      </c>
      <c r="BJ132" s="110">
        <f ca="1">Pumpdown!BJ158</f>
        <v>0</v>
      </c>
      <c r="BK132" s="110">
        <f ca="1">Pumpdown!BK158</f>
        <v>0</v>
      </c>
      <c r="BL132" s="110">
        <f ca="1">Pumpdown!BL158</f>
        <v>0</v>
      </c>
      <c r="BM132" s="110">
        <f ca="1">Pumpdown!BM158</f>
        <v>0</v>
      </c>
      <c r="BN132" s="110">
        <f ca="1">Pumpdown!BN158</f>
        <v>0</v>
      </c>
      <c r="BO132" s="110">
        <f ca="1">Pumpdown!BO158</f>
        <v>0</v>
      </c>
      <c r="BP132" s="110">
        <f ca="1">Pumpdown!BP158</f>
        <v>0</v>
      </c>
      <c r="BQ132" s="110">
        <f ca="1">Pumpdown!BQ158</f>
        <v>0</v>
      </c>
      <c r="BR132" s="110">
        <f ca="1">Pumpdown!BR158</f>
        <v>0</v>
      </c>
      <c r="BS132" s="110">
        <f ca="1">Pumpdown!BS158</f>
        <v>0</v>
      </c>
      <c r="BT132" s="110">
        <f ca="1">Pumpdown!BT158</f>
        <v>0</v>
      </c>
      <c r="BU132" s="110">
        <f ca="1">Pumpdown!BU158</f>
        <v>0</v>
      </c>
      <c r="BV132" s="110">
        <f ca="1">Pumpdown!BV158</f>
        <v>0</v>
      </c>
      <c r="BW132" s="110">
        <f ca="1">Pumpdown!BW158</f>
        <v>0</v>
      </c>
      <c r="BX132" s="110">
        <f ca="1">Pumpdown!BX158</f>
        <v>0</v>
      </c>
      <c r="BY132" s="110">
        <f ca="1">Pumpdown!BY158</f>
        <v>0</v>
      </c>
      <c r="BZ132" s="110">
        <f ca="1">Pumpdown!BZ158</f>
        <v>0</v>
      </c>
      <c r="CA132" s="110">
        <f ca="1">Pumpdown!CA158</f>
        <v>0</v>
      </c>
      <c r="CB132" s="110">
        <f ca="1">Pumpdown!CB158</f>
        <v>0</v>
      </c>
      <c r="CC132" s="110">
        <f ca="1">Pumpdown!CC158</f>
        <v>0</v>
      </c>
      <c r="CD132" s="110">
        <f ca="1">Pumpdown!CD158</f>
        <v>0</v>
      </c>
      <c r="CE132" s="110">
        <f ca="1">Pumpdown!CE158</f>
        <v>0</v>
      </c>
      <c r="CF132" s="110">
        <f ca="1">Pumpdown!CF158</f>
        <v>0</v>
      </c>
      <c r="CG132" s="110">
        <f ca="1">Pumpdown!CG158</f>
        <v>0</v>
      </c>
      <c r="CH132" s="110">
        <f ca="1">Pumpdown!CH158</f>
        <v>0</v>
      </c>
      <c r="CI132" s="110">
        <f ca="1">Pumpdown!CI158</f>
        <v>0</v>
      </c>
      <c r="CJ132" s="110">
        <f ca="1">Pumpdown!CJ158</f>
        <v>0</v>
      </c>
      <c r="CK132" s="110">
        <f ca="1">Pumpdown!CK158</f>
        <v>0</v>
      </c>
      <c r="CL132" s="110">
        <f ca="1">Pumpdown!CL158</f>
        <v>0</v>
      </c>
      <c r="CM132" s="110">
        <f ca="1">Pumpdown!CM158</f>
        <v>0</v>
      </c>
      <c r="CN132" s="110">
        <f ca="1">Pumpdown!CN158</f>
        <v>0</v>
      </c>
      <c r="CO132" s="110">
        <f ca="1">Pumpdown!CO158</f>
        <v>0</v>
      </c>
      <c r="CP132" s="110">
        <f ca="1">Pumpdown!CP158</f>
        <v>0</v>
      </c>
      <c r="CQ132" s="110">
        <f ca="1">Pumpdown!CQ158</f>
        <v>0</v>
      </c>
      <c r="CR132" s="110">
        <f ca="1">Pumpdown!CR158</f>
        <v>0</v>
      </c>
      <c r="CS132" s="110">
        <f ca="1">Pumpdown!CS158</f>
        <v>0</v>
      </c>
      <c r="CT132" s="110">
        <f ca="1">Pumpdown!CT158</f>
        <v>0</v>
      </c>
      <c r="CU132" s="110">
        <f ca="1">Pumpdown!CU158</f>
        <v>0</v>
      </c>
      <c r="CV132" s="110">
        <f ca="1">Pumpdown!CV158</f>
        <v>0</v>
      </c>
      <c r="CW132" s="110">
        <f ca="1">Pumpdown!CW158</f>
        <v>0</v>
      </c>
      <c r="CX132" s="110">
        <f ca="1">Pumpdown!CX158</f>
        <v>0</v>
      </c>
      <c r="CY132" s="110">
        <f ca="1">Pumpdown!CY158</f>
        <v>0</v>
      </c>
      <c r="CZ132" s="110">
        <f ca="1">Pumpdown!CZ158</f>
        <v>0</v>
      </c>
      <c r="DA132" s="110">
        <f ca="1">Pumpdown!DA158</f>
        <v>0</v>
      </c>
      <c r="DB132" s="110">
        <f ca="1">Pumpdown!DB158</f>
        <v>0</v>
      </c>
      <c r="DC132" s="110">
        <f ca="1">Pumpdown!DC158</f>
        <v>0</v>
      </c>
      <c r="DD132" s="110">
        <f ca="1">Pumpdown!DD158</f>
        <v>0</v>
      </c>
      <c r="DE132" s="110">
        <f ca="1">Pumpdown!DE158</f>
        <v>0</v>
      </c>
      <c r="DF132" s="110">
        <f ca="1">Pumpdown!DF158</f>
        <v>0</v>
      </c>
      <c r="DG132" s="110">
        <f ca="1">Pumpdown!DG158</f>
        <v>0</v>
      </c>
      <c r="DH132" s="110">
        <f ca="1">Pumpdown!DH158</f>
        <v>0</v>
      </c>
      <c r="DI132" s="110">
        <f ca="1">Pumpdown!DI158</f>
        <v>0</v>
      </c>
      <c r="DJ132" s="110">
        <f ca="1">Pumpdown!DJ158</f>
        <v>0</v>
      </c>
      <c r="DK132" s="110">
        <f ca="1">Pumpdown!DK158</f>
        <v>0</v>
      </c>
      <c r="DL132" s="110">
        <f ca="1">Pumpdown!DL158</f>
        <v>0</v>
      </c>
      <c r="DM132" s="110">
        <f ca="1">Pumpdown!DM158</f>
        <v>0</v>
      </c>
      <c r="DN132" s="110">
        <f ca="1">Pumpdown!DN158</f>
        <v>0</v>
      </c>
      <c r="DO132" s="110">
        <f ca="1">Pumpdown!DO158</f>
        <v>0</v>
      </c>
      <c r="DP132" s="110">
        <f ca="1">Pumpdown!DP158</f>
        <v>0</v>
      </c>
      <c r="DQ132" s="110">
        <f ca="1">Pumpdown!DQ158</f>
        <v>0</v>
      </c>
      <c r="DR132" s="110">
        <f ca="1">Pumpdown!DR158</f>
        <v>0</v>
      </c>
      <c r="DS132" s="110">
        <f ca="1">Pumpdown!DS158</f>
        <v>0</v>
      </c>
      <c r="DT132" s="110">
        <f ca="1">Pumpdown!DT158</f>
        <v>0</v>
      </c>
      <c r="DU132" s="110">
        <f ca="1">Pumpdown!DU158</f>
        <v>0</v>
      </c>
      <c r="DV132" s="110">
        <f ca="1">Pumpdown!DV158</f>
        <v>0</v>
      </c>
      <c r="DW132" s="110">
        <f ca="1">Pumpdown!DW158</f>
        <v>0</v>
      </c>
      <c r="DX132" s="110">
        <f ca="1">Pumpdown!DX158</f>
        <v>0</v>
      </c>
      <c r="DY132" s="110">
        <f ca="1">Pumpdown!DY158</f>
        <v>0</v>
      </c>
      <c r="DZ132" s="110">
        <f ca="1">Pumpdown!DZ158</f>
        <v>0</v>
      </c>
      <c r="EA132" s="110">
        <f ca="1">Pumpdown!EA158</f>
        <v>0</v>
      </c>
      <c r="EB132" s="110">
        <f ca="1">Pumpdown!EB158</f>
        <v>0</v>
      </c>
      <c r="EC132" s="110">
        <f ca="1">Pumpdown!EC158</f>
        <v>0</v>
      </c>
      <c r="ED132" s="110">
        <f ca="1">Pumpdown!ED158</f>
        <v>0</v>
      </c>
      <c r="EE132" s="110">
        <f ca="1">Pumpdown!EE158</f>
        <v>0</v>
      </c>
      <c r="EF132" s="110">
        <f ca="1">Pumpdown!EF158</f>
        <v>0</v>
      </c>
      <c r="EG132" s="110">
        <f ca="1">Pumpdown!EG158</f>
        <v>0</v>
      </c>
      <c r="EH132" s="110">
        <f ca="1">Pumpdown!EH158</f>
        <v>0</v>
      </c>
      <c r="EI132" s="110">
        <f ca="1">Pumpdown!EI158</f>
        <v>0</v>
      </c>
      <c r="EJ132" s="110">
        <f ca="1">Pumpdown!EJ158</f>
        <v>0</v>
      </c>
      <c r="EK132" s="110">
        <f ca="1">Pumpdown!EK158</f>
        <v>0</v>
      </c>
      <c r="EL132" s="110">
        <f ca="1">Pumpdown!EL158</f>
        <v>0</v>
      </c>
      <c r="EM132" s="110">
        <f ca="1">Pumpdown!EM158</f>
        <v>0</v>
      </c>
      <c r="EN132" s="110">
        <f ca="1">Pumpdown!EN158</f>
        <v>0</v>
      </c>
      <c r="EO132" s="110">
        <f ca="1">Pumpdown!EO158</f>
        <v>0</v>
      </c>
      <c r="EP132" s="110">
        <f ca="1">Pumpdown!EP158</f>
        <v>0</v>
      </c>
      <c r="EQ132" s="110">
        <f ca="1">Pumpdown!EQ158</f>
        <v>0</v>
      </c>
      <c r="ER132" s="110">
        <f ca="1">Pumpdown!ER158</f>
        <v>0</v>
      </c>
      <c r="ES132" s="110">
        <f ca="1">Pumpdown!ES158</f>
        <v>0</v>
      </c>
      <c r="ET132" s="110">
        <f ca="1">Pumpdown!ET158</f>
        <v>0</v>
      </c>
      <c r="EU132" s="110">
        <f ca="1">Pumpdown!EU158</f>
        <v>0</v>
      </c>
      <c r="EV132" s="110">
        <f ca="1">Pumpdown!EV158</f>
        <v>0</v>
      </c>
      <c r="EW132" s="110">
        <f ca="1">Pumpdown!EW158</f>
        <v>0</v>
      </c>
      <c r="EX132" s="110">
        <f ca="1">Pumpdown!EX158</f>
        <v>0</v>
      </c>
      <c r="EY132" s="110">
        <f ca="1">Pumpdown!EY158</f>
        <v>0</v>
      </c>
      <c r="EZ132" s="110">
        <f ca="1">Pumpdown!EZ158</f>
        <v>0</v>
      </c>
      <c r="FA132" s="110">
        <f ca="1">Pumpdown!FA158</f>
        <v>0</v>
      </c>
      <c r="FB132" s="110">
        <f ca="1">Pumpdown!FB158</f>
        <v>0</v>
      </c>
      <c r="FC132" s="110">
        <f ca="1">Pumpdown!FC158</f>
        <v>0</v>
      </c>
      <c r="FD132" s="110">
        <f ca="1">Pumpdown!FD158</f>
        <v>0</v>
      </c>
      <c r="FE132" s="110">
        <f ca="1">Pumpdown!FE158</f>
        <v>0</v>
      </c>
      <c r="FF132" s="110">
        <f ca="1">Pumpdown!FF158</f>
        <v>0</v>
      </c>
      <c r="FG132" s="110">
        <f ca="1">Pumpdown!FG158</f>
        <v>0</v>
      </c>
      <c r="FH132" s="110">
        <f ca="1">Pumpdown!FH158</f>
        <v>0</v>
      </c>
      <c r="FI132" s="110">
        <f ca="1">Pumpdown!FI158</f>
        <v>0</v>
      </c>
      <c r="FJ132" s="110">
        <f ca="1">Pumpdown!FJ158</f>
        <v>0</v>
      </c>
      <c r="FK132" s="110">
        <f ca="1">Pumpdown!FK158</f>
        <v>0</v>
      </c>
      <c r="FL132" s="110">
        <f ca="1">Pumpdown!FL158</f>
        <v>0</v>
      </c>
      <c r="FM132" s="110">
        <f ca="1">Pumpdown!FM158</f>
        <v>0</v>
      </c>
      <c r="FN132" s="110">
        <f ca="1">Pumpdown!FN158</f>
        <v>0</v>
      </c>
      <c r="FO132" s="110">
        <f ca="1">Pumpdown!FO158</f>
        <v>0</v>
      </c>
      <c r="FP132" s="110">
        <f ca="1">Pumpdown!FP158</f>
        <v>0</v>
      </c>
      <c r="FQ132" s="110">
        <f ca="1">Pumpdown!FQ158</f>
        <v>0</v>
      </c>
      <c r="FR132" s="110">
        <f ca="1">Pumpdown!FR158</f>
        <v>0</v>
      </c>
      <c r="FS132" s="110">
        <f ca="1">Pumpdown!FS158</f>
        <v>0</v>
      </c>
      <c r="FT132" s="110">
        <f ca="1">Pumpdown!FT158</f>
        <v>0</v>
      </c>
      <c r="FU132" s="110">
        <f ca="1">Pumpdown!FU158</f>
        <v>0</v>
      </c>
      <c r="FV132" s="110">
        <f ca="1">Pumpdown!FV158</f>
        <v>0</v>
      </c>
      <c r="FW132" s="110">
        <f ca="1">Pumpdown!FW158</f>
        <v>0</v>
      </c>
      <c r="FX132" s="110">
        <f ca="1">Pumpdown!FX158</f>
        <v>0</v>
      </c>
      <c r="FY132" s="110">
        <f ca="1">Pumpdown!FY158</f>
        <v>0</v>
      </c>
      <c r="FZ132" s="110">
        <f ca="1">Pumpdown!FZ158</f>
        <v>0</v>
      </c>
      <c r="GA132" s="110">
        <f ca="1">Pumpdown!GA158</f>
        <v>0</v>
      </c>
      <c r="GB132" s="110">
        <f ca="1">Pumpdown!GB158</f>
        <v>0</v>
      </c>
      <c r="GC132" s="110">
        <f ca="1">Pumpdown!GC158</f>
        <v>0</v>
      </c>
      <c r="GD132" s="110">
        <f ca="1">Pumpdown!GD158</f>
        <v>0</v>
      </c>
      <c r="GE132" s="110">
        <f ca="1">Pumpdown!GE158</f>
        <v>0</v>
      </c>
      <c r="GF132" s="110">
        <f ca="1">Pumpdown!GF158</f>
        <v>0</v>
      </c>
      <c r="GG132" s="110">
        <f ca="1">Pumpdown!GG158</f>
        <v>0</v>
      </c>
      <c r="GH132" s="110">
        <f ca="1">Pumpdown!GH158</f>
        <v>0</v>
      </c>
      <c r="GI132" s="110">
        <f ca="1">Pumpdown!GI158</f>
        <v>0</v>
      </c>
      <c r="GJ132" s="110">
        <f ca="1">Pumpdown!GJ158</f>
        <v>0</v>
      </c>
      <c r="GK132" s="110">
        <f ca="1">Pumpdown!GK158</f>
        <v>0</v>
      </c>
      <c r="GL132" s="110">
        <f ca="1">Pumpdown!GL158</f>
        <v>0</v>
      </c>
      <c r="GM132" s="110">
        <f ca="1">Pumpdown!GM158</f>
        <v>0</v>
      </c>
      <c r="GN132" s="110">
        <f ca="1">Pumpdown!GN158</f>
        <v>0</v>
      </c>
      <c r="GO132" s="110">
        <f ca="1">Pumpdown!GO158</f>
        <v>0</v>
      </c>
      <c r="GP132" s="110">
        <f ca="1">Pumpdown!GP158</f>
        <v>0</v>
      </c>
      <c r="GQ132" s="110">
        <f ca="1">Pumpdown!GQ158</f>
        <v>0</v>
      </c>
      <c r="GR132" s="110">
        <f ca="1">Pumpdown!GR158</f>
        <v>0</v>
      </c>
      <c r="GS132" s="110">
        <f ca="1">Pumpdown!GS158</f>
        <v>0</v>
      </c>
      <c r="GT132" s="110">
        <f ca="1">Pumpdown!GT158</f>
        <v>0</v>
      </c>
      <c r="GU132" s="110">
        <f ca="1">Pumpdown!GU158</f>
        <v>0</v>
      </c>
      <c r="GV132" s="110">
        <f ca="1">Pumpdown!GV158</f>
        <v>0</v>
      </c>
      <c r="GW132" s="110">
        <f ca="1">Pumpdown!GW158</f>
        <v>0</v>
      </c>
      <c r="GX132" s="110">
        <f ca="1">Pumpdown!GX158</f>
        <v>0</v>
      </c>
      <c r="GY132" s="110">
        <f ca="1">Pumpdown!GY158</f>
        <v>0</v>
      </c>
      <c r="GZ132" s="110">
        <f ca="1">Pumpdown!GZ158</f>
        <v>0</v>
      </c>
      <c r="HA132" s="110">
        <f ca="1">Pumpdown!HA158</f>
        <v>0</v>
      </c>
      <c r="HB132" s="110">
        <f ca="1">Pumpdown!HB158</f>
        <v>0</v>
      </c>
      <c r="HC132" s="110">
        <f ca="1">Pumpdown!HC158</f>
        <v>0</v>
      </c>
      <c r="HD132" s="110">
        <f ca="1">Pumpdown!HD158</f>
        <v>0</v>
      </c>
      <c r="HE132" s="110">
        <f ca="1">Pumpdown!HE158</f>
        <v>0</v>
      </c>
      <c r="HF132" s="110">
        <f ca="1">Pumpdown!HF158</f>
        <v>0</v>
      </c>
      <c r="HG132" s="110">
        <f ca="1">Pumpdown!HG158</f>
        <v>0</v>
      </c>
      <c r="HH132" s="110">
        <f ca="1">Pumpdown!HH158</f>
        <v>0</v>
      </c>
      <c r="HI132" s="110">
        <f ca="1">Pumpdown!HI158</f>
        <v>0</v>
      </c>
      <c r="HJ132" s="110">
        <f ca="1">Pumpdown!HJ158</f>
        <v>0</v>
      </c>
      <c r="HK132" s="110">
        <f ca="1">Pumpdown!HK158</f>
        <v>0</v>
      </c>
      <c r="HL132" s="110">
        <f ca="1">Pumpdown!HL158</f>
        <v>0</v>
      </c>
      <c r="HM132" s="110">
        <f ca="1">Pumpdown!HM158</f>
        <v>0</v>
      </c>
      <c r="HN132" s="110">
        <f ca="1">Pumpdown!HN158</f>
        <v>0</v>
      </c>
      <c r="HO132" s="110">
        <f ca="1">Pumpdown!HO158</f>
        <v>0</v>
      </c>
      <c r="HP132" s="110">
        <f ca="1">Pumpdown!HP158</f>
        <v>0</v>
      </c>
      <c r="HQ132" s="110">
        <f ca="1">Pumpdown!HQ158</f>
        <v>0</v>
      </c>
      <c r="HR132" s="110">
        <f ca="1">Pumpdown!HR158</f>
        <v>0</v>
      </c>
      <c r="HS132" s="110">
        <f ca="1">Pumpdown!HS158</f>
        <v>0</v>
      </c>
      <c r="HT132" s="110">
        <f ca="1">Pumpdown!HT158</f>
        <v>0</v>
      </c>
      <c r="HU132" s="110">
        <f ca="1">Pumpdown!HU158</f>
        <v>0</v>
      </c>
      <c r="HV132" s="110">
        <f ca="1">Pumpdown!HV158</f>
        <v>0</v>
      </c>
      <c r="HW132" s="110">
        <f ca="1">Pumpdown!HW158</f>
        <v>0</v>
      </c>
      <c r="HX132" s="110">
        <f ca="1">Pumpdown!HX158</f>
        <v>0</v>
      </c>
      <c r="HY132" s="110">
        <f ca="1">Pumpdown!HY158</f>
        <v>0</v>
      </c>
      <c r="HZ132" s="110">
        <f ca="1">Pumpdown!HZ158</f>
        <v>0</v>
      </c>
      <c r="IA132" s="110">
        <f ca="1">Pumpdown!IA158</f>
        <v>0</v>
      </c>
      <c r="IB132" s="110">
        <f ca="1">Pumpdown!IB158</f>
        <v>0</v>
      </c>
      <c r="IC132" s="110">
        <f ca="1">Pumpdown!IC158</f>
        <v>0</v>
      </c>
      <c r="ID132" s="110">
        <f ca="1">Pumpdown!ID158</f>
        <v>0</v>
      </c>
      <c r="IE132" s="110">
        <f ca="1">Pumpdown!IE158</f>
        <v>0</v>
      </c>
      <c r="IF132" s="110">
        <f ca="1">Pumpdown!IF158</f>
        <v>0</v>
      </c>
      <c r="IG132" s="110">
        <f ca="1">Pumpdown!IG158</f>
        <v>0</v>
      </c>
      <c r="IH132" s="110">
        <f ca="1">Pumpdown!IH158</f>
        <v>0</v>
      </c>
      <c r="II132" s="110">
        <f ca="1">Pumpdown!II158</f>
        <v>0</v>
      </c>
      <c r="IJ132" s="110">
        <f ca="1">Pumpdown!IJ158</f>
        <v>0</v>
      </c>
      <c r="IK132" s="110">
        <f ca="1">Pumpdown!IK158</f>
        <v>0</v>
      </c>
      <c r="IL132" s="110">
        <f ca="1">Pumpdown!IL158</f>
        <v>0</v>
      </c>
      <c r="IM132" s="110">
        <f ca="1">Pumpdown!IM158</f>
        <v>0</v>
      </c>
      <c r="IN132" s="110">
        <f ca="1">Pumpdown!IN158</f>
        <v>0</v>
      </c>
      <c r="IO132" s="110">
        <f ca="1">Pumpdown!IO158</f>
        <v>0</v>
      </c>
      <c r="IP132" s="110">
        <f ca="1">Pumpdown!IP158</f>
        <v>0</v>
      </c>
      <c r="IQ132" s="110">
        <f ca="1">Pumpdown!IQ158</f>
        <v>0</v>
      </c>
      <c r="IR132" s="110">
        <f ca="1">Pumpdown!IR158</f>
        <v>0</v>
      </c>
      <c r="IS132" s="110">
        <f ca="1">Pumpdown!IS158</f>
        <v>0</v>
      </c>
      <c r="IT132" s="110">
        <f ca="1">Pumpdown!IT158</f>
        <v>0</v>
      </c>
      <c r="IU132" s="110">
        <f ca="1">Pumpdown!IU158</f>
        <v>0</v>
      </c>
      <c r="IV132" s="110">
        <f ca="1">Pumpdown!IV158</f>
        <v>0</v>
      </c>
    </row>
    <row r="133" spans="1:256" x14ac:dyDescent="0.15">
      <c r="A133" s="110" t="str">
        <f>Pumpdown!A159</f>
        <v>Remaining Solids #6</v>
      </c>
      <c r="B133" s="110" t="str">
        <f>Pumpdown!B159</f>
        <v>kg</v>
      </c>
      <c r="C133" s="110">
        <f ca="1">Pumpdown!C159</f>
        <v>0</v>
      </c>
      <c r="D133" s="110">
        <f ca="1">Pumpdown!D159</f>
        <v>0</v>
      </c>
      <c r="E133" s="110">
        <f ca="1">Pumpdown!E159</f>
        <v>0</v>
      </c>
      <c r="F133" s="110">
        <f ca="1">Pumpdown!F159</f>
        <v>0</v>
      </c>
      <c r="G133" s="110">
        <f ca="1">Pumpdown!G159</f>
        <v>0</v>
      </c>
      <c r="H133" s="110">
        <f ca="1">Pumpdown!H159</f>
        <v>0</v>
      </c>
      <c r="I133" s="110">
        <f ca="1">Pumpdown!I159</f>
        <v>0</v>
      </c>
      <c r="J133" s="110">
        <f ca="1">Pumpdown!J159</f>
        <v>0</v>
      </c>
      <c r="K133" s="110">
        <f ca="1">Pumpdown!K159</f>
        <v>0</v>
      </c>
      <c r="L133" s="110">
        <f ca="1">Pumpdown!L159</f>
        <v>0</v>
      </c>
      <c r="M133" s="110">
        <f ca="1">Pumpdown!M159</f>
        <v>0</v>
      </c>
      <c r="N133" s="110">
        <f ca="1">Pumpdown!N159</f>
        <v>0</v>
      </c>
      <c r="O133" s="110">
        <f ca="1">Pumpdown!O159</f>
        <v>0</v>
      </c>
      <c r="P133" s="110">
        <f ca="1">Pumpdown!P159</f>
        <v>0</v>
      </c>
      <c r="Q133" s="110">
        <f ca="1">Pumpdown!Q159</f>
        <v>0</v>
      </c>
      <c r="R133" s="110">
        <f ca="1">Pumpdown!R159</f>
        <v>0</v>
      </c>
      <c r="S133" s="110">
        <f ca="1">Pumpdown!S159</f>
        <v>0</v>
      </c>
      <c r="T133" s="110">
        <f ca="1">Pumpdown!T159</f>
        <v>0</v>
      </c>
      <c r="U133" s="110">
        <f ca="1">Pumpdown!U159</f>
        <v>0</v>
      </c>
      <c r="V133" s="110">
        <f ca="1">Pumpdown!V159</f>
        <v>0</v>
      </c>
      <c r="W133" s="110">
        <f ca="1">Pumpdown!W159</f>
        <v>0</v>
      </c>
      <c r="X133" s="110">
        <f ca="1">Pumpdown!X159</f>
        <v>0</v>
      </c>
      <c r="Y133" s="110">
        <f ca="1">Pumpdown!Y159</f>
        <v>0</v>
      </c>
      <c r="Z133" s="110">
        <f ca="1">Pumpdown!Z159</f>
        <v>0</v>
      </c>
      <c r="AA133" s="110">
        <f ca="1">Pumpdown!AA159</f>
        <v>0</v>
      </c>
      <c r="AB133" s="110">
        <f ca="1">Pumpdown!AB159</f>
        <v>0</v>
      </c>
      <c r="AC133" s="110">
        <f ca="1">Pumpdown!AC159</f>
        <v>0</v>
      </c>
      <c r="AD133" s="149">
        <f ca="1">Pumpdown!AD159</f>
        <v>0</v>
      </c>
      <c r="AE133" s="110">
        <f ca="1">Pumpdown!AE159</f>
        <v>0</v>
      </c>
      <c r="AF133" s="110">
        <f ca="1">Pumpdown!AF159</f>
        <v>0</v>
      </c>
      <c r="AG133" s="110">
        <f ca="1">Pumpdown!AG159</f>
        <v>0</v>
      </c>
      <c r="AH133" s="110">
        <f ca="1">Pumpdown!AH159</f>
        <v>0</v>
      </c>
      <c r="AI133" s="110">
        <f ca="1">Pumpdown!AI159</f>
        <v>0</v>
      </c>
      <c r="AJ133" s="110">
        <f ca="1">Pumpdown!AJ159</f>
        <v>0</v>
      </c>
      <c r="AK133" s="149">
        <f ca="1">Pumpdown!AK159</f>
        <v>0</v>
      </c>
      <c r="AL133" s="110">
        <f ca="1">Pumpdown!AL159</f>
        <v>0</v>
      </c>
      <c r="AM133" s="110">
        <f ca="1">Pumpdown!AM159</f>
        <v>0</v>
      </c>
      <c r="AN133" s="110">
        <f ca="1">Pumpdown!AN159</f>
        <v>0</v>
      </c>
      <c r="AO133" s="110">
        <f ca="1">Pumpdown!AO159</f>
        <v>0</v>
      </c>
      <c r="AP133" s="110">
        <f ca="1">Pumpdown!AP159</f>
        <v>0</v>
      </c>
      <c r="AQ133" s="110">
        <f ca="1">Pumpdown!AQ159</f>
        <v>0</v>
      </c>
      <c r="AR133" s="110">
        <f ca="1">Pumpdown!AR159</f>
        <v>0</v>
      </c>
      <c r="AS133" s="110">
        <f ca="1">Pumpdown!AS159</f>
        <v>0</v>
      </c>
      <c r="AT133" s="110">
        <f ca="1">Pumpdown!AT159</f>
        <v>0</v>
      </c>
      <c r="AU133" s="110">
        <f ca="1">Pumpdown!AU159</f>
        <v>0</v>
      </c>
      <c r="AV133" s="110">
        <f ca="1">Pumpdown!AV159</f>
        <v>0</v>
      </c>
      <c r="AW133" s="110">
        <f ca="1">Pumpdown!AW159</f>
        <v>0</v>
      </c>
      <c r="AX133" s="110">
        <f ca="1">Pumpdown!AX159</f>
        <v>0</v>
      </c>
      <c r="AY133" s="110">
        <f ca="1">Pumpdown!AY159</f>
        <v>0</v>
      </c>
      <c r="AZ133" s="110">
        <f ca="1">Pumpdown!AZ159</f>
        <v>0</v>
      </c>
      <c r="BA133" s="110">
        <f ca="1">Pumpdown!BA159</f>
        <v>0</v>
      </c>
      <c r="BB133" s="110">
        <f ca="1">Pumpdown!BB159</f>
        <v>0</v>
      </c>
      <c r="BC133" s="110">
        <f ca="1">Pumpdown!BC159</f>
        <v>0</v>
      </c>
      <c r="BD133" s="110">
        <f ca="1">Pumpdown!BD159</f>
        <v>0</v>
      </c>
      <c r="BE133" s="110">
        <f ca="1">Pumpdown!BE159</f>
        <v>0</v>
      </c>
      <c r="BF133" s="110">
        <f ca="1">Pumpdown!BF159</f>
        <v>0</v>
      </c>
      <c r="BG133" s="110">
        <f ca="1">Pumpdown!BG159</f>
        <v>0</v>
      </c>
      <c r="BH133" s="110">
        <f ca="1">Pumpdown!BH159</f>
        <v>0</v>
      </c>
      <c r="BI133" s="110">
        <f ca="1">Pumpdown!BI159</f>
        <v>0</v>
      </c>
      <c r="BJ133" s="110">
        <f ca="1">Pumpdown!BJ159</f>
        <v>0</v>
      </c>
      <c r="BK133" s="110">
        <f ca="1">Pumpdown!BK159</f>
        <v>0</v>
      </c>
      <c r="BL133" s="110">
        <f ca="1">Pumpdown!BL159</f>
        <v>0</v>
      </c>
      <c r="BM133" s="110">
        <f ca="1">Pumpdown!BM159</f>
        <v>0</v>
      </c>
      <c r="BN133" s="110">
        <f ca="1">Pumpdown!BN159</f>
        <v>0</v>
      </c>
      <c r="BO133" s="110">
        <f ca="1">Pumpdown!BO159</f>
        <v>0</v>
      </c>
      <c r="BP133" s="110">
        <f ca="1">Pumpdown!BP159</f>
        <v>0</v>
      </c>
      <c r="BQ133" s="110">
        <f ca="1">Pumpdown!BQ159</f>
        <v>0</v>
      </c>
      <c r="BR133" s="110">
        <f ca="1">Pumpdown!BR159</f>
        <v>0</v>
      </c>
      <c r="BS133" s="110">
        <f ca="1">Pumpdown!BS159</f>
        <v>0</v>
      </c>
      <c r="BT133" s="110">
        <f ca="1">Pumpdown!BT159</f>
        <v>0</v>
      </c>
      <c r="BU133" s="110">
        <f ca="1">Pumpdown!BU159</f>
        <v>0</v>
      </c>
      <c r="BV133" s="110">
        <f ca="1">Pumpdown!BV159</f>
        <v>0</v>
      </c>
      <c r="BW133" s="110">
        <f ca="1">Pumpdown!BW159</f>
        <v>0</v>
      </c>
      <c r="BX133" s="110">
        <f ca="1">Pumpdown!BX159</f>
        <v>0</v>
      </c>
      <c r="BY133" s="110">
        <f ca="1">Pumpdown!BY159</f>
        <v>0</v>
      </c>
      <c r="BZ133" s="110">
        <f ca="1">Pumpdown!BZ159</f>
        <v>0</v>
      </c>
      <c r="CA133" s="110">
        <f ca="1">Pumpdown!CA159</f>
        <v>0</v>
      </c>
      <c r="CB133" s="110">
        <f ca="1">Pumpdown!CB159</f>
        <v>0</v>
      </c>
      <c r="CC133" s="110">
        <f ca="1">Pumpdown!CC159</f>
        <v>0</v>
      </c>
      <c r="CD133" s="110">
        <f ca="1">Pumpdown!CD159</f>
        <v>0</v>
      </c>
      <c r="CE133" s="110">
        <f ca="1">Pumpdown!CE159</f>
        <v>0</v>
      </c>
      <c r="CF133" s="110">
        <f ca="1">Pumpdown!CF159</f>
        <v>0</v>
      </c>
      <c r="CG133" s="110">
        <f ca="1">Pumpdown!CG159</f>
        <v>0</v>
      </c>
      <c r="CH133" s="110">
        <f ca="1">Pumpdown!CH159</f>
        <v>0</v>
      </c>
      <c r="CI133" s="110">
        <f ca="1">Pumpdown!CI159</f>
        <v>0</v>
      </c>
      <c r="CJ133" s="110">
        <f ca="1">Pumpdown!CJ159</f>
        <v>0</v>
      </c>
      <c r="CK133" s="110">
        <f ca="1">Pumpdown!CK159</f>
        <v>0</v>
      </c>
      <c r="CL133" s="110">
        <f ca="1">Pumpdown!CL159</f>
        <v>0</v>
      </c>
      <c r="CM133" s="110">
        <f ca="1">Pumpdown!CM159</f>
        <v>0</v>
      </c>
      <c r="CN133" s="110">
        <f ca="1">Pumpdown!CN159</f>
        <v>0</v>
      </c>
      <c r="CO133" s="110">
        <f ca="1">Pumpdown!CO159</f>
        <v>0</v>
      </c>
      <c r="CP133" s="110">
        <f ca="1">Pumpdown!CP159</f>
        <v>0</v>
      </c>
      <c r="CQ133" s="110">
        <f ca="1">Pumpdown!CQ159</f>
        <v>0</v>
      </c>
      <c r="CR133" s="110">
        <f ca="1">Pumpdown!CR159</f>
        <v>0</v>
      </c>
      <c r="CS133" s="110">
        <f ca="1">Pumpdown!CS159</f>
        <v>0</v>
      </c>
      <c r="CT133" s="110">
        <f ca="1">Pumpdown!CT159</f>
        <v>0</v>
      </c>
      <c r="CU133" s="110">
        <f ca="1">Pumpdown!CU159</f>
        <v>0</v>
      </c>
      <c r="CV133" s="110">
        <f ca="1">Pumpdown!CV159</f>
        <v>0</v>
      </c>
      <c r="CW133" s="110">
        <f ca="1">Pumpdown!CW159</f>
        <v>0</v>
      </c>
      <c r="CX133" s="110">
        <f ca="1">Pumpdown!CX159</f>
        <v>0</v>
      </c>
      <c r="CY133" s="110">
        <f ca="1">Pumpdown!CY159</f>
        <v>0</v>
      </c>
      <c r="CZ133" s="110">
        <f ca="1">Pumpdown!CZ159</f>
        <v>0</v>
      </c>
      <c r="DA133" s="110">
        <f ca="1">Pumpdown!DA159</f>
        <v>0</v>
      </c>
      <c r="DB133" s="110">
        <f ca="1">Pumpdown!DB159</f>
        <v>0</v>
      </c>
      <c r="DC133" s="110">
        <f ca="1">Pumpdown!DC159</f>
        <v>0</v>
      </c>
      <c r="DD133" s="110">
        <f ca="1">Pumpdown!DD159</f>
        <v>0</v>
      </c>
      <c r="DE133" s="110">
        <f ca="1">Pumpdown!DE159</f>
        <v>0</v>
      </c>
      <c r="DF133" s="110">
        <f ca="1">Pumpdown!DF159</f>
        <v>0</v>
      </c>
      <c r="DG133" s="110">
        <f ca="1">Pumpdown!DG159</f>
        <v>0</v>
      </c>
      <c r="DH133" s="110">
        <f ca="1">Pumpdown!DH159</f>
        <v>0</v>
      </c>
      <c r="DI133" s="110">
        <f ca="1">Pumpdown!DI159</f>
        <v>0</v>
      </c>
      <c r="DJ133" s="110">
        <f ca="1">Pumpdown!DJ159</f>
        <v>0</v>
      </c>
      <c r="DK133" s="110">
        <f ca="1">Pumpdown!DK159</f>
        <v>0</v>
      </c>
      <c r="DL133" s="110">
        <f ca="1">Pumpdown!DL159</f>
        <v>0</v>
      </c>
      <c r="DM133" s="110">
        <f ca="1">Pumpdown!DM159</f>
        <v>0</v>
      </c>
      <c r="DN133" s="110">
        <f ca="1">Pumpdown!DN159</f>
        <v>0</v>
      </c>
      <c r="DO133" s="110">
        <f ca="1">Pumpdown!DO159</f>
        <v>0</v>
      </c>
      <c r="DP133" s="110">
        <f ca="1">Pumpdown!DP159</f>
        <v>0</v>
      </c>
      <c r="DQ133" s="110">
        <f ca="1">Pumpdown!DQ159</f>
        <v>0</v>
      </c>
      <c r="DR133" s="110">
        <f ca="1">Pumpdown!DR159</f>
        <v>0</v>
      </c>
      <c r="DS133" s="110">
        <f ca="1">Pumpdown!DS159</f>
        <v>0</v>
      </c>
      <c r="DT133" s="110">
        <f ca="1">Pumpdown!DT159</f>
        <v>0</v>
      </c>
      <c r="DU133" s="110">
        <f ca="1">Pumpdown!DU159</f>
        <v>0</v>
      </c>
      <c r="DV133" s="110">
        <f ca="1">Pumpdown!DV159</f>
        <v>0</v>
      </c>
      <c r="DW133" s="110">
        <f ca="1">Pumpdown!DW159</f>
        <v>0</v>
      </c>
      <c r="DX133" s="110">
        <f ca="1">Pumpdown!DX159</f>
        <v>0</v>
      </c>
      <c r="DY133" s="110">
        <f ca="1">Pumpdown!DY159</f>
        <v>0</v>
      </c>
      <c r="DZ133" s="110">
        <f ca="1">Pumpdown!DZ159</f>
        <v>0</v>
      </c>
      <c r="EA133" s="110">
        <f ca="1">Pumpdown!EA159</f>
        <v>0</v>
      </c>
      <c r="EB133" s="110">
        <f ca="1">Pumpdown!EB159</f>
        <v>0</v>
      </c>
      <c r="EC133" s="110">
        <f ca="1">Pumpdown!EC159</f>
        <v>0</v>
      </c>
      <c r="ED133" s="110">
        <f ca="1">Pumpdown!ED159</f>
        <v>0</v>
      </c>
      <c r="EE133" s="110">
        <f ca="1">Pumpdown!EE159</f>
        <v>0</v>
      </c>
      <c r="EF133" s="110">
        <f ca="1">Pumpdown!EF159</f>
        <v>0</v>
      </c>
      <c r="EG133" s="110">
        <f ca="1">Pumpdown!EG159</f>
        <v>0</v>
      </c>
      <c r="EH133" s="110">
        <f ca="1">Pumpdown!EH159</f>
        <v>0</v>
      </c>
      <c r="EI133" s="110">
        <f ca="1">Pumpdown!EI159</f>
        <v>0</v>
      </c>
      <c r="EJ133" s="110">
        <f ca="1">Pumpdown!EJ159</f>
        <v>0</v>
      </c>
      <c r="EK133" s="110">
        <f ca="1">Pumpdown!EK159</f>
        <v>0</v>
      </c>
      <c r="EL133" s="110">
        <f ca="1">Pumpdown!EL159</f>
        <v>0</v>
      </c>
      <c r="EM133" s="110">
        <f ca="1">Pumpdown!EM159</f>
        <v>0</v>
      </c>
      <c r="EN133" s="110">
        <f ca="1">Pumpdown!EN159</f>
        <v>0</v>
      </c>
      <c r="EO133" s="110">
        <f ca="1">Pumpdown!EO159</f>
        <v>0</v>
      </c>
      <c r="EP133" s="110">
        <f ca="1">Pumpdown!EP159</f>
        <v>0</v>
      </c>
      <c r="EQ133" s="110">
        <f ca="1">Pumpdown!EQ159</f>
        <v>0</v>
      </c>
      <c r="ER133" s="110">
        <f ca="1">Pumpdown!ER159</f>
        <v>0</v>
      </c>
      <c r="ES133" s="110">
        <f ca="1">Pumpdown!ES159</f>
        <v>0</v>
      </c>
      <c r="ET133" s="110">
        <f ca="1">Pumpdown!ET159</f>
        <v>0</v>
      </c>
      <c r="EU133" s="110">
        <f ca="1">Pumpdown!EU159</f>
        <v>0</v>
      </c>
      <c r="EV133" s="110">
        <f ca="1">Pumpdown!EV159</f>
        <v>0</v>
      </c>
      <c r="EW133" s="110">
        <f ca="1">Pumpdown!EW159</f>
        <v>0</v>
      </c>
      <c r="EX133" s="110">
        <f ca="1">Pumpdown!EX159</f>
        <v>0</v>
      </c>
      <c r="EY133" s="110">
        <f ca="1">Pumpdown!EY159</f>
        <v>0</v>
      </c>
      <c r="EZ133" s="110">
        <f ca="1">Pumpdown!EZ159</f>
        <v>0</v>
      </c>
      <c r="FA133" s="110">
        <f ca="1">Pumpdown!FA159</f>
        <v>0</v>
      </c>
      <c r="FB133" s="110">
        <f ca="1">Pumpdown!FB159</f>
        <v>0</v>
      </c>
      <c r="FC133" s="110">
        <f ca="1">Pumpdown!FC159</f>
        <v>0</v>
      </c>
      <c r="FD133" s="110">
        <f ca="1">Pumpdown!FD159</f>
        <v>0</v>
      </c>
      <c r="FE133" s="110">
        <f ca="1">Pumpdown!FE159</f>
        <v>0</v>
      </c>
      <c r="FF133" s="110">
        <f ca="1">Pumpdown!FF159</f>
        <v>0</v>
      </c>
      <c r="FG133" s="110">
        <f ca="1">Pumpdown!FG159</f>
        <v>0</v>
      </c>
      <c r="FH133" s="110">
        <f ca="1">Pumpdown!FH159</f>
        <v>0</v>
      </c>
      <c r="FI133" s="110">
        <f ca="1">Pumpdown!FI159</f>
        <v>0</v>
      </c>
      <c r="FJ133" s="110">
        <f ca="1">Pumpdown!FJ159</f>
        <v>0</v>
      </c>
      <c r="FK133" s="110">
        <f ca="1">Pumpdown!FK159</f>
        <v>0</v>
      </c>
      <c r="FL133" s="110">
        <f ca="1">Pumpdown!FL159</f>
        <v>0</v>
      </c>
      <c r="FM133" s="110">
        <f ca="1">Pumpdown!FM159</f>
        <v>0</v>
      </c>
      <c r="FN133" s="110">
        <f ca="1">Pumpdown!FN159</f>
        <v>0</v>
      </c>
      <c r="FO133" s="110">
        <f ca="1">Pumpdown!FO159</f>
        <v>0</v>
      </c>
      <c r="FP133" s="110">
        <f ca="1">Pumpdown!FP159</f>
        <v>0</v>
      </c>
      <c r="FQ133" s="110">
        <f ca="1">Pumpdown!FQ159</f>
        <v>0</v>
      </c>
      <c r="FR133" s="110">
        <f ca="1">Pumpdown!FR159</f>
        <v>0</v>
      </c>
      <c r="FS133" s="110">
        <f ca="1">Pumpdown!FS159</f>
        <v>0</v>
      </c>
      <c r="FT133" s="110">
        <f ca="1">Pumpdown!FT159</f>
        <v>0</v>
      </c>
      <c r="FU133" s="110">
        <f ca="1">Pumpdown!FU159</f>
        <v>0</v>
      </c>
      <c r="FV133" s="110">
        <f ca="1">Pumpdown!FV159</f>
        <v>0</v>
      </c>
      <c r="FW133" s="110">
        <f ca="1">Pumpdown!FW159</f>
        <v>0</v>
      </c>
      <c r="FX133" s="110">
        <f ca="1">Pumpdown!FX159</f>
        <v>0</v>
      </c>
      <c r="FY133" s="110">
        <f ca="1">Pumpdown!FY159</f>
        <v>0</v>
      </c>
      <c r="FZ133" s="110">
        <f ca="1">Pumpdown!FZ159</f>
        <v>0</v>
      </c>
      <c r="GA133" s="110">
        <f ca="1">Pumpdown!GA159</f>
        <v>0</v>
      </c>
      <c r="GB133" s="110">
        <f ca="1">Pumpdown!GB159</f>
        <v>0</v>
      </c>
      <c r="GC133" s="110">
        <f ca="1">Pumpdown!GC159</f>
        <v>0</v>
      </c>
      <c r="GD133" s="110">
        <f ca="1">Pumpdown!GD159</f>
        <v>0</v>
      </c>
      <c r="GE133" s="110">
        <f ca="1">Pumpdown!GE159</f>
        <v>0</v>
      </c>
      <c r="GF133" s="110">
        <f ca="1">Pumpdown!GF159</f>
        <v>0</v>
      </c>
      <c r="GG133" s="110">
        <f ca="1">Pumpdown!GG159</f>
        <v>0</v>
      </c>
      <c r="GH133" s="110">
        <f ca="1">Pumpdown!GH159</f>
        <v>0</v>
      </c>
      <c r="GI133" s="110">
        <f ca="1">Pumpdown!GI159</f>
        <v>0</v>
      </c>
      <c r="GJ133" s="110">
        <f ca="1">Pumpdown!GJ159</f>
        <v>0</v>
      </c>
      <c r="GK133" s="110">
        <f ca="1">Pumpdown!GK159</f>
        <v>0</v>
      </c>
      <c r="GL133" s="110">
        <f ca="1">Pumpdown!GL159</f>
        <v>0</v>
      </c>
      <c r="GM133" s="110">
        <f ca="1">Pumpdown!GM159</f>
        <v>0</v>
      </c>
      <c r="GN133" s="110">
        <f ca="1">Pumpdown!GN159</f>
        <v>0</v>
      </c>
      <c r="GO133" s="110">
        <f ca="1">Pumpdown!GO159</f>
        <v>0</v>
      </c>
      <c r="GP133" s="110">
        <f ca="1">Pumpdown!GP159</f>
        <v>0</v>
      </c>
      <c r="GQ133" s="110">
        <f ca="1">Pumpdown!GQ159</f>
        <v>0</v>
      </c>
      <c r="GR133" s="110">
        <f ca="1">Pumpdown!GR159</f>
        <v>0</v>
      </c>
      <c r="GS133" s="110">
        <f ca="1">Pumpdown!GS159</f>
        <v>0</v>
      </c>
      <c r="GT133" s="110">
        <f ca="1">Pumpdown!GT159</f>
        <v>0</v>
      </c>
      <c r="GU133" s="110">
        <f ca="1">Pumpdown!GU159</f>
        <v>0</v>
      </c>
      <c r="GV133" s="110">
        <f ca="1">Pumpdown!GV159</f>
        <v>0</v>
      </c>
      <c r="GW133" s="110">
        <f ca="1">Pumpdown!GW159</f>
        <v>0</v>
      </c>
      <c r="GX133" s="110">
        <f ca="1">Pumpdown!GX159</f>
        <v>0</v>
      </c>
      <c r="GY133" s="110">
        <f ca="1">Pumpdown!GY159</f>
        <v>0</v>
      </c>
      <c r="GZ133" s="110">
        <f ca="1">Pumpdown!GZ159</f>
        <v>0</v>
      </c>
      <c r="HA133" s="110">
        <f ca="1">Pumpdown!HA159</f>
        <v>0</v>
      </c>
      <c r="HB133" s="110">
        <f ca="1">Pumpdown!HB159</f>
        <v>0</v>
      </c>
      <c r="HC133" s="110">
        <f ca="1">Pumpdown!HC159</f>
        <v>0</v>
      </c>
      <c r="HD133" s="110">
        <f ca="1">Pumpdown!HD159</f>
        <v>0</v>
      </c>
      <c r="HE133" s="110">
        <f ca="1">Pumpdown!HE159</f>
        <v>0</v>
      </c>
      <c r="HF133" s="110">
        <f ca="1">Pumpdown!HF159</f>
        <v>0</v>
      </c>
      <c r="HG133" s="110">
        <f ca="1">Pumpdown!HG159</f>
        <v>0</v>
      </c>
      <c r="HH133" s="110">
        <f ca="1">Pumpdown!HH159</f>
        <v>0</v>
      </c>
      <c r="HI133" s="110">
        <f ca="1">Pumpdown!HI159</f>
        <v>0</v>
      </c>
      <c r="HJ133" s="110">
        <f ca="1">Pumpdown!HJ159</f>
        <v>0</v>
      </c>
      <c r="HK133" s="110">
        <f ca="1">Pumpdown!HK159</f>
        <v>0</v>
      </c>
      <c r="HL133" s="110">
        <f ca="1">Pumpdown!HL159</f>
        <v>0</v>
      </c>
      <c r="HM133" s="110">
        <f ca="1">Pumpdown!HM159</f>
        <v>0</v>
      </c>
      <c r="HN133" s="110">
        <f ca="1">Pumpdown!HN159</f>
        <v>0</v>
      </c>
      <c r="HO133" s="110">
        <f ca="1">Pumpdown!HO159</f>
        <v>0</v>
      </c>
      <c r="HP133" s="110">
        <f ca="1">Pumpdown!HP159</f>
        <v>0</v>
      </c>
      <c r="HQ133" s="110">
        <f ca="1">Pumpdown!HQ159</f>
        <v>0</v>
      </c>
      <c r="HR133" s="110">
        <f ca="1">Pumpdown!HR159</f>
        <v>0</v>
      </c>
      <c r="HS133" s="110">
        <f ca="1">Pumpdown!HS159</f>
        <v>0</v>
      </c>
      <c r="HT133" s="110">
        <f ca="1">Pumpdown!HT159</f>
        <v>0</v>
      </c>
      <c r="HU133" s="110">
        <f ca="1">Pumpdown!HU159</f>
        <v>0</v>
      </c>
      <c r="HV133" s="110">
        <f ca="1">Pumpdown!HV159</f>
        <v>0</v>
      </c>
      <c r="HW133" s="110">
        <f ca="1">Pumpdown!HW159</f>
        <v>0</v>
      </c>
      <c r="HX133" s="110">
        <f ca="1">Pumpdown!HX159</f>
        <v>0</v>
      </c>
      <c r="HY133" s="110">
        <f ca="1">Pumpdown!HY159</f>
        <v>0</v>
      </c>
      <c r="HZ133" s="110">
        <f ca="1">Pumpdown!HZ159</f>
        <v>0</v>
      </c>
      <c r="IA133" s="110">
        <f ca="1">Pumpdown!IA159</f>
        <v>0</v>
      </c>
      <c r="IB133" s="110">
        <f ca="1">Pumpdown!IB159</f>
        <v>0</v>
      </c>
      <c r="IC133" s="110">
        <f ca="1">Pumpdown!IC159</f>
        <v>0</v>
      </c>
      <c r="ID133" s="110">
        <f ca="1">Pumpdown!ID159</f>
        <v>0</v>
      </c>
      <c r="IE133" s="110">
        <f ca="1">Pumpdown!IE159</f>
        <v>0</v>
      </c>
      <c r="IF133" s="110">
        <f ca="1">Pumpdown!IF159</f>
        <v>0</v>
      </c>
      <c r="IG133" s="110">
        <f ca="1">Pumpdown!IG159</f>
        <v>0</v>
      </c>
      <c r="IH133" s="110">
        <f ca="1">Pumpdown!IH159</f>
        <v>0</v>
      </c>
      <c r="II133" s="110">
        <f ca="1">Pumpdown!II159</f>
        <v>0</v>
      </c>
      <c r="IJ133" s="110">
        <f ca="1">Pumpdown!IJ159</f>
        <v>0</v>
      </c>
      <c r="IK133" s="110">
        <f ca="1">Pumpdown!IK159</f>
        <v>0</v>
      </c>
      <c r="IL133" s="110">
        <f ca="1">Pumpdown!IL159</f>
        <v>0</v>
      </c>
      <c r="IM133" s="110">
        <f ca="1">Pumpdown!IM159</f>
        <v>0</v>
      </c>
      <c r="IN133" s="110">
        <f ca="1">Pumpdown!IN159</f>
        <v>0</v>
      </c>
      <c r="IO133" s="110">
        <f ca="1">Pumpdown!IO159</f>
        <v>0</v>
      </c>
      <c r="IP133" s="110">
        <f ca="1">Pumpdown!IP159</f>
        <v>0</v>
      </c>
      <c r="IQ133" s="110">
        <f ca="1">Pumpdown!IQ159</f>
        <v>0</v>
      </c>
      <c r="IR133" s="110">
        <f ca="1">Pumpdown!IR159</f>
        <v>0</v>
      </c>
      <c r="IS133" s="110">
        <f ca="1">Pumpdown!IS159</f>
        <v>0</v>
      </c>
      <c r="IT133" s="110">
        <f ca="1">Pumpdown!IT159</f>
        <v>0</v>
      </c>
      <c r="IU133" s="110">
        <f ca="1">Pumpdown!IU159</f>
        <v>0</v>
      </c>
      <c r="IV133" s="110">
        <f ca="1">Pumpdown!IV159</f>
        <v>0</v>
      </c>
    </row>
    <row r="134" spans="1:256" x14ac:dyDescent="0.15">
      <c r="A134" s="110" t="str">
        <f>Pumpdown!A160</f>
        <v>Remaining Solids #7</v>
      </c>
      <c r="B134" s="110" t="str">
        <f>Pumpdown!B160</f>
        <v>kg</v>
      </c>
      <c r="C134" s="110">
        <f ca="1">Pumpdown!C160</f>
        <v>0</v>
      </c>
      <c r="D134" s="110">
        <f ca="1">Pumpdown!D160</f>
        <v>0</v>
      </c>
      <c r="E134" s="110">
        <f ca="1">Pumpdown!E160</f>
        <v>0</v>
      </c>
      <c r="F134" s="110">
        <f ca="1">Pumpdown!F160</f>
        <v>0</v>
      </c>
      <c r="G134" s="110">
        <f ca="1">Pumpdown!G160</f>
        <v>0</v>
      </c>
      <c r="H134" s="110">
        <f ca="1">Pumpdown!H160</f>
        <v>0</v>
      </c>
      <c r="I134" s="110">
        <f ca="1">Pumpdown!I160</f>
        <v>0</v>
      </c>
      <c r="J134" s="110">
        <f ca="1">Pumpdown!J160</f>
        <v>0</v>
      </c>
      <c r="K134" s="110">
        <f ca="1">Pumpdown!K160</f>
        <v>0</v>
      </c>
      <c r="L134" s="110">
        <f ca="1">Pumpdown!L160</f>
        <v>0</v>
      </c>
      <c r="M134" s="110">
        <f ca="1">Pumpdown!M160</f>
        <v>0</v>
      </c>
      <c r="N134" s="110">
        <f ca="1">Pumpdown!N160</f>
        <v>0</v>
      </c>
      <c r="O134" s="110">
        <f ca="1">Pumpdown!O160</f>
        <v>0</v>
      </c>
      <c r="P134" s="110">
        <f ca="1">Pumpdown!P160</f>
        <v>0</v>
      </c>
      <c r="Q134" s="110">
        <f ca="1">Pumpdown!Q160</f>
        <v>0</v>
      </c>
      <c r="R134" s="110">
        <f ca="1">Pumpdown!R160</f>
        <v>0</v>
      </c>
      <c r="S134" s="110">
        <f ca="1">Pumpdown!S160</f>
        <v>0</v>
      </c>
      <c r="T134" s="110">
        <f ca="1">Pumpdown!T160</f>
        <v>0</v>
      </c>
      <c r="U134" s="110">
        <f ca="1">Pumpdown!U160</f>
        <v>0</v>
      </c>
      <c r="V134" s="110">
        <f ca="1">Pumpdown!V160</f>
        <v>0</v>
      </c>
      <c r="W134" s="110">
        <f ca="1">Pumpdown!W160</f>
        <v>0</v>
      </c>
      <c r="X134" s="110">
        <f ca="1">Pumpdown!X160</f>
        <v>0</v>
      </c>
      <c r="Y134" s="110">
        <f ca="1">Pumpdown!Y160</f>
        <v>0</v>
      </c>
      <c r="Z134" s="110">
        <f ca="1">Pumpdown!Z160</f>
        <v>0</v>
      </c>
      <c r="AA134" s="110">
        <f ca="1">Pumpdown!AA160</f>
        <v>0</v>
      </c>
      <c r="AB134" s="110">
        <f ca="1">Pumpdown!AB160</f>
        <v>0</v>
      </c>
      <c r="AC134" s="110">
        <f ca="1">Pumpdown!AC160</f>
        <v>0</v>
      </c>
      <c r="AD134" s="149">
        <f ca="1">Pumpdown!AD160</f>
        <v>0</v>
      </c>
      <c r="AE134" s="110">
        <f ca="1">Pumpdown!AE160</f>
        <v>0</v>
      </c>
      <c r="AF134" s="110">
        <f ca="1">Pumpdown!AF160</f>
        <v>0</v>
      </c>
      <c r="AG134" s="110">
        <f ca="1">Pumpdown!AG160</f>
        <v>0</v>
      </c>
      <c r="AH134" s="110">
        <f ca="1">Pumpdown!AH160</f>
        <v>0</v>
      </c>
      <c r="AI134" s="110">
        <f ca="1">Pumpdown!AI160</f>
        <v>0</v>
      </c>
      <c r="AJ134" s="110">
        <f ca="1">Pumpdown!AJ160</f>
        <v>0</v>
      </c>
      <c r="AK134" s="149">
        <f ca="1">Pumpdown!AK160</f>
        <v>0</v>
      </c>
      <c r="AL134" s="110">
        <f ca="1">Pumpdown!AL160</f>
        <v>0</v>
      </c>
      <c r="AM134" s="110">
        <f ca="1">Pumpdown!AM160</f>
        <v>0</v>
      </c>
      <c r="AN134" s="110">
        <f ca="1">Pumpdown!AN160</f>
        <v>0</v>
      </c>
      <c r="AO134" s="110">
        <f ca="1">Pumpdown!AO160</f>
        <v>0</v>
      </c>
      <c r="AP134" s="110">
        <f ca="1">Pumpdown!AP160</f>
        <v>0</v>
      </c>
      <c r="AQ134" s="110">
        <f ca="1">Pumpdown!AQ160</f>
        <v>0</v>
      </c>
      <c r="AR134" s="110">
        <f ca="1">Pumpdown!AR160</f>
        <v>0</v>
      </c>
      <c r="AS134" s="110">
        <f ca="1">Pumpdown!AS160</f>
        <v>0</v>
      </c>
      <c r="AT134" s="110">
        <f ca="1">Pumpdown!AT160</f>
        <v>0</v>
      </c>
      <c r="AU134" s="110">
        <f ca="1">Pumpdown!AU160</f>
        <v>0</v>
      </c>
      <c r="AV134" s="110">
        <f ca="1">Pumpdown!AV160</f>
        <v>0</v>
      </c>
      <c r="AW134" s="110">
        <f ca="1">Pumpdown!AW160</f>
        <v>0</v>
      </c>
      <c r="AX134" s="110">
        <f ca="1">Pumpdown!AX160</f>
        <v>0</v>
      </c>
      <c r="AY134" s="110">
        <f ca="1">Pumpdown!AY160</f>
        <v>0</v>
      </c>
      <c r="AZ134" s="110">
        <f ca="1">Pumpdown!AZ160</f>
        <v>0</v>
      </c>
      <c r="BA134" s="110">
        <f ca="1">Pumpdown!BA160</f>
        <v>0</v>
      </c>
      <c r="BB134" s="110">
        <f ca="1">Pumpdown!BB160</f>
        <v>0</v>
      </c>
      <c r="BC134" s="110">
        <f ca="1">Pumpdown!BC160</f>
        <v>0</v>
      </c>
      <c r="BD134" s="110">
        <f ca="1">Pumpdown!BD160</f>
        <v>0</v>
      </c>
      <c r="BE134" s="110">
        <f ca="1">Pumpdown!BE160</f>
        <v>0</v>
      </c>
      <c r="BF134" s="110">
        <f ca="1">Pumpdown!BF160</f>
        <v>0</v>
      </c>
      <c r="BG134" s="110">
        <f ca="1">Pumpdown!BG160</f>
        <v>0</v>
      </c>
      <c r="BH134" s="110">
        <f ca="1">Pumpdown!BH160</f>
        <v>0</v>
      </c>
      <c r="BI134" s="110">
        <f ca="1">Pumpdown!BI160</f>
        <v>0</v>
      </c>
      <c r="BJ134" s="110">
        <f ca="1">Pumpdown!BJ160</f>
        <v>0</v>
      </c>
      <c r="BK134" s="110">
        <f ca="1">Pumpdown!BK160</f>
        <v>0</v>
      </c>
      <c r="BL134" s="110">
        <f ca="1">Pumpdown!BL160</f>
        <v>0</v>
      </c>
      <c r="BM134" s="110">
        <f ca="1">Pumpdown!BM160</f>
        <v>0</v>
      </c>
      <c r="BN134" s="110">
        <f ca="1">Pumpdown!BN160</f>
        <v>0</v>
      </c>
      <c r="BO134" s="110">
        <f ca="1">Pumpdown!BO160</f>
        <v>0</v>
      </c>
      <c r="BP134" s="110">
        <f ca="1">Pumpdown!BP160</f>
        <v>0</v>
      </c>
      <c r="BQ134" s="110">
        <f ca="1">Pumpdown!BQ160</f>
        <v>0</v>
      </c>
      <c r="BR134" s="110">
        <f ca="1">Pumpdown!BR160</f>
        <v>0</v>
      </c>
      <c r="BS134" s="110">
        <f ca="1">Pumpdown!BS160</f>
        <v>0</v>
      </c>
      <c r="BT134" s="110">
        <f ca="1">Pumpdown!BT160</f>
        <v>0</v>
      </c>
      <c r="BU134" s="110">
        <f ca="1">Pumpdown!BU160</f>
        <v>0</v>
      </c>
      <c r="BV134" s="110">
        <f ca="1">Pumpdown!BV160</f>
        <v>0</v>
      </c>
      <c r="BW134" s="110">
        <f ca="1">Pumpdown!BW160</f>
        <v>0</v>
      </c>
      <c r="BX134" s="110">
        <f ca="1">Pumpdown!BX160</f>
        <v>0</v>
      </c>
      <c r="BY134" s="110">
        <f ca="1">Pumpdown!BY160</f>
        <v>0</v>
      </c>
      <c r="BZ134" s="110">
        <f ca="1">Pumpdown!BZ160</f>
        <v>0</v>
      </c>
      <c r="CA134" s="110">
        <f ca="1">Pumpdown!CA160</f>
        <v>0</v>
      </c>
      <c r="CB134" s="110">
        <f ca="1">Pumpdown!CB160</f>
        <v>0</v>
      </c>
      <c r="CC134" s="110">
        <f ca="1">Pumpdown!CC160</f>
        <v>0</v>
      </c>
      <c r="CD134" s="110">
        <f ca="1">Pumpdown!CD160</f>
        <v>0</v>
      </c>
      <c r="CE134" s="110">
        <f ca="1">Pumpdown!CE160</f>
        <v>0</v>
      </c>
      <c r="CF134" s="110">
        <f ca="1">Pumpdown!CF160</f>
        <v>0</v>
      </c>
      <c r="CG134" s="110">
        <f ca="1">Pumpdown!CG160</f>
        <v>0</v>
      </c>
      <c r="CH134" s="110">
        <f ca="1">Pumpdown!CH160</f>
        <v>0</v>
      </c>
      <c r="CI134" s="110">
        <f ca="1">Pumpdown!CI160</f>
        <v>0</v>
      </c>
      <c r="CJ134" s="110">
        <f ca="1">Pumpdown!CJ160</f>
        <v>0</v>
      </c>
      <c r="CK134" s="110">
        <f ca="1">Pumpdown!CK160</f>
        <v>0</v>
      </c>
      <c r="CL134" s="110">
        <f ca="1">Pumpdown!CL160</f>
        <v>0</v>
      </c>
      <c r="CM134" s="110">
        <f ca="1">Pumpdown!CM160</f>
        <v>0</v>
      </c>
      <c r="CN134" s="110">
        <f ca="1">Pumpdown!CN160</f>
        <v>0</v>
      </c>
      <c r="CO134" s="110">
        <f ca="1">Pumpdown!CO160</f>
        <v>0</v>
      </c>
      <c r="CP134" s="110">
        <f ca="1">Pumpdown!CP160</f>
        <v>0</v>
      </c>
      <c r="CQ134" s="110">
        <f ca="1">Pumpdown!CQ160</f>
        <v>0</v>
      </c>
      <c r="CR134" s="110">
        <f ca="1">Pumpdown!CR160</f>
        <v>0</v>
      </c>
      <c r="CS134" s="110">
        <f ca="1">Pumpdown!CS160</f>
        <v>0</v>
      </c>
      <c r="CT134" s="110">
        <f ca="1">Pumpdown!CT160</f>
        <v>0</v>
      </c>
      <c r="CU134" s="110">
        <f ca="1">Pumpdown!CU160</f>
        <v>0</v>
      </c>
      <c r="CV134" s="110">
        <f ca="1">Pumpdown!CV160</f>
        <v>0</v>
      </c>
      <c r="CW134" s="110">
        <f ca="1">Pumpdown!CW160</f>
        <v>0</v>
      </c>
      <c r="CX134" s="110">
        <f ca="1">Pumpdown!CX160</f>
        <v>0</v>
      </c>
      <c r="CY134" s="110">
        <f ca="1">Pumpdown!CY160</f>
        <v>0</v>
      </c>
      <c r="CZ134" s="110">
        <f ca="1">Pumpdown!CZ160</f>
        <v>0</v>
      </c>
      <c r="DA134" s="110">
        <f ca="1">Pumpdown!DA160</f>
        <v>0</v>
      </c>
      <c r="DB134" s="110">
        <f ca="1">Pumpdown!DB160</f>
        <v>0</v>
      </c>
      <c r="DC134" s="110">
        <f ca="1">Pumpdown!DC160</f>
        <v>0</v>
      </c>
      <c r="DD134" s="110">
        <f ca="1">Pumpdown!DD160</f>
        <v>0</v>
      </c>
      <c r="DE134" s="110">
        <f ca="1">Pumpdown!DE160</f>
        <v>0</v>
      </c>
      <c r="DF134" s="110">
        <f ca="1">Pumpdown!DF160</f>
        <v>0</v>
      </c>
      <c r="DG134" s="110">
        <f ca="1">Pumpdown!DG160</f>
        <v>0</v>
      </c>
      <c r="DH134" s="110">
        <f ca="1">Pumpdown!DH160</f>
        <v>0</v>
      </c>
      <c r="DI134" s="110">
        <f ca="1">Pumpdown!DI160</f>
        <v>0</v>
      </c>
      <c r="DJ134" s="110">
        <f ca="1">Pumpdown!DJ160</f>
        <v>0</v>
      </c>
      <c r="DK134" s="110">
        <f ca="1">Pumpdown!DK160</f>
        <v>0</v>
      </c>
      <c r="DL134" s="110">
        <f ca="1">Pumpdown!DL160</f>
        <v>0</v>
      </c>
      <c r="DM134" s="110">
        <f ca="1">Pumpdown!DM160</f>
        <v>0</v>
      </c>
      <c r="DN134" s="110">
        <f ca="1">Pumpdown!DN160</f>
        <v>0</v>
      </c>
      <c r="DO134" s="110">
        <f ca="1">Pumpdown!DO160</f>
        <v>0</v>
      </c>
      <c r="DP134" s="110">
        <f ca="1">Pumpdown!DP160</f>
        <v>0</v>
      </c>
      <c r="DQ134" s="110">
        <f ca="1">Pumpdown!DQ160</f>
        <v>0</v>
      </c>
      <c r="DR134" s="110">
        <f ca="1">Pumpdown!DR160</f>
        <v>0</v>
      </c>
      <c r="DS134" s="110">
        <f ca="1">Pumpdown!DS160</f>
        <v>0</v>
      </c>
      <c r="DT134" s="110">
        <f ca="1">Pumpdown!DT160</f>
        <v>0</v>
      </c>
      <c r="DU134" s="110">
        <f ca="1">Pumpdown!DU160</f>
        <v>0</v>
      </c>
      <c r="DV134" s="110">
        <f ca="1">Pumpdown!DV160</f>
        <v>0</v>
      </c>
      <c r="DW134" s="110">
        <f ca="1">Pumpdown!DW160</f>
        <v>0</v>
      </c>
      <c r="DX134" s="110">
        <f ca="1">Pumpdown!DX160</f>
        <v>0</v>
      </c>
      <c r="DY134" s="110">
        <f ca="1">Pumpdown!DY160</f>
        <v>0</v>
      </c>
      <c r="DZ134" s="110">
        <f ca="1">Pumpdown!DZ160</f>
        <v>0</v>
      </c>
      <c r="EA134" s="110">
        <f ca="1">Pumpdown!EA160</f>
        <v>0</v>
      </c>
      <c r="EB134" s="110">
        <f ca="1">Pumpdown!EB160</f>
        <v>0</v>
      </c>
      <c r="EC134" s="110">
        <f ca="1">Pumpdown!EC160</f>
        <v>0</v>
      </c>
      <c r="ED134" s="110">
        <f ca="1">Pumpdown!ED160</f>
        <v>0</v>
      </c>
      <c r="EE134" s="110">
        <f ca="1">Pumpdown!EE160</f>
        <v>0</v>
      </c>
      <c r="EF134" s="110">
        <f ca="1">Pumpdown!EF160</f>
        <v>0</v>
      </c>
      <c r="EG134" s="110">
        <f ca="1">Pumpdown!EG160</f>
        <v>0</v>
      </c>
      <c r="EH134" s="110">
        <f ca="1">Pumpdown!EH160</f>
        <v>0</v>
      </c>
      <c r="EI134" s="110">
        <f ca="1">Pumpdown!EI160</f>
        <v>0</v>
      </c>
      <c r="EJ134" s="110">
        <f ca="1">Pumpdown!EJ160</f>
        <v>0</v>
      </c>
      <c r="EK134" s="110">
        <f ca="1">Pumpdown!EK160</f>
        <v>0</v>
      </c>
      <c r="EL134" s="110">
        <f ca="1">Pumpdown!EL160</f>
        <v>0</v>
      </c>
      <c r="EM134" s="110">
        <f ca="1">Pumpdown!EM160</f>
        <v>0</v>
      </c>
      <c r="EN134" s="110">
        <f ca="1">Pumpdown!EN160</f>
        <v>0</v>
      </c>
      <c r="EO134" s="110">
        <f ca="1">Pumpdown!EO160</f>
        <v>0</v>
      </c>
      <c r="EP134" s="110">
        <f ca="1">Pumpdown!EP160</f>
        <v>0</v>
      </c>
      <c r="EQ134" s="110">
        <f ca="1">Pumpdown!EQ160</f>
        <v>0</v>
      </c>
      <c r="ER134" s="110">
        <f ca="1">Pumpdown!ER160</f>
        <v>0</v>
      </c>
      <c r="ES134" s="110">
        <f ca="1">Pumpdown!ES160</f>
        <v>0</v>
      </c>
      <c r="ET134" s="110">
        <f ca="1">Pumpdown!ET160</f>
        <v>0</v>
      </c>
      <c r="EU134" s="110">
        <f ca="1">Pumpdown!EU160</f>
        <v>0</v>
      </c>
      <c r="EV134" s="110">
        <f ca="1">Pumpdown!EV160</f>
        <v>0</v>
      </c>
      <c r="EW134" s="110">
        <f ca="1">Pumpdown!EW160</f>
        <v>0</v>
      </c>
      <c r="EX134" s="110">
        <f ca="1">Pumpdown!EX160</f>
        <v>0</v>
      </c>
      <c r="EY134" s="110">
        <f ca="1">Pumpdown!EY160</f>
        <v>0</v>
      </c>
      <c r="EZ134" s="110">
        <f ca="1">Pumpdown!EZ160</f>
        <v>0</v>
      </c>
      <c r="FA134" s="110">
        <f ca="1">Pumpdown!FA160</f>
        <v>0</v>
      </c>
      <c r="FB134" s="110">
        <f ca="1">Pumpdown!FB160</f>
        <v>0</v>
      </c>
      <c r="FC134" s="110">
        <f ca="1">Pumpdown!FC160</f>
        <v>0</v>
      </c>
      <c r="FD134" s="110">
        <f ca="1">Pumpdown!FD160</f>
        <v>0</v>
      </c>
      <c r="FE134" s="110">
        <f ca="1">Pumpdown!FE160</f>
        <v>0</v>
      </c>
      <c r="FF134" s="110">
        <f ca="1">Pumpdown!FF160</f>
        <v>0</v>
      </c>
      <c r="FG134" s="110">
        <f ca="1">Pumpdown!FG160</f>
        <v>0</v>
      </c>
      <c r="FH134" s="110">
        <f ca="1">Pumpdown!FH160</f>
        <v>0</v>
      </c>
      <c r="FI134" s="110">
        <f ca="1">Pumpdown!FI160</f>
        <v>0</v>
      </c>
      <c r="FJ134" s="110">
        <f ca="1">Pumpdown!FJ160</f>
        <v>0</v>
      </c>
      <c r="FK134" s="110">
        <f ca="1">Pumpdown!FK160</f>
        <v>0</v>
      </c>
      <c r="FL134" s="110">
        <f ca="1">Pumpdown!FL160</f>
        <v>0</v>
      </c>
      <c r="FM134" s="110">
        <f ca="1">Pumpdown!FM160</f>
        <v>0</v>
      </c>
      <c r="FN134" s="110">
        <f ca="1">Pumpdown!FN160</f>
        <v>0</v>
      </c>
      <c r="FO134" s="110">
        <f ca="1">Pumpdown!FO160</f>
        <v>0</v>
      </c>
      <c r="FP134" s="110">
        <f ca="1">Pumpdown!FP160</f>
        <v>0</v>
      </c>
      <c r="FQ134" s="110">
        <f ca="1">Pumpdown!FQ160</f>
        <v>0</v>
      </c>
      <c r="FR134" s="110">
        <f ca="1">Pumpdown!FR160</f>
        <v>0</v>
      </c>
      <c r="FS134" s="110">
        <f ca="1">Pumpdown!FS160</f>
        <v>0</v>
      </c>
      <c r="FT134" s="110">
        <f ca="1">Pumpdown!FT160</f>
        <v>0</v>
      </c>
      <c r="FU134" s="110">
        <f ca="1">Pumpdown!FU160</f>
        <v>0</v>
      </c>
      <c r="FV134" s="110">
        <f ca="1">Pumpdown!FV160</f>
        <v>0</v>
      </c>
      <c r="FW134" s="110">
        <f ca="1">Pumpdown!FW160</f>
        <v>0</v>
      </c>
      <c r="FX134" s="110">
        <f ca="1">Pumpdown!FX160</f>
        <v>0</v>
      </c>
      <c r="FY134" s="110">
        <f ca="1">Pumpdown!FY160</f>
        <v>0</v>
      </c>
      <c r="FZ134" s="110">
        <f ca="1">Pumpdown!FZ160</f>
        <v>0</v>
      </c>
      <c r="GA134" s="110">
        <f ca="1">Pumpdown!GA160</f>
        <v>0</v>
      </c>
      <c r="GB134" s="110">
        <f ca="1">Pumpdown!GB160</f>
        <v>0</v>
      </c>
      <c r="GC134" s="110">
        <f ca="1">Pumpdown!GC160</f>
        <v>0</v>
      </c>
      <c r="GD134" s="110">
        <f ca="1">Pumpdown!GD160</f>
        <v>0</v>
      </c>
      <c r="GE134" s="110">
        <f ca="1">Pumpdown!GE160</f>
        <v>0</v>
      </c>
      <c r="GF134" s="110">
        <f ca="1">Pumpdown!GF160</f>
        <v>0</v>
      </c>
      <c r="GG134" s="110">
        <f ca="1">Pumpdown!GG160</f>
        <v>0</v>
      </c>
      <c r="GH134" s="110">
        <f ca="1">Pumpdown!GH160</f>
        <v>0</v>
      </c>
      <c r="GI134" s="110">
        <f ca="1">Pumpdown!GI160</f>
        <v>0</v>
      </c>
      <c r="GJ134" s="110">
        <f ca="1">Pumpdown!GJ160</f>
        <v>0</v>
      </c>
      <c r="GK134" s="110">
        <f ca="1">Pumpdown!GK160</f>
        <v>0</v>
      </c>
      <c r="GL134" s="110">
        <f ca="1">Pumpdown!GL160</f>
        <v>0</v>
      </c>
      <c r="GM134" s="110">
        <f ca="1">Pumpdown!GM160</f>
        <v>0</v>
      </c>
      <c r="GN134" s="110">
        <f ca="1">Pumpdown!GN160</f>
        <v>0</v>
      </c>
      <c r="GO134" s="110">
        <f ca="1">Pumpdown!GO160</f>
        <v>0</v>
      </c>
      <c r="GP134" s="110">
        <f ca="1">Pumpdown!GP160</f>
        <v>0</v>
      </c>
      <c r="GQ134" s="110">
        <f ca="1">Pumpdown!GQ160</f>
        <v>0</v>
      </c>
      <c r="GR134" s="110">
        <f ca="1">Pumpdown!GR160</f>
        <v>0</v>
      </c>
      <c r="GS134" s="110">
        <f ca="1">Pumpdown!GS160</f>
        <v>0</v>
      </c>
      <c r="GT134" s="110">
        <f ca="1">Pumpdown!GT160</f>
        <v>0</v>
      </c>
      <c r="GU134" s="110">
        <f ca="1">Pumpdown!GU160</f>
        <v>0</v>
      </c>
      <c r="GV134" s="110">
        <f ca="1">Pumpdown!GV160</f>
        <v>0</v>
      </c>
      <c r="GW134" s="110">
        <f ca="1">Pumpdown!GW160</f>
        <v>0</v>
      </c>
      <c r="GX134" s="110">
        <f ca="1">Pumpdown!GX160</f>
        <v>0</v>
      </c>
      <c r="GY134" s="110">
        <f ca="1">Pumpdown!GY160</f>
        <v>0</v>
      </c>
      <c r="GZ134" s="110">
        <f ca="1">Pumpdown!GZ160</f>
        <v>0</v>
      </c>
      <c r="HA134" s="110">
        <f ca="1">Pumpdown!HA160</f>
        <v>0</v>
      </c>
      <c r="HB134" s="110">
        <f ca="1">Pumpdown!HB160</f>
        <v>0</v>
      </c>
      <c r="HC134" s="110">
        <f ca="1">Pumpdown!HC160</f>
        <v>0</v>
      </c>
      <c r="HD134" s="110">
        <f ca="1">Pumpdown!HD160</f>
        <v>0</v>
      </c>
      <c r="HE134" s="110">
        <f ca="1">Pumpdown!HE160</f>
        <v>0</v>
      </c>
      <c r="HF134" s="110">
        <f ca="1">Pumpdown!HF160</f>
        <v>0</v>
      </c>
      <c r="HG134" s="110">
        <f ca="1">Pumpdown!HG160</f>
        <v>0</v>
      </c>
      <c r="HH134" s="110">
        <f ca="1">Pumpdown!HH160</f>
        <v>0</v>
      </c>
      <c r="HI134" s="110">
        <f ca="1">Pumpdown!HI160</f>
        <v>0</v>
      </c>
      <c r="HJ134" s="110">
        <f ca="1">Pumpdown!HJ160</f>
        <v>0</v>
      </c>
      <c r="HK134" s="110">
        <f ca="1">Pumpdown!HK160</f>
        <v>0</v>
      </c>
      <c r="HL134" s="110">
        <f ca="1">Pumpdown!HL160</f>
        <v>0</v>
      </c>
      <c r="HM134" s="110">
        <f ca="1">Pumpdown!HM160</f>
        <v>0</v>
      </c>
      <c r="HN134" s="110">
        <f ca="1">Pumpdown!HN160</f>
        <v>0</v>
      </c>
      <c r="HO134" s="110">
        <f ca="1">Pumpdown!HO160</f>
        <v>0</v>
      </c>
      <c r="HP134" s="110">
        <f ca="1">Pumpdown!HP160</f>
        <v>0</v>
      </c>
      <c r="HQ134" s="110">
        <f ca="1">Pumpdown!HQ160</f>
        <v>0</v>
      </c>
      <c r="HR134" s="110">
        <f ca="1">Pumpdown!HR160</f>
        <v>0</v>
      </c>
      <c r="HS134" s="110">
        <f ca="1">Pumpdown!HS160</f>
        <v>0</v>
      </c>
      <c r="HT134" s="110">
        <f ca="1">Pumpdown!HT160</f>
        <v>0</v>
      </c>
      <c r="HU134" s="110">
        <f ca="1">Pumpdown!HU160</f>
        <v>0</v>
      </c>
      <c r="HV134" s="110">
        <f ca="1">Pumpdown!HV160</f>
        <v>0</v>
      </c>
      <c r="HW134" s="110">
        <f ca="1">Pumpdown!HW160</f>
        <v>0</v>
      </c>
      <c r="HX134" s="110">
        <f ca="1">Pumpdown!HX160</f>
        <v>0</v>
      </c>
      <c r="HY134" s="110">
        <f ca="1">Pumpdown!HY160</f>
        <v>0</v>
      </c>
      <c r="HZ134" s="110">
        <f ca="1">Pumpdown!HZ160</f>
        <v>0</v>
      </c>
      <c r="IA134" s="110">
        <f ca="1">Pumpdown!IA160</f>
        <v>0</v>
      </c>
      <c r="IB134" s="110">
        <f ca="1">Pumpdown!IB160</f>
        <v>0</v>
      </c>
      <c r="IC134" s="110">
        <f ca="1">Pumpdown!IC160</f>
        <v>0</v>
      </c>
      <c r="ID134" s="110">
        <f ca="1">Pumpdown!ID160</f>
        <v>0</v>
      </c>
      <c r="IE134" s="110">
        <f ca="1">Pumpdown!IE160</f>
        <v>0</v>
      </c>
      <c r="IF134" s="110">
        <f ca="1">Pumpdown!IF160</f>
        <v>0</v>
      </c>
      <c r="IG134" s="110">
        <f ca="1">Pumpdown!IG160</f>
        <v>0</v>
      </c>
      <c r="IH134" s="110">
        <f ca="1">Pumpdown!IH160</f>
        <v>0</v>
      </c>
      <c r="II134" s="110">
        <f ca="1">Pumpdown!II160</f>
        <v>0</v>
      </c>
      <c r="IJ134" s="110">
        <f ca="1">Pumpdown!IJ160</f>
        <v>0</v>
      </c>
      <c r="IK134" s="110">
        <f ca="1">Pumpdown!IK160</f>
        <v>0</v>
      </c>
      <c r="IL134" s="110">
        <f ca="1">Pumpdown!IL160</f>
        <v>0</v>
      </c>
      <c r="IM134" s="110">
        <f ca="1">Pumpdown!IM160</f>
        <v>0</v>
      </c>
      <c r="IN134" s="110">
        <f ca="1">Pumpdown!IN160</f>
        <v>0</v>
      </c>
      <c r="IO134" s="110">
        <f ca="1">Pumpdown!IO160</f>
        <v>0</v>
      </c>
      <c r="IP134" s="110">
        <f ca="1">Pumpdown!IP160</f>
        <v>0</v>
      </c>
      <c r="IQ134" s="110">
        <f ca="1">Pumpdown!IQ160</f>
        <v>0</v>
      </c>
      <c r="IR134" s="110">
        <f ca="1">Pumpdown!IR160</f>
        <v>0</v>
      </c>
      <c r="IS134" s="110">
        <f ca="1">Pumpdown!IS160</f>
        <v>0</v>
      </c>
      <c r="IT134" s="110">
        <f ca="1">Pumpdown!IT160</f>
        <v>0</v>
      </c>
      <c r="IU134" s="110">
        <f ca="1">Pumpdown!IU160</f>
        <v>0</v>
      </c>
      <c r="IV134" s="110">
        <f ca="1">Pumpdown!IV160</f>
        <v>0</v>
      </c>
    </row>
    <row r="135" spans="1:256" x14ac:dyDescent="0.15">
      <c r="A135" s="110" t="str">
        <f>Pumpdown!A161</f>
        <v>Remaining Solids #8</v>
      </c>
      <c r="B135" s="110" t="str">
        <f>Pumpdown!B161</f>
        <v>kg</v>
      </c>
      <c r="C135" s="110">
        <f ca="1">Pumpdown!C161</f>
        <v>0</v>
      </c>
      <c r="D135" s="110">
        <f ca="1">Pumpdown!D161</f>
        <v>0</v>
      </c>
      <c r="E135" s="110">
        <f ca="1">Pumpdown!E161</f>
        <v>0</v>
      </c>
      <c r="F135" s="110">
        <f ca="1">Pumpdown!F161</f>
        <v>0</v>
      </c>
      <c r="G135" s="110">
        <f ca="1">Pumpdown!G161</f>
        <v>0</v>
      </c>
      <c r="H135" s="110">
        <f ca="1">Pumpdown!H161</f>
        <v>0</v>
      </c>
      <c r="I135" s="110">
        <f ca="1">Pumpdown!I161</f>
        <v>0</v>
      </c>
      <c r="J135" s="110">
        <f ca="1">Pumpdown!J161</f>
        <v>0</v>
      </c>
      <c r="K135" s="110">
        <f ca="1">Pumpdown!K161</f>
        <v>0</v>
      </c>
      <c r="L135" s="110">
        <f ca="1">Pumpdown!L161</f>
        <v>0</v>
      </c>
      <c r="M135" s="110">
        <f ca="1">Pumpdown!M161</f>
        <v>0</v>
      </c>
      <c r="N135" s="110">
        <f ca="1">Pumpdown!N161</f>
        <v>0</v>
      </c>
      <c r="O135" s="110">
        <f ca="1">Pumpdown!O161</f>
        <v>0</v>
      </c>
      <c r="P135" s="110">
        <f ca="1">Pumpdown!P161</f>
        <v>0</v>
      </c>
      <c r="Q135" s="110">
        <f ca="1">Pumpdown!Q161</f>
        <v>0</v>
      </c>
      <c r="R135" s="110">
        <f ca="1">Pumpdown!R161</f>
        <v>0</v>
      </c>
      <c r="S135" s="110">
        <f ca="1">Pumpdown!S161</f>
        <v>0</v>
      </c>
      <c r="T135" s="110">
        <f ca="1">Pumpdown!T161</f>
        <v>0</v>
      </c>
      <c r="U135" s="110">
        <f ca="1">Pumpdown!U161</f>
        <v>0</v>
      </c>
      <c r="V135" s="110">
        <f ca="1">Pumpdown!V161</f>
        <v>0</v>
      </c>
      <c r="W135" s="110">
        <f ca="1">Pumpdown!W161</f>
        <v>0</v>
      </c>
      <c r="X135" s="110">
        <f ca="1">Pumpdown!X161</f>
        <v>0</v>
      </c>
      <c r="Y135" s="110">
        <f ca="1">Pumpdown!Y161</f>
        <v>0</v>
      </c>
      <c r="Z135" s="110">
        <f ca="1">Pumpdown!Z161</f>
        <v>0</v>
      </c>
      <c r="AA135" s="110">
        <f ca="1">Pumpdown!AA161</f>
        <v>0</v>
      </c>
      <c r="AB135" s="110">
        <f ca="1">Pumpdown!AB161</f>
        <v>0</v>
      </c>
      <c r="AC135" s="110">
        <f ca="1">Pumpdown!AC161</f>
        <v>0</v>
      </c>
      <c r="AD135" s="149">
        <f ca="1">Pumpdown!AD161</f>
        <v>0</v>
      </c>
      <c r="AE135" s="110">
        <f ca="1">Pumpdown!AE161</f>
        <v>0</v>
      </c>
      <c r="AF135" s="110">
        <f ca="1">Pumpdown!AF161</f>
        <v>0</v>
      </c>
      <c r="AG135" s="110">
        <f ca="1">Pumpdown!AG161</f>
        <v>0</v>
      </c>
      <c r="AH135" s="110">
        <f ca="1">Pumpdown!AH161</f>
        <v>0</v>
      </c>
      <c r="AI135" s="110">
        <f ca="1">Pumpdown!AI161</f>
        <v>0</v>
      </c>
      <c r="AJ135" s="110">
        <f ca="1">Pumpdown!AJ161</f>
        <v>0</v>
      </c>
      <c r="AK135" s="149">
        <f ca="1">Pumpdown!AK161</f>
        <v>0</v>
      </c>
      <c r="AL135" s="110">
        <f ca="1">Pumpdown!AL161</f>
        <v>0</v>
      </c>
      <c r="AM135" s="110">
        <f ca="1">Pumpdown!AM161</f>
        <v>0</v>
      </c>
      <c r="AN135" s="110">
        <f ca="1">Pumpdown!AN161</f>
        <v>0</v>
      </c>
      <c r="AO135" s="110">
        <f ca="1">Pumpdown!AO161</f>
        <v>0</v>
      </c>
      <c r="AP135" s="110">
        <f ca="1">Pumpdown!AP161</f>
        <v>0</v>
      </c>
      <c r="AQ135" s="110">
        <f ca="1">Pumpdown!AQ161</f>
        <v>0</v>
      </c>
      <c r="AR135" s="110">
        <f ca="1">Pumpdown!AR161</f>
        <v>0</v>
      </c>
      <c r="AS135" s="110">
        <f ca="1">Pumpdown!AS161</f>
        <v>0</v>
      </c>
      <c r="AT135" s="110">
        <f ca="1">Pumpdown!AT161</f>
        <v>0</v>
      </c>
      <c r="AU135" s="110">
        <f ca="1">Pumpdown!AU161</f>
        <v>0</v>
      </c>
      <c r="AV135" s="110">
        <f ca="1">Pumpdown!AV161</f>
        <v>0</v>
      </c>
      <c r="AW135" s="110">
        <f ca="1">Pumpdown!AW161</f>
        <v>0</v>
      </c>
      <c r="AX135" s="110">
        <f ca="1">Pumpdown!AX161</f>
        <v>0</v>
      </c>
      <c r="AY135" s="110">
        <f ca="1">Pumpdown!AY161</f>
        <v>0</v>
      </c>
      <c r="AZ135" s="110">
        <f ca="1">Pumpdown!AZ161</f>
        <v>0</v>
      </c>
      <c r="BA135" s="110">
        <f ca="1">Pumpdown!BA161</f>
        <v>0</v>
      </c>
      <c r="BB135" s="110">
        <f ca="1">Pumpdown!BB161</f>
        <v>0</v>
      </c>
      <c r="BC135" s="110">
        <f ca="1">Pumpdown!BC161</f>
        <v>0</v>
      </c>
      <c r="BD135" s="110">
        <f ca="1">Pumpdown!BD161</f>
        <v>0</v>
      </c>
      <c r="BE135" s="110">
        <f ca="1">Pumpdown!BE161</f>
        <v>0</v>
      </c>
      <c r="BF135" s="110">
        <f ca="1">Pumpdown!BF161</f>
        <v>0</v>
      </c>
      <c r="BG135" s="110">
        <f ca="1">Pumpdown!BG161</f>
        <v>0</v>
      </c>
      <c r="BH135" s="110">
        <f ca="1">Pumpdown!BH161</f>
        <v>0</v>
      </c>
      <c r="BI135" s="110">
        <f ca="1">Pumpdown!BI161</f>
        <v>0</v>
      </c>
      <c r="BJ135" s="110">
        <f ca="1">Pumpdown!BJ161</f>
        <v>0</v>
      </c>
      <c r="BK135" s="110">
        <f ca="1">Pumpdown!BK161</f>
        <v>0</v>
      </c>
      <c r="BL135" s="110">
        <f ca="1">Pumpdown!BL161</f>
        <v>0</v>
      </c>
      <c r="BM135" s="110">
        <f ca="1">Pumpdown!BM161</f>
        <v>0</v>
      </c>
      <c r="BN135" s="110">
        <f ca="1">Pumpdown!BN161</f>
        <v>0</v>
      </c>
      <c r="BO135" s="110">
        <f ca="1">Pumpdown!BO161</f>
        <v>0</v>
      </c>
      <c r="BP135" s="110">
        <f ca="1">Pumpdown!BP161</f>
        <v>0</v>
      </c>
      <c r="BQ135" s="110">
        <f ca="1">Pumpdown!BQ161</f>
        <v>0</v>
      </c>
      <c r="BR135" s="110">
        <f ca="1">Pumpdown!BR161</f>
        <v>0</v>
      </c>
      <c r="BS135" s="110">
        <f ca="1">Pumpdown!BS161</f>
        <v>0</v>
      </c>
      <c r="BT135" s="110">
        <f ca="1">Pumpdown!BT161</f>
        <v>0</v>
      </c>
      <c r="BU135" s="110">
        <f ca="1">Pumpdown!BU161</f>
        <v>0</v>
      </c>
      <c r="BV135" s="110">
        <f ca="1">Pumpdown!BV161</f>
        <v>0</v>
      </c>
      <c r="BW135" s="110">
        <f ca="1">Pumpdown!BW161</f>
        <v>0</v>
      </c>
      <c r="BX135" s="110">
        <f ca="1">Pumpdown!BX161</f>
        <v>0</v>
      </c>
      <c r="BY135" s="110">
        <f ca="1">Pumpdown!BY161</f>
        <v>0</v>
      </c>
      <c r="BZ135" s="110">
        <f ca="1">Pumpdown!BZ161</f>
        <v>0</v>
      </c>
      <c r="CA135" s="110">
        <f ca="1">Pumpdown!CA161</f>
        <v>0</v>
      </c>
      <c r="CB135" s="110">
        <f ca="1">Pumpdown!CB161</f>
        <v>0</v>
      </c>
      <c r="CC135" s="110">
        <f ca="1">Pumpdown!CC161</f>
        <v>0</v>
      </c>
      <c r="CD135" s="110">
        <f ca="1">Pumpdown!CD161</f>
        <v>0</v>
      </c>
      <c r="CE135" s="110">
        <f ca="1">Pumpdown!CE161</f>
        <v>0</v>
      </c>
      <c r="CF135" s="110">
        <f ca="1">Pumpdown!CF161</f>
        <v>0</v>
      </c>
      <c r="CG135" s="110">
        <f ca="1">Pumpdown!CG161</f>
        <v>0</v>
      </c>
      <c r="CH135" s="110">
        <f ca="1">Pumpdown!CH161</f>
        <v>0</v>
      </c>
      <c r="CI135" s="110">
        <f ca="1">Pumpdown!CI161</f>
        <v>0</v>
      </c>
      <c r="CJ135" s="110">
        <f ca="1">Pumpdown!CJ161</f>
        <v>0</v>
      </c>
      <c r="CK135" s="110">
        <f ca="1">Pumpdown!CK161</f>
        <v>0</v>
      </c>
      <c r="CL135" s="110">
        <f ca="1">Pumpdown!CL161</f>
        <v>0</v>
      </c>
      <c r="CM135" s="110">
        <f ca="1">Pumpdown!CM161</f>
        <v>0</v>
      </c>
      <c r="CN135" s="110">
        <f ca="1">Pumpdown!CN161</f>
        <v>0</v>
      </c>
      <c r="CO135" s="110">
        <f ca="1">Pumpdown!CO161</f>
        <v>0</v>
      </c>
      <c r="CP135" s="110">
        <f ca="1">Pumpdown!CP161</f>
        <v>0</v>
      </c>
      <c r="CQ135" s="110">
        <f ca="1">Pumpdown!CQ161</f>
        <v>0</v>
      </c>
      <c r="CR135" s="110">
        <f ca="1">Pumpdown!CR161</f>
        <v>0</v>
      </c>
      <c r="CS135" s="110">
        <f ca="1">Pumpdown!CS161</f>
        <v>0</v>
      </c>
      <c r="CT135" s="110">
        <f ca="1">Pumpdown!CT161</f>
        <v>0</v>
      </c>
      <c r="CU135" s="110">
        <f ca="1">Pumpdown!CU161</f>
        <v>0</v>
      </c>
      <c r="CV135" s="110">
        <f ca="1">Pumpdown!CV161</f>
        <v>0</v>
      </c>
      <c r="CW135" s="110">
        <f ca="1">Pumpdown!CW161</f>
        <v>0</v>
      </c>
      <c r="CX135" s="110">
        <f ca="1">Pumpdown!CX161</f>
        <v>0</v>
      </c>
      <c r="CY135" s="110">
        <f ca="1">Pumpdown!CY161</f>
        <v>0</v>
      </c>
      <c r="CZ135" s="110">
        <f ca="1">Pumpdown!CZ161</f>
        <v>0</v>
      </c>
      <c r="DA135" s="110">
        <f ca="1">Pumpdown!DA161</f>
        <v>0</v>
      </c>
      <c r="DB135" s="110">
        <f ca="1">Pumpdown!DB161</f>
        <v>0</v>
      </c>
      <c r="DC135" s="110">
        <f ca="1">Pumpdown!DC161</f>
        <v>0</v>
      </c>
      <c r="DD135" s="110">
        <f ca="1">Pumpdown!DD161</f>
        <v>0</v>
      </c>
      <c r="DE135" s="110">
        <f ca="1">Pumpdown!DE161</f>
        <v>0</v>
      </c>
      <c r="DF135" s="110">
        <f ca="1">Pumpdown!DF161</f>
        <v>0</v>
      </c>
      <c r="DG135" s="110">
        <f ca="1">Pumpdown!DG161</f>
        <v>0</v>
      </c>
      <c r="DH135" s="110">
        <f ca="1">Pumpdown!DH161</f>
        <v>0</v>
      </c>
      <c r="DI135" s="110">
        <f ca="1">Pumpdown!DI161</f>
        <v>0</v>
      </c>
      <c r="DJ135" s="110">
        <f ca="1">Pumpdown!DJ161</f>
        <v>0</v>
      </c>
      <c r="DK135" s="110">
        <f ca="1">Pumpdown!DK161</f>
        <v>0</v>
      </c>
      <c r="DL135" s="110">
        <f ca="1">Pumpdown!DL161</f>
        <v>0</v>
      </c>
      <c r="DM135" s="110">
        <f ca="1">Pumpdown!DM161</f>
        <v>0</v>
      </c>
      <c r="DN135" s="110">
        <f ca="1">Pumpdown!DN161</f>
        <v>0</v>
      </c>
      <c r="DO135" s="110">
        <f ca="1">Pumpdown!DO161</f>
        <v>0</v>
      </c>
      <c r="DP135" s="110">
        <f ca="1">Pumpdown!DP161</f>
        <v>0</v>
      </c>
      <c r="DQ135" s="110">
        <f ca="1">Pumpdown!DQ161</f>
        <v>0</v>
      </c>
      <c r="DR135" s="110">
        <f ca="1">Pumpdown!DR161</f>
        <v>0</v>
      </c>
      <c r="DS135" s="110">
        <f ca="1">Pumpdown!DS161</f>
        <v>0</v>
      </c>
      <c r="DT135" s="110">
        <f ca="1">Pumpdown!DT161</f>
        <v>0</v>
      </c>
      <c r="DU135" s="110">
        <f ca="1">Pumpdown!DU161</f>
        <v>0</v>
      </c>
      <c r="DV135" s="110">
        <f ca="1">Pumpdown!DV161</f>
        <v>0</v>
      </c>
      <c r="DW135" s="110">
        <f ca="1">Pumpdown!DW161</f>
        <v>0</v>
      </c>
      <c r="DX135" s="110">
        <f ca="1">Pumpdown!DX161</f>
        <v>0</v>
      </c>
      <c r="DY135" s="110">
        <f ca="1">Pumpdown!DY161</f>
        <v>0</v>
      </c>
      <c r="DZ135" s="110">
        <f ca="1">Pumpdown!DZ161</f>
        <v>0</v>
      </c>
      <c r="EA135" s="110">
        <f ca="1">Pumpdown!EA161</f>
        <v>0</v>
      </c>
      <c r="EB135" s="110">
        <f ca="1">Pumpdown!EB161</f>
        <v>0</v>
      </c>
      <c r="EC135" s="110">
        <f ca="1">Pumpdown!EC161</f>
        <v>0</v>
      </c>
      <c r="ED135" s="110">
        <f ca="1">Pumpdown!ED161</f>
        <v>0</v>
      </c>
      <c r="EE135" s="110">
        <f ca="1">Pumpdown!EE161</f>
        <v>0</v>
      </c>
      <c r="EF135" s="110">
        <f ca="1">Pumpdown!EF161</f>
        <v>0</v>
      </c>
      <c r="EG135" s="110">
        <f ca="1">Pumpdown!EG161</f>
        <v>0</v>
      </c>
      <c r="EH135" s="110">
        <f ca="1">Pumpdown!EH161</f>
        <v>0</v>
      </c>
      <c r="EI135" s="110">
        <f ca="1">Pumpdown!EI161</f>
        <v>0</v>
      </c>
      <c r="EJ135" s="110">
        <f ca="1">Pumpdown!EJ161</f>
        <v>0</v>
      </c>
      <c r="EK135" s="110">
        <f ca="1">Pumpdown!EK161</f>
        <v>0</v>
      </c>
      <c r="EL135" s="110">
        <f ca="1">Pumpdown!EL161</f>
        <v>0</v>
      </c>
      <c r="EM135" s="110">
        <f ca="1">Pumpdown!EM161</f>
        <v>0</v>
      </c>
      <c r="EN135" s="110">
        <f ca="1">Pumpdown!EN161</f>
        <v>0</v>
      </c>
      <c r="EO135" s="110">
        <f ca="1">Pumpdown!EO161</f>
        <v>0</v>
      </c>
      <c r="EP135" s="110">
        <f ca="1">Pumpdown!EP161</f>
        <v>0</v>
      </c>
      <c r="EQ135" s="110">
        <f ca="1">Pumpdown!EQ161</f>
        <v>0</v>
      </c>
      <c r="ER135" s="110">
        <f ca="1">Pumpdown!ER161</f>
        <v>0</v>
      </c>
      <c r="ES135" s="110">
        <f ca="1">Pumpdown!ES161</f>
        <v>0</v>
      </c>
      <c r="ET135" s="110">
        <f ca="1">Pumpdown!ET161</f>
        <v>0</v>
      </c>
      <c r="EU135" s="110">
        <f ca="1">Pumpdown!EU161</f>
        <v>0</v>
      </c>
      <c r="EV135" s="110">
        <f ca="1">Pumpdown!EV161</f>
        <v>0</v>
      </c>
      <c r="EW135" s="110">
        <f ca="1">Pumpdown!EW161</f>
        <v>0</v>
      </c>
      <c r="EX135" s="110">
        <f ca="1">Pumpdown!EX161</f>
        <v>0</v>
      </c>
      <c r="EY135" s="110">
        <f ca="1">Pumpdown!EY161</f>
        <v>0</v>
      </c>
      <c r="EZ135" s="110">
        <f ca="1">Pumpdown!EZ161</f>
        <v>0</v>
      </c>
      <c r="FA135" s="110">
        <f ca="1">Pumpdown!FA161</f>
        <v>0</v>
      </c>
      <c r="FB135" s="110">
        <f ca="1">Pumpdown!FB161</f>
        <v>0</v>
      </c>
      <c r="FC135" s="110">
        <f ca="1">Pumpdown!FC161</f>
        <v>0</v>
      </c>
      <c r="FD135" s="110">
        <f ca="1">Pumpdown!FD161</f>
        <v>0</v>
      </c>
      <c r="FE135" s="110">
        <f ca="1">Pumpdown!FE161</f>
        <v>0</v>
      </c>
      <c r="FF135" s="110">
        <f ca="1">Pumpdown!FF161</f>
        <v>0</v>
      </c>
      <c r="FG135" s="110">
        <f ca="1">Pumpdown!FG161</f>
        <v>0</v>
      </c>
      <c r="FH135" s="110">
        <f ca="1">Pumpdown!FH161</f>
        <v>0</v>
      </c>
      <c r="FI135" s="110">
        <f ca="1">Pumpdown!FI161</f>
        <v>0</v>
      </c>
      <c r="FJ135" s="110">
        <f ca="1">Pumpdown!FJ161</f>
        <v>0</v>
      </c>
      <c r="FK135" s="110">
        <f ca="1">Pumpdown!FK161</f>
        <v>0</v>
      </c>
      <c r="FL135" s="110">
        <f ca="1">Pumpdown!FL161</f>
        <v>0</v>
      </c>
      <c r="FM135" s="110">
        <f ca="1">Pumpdown!FM161</f>
        <v>0</v>
      </c>
      <c r="FN135" s="110">
        <f ca="1">Pumpdown!FN161</f>
        <v>0</v>
      </c>
      <c r="FO135" s="110">
        <f ca="1">Pumpdown!FO161</f>
        <v>0</v>
      </c>
      <c r="FP135" s="110">
        <f ca="1">Pumpdown!FP161</f>
        <v>0</v>
      </c>
      <c r="FQ135" s="110">
        <f ca="1">Pumpdown!FQ161</f>
        <v>0</v>
      </c>
      <c r="FR135" s="110">
        <f ca="1">Pumpdown!FR161</f>
        <v>0</v>
      </c>
      <c r="FS135" s="110">
        <f ca="1">Pumpdown!FS161</f>
        <v>0</v>
      </c>
      <c r="FT135" s="110">
        <f ca="1">Pumpdown!FT161</f>
        <v>0</v>
      </c>
      <c r="FU135" s="110">
        <f ca="1">Pumpdown!FU161</f>
        <v>0</v>
      </c>
      <c r="FV135" s="110">
        <f ca="1">Pumpdown!FV161</f>
        <v>0</v>
      </c>
      <c r="FW135" s="110">
        <f ca="1">Pumpdown!FW161</f>
        <v>0</v>
      </c>
      <c r="FX135" s="110">
        <f ca="1">Pumpdown!FX161</f>
        <v>0</v>
      </c>
      <c r="FY135" s="110">
        <f ca="1">Pumpdown!FY161</f>
        <v>0</v>
      </c>
      <c r="FZ135" s="110">
        <f ca="1">Pumpdown!FZ161</f>
        <v>0</v>
      </c>
      <c r="GA135" s="110">
        <f ca="1">Pumpdown!GA161</f>
        <v>0</v>
      </c>
      <c r="GB135" s="110">
        <f ca="1">Pumpdown!GB161</f>
        <v>0</v>
      </c>
      <c r="GC135" s="110">
        <f ca="1">Pumpdown!GC161</f>
        <v>0</v>
      </c>
      <c r="GD135" s="110">
        <f ca="1">Pumpdown!GD161</f>
        <v>0</v>
      </c>
      <c r="GE135" s="110">
        <f ca="1">Pumpdown!GE161</f>
        <v>0</v>
      </c>
      <c r="GF135" s="110">
        <f ca="1">Pumpdown!GF161</f>
        <v>0</v>
      </c>
      <c r="GG135" s="110">
        <f ca="1">Pumpdown!GG161</f>
        <v>0</v>
      </c>
      <c r="GH135" s="110">
        <f ca="1">Pumpdown!GH161</f>
        <v>0</v>
      </c>
      <c r="GI135" s="110">
        <f ca="1">Pumpdown!GI161</f>
        <v>0</v>
      </c>
      <c r="GJ135" s="110">
        <f ca="1">Pumpdown!GJ161</f>
        <v>0</v>
      </c>
      <c r="GK135" s="110">
        <f ca="1">Pumpdown!GK161</f>
        <v>0</v>
      </c>
      <c r="GL135" s="110">
        <f ca="1">Pumpdown!GL161</f>
        <v>0</v>
      </c>
      <c r="GM135" s="110">
        <f ca="1">Pumpdown!GM161</f>
        <v>0</v>
      </c>
      <c r="GN135" s="110">
        <f ca="1">Pumpdown!GN161</f>
        <v>0</v>
      </c>
      <c r="GO135" s="110">
        <f ca="1">Pumpdown!GO161</f>
        <v>0</v>
      </c>
      <c r="GP135" s="110">
        <f ca="1">Pumpdown!GP161</f>
        <v>0</v>
      </c>
      <c r="GQ135" s="110">
        <f ca="1">Pumpdown!GQ161</f>
        <v>0</v>
      </c>
      <c r="GR135" s="110">
        <f ca="1">Pumpdown!GR161</f>
        <v>0</v>
      </c>
      <c r="GS135" s="110">
        <f ca="1">Pumpdown!GS161</f>
        <v>0</v>
      </c>
      <c r="GT135" s="110">
        <f ca="1">Pumpdown!GT161</f>
        <v>0</v>
      </c>
      <c r="GU135" s="110">
        <f ca="1">Pumpdown!GU161</f>
        <v>0</v>
      </c>
      <c r="GV135" s="110">
        <f ca="1">Pumpdown!GV161</f>
        <v>0</v>
      </c>
      <c r="GW135" s="110">
        <f ca="1">Pumpdown!GW161</f>
        <v>0</v>
      </c>
      <c r="GX135" s="110">
        <f ca="1">Pumpdown!GX161</f>
        <v>0</v>
      </c>
      <c r="GY135" s="110">
        <f ca="1">Pumpdown!GY161</f>
        <v>0</v>
      </c>
      <c r="GZ135" s="110">
        <f ca="1">Pumpdown!GZ161</f>
        <v>0</v>
      </c>
      <c r="HA135" s="110">
        <f ca="1">Pumpdown!HA161</f>
        <v>0</v>
      </c>
      <c r="HB135" s="110">
        <f ca="1">Pumpdown!HB161</f>
        <v>0</v>
      </c>
      <c r="HC135" s="110">
        <f ca="1">Pumpdown!HC161</f>
        <v>0</v>
      </c>
      <c r="HD135" s="110">
        <f ca="1">Pumpdown!HD161</f>
        <v>0</v>
      </c>
      <c r="HE135" s="110">
        <f ca="1">Pumpdown!HE161</f>
        <v>0</v>
      </c>
      <c r="HF135" s="110">
        <f ca="1">Pumpdown!HF161</f>
        <v>0</v>
      </c>
      <c r="HG135" s="110">
        <f ca="1">Pumpdown!HG161</f>
        <v>0</v>
      </c>
      <c r="HH135" s="110">
        <f ca="1">Pumpdown!HH161</f>
        <v>0</v>
      </c>
      <c r="HI135" s="110">
        <f ca="1">Pumpdown!HI161</f>
        <v>0</v>
      </c>
      <c r="HJ135" s="110">
        <f ca="1">Pumpdown!HJ161</f>
        <v>0</v>
      </c>
      <c r="HK135" s="110">
        <f ca="1">Pumpdown!HK161</f>
        <v>0</v>
      </c>
      <c r="HL135" s="110">
        <f ca="1">Pumpdown!HL161</f>
        <v>0</v>
      </c>
      <c r="HM135" s="110">
        <f ca="1">Pumpdown!HM161</f>
        <v>0</v>
      </c>
      <c r="HN135" s="110">
        <f ca="1">Pumpdown!HN161</f>
        <v>0</v>
      </c>
      <c r="HO135" s="110">
        <f ca="1">Pumpdown!HO161</f>
        <v>0</v>
      </c>
      <c r="HP135" s="110">
        <f ca="1">Pumpdown!HP161</f>
        <v>0</v>
      </c>
      <c r="HQ135" s="110">
        <f ca="1">Pumpdown!HQ161</f>
        <v>0</v>
      </c>
      <c r="HR135" s="110">
        <f ca="1">Pumpdown!HR161</f>
        <v>0</v>
      </c>
      <c r="HS135" s="110">
        <f ca="1">Pumpdown!HS161</f>
        <v>0</v>
      </c>
      <c r="HT135" s="110">
        <f ca="1">Pumpdown!HT161</f>
        <v>0</v>
      </c>
      <c r="HU135" s="110">
        <f ca="1">Pumpdown!HU161</f>
        <v>0</v>
      </c>
      <c r="HV135" s="110">
        <f ca="1">Pumpdown!HV161</f>
        <v>0</v>
      </c>
      <c r="HW135" s="110">
        <f ca="1">Pumpdown!HW161</f>
        <v>0</v>
      </c>
      <c r="HX135" s="110">
        <f ca="1">Pumpdown!HX161</f>
        <v>0</v>
      </c>
      <c r="HY135" s="110">
        <f ca="1">Pumpdown!HY161</f>
        <v>0</v>
      </c>
      <c r="HZ135" s="110">
        <f ca="1">Pumpdown!HZ161</f>
        <v>0</v>
      </c>
      <c r="IA135" s="110">
        <f ca="1">Pumpdown!IA161</f>
        <v>0</v>
      </c>
      <c r="IB135" s="110">
        <f ca="1">Pumpdown!IB161</f>
        <v>0</v>
      </c>
      <c r="IC135" s="110">
        <f ca="1">Pumpdown!IC161</f>
        <v>0</v>
      </c>
      <c r="ID135" s="110">
        <f ca="1">Pumpdown!ID161</f>
        <v>0</v>
      </c>
      <c r="IE135" s="110">
        <f ca="1">Pumpdown!IE161</f>
        <v>0</v>
      </c>
      <c r="IF135" s="110">
        <f ca="1">Pumpdown!IF161</f>
        <v>0</v>
      </c>
      <c r="IG135" s="110">
        <f ca="1">Pumpdown!IG161</f>
        <v>0</v>
      </c>
      <c r="IH135" s="110">
        <f ca="1">Pumpdown!IH161</f>
        <v>0</v>
      </c>
      <c r="II135" s="110">
        <f ca="1">Pumpdown!II161</f>
        <v>0</v>
      </c>
      <c r="IJ135" s="110">
        <f ca="1">Pumpdown!IJ161</f>
        <v>0</v>
      </c>
      <c r="IK135" s="110">
        <f ca="1">Pumpdown!IK161</f>
        <v>0</v>
      </c>
      <c r="IL135" s="110">
        <f ca="1">Pumpdown!IL161</f>
        <v>0</v>
      </c>
      <c r="IM135" s="110">
        <f ca="1">Pumpdown!IM161</f>
        <v>0</v>
      </c>
      <c r="IN135" s="110">
        <f ca="1">Pumpdown!IN161</f>
        <v>0</v>
      </c>
      <c r="IO135" s="110">
        <f ca="1">Pumpdown!IO161</f>
        <v>0</v>
      </c>
      <c r="IP135" s="110">
        <f ca="1">Pumpdown!IP161</f>
        <v>0</v>
      </c>
      <c r="IQ135" s="110">
        <f ca="1">Pumpdown!IQ161</f>
        <v>0</v>
      </c>
      <c r="IR135" s="110">
        <f ca="1">Pumpdown!IR161</f>
        <v>0</v>
      </c>
      <c r="IS135" s="110">
        <f ca="1">Pumpdown!IS161</f>
        <v>0</v>
      </c>
      <c r="IT135" s="110">
        <f ca="1">Pumpdown!IT161</f>
        <v>0</v>
      </c>
      <c r="IU135" s="110">
        <f ca="1">Pumpdown!IU161</f>
        <v>0</v>
      </c>
      <c r="IV135" s="110">
        <f ca="1">Pumpdown!IV161</f>
        <v>0</v>
      </c>
    </row>
    <row r="136" spans="1:256" x14ac:dyDescent="0.15">
      <c r="A136" s="110" t="str">
        <f>Pumpdown!A162</f>
        <v>Remaining Solids #9</v>
      </c>
      <c r="B136" s="110" t="str">
        <f>Pumpdown!B162</f>
        <v>kg</v>
      </c>
      <c r="C136" s="110">
        <f ca="1">Pumpdown!C162</f>
        <v>0</v>
      </c>
      <c r="D136" s="110">
        <f ca="1">Pumpdown!D162</f>
        <v>0</v>
      </c>
      <c r="E136" s="110">
        <f ca="1">Pumpdown!E162</f>
        <v>0</v>
      </c>
      <c r="F136" s="110">
        <f ca="1">Pumpdown!F162</f>
        <v>0</v>
      </c>
      <c r="G136" s="110">
        <f ca="1">Pumpdown!G162</f>
        <v>0</v>
      </c>
      <c r="H136" s="110">
        <f ca="1">Pumpdown!H162</f>
        <v>0</v>
      </c>
      <c r="I136" s="110">
        <f ca="1">Pumpdown!I162</f>
        <v>0</v>
      </c>
      <c r="J136" s="110">
        <f ca="1">Pumpdown!J162</f>
        <v>0</v>
      </c>
      <c r="K136" s="110">
        <f ca="1">Pumpdown!K162</f>
        <v>0</v>
      </c>
      <c r="L136" s="110">
        <f ca="1">Pumpdown!L162</f>
        <v>0</v>
      </c>
      <c r="M136" s="110">
        <f ca="1">Pumpdown!M162</f>
        <v>0</v>
      </c>
      <c r="N136" s="110">
        <f ca="1">Pumpdown!N162</f>
        <v>0</v>
      </c>
      <c r="O136" s="110">
        <f ca="1">Pumpdown!O162</f>
        <v>0</v>
      </c>
      <c r="P136" s="110">
        <f ca="1">Pumpdown!P162</f>
        <v>0</v>
      </c>
      <c r="Q136" s="110">
        <f ca="1">Pumpdown!Q162</f>
        <v>0</v>
      </c>
      <c r="R136" s="110">
        <f ca="1">Pumpdown!R162</f>
        <v>0</v>
      </c>
      <c r="S136" s="110">
        <f ca="1">Pumpdown!S162</f>
        <v>0</v>
      </c>
      <c r="T136" s="110">
        <f ca="1">Pumpdown!T162</f>
        <v>0</v>
      </c>
      <c r="U136" s="110">
        <f ca="1">Pumpdown!U162</f>
        <v>0</v>
      </c>
      <c r="V136" s="110">
        <f ca="1">Pumpdown!V162</f>
        <v>0</v>
      </c>
      <c r="W136" s="110">
        <f ca="1">Pumpdown!W162</f>
        <v>0</v>
      </c>
      <c r="X136" s="110">
        <f ca="1">Pumpdown!X162</f>
        <v>0</v>
      </c>
      <c r="Y136" s="110">
        <f ca="1">Pumpdown!Y162</f>
        <v>0</v>
      </c>
      <c r="Z136" s="110">
        <f ca="1">Pumpdown!Z162</f>
        <v>0</v>
      </c>
      <c r="AA136" s="110">
        <f ca="1">Pumpdown!AA162</f>
        <v>0</v>
      </c>
      <c r="AB136" s="110">
        <f ca="1">Pumpdown!AB162</f>
        <v>0</v>
      </c>
      <c r="AC136" s="110">
        <f ca="1">Pumpdown!AC162</f>
        <v>0</v>
      </c>
      <c r="AD136" s="149">
        <f ca="1">Pumpdown!AD162</f>
        <v>0</v>
      </c>
      <c r="AE136" s="110">
        <f ca="1">Pumpdown!AE162</f>
        <v>0</v>
      </c>
      <c r="AF136" s="110">
        <f ca="1">Pumpdown!AF162</f>
        <v>0</v>
      </c>
      <c r="AG136" s="110">
        <f ca="1">Pumpdown!AG162</f>
        <v>0</v>
      </c>
      <c r="AH136" s="110">
        <f ca="1">Pumpdown!AH162</f>
        <v>0</v>
      </c>
      <c r="AI136" s="110">
        <f ca="1">Pumpdown!AI162</f>
        <v>0</v>
      </c>
      <c r="AJ136" s="110">
        <f ca="1">Pumpdown!AJ162</f>
        <v>0</v>
      </c>
      <c r="AK136" s="149">
        <f ca="1">Pumpdown!AK162</f>
        <v>0</v>
      </c>
      <c r="AL136" s="110">
        <f ca="1">Pumpdown!AL162</f>
        <v>0</v>
      </c>
      <c r="AM136" s="110">
        <f ca="1">Pumpdown!AM162</f>
        <v>0</v>
      </c>
      <c r="AN136" s="110">
        <f ca="1">Pumpdown!AN162</f>
        <v>0</v>
      </c>
      <c r="AO136" s="110">
        <f ca="1">Pumpdown!AO162</f>
        <v>0</v>
      </c>
      <c r="AP136" s="110">
        <f ca="1">Pumpdown!AP162</f>
        <v>0</v>
      </c>
      <c r="AQ136" s="110">
        <f ca="1">Pumpdown!AQ162</f>
        <v>0</v>
      </c>
      <c r="AR136" s="110">
        <f ca="1">Pumpdown!AR162</f>
        <v>0</v>
      </c>
      <c r="AS136" s="110">
        <f ca="1">Pumpdown!AS162</f>
        <v>0</v>
      </c>
      <c r="AT136" s="110">
        <f ca="1">Pumpdown!AT162</f>
        <v>0</v>
      </c>
      <c r="AU136" s="110">
        <f ca="1">Pumpdown!AU162</f>
        <v>0</v>
      </c>
      <c r="AV136" s="110">
        <f ca="1">Pumpdown!AV162</f>
        <v>0</v>
      </c>
      <c r="AW136" s="110">
        <f ca="1">Pumpdown!AW162</f>
        <v>0</v>
      </c>
      <c r="AX136" s="110">
        <f ca="1">Pumpdown!AX162</f>
        <v>0</v>
      </c>
      <c r="AY136" s="110">
        <f ca="1">Pumpdown!AY162</f>
        <v>0</v>
      </c>
      <c r="AZ136" s="110">
        <f ca="1">Pumpdown!AZ162</f>
        <v>0</v>
      </c>
      <c r="BA136" s="110">
        <f ca="1">Pumpdown!BA162</f>
        <v>0</v>
      </c>
      <c r="BB136" s="110">
        <f ca="1">Pumpdown!BB162</f>
        <v>0</v>
      </c>
      <c r="BC136" s="110">
        <f ca="1">Pumpdown!BC162</f>
        <v>0</v>
      </c>
      <c r="BD136" s="110">
        <f ca="1">Pumpdown!BD162</f>
        <v>0</v>
      </c>
      <c r="BE136" s="110">
        <f ca="1">Pumpdown!BE162</f>
        <v>0</v>
      </c>
      <c r="BF136" s="110">
        <f ca="1">Pumpdown!BF162</f>
        <v>0</v>
      </c>
      <c r="BG136" s="110">
        <f ca="1">Pumpdown!BG162</f>
        <v>0</v>
      </c>
      <c r="BH136" s="110">
        <f ca="1">Pumpdown!BH162</f>
        <v>0</v>
      </c>
      <c r="BI136" s="110">
        <f ca="1">Pumpdown!BI162</f>
        <v>0</v>
      </c>
      <c r="BJ136" s="110">
        <f ca="1">Pumpdown!BJ162</f>
        <v>0</v>
      </c>
      <c r="BK136" s="110">
        <f ca="1">Pumpdown!BK162</f>
        <v>0</v>
      </c>
      <c r="BL136" s="110">
        <f ca="1">Pumpdown!BL162</f>
        <v>0</v>
      </c>
      <c r="BM136" s="110">
        <f ca="1">Pumpdown!BM162</f>
        <v>0</v>
      </c>
      <c r="BN136" s="110">
        <f ca="1">Pumpdown!BN162</f>
        <v>0</v>
      </c>
      <c r="BO136" s="110">
        <f ca="1">Pumpdown!BO162</f>
        <v>0</v>
      </c>
      <c r="BP136" s="110">
        <f ca="1">Pumpdown!BP162</f>
        <v>0</v>
      </c>
      <c r="BQ136" s="110">
        <f ca="1">Pumpdown!BQ162</f>
        <v>0</v>
      </c>
      <c r="BR136" s="110">
        <f ca="1">Pumpdown!BR162</f>
        <v>0</v>
      </c>
      <c r="BS136" s="110">
        <f ca="1">Pumpdown!BS162</f>
        <v>0</v>
      </c>
      <c r="BT136" s="110">
        <f ca="1">Pumpdown!BT162</f>
        <v>0</v>
      </c>
      <c r="BU136" s="110">
        <f ca="1">Pumpdown!BU162</f>
        <v>0</v>
      </c>
      <c r="BV136" s="110">
        <f ca="1">Pumpdown!BV162</f>
        <v>0</v>
      </c>
      <c r="BW136" s="110">
        <f ca="1">Pumpdown!BW162</f>
        <v>0</v>
      </c>
      <c r="BX136" s="110">
        <f ca="1">Pumpdown!BX162</f>
        <v>0</v>
      </c>
      <c r="BY136" s="110">
        <f ca="1">Pumpdown!BY162</f>
        <v>0</v>
      </c>
      <c r="BZ136" s="110">
        <f ca="1">Pumpdown!BZ162</f>
        <v>0</v>
      </c>
      <c r="CA136" s="110">
        <f ca="1">Pumpdown!CA162</f>
        <v>0</v>
      </c>
      <c r="CB136" s="110">
        <f ca="1">Pumpdown!CB162</f>
        <v>0</v>
      </c>
      <c r="CC136" s="110">
        <f ca="1">Pumpdown!CC162</f>
        <v>0</v>
      </c>
      <c r="CD136" s="110">
        <f ca="1">Pumpdown!CD162</f>
        <v>0</v>
      </c>
      <c r="CE136" s="110">
        <f ca="1">Pumpdown!CE162</f>
        <v>0</v>
      </c>
      <c r="CF136" s="110">
        <f ca="1">Pumpdown!CF162</f>
        <v>0</v>
      </c>
      <c r="CG136" s="110">
        <f ca="1">Pumpdown!CG162</f>
        <v>0</v>
      </c>
      <c r="CH136" s="110">
        <f ca="1">Pumpdown!CH162</f>
        <v>0</v>
      </c>
      <c r="CI136" s="110">
        <f ca="1">Pumpdown!CI162</f>
        <v>0</v>
      </c>
      <c r="CJ136" s="110">
        <f ca="1">Pumpdown!CJ162</f>
        <v>0</v>
      </c>
      <c r="CK136" s="110">
        <f ca="1">Pumpdown!CK162</f>
        <v>0</v>
      </c>
      <c r="CL136" s="110">
        <f ca="1">Pumpdown!CL162</f>
        <v>0</v>
      </c>
      <c r="CM136" s="110">
        <f ca="1">Pumpdown!CM162</f>
        <v>0</v>
      </c>
      <c r="CN136" s="110">
        <f ca="1">Pumpdown!CN162</f>
        <v>0</v>
      </c>
      <c r="CO136" s="110">
        <f ca="1">Pumpdown!CO162</f>
        <v>0</v>
      </c>
      <c r="CP136" s="110">
        <f ca="1">Pumpdown!CP162</f>
        <v>0</v>
      </c>
      <c r="CQ136" s="110">
        <f ca="1">Pumpdown!CQ162</f>
        <v>0</v>
      </c>
      <c r="CR136" s="110">
        <f ca="1">Pumpdown!CR162</f>
        <v>0</v>
      </c>
      <c r="CS136" s="110">
        <f ca="1">Pumpdown!CS162</f>
        <v>0</v>
      </c>
      <c r="CT136" s="110">
        <f ca="1">Pumpdown!CT162</f>
        <v>0</v>
      </c>
      <c r="CU136" s="110">
        <f ca="1">Pumpdown!CU162</f>
        <v>0</v>
      </c>
      <c r="CV136" s="110">
        <f ca="1">Pumpdown!CV162</f>
        <v>0</v>
      </c>
      <c r="CW136" s="110">
        <f ca="1">Pumpdown!CW162</f>
        <v>0</v>
      </c>
      <c r="CX136" s="110">
        <f ca="1">Pumpdown!CX162</f>
        <v>0</v>
      </c>
      <c r="CY136" s="110">
        <f ca="1">Pumpdown!CY162</f>
        <v>0</v>
      </c>
      <c r="CZ136" s="110">
        <f ca="1">Pumpdown!CZ162</f>
        <v>0</v>
      </c>
      <c r="DA136" s="110">
        <f ca="1">Pumpdown!DA162</f>
        <v>0</v>
      </c>
      <c r="DB136" s="110">
        <f ca="1">Pumpdown!DB162</f>
        <v>0</v>
      </c>
      <c r="DC136" s="110">
        <f ca="1">Pumpdown!DC162</f>
        <v>0</v>
      </c>
      <c r="DD136" s="110">
        <f ca="1">Pumpdown!DD162</f>
        <v>0</v>
      </c>
      <c r="DE136" s="110">
        <f ca="1">Pumpdown!DE162</f>
        <v>0</v>
      </c>
      <c r="DF136" s="110">
        <f ca="1">Pumpdown!DF162</f>
        <v>0</v>
      </c>
      <c r="DG136" s="110">
        <f ca="1">Pumpdown!DG162</f>
        <v>0</v>
      </c>
      <c r="DH136" s="110">
        <f ca="1">Pumpdown!DH162</f>
        <v>0</v>
      </c>
      <c r="DI136" s="110">
        <f ca="1">Pumpdown!DI162</f>
        <v>0</v>
      </c>
      <c r="DJ136" s="110">
        <f ca="1">Pumpdown!DJ162</f>
        <v>0</v>
      </c>
      <c r="DK136" s="110">
        <f ca="1">Pumpdown!DK162</f>
        <v>0</v>
      </c>
      <c r="DL136" s="110">
        <f ca="1">Pumpdown!DL162</f>
        <v>0</v>
      </c>
      <c r="DM136" s="110">
        <f ca="1">Pumpdown!DM162</f>
        <v>0</v>
      </c>
      <c r="DN136" s="110">
        <f ca="1">Pumpdown!DN162</f>
        <v>0</v>
      </c>
      <c r="DO136" s="110">
        <f ca="1">Pumpdown!DO162</f>
        <v>0</v>
      </c>
      <c r="DP136" s="110">
        <f ca="1">Pumpdown!DP162</f>
        <v>0</v>
      </c>
      <c r="DQ136" s="110">
        <f ca="1">Pumpdown!DQ162</f>
        <v>0</v>
      </c>
      <c r="DR136" s="110">
        <f ca="1">Pumpdown!DR162</f>
        <v>0</v>
      </c>
      <c r="DS136" s="110">
        <f ca="1">Pumpdown!DS162</f>
        <v>0</v>
      </c>
      <c r="DT136" s="110">
        <f ca="1">Pumpdown!DT162</f>
        <v>0</v>
      </c>
      <c r="DU136" s="110">
        <f ca="1">Pumpdown!DU162</f>
        <v>0</v>
      </c>
      <c r="DV136" s="110">
        <f ca="1">Pumpdown!DV162</f>
        <v>0</v>
      </c>
      <c r="DW136" s="110">
        <f ca="1">Pumpdown!DW162</f>
        <v>0</v>
      </c>
      <c r="DX136" s="110">
        <f ca="1">Pumpdown!DX162</f>
        <v>0</v>
      </c>
      <c r="DY136" s="110">
        <f ca="1">Pumpdown!DY162</f>
        <v>0</v>
      </c>
      <c r="DZ136" s="110">
        <f ca="1">Pumpdown!DZ162</f>
        <v>0</v>
      </c>
      <c r="EA136" s="110">
        <f ca="1">Pumpdown!EA162</f>
        <v>0</v>
      </c>
      <c r="EB136" s="110">
        <f ca="1">Pumpdown!EB162</f>
        <v>0</v>
      </c>
      <c r="EC136" s="110">
        <f ca="1">Pumpdown!EC162</f>
        <v>0</v>
      </c>
      <c r="ED136" s="110">
        <f ca="1">Pumpdown!ED162</f>
        <v>0</v>
      </c>
      <c r="EE136" s="110">
        <f ca="1">Pumpdown!EE162</f>
        <v>0</v>
      </c>
      <c r="EF136" s="110">
        <f ca="1">Pumpdown!EF162</f>
        <v>0</v>
      </c>
      <c r="EG136" s="110">
        <f ca="1">Pumpdown!EG162</f>
        <v>0</v>
      </c>
      <c r="EH136" s="110">
        <f ca="1">Pumpdown!EH162</f>
        <v>0</v>
      </c>
      <c r="EI136" s="110">
        <f ca="1">Pumpdown!EI162</f>
        <v>0</v>
      </c>
      <c r="EJ136" s="110">
        <f ca="1">Pumpdown!EJ162</f>
        <v>0</v>
      </c>
      <c r="EK136" s="110">
        <f ca="1">Pumpdown!EK162</f>
        <v>0</v>
      </c>
      <c r="EL136" s="110">
        <f ca="1">Pumpdown!EL162</f>
        <v>0</v>
      </c>
      <c r="EM136" s="110">
        <f ca="1">Pumpdown!EM162</f>
        <v>0</v>
      </c>
      <c r="EN136" s="110">
        <f ca="1">Pumpdown!EN162</f>
        <v>0</v>
      </c>
      <c r="EO136" s="110">
        <f ca="1">Pumpdown!EO162</f>
        <v>0</v>
      </c>
      <c r="EP136" s="110">
        <f ca="1">Pumpdown!EP162</f>
        <v>0</v>
      </c>
      <c r="EQ136" s="110">
        <f ca="1">Pumpdown!EQ162</f>
        <v>0</v>
      </c>
      <c r="ER136" s="110">
        <f ca="1">Pumpdown!ER162</f>
        <v>0</v>
      </c>
      <c r="ES136" s="110">
        <f ca="1">Pumpdown!ES162</f>
        <v>0</v>
      </c>
      <c r="ET136" s="110">
        <f ca="1">Pumpdown!ET162</f>
        <v>0</v>
      </c>
      <c r="EU136" s="110">
        <f ca="1">Pumpdown!EU162</f>
        <v>0</v>
      </c>
      <c r="EV136" s="110">
        <f ca="1">Pumpdown!EV162</f>
        <v>0</v>
      </c>
      <c r="EW136" s="110">
        <f ca="1">Pumpdown!EW162</f>
        <v>0</v>
      </c>
      <c r="EX136" s="110">
        <f ca="1">Pumpdown!EX162</f>
        <v>0</v>
      </c>
      <c r="EY136" s="110">
        <f ca="1">Pumpdown!EY162</f>
        <v>0</v>
      </c>
      <c r="EZ136" s="110">
        <f ca="1">Pumpdown!EZ162</f>
        <v>0</v>
      </c>
      <c r="FA136" s="110">
        <f ca="1">Pumpdown!FA162</f>
        <v>0</v>
      </c>
      <c r="FB136" s="110">
        <f ca="1">Pumpdown!FB162</f>
        <v>0</v>
      </c>
      <c r="FC136" s="110">
        <f ca="1">Pumpdown!FC162</f>
        <v>0</v>
      </c>
      <c r="FD136" s="110">
        <f ca="1">Pumpdown!FD162</f>
        <v>0</v>
      </c>
      <c r="FE136" s="110">
        <f ca="1">Pumpdown!FE162</f>
        <v>0</v>
      </c>
      <c r="FF136" s="110">
        <f ca="1">Pumpdown!FF162</f>
        <v>0</v>
      </c>
      <c r="FG136" s="110">
        <f ca="1">Pumpdown!FG162</f>
        <v>0</v>
      </c>
      <c r="FH136" s="110">
        <f ca="1">Pumpdown!FH162</f>
        <v>0</v>
      </c>
      <c r="FI136" s="110">
        <f ca="1">Pumpdown!FI162</f>
        <v>0</v>
      </c>
      <c r="FJ136" s="110">
        <f ca="1">Pumpdown!FJ162</f>
        <v>0</v>
      </c>
      <c r="FK136" s="110">
        <f ca="1">Pumpdown!FK162</f>
        <v>0</v>
      </c>
      <c r="FL136" s="110">
        <f ca="1">Pumpdown!FL162</f>
        <v>0</v>
      </c>
      <c r="FM136" s="110">
        <f ca="1">Pumpdown!FM162</f>
        <v>0</v>
      </c>
      <c r="FN136" s="110">
        <f ca="1">Pumpdown!FN162</f>
        <v>0</v>
      </c>
      <c r="FO136" s="110">
        <f ca="1">Pumpdown!FO162</f>
        <v>0</v>
      </c>
      <c r="FP136" s="110">
        <f ca="1">Pumpdown!FP162</f>
        <v>0</v>
      </c>
      <c r="FQ136" s="110">
        <f ca="1">Pumpdown!FQ162</f>
        <v>0</v>
      </c>
      <c r="FR136" s="110">
        <f ca="1">Pumpdown!FR162</f>
        <v>0</v>
      </c>
      <c r="FS136" s="110">
        <f ca="1">Pumpdown!FS162</f>
        <v>0</v>
      </c>
      <c r="FT136" s="110">
        <f ca="1">Pumpdown!FT162</f>
        <v>0</v>
      </c>
      <c r="FU136" s="110">
        <f ca="1">Pumpdown!FU162</f>
        <v>0</v>
      </c>
      <c r="FV136" s="110">
        <f ca="1">Pumpdown!FV162</f>
        <v>0</v>
      </c>
      <c r="FW136" s="110">
        <f ca="1">Pumpdown!FW162</f>
        <v>0</v>
      </c>
      <c r="FX136" s="110">
        <f ca="1">Pumpdown!FX162</f>
        <v>0</v>
      </c>
      <c r="FY136" s="110">
        <f ca="1">Pumpdown!FY162</f>
        <v>0</v>
      </c>
      <c r="FZ136" s="110">
        <f ca="1">Pumpdown!FZ162</f>
        <v>0</v>
      </c>
      <c r="GA136" s="110">
        <f ca="1">Pumpdown!GA162</f>
        <v>0</v>
      </c>
      <c r="GB136" s="110">
        <f ca="1">Pumpdown!GB162</f>
        <v>0</v>
      </c>
      <c r="GC136" s="110">
        <f ca="1">Pumpdown!GC162</f>
        <v>0</v>
      </c>
      <c r="GD136" s="110">
        <f ca="1">Pumpdown!GD162</f>
        <v>0</v>
      </c>
      <c r="GE136" s="110">
        <f ca="1">Pumpdown!GE162</f>
        <v>0</v>
      </c>
      <c r="GF136" s="110">
        <f ca="1">Pumpdown!GF162</f>
        <v>0</v>
      </c>
      <c r="GG136" s="110">
        <f ca="1">Pumpdown!GG162</f>
        <v>0</v>
      </c>
      <c r="GH136" s="110">
        <f ca="1">Pumpdown!GH162</f>
        <v>0</v>
      </c>
      <c r="GI136" s="110">
        <f ca="1">Pumpdown!GI162</f>
        <v>0</v>
      </c>
      <c r="GJ136" s="110">
        <f ca="1">Pumpdown!GJ162</f>
        <v>0</v>
      </c>
      <c r="GK136" s="110">
        <f ca="1">Pumpdown!GK162</f>
        <v>0</v>
      </c>
      <c r="GL136" s="110">
        <f ca="1">Pumpdown!GL162</f>
        <v>0</v>
      </c>
      <c r="GM136" s="110">
        <f ca="1">Pumpdown!GM162</f>
        <v>0</v>
      </c>
      <c r="GN136" s="110">
        <f ca="1">Pumpdown!GN162</f>
        <v>0</v>
      </c>
      <c r="GO136" s="110">
        <f ca="1">Pumpdown!GO162</f>
        <v>0</v>
      </c>
      <c r="GP136" s="110">
        <f ca="1">Pumpdown!GP162</f>
        <v>0</v>
      </c>
      <c r="GQ136" s="110">
        <f ca="1">Pumpdown!GQ162</f>
        <v>0</v>
      </c>
      <c r="GR136" s="110">
        <f ca="1">Pumpdown!GR162</f>
        <v>0</v>
      </c>
      <c r="GS136" s="110">
        <f ca="1">Pumpdown!GS162</f>
        <v>0</v>
      </c>
      <c r="GT136" s="110">
        <f ca="1">Pumpdown!GT162</f>
        <v>0</v>
      </c>
      <c r="GU136" s="110">
        <f ca="1">Pumpdown!GU162</f>
        <v>0</v>
      </c>
      <c r="GV136" s="110">
        <f ca="1">Pumpdown!GV162</f>
        <v>0</v>
      </c>
      <c r="GW136" s="110">
        <f ca="1">Pumpdown!GW162</f>
        <v>0</v>
      </c>
      <c r="GX136" s="110">
        <f ca="1">Pumpdown!GX162</f>
        <v>0</v>
      </c>
      <c r="GY136" s="110">
        <f ca="1">Pumpdown!GY162</f>
        <v>0</v>
      </c>
      <c r="GZ136" s="110">
        <f ca="1">Pumpdown!GZ162</f>
        <v>0</v>
      </c>
      <c r="HA136" s="110">
        <f ca="1">Pumpdown!HA162</f>
        <v>0</v>
      </c>
      <c r="HB136" s="110">
        <f ca="1">Pumpdown!HB162</f>
        <v>0</v>
      </c>
      <c r="HC136" s="110">
        <f ca="1">Pumpdown!HC162</f>
        <v>0</v>
      </c>
      <c r="HD136" s="110">
        <f ca="1">Pumpdown!HD162</f>
        <v>0</v>
      </c>
      <c r="HE136" s="110">
        <f ca="1">Pumpdown!HE162</f>
        <v>0</v>
      </c>
      <c r="HF136" s="110">
        <f ca="1">Pumpdown!HF162</f>
        <v>0</v>
      </c>
      <c r="HG136" s="110">
        <f ca="1">Pumpdown!HG162</f>
        <v>0</v>
      </c>
      <c r="HH136" s="110">
        <f ca="1">Pumpdown!HH162</f>
        <v>0</v>
      </c>
      <c r="HI136" s="110">
        <f ca="1">Pumpdown!HI162</f>
        <v>0</v>
      </c>
      <c r="HJ136" s="110">
        <f ca="1">Pumpdown!HJ162</f>
        <v>0</v>
      </c>
      <c r="HK136" s="110">
        <f ca="1">Pumpdown!HK162</f>
        <v>0</v>
      </c>
      <c r="HL136" s="110">
        <f ca="1">Pumpdown!HL162</f>
        <v>0</v>
      </c>
      <c r="HM136" s="110">
        <f ca="1">Pumpdown!HM162</f>
        <v>0</v>
      </c>
      <c r="HN136" s="110">
        <f ca="1">Pumpdown!HN162</f>
        <v>0</v>
      </c>
      <c r="HO136" s="110">
        <f ca="1">Pumpdown!HO162</f>
        <v>0</v>
      </c>
      <c r="HP136" s="110">
        <f ca="1">Pumpdown!HP162</f>
        <v>0</v>
      </c>
      <c r="HQ136" s="110">
        <f ca="1">Pumpdown!HQ162</f>
        <v>0</v>
      </c>
      <c r="HR136" s="110">
        <f ca="1">Pumpdown!HR162</f>
        <v>0</v>
      </c>
      <c r="HS136" s="110">
        <f ca="1">Pumpdown!HS162</f>
        <v>0</v>
      </c>
      <c r="HT136" s="110">
        <f ca="1">Pumpdown!HT162</f>
        <v>0</v>
      </c>
      <c r="HU136" s="110">
        <f ca="1">Pumpdown!HU162</f>
        <v>0</v>
      </c>
      <c r="HV136" s="110">
        <f ca="1">Pumpdown!HV162</f>
        <v>0</v>
      </c>
      <c r="HW136" s="110">
        <f ca="1">Pumpdown!HW162</f>
        <v>0</v>
      </c>
      <c r="HX136" s="110">
        <f ca="1">Pumpdown!HX162</f>
        <v>0</v>
      </c>
      <c r="HY136" s="110">
        <f ca="1">Pumpdown!HY162</f>
        <v>0</v>
      </c>
      <c r="HZ136" s="110">
        <f ca="1">Pumpdown!HZ162</f>
        <v>0</v>
      </c>
      <c r="IA136" s="110">
        <f ca="1">Pumpdown!IA162</f>
        <v>0</v>
      </c>
      <c r="IB136" s="110">
        <f ca="1">Pumpdown!IB162</f>
        <v>0</v>
      </c>
      <c r="IC136" s="110">
        <f ca="1">Pumpdown!IC162</f>
        <v>0</v>
      </c>
      <c r="ID136" s="110">
        <f ca="1">Pumpdown!ID162</f>
        <v>0</v>
      </c>
      <c r="IE136" s="110">
        <f ca="1">Pumpdown!IE162</f>
        <v>0</v>
      </c>
      <c r="IF136" s="110">
        <f ca="1">Pumpdown!IF162</f>
        <v>0</v>
      </c>
      <c r="IG136" s="110">
        <f ca="1">Pumpdown!IG162</f>
        <v>0</v>
      </c>
      <c r="IH136" s="110">
        <f ca="1">Pumpdown!IH162</f>
        <v>0</v>
      </c>
      <c r="II136" s="110">
        <f ca="1">Pumpdown!II162</f>
        <v>0</v>
      </c>
      <c r="IJ136" s="110">
        <f ca="1">Pumpdown!IJ162</f>
        <v>0</v>
      </c>
      <c r="IK136" s="110">
        <f ca="1">Pumpdown!IK162</f>
        <v>0</v>
      </c>
      <c r="IL136" s="110">
        <f ca="1">Pumpdown!IL162</f>
        <v>0</v>
      </c>
      <c r="IM136" s="110">
        <f ca="1">Pumpdown!IM162</f>
        <v>0</v>
      </c>
      <c r="IN136" s="110">
        <f ca="1">Pumpdown!IN162</f>
        <v>0</v>
      </c>
      <c r="IO136" s="110">
        <f ca="1">Pumpdown!IO162</f>
        <v>0</v>
      </c>
      <c r="IP136" s="110">
        <f ca="1">Pumpdown!IP162</f>
        <v>0</v>
      </c>
      <c r="IQ136" s="110">
        <f ca="1">Pumpdown!IQ162</f>
        <v>0</v>
      </c>
      <c r="IR136" s="110">
        <f ca="1">Pumpdown!IR162</f>
        <v>0</v>
      </c>
      <c r="IS136" s="110">
        <f ca="1">Pumpdown!IS162</f>
        <v>0</v>
      </c>
      <c r="IT136" s="110">
        <f ca="1">Pumpdown!IT162</f>
        <v>0</v>
      </c>
      <c r="IU136" s="110">
        <f ca="1">Pumpdown!IU162</f>
        <v>0</v>
      </c>
      <c r="IV136" s="110">
        <f ca="1">Pumpdown!IV162</f>
        <v>0</v>
      </c>
    </row>
    <row r="137" spans="1:256" x14ac:dyDescent="0.15">
      <c r="A137" s="110" t="str">
        <f>Pumpdown!A163</f>
        <v>Remaining Solids #10</v>
      </c>
      <c r="B137" s="110" t="str">
        <f>Pumpdown!B163</f>
        <v>kg</v>
      </c>
      <c r="C137" s="110">
        <f ca="1">Pumpdown!C163</f>
        <v>0</v>
      </c>
      <c r="D137" s="110">
        <f ca="1">Pumpdown!D163</f>
        <v>0</v>
      </c>
      <c r="E137" s="110">
        <f ca="1">Pumpdown!E163</f>
        <v>0</v>
      </c>
      <c r="F137" s="110">
        <f ca="1">Pumpdown!F163</f>
        <v>0</v>
      </c>
      <c r="G137" s="110">
        <f ca="1">Pumpdown!G163</f>
        <v>0</v>
      </c>
      <c r="H137" s="110">
        <f ca="1">Pumpdown!H163</f>
        <v>0</v>
      </c>
      <c r="I137" s="110">
        <f ca="1">Pumpdown!I163</f>
        <v>0</v>
      </c>
      <c r="J137" s="110">
        <f ca="1">Pumpdown!J163</f>
        <v>0</v>
      </c>
      <c r="K137" s="110">
        <f ca="1">Pumpdown!K163</f>
        <v>0</v>
      </c>
      <c r="L137" s="110">
        <f ca="1">Pumpdown!L163</f>
        <v>0</v>
      </c>
      <c r="M137" s="110">
        <f ca="1">Pumpdown!M163</f>
        <v>0</v>
      </c>
      <c r="N137" s="110">
        <f ca="1">Pumpdown!N163</f>
        <v>0</v>
      </c>
      <c r="O137" s="110">
        <f ca="1">Pumpdown!O163</f>
        <v>0</v>
      </c>
      <c r="P137" s="110">
        <f ca="1">Pumpdown!P163</f>
        <v>0</v>
      </c>
      <c r="Q137" s="110">
        <f ca="1">Pumpdown!Q163</f>
        <v>0</v>
      </c>
      <c r="R137" s="110">
        <f ca="1">Pumpdown!R163</f>
        <v>0</v>
      </c>
      <c r="S137" s="110">
        <f ca="1">Pumpdown!S163</f>
        <v>0</v>
      </c>
      <c r="T137" s="110">
        <f ca="1">Pumpdown!T163</f>
        <v>0</v>
      </c>
      <c r="U137" s="110">
        <f ca="1">Pumpdown!U163</f>
        <v>0</v>
      </c>
      <c r="V137" s="110">
        <f ca="1">Pumpdown!V163</f>
        <v>0</v>
      </c>
      <c r="W137" s="110">
        <f ca="1">Pumpdown!W163</f>
        <v>0</v>
      </c>
      <c r="X137" s="110">
        <f ca="1">Pumpdown!X163</f>
        <v>0</v>
      </c>
      <c r="Y137" s="110">
        <f ca="1">Pumpdown!Y163</f>
        <v>0</v>
      </c>
      <c r="Z137" s="110">
        <f ca="1">Pumpdown!Z163</f>
        <v>0</v>
      </c>
      <c r="AA137" s="110">
        <f ca="1">Pumpdown!AA163</f>
        <v>0</v>
      </c>
      <c r="AB137" s="110">
        <f ca="1">Pumpdown!AB163</f>
        <v>0</v>
      </c>
      <c r="AC137" s="110">
        <f ca="1">Pumpdown!AC163</f>
        <v>0</v>
      </c>
      <c r="AD137" s="149">
        <f ca="1">Pumpdown!AD163</f>
        <v>0</v>
      </c>
      <c r="AE137" s="110">
        <f ca="1">Pumpdown!AE163</f>
        <v>0</v>
      </c>
      <c r="AF137" s="110">
        <f ca="1">Pumpdown!AF163</f>
        <v>0</v>
      </c>
      <c r="AG137" s="110">
        <f ca="1">Pumpdown!AG163</f>
        <v>0</v>
      </c>
      <c r="AH137" s="110">
        <f ca="1">Pumpdown!AH163</f>
        <v>0</v>
      </c>
      <c r="AI137" s="110">
        <f ca="1">Pumpdown!AI163</f>
        <v>0</v>
      </c>
      <c r="AJ137" s="110">
        <f ca="1">Pumpdown!AJ163</f>
        <v>0</v>
      </c>
      <c r="AK137" s="149">
        <f ca="1">Pumpdown!AK163</f>
        <v>0</v>
      </c>
      <c r="AL137" s="110">
        <f ca="1">Pumpdown!AL163</f>
        <v>0</v>
      </c>
      <c r="AM137" s="110">
        <f ca="1">Pumpdown!AM163</f>
        <v>0</v>
      </c>
      <c r="AN137" s="110">
        <f ca="1">Pumpdown!AN163</f>
        <v>0</v>
      </c>
      <c r="AO137" s="110">
        <f ca="1">Pumpdown!AO163</f>
        <v>0</v>
      </c>
      <c r="AP137" s="110">
        <f ca="1">Pumpdown!AP163</f>
        <v>0</v>
      </c>
      <c r="AQ137" s="110">
        <f ca="1">Pumpdown!AQ163</f>
        <v>0</v>
      </c>
      <c r="AR137" s="110">
        <f ca="1">Pumpdown!AR163</f>
        <v>0</v>
      </c>
      <c r="AS137" s="110">
        <f ca="1">Pumpdown!AS163</f>
        <v>0</v>
      </c>
      <c r="AT137" s="110">
        <f ca="1">Pumpdown!AT163</f>
        <v>0</v>
      </c>
      <c r="AU137" s="110">
        <f ca="1">Pumpdown!AU163</f>
        <v>0</v>
      </c>
      <c r="AV137" s="110">
        <f ca="1">Pumpdown!AV163</f>
        <v>0</v>
      </c>
      <c r="AW137" s="110">
        <f ca="1">Pumpdown!AW163</f>
        <v>0</v>
      </c>
      <c r="AX137" s="110">
        <f ca="1">Pumpdown!AX163</f>
        <v>0</v>
      </c>
      <c r="AY137" s="110">
        <f ca="1">Pumpdown!AY163</f>
        <v>0</v>
      </c>
      <c r="AZ137" s="110">
        <f ca="1">Pumpdown!AZ163</f>
        <v>0</v>
      </c>
      <c r="BA137" s="110">
        <f ca="1">Pumpdown!BA163</f>
        <v>0</v>
      </c>
      <c r="BB137" s="110">
        <f ca="1">Pumpdown!BB163</f>
        <v>0</v>
      </c>
      <c r="BC137" s="110">
        <f ca="1">Pumpdown!BC163</f>
        <v>0</v>
      </c>
      <c r="BD137" s="110">
        <f ca="1">Pumpdown!BD163</f>
        <v>0</v>
      </c>
      <c r="BE137" s="110">
        <f ca="1">Pumpdown!BE163</f>
        <v>0</v>
      </c>
      <c r="BF137" s="110">
        <f ca="1">Pumpdown!BF163</f>
        <v>0</v>
      </c>
      <c r="BG137" s="110">
        <f ca="1">Pumpdown!BG163</f>
        <v>0</v>
      </c>
      <c r="BH137" s="110">
        <f ca="1">Pumpdown!BH163</f>
        <v>0</v>
      </c>
      <c r="BI137" s="110">
        <f ca="1">Pumpdown!BI163</f>
        <v>0</v>
      </c>
      <c r="BJ137" s="110">
        <f ca="1">Pumpdown!BJ163</f>
        <v>0</v>
      </c>
      <c r="BK137" s="110">
        <f ca="1">Pumpdown!BK163</f>
        <v>0</v>
      </c>
      <c r="BL137" s="110">
        <f ca="1">Pumpdown!BL163</f>
        <v>0</v>
      </c>
      <c r="BM137" s="110">
        <f ca="1">Pumpdown!BM163</f>
        <v>0</v>
      </c>
      <c r="BN137" s="110">
        <f ca="1">Pumpdown!BN163</f>
        <v>0</v>
      </c>
      <c r="BO137" s="110">
        <f ca="1">Pumpdown!BO163</f>
        <v>0</v>
      </c>
      <c r="BP137" s="110">
        <f ca="1">Pumpdown!BP163</f>
        <v>0</v>
      </c>
      <c r="BQ137" s="110">
        <f ca="1">Pumpdown!BQ163</f>
        <v>0</v>
      </c>
      <c r="BR137" s="110">
        <f ca="1">Pumpdown!BR163</f>
        <v>0</v>
      </c>
      <c r="BS137" s="110">
        <f ca="1">Pumpdown!BS163</f>
        <v>0</v>
      </c>
      <c r="BT137" s="110">
        <f ca="1">Pumpdown!BT163</f>
        <v>0</v>
      </c>
      <c r="BU137" s="110">
        <f ca="1">Pumpdown!BU163</f>
        <v>0</v>
      </c>
      <c r="BV137" s="110">
        <f ca="1">Pumpdown!BV163</f>
        <v>0</v>
      </c>
      <c r="BW137" s="110">
        <f ca="1">Pumpdown!BW163</f>
        <v>0</v>
      </c>
      <c r="BX137" s="110">
        <f ca="1">Pumpdown!BX163</f>
        <v>0</v>
      </c>
      <c r="BY137" s="110">
        <f ca="1">Pumpdown!BY163</f>
        <v>0</v>
      </c>
      <c r="BZ137" s="110">
        <f ca="1">Pumpdown!BZ163</f>
        <v>0</v>
      </c>
      <c r="CA137" s="110">
        <f ca="1">Pumpdown!CA163</f>
        <v>0</v>
      </c>
      <c r="CB137" s="110">
        <f ca="1">Pumpdown!CB163</f>
        <v>0</v>
      </c>
      <c r="CC137" s="110">
        <f ca="1">Pumpdown!CC163</f>
        <v>0</v>
      </c>
      <c r="CD137" s="110">
        <f ca="1">Pumpdown!CD163</f>
        <v>0</v>
      </c>
      <c r="CE137" s="110">
        <f ca="1">Pumpdown!CE163</f>
        <v>0</v>
      </c>
      <c r="CF137" s="110">
        <f ca="1">Pumpdown!CF163</f>
        <v>0</v>
      </c>
      <c r="CG137" s="110">
        <f ca="1">Pumpdown!CG163</f>
        <v>0</v>
      </c>
      <c r="CH137" s="110">
        <f ca="1">Pumpdown!CH163</f>
        <v>0</v>
      </c>
      <c r="CI137" s="110">
        <f ca="1">Pumpdown!CI163</f>
        <v>0</v>
      </c>
      <c r="CJ137" s="110">
        <f ca="1">Pumpdown!CJ163</f>
        <v>0</v>
      </c>
      <c r="CK137" s="110">
        <f ca="1">Pumpdown!CK163</f>
        <v>0</v>
      </c>
      <c r="CL137" s="110">
        <f ca="1">Pumpdown!CL163</f>
        <v>0</v>
      </c>
      <c r="CM137" s="110">
        <f ca="1">Pumpdown!CM163</f>
        <v>0</v>
      </c>
      <c r="CN137" s="110">
        <f ca="1">Pumpdown!CN163</f>
        <v>0</v>
      </c>
      <c r="CO137" s="110">
        <f ca="1">Pumpdown!CO163</f>
        <v>0</v>
      </c>
      <c r="CP137" s="110">
        <f ca="1">Pumpdown!CP163</f>
        <v>0</v>
      </c>
      <c r="CQ137" s="110">
        <f ca="1">Pumpdown!CQ163</f>
        <v>0</v>
      </c>
      <c r="CR137" s="110">
        <f ca="1">Pumpdown!CR163</f>
        <v>0</v>
      </c>
      <c r="CS137" s="110">
        <f ca="1">Pumpdown!CS163</f>
        <v>0</v>
      </c>
      <c r="CT137" s="110">
        <f ca="1">Pumpdown!CT163</f>
        <v>0</v>
      </c>
      <c r="CU137" s="110">
        <f ca="1">Pumpdown!CU163</f>
        <v>0</v>
      </c>
      <c r="CV137" s="110">
        <f ca="1">Pumpdown!CV163</f>
        <v>0</v>
      </c>
      <c r="CW137" s="110">
        <f ca="1">Pumpdown!CW163</f>
        <v>0</v>
      </c>
      <c r="CX137" s="110">
        <f ca="1">Pumpdown!CX163</f>
        <v>0</v>
      </c>
      <c r="CY137" s="110">
        <f ca="1">Pumpdown!CY163</f>
        <v>0</v>
      </c>
      <c r="CZ137" s="110">
        <f ca="1">Pumpdown!CZ163</f>
        <v>0</v>
      </c>
      <c r="DA137" s="110">
        <f ca="1">Pumpdown!DA163</f>
        <v>0</v>
      </c>
      <c r="DB137" s="110">
        <f ca="1">Pumpdown!DB163</f>
        <v>0</v>
      </c>
      <c r="DC137" s="110">
        <f ca="1">Pumpdown!DC163</f>
        <v>0</v>
      </c>
      <c r="DD137" s="110">
        <f ca="1">Pumpdown!DD163</f>
        <v>0</v>
      </c>
      <c r="DE137" s="110">
        <f ca="1">Pumpdown!DE163</f>
        <v>0</v>
      </c>
      <c r="DF137" s="110">
        <f ca="1">Pumpdown!DF163</f>
        <v>0</v>
      </c>
      <c r="DG137" s="110">
        <f ca="1">Pumpdown!DG163</f>
        <v>0</v>
      </c>
      <c r="DH137" s="110">
        <f ca="1">Pumpdown!DH163</f>
        <v>0</v>
      </c>
      <c r="DI137" s="110">
        <f ca="1">Pumpdown!DI163</f>
        <v>0</v>
      </c>
      <c r="DJ137" s="110">
        <f ca="1">Pumpdown!DJ163</f>
        <v>0</v>
      </c>
      <c r="DK137" s="110">
        <f ca="1">Pumpdown!DK163</f>
        <v>0</v>
      </c>
      <c r="DL137" s="110">
        <f ca="1">Pumpdown!DL163</f>
        <v>0</v>
      </c>
      <c r="DM137" s="110">
        <f ca="1">Pumpdown!DM163</f>
        <v>0</v>
      </c>
      <c r="DN137" s="110">
        <f ca="1">Pumpdown!DN163</f>
        <v>0</v>
      </c>
      <c r="DO137" s="110">
        <f ca="1">Pumpdown!DO163</f>
        <v>0</v>
      </c>
      <c r="DP137" s="110">
        <f ca="1">Pumpdown!DP163</f>
        <v>0</v>
      </c>
      <c r="DQ137" s="110">
        <f ca="1">Pumpdown!DQ163</f>
        <v>0</v>
      </c>
      <c r="DR137" s="110">
        <f ca="1">Pumpdown!DR163</f>
        <v>0</v>
      </c>
      <c r="DS137" s="110">
        <f ca="1">Pumpdown!DS163</f>
        <v>0</v>
      </c>
      <c r="DT137" s="110">
        <f ca="1">Pumpdown!DT163</f>
        <v>0</v>
      </c>
      <c r="DU137" s="110">
        <f ca="1">Pumpdown!DU163</f>
        <v>0</v>
      </c>
      <c r="DV137" s="110">
        <f ca="1">Pumpdown!DV163</f>
        <v>0</v>
      </c>
      <c r="DW137" s="110">
        <f ca="1">Pumpdown!DW163</f>
        <v>0</v>
      </c>
      <c r="DX137" s="110">
        <f ca="1">Pumpdown!DX163</f>
        <v>0</v>
      </c>
      <c r="DY137" s="110">
        <f ca="1">Pumpdown!DY163</f>
        <v>0</v>
      </c>
      <c r="DZ137" s="110">
        <f ca="1">Pumpdown!DZ163</f>
        <v>0</v>
      </c>
      <c r="EA137" s="110">
        <f ca="1">Pumpdown!EA163</f>
        <v>0</v>
      </c>
      <c r="EB137" s="110">
        <f ca="1">Pumpdown!EB163</f>
        <v>0</v>
      </c>
      <c r="EC137" s="110">
        <f ca="1">Pumpdown!EC163</f>
        <v>0</v>
      </c>
      <c r="ED137" s="110">
        <f ca="1">Pumpdown!ED163</f>
        <v>0</v>
      </c>
      <c r="EE137" s="110">
        <f ca="1">Pumpdown!EE163</f>
        <v>0</v>
      </c>
      <c r="EF137" s="110">
        <f ca="1">Pumpdown!EF163</f>
        <v>0</v>
      </c>
      <c r="EG137" s="110">
        <f ca="1">Pumpdown!EG163</f>
        <v>0</v>
      </c>
      <c r="EH137" s="110">
        <f ca="1">Pumpdown!EH163</f>
        <v>0</v>
      </c>
      <c r="EI137" s="110">
        <f ca="1">Pumpdown!EI163</f>
        <v>0</v>
      </c>
      <c r="EJ137" s="110">
        <f ca="1">Pumpdown!EJ163</f>
        <v>0</v>
      </c>
      <c r="EK137" s="110">
        <f ca="1">Pumpdown!EK163</f>
        <v>0</v>
      </c>
      <c r="EL137" s="110">
        <f ca="1">Pumpdown!EL163</f>
        <v>0</v>
      </c>
      <c r="EM137" s="110">
        <f ca="1">Pumpdown!EM163</f>
        <v>0</v>
      </c>
      <c r="EN137" s="110">
        <f ca="1">Pumpdown!EN163</f>
        <v>0</v>
      </c>
      <c r="EO137" s="110">
        <f ca="1">Pumpdown!EO163</f>
        <v>0</v>
      </c>
      <c r="EP137" s="110">
        <f ca="1">Pumpdown!EP163</f>
        <v>0</v>
      </c>
      <c r="EQ137" s="110">
        <f ca="1">Pumpdown!EQ163</f>
        <v>0</v>
      </c>
      <c r="ER137" s="110">
        <f ca="1">Pumpdown!ER163</f>
        <v>0</v>
      </c>
      <c r="ES137" s="110">
        <f ca="1">Pumpdown!ES163</f>
        <v>0</v>
      </c>
      <c r="ET137" s="110">
        <f ca="1">Pumpdown!ET163</f>
        <v>0</v>
      </c>
      <c r="EU137" s="110">
        <f ca="1">Pumpdown!EU163</f>
        <v>0</v>
      </c>
      <c r="EV137" s="110">
        <f ca="1">Pumpdown!EV163</f>
        <v>0</v>
      </c>
      <c r="EW137" s="110">
        <f ca="1">Pumpdown!EW163</f>
        <v>0</v>
      </c>
      <c r="EX137" s="110">
        <f ca="1">Pumpdown!EX163</f>
        <v>0</v>
      </c>
      <c r="EY137" s="110">
        <f ca="1">Pumpdown!EY163</f>
        <v>0</v>
      </c>
      <c r="EZ137" s="110">
        <f ca="1">Pumpdown!EZ163</f>
        <v>0</v>
      </c>
      <c r="FA137" s="110">
        <f ca="1">Pumpdown!FA163</f>
        <v>0</v>
      </c>
      <c r="FB137" s="110">
        <f ca="1">Pumpdown!FB163</f>
        <v>0</v>
      </c>
      <c r="FC137" s="110">
        <f ca="1">Pumpdown!FC163</f>
        <v>0</v>
      </c>
      <c r="FD137" s="110">
        <f ca="1">Pumpdown!FD163</f>
        <v>0</v>
      </c>
      <c r="FE137" s="110">
        <f ca="1">Pumpdown!FE163</f>
        <v>0</v>
      </c>
      <c r="FF137" s="110">
        <f ca="1">Pumpdown!FF163</f>
        <v>0</v>
      </c>
      <c r="FG137" s="110">
        <f ca="1">Pumpdown!FG163</f>
        <v>0</v>
      </c>
      <c r="FH137" s="110">
        <f ca="1">Pumpdown!FH163</f>
        <v>0</v>
      </c>
      <c r="FI137" s="110">
        <f ca="1">Pumpdown!FI163</f>
        <v>0</v>
      </c>
      <c r="FJ137" s="110">
        <f ca="1">Pumpdown!FJ163</f>
        <v>0</v>
      </c>
      <c r="FK137" s="110">
        <f ca="1">Pumpdown!FK163</f>
        <v>0</v>
      </c>
      <c r="FL137" s="110">
        <f ca="1">Pumpdown!FL163</f>
        <v>0</v>
      </c>
      <c r="FM137" s="110">
        <f ca="1">Pumpdown!FM163</f>
        <v>0</v>
      </c>
      <c r="FN137" s="110">
        <f ca="1">Pumpdown!FN163</f>
        <v>0</v>
      </c>
      <c r="FO137" s="110">
        <f ca="1">Pumpdown!FO163</f>
        <v>0</v>
      </c>
      <c r="FP137" s="110">
        <f ca="1">Pumpdown!FP163</f>
        <v>0</v>
      </c>
      <c r="FQ137" s="110">
        <f ca="1">Pumpdown!FQ163</f>
        <v>0</v>
      </c>
      <c r="FR137" s="110">
        <f ca="1">Pumpdown!FR163</f>
        <v>0</v>
      </c>
      <c r="FS137" s="110">
        <f ca="1">Pumpdown!FS163</f>
        <v>0</v>
      </c>
      <c r="FT137" s="110">
        <f ca="1">Pumpdown!FT163</f>
        <v>0</v>
      </c>
      <c r="FU137" s="110">
        <f ca="1">Pumpdown!FU163</f>
        <v>0</v>
      </c>
      <c r="FV137" s="110">
        <f ca="1">Pumpdown!FV163</f>
        <v>0</v>
      </c>
      <c r="FW137" s="110">
        <f ca="1">Pumpdown!FW163</f>
        <v>0</v>
      </c>
      <c r="FX137" s="110">
        <f ca="1">Pumpdown!FX163</f>
        <v>0</v>
      </c>
      <c r="FY137" s="110">
        <f ca="1">Pumpdown!FY163</f>
        <v>0</v>
      </c>
      <c r="FZ137" s="110">
        <f ca="1">Pumpdown!FZ163</f>
        <v>0</v>
      </c>
      <c r="GA137" s="110">
        <f ca="1">Pumpdown!GA163</f>
        <v>0</v>
      </c>
      <c r="GB137" s="110">
        <f ca="1">Pumpdown!GB163</f>
        <v>0</v>
      </c>
      <c r="GC137" s="110">
        <f ca="1">Pumpdown!GC163</f>
        <v>0</v>
      </c>
      <c r="GD137" s="110">
        <f ca="1">Pumpdown!GD163</f>
        <v>0</v>
      </c>
      <c r="GE137" s="110">
        <f ca="1">Pumpdown!GE163</f>
        <v>0</v>
      </c>
      <c r="GF137" s="110">
        <f ca="1">Pumpdown!GF163</f>
        <v>0</v>
      </c>
      <c r="GG137" s="110">
        <f ca="1">Pumpdown!GG163</f>
        <v>0</v>
      </c>
      <c r="GH137" s="110">
        <f ca="1">Pumpdown!GH163</f>
        <v>0</v>
      </c>
      <c r="GI137" s="110">
        <f ca="1">Pumpdown!GI163</f>
        <v>0</v>
      </c>
      <c r="GJ137" s="110">
        <f ca="1">Pumpdown!GJ163</f>
        <v>0</v>
      </c>
      <c r="GK137" s="110">
        <f ca="1">Pumpdown!GK163</f>
        <v>0</v>
      </c>
      <c r="GL137" s="110">
        <f ca="1">Pumpdown!GL163</f>
        <v>0</v>
      </c>
      <c r="GM137" s="110">
        <f ca="1">Pumpdown!GM163</f>
        <v>0</v>
      </c>
      <c r="GN137" s="110">
        <f ca="1">Pumpdown!GN163</f>
        <v>0</v>
      </c>
      <c r="GO137" s="110">
        <f ca="1">Pumpdown!GO163</f>
        <v>0</v>
      </c>
      <c r="GP137" s="110">
        <f ca="1">Pumpdown!GP163</f>
        <v>0</v>
      </c>
      <c r="GQ137" s="110">
        <f ca="1">Pumpdown!GQ163</f>
        <v>0</v>
      </c>
      <c r="GR137" s="110">
        <f ca="1">Pumpdown!GR163</f>
        <v>0</v>
      </c>
      <c r="GS137" s="110">
        <f ca="1">Pumpdown!GS163</f>
        <v>0</v>
      </c>
      <c r="GT137" s="110">
        <f ca="1">Pumpdown!GT163</f>
        <v>0</v>
      </c>
      <c r="GU137" s="110">
        <f ca="1">Pumpdown!GU163</f>
        <v>0</v>
      </c>
      <c r="GV137" s="110">
        <f ca="1">Pumpdown!GV163</f>
        <v>0</v>
      </c>
      <c r="GW137" s="110">
        <f ca="1">Pumpdown!GW163</f>
        <v>0</v>
      </c>
      <c r="GX137" s="110">
        <f ca="1">Pumpdown!GX163</f>
        <v>0</v>
      </c>
      <c r="GY137" s="110">
        <f ca="1">Pumpdown!GY163</f>
        <v>0</v>
      </c>
      <c r="GZ137" s="110">
        <f ca="1">Pumpdown!GZ163</f>
        <v>0</v>
      </c>
      <c r="HA137" s="110">
        <f ca="1">Pumpdown!HA163</f>
        <v>0</v>
      </c>
      <c r="HB137" s="110">
        <f ca="1">Pumpdown!HB163</f>
        <v>0</v>
      </c>
      <c r="HC137" s="110">
        <f ca="1">Pumpdown!HC163</f>
        <v>0</v>
      </c>
      <c r="HD137" s="110">
        <f ca="1">Pumpdown!HD163</f>
        <v>0</v>
      </c>
      <c r="HE137" s="110">
        <f ca="1">Pumpdown!HE163</f>
        <v>0</v>
      </c>
      <c r="HF137" s="110">
        <f ca="1">Pumpdown!HF163</f>
        <v>0</v>
      </c>
      <c r="HG137" s="110">
        <f ca="1">Pumpdown!HG163</f>
        <v>0</v>
      </c>
      <c r="HH137" s="110">
        <f ca="1">Pumpdown!HH163</f>
        <v>0</v>
      </c>
      <c r="HI137" s="110">
        <f ca="1">Pumpdown!HI163</f>
        <v>0</v>
      </c>
      <c r="HJ137" s="110">
        <f ca="1">Pumpdown!HJ163</f>
        <v>0</v>
      </c>
      <c r="HK137" s="110">
        <f ca="1">Pumpdown!HK163</f>
        <v>0</v>
      </c>
      <c r="HL137" s="110">
        <f ca="1">Pumpdown!HL163</f>
        <v>0</v>
      </c>
      <c r="HM137" s="110">
        <f ca="1">Pumpdown!HM163</f>
        <v>0</v>
      </c>
      <c r="HN137" s="110">
        <f ca="1">Pumpdown!HN163</f>
        <v>0</v>
      </c>
      <c r="HO137" s="110">
        <f ca="1">Pumpdown!HO163</f>
        <v>0</v>
      </c>
      <c r="HP137" s="110">
        <f ca="1">Pumpdown!HP163</f>
        <v>0</v>
      </c>
      <c r="HQ137" s="110">
        <f ca="1">Pumpdown!HQ163</f>
        <v>0</v>
      </c>
      <c r="HR137" s="110">
        <f ca="1">Pumpdown!HR163</f>
        <v>0</v>
      </c>
      <c r="HS137" s="110">
        <f ca="1">Pumpdown!HS163</f>
        <v>0</v>
      </c>
      <c r="HT137" s="110">
        <f ca="1">Pumpdown!HT163</f>
        <v>0</v>
      </c>
      <c r="HU137" s="110">
        <f ca="1">Pumpdown!HU163</f>
        <v>0</v>
      </c>
      <c r="HV137" s="110">
        <f ca="1">Pumpdown!HV163</f>
        <v>0</v>
      </c>
      <c r="HW137" s="110">
        <f ca="1">Pumpdown!HW163</f>
        <v>0</v>
      </c>
      <c r="HX137" s="110">
        <f ca="1">Pumpdown!HX163</f>
        <v>0</v>
      </c>
      <c r="HY137" s="110">
        <f ca="1">Pumpdown!HY163</f>
        <v>0</v>
      </c>
      <c r="HZ137" s="110">
        <f ca="1">Pumpdown!HZ163</f>
        <v>0</v>
      </c>
      <c r="IA137" s="110">
        <f ca="1">Pumpdown!IA163</f>
        <v>0</v>
      </c>
      <c r="IB137" s="110">
        <f ca="1">Pumpdown!IB163</f>
        <v>0</v>
      </c>
      <c r="IC137" s="110">
        <f ca="1">Pumpdown!IC163</f>
        <v>0</v>
      </c>
      <c r="ID137" s="110">
        <f ca="1">Pumpdown!ID163</f>
        <v>0</v>
      </c>
      <c r="IE137" s="110">
        <f ca="1">Pumpdown!IE163</f>
        <v>0</v>
      </c>
      <c r="IF137" s="110">
        <f ca="1">Pumpdown!IF163</f>
        <v>0</v>
      </c>
      <c r="IG137" s="110">
        <f ca="1">Pumpdown!IG163</f>
        <v>0</v>
      </c>
      <c r="IH137" s="110">
        <f ca="1">Pumpdown!IH163</f>
        <v>0</v>
      </c>
      <c r="II137" s="110">
        <f ca="1">Pumpdown!II163</f>
        <v>0</v>
      </c>
      <c r="IJ137" s="110">
        <f ca="1">Pumpdown!IJ163</f>
        <v>0</v>
      </c>
      <c r="IK137" s="110">
        <f ca="1">Pumpdown!IK163</f>
        <v>0</v>
      </c>
      <c r="IL137" s="110">
        <f ca="1">Pumpdown!IL163</f>
        <v>0</v>
      </c>
      <c r="IM137" s="110">
        <f ca="1">Pumpdown!IM163</f>
        <v>0</v>
      </c>
      <c r="IN137" s="110">
        <f ca="1">Pumpdown!IN163</f>
        <v>0</v>
      </c>
      <c r="IO137" s="110">
        <f ca="1">Pumpdown!IO163</f>
        <v>0</v>
      </c>
      <c r="IP137" s="110">
        <f ca="1">Pumpdown!IP163</f>
        <v>0</v>
      </c>
      <c r="IQ137" s="110">
        <f ca="1">Pumpdown!IQ163</f>
        <v>0</v>
      </c>
      <c r="IR137" s="110">
        <f ca="1">Pumpdown!IR163</f>
        <v>0</v>
      </c>
      <c r="IS137" s="110">
        <f ca="1">Pumpdown!IS163</f>
        <v>0</v>
      </c>
      <c r="IT137" s="110">
        <f ca="1">Pumpdown!IT163</f>
        <v>0</v>
      </c>
      <c r="IU137" s="110">
        <f ca="1">Pumpdown!IU163</f>
        <v>0</v>
      </c>
      <c r="IV137" s="110">
        <f ca="1">Pumpdown!IV163</f>
        <v>0</v>
      </c>
    </row>
    <row r="138" spans="1:256" x14ac:dyDescent="0.15">
      <c r="A138" s="101" t="s">
        <v>546</v>
      </c>
    </row>
    <row r="139" spans="1:256" x14ac:dyDescent="0.15">
      <c r="A139" s="110" t="s">
        <v>552</v>
      </c>
      <c r="B139" s="145" t="s">
        <v>390</v>
      </c>
      <c r="C139" s="1">
        <f ca="1">IF(D$127&gt;C$127,C128/($C128+1E-36),-1)</f>
        <v>-1</v>
      </c>
      <c r="D139" s="1">
        <f t="shared" ref="D139:BO139" ca="1" si="94">IF(E$127&gt;D$127,D128/($C128+1E-36),-1)</f>
        <v>-1</v>
      </c>
      <c r="E139" s="1">
        <f t="shared" ca="1" si="94"/>
        <v>-1</v>
      </c>
      <c r="F139" s="1">
        <f t="shared" ca="1" si="94"/>
        <v>-1</v>
      </c>
      <c r="G139" s="1">
        <f t="shared" ca="1" si="94"/>
        <v>-1</v>
      </c>
      <c r="H139" s="1">
        <f t="shared" ca="1" si="94"/>
        <v>-1</v>
      </c>
      <c r="I139" s="1">
        <f t="shared" ca="1" si="94"/>
        <v>-1</v>
      </c>
      <c r="J139" s="1">
        <f t="shared" ca="1" si="94"/>
        <v>-1</v>
      </c>
      <c r="K139" s="1">
        <f t="shared" ca="1" si="94"/>
        <v>-1</v>
      </c>
      <c r="L139" s="1">
        <f t="shared" ca="1" si="94"/>
        <v>-1</v>
      </c>
      <c r="M139" s="1">
        <f t="shared" ca="1" si="94"/>
        <v>-1</v>
      </c>
      <c r="N139" s="1">
        <f t="shared" ca="1" si="94"/>
        <v>-1</v>
      </c>
      <c r="O139" s="1">
        <f t="shared" ca="1" si="94"/>
        <v>-1</v>
      </c>
      <c r="P139" s="1">
        <f t="shared" ca="1" si="94"/>
        <v>-1</v>
      </c>
      <c r="Q139" s="1">
        <f t="shared" ca="1" si="94"/>
        <v>-1</v>
      </c>
      <c r="R139" s="1">
        <f t="shared" ca="1" si="94"/>
        <v>-1</v>
      </c>
      <c r="S139" s="1">
        <f t="shared" ca="1" si="94"/>
        <v>-1</v>
      </c>
      <c r="T139" s="1">
        <f t="shared" ca="1" si="94"/>
        <v>-1</v>
      </c>
      <c r="U139" s="1">
        <f t="shared" ca="1" si="94"/>
        <v>-1</v>
      </c>
      <c r="V139" s="1">
        <f t="shared" ca="1" si="94"/>
        <v>-1</v>
      </c>
      <c r="W139" s="1">
        <f t="shared" ca="1" si="94"/>
        <v>-1</v>
      </c>
      <c r="X139" s="1">
        <f t="shared" ca="1" si="94"/>
        <v>-1</v>
      </c>
      <c r="Y139" s="1">
        <f t="shared" ca="1" si="94"/>
        <v>-1</v>
      </c>
      <c r="Z139" s="1">
        <f t="shared" ca="1" si="94"/>
        <v>-1</v>
      </c>
      <c r="AA139" s="1">
        <f t="shared" ca="1" si="94"/>
        <v>-1</v>
      </c>
      <c r="AB139" s="1">
        <f t="shared" ca="1" si="94"/>
        <v>-1</v>
      </c>
      <c r="AC139" s="1">
        <f t="shared" ca="1" si="94"/>
        <v>-1</v>
      </c>
      <c r="AD139" s="150">
        <f t="shared" ca="1" si="94"/>
        <v>-1</v>
      </c>
      <c r="AE139" s="1">
        <f t="shared" ca="1" si="94"/>
        <v>-1</v>
      </c>
      <c r="AF139" s="1">
        <f t="shared" ca="1" si="94"/>
        <v>-1</v>
      </c>
      <c r="AG139" s="1">
        <f t="shared" ca="1" si="94"/>
        <v>-1</v>
      </c>
      <c r="AH139" s="1">
        <f t="shared" ca="1" si="94"/>
        <v>-1</v>
      </c>
      <c r="AI139" s="1">
        <f t="shared" ca="1" si="94"/>
        <v>-1</v>
      </c>
      <c r="AJ139" s="1">
        <f t="shared" ca="1" si="94"/>
        <v>-1</v>
      </c>
      <c r="AK139" s="150">
        <f t="shared" ca="1" si="94"/>
        <v>-1</v>
      </c>
      <c r="AL139" s="1">
        <f t="shared" ca="1" si="94"/>
        <v>-1</v>
      </c>
      <c r="AM139" s="1">
        <f t="shared" ca="1" si="94"/>
        <v>-1</v>
      </c>
      <c r="AN139" s="1">
        <f t="shared" ca="1" si="94"/>
        <v>4.8976614793549832E-2</v>
      </c>
      <c r="AO139" s="1">
        <f t="shared" ca="1" si="94"/>
        <v>1.7217141164462012E-2</v>
      </c>
      <c r="AP139" s="1">
        <f t="shared" ca="1" si="94"/>
        <v>5.1673954698851334E-3</v>
      </c>
      <c r="AQ139" s="1">
        <f t="shared" ca="1" si="94"/>
        <v>1.5508948719840363E-3</v>
      </c>
      <c r="AR139" s="1">
        <f t="shared" ca="1" si="94"/>
        <v>4.6547141939570714E-4</v>
      </c>
      <c r="AS139" s="1">
        <f t="shared" ca="1" si="94"/>
        <v>1.3970233971892615E-4</v>
      </c>
      <c r="AT139" s="1">
        <f t="shared" ca="1" si="94"/>
        <v>4.1928984057237365E-5</v>
      </c>
      <c r="AU139" s="1">
        <f t="shared" ca="1" si="94"/>
        <v>1.2584182252130847E-5</v>
      </c>
      <c r="AV139" s="1">
        <f t="shared" ca="1" si="94"/>
        <v>3.7769015041877747E-6</v>
      </c>
      <c r="AW139" s="1">
        <f t="shared" ca="1" si="94"/>
        <v>1.1335647153330462E-6</v>
      </c>
      <c r="AX139" s="1">
        <f t="shared" ca="1" si="94"/>
        <v>3.402177585047782E-7</v>
      </c>
      <c r="AY139" s="1">
        <f t="shared" ca="1" si="94"/>
        <v>1.0210985013591246E-7</v>
      </c>
      <c r="AZ139" s="1">
        <f t="shared" ca="1" si="94"/>
        <v>3.0646317642563813E-8</v>
      </c>
      <c r="BA139" s="1">
        <f t="shared" ca="1" si="94"/>
        <v>9.197905822002563E-9</v>
      </c>
      <c r="BB139" s="1">
        <f t="shared" ca="1" si="94"/>
        <v>2.7605754302085551E-9</v>
      </c>
      <c r="BC139" s="1">
        <f t="shared" ca="1" si="94"/>
        <v>8.2853389166491335E-10</v>
      </c>
      <c r="BD139" s="1">
        <f t="shared" ca="1" si="94"/>
        <v>2.4866859355679527E-10</v>
      </c>
      <c r="BE139" s="1">
        <f t="shared" ca="1" si="94"/>
        <v>7.463312007340699E-11</v>
      </c>
      <c r="BF139" s="1">
        <f t="shared" ca="1" si="94"/>
        <v>2.2399702882541085E-11</v>
      </c>
      <c r="BG139" s="1">
        <f t="shared" ca="1" si="94"/>
        <v>6.7228422010578627E-12</v>
      </c>
      <c r="BH139" s="1">
        <f t="shared" ca="1" si="94"/>
        <v>2.0177324448152375E-12</v>
      </c>
      <c r="BI139" s="1">
        <f t="shared" ca="1" si="94"/>
        <v>6.0558378392690075E-13</v>
      </c>
      <c r="BJ139" s="1">
        <f t="shared" ca="1" si="94"/>
        <v>1.817543848777258E-13</v>
      </c>
      <c r="BK139" s="1">
        <f t="shared" ca="1" si="94"/>
        <v>5.4550100744223456E-14</v>
      </c>
      <c r="BL139" s="1">
        <f t="shared" ca="1" si="94"/>
        <v>1.6372168920198665E-14</v>
      </c>
      <c r="BM139" s="1">
        <f t="shared" ca="1" si="94"/>
        <v>4.9137932193443989E-15</v>
      </c>
      <c r="BN139" s="1">
        <f t="shared" ca="1" si="94"/>
        <v>1.4747810091726077E-15</v>
      </c>
      <c r="BO139" s="1">
        <f t="shared" ca="1" si="94"/>
        <v>4.4262729991441574E-16</v>
      </c>
      <c r="BP139" s="1">
        <f t="shared" ref="BP139:EA139" ca="1" si="95">IF(BQ$127&gt;BP$127,BP128/($C128+1E-36),-1)</f>
        <v>1.3284611437968131E-16</v>
      </c>
      <c r="BQ139" s="1">
        <f t="shared" ca="1" si="95"/>
        <v>3.9871219215786555E-17</v>
      </c>
      <c r="BR139" s="1">
        <f t="shared" ca="1" si="95"/>
        <v>1.1966583510375161E-17</v>
      </c>
      <c r="BS139" s="1">
        <f t="shared" ca="1" si="95"/>
        <v>3.591541059624398E-18</v>
      </c>
      <c r="BT139" s="1">
        <f t="shared" ca="1" si="95"/>
        <v>1.0779323247762588E-18</v>
      </c>
      <c r="BU139" s="1">
        <f t="shared" ca="1" si="95"/>
        <v>3.2352076100699391E-19</v>
      </c>
      <c r="BV139" s="1">
        <f t="shared" ca="1" si="95"/>
        <v>9.7098565834612488E-20</v>
      </c>
      <c r="BW139" s="1">
        <f t="shared" ca="1" si="95"/>
        <v>2.9142276550637678E-20</v>
      </c>
      <c r="BX139" s="1">
        <f t="shared" ca="1" si="95"/>
        <v>8.746496668142431E-21</v>
      </c>
      <c r="BY139" s="1">
        <f t="shared" ca="1" si="95"/>
        <v>2.6250936104081643E-21</v>
      </c>
      <c r="BZ139" s="1">
        <f t="shared" ca="1" si="95"/>
        <v>7.8787161590142089E-22</v>
      </c>
      <c r="CA139" s="1">
        <f t="shared" ca="1" si="95"/>
        <v>2.3646458956052231E-22</v>
      </c>
      <c r="CB139" s="1">
        <f t="shared" ca="1" si="95"/>
        <v>7.0970321797990064E-23</v>
      </c>
      <c r="CC139" s="1">
        <f t="shared" ca="1" si="95"/>
        <v>2.1300384067954138E-23</v>
      </c>
      <c r="CD139" s="1">
        <f t="shared" ca="1" si="95"/>
        <v>6.3929026943654605E-24</v>
      </c>
      <c r="CE139" s="1">
        <f t="shared" ca="1" si="95"/>
        <v>1.9187074152860842E-24</v>
      </c>
      <c r="CF139" s="1">
        <f t="shared" ca="1" si="95"/>
        <v>5.7586331616130008E-25</v>
      </c>
      <c r="CG139" s="1">
        <f t="shared" ca="1" si="95"/>
        <v>1.7283435518012231E-25</v>
      </c>
      <c r="CH139" s="1">
        <f t="shared" ca="1" si="95"/>
        <v>5.1872924515583434E-26</v>
      </c>
      <c r="CI139" s="1">
        <f t="shared" ca="1" si="95"/>
        <v>1.5568665703037754E-26</v>
      </c>
      <c r="CJ139" s="1">
        <f t="shared" ca="1" si="95"/>
        <v>4.672637103777105E-27</v>
      </c>
      <c r="CK139" s="1">
        <f t="shared" ca="1" si="95"/>
        <v>1.4024026156162077E-27</v>
      </c>
      <c r="CL139" s="1">
        <f t="shared" ca="1" si="95"/>
        <v>4.2090431005167967E-28</v>
      </c>
      <c r="CM139" s="1">
        <f t="shared" ca="1" si="95"/>
        <v>1.2632637464258943E-28</v>
      </c>
      <c r="CN139" s="1">
        <f t="shared" ca="1" si="95"/>
        <v>3.7914444089157623E-29</v>
      </c>
      <c r="CO139" s="1">
        <f t="shared" ca="1" si="95"/>
        <v>1.1379294899081357E-29</v>
      </c>
      <c r="CP139" s="1">
        <f t="shared" ca="1" si="95"/>
        <v>3.4152776207336974E-30</v>
      </c>
      <c r="CQ139" s="1">
        <f t="shared" ca="1" si="95"/>
        <v>1.0250302264005882E-30</v>
      </c>
      <c r="CR139" s="1">
        <f t="shared" ca="1" si="95"/>
        <v>3.0764320846313045E-31</v>
      </c>
      <c r="CS139" s="1">
        <f t="shared" ca="1" si="95"/>
        <v>9.2333222256122577E-32</v>
      </c>
      <c r="CT139" s="1">
        <f t="shared" ca="1" si="95"/>
        <v>2.7712049860578214E-32</v>
      </c>
      <c r="CU139" s="1">
        <f t="shared" ca="1" si="95"/>
        <v>8.3172414945612931E-33</v>
      </c>
      <c r="CV139" s="1">
        <f t="shared" ca="1" si="95"/>
        <v>2.4962608838712885E-33</v>
      </c>
      <c r="CW139" s="1">
        <f t="shared" ca="1" si="95"/>
        <v>7.4920493825032893E-34</v>
      </c>
      <c r="CX139" s="1">
        <f t="shared" ca="1" si="95"/>
        <v>2.2485952615184311E-34</v>
      </c>
      <c r="CY139" s="1">
        <f t="shared" ca="1" si="95"/>
        <v>6.7487284079189299E-35</v>
      </c>
      <c r="CZ139" s="1">
        <f t="shared" ca="1" si="95"/>
        <v>2.0255016944710682E-35</v>
      </c>
      <c r="DA139" s="1">
        <f t="shared" ca="1" si="95"/>
        <v>6.079155755462211E-36</v>
      </c>
      <c r="DB139" s="1">
        <f t="shared" ca="1" si="95"/>
        <v>1.8245422751334663E-36</v>
      </c>
      <c r="DC139" s="1">
        <f t="shared" ca="1" si="95"/>
        <v>5.4760145119790519E-37</v>
      </c>
      <c r="DD139" s="1">
        <f t="shared" ca="1" si="95"/>
        <v>1.6435209720318281E-37</v>
      </c>
      <c r="DE139" s="1">
        <f t="shared" ca="1" si="95"/>
        <v>4.9327137092122777E-38</v>
      </c>
      <c r="DF139" s="1">
        <f t="shared" ca="1" si="95"/>
        <v>1.4804596321621836E-38</v>
      </c>
      <c r="DG139" s="1">
        <f t="shared" ca="1" si="95"/>
        <v>4.4433162994407755E-39</v>
      </c>
      <c r="DH139" s="1">
        <f t="shared" ca="1" si="95"/>
        <v>1.3335763642566665E-39</v>
      </c>
      <c r="DI139" s="1">
        <f t="shared" ca="1" si="95"/>
        <v>4.0024742769895922E-40</v>
      </c>
      <c r="DJ139" s="1">
        <f t="shared" ca="1" si="95"/>
        <v>1.2012660667462246E-40</v>
      </c>
      <c r="DK139" s="1">
        <f t="shared" ca="1" si="95"/>
        <v>3.6053702366359946E-41</v>
      </c>
      <c r="DL139" s="1">
        <f t="shared" ca="1" si="95"/>
        <v>1.0820828876344801E-41</v>
      </c>
      <c r="DM139" s="1">
        <f t="shared" ca="1" si="95"/>
        <v>3.2476647302771636E-42</v>
      </c>
      <c r="DN139" s="1">
        <f t="shared" ca="1" si="95"/>
        <v>9.7472442460887084E-43</v>
      </c>
      <c r="DO139" s="1">
        <f t="shared" ca="1" si="95"/>
        <v>2.9254488465871021E-43</v>
      </c>
      <c r="DP139" s="1">
        <f t="shared" ca="1" si="95"/>
        <v>8.7801749273206031E-44</v>
      </c>
      <c r="DQ139" s="1">
        <f t="shared" ca="1" si="95"/>
        <v>2.6352014954657667E-44</v>
      </c>
      <c r="DR139" s="1">
        <f t="shared" ca="1" si="95"/>
        <v>7.9090530418670878E-45</v>
      </c>
      <c r="DS139" s="1">
        <f t="shared" ca="1" si="95"/>
        <v>2.3737509304961468E-45</v>
      </c>
      <c r="DT139" s="1">
        <f t="shared" ca="1" si="95"/>
        <v>7.1243591997723453E-46</v>
      </c>
      <c r="DU139" s="1">
        <f t="shared" ca="1" si="95"/>
        <v>2.1382400889368816E-46</v>
      </c>
      <c r="DV139" s="1">
        <f t="shared" ca="1" si="95"/>
        <v>6.4175184739181879E-47</v>
      </c>
      <c r="DW139" s="1">
        <f t="shared" ca="1" si="95"/>
        <v>1.9260953704949892E-47</v>
      </c>
      <c r="DX139" s="1">
        <f t="shared" ca="1" si="95"/>
        <v>5.7808066954845899E-48</v>
      </c>
      <c r="DY139" s="1">
        <f t="shared" ca="1" si="95"/>
        <v>1.734998513701396E-48</v>
      </c>
      <c r="DZ139" s="1">
        <f t="shared" ca="1" si="95"/>
        <v>5.2072660462723097E-49</v>
      </c>
      <c r="EA139" s="1">
        <f t="shared" ca="1" si="95"/>
        <v>1.5628612625617049E-49</v>
      </c>
      <c r="EB139" s="1">
        <f t="shared" ref="EB139:GM139" ca="1" si="96">IF(EC$127&gt;EB$127,EB128/($C128+1E-36),-1)</f>
        <v>4.6906290255027161E-50</v>
      </c>
      <c r="EC139" s="1">
        <f t="shared" ca="1" si="96"/>
        <v>1.4078025466460671E-50</v>
      </c>
      <c r="ED139" s="1">
        <f t="shared" ca="1" si="96"/>
        <v>4.2252499602241349E-51</v>
      </c>
      <c r="EE139" s="1">
        <f t="shared" ca="1" si="96"/>
        <v>1.268127925248197E-51</v>
      </c>
      <c r="EF139" s="1">
        <f t="shared" ca="1" si="96"/>
        <v>3.8060433108884999E-52</v>
      </c>
      <c r="EG139" s="1">
        <f t="shared" ca="1" si="96"/>
        <v>1.1423110709847284E-52</v>
      </c>
      <c r="EH139" s="1">
        <f t="shared" ca="1" si="96"/>
        <v>3.428428097917941E-53</v>
      </c>
      <c r="EI139" s="1">
        <f t="shared" ca="1" si="96"/>
        <v>1.0289770904925755E-53</v>
      </c>
      <c r="EJ139" s="1">
        <f t="shared" ca="1" si="96"/>
        <v>3.0882778419695118E-54</v>
      </c>
      <c r="EK139" s="1">
        <f t="shared" ca="1" si="96"/>
        <v>9.2688749995728723E-55</v>
      </c>
      <c r="EL139" s="1">
        <f t="shared" ca="1" si="96"/>
        <v>2.781875470858465E-55</v>
      </c>
      <c r="EM139" s="1">
        <f t="shared" ca="1" si="96"/>
        <v>8.3492669128892414E-56</v>
      </c>
      <c r="EN139" s="1">
        <f t="shared" ca="1" si="96"/>
        <v>2.5058727003748662E-56</v>
      </c>
      <c r="EO139" s="1">
        <f t="shared" ca="1" si="96"/>
        <v>7.5208974105141583E-57</v>
      </c>
      <c r="EP139" s="1">
        <f t="shared" ca="1" si="96"/>
        <v>2.2572534451178185E-57</v>
      </c>
      <c r="EQ139" s="1">
        <f t="shared" ca="1" si="96"/>
        <v>6.7747142892458821E-58</v>
      </c>
      <c r="ER139" s="1">
        <f t="shared" ca="1" si="96"/>
        <v>2.0333008595105599E-58</v>
      </c>
      <c r="ES139" s="1">
        <f t="shared" ca="1" si="96"/>
        <v>6.1025634569551503E-59</v>
      </c>
      <c r="ET139" s="1">
        <f t="shared" ca="1" si="96"/>
        <v>1.8315676488293444E-59</v>
      </c>
      <c r="EU139" s="1">
        <f t="shared" ca="1" si="96"/>
        <v>5.4970998268193941E-60</v>
      </c>
      <c r="EV139" s="1">
        <f t="shared" ca="1" si="96"/>
        <v>1.6498493258128826E-60</v>
      </c>
      <c r="EW139" s="1">
        <f t="shared" ca="1" si="96"/>
        <v>4.9517070521532935E-61</v>
      </c>
      <c r="EX139" s="1">
        <f t="shared" ca="1" si="96"/>
        <v>1.4861601206076149E-61</v>
      </c>
      <c r="EY139" s="1">
        <f t="shared" ca="1" si="96"/>
        <v>4.4604252247191806E-62</v>
      </c>
      <c r="EZ139" s="1">
        <f t="shared" ca="1" si="96"/>
        <v>1.3387112807990664E-62</v>
      </c>
      <c r="FA139" s="1">
        <f t="shared" ca="1" si="96"/>
        <v>4.017885746423441E-63</v>
      </c>
      <c r="FB139" s="1">
        <f t="shared" ca="1" si="96"/>
        <v>1.2058915243977611E-63</v>
      </c>
      <c r="FC139" s="1">
        <f t="shared" ca="1" si="96"/>
        <v>3.6192526626940627E-64</v>
      </c>
      <c r="FD139" s="1">
        <f t="shared" ca="1" si="96"/>
        <v>1.086249432175077E-64</v>
      </c>
      <c r="FE139" s="1">
        <f t="shared" ca="1" si="96"/>
        <v>3.2601698164459382E-65</v>
      </c>
      <c r="FF139" s="1">
        <f t="shared" ca="1" si="96"/>
        <v>9.7847758693714553E-66</v>
      </c>
      <c r="FG139" s="1">
        <f t="shared" ca="1" si="96"/>
        <v>2.9367132451464307E-66</v>
      </c>
      <c r="FH139" s="1">
        <f t="shared" ca="1" si="96"/>
        <v>8.8139828641496283E-67</v>
      </c>
      <c r="FI139" s="1">
        <f t="shared" ca="1" si="96"/>
        <v>2.6453483007888872E-67</v>
      </c>
      <c r="FJ139" s="1">
        <f t="shared" ca="1" si="96"/>
        <v>7.9395067364495092E-68</v>
      </c>
      <c r="FK139" s="1">
        <f t="shared" ca="1" si="96"/>
        <v>2.3828910241924979E-68</v>
      </c>
      <c r="FL139" s="1">
        <f t="shared" ca="1" si="96"/>
        <v>7.1517914420416615E-69</v>
      </c>
      <c r="FM139" s="1">
        <f t="shared" ca="1" si="96"/>
        <v>2.1464733515370534E-69</v>
      </c>
      <c r="FN139" s="1">
        <f t="shared" ca="1" si="96"/>
        <v>6.4422290361747846E-70</v>
      </c>
      <c r="FO139" s="1">
        <f t="shared" ca="1" si="96"/>
        <v>1.9335117729187916E-70</v>
      </c>
      <c r="FP139" s="1">
        <f t="shared" ca="1" si="96"/>
        <v>5.8030656082283065E-71</v>
      </c>
      <c r="FQ139" s="1">
        <f t="shared" ca="1" si="96"/>
        <v>1.7416791004363103E-71</v>
      </c>
      <c r="FR139" s="1">
        <f t="shared" ca="1" si="96"/>
        <v>5.2273165490244307E-72</v>
      </c>
      <c r="FS139" s="1">
        <f t="shared" ca="1" si="96"/>
        <v>1.5688790372956482E-72</v>
      </c>
      <c r="FT139" s="1">
        <f t="shared" ca="1" si="96"/>
        <v>4.7086902248632406E-73</v>
      </c>
      <c r="FU139" s="1">
        <f t="shared" ca="1" si="96"/>
        <v>1.4132232700324157E-73</v>
      </c>
      <c r="FV139" s="1">
        <f t="shared" ca="1" si="96"/>
        <v>4.2415192242108496E-74</v>
      </c>
      <c r="FW139" s="1">
        <f t="shared" ca="1" si="96"/>
        <v>1.2730108335208458E-74</v>
      </c>
      <c r="FX139" s="1">
        <f t="shared" ca="1" si="96"/>
        <v>3.8206984257225644E-75</v>
      </c>
      <c r="FY139" s="1">
        <f t="shared" ca="1" si="96"/>
        <v>1.1467095232760121E-75</v>
      </c>
      <c r="FZ139" s="1">
        <f t="shared" ca="1" si="96"/>
        <v>3.4416292108247701E-76</v>
      </c>
      <c r="GA139" s="1">
        <f t="shared" ca="1" si="96"/>
        <v>1.0329391519277802E-76</v>
      </c>
      <c r="GB139" s="1">
        <f t="shared" ca="1" si="96"/>
        <v>3.1001692112253696E-77</v>
      </c>
      <c r="GC139" s="1">
        <f t="shared" ca="1" si="96"/>
        <v>9.3045646689764584E-78</v>
      </c>
      <c r="GD139" s="1">
        <f t="shared" ca="1" si="96"/>
        <v>2.7925870422068173E-78</v>
      </c>
      <c r="GE139" s="1">
        <f t="shared" ca="1" si="96"/>
        <v>8.381415644628211E-79</v>
      </c>
      <c r="GF139" s="1">
        <f t="shared" ca="1" si="96"/>
        <v>2.515521527039156E-79</v>
      </c>
      <c r="GG139" s="1">
        <f t="shared" ca="1" si="96"/>
        <v>7.5498565174405011E-80</v>
      </c>
      <c r="GH139" s="1">
        <f t="shared" ca="1" si="96"/>
        <v>2.2659449669281865E-80</v>
      </c>
      <c r="GI139" s="1">
        <f t="shared" ca="1" si="96"/>
        <v>6.8008002288338105E-81</v>
      </c>
      <c r="GJ139" s="1">
        <f t="shared" ca="1" si="96"/>
        <v>2.0411300551224648E-81</v>
      </c>
      <c r="GK139" s="1">
        <f t="shared" ca="1" si="96"/>
        <v>6.1260612894648309E-82</v>
      </c>
      <c r="GL139" s="1">
        <f t="shared" ca="1" si="96"/>
        <v>1.8386200736252374E-82</v>
      </c>
      <c r="GM139" s="1">
        <f t="shared" ca="1" si="96"/>
        <v>5.5182663303601932E-83</v>
      </c>
      <c r="GN139" s="1">
        <f t="shared" ref="GN139:IV139" ca="1" si="97">IF(GO$127&gt;GN$127,GN128/($C128+1E-36),-1)</f>
        <v>1.6562020468288315E-83</v>
      </c>
      <c r="GO139" s="1">
        <f t="shared" ca="1" si="97"/>
        <v>4.9707735286871653E-84</v>
      </c>
      <c r="GP139" s="1">
        <f t="shared" ca="1" si="97"/>
        <v>1.4918825587015283E-84</v>
      </c>
      <c r="GQ139" s="1">
        <f t="shared" ca="1" si="97"/>
        <v>4.4776000276674326E-85</v>
      </c>
      <c r="GR139" s="1">
        <f t="shared" ca="1" si="97"/>
        <v>1.3438659692634993E-85</v>
      </c>
      <c r="GS139" s="1">
        <f t="shared" ca="1" si="97"/>
        <v>4.0333565574979077E-86</v>
      </c>
      <c r="GT139" s="1">
        <f t="shared" ca="1" si="97"/>
        <v>1.2105347923072242E-86</v>
      </c>
      <c r="GU139" s="1">
        <f t="shared" ca="1" si="97"/>
        <v>3.6331885428332957E-87</v>
      </c>
      <c r="GV139" s="1">
        <f t="shared" ca="1" si="97"/>
        <v>1.0904320199352896E-87</v>
      </c>
      <c r="GW139" s="1">
        <f t="shared" ca="1" si="97"/>
        <v>3.2727230532685122E-88</v>
      </c>
      <c r="GX139" s="1">
        <f t="shared" ca="1" si="97"/>
        <v>9.8224520076279391E-89</v>
      </c>
      <c r="GY139" s="1">
        <f t="shared" ca="1" si="97"/>
        <v>2.9480210171098256E-89</v>
      </c>
      <c r="GZ139" s="1">
        <f t="shared" ca="1" si="97"/>
        <v>8.8479209779514419E-90</v>
      </c>
      <c r="HA139" s="1">
        <f t="shared" ca="1" si="97"/>
        <v>2.6555341762394473E-90</v>
      </c>
      <c r="HB139" s="1">
        <f t="shared" ca="1" si="97"/>
        <v>7.9700776925433616E-91</v>
      </c>
      <c r="HC139" s="1">
        <f t="shared" ca="1" si="97"/>
        <v>2.3920663116877E-91</v>
      </c>
      <c r="HD139" s="1">
        <f t="shared" ca="1" si="97"/>
        <v>7.1793293117638791E-92</v>
      </c>
      <c r="HE139" s="1">
        <f t="shared" ca="1" si="97"/>
        <v>2.1547383161960293E-92</v>
      </c>
      <c r="HF139" s="1">
        <f t="shared" ca="1" si="97"/>
        <v>6.4670347460946781E-93</v>
      </c>
      <c r="HG139" s="1">
        <f t="shared" ca="1" si="97"/>
        <v>1.9409567320930782E-93</v>
      </c>
      <c r="HH139" s="1">
        <f t="shared" ca="1" si="97"/>
        <v>5.825410228594257E-94</v>
      </c>
      <c r="HI139" s="1">
        <f t="shared" ca="1" si="97"/>
        <v>1.7483854106740199E-94</v>
      </c>
      <c r="HJ139" s="1">
        <f t="shared" ca="1" si="97"/>
        <v>5.2474442559479919E-95</v>
      </c>
      <c r="HK139" s="1">
        <f t="shared" ca="1" si="97"/>
        <v>1.574919983384344E-95</v>
      </c>
      <c r="HL139" s="1">
        <f t="shared" ca="1" si="97"/>
        <v>4.7268209686112118E-96</v>
      </c>
      <c r="HM139" s="1">
        <f t="shared" ca="1" si="97"/>
        <v>1.4186648658359225E-96</v>
      </c>
      <c r="HN139" s="1">
        <f t="shared" ca="1" si="97"/>
        <v>4.2578511327637211E-97</v>
      </c>
      <c r="HO139" s="1">
        <f t="shared" ca="1" si="97"/>
        <v>1.2779125433613204E-97</v>
      </c>
      <c r="HP139" s="1">
        <f t="shared" ca="1" si="97"/>
        <v>3.8354099698647709E-98</v>
      </c>
      <c r="HQ139" s="1">
        <f t="shared" ca="1" si="97"/>
        <v>1.1511249117443582E-98</v>
      </c>
      <c r="HR139" s="1">
        <f t="shared" ca="1" si="97"/>
        <v>3.4548811544263077E-99</v>
      </c>
      <c r="HS139" s="1">
        <f t="shared" ca="1" si="97"/>
        <v>1.0369164692233548E-99</v>
      </c>
      <c r="HT139" s="1">
        <f t="shared" ca="1" si="97"/>
        <v>3.1121063680269114E-100</v>
      </c>
      <c r="HU139" s="1">
        <f t="shared" ca="1" si="97"/>
        <v>9.3403917609369501E-101</v>
      </c>
      <c r="HV139" s="1">
        <f t="shared" ca="1" si="97"/>
        <v>2.8033398583060401E-101</v>
      </c>
      <c r="HW139" s="1">
        <f t="shared" ca="1" si="97"/>
        <v>8.4136881645947219E-102</v>
      </c>
      <c r="HX139" s="1">
        <f t="shared" ca="1" si="97"/>
        <v>2.5252075063712508E-102</v>
      </c>
      <c r="HY139" s="1">
        <f t="shared" ca="1" si="97"/>
        <v>7.5789271309900858E-103</v>
      </c>
      <c r="HZ139" s="1">
        <f t="shared" ca="1" si="97"/>
        <v>2.2746699553178379E-103</v>
      </c>
      <c r="IA139" s="1">
        <f t="shared" ca="1" si="97"/>
        <v>6.82698661195562E-104</v>
      </c>
      <c r="IB139" s="1">
        <f t="shared" ca="1" si="97"/>
        <v>2.0489893969390736E-104</v>
      </c>
      <c r="IC139" s="1">
        <f t="shared" ca="1" si="97"/>
        <v>6.14964960003944E-105</v>
      </c>
      <c r="ID139" s="1">
        <f t="shared" ca="1" si="97"/>
        <v>1.8456996536810176E-105</v>
      </c>
      <c r="IE139" s="1">
        <f t="shared" ca="1" si="97"/>
        <v>5.5395143352173763E-106</v>
      </c>
      <c r="IF139" s="1">
        <f t="shared" ca="1" si="97"/>
        <v>1.6625792289053625E-106</v>
      </c>
      <c r="IG139" s="1">
        <f t="shared" ca="1" si="97"/>
        <v>4.9899134204137425E-107</v>
      </c>
      <c r="IH139" s="1">
        <f t="shared" ca="1" si="97"/>
        <v>1.49762703096073E-107</v>
      </c>
      <c r="II139" s="1">
        <f t="shared" ca="1" si="97"/>
        <v>4.4948409619465492E-108</v>
      </c>
      <c r="IJ139" s="1">
        <f t="shared" ca="1" si="97"/>
        <v>1.3490405057814662E-108</v>
      </c>
      <c r="IK139" s="1">
        <f t="shared" ca="1" si="97"/>
        <v>4.0488869387071223E-109</v>
      </c>
      <c r="IL139" s="1">
        <f t="shared" ca="1" si="97"/>
        <v>1.2151959390527557E-109</v>
      </c>
      <c r="IM139" s="1">
        <f t="shared" ca="1" si="97"/>
        <v>3.6471780828778692E-110</v>
      </c>
      <c r="IN139" s="1">
        <f t="shared" ca="1" si="97"/>
        <v>1.0946307126893066E-110</v>
      </c>
      <c r="IO139" s="1">
        <f t="shared" ca="1" si="97"/>
        <v>3.2853246261482941E-111</v>
      </c>
      <c r="IP139" s="1">
        <f t="shared" ca="1" si="97"/>
        <v>9.8602732173110109E-112</v>
      </c>
      <c r="IQ139" s="1">
        <f t="shared" ca="1" si="97"/>
        <v>2.9593723294859632E-112</v>
      </c>
      <c r="IR139" s="1">
        <f t="shared" ca="1" si="97"/>
        <v>8.8819897699706283E-113</v>
      </c>
      <c r="IS139" s="1">
        <f t="shared" ca="1" si="97"/>
        <v>2.6657592722564213E-113</v>
      </c>
      <c r="IT139" s="1">
        <f t="shared" ca="1" si="97"/>
        <v>8.000766361662432E-114</v>
      </c>
      <c r="IU139" s="1">
        <f t="shared" ca="1" si="97"/>
        <v>2.4012769284949789E-114</v>
      </c>
      <c r="IV139" s="1">
        <f t="shared" ca="1" si="97"/>
        <v>-1</v>
      </c>
    </row>
    <row r="140" spans="1:256" x14ac:dyDescent="0.15">
      <c r="A140" s="110" t="s">
        <v>553</v>
      </c>
      <c r="B140" s="145" t="s">
        <v>390</v>
      </c>
      <c r="C140" s="1">
        <f t="shared" ref="C140:BN140" ca="1" si="98">IF(D$127&gt;C$127,C129/($C129+1E-36),-1)</f>
        <v>-1</v>
      </c>
      <c r="D140" s="1">
        <f t="shared" ca="1" si="98"/>
        <v>-1</v>
      </c>
      <c r="E140" s="1">
        <f t="shared" ca="1" si="98"/>
        <v>-1</v>
      </c>
      <c r="F140" s="1">
        <f t="shared" ca="1" si="98"/>
        <v>-1</v>
      </c>
      <c r="G140" s="1">
        <f t="shared" ca="1" si="98"/>
        <v>-1</v>
      </c>
      <c r="H140" s="1">
        <f t="shared" ca="1" si="98"/>
        <v>-1</v>
      </c>
      <c r="I140" s="1">
        <f t="shared" ca="1" si="98"/>
        <v>-1</v>
      </c>
      <c r="J140" s="1">
        <f t="shared" ca="1" si="98"/>
        <v>-1</v>
      </c>
      <c r="K140" s="1">
        <f t="shared" ca="1" si="98"/>
        <v>-1</v>
      </c>
      <c r="L140" s="1">
        <f t="shared" ca="1" si="98"/>
        <v>-1</v>
      </c>
      <c r="M140" s="1">
        <f t="shared" ca="1" si="98"/>
        <v>-1</v>
      </c>
      <c r="N140" s="1">
        <f t="shared" ca="1" si="98"/>
        <v>-1</v>
      </c>
      <c r="O140" s="1">
        <f t="shared" ca="1" si="98"/>
        <v>-1</v>
      </c>
      <c r="P140" s="1">
        <f t="shared" ca="1" si="98"/>
        <v>-1</v>
      </c>
      <c r="Q140" s="1">
        <f t="shared" ca="1" si="98"/>
        <v>-1</v>
      </c>
      <c r="R140" s="1">
        <f t="shared" ca="1" si="98"/>
        <v>-1</v>
      </c>
      <c r="S140" s="1">
        <f t="shared" ca="1" si="98"/>
        <v>-1</v>
      </c>
      <c r="T140" s="1">
        <f t="shared" ca="1" si="98"/>
        <v>-1</v>
      </c>
      <c r="U140" s="1">
        <f t="shared" ca="1" si="98"/>
        <v>-1</v>
      </c>
      <c r="V140" s="1">
        <f t="shared" ca="1" si="98"/>
        <v>-1</v>
      </c>
      <c r="W140" s="1">
        <f t="shared" ca="1" si="98"/>
        <v>-1</v>
      </c>
      <c r="X140" s="1">
        <f t="shared" ca="1" si="98"/>
        <v>-1</v>
      </c>
      <c r="Y140" s="1">
        <f t="shared" ca="1" si="98"/>
        <v>-1</v>
      </c>
      <c r="Z140" s="1">
        <f t="shared" ca="1" si="98"/>
        <v>-1</v>
      </c>
      <c r="AA140" s="1">
        <f t="shared" ca="1" si="98"/>
        <v>-1</v>
      </c>
      <c r="AB140" s="1">
        <f t="shared" ca="1" si="98"/>
        <v>-1</v>
      </c>
      <c r="AC140" s="1">
        <f t="shared" ca="1" si="98"/>
        <v>-1</v>
      </c>
      <c r="AD140" s="150">
        <f t="shared" ca="1" si="98"/>
        <v>-1</v>
      </c>
      <c r="AE140" s="1">
        <f t="shared" ca="1" si="98"/>
        <v>-1</v>
      </c>
      <c r="AF140" s="1">
        <f t="shared" ca="1" si="98"/>
        <v>-1</v>
      </c>
      <c r="AG140" s="1">
        <f t="shared" ca="1" si="98"/>
        <v>-1</v>
      </c>
      <c r="AH140" s="1">
        <f t="shared" ca="1" si="98"/>
        <v>-1</v>
      </c>
      <c r="AI140" s="1">
        <f t="shared" ca="1" si="98"/>
        <v>-1</v>
      </c>
      <c r="AJ140" s="1">
        <f t="shared" ca="1" si="98"/>
        <v>-1</v>
      </c>
      <c r="AK140" s="150">
        <f t="shared" ca="1" si="98"/>
        <v>-1</v>
      </c>
      <c r="AL140" s="1">
        <f t="shared" ca="1" si="98"/>
        <v>-1</v>
      </c>
      <c r="AM140" s="1">
        <f t="shared" ca="1" si="98"/>
        <v>-1</v>
      </c>
      <c r="AN140" s="1">
        <f t="shared" ca="1" si="98"/>
        <v>4.972371358572384E-2</v>
      </c>
      <c r="AO140" s="1">
        <f t="shared" ca="1" si="98"/>
        <v>2.7573859430525559E-2</v>
      </c>
      <c r="AP140" s="1">
        <f t="shared" ca="1" si="98"/>
        <v>1.4882338387197781E-2</v>
      </c>
      <c r="AQ140" s="1">
        <f t="shared" ca="1" si="98"/>
        <v>8.0323901131470702E-3</v>
      </c>
      <c r="AR140" s="1">
        <f t="shared" ca="1" si="98"/>
        <v>4.3352925629808409E-3</v>
      </c>
      <c r="AS140" s="1">
        <f t="shared" ca="1" si="98"/>
        <v>2.3398716125446303E-3</v>
      </c>
      <c r="AT140" s="1">
        <f t="shared" ca="1" si="98"/>
        <v>1.2628903548386444E-3</v>
      </c>
      <c r="AU140" s="1">
        <f t="shared" ca="1" si="98"/>
        <v>6.8161519623293279E-4</v>
      </c>
      <c r="AV140" s="1">
        <f t="shared" ca="1" si="98"/>
        <v>3.6788567903428158E-4</v>
      </c>
      <c r="AW140" s="1">
        <f t="shared" ca="1" si="98"/>
        <v>1.9855759317939832E-4</v>
      </c>
      <c r="AX140" s="1">
        <f t="shared" ca="1" si="98"/>
        <v>1.0716676417708993E-4</v>
      </c>
      <c r="AY140" s="1">
        <f t="shared" ca="1" si="98"/>
        <v>5.7840726009463033E-5</v>
      </c>
      <c r="AZ140" s="1">
        <f t="shared" ca="1" si="98"/>
        <v>3.1218163681543571E-5</v>
      </c>
      <c r="BA140" s="1">
        <f t="shared" ca="1" si="98"/>
        <v>1.6849265403207438E-5</v>
      </c>
      <c r="BB140" s="1">
        <f t="shared" ca="1" si="98"/>
        <v>9.0939924437504876E-6</v>
      </c>
      <c r="BC140" s="1">
        <f t="shared" ca="1" si="98"/>
        <v>4.9082673094607427E-6</v>
      </c>
      <c r="BD140" s="1">
        <f t="shared" ca="1" si="98"/>
        <v>2.6491211786388409E-6</v>
      </c>
      <c r="BE140" s="1">
        <f t="shared" ca="1" si="98"/>
        <v>1.4298004930550267E-6</v>
      </c>
      <c r="BF140" s="1">
        <f t="shared" ca="1" si="98"/>
        <v>7.7170099519222668E-7</v>
      </c>
      <c r="BG140" s="1">
        <f t="shared" ca="1" si="98"/>
        <v>4.1650735810576759E-7</v>
      </c>
      <c r="BH140" s="1">
        <f t="shared" ca="1" si="98"/>
        <v>2.2479999434629929E-7</v>
      </c>
      <c r="BI140" s="1">
        <f t="shared" ca="1" si="98"/>
        <v>1.2133047946121365E-7</v>
      </c>
      <c r="BJ140" s="1">
        <f t="shared" ca="1" si="98"/>
        <v>6.5485256301254583E-8</v>
      </c>
      <c r="BK140" s="1">
        <f t="shared" ca="1" si="98"/>
        <v>3.5344118080501541E-8</v>
      </c>
      <c r="BL140" s="1">
        <f t="shared" ca="1" si="98"/>
        <v>1.9076151693469103E-8</v>
      </c>
      <c r="BM140" s="1">
        <f t="shared" ca="1" si="98"/>
        <v>1.0295901643475958E-8</v>
      </c>
      <c r="BN140" s="1">
        <f t="shared" ca="1" si="98"/>
        <v>5.5569693696880664E-9</v>
      </c>
      <c r="BO140" s="1">
        <f t="shared" ref="BO140:DZ140" ca="1" si="99">IF(BP$127&gt;BO$127,BO129/($C129+1E-36),-1)</f>
        <v>2.999242771051389E-9</v>
      </c>
      <c r="BP140" s="1">
        <f t="shared" ca="1" si="99"/>
        <v>1.6187703406774339E-9</v>
      </c>
      <c r="BQ140" s="1">
        <f t="shared" ca="1" si="99"/>
        <v>8.7369300049636992E-10</v>
      </c>
      <c r="BR140" s="1">
        <f t="shared" ca="1" si="99"/>
        <v>4.7155513041887236E-10</v>
      </c>
      <c r="BS140" s="1">
        <f t="shared" ca="1" si="99"/>
        <v>2.5451072733560676E-10</v>
      </c>
      <c r="BT140" s="1">
        <f t="shared" ca="1" si="99"/>
        <v>1.3736614480550914E-10</v>
      </c>
      <c r="BU140" s="1">
        <f t="shared" ca="1" si="99"/>
        <v>7.4140127358349729E-11</v>
      </c>
      <c r="BV140" s="1">
        <f t="shared" ca="1" si="99"/>
        <v>4.0015380008625448E-11</v>
      </c>
      <c r="BW140" s="1">
        <f t="shared" ca="1" si="99"/>
        <v>2.1597354823728513E-11</v>
      </c>
      <c r="BX140" s="1">
        <f t="shared" ca="1" si="99"/>
        <v>1.1656661395730475E-11</v>
      </c>
      <c r="BY140" s="1">
        <f t="shared" ca="1" si="99"/>
        <v>6.2914072581438255E-12</v>
      </c>
      <c r="BZ140" s="1">
        <f t="shared" ca="1" si="99"/>
        <v>3.3956382487289692E-12</v>
      </c>
      <c r="CA140" s="1">
        <f t="shared" ca="1" si="99"/>
        <v>1.8327154232951344E-12</v>
      </c>
      <c r="CB140" s="1">
        <f t="shared" ca="1" si="99"/>
        <v>9.8916479811744451E-13</v>
      </c>
      <c r="CC140" s="1">
        <f t="shared" ca="1" si="99"/>
        <v>5.3387830177994785E-13</v>
      </c>
      <c r="CD140" s="1">
        <f t="shared" ca="1" si="99"/>
        <v>2.8814818486656223E-13</v>
      </c>
      <c r="CE140" s="1">
        <f t="shared" ca="1" si="99"/>
        <v>1.5552116683722667E-13</v>
      </c>
      <c r="CF140" s="1">
        <f t="shared" ca="1" si="99"/>
        <v>8.3938871055575479E-14</v>
      </c>
      <c r="CG140" s="1">
        <f t="shared" ca="1" si="99"/>
        <v>4.5304020136749703E-14</v>
      </c>
      <c r="CH140" s="1">
        <f t="shared" ca="1" si="99"/>
        <v>2.4451773233787044E-14</v>
      </c>
      <c r="CI140" s="1">
        <f t="shared" ca="1" si="99"/>
        <v>1.3197266213281344E-14</v>
      </c>
      <c r="CJ140" s="1">
        <f t="shared" ca="1" si="99"/>
        <v>7.1229122664836083E-15</v>
      </c>
      <c r="CK140" s="1">
        <f t="shared" ca="1" si="99"/>
        <v>3.8444234083088775E-15</v>
      </c>
      <c r="CL140" s="1">
        <f t="shared" ca="1" si="99"/>
        <v>2.0749365974782018E-15</v>
      </c>
      <c r="CM140" s="1">
        <f t="shared" ca="1" si="99"/>
        <v>1.1198979473096856E-15</v>
      </c>
      <c r="CN140" s="1">
        <f t="shared" ca="1" si="99"/>
        <v>6.0443842665492487E-16</v>
      </c>
      <c r="CO140" s="1">
        <f t="shared" ca="1" si="99"/>
        <v>3.262313432172511E-16</v>
      </c>
      <c r="CP140" s="1">
        <f t="shared" ca="1" si="99"/>
        <v>1.7607565072644065E-16</v>
      </c>
      <c r="CQ140" s="1">
        <f t="shared" ca="1" si="99"/>
        <v>9.5032667532786897E-17</v>
      </c>
      <c r="CR140" s="1">
        <f t="shared" ca="1" si="99"/>
        <v>5.1291634369300245E-17</v>
      </c>
      <c r="CS140" s="1">
        <f t="shared" ca="1" si="99"/>
        <v>2.7683446382964342E-17</v>
      </c>
      <c r="CT140" s="1">
        <f t="shared" ca="1" si="99"/>
        <v>1.4941485352573625E-17</v>
      </c>
      <c r="CU140" s="1">
        <f t="shared" ca="1" si="99"/>
        <v>8.0643132886284366E-18</v>
      </c>
      <c r="CV140" s="1">
        <f t="shared" ca="1" si="99"/>
        <v>4.3525223418264385E-18</v>
      </c>
      <c r="CW140" s="1">
        <f t="shared" ca="1" si="99"/>
        <v>2.3491709781181314E-18</v>
      </c>
      <c r="CX140" s="1">
        <f t="shared" ca="1" si="99"/>
        <v>1.2679094674369296E-18</v>
      </c>
      <c r="CY140" s="1">
        <f t="shared" ca="1" si="99"/>
        <v>6.8432414353424658E-19</v>
      </c>
      <c r="CZ140" s="1">
        <f t="shared" ca="1" si="99"/>
        <v>3.6934776926190511E-19</v>
      </c>
      <c r="DA140" s="1">
        <f t="shared" ca="1" si="99"/>
        <v>1.9934672179503274E-19</v>
      </c>
      <c r="DB140" s="1">
        <f t="shared" ca="1" si="99"/>
        <v>1.0759267768109114E-19</v>
      </c>
      <c r="DC140" s="1">
        <f t="shared" ca="1" si="99"/>
        <v>5.8070602748560575E-20</v>
      </c>
      <c r="DD140" s="1">
        <f t="shared" ca="1" si="99"/>
        <v>3.134223421389741E-20</v>
      </c>
      <c r="DE140" s="1">
        <f t="shared" ca="1" si="99"/>
        <v>1.6916229538243446E-20</v>
      </c>
      <c r="DF140" s="1">
        <f t="shared" ca="1" si="99"/>
        <v>9.1301347516462248E-21</v>
      </c>
      <c r="DG140" s="1">
        <f t="shared" ca="1" si="99"/>
        <v>4.927774265226363E-21</v>
      </c>
      <c r="DH140" s="1">
        <f t="shared" ca="1" si="99"/>
        <v>2.6596495965898896E-21</v>
      </c>
      <c r="DI140" s="1">
        <f t="shared" ca="1" si="99"/>
        <v>1.4354829576017163E-21</v>
      </c>
      <c r="DJ140" s="1">
        <f t="shared" ca="1" si="99"/>
        <v>7.747679710165636E-22</v>
      </c>
      <c r="DK140" s="1">
        <f t="shared" ca="1" si="99"/>
        <v>4.1816268575977769E-22</v>
      </c>
      <c r="DL140" s="1">
        <f t="shared" ca="1" si="99"/>
        <v>2.2569341829192917E-22</v>
      </c>
      <c r="DM140" s="1">
        <f t="shared" ca="1" si="99"/>
        <v>1.218126839025466E-22</v>
      </c>
      <c r="DN140" s="1">
        <f t="shared" ca="1" si="99"/>
        <v>6.5745514742254022E-23</v>
      </c>
      <c r="DO140" s="1">
        <f t="shared" ca="1" si="99"/>
        <v>3.5484586417798945E-23</v>
      </c>
      <c r="DP140" s="1">
        <f t="shared" ca="1" si="99"/>
        <v>1.9151966155844754E-23</v>
      </c>
      <c r="DQ140" s="1">
        <f t="shared" ca="1" si="99"/>
        <v>1.0336820706204945E-23</v>
      </c>
      <c r="DR140" s="1">
        <f t="shared" ca="1" si="99"/>
        <v>5.5790544658841245E-24</v>
      </c>
      <c r="DS140" s="1">
        <f t="shared" ca="1" si="99"/>
        <v>3.0111626793156524E-24</v>
      </c>
      <c r="DT140" s="1">
        <f t="shared" ca="1" si="99"/>
        <v>1.6252038292059468E-24</v>
      </c>
      <c r="DU140" s="1">
        <f t="shared" ca="1" si="99"/>
        <v>8.771653237499472E-25</v>
      </c>
      <c r="DV140" s="1">
        <f t="shared" ca="1" si="99"/>
        <v>4.734292347596042E-25</v>
      </c>
      <c r="DW140" s="1">
        <f t="shared" ca="1" si="99"/>
        <v>2.5552223082288464E-25</v>
      </c>
      <c r="DX140" s="1">
        <f t="shared" ca="1" si="99"/>
        <v>1.3791207988635734E-25</v>
      </c>
      <c r="DY140" s="1">
        <f t="shared" ca="1" si="99"/>
        <v>7.4434782904523665E-26</v>
      </c>
      <c r="DZ140" s="1">
        <f t="shared" ca="1" si="99"/>
        <v>4.0174413369801225E-26</v>
      </c>
      <c r="EA140" s="1">
        <f t="shared" ref="EA140:GL140" ca="1" si="100">IF(EB$127&gt;EA$127,EA129/($C129+1E-36),-1)</f>
        <v>2.168318931859981E-26</v>
      </c>
      <c r="EB140" s="1">
        <f t="shared" ca="1" si="100"/>
        <v>1.1702988533982102E-26</v>
      </c>
      <c r="EC140" s="1">
        <f t="shared" ca="1" si="100"/>
        <v>6.3164112351789717E-27</v>
      </c>
      <c r="ED140" s="1">
        <f t="shared" ca="1" si="100"/>
        <v>3.4091335538820386E-27</v>
      </c>
      <c r="EE140" s="1">
        <f t="shared" ca="1" si="100"/>
        <v>1.8399991950294649E-27</v>
      </c>
      <c r="EF140" s="1">
        <f t="shared" ca="1" si="100"/>
        <v>9.9309604161850521E-28</v>
      </c>
      <c r="EG140" s="1">
        <f t="shared" ca="1" si="100"/>
        <v>5.360000974688202E-28</v>
      </c>
      <c r="EH140" s="1">
        <f t="shared" ca="1" si="100"/>
        <v>2.8929337390003272E-28</v>
      </c>
      <c r="EI140" s="1">
        <f t="shared" ca="1" si="100"/>
        <v>1.5613925552939387E-28</v>
      </c>
      <c r="EJ140" s="1">
        <f t="shared" ca="1" si="100"/>
        <v>8.4272469806715462E-29</v>
      </c>
      <c r="EK140" s="1">
        <f t="shared" ca="1" si="100"/>
        <v>4.5484072171631539E-29</v>
      </c>
      <c r="EL140" s="1">
        <f t="shared" ca="1" si="100"/>
        <v>2.4548952060609107E-29</v>
      </c>
      <c r="EM140" s="1">
        <f t="shared" ca="1" si="100"/>
        <v>1.3249716186361129E-29</v>
      </c>
      <c r="EN140" s="1">
        <f t="shared" ca="1" si="100"/>
        <v>7.1512208987858605E-30</v>
      </c>
      <c r="EO140" s="1">
        <f t="shared" ca="1" si="100"/>
        <v>3.8597023229730492E-30</v>
      </c>
      <c r="EP140" s="1">
        <f t="shared" ca="1" si="100"/>
        <v>2.0831830302561105E-30</v>
      </c>
      <c r="EQ140" s="1">
        <f t="shared" ca="1" si="100"/>
        <v>1.1243487643379415E-30</v>
      </c>
      <c r="ER140" s="1">
        <f t="shared" ca="1" si="100"/>
        <v>6.0684064986495094E-31</v>
      </c>
      <c r="ES140" s="1">
        <f t="shared" ca="1" si="100"/>
        <v>3.2752788637194667E-31</v>
      </c>
      <c r="ET140" s="1">
        <f t="shared" ca="1" si="100"/>
        <v>1.7677542922536286E-31</v>
      </c>
      <c r="EU140" s="1">
        <f t="shared" ca="1" si="100"/>
        <v>9.5410356424807449E-32</v>
      </c>
      <c r="EV140" s="1">
        <f t="shared" ca="1" si="100"/>
        <v>5.1495483014800823E-32</v>
      </c>
      <c r="EW140" s="1">
        <f t="shared" ca="1" si="100"/>
        <v>2.7793468867475632E-32</v>
      </c>
      <c r="EX140" s="1">
        <f t="shared" ca="1" si="100"/>
        <v>1.5000867386083398E-32</v>
      </c>
      <c r="EY140" s="1">
        <f t="shared" ca="1" si="100"/>
        <v>8.096363336574719E-33</v>
      </c>
      <c r="EZ140" s="1">
        <f t="shared" ca="1" si="100"/>
        <v>4.3698205970838968E-33</v>
      </c>
      <c r="FA140" s="1">
        <f t="shared" ca="1" si="100"/>
        <v>2.3585073022151716E-33</v>
      </c>
      <c r="FB140" s="1">
        <f t="shared" ca="1" si="100"/>
        <v>1.2729485275240671E-33</v>
      </c>
      <c r="FC140" s="1">
        <f t="shared" ca="1" si="100"/>
        <v>6.870438570208244E-34</v>
      </c>
      <c r="FD140" s="1">
        <f t="shared" ca="1" si="100"/>
        <v>3.7081567028335837E-34</v>
      </c>
      <c r="FE140" s="1">
        <f t="shared" ca="1" si="100"/>
        <v>2.0013898664918647E-34</v>
      </c>
      <c r="FF140" s="1">
        <f t="shared" ca="1" si="100"/>
        <v>1.0802028389564763E-34</v>
      </c>
      <c r="FG140" s="1">
        <f t="shared" ca="1" si="100"/>
        <v>5.8301393088140432E-35</v>
      </c>
      <c r="FH140" s="1">
        <f t="shared" ca="1" si="100"/>
        <v>3.1466797840501002E-35</v>
      </c>
      <c r="FI140" s="1">
        <f t="shared" ca="1" si="100"/>
        <v>1.6983459809236955E-35</v>
      </c>
      <c r="FJ140" s="1">
        <f t="shared" ca="1" si="100"/>
        <v>9.1664207001297651E-36</v>
      </c>
      <c r="FK140" s="1">
        <f t="shared" ca="1" si="100"/>
        <v>4.9473587476015297E-36</v>
      </c>
      <c r="FL140" s="1">
        <f t="shared" ca="1" si="100"/>
        <v>2.6702198576946043E-36</v>
      </c>
      <c r="FM140" s="1">
        <f t="shared" ca="1" si="100"/>
        <v>1.4411880060008261E-36</v>
      </c>
      <c r="FN140" s="1">
        <f t="shared" ca="1" si="100"/>
        <v>7.7784713594103918E-37</v>
      </c>
      <c r="FO140" s="1">
        <f t="shared" ca="1" si="100"/>
        <v>4.1982459219226301E-37</v>
      </c>
      <c r="FP140" s="1">
        <f t="shared" ca="1" si="100"/>
        <v>2.2659039297762465E-37</v>
      </c>
      <c r="FQ140" s="1">
        <f t="shared" ca="1" si="100"/>
        <v>1.2229680477183966E-37</v>
      </c>
      <c r="FR140" s="1">
        <f t="shared" ca="1" si="100"/>
        <v>6.6006807529913172E-38</v>
      </c>
      <c r="FS140" s="1">
        <f t="shared" ca="1" si="100"/>
        <v>3.5625613019239175E-38</v>
      </c>
      <c r="FT140" s="1">
        <f t="shared" ca="1" si="100"/>
        <v>1.9228081928086142E-38</v>
      </c>
      <c r="FU140" s="1">
        <f t="shared" ca="1" si="100"/>
        <v>1.0377902393806686E-38</v>
      </c>
      <c r="FV140" s="1">
        <f t="shared" ca="1" si="100"/>
        <v>5.6012273350084749E-39</v>
      </c>
      <c r="FW140" s="1">
        <f t="shared" ca="1" si="100"/>
        <v>3.0231299609417535E-39</v>
      </c>
      <c r="FX140" s="1">
        <f t="shared" ca="1" si="100"/>
        <v>1.6316628863859283E-39</v>
      </c>
      <c r="FY140" s="1">
        <f t="shared" ca="1" si="100"/>
        <v>8.8065144707834597E-40</v>
      </c>
      <c r="FZ140" s="1">
        <f t="shared" ca="1" si="100"/>
        <v>4.7531078736428953E-40</v>
      </c>
      <c r="GA140" s="1">
        <f t="shared" ca="1" si="100"/>
        <v>2.5653775433444798E-40</v>
      </c>
      <c r="GB140" s="1">
        <f t="shared" ca="1" si="100"/>
        <v>1.3846018468022268E-40</v>
      </c>
      <c r="GC140" s="1">
        <f t="shared" ca="1" si="100"/>
        <v>7.4730609501975576E-41</v>
      </c>
      <c r="GD140" s="1">
        <f t="shared" ca="1" si="100"/>
        <v>4.0334078778203893E-41</v>
      </c>
      <c r="GE140" s="1">
        <f t="shared" ca="1" si="100"/>
        <v>2.1769364946011187E-41</v>
      </c>
      <c r="GF140" s="1">
        <f t="shared" ca="1" si="100"/>
        <v>1.174949979045298E-41</v>
      </c>
      <c r="GG140" s="1">
        <f t="shared" ca="1" si="100"/>
        <v>6.3415145856677708E-42</v>
      </c>
      <c r="GH140" s="1">
        <f t="shared" ca="1" si="100"/>
        <v>3.422682493506107E-42</v>
      </c>
      <c r="GI140" s="1">
        <f t="shared" ca="1" si="100"/>
        <v>1.8473119147008316E-42</v>
      </c>
      <c r="GJ140" s="1">
        <f t="shared" ca="1" si="100"/>
        <v>9.9704290908383783E-43</v>
      </c>
      <c r="GK140" s="1">
        <f t="shared" ca="1" si="100"/>
        <v>5.3813032582283404E-43</v>
      </c>
      <c r="GL140" s="1">
        <f t="shared" ca="1" si="100"/>
        <v>2.9044311426504456E-43</v>
      </c>
      <c r="GM140" s="1">
        <f t="shared" ref="GM140:IV140" ca="1" si="101">IF(GN$127&gt;GM$127,GM129/($C129+1E-36),-1)</f>
        <v>1.5675980069510193E-43</v>
      </c>
      <c r="GN140" s="1">
        <f t="shared" ca="1" si="101"/>
        <v>8.4607394381342958E-44</v>
      </c>
      <c r="GO140" s="1">
        <f t="shared" ca="1" si="101"/>
        <v>4.5664839788379328E-44</v>
      </c>
      <c r="GP140" s="1">
        <f t="shared" ca="1" si="101"/>
        <v>2.4646517105816727E-44</v>
      </c>
      <c r="GQ140" s="1">
        <f t="shared" ca="1" si="101"/>
        <v>1.3302374611678792E-44</v>
      </c>
      <c r="GR140" s="1">
        <f t="shared" ca="1" si="101"/>
        <v>7.1796420382527184E-45</v>
      </c>
      <c r="GS140" s="1">
        <f t="shared" ca="1" si="101"/>
        <v>3.8750419607180386E-45</v>
      </c>
      <c r="GT140" s="1">
        <f t="shared" ca="1" si="101"/>
        <v>2.0914622368805272E-45</v>
      </c>
      <c r="GU140" s="1">
        <f t="shared" ca="1" si="101"/>
        <v>1.1288172702746076E-45</v>
      </c>
      <c r="GV140" s="1">
        <f t="shared" ca="1" si="101"/>
        <v>6.0925242024487274E-46</v>
      </c>
      <c r="GW140" s="1">
        <f t="shared" ca="1" si="101"/>
        <v>3.288295823857619E-46</v>
      </c>
      <c r="GX140" s="1">
        <f t="shared" ca="1" si="101"/>
        <v>1.7747798885810757E-46</v>
      </c>
      <c r="GY140" s="1">
        <f t="shared" ca="1" si="101"/>
        <v>9.5789546368022906E-47</v>
      </c>
      <c r="GZ140" s="1">
        <f t="shared" ca="1" si="101"/>
        <v>5.1700141817177513E-47</v>
      </c>
      <c r="HA140" s="1">
        <f t="shared" ca="1" si="101"/>
        <v>2.7903928614997109E-47</v>
      </c>
      <c r="HB140" s="1">
        <f t="shared" ca="1" si="101"/>
        <v>1.506048542195977E-47</v>
      </c>
      <c r="HC140" s="1">
        <f t="shared" ca="1" si="101"/>
        <v>8.1285407612158996E-48</v>
      </c>
      <c r="HD140" s="1">
        <f t="shared" ca="1" si="101"/>
        <v>4.3871876008994187E-48</v>
      </c>
      <c r="HE140" s="1">
        <f t="shared" ca="1" si="101"/>
        <v>2.3678807317202276E-48</v>
      </c>
      <c r="HF140" s="1">
        <f t="shared" ca="1" si="101"/>
        <v>1.2780076143774786E-48</v>
      </c>
      <c r="HG140" s="1">
        <f t="shared" ca="1" si="101"/>
        <v>6.897743794807794E-49</v>
      </c>
      <c r="HH140" s="1">
        <f t="shared" ca="1" si="101"/>
        <v>3.7228940519251325E-49</v>
      </c>
      <c r="HI140" s="1">
        <f t="shared" ca="1" si="101"/>
        <v>2.0093440020623058E-49</v>
      </c>
      <c r="HJ140" s="1">
        <f t="shared" ca="1" si="101"/>
        <v>1.0844958954810885E-49</v>
      </c>
      <c r="HK140" s="1">
        <f t="shared" ca="1" si="101"/>
        <v>5.8533100659130356E-50</v>
      </c>
      <c r="HL140" s="1">
        <f t="shared" ca="1" si="101"/>
        <v>3.1591856521061694E-50</v>
      </c>
      <c r="HM140" s="1">
        <f t="shared" ca="1" si="101"/>
        <v>1.7050957273893657E-50</v>
      </c>
      <c r="HN140" s="1">
        <f t="shared" ca="1" si="101"/>
        <v>9.2028508600727316E-51</v>
      </c>
      <c r="HO140" s="1">
        <f t="shared" ca="1" si="101"/>
        <v>4.9670210647007011E-51</v>
      </c>
      <c r="HP140" s="1">
        <f t="shared" ca="1" si="101"/>
        <v>2.6808321282504733E-51</v>
      </c>
      <c r="HQ140" s="1">
        <f t="shared" ca="1" si="101"/>
        <v>1.4469157280074922E-51</v>
      </c>
      <c r="HR140" s="1">
        <f t="shared" ca="1" si="101"/>
        <v>7.8093853840886486E-52</v>
      </c>
      <c r="HS140" s="1">
        <f t="shared" ca="1" si="101"/>
        <v>4.2149310354930089E-52</v>
      </c>
      <c r="HT140" s="1">
        <f t="shared" ca="1" si="101"/>
        <v>2.2749093251511256E-52</v>
      </c>
      <c r="HU140" s="1">
        <f t="shared" ca="1" si="101"/>
        <v>1.2278284968556357E-52</v>
      </c>
      <c r="HV140" s="1">
        <f t="shared" ca="1" si="101"/>
        <v>6.6269138775041952E-53</v>
      </c>
      <c r="HW140" s="1">
        <f t="shared" ca="1" si="101"/>
        <v>3.576720010353465E-53</v>
      </c>
      <c r="HX140" s="1">
        <f t="shared" ca="1" si="101"/>
        <v>1.9304500207690819E-53</v>
      </c>
      <c r="HY140" s="1">
        <f t="shared" ca="1" si="101"/>
        <v>1.0419147352602164E-53</v>
      </c>
      <c r="HZ140" s="1">
        <f t="shared" ca="1" si="101"/>
        <v>5.6234883258975768E-54</v>
      </c>
      <c r="IA140" s="1">
        <f t="shared" ca="1" si="101"/>
        <v>3.0351448042059215E-54</v>
      </c>
      <c r="IB140" s="1">
        <f t="shared" ca="1" si="101"/>
        <v>1.6381476138350188E-54</v>
      </c>
      <c r="IC140" s="1">
        <f t="shared" ca="1" si="101"/>
        <v>8.841514253272841E-55</v>
      </c>
      <c r="ID140" s="1">
        <f t="shared" ca="1" si="101"/>
        <v>4.7719981783460752E-55</v>
      </c>
      <c r="IE140" s="1">
        <f t="shared" ca="1" si="101"/>
        <v>2.5755731384710281E-55</v>
      </c>
      <c r="IF140" s="1">
        <f t="shared" ca="1" si="101"/>
        <v>1.3901046781020841E-55</v>
      </c>
      <c r="IG140" s="1">
        <f t="shared" ca="1" si="101"/>
        <v>7.5027611804821411E-56</v>
      </c>
      <c r="IH140" s="1">
        <f t="shared" ca="1" si="101"/>
        <v>4.0494378745782444E-56</v>
      </c>
      <c r="II140" s="1">
        <f t="shared" ca="1" si="101"/>
        <v>2.1855883061727694E-56</v>
      </c>
      <c r="IJ140" s="1">
        <f t="shared" ca="1" si="101"/>
        <v>1.1796195896885236E-56</v>
      </c>
      <c r="IK140" s="1">
        <f t="shared" ca="1" si="101"/>
        <v>6.3667177045507266E-57</v>
      </c>
      <c r="IL140" s="1">
        <f t="shared" ca="1" si="101"/>
        <v>3.4362852807609682E-57</v>
      </c>
      <c r="IM140" s="1">
        <f t="shared" ca="1" si="101"/>
        <v>1.8546536973571902E-57</v>
      </c>
      <c r="IN140" s="1">
        <f t="shared" ca="1" si="101"/>
        <v>1.0010054626078552E-57</v>
      </c>
      <c r="IO140" s="1">
        <f t="shared" ca="1" si="101"/>
        <v>5.4026902035598039E-58</v>
      </c>
      <c r="IP140" s="1">
        <f t="shared" ca="1" si="101"/>
        <v>2.9159742404998162E-58</v>
      </c>
      <c r="IQ140" s="1">
        <f t="shared" ca="1" si="101"/>
        <v>1.5738281209712821E-58</v>
      </c>
      <c r="IR140" s="1">
        <f t="shared" ca="1" si="101"/>
        <v>8.4943650048686108E-59</v>
      </c>
      <c r="IS140" s="1">
        <f t="shared" ca="1" si="101"/>
        <v>4.5846325830934316E-59</v>
      </c>
      <c r="IT140" s="1">
        <f t="shared" ca="1" si="101"/>
        <v>2.4744469904359927E-59</v>
      </c>
      <c r="IU140" s="1">
        <f t="shared" ca="1" si="101"/>
        <v>1.3355242317687299E-59</v>
      </c>
      <c r="IV140" s="1">
        <f t="shared" ca="1" si="101"/>
        <v>-1</v>
      </c>
    </row>
    <row r="141" spans="1:256" x14ac:dyDescent="0.15">
      <c r="A141" s="110" t="s">
        <v>554</v>
      </c>
      <c r="B141" s="145" t="s">
        <v>390</v>
      </c>
      <c r="C141" s="1">
        <f t="shared" ref="C141:BN141" ca="1" si="102">IF(D$127&gt;C$127,C130/($C130+1E-36),-1)</f>
        <v>-1</v>
      </c>
      <c r="D141" s="1">
        <f t="shared" ca="1" si="102"/>
        <v>-1</v>
      </c>
      <c r="E141" s="1">
        <f t="shared" ca="1" si="102"/>
        <v>-1</v>
      </c>
      <c r="F141" s="1">
        <f t="shared" ca="1" si="102"/>
        <v>-1</v>
      </c>
      <c r="G141" s="1">
        <f t="shared" ca="1" si="102"/>
        <v>-1</v>
      </c>
      <c r="H141" s="1">
        <f t="shared" ca="1" si="102"/>
        <v>-1</v>
      </c>
      <c r="I141" s="1">
        <f t="shared" ca="1" si="102"/>
        <v>-1</v>
      </c>
      <c r="J141" s="1">
        <f t="shared" ca="1" si="102"/>
        <v>-1</v>
      </c>
      <c r="K141" s="1">
        <f t="shared" ca="1" si="102"/>
        <v>-1</v>
      </c>
      <c r="L141" s="1">
        <f t="shared" ca="1" si="102"/>
        <v>-1</v>
      </c>
      <c r="M141" s="1">
        <f t="shared" ca="1" si="102"/>
        <v>-1</v>
      </c>
      <c r="N141" s="1">
        <f t="shared" ca="1" si="102"/>
        <v>-1</v>
      </c>
      <c r="O141" s="1">
        <f t="shared" ca="1" si="102"/>
        <v>-1</v>
      </c>
      <c r="P141" s="1">
        <f t="shared" ca="1" si="102"/>
        <v>-1</v>
      </c>
      <c r="Q141" s="1">
        <f t="shared" ca="1" si="102"/>
        <v>-1</v>
      </c>
      <c r="R141" s="1">
        <f t="shared" ca="1" si="102"/>
        <v>-1</v>
      </c>
      <c r="S141" s="1">
        <f t="shared" ca="1" si="102"/>
        <v>-1</v>
      </c>
      <c r="T141" s="1">
        <f t="shared" ca="1" si="102"/>
        <v>-1</v>
      </c>
      <c r="U141" s="1">
        <f t="shared" ca="1" si="102"/>
        <v>-1</v>
      </c>
      <c r="V141" s="1">
        <f t="shared" ca="1" si="102"/>
        <v>-1</v>
      </c>
      <c r="W141" s="1">
        <f t="shared" ca="1" si="102"/>
        <v>-1</v>
      </c>
      <c r="X141" s="1">
        <f t="shared" ca="1" si="102"/>
        <v>-1</v>
      </c>
      <c r="Y141" s="1">
        <f t="shared" ca="1" si="102"/>
        <v>-1</v>
      </c>
      <c r="Z141" s="1">
        <f t="shared" ca="1" si="102"/>
        <v>-1</v>
      </c>
      <c r="AA141" s="1">
        <f t="shared" ca="1" si="102"/>
        <v>-1</v>
      </c>
      <c r="AB141" s="1">
        <f t="shared" ca="1" si="102"/>
        <v>-1</v>
      </c>
      <c r="AC141" s="1">
        <f t="shared" ca="1" si="102"/>
        <v>-1</v>
      </c>
      <c r="AD141" s="150">
        <f t="shared" ca="1" si="102"/>
        <v>-1</v>
      </c>
      <c r="AE141" s="1">
        <f t="shared" ca="1" si="102"/>
        <v>-1</v>
      </c>
      <c r="AF141" s="1">
        <f t="shared" ca="1" si="102"/>
        <v>-1</v>
      </c>
      <c r="AG141" s="1">
        <f t="shared" ca="1" si="102"/>
        <v>-1</v>
      </c>
      <c r="AH141" s="1">
        <f t="shared" ca="1" si="102"/>
        <v>-1</v>
      </c>
      <c r="AI141" s="1">
        <f t="shared" ca="1" si="102"/>
        <v>-1</v>
      </c>
      <c r="AJ141" s="1">
        <f t="shared" ca="1" si="102"/>
        <v>-1</v>
      </c>
      <c r="AK141" s="150">
        <f t="shared" ca="1" si="102"/>
        <v>-1</v>
      </c>
      <c r="AL141" s="1">
        <f t="shared" ca="1" si="102"/>
        <v>-1</v>
      </c>
      <c r="AM141" s="1">
        <f t="shared" ca="1" si="102"/>
        <v>-1</v>
      </c>
      <c r="AN141" s="1">
        <f t="shared" ca="1" si="102"/>
        <v>0.14532504975928512</v>
      </c>
      <c r="AO141" s="1">
        <f t="shared" ca="1" si="102"/>
        <v>0.1278914331204099</v>
      </c>
      <c r="AP141" s="1">
        <f t="shared" ca="1" si="102"/>
        <v>0.1117991893753659</v>
      </c>
      <c r="AQ141" s="1">
        <f t="shared" ca="1" si="102"/>
        <v>9.7731790472791472E-2</v>
      </c>
      <c r="AR141" s="1">
        <f t="shared" ca="1" si="102"/>
        <v>8.5434455494560288E-2</v>
      </c>
      <c r="AS141" s="1">
        <f t="shared" ca="1" si="102"/>
        <v>7.4684461937531546E-2</v>
      </c>
      <c r="AT141" s="1">
        <f t="shared" ca="1" si="102"/>
        <v>6.5287111887237834E-2</v>
      </c>
      <c r="AU141" s="1">
        <f t="shared" ca="1" si="102"/>
        <v>5.7072205757362535E-2</v>
      </c>
      <c r="AV141" s="1">
        <f t="shared" ca="1" si="102"/>
        <v>4.9890959729334293E-2</v>
      </c>
      <c r="AW141" s="1">
        <f t="shared" ca="1" si="102"/>
        <v>4.3613311062415908E-2</v>
      </c>
      <c r="AX141" s="1">
        <f t="shared" ca="1" si="102"/>
        <v>3.812556246956026E-2</v>
      </c>
      <c r="AY141" s="1">
        <f t="shared" ca="1" si="102"/>
        <v>3.3328322895276728E-2</v>
      </c>
      <c r="AZ141" s="1">
        <f t="shared" ca="1" si="102"/>
        <v>2.9134707400020124E-2</v>
      </c>
      <c r="BA141" s="1">
        <f t="shared" ca="1" si="102"/>
        <v>2.5468763548407752E-2</v>
      </c>
      <c r="BB141" s="1">
        <f t="shared" ca="1" si="102"/>
        <v>2.2264095800881647E-2</v>
      </c>
      <c r="BC141" s="1">
        <f t="shared" ca="1" si="102"/>
        <v>1.946266299456163E-2</v>
      </c>
      <c r="BD141" s="1">
        <f t="shared" ca="1" si="102"/>
        <v>1.7013727133930071E-2</v>
      </c>
      <c r="BE141" s="1">
        <f t="shared" ca="1" si="102"/>
        <v>1.4872934452428887E-2</v>
      </c>
      <c r="BF141" s="1">
        <f t="shared" ca="1" si="102"/>
        <v>1.3001512101666652E-2</v>
      </c>
      <c r="BG141" s="1">
        <f t="shared" ca="1" si="102"/>
        <v>1.1365565919116839E-2</v>
      </c>
      <c r="BH141" s="1">
        <f t="shared" ca="1" si="102"/>
        <v>9.9354665558655485E-3</v>
      </c>
      <c r="BI141" s="1">
        <f t="shared" ca="1" si="102"/>
        <v>8.6853128462954111E-3</v>
      </c>
      <c r="BJ141" s="1">
        <f t="shared" ca="1" si="102"/>
        <v>7.5924627005553294E-3</v>
      </c>
      <c r="BK141" s="1">
        <f t="shared" ca="1" si="102"/>
        <v>6.6371230236008999E-3</v>
      </c>
      <c r="BL141" s="1">
        <f t="shared" ca="1" si="102"/>
        <v>5.8019912336469076E-3</v>
      </c>
      <c r="BM141" s="1">
        <f t="shared" ca="1" si="102"/>
        <v>5.0719418874131412E-3</v>
      </c>
      <c r="BN141" s="1">
        <f t="shared" ca="1" si="102"/>
        <v>4.4337527364939665E-3</v>
      </c>
      <c r="BO141" s="1">
        <f t="shared" ref="BO141:DZ141" ca="1" si="103">IF(BP$127&gt;BO$127,BO130/($C130+1E-36),-1)</f>
        <v>3.8758652533367344E-3</v>
      </c>
      <c r="BP141" s="1">
        <f t="shared" ca="1" si="103"/>
        <v>3.3881752896085244E-3</v>
      </c>
      <c r="BQ141" s="1">
        <f t="shared" ca="1" si="103"/>
        <v>2.9618500754717675E-3</v>
      </c>
      <c r="BR141" s="1">
        <f t="shared" ca="1" si="103"/>
        <v>2.5891682453612697E-3</v>
      </c>
      <c r="BS141" s="1">
        <f t="shared" ca="1" si="103"/>
        <v>2.2633799928983124E-3</v>
      </c>
      <c r="BT141" s="1">
        <f t="shared" ca="1" si="103"/>
        <v>1.9785848221452918E-3</v>
      </c>
      <c r="BU141" s="1">
        <f t="shared" ca="1" si="103"/>
        <v>1.7296246810994929E-3</v>
      </c>
      <c r="BV141" s="1">
        <f t="shared" ca="1" si="103"/>
        <v>1.5119905419191794E-3</v>
      </c>
      <c r="BW141" s="1">
        <f t="shared" ca="1" si="103"/>
        <v>1.3217407359149206E-3</v>
      </c>
      <c r="BX141" s="1">
        <f t="shared" ca="1" si="103"/>
        <v>1.1554295642348656E-3</v>
      </c>
      <c r="BY141" s="1">
        <f t="shared" ca="1" si="103"/>
        <v>1.0100448912803315E-3</v>
      </c>
      <c r="BZ141" s="1">
        <f t="shared" ca="1" si="103"/>
        <v>8.8295359057830145E-4</v>
      </c>
      <c r="CA141" s="1">
        <f t="shared" ca="1" si="103"/>
        <v>7.7185385505676495E-4</v>
      </c>
      <c r="CB141" s="1">
        <f t="shared" ca="1" si="103"/>
        <v>6.7473350799308722E-4</v>
      </c>
      <c r="CC141" s="1">
        <f t="shared" ca="1" si="103"/>
        <v>5.8983355958645259E-4</v>
      </c>
      <c r="CD141" s="1">
        <f t="shared" ca="1" si="103"/>
        <v>5.1561634911125476E-4</v>
      </c>
      <c r="CE141" s="1">
        <f t="shared" ca="1" si="103"/>
        <v>4.5073769565980753E-4</v>
      </c>
      <c r="CF141" s="1">
        <f t="shared" ca="1" si="103"/>
        <v>3.9402255308408841E-4</v>
      </c>
      <c r="CG141" s="1">
        <f t="shared" ca="1" si="103"/>
        <v>3.4444372821234025E-4</v>
      </c>
      <c r="CH141" s="1">
        <f t="shared" ca="1" si="103"/>
        <v>3.0110327689668364E-4</v>
      </c>
      <c r="CI141" s="1">
        <f t="shared" ca="1" si="103"/>
        <v>2.632162409472863E-4</v>
      </c>
      <c r="CJ141" s="1">
        <f t="shared" ca="1" si="103"/>
        <v>2.3009643140546959E-4</v>
      </c>
      <c r="CK141" s="1">
        <f t="shared" ca="1" si="103"/>
        <v>2.0114400067028921E-4</v>
      </c>
      <c r="CL141" s="1">
        <f t="shared" ca="1" si="103"/>
        <v>1.758345783918471E-4</v>
      </c>
      <c r="CM141" s="1">
        <f t="shared" ca="1" si="103"/>
        <v>1.5370977436666579E-4</v>
      </c>
      <c r="CN141" s="1">
        <f t="shared" ca="1" si="103"/>
        <v>1.3436887642884012E-4</v>
      </c>
      <c r="CO141" s="1">
        <f t="shared" ca="1" si="103"/>
        <v>1.1746159297378029E-4</v>
      </c>
      <c r="CP141" s="1">
        <f t="shared" ca="1" si="103"/>
        <v>1.0268170867116576E-4</v>
      </c>
      <c r="CQ141" s="1">
        <f t="shared" ca="1" si="103"/>
        <v>8.9761538462905744E-5</v>
      </c>
      <c r="CR141" s="1">
        <f t="shared" ca="1" si="103"/>
        <v>7.8467079399996824E-5</v>
      </c>
      <c r="CS141" s="1">
        <f t="shared" ca="1" si="103"/>
        <v>6.8593772511038698E-5</v>
      </c>
      <c r="CT141" s="1">
        <f t="shared" ca="1" si="103"/>
        <v>5.9962797943723621E-5</v>
      </c>
      <c r="CU141" s="1">
        <f t="shared" ca="1" si="103"/>
        <v>5.2417836278959598E-5</v>
      </c>
      <c r="CV141" s="1">
        <f t="shared" ca="1" si="103"/>
        <v>4.5822237360346706E-5</v>
      </c>
      <c r="CW141" s="1">
        <f t="shared" ca="1" si="103"/>
        <v>4.0056545362418152E-5</v>
      </c>
      <c r="CX141" s="1">
        <f t="shared" ca="1" si="103"/>
        <v>3.501633527305623E-5</v>
      </c>
      <c r="CY141" s="1">
        <f t="shared" ca="1" si="103"/>
        <v>3.0610321605653851E-5</v>
      </c>
      <c r="CZ141" s="1">
        <f t="shared" ca="1" si="103"/>
        <v>2.675870508706659E-5</v>
      </c>
      <c r="DA141" s="1">
        <f t="shared" ca="1" si="103"/>
        <v>2.3391727377485314E-5</v>
      </c>
      <c r="DB141" s="1">
        <f t="shared" ca="1" si="103"/>
        <v>2.0448407646118255E-5</v>
      </c>
      <c r="DC141" s="1">
        <f t="shared" ca="1" si="103"/>
        <v>1.7875438120242773E-5</v>
      </c>
      <c r="DD141" s="1">
        <f t="shared" ca="1" si="103"/>
        <v>1.5626218604424465E-5</v>
      </c>
      <c r="DE141" s="1">
        <f t="shared" ca="1" si="103"/>
        <v>1.3660012483651784E-5</v>
      </c>
      <c r="DF141" s="1">
        <f t="shared" ca="1" si="103"/>
        <v>1.1941208924383605E-5</v>
      </c>
      <c r="DG141" s="1">
        <f t="shared" ca="1" si="103"/>
        <v>1.0438677910904726E-5</v>
      </c>
      <c r="DH141" s="1">
        <f t="shared" ca="1" si="103"/>
        <v>9.1252064357658796E-6</v>
      </c>
      <c r="DI141" s="1">
        <f t="shared" ca="1" si="103"/>
        <v>7.9770056329026086E-6</v>
      </c>
      <c r="DJ141" s="1">
        <f t="shared" ca="1" si="103"/>
        <v>6.9732799269016497E-6</v>
      </c>
      <c r="DK141" s="1">
        <f t="shared" ca="1" si="103"/>
        <v>6.0958503950856063E-6</v>
      </c>
      <c r="DL141" s="1">
        <f t="shared" ca="1" si="103"/>
        <v>5.3288255209591038E-6</v>
      </c>
      <c r="DM141" s="1">
        <f t="shared" ca="1" si="103"/>
        <v>4.6583133758856431E-6</v>
      </c>
      <c r="DN141" s="1">
        <f t="shared" ca="1" si="103"/>
        <v>4.0721700161895078E-6</v>
      </c>
      <c r="DO141" s="1">
        <f t="shared" ca="1" si="103"/>
        <v>3.5597795387907246E-6</v>
      </c>
      <c r="DP141" s="1">
        <f t="shared" ca="1" si="103"/>
        <v>3.1118618118628622E-6</v>
      </c>
      <c r="DQ141" s="1">
        <f t="shared" ca="1" si="103"/>
        <v>2.720304398238104E-6</v>
      </c>
      <c r="DR141" s="1">
        <f t="shared" ca="1" si="103"/>
        <v>2.378015627449619E-6</v>
      </c>
      <c r="DS141" s="1">
        <f t="shared" ca="1" si="103"/>
        <v>2.0787961553336556E-6</v>
      </c>
      <c r="DT141" s="1">
        <f t="shared" ca="1" si="103"/>
        <v>1.8172266849501782E-6</v>
      </c>
      <c r="DU141" s="1">
        <f t="shared" ca="1" si="103"/>
        <v>1.5885698152857025E-6</v>
      </c>
      <c r="DV141" s="1">
        <f t="shared" ca="1" si="103"/>
        <v>1.3886842400765414E-6</v>
      </c>
      <c r="DW141" s="1">
        <f t="shared" ca="1" si="103"/>
        <v>1.2139497427691796E-6</v>
      </c>
      <c r="DX141" s="1">
        <f t="shared" ca="1" si="103"/>
        <v>1.0612016291681479E-6</v>
      </c>
      <c r="DY141" s="1">
        <f t="shared" ca="1" si="103"/>
        <v>9.2767341025192436E-7</v>
      </c>
      <c r="DZ141" s="1">
        <f t="shared" ca="1" si="103"/>
        <v>8.1094669705984418E-7</v>
      </c>
      <c r="EA141" s="1">
        <f t="shared" ref="EA141:GL141" ca="1" si="104">IF(EB$127&gt;EA$127,EA130/($C130+1E-36),-1)</f>
        <v>7.0890740017403293E-7</v>
      </c>
      <c r="EB141" s="1">
        <f t="shared" ca="1" si="104"/>
        <v>6.1970744050569885E-7</v>
      </c>
      <c r="EC141" s="1">
        <f t="shared" ca="1" si="104"/>
        <v>5.4173127791280674E-7</v>
      </c>
      <c r="ED141" s="1">
        <f t="shared" ca="1" si="104"/>
        <v>4.7356665143403885E-7</v>
      </c>
      <c r="EE141" s="1">
        <f t="shared" ca="1" si="104"/>
        <v>4.1397900120240909E-7</v>
      </c>
      <c r="EF141" s="1">
        <f t="shared" ca="1" si="104"/>
        <v>3.6188910878243055E-7</v>
      </c>
      <c r="EG141" s="1">
        <f t="shared" ca="1" si="104"/>
        <v>3.1635355096503799E-7</v>
      </c>
      <c r="EH141" s="1">
        <f t="shared" ca="1" si="104"/>
        <v>2.765476130102528E-7</v>
      </c>
      <c r="EI141" s="1">
        <f t="shared" ca="1" si="104"/>
        <v>2.4175035187172788E-7</v>
      </c>
      <c r="EJ141" s="1">
        <f t="shared" ca="1" si="104"/>
        <v>2.1133153887658947E-7</v>
      </c>
      <c r="EK141" s="1">
        <f t="shared" ca="1" si="104"/>
        <v>1.8474024537364255E-7</v>
      </c>
      <c r="EL141" s="1">
        <f t="shared" ca="1" si="104"/>
        <v>1.6149486461953902E-7</v>
      </c>
      <c r="EM141" s="1">
        <f t="shared" ca="1" si="104"/>
        <v>1.4117438918484967E-7</v>
      </c>
      <c r="EN141" s="1">
        <f t="shared" ca="1" si="104"/>
        <v>1.2341078590126307E-7</v>
      </c>
      <c r="EO141" s="1">
        <f t="shared" ca="1" si="104"/>
        <v>1.0788233024918834E-7</v>
      </c>
      <c r="EP141" s="1">
        <f t="shared" ca="1" si="104"/>
        <v>9.4307779461890777E-8</v>
      </c>
      <c r="EQ141" s="1">
        <f t="shared" ca="1" si="104"/>
        <v>8.2441278812658411E-8</v>
      </c>
      <c r="ER141" s="1">
        <f t="shared" ca="1" si="104"/>
        <v>7.2067908830500364E-8</v>
      </c>
      <c r="ES141" s="1">
        <f t="shared" ca="1" si="104"/>
        <v>6.2999792798020453E-8</v>
      </c>
      <c r="ET141" s="1">
        <f t="shared" ca="1" si="104"/>
        <v>5.5072694032628465E-8</v>
      </c>
      <c r="EU141" s="1">
        <f t="shared" ca="1" si="104"/>
        <v>4.8143041322936088E-8</v>
      </c>
      <c r="EV141" s="1">
        <f t="shared" ca="1" si="104"/>
        <v>4.2085328646692908E-8</v>
      </c>
      <c r="EW141" s="1">
        <f t="shared" ca="1" si="104"/>
        <v>3.6789842075397423E-8</v>
      </c>
      <c r="EX141" s="1">
        <f t="shared" ca="1" si="104"/>
        <v>3.2160672696541736E-8</v>
      </c>
      <c r="EY141" s="1">
        <f t="shared" ca="1" si="104"/>
        <v>2.8113979564640791E-8</v>
      </c>
      <c r="EZ141" s="1">
        <f t="shared" ca="1" si="104"/>
        <v>2.4576471220579661E-8</v>
      </c>
      <c r="FA141" s="1">
        <f t="shared" ca="1" si="104"/>
        <v>2.1484078277400482E-8</v>
      </c>
      <c r="FB141" s="1">
        <f t="shared" ca="1" si="104"/>
        <v>1.8780793031139838E-8</v>
      </c>
      <c r="FC141" s="1">
        <f t="shared" ca="1" si="104"/>
        <v>1.6417655080392341E-8</v>
      </c>
      <c r="FD141" s="1">
        <f t="shared" ca="1" si="104"/>
        <v>1.4351864582705195E-8</v>
      </c>
      <c r="FE141" s="1">
        <f t="shared" ca="1" si="104"/>
        <v>1.254600708759594E-8</v>
      </c>
      <c r="FF141" s="1">
        <f t="shared" ca="1" si="104"/>
        <v>1.0967375906799328E-8</v>
      </c>
      <c r="FG141" s="1">
        <f t="shared" ca="1" si="104"/>
        <v>9.5873797488895741E-9</v>
      </c>
      <c r="FH141" s="1">
        <f t="shared" ca="1" si="104"/>
        <v>8.3810248896851028E-9</v>
      </c>
      <c r="FI141" s="1">
        <f t="shared" ca="1" si="104"/>
        <v>7.3264624997937209E-9</v>
      </c>
      <c r="FJ141" s="1">
        <f t="shared" ca="1" si="104"/>
        <v>6.4045929307460199E-9</v>
      </c>
      <c r="FK141" s="1">
        <f t="shared" ca="1" si="104"/>
        <v>5.5987197927672181E-9</v>
      </c>
      <c r="FL141" s="1">
        <f t="shared" ca="1" si="104"/>
        <v>4.894247559036074E-9</v>
      </c>
      <c r="FM141" s="1">
        <f t="shared" ca="1" si="104"/>
        <v>4.278417219607137E-9</v>
      </c>
      <c r="FN141" s="1">
        <f t="shared" ca="1" si="104"/>
        <v>3.7400751973069422E-9</v>
      </c>
      <c r="FO141" s="1">
        <f t="shared" ca="1" si="104"/>
        <v>3.2694713403371671E-9</v>
      </c>
      <c r="FP141" s="1">
        <f t="shared" ca="1" si="104"/>
        <v>2.8580823329389454E-9</v>
      </c>
      <c r="FQ141" s="1">
        <f t="shared" ca="1" si="104"/>
        <v>2.4984573258303368E-9</v>
      </c>
      <c r="FR141" s="1">
        <f t="shared" ca="1" si="104"/>
        <v>2.184082990561149E-9</v>
      </c>
      <c r="FS141" s="1">
        <f t="shared" ca="1" si="104"/>
        <v>1.9092655537245162E-9</v>
      </c>
      <c r="FT141" s="1">
        <f t="shared" ca="1" si="104"/>
        <v>1.66902767449437E-9</v>
      </c>
      <c r="FU141" s="1">
        <f t="shared" ca="1" si="104"/>
        <v>1.4590182977920213E-9</v>
      </c>
      <c r="FV141" s="1">
        <f t="shared" ca="1" si="104"/>
        <v>1.2754338503924598E-9</v>
      </c>
      <c r="FW141" s="1">
        <f t="shared" ca="1" si="104"/>
        <v>1.1149493527180021E-9</v>
      </c>
      <c r="FX141" s="1">
        <f t="shared" ca="1" si="104"/>
        <v>9.7465819865434658E-10</v>
      </c>
      <c r="FY141" s="1">
        <f t="shared" ca="1" si="104"/>
        <v>8.5201951271449648E-10</v>
      </c>
      <c r="FZ141" s="1">
        <f t="shared" ca="1" si="104"/>
        <v>7.4481213111274002E-10</v>
      </c>
      <c r="GA141" s="1">
        <f t="shared" ca="1" si="104"/>
        <v>6.5109437327944284E-10</v>
      </c>
      <c r="GB141" s="1">
        <f t="shared" ca="1" si="104"/>
        <v>5.6916887522067272E-10</v>
      </c>
      <c r="GC141" s="1">
        <f t="shared" ca="1" si="104"/>
        <v>4.9755184780398713E-10</v>
      </c>
      <c r="GD141" s="1">
        <f t="shared" ca="1" si="104"/>
        <v>4.3494620319352701E-10</v>
      </c>
      <c r="GE141" s="1">
        <f t="shared" ca="1" si="104"/>
        <v>3.8021806271533037E-10</v>
      </c>
      <c r="GF141" s="1">
        <f t="shared" ca="1" si="104"/>
        <v>3.3237622067636517E-10</v>
      </c>
      <c r="GG141" s="1">
        <f t="shared" ca="1" si="104"/>
        <v>2.9055419219737536E-10</v>
      </c>
      <c r="GH141" s="1">
        <f t="shared" ca="1" si="104"/>
        <v>2.5399451991985555E-10</v>
      </c>
      <c r="GI141" s="1">
        <f t="shared" ca="1" si="104"/>
        <v>2.2203505535894537E-10</v>
      </c>
      <c r="GJ141" s="1">
        <f t="shared" ca="1" si="104"/>
        <v>1.9409696643772366E-10</v>
      </c>
      <c r="GK141" s="1">
        <f t="shared" ca="1" si="104"/>
        <v>1.6967425400202252E-10</v>
      </c>
      <c r="GL141" s="1">
        <f t="shared" ca="1" si="104"/>
        <v>1.483245874446985E-10</v>
      </c>
      <c r="GM141" s="1">
        <f t="shared" ref="GM141:IV141" ca="1" si="105">IF(GN$127&gt;GM$127,GM130/($C130+1E-36),-1)</f>
        <v>1.2966129345927623E-10</v>
      </c>
      <c r="GN141" s="1">
        <f t="shared" ca="1" si="105"/>
        <v>1.1334635282771824E-10</v>
      </c>
      <c r="GO141" s="1">
        <f t="shared" ca="1" si="105"/>
        <v>9.9084278404030253E-11</v>
      </c>
      <c r="GP141" s="1">
        <f t="shared" ca="1" si="105"/>
        <v>8.6616763415139298E-11</v>
      </c>
      <c r="GQ141" s="1">
        <f t="shared" ca="1" si="105"/>
        <v>7.5718003152042442E-11</v>
      </c>
      <c r="GR141" s="1">
        <f t="shared" ca="1" si="105"/>
        <v>6.6190605320293329E-11</v>
      </c>
      <c r="GS141" s="1">
        <f t="shared" ca="1" si="105"/>
        <v>5.7862014980365538E-11</v>
      </c>
      <c r="GT141" s="1">
        <f t="shared" ca="1" si="105"/>
        <v>5.0581389328397342E-11</v>
      </c>
      <c r="GU141" s="1">
        <f t="shared" ca="1" si="105"/>
        <v>4.4216865715082392E-11</v>
      </c>
      <c r="GV141" s="1">
        <f t="shared" ca="1" si="105"/>
        <v>3.8653173422580971E-11</v>
      </c>
      <c r="GW141" s="1">
        <f t="shared" ca="1" si="105"/>
        <v>3.3789545945281521E-11</v>
      </c>
      <c r="GX141" s="1">
        <f t="shared" ca="1" si="105"/>
        <v>2.9537895962800727E-11</v>
      </c>
      <c r="GY141" s="1">
        <f t="shared" ca="1" si="105"/>
        <v>2.5821219951346417E-11</v>
      </c>
      <c r="GZ141" s="1">
        <f t="shared" ca="1" si="105"/>
        <v>2.2572203538650135E-11</v>
      </c>
      <c r="HA141" s="1">
        <f t="shared" ca="1" si="105"/>
        <v>1.9732002343432357E-11</v>
      </c>
      <c r="HB141" s="1">
        <f t="shared" ca="1" si="105"/>
        <v>1.7249176218641524E-11</v>
      </c>
      <c r="HC141" s="1">
        <f t="shared" ca="1" si="105"/>
        <v>1.5078757596072364E-11</v>
      </c>
      <c r="HD141" s="1">
        <f t="shared" ca="1" si="105"/>
        <v>1.3181437058738372E-11</v>
      </c>
      <c r="HE141" s="1">
        <f t="shared" ca="1" si="105"/>
        <v>1.1522851390537563E-11</v>
      </c>
      <c r="HF141" s="1">
        <f t="shared" ca="1" si="105"/>
        <v>1.0072961208762301E-11</v>
      </c>
      <c r="HG141" s="1">
        <f t="shared" ca="1" si="105"/>
        <v>8.8055069074787878E-12</v>
      </c>
      <c r="HH141" s="1">
        <f t="shared" ca="1" si="105"/>
        <v>7.6975330581248095E-12</v>
      </c>
      <c r="HI141" s="1">
        <f t="shared" ca="1" si="105"/>
        <v>6.7289726535334067E-12</v>
      </c>
      <c r="HJ141" s="1">
        <f t="shared" ca="1" si="105"/>
        <v>5.8822836654410959E-12</v>
      </c>
      <c r="HK141" s="1">
        <f t="shared" ca="1" si="105"/>
        <v>5.1421313330120161E-12</v>
      </c>
      <c r="HL141" s="1">
        <f t="shared" ca="1" si="105"/>
        <v>4.4951104281641537E-12</v>
      </c>
      <c r="HM141" s="1">
        <f t="shared" ca="1" si="105"/>
        <v>3.9295024675214576E-12</v>
      </c>
      <c r="HN141" s="1">
        <f t="shared" ca="1" si="105"/>
        <v>3.4350634737495151E-12</v>
      </c>
      <c r="HO141" s="1">
        <f t="shared" ca="1" si="105"/>
        <v>3.002838442325943E-12</v>
      </c>
      <c r="HP141" s="1">
        <f t="shared" ca="1" si="105"/>
        <v>2.6249991534706703E-12</v>
      </c>
      <c r="HQ141" s="1">
        <f t="shared" ca="1" si="105"/>
        <v>2.2947023917758251E-12</v>
      </c>
      <c r="HR141" s="1">
        <f t="shared" ca="1" si="105"/>
        <v>2.005966005687905E-12</v>
      </c>
      <c r="HS141" s="1">
        <f t="shared" ca="1" si="105"/>
        <v>1.753560562100374E-12</v>
      </c>
      <c r="HT141" s="1">
        <f t="shared" ca="1" si="105"/>
        <v>1.5329146337648329E-12</v>
      </c>
      <c r="HU141" s="1">
        <f t="shared" ca="1" si="105"/>
        <v>1.3400320041389406E-12</v>
      </c>
      <c r="HV141" s="1">
        <f t="shared" ca="1" si="105"/>
        <v>1.1714192901312632E-12</v>
      </c>
      <c r="HW141" s="1">
        <f t="shared" ca="1" si="105"/>
        <v>1.0240226718863906E-12</v>
      </c>
      <c r="HX141" s="1">
        <f t="shared" ca="1" si="105"/>
        <v>8.9517258369532137E-13</v>
      </c>
      <c r="HY141" s="1">
        <f t="shared" ca="1" si="105"/>
        <v>7.8253536430359489E-13</v>
      </c>
      <c r="HZ141" s="1">
        <f t="shared" ca="1" si="105"/>
        <v>6.8407099093439372E-13</v>
      </c>
      <c r="IA141" s="1">
        <f t="shared" ca="1" si="105"/>
        <v>5.979961315287149E-13</v>
      </c>
      <c r="IB141" s="1">
        <f t="shared" ca="1" si="105"/>
        <v>5.2275184602529631E-13</v>
      </c>
      <c r="IC141" s="1">
        <f t="shared" ca="1" si="105"/>
        <v>4.5697535170381473E-13</v>
      </c>
      <c r="ID141" s="1">
        <f t="shared" ca="1" si="105"/>
        <v>3.9947534122092776E-13</v>
      </c>
      <c r="IE141" s="1">
        <f t="shared" ca="1" si="105"/>
        <v>3.4921040631313449E-13</v>
      </c>
      <c r="IF141" s="1">
        <f t="shared" ca="1" si="105"/>
        <v>3.0527017638853915E-13</v>
      </c>
      <c r="IG141" s="1">
        <f t="shared" ca="1" si="105"/>
        <v>2.66858830400166E-13</v>
      </c>
      <c r="IH141" s="1">
        <f t="shared" ca="1" si="105"/>
        <v>2.3328068337702884E-13</v>
      </c>
      <c r="II141" s="1">
        <f t="shared" ca="1" si="105"/>
        <v>2.0392758656420961E-13</v>
      </c>
      <c r="IJ141" s="1">
        <f t="shared" ca="1" si="105"/>
        <v>1.7826791297027824E-13</v>
      </c>
      <c r="IK141" s="1">
        <f t="shared" ca="1" si="105"/>
        <v>1.5583692883440498E-13</v>
      </c>
      <c r="IL141" s="1">
        <f t="shared" ca="1" si="105"/>
        <v>1.3622837662652364E-13</v>
      </c>
      <c r="IM141" s="1">
        <f t="shared" ca="1" si="105"/>
        <v>1.1908711713651778E-13</v>
      </c>
      <c r="IN141" s="1">
        <f t="shared" ca="1" si="105"/>
        <v>1.04102697390035E-13</v>
      </c>
      <c r="IO141" s="1">
        <f t="shared" ca="1" si="105"/>
        <v>9.1003727896591646E-14</v>
      </c>
      <c r="IP141" s="1">
        <f t="shared" ca="1" si="105"/>
        <v>7.9552967393807772E-14</v>
      </c>
      <c r="IQ141" s="1">
        <f t="shared" ca="1" si="105"/>
        <v>6.9543026065389019E-14</v>
      </c>
      <c r="IR141" s="1">
        <f t="shared" ca="1" si="105"/>
        <v>6.0792609411925194E-14</v>
      </c>
      <c r="IS141" s="1">
        <f t="shared" ca="1" si="105"/>
        <v>5.3143234745579117E-14</v>
      </c>
      <c r="IT141" s="1">
        <f t="shared" ca="1" si="105"/>
        <v>4.6456360839640586E-14</v>
      </c>
      <c r="IU141" s="1">
        <f t="shared" ca="1" si="105"/>
        <v>4.0610878746751999E-14</v>
      </c>
      <c r="IV141" s="1">
        <f t="shared" ca="1" si="105"/>
        <v>-1</v>
      </c>
    </row>
    <row r="142" spans="1:256" x14ac:dyDescent="0.15">
      <c r="A142" s="110" t="s">
        <v>555</v>
      </c>
      <c r="B142" s="145" t="s">
        <v>390</v>
      </c>
      <c r="C142" s="1">
        <f t="shared" ref="C142:BN142" ca="1" si="106">IF(D$127&gt;C$127,C131/($C131+1E-36),-1)</f>
        <v>-1</v>
      </c>
      <c r="D142" s="1">
        <f t="shared" ca="1" si="106"/>
        <v>-1</v>
      </c>
      <c r="E142" s="1">
        <f t="shared" ca="1" si="106"/>
        <v>-1</v>
      </c>
      <c r="F142" s="1">
        <f t="shared" ca="1" si="106"/>
        <v>-1</v>
      </c>
      <c r="G142" s="1">
        <f t="shared" ca="1" si="106"/>
        <v>-1</v>
      </c>
      <c r="H142" s="1">
        <f t="shared" ca="1" si="106"/>
        <v>-1</v>
      </c>
      <c r="I142" s="1">
        <f t="shared" ca="1" si="106"/>
        <v>-1</v>
      </c>
      <c r="J142" s="1">
        <f t="shared" ca="1" si="106"/>
        <v>-1</v>
      </c>
      <c r="K142" s="1">
        <f t="shared" ca="1" si="106"/>
        <v>-1</v>
      </c>
      <c r="L142" s="1">
        <f t="shared" ca="1" si="106"/>
        <v>-1</v>
      </c>
      <c r="M142" s="1">
        <f t="shared" ca="1" si="106"/>
        <v>-1</v>
      </c>
      <c r="N142" s="1">
        <f t="shared" ca="1" si="106"/>
        <v>-1</v>
      </c>
      <c r="O142" s="1">
        <f t="shared" ca="1" si="106"/>
        <v>-1</v>
      </c>
      <c r="P142" s="1">
        <f t="shared" ca="1" si="106"/>
        <v>-1</v>
      </c>
      <c r="Q142" s="1">
        <f t="shared" ca="1" si="106"/>
        <v>-1</v>
      </c>
      <c r="R142" s="1">
        <f t="shared" ca="1" si="106"/>
        <v>-1</v>
      </c>
      <c r="S142" s="1">
        <f t="shared" ca="1" si="106"/>
        <v>-1</v>
      </c>
      <c r="T142" s="1">
        <f t="shared" ca="1" si="106"/>
        <v>-1</v>
      </c>
      <c r="U142" s="1">
        <f t="shared" ca="1" si="106"/>
        <v>-1</v>
      </c>
      <c r="V142" s="1">
        <f t="shared" ca="1" si="106"/>
        <v>-1</v>
      </c>
      <c r="W142" s="1">
        <f t="shared" ca="1" si="106"/>
        <v>-1</v>
      </c>
      <c r="X142" s="1">
        <f t="shared" ca="1" si="106"/>
        <v>-1</v>
      </c>
      <c r="Y142" s="1">
        <f t="shared" ca="1" si="106"/>
        <v>-1</v>
      </c>
      <c r="Z142" s="1">
        <f t="shared" ca="1" si="106"/>
        <v>-1</v>
      </c>
      <c r="AA142" s="1">
        <f t="shared" ca="1" si="106"/>
        <v>-1</v>
      </c>
      <c r="AB142" s="1">
        <f t="shared" ca="1" si="106"/>
        <v>-1</v>
      </c>
      <c r="AC142" s="1">
        <f t="shared" ca="1" si="106"/>
        <v>-1</v>
      </c>
      <c r="AD142" s="150">
        <f t="shared" ca="1" si="106"/>
        <v>-1</v>
      </c>
      <c r="AE142" s="1">
        <f t="shared" ca="1" si="106"/>
        <v>-1</v>
      </c>
      <c r="AF142" s="1">
        <f t="shared" ca="1" si="106"/>
        <v>-1</v>
      </c>
      <c r="AG142" s="1">
        <f t="shared" ca="1" si="106"/>
        <v>-1</v>
      </c>
      <c r="AH142" s="1">
        <f t="shared" ca="1" si="106"/>
        <v>-1</v>
      </c>
      <c r="AI142" s="1">
        <f t="shared" ca="1" si="106"/>
        <v>-1</v>
      </c>
      <c r="AJ142" s="1">
        <f t="shared" ca="1" si="106"/>
        <v>-1</v>
      </c>
      <c r="AK142" s="150">
        <f t="shared" ca="1" si="106"/>
        <v>-1</v>
      </c>
      <c r="AL142" s="1">
        <f t="shared" ca="1" si="106"/>
        <v>-1</v>
      </c>
      <c r="AM142" s="1">
        <f t="shared" ca="1" si="106"/>
        <v>-1</v>
      </c>
      <c r="AN142" s="1">
        <f t="shared" ca="1" si="106"/>
        <v>0.22312565829297487</v>
      </c>
      <c r="AO142" s="1">
        <f t="shared" ca="1" si="106"/>
        <v>0.20572148258472869</v>
      </c>
      <c r="AP142" s="1">
        <f t="shared" ca="1" si="106"/>
        <v>0.18870579137178306</v>
      </c>
      <c r="AQ142" s="1">
        <f t="shared" ca="1" si="106"/>
        <v>0.17309750663781354</v>
      </c>
      <c r="AR142" s="1">
        <f t="shared" ca="1" si="106"/>
        <v>0.15878021859539065</v>
      </c>
      <c r="AS142" s="1">
        <f t="shared" ca="1" si="106"/>
        <v>0.14564714597508022</v>
      </c>
      <c r="AT142" s="1">
        <f t="shared" ca="1" si="106"/>
        <v>0.13360033962884424</v>
      </c>
      <c r="AU142" s="1">
        <f t="shared" ca="1" si="106"/>
        <v>0.12254995200521436</v>
      </c>
      <c r="AV142" s="1">
        <f t="shared" ca="1" si="106"/>
        <v>0.11241356704783301</v>
      </c>
      <c r="AW142" s="1">
        <f t="shared" ca="1" si="106"/>
        <v>0.10311558551960888</v>
      </c>
      <c r="AX142" s="1">
        <f t="shared" ca="1" si="106"/>
        <v>9.4586661168108016E-2</v>
      </c>
      <c r="AY142" s="1">
        <f t="shared" ca="1" si="106"/>
        <v>8.6763183526986268E-2</v>
      </c>
      <c r="AZ142" s="1">
        <f t="shared" ca="1" si="106"/>
        <v>7.9586803496090444E-2</v>
      </c>
      <c r="BA142" s="1">
        <f t="shared" ca="1" si="106"/>
        <v>7.3003998161907099E-2</v>
      </c>
      <c r="BB142" s="1">
        <f t="shared" ca="1" si="106"/>
        <v>6.6965671612700742E-2</v>
      </c>
      <c r="BC142" s="1">
        <f t="shared" ca="1" si="106"/>
        <v>6.1426788771138816E-2</v>
      </c>
      <c r="BD142" s="1">
        <f t="shared" ca="1" si="106"/>
        <v>5.6346039513452281E-2</v>
      </c>
      <c r="BE142" s="1">
        <f t="shared" ca="1" si="106"/>
        <v>5.1685530570063455E-2</v>
      </c>
      <c r="BF142" s="1">
        <f t="shared" ca="1" si="106"/>
        <v>4.7410502909812934E-2</v>
      </c>
      <c r="BG142" s="1">
        <f t="shared" ca="1" si="106"/>
        <v>4.3489072499979194E-2</v>
      </c>
      <c r="BH142" s="1">
        <f t="shared" ca="1" si="106"/>
        <v>3.9891992508625962E-2</v>
      </c>
      <c r="BI142" s="1">
        <f t="shared" ca="1" si="106"/>
        <v>3.6592435175733649E-2</v>
      </c>
      <c r="BJ142" s="1">
        <f t="shared" ca="1" si="106"/>
        <v>3.3565791726265164E-2</v>
      </c>
      <c r="BK142" s="1">
        <f t="shared" ca="1" si="106"/>
        <v>3.078948883287657E-2</v>
      </c>
      <c r="BL142" s="1">
        <f t="shared" ca="1" si="106"/>
        <v>2.8242820259413954E-2</v>
      </c>
      <c r="BM142" s="1">
        <f t="shared" ca="1" si="106"/>
        <v>2.5906792429559171E-2</v>
      </c>
      <c r="BN142" s="1">
        <f t="shared" ca="1" si="106"/>
        <v>2.3763982768843749E-2</v>
      </c>
      <c r="BO142" s="1">
        <f t="shared" ref="BO142:DZ142" ca="1" si="107">IF(BP$127&gt;BO$127,BO131/($C131+1E-36),-1)</f>
        <v>2.1798409763516678E-2</v>
      </c>
      <c r="BP142" s="1">
        <f t="shared" ca="1" si="107"/>
        <v>1.9995413767138454E-2</v>
      </c>
      <c r="BQ142" s="1">
        <f t="shared" ca="1" si="107"/>
        <v>1.8341547665932517E-2</v>
      </c>
      <c r="BR142" s="1">
        <f t="shared" ca="1" si="107"/>
        <v>1.6824476587453913E-2</v>
      </c>
      <c r="BS142" s="1">
        <f t="shared" ca="1" si="107"/>
        <v>1.5432885904581787E-2</v>
      </c>
      <c r="BT142" s="1">
        <f t="shared" ca="1" si="107"/>
        <v>1.415639684871068E-2</v>
      </c>
      <c r="BU142" s="1">
        <f t="shared" ca="1" si="107"/>
        <v>1.298548910276651E-2</v>
      </c>
      <c r="BV142" s="1">
        <f t="shared" ca="1" si="107"/>
        <v>1.1911429796730049E-2</v>
      </c>
      <c r="BW142" s="1">
        <f t="shared" ca="1" si="107"/>
        <v>1.0926208376101986E-2</v>
      </c>
      <c r="BX142" s="1">
        <f t="shared" ca="1" si="107"/>
        <v>1.0022476857545193E-2</v>
      </c>
      <c r="BY142" s="1">
        <f t="shared" ca="1" si="107"/>
        <v>9.193495026118598E-3</v>
      </c>
      <c r="BZ142" s="1">
        <f t="shared" ca="1" si="107"/>
        <v>8.4330801653723138E-3</v>
      </c>
      <c r="CA142" s="1">
        <f t="shared" ca="1" si="107"/>
        <v>7.7355609453808299E-3</v>
      </c>
      <c r="CB142" s="1">
        <f t="shared" ca="1" si="107"/>
        <v>7.0957351248017355E-3</v>
      </c>
      <c r="CC142" s="1">
        <f t="shared" ca="1" si="107"/>
        <v>6.5088307514932706E-3</v>
      </c>
      <c r="CD142" s="1">
        <f t="shared" ca="1" si="107"/>
        <v>5.9704705723169424E-3</v>
      </c>
      <c r="CE142" s="1">
        <f t="shared" ca="1" si="107"/>
        <v>5.4766393866862327E-3</v>
      </c>
      <c r="CF142" s="1">
        <f t="shared" ca="1" si="107"/>
        <v>5.0236541003774587E-3</v>
      </c>
      <c r="CG142" s="1">
        <f t="shared" ca="1" si="107"/>
        <v>4.6081362562579711E-3</v>
      </c>
      <c r="CH142" s="1">
        <f t="shared" ca="1" si="107"/>
        <v>4.2269868370602426E-3</v>
      </c>
      <c r="CI142" s="1">
        <f t="shared" ca="1" si="107"/>
        <v>3.877363152275745E-3</v>
      </c>
      <c r="CJ142" s="1">
        <f t="shared" ca="1" si="107"/>
        <v>3.5566576367863523E-3</v>
      </c>
      <c r="CK142" s="1">
        <f t="shared" ca="1" si="107"/>
        <v>3.2624784031091108E-3</v>
      </c>
      <c r="CL142" s="1">
        <f t="shared" ca="1" si="107"/>
        <v>2.9926314022090234E-3</v>
      </c>
      <c r="CM142" s="1">
        <f t="shared" ca="1" si="107"/>
        <v>2.7451040598315416E-3</v>
      </c>
      <c r="CN142" s="1">
        <f t="shared" ca="1" si="107"/>
        <v>2.518050266311174E-3</v>
      </c>
      <c r="CO142" s="1">
        <f t="shared" ca="1" si="107"/>
        <v>2.3097766079071243E-3</v>
      </c>
      <c r="CP142" s="1">
        <f t="shared" ca="1" si="107"/>
        <v>2.1187297369764453E-3</v>
      </c>
      <c r="CQ142" s="1">
        <f t="shared" ca="1" si="107"/>
        <v>1.9434847867888614E-3</v>
      </c>
      <c r="CR142" s="1">
        <f t="shared" ca="1" si="107"/>
        <v>1.7827347445785804E-3</v>
      </c>
      <c r="CS142" s="1">
        <f t="shared" ca="1" si="107"/>
        <v>1.6352807035751329E-3</v>
      </c>
      <c r="CT142" s="1">
        <f t="shared" ca="1" si="107"/>
        <v>1.5000229213108876E-3</v>
      </c>
      <c r="CU142" s="1">
        <f t="shared" ca="1" si="107"/>
        <v>1.3759526175162688E-3</v>
      </c>
      <c r="CV142" s="1">
        <f t="shared" ca="1" si="107"/>
        <v>1.262144450429692E-3</v>
      </c>
      <c r="CW142" s="1">
        <f t="shared" ca="1" si="107"/>
        <v>1.1577496154090016E-3</v>
      </c>
      <c r="CX142" s="1">
        <f t="shared" ca="1" si="107"/>
        <v>1.0619895143724339E-3</v>
      </c>
      <c r="CY142" s="1">
        <f t="shared" ca="1" si="107"/>
        <v>9.741499488545017E-4</v>
      </c>
      <c r="CZ142" s="1">
        <f t="shared" ca="1" si="107"/>
        <v>8.9357579336741958E-4</v>
      </c>
      <c r="DA142" s="1">
        <f t="shared" ca="1" si="107"/>
        <v>8.1966610934090735E-4</v>
      </c>
      <c r="DB142" s="1">
        <f t="shared" ca="1" si="107"/>
        <v>7.5186966319913358E-4</v>
      </c>
      <c r="DC142" s="1">
        <f t="shared" ca="1" si="107"/>
        <v>6.896808151476973E-4</v>
      </c>
      <c r="DD142" s="1">
        <f t="shared" ca="1" si="107"/>
        <v>6.326357480083794E-4</v>
      </c>
      <c r="DE142" s="1">
        <f t="shared" ca="1" si="107"/>
        <v>5.8030900797553971E-4</v>
      </c>
      <c r="DF142" s="1">
        <f t="shared" ca="1" si="107"/>
        <v>5.3231033149441084E-4</v>
      </c>
      <c r="DG142" s="1">
        <f t="shared" ca="1" si="107"/>
        <v>4.882817345954986E-4</v>
      </c>
      <c r="DH142" s="1">
        <f t="shared" ca="1" si="107"/>
        <v>4.4789484297674625E-4</v>
      </c>
      <c r="DI142" s="1">
        <f t="shared" ca="1" si="107"/>
        <v>4.108484429206695E-4</v>
      </c>
      <c r="DJ142" s="1">
        <f t="shared" ca="1" si="107"/>
        <v>3.7686623478069869E-4</v>
      </c>
      <c r="DK142" s="1">
        <f t="shared" ca="1" si="107"/>
        <v>3.4569477228177023E-4</v>
      </c>
      <c r="DL142" s="1">
        <f t="shared" ca="1" si="107"/>
        <v>3.1710157226604756E-4</v>
      </c>
      <c r="DM142" s="1">
        <f t="shared" ca="1" si="107"/>
        <v>2.9087338078586831E-4</v>
      </c>
      <c r="DN142" s="1">
        <f t="shared" ca="1" si="107"/>
        <v>2.6681458261208291E-4</v>
      </c>
      <c r="DO142" s="1">
        <f t="shared" ca="1" si="107"/>
        <v>2.4474574229557238E-4</v>
      </c>
      <c r="DP142" s="1">
        <f t="shared" ca="1" si="107"/>
        <v>2.2450226590088219E-4</v>
      </c>
      <c r="DQ142" s="1">
        <f t="shared" ca="1" si="107"/>
        <v>2.0593317343090792E-4</v>
      </c>
      <c r="DR142" s="1">
        <f t="shared" ca="1" si="107"/>
        <v>1.8889997278712437E-4</v>
      </c>
      <c r="DS142" s="1">
        <f t="shared" ca="1" si="107"/>
        <v>1.7327562686712201E-4</v>
      </c>
      <c r="DT142" s="1">
        <f t="shared" ca="1" si="107"/>
        <v>1.5894360609585326E-4</v>
      </c>
      <c r="DU142" s="1">
        <f t="shared" ca="1" si="107"/>
        <v>1.4579701932417174E-4</v>
      </c>
      <c r="DV142" s="1">
        <f t="shared" ca="1" si="107"/>
        <v>1.3373781661272808E-4</v>
      </c>
      <c r="DW142" s="1">
        <f t="shared" ca="1" si="107"/>
        <v>1.2267605795542068E-4</v>
      </c>
      <c r="DX142" s="1">
        <f t="shared" ca="1" si="107"/>
        <v>1.125292424883917E-4</v>
      </c>
      <c r="DY142" s="1">
        <f t="shared" ca="1" si="107"/>
        <v>1.0322169318167046E-4</v>
      </c>
      <c r="DZ142" s="1">
        <f t="shared" ca="1" si="107"/>
        <v>9.4683992424369478E-5</v>
      </c>
      <c r="EA142" s="1">
        <f t="shared" ref="EA142:GL142" ca="1" si="108">IF(EB$127&gt;EA$127,EA131/($C131+1E-36),-1)</f>
        <v>8.6852464293910855E-5</v>
      </c>
      <c r="EB142" s="1">
        <f t="shared" ca="1" si="108"/>
        <v>7.9668699647941508E-5</v>
      </c>
      <c r="EC142" s="1">
        <f t="shared" ca="1" si="108"/>
        <v>7.3079120496974834E-5</v>
      </c>
      <c r="ED142" s="1">
        <f t="shared" ca="1" si="108"/>
        <v>6.7034580408761033E-5</v>
      </c>
      <c r="EE142" s="1">
        <f t="shared" ca="1" si="108"/>
        <v>6.148999796411981E-5</v>
      </c>
      <c r="EF142" s="1">
        <f t="shared" ca="1" si="108"/>
        <v>5.6404020530473864E-5</v>
      </c>
      <c r="EG142" s="1">
        <f t="shared" ca="1" si="108"/>
        <v>5.1738715845437368E-5</v>
      </c>
      <c r="EH142" s="1">
        <f t="shared" ca="1" si="108"/>
        <v>4.745928911022653E-5</v>
      </c>
      <c r="EI142" s="1">
        <f t="shared" ca="1" si="108"/>
        <v>4.3533823482916905E-5</v>
      </c>
      <c r="EJ142" s="1">
        <f t="shared" ca="1" si="108"/>
        <v>3.9933042036093009E-5</v>
      </c>
      <c r="EK142" s="1">
        <f t="shared" ca="1" si="108"/>
        <v>3.6630089403521539E-5</v>
      </c>
      <c r="EL142" s="1">
        <f t="shared" ca="1" si="108"/>
        <v>3.3600331487324301E-5</v>
      </c>
      <c r="EM142" s="1">
        <f t="shared" ca="1" si="108"/>
        <v>3.0821171731825987E-5</v>
      </c>
      <c r="EN142" s="1">
        <f t="shared" ca="1" si="108"/>
        <v>2.8271882593809392E-5</v>
      </c>
      <c r="EO142" s="1">
        <f t="shared" ca="1" si="108"/>
        <v>2.5933450952248671E-5</v>
      </c>
      <c r="EP142" s="1">
        <f t="shared" ca="1" si="108"/>
        <v>2.3788436304554839E-5</v>
      </c>
      <c r="EQ142" s="1">
        <f t="shared" ca="1" si="108"/>
        <v>2.1820840691731956E-5</v>
      </c>
      <c r="ER142" s="1">
        <f t="shared" ca="1" si="108"/>
        <v>2.0015989382319159E-5</v>
      </c>
      <c r="ES142" s="1">
        <f t="shared" ca="1" si="108"/>
        <v>1.8360421425234916E-5</v>
      </c>
      <c r="ET142" s="1">
        <f t="shared" ca="1" si="108"/>
        <v>1.6841789255244226E-5</v>
      </c>
      <c r="EU142" s="1">
        <f t="shared" ca="1" si="108"/>
        <v>1.5448766602285695E-5</v>
      </c>
      <c r="EV142" s="1">
        <f t="shared" ca="1" si="108"/>
        <v>1.4170964017827389E-5</v>
      </c>
      <c r="EW142" s="1">
        <f t="shared" ca="1" si="108"/>
        <v>1.2998851388229736E-5</v>
      </c>
      <c r="EX142" s="1">
        <f t="shared" ca="1" si="108"/>
        <v>1.1923686857204204E-5</v>
      </c>
      <c r="EY142" s="1">
        <f t="shared" ca="1" si="108"/>
        <v>1.0937451627256926E-5</v>
      </c>
      <c r="EZ142" s="1">
        <f t="shared" ca="1" si="108"/>
        <v>1.0032790153853036E-5</v>
      </c>
      <c r="FA142" s="1">
        <f t="shared" ca="1" si="108"/>
        <v>9.2029552862575544E-6</v>
      </c>
      <c r="FB142" s="1">
        <f t="shared" ca="1" si="108"/>
        <v>8.4417579459019652E-6</v>
      </c>
      <c r="FC142" s="1">
        <f t="shared" ca="1" si="108"/>
        <v>7.7435209669674129E-6</v>
      </c>
      <c r="FD142" s="1">
        <f t="shared" ca="1" si="108"/>
        <v>7.1030367549181428E-6</v>
      </c>
      <c r="FE142" s="1">
        <f t="shared" ca="1" si="108"/>
        <v>6.5155284471938309E-6</v>
      </c>
      <c r="FF142" s="1">
        <f t="shared" ca="1" si="108"/>
        <v>5.9766142863892972E-6</v>
      </c>
      <c r="FG142" s="1">
        <f t="shared" ca="1" si="108"/>
        <v>5.4822749402094689E-6</v>
      </c>
      <c r="FH142" s="1">
        <f t="shared" ca="1" si="108"/>
        <v>5.0288235244651069E-6</v>
      </c>
      <c r="FI142" s="1">
        <f t="shared" ca="1" si="108"/>
        <v>4.6128781055346718E-6</v>
      </c>
      <c r="FJ142" s="1">
        <f t="shared" ca="1" si="108"/>
        <v>4.2313364772100368E-6</v>
      </c>
      <c r="FK142" s="1">
        <f t="shared" ca="1" si="108"/>
        <v>3.8813530238065958E-6</v>
      </c>
      <c r="FL142" s="1">
        <f t="shared" ca="1" si="108"/>
        <v>3.5603174969781083E-6</v>
      </c>
      <c r="FM142" s="1">
        <f t="shared" ca="1" si="108"/>
        <v>3.2658355479493969E-6</v>
      </c>
      <c r="FN142" s="1">
        <f t="shared" ca="1" si="108"/>
        <v>2.9957108699723137E-6</v>
      </c>
      <c r="FO142" s="1">
        <f t="shared" ca="1" si="108"/>
        <v>2.7479288178197422E-6</v>
      </c>
      <c r="FP142" s="1">
        <f t="shared" ca="1" si="108"/>
        <v>2.5206413821484688E-6</v>
      </c>
      <c r="FQ142" s="1">
        <f t="shared" ca="1" si="108"/>
        <v>2.312153406666638E-6</v>
      </c>
      <c r="FR142" s="1">
        <f t="shared" ca="1" si="108"/>
        <v>2.1209099453105979E-6</v>
      </c>
      <c r="FS142" s="1">
        <f t="shared" ca="1" si="108"/>
        <v>1.9454846651383777E-6</v>
      </c>
      <c r="FT142" s="1">
        <f t="shared" ca="1" si="108"/>
        <v>1.7845692084461902E-6</v>
      </c>
      <c r="FU142" s="1">
        <f t="shared" ca="1" si="108"/>
        <v>1.6369634347684472E-6</v>
      </c>
      <c r="FV142" s="1">
        <f t="shared" ca="1" si="108"/>
        <v>1.5015664699841265E-6</v>
      </c>
      <c r="FW142" s="1">
        <f t="shared" ca="1" si="108"/>
        <v>1.3773684957718826E-6</v>
      </c>
      <c r="FX142" s="1">
        <f t="shared" ca="1" si="108"/>
        <v>1.2634432181779831E-6</v>
      </c>
      <c r="FY142" s="1">
        <f t="shared" ca="1" si="108"/>
        <v>1.1589409591260996E-6</v>
      </c>
      <c r="FZ142" s="1">
        <f t="shared" ca="1" si="108"/>
        <v>1.0630823193440207E-6</v>
      </c>
      <c r="GA142" s="1">
        <f t="shared" ca="1" si="108"/>
        <v>9.7515236544409334E-7</v>
      </c>
      <c r="GB142" s="1">
        <f t="shared" ca="1" si="108"/>
        <v>8.944952978034484E-7</v>
      </c>
      <c r="GC142" s="1">
        <f t="shared" ca="1" si="108"/>
        <v>8.2050955947596663E-7</v>
      </c>
      <c r="GD142" s="1">
        <f t="shared" ca="1" si="108"/>
        <v>7.5264334965724782E-7</v>
      </c>
      <c r="GE142" s="1">
        <f t="shared" ca="1" si="108"/>
        <v>6.9039050824108619E-7</v>
      </c>
      <c r="GF142" s="1">
        <f t="shared" ca="1" si="108"/>
        <v>6.3328674077362876E-7</v>
      </c>
      <c r="GG142" s="1">
        <f t="shared" ca="1" si="108"/>
        <v>5.8090615565015402E-7</v>
      </c>
      <c r="GH142" s="1">
        <f t="shared" ca="1" si="108"/>
        <v>5.3285808772816978E-7</v>
      </c>
      <c r="GI142" s="1">
        <f t="shared" ca="1" si="108"/>
        <v>4.8878418466668999E-7</v>
      </c>
      <c r="GJ142" s="1">
        <f t="shared" ca="1" si="108"/>
        <v>4.483557342610094E-7</v>
      </c>
      <c r="GK142" s="1">
        <f t="shared" ca="1" si="108"/>
        <v>4.112712128396905E-7</v>
      </c>
      <c r="GL142" s="1">
        <f t="shared" ca="1" si="108"/>
        <v>3.7725403643920648E-7</v>
      </c>
      <c r="GM142" s="1">
        <f t="shared" ref="GM142:IV142" ca="1" si="109">IF(GN$127&gt;GM$127,GM131/($C131+1E-36),-1)</f>
        <v>3.4605049798403789E-7</v>
      </c>
      <c r="GN142" s="1">
        <f t="shared" ca="1" si="109"/>
        <v>3.1742787508729063E-7</v>
      </c>
      <c r="GO142" s="1">
        <f t="shared" ca="1" si="109"/>
        <v>2.9117269435942351E-7</v>
      </c>
      <c r="GP142" s="1">
        <f t="shared" ca="1" si="109"/>
        <v>2.6708913927994475E-7</v>
      </c>
      <c r="GQ142" s="1">
        <f t="shared" ca="1" si="109"/>
        <v>2.4499758975765713E-7</v>
      </c>
      <c r="GR142" s="1">
        <f t="shared" ca="1" si="109"/>
        <v>2.2473328248719376E-7</v>
      </c>
      <c r="GS142" s="1">
        <f t="shared" ca="1" si="109"/>
        <v>2.0614508211050816E-7</v>
      </c>
      <c r="GT142" s="1">
        <f t="shared" ca="1" si="109"/>
        <v>1.8909435401838951E-7</v>
      </c>
      <c r="GU142" s="1">
        <f t="shared" ca="1" si="109"/>
        <v>1.7345393038512531E-7</v>
      </c>
      <c r="GV142" s="1">
        <f t="shared" ca="1" si="109"/>
        <v>1.5910716172478632E-7</v>
      </c>
      <c r="GW142" s="1">
        <f t="shared" ca="1" si="109"/>
        <v>1.45947046895446E-7</v>
      </c>
      <c r="GX142" s="1">
        <f t="shared" ca="1" si="109"/>
        <v>1.3387543506272749E-7</v>
      </c>
      <c r="GY142" s="1">
        <f t="shared" ca="1" si="109"/>
        <v>1.2280229367075882E-7</v>
      </c>
      <c r="GZ142" s="1">
        <f t="shared" ca="1" si="109"/>
        <v>1.1264503696091332E-7</v>
      </c>
      <c r="HA142" s="1">
        <f t="shared" ca="1" si="109"/>
        <v>1.0332791003029089E-7</v>
      </c>
      <c r="HB142" s="1">
        <f t="shared" ca="1" si="109"/>
        <v>9.4781423836121435E-8</v>
      </c>
      <c r="HC142" s="1">
        <f t="shared" ca="1" si="109"/>
        <v>8.6941836932237777E-8</v>
      </c>
      <c r="HD142" s="1">
        <f t="shared" ca="1" si="109"/>
        <v>7.9750680072302495E-8</v>
      </c>
      <c r="HE142" s="1">
        <f t="shared" ca="1" si="109"/>
        <v>7.3154320134181709E-8</v>
      </c>
      <c r="HF142" s="1">
        <f t="shared" ca="1" si="109"/>
        <v>6.7103560113124925E-8</v>
      </c>
      <c r="HG142" s="1">
        <f t="shared" ca="1" si="109"/>
        <v>6.1553272200417501E-8</v>
      </c>
      <c r="HH142" s="1">
        <f t="shared" ca="1" si="109"/>
        <v>5.6462061210931648E-8</v>
      </c>
      <c r="HI142" s="1">
        <f t="shared" ca="1" si="109"/>
        <v>5.179195584934912E-8</v>
      </c>
      <c r="HJ142" s="1">
        <f t="shared" ca="1" si="109"/>
        <v>4.7508125512456258E-8</v>
      </c>
      <c r="HK142" s="1">
        <f t="shared" ca="1" si="109"/>
        <v>4.3578620515364485E-8</v>
      </c>
      <c r="HL142" s="1">
        <f t="shared" ca="1" si="109"/>
        <v>3.997413380421036E-8</v>
      </c>
      <c r="HM142" s="1">
        <f t="shared" ca="1" si="109"/>
        <v>3.6667782378139573E-8</v>
      </c>
      <c r="HN142" s="1">
        <f t="shared" ca="1" si="109"/>
        <v>3.3634906790375224E-8</v>
      </c>
      <c r="HO142" s="1">
        <f t="shared" ca="1" si="109"/>
        <v>3.0852887233008307E-8</v>
      </c>
      <c r="HP142" s="1">
        <f t="shared" ca="1" si="109"/>
        <v>2.8300974833832973E-8</v>
      </c>
      <c r="HQ142" s="1">
        <f t="shared" ca="1" si="109"/>
        <v>2.5960136907003862E-8</v>
      </c>
      <c r="HR142" s="1">
        <f t="shared" ca="1" si="109"/>
        <v>2.3812915003363147E-8</v>
      </c>
      <c r="HS142" s="1">
        <f t="shared" ca="1" si="109"/>
        <v>2.184329470174752E-8</v>
      </c>
      <c r="HT142" s="1">
        <f t="shared" ca="1" si="109"/>
        <v>2.0036586170152005E-8</v>
      </c>
      <c r="HU142" s="1">
        <f t="shared" ca="1" si="109"/>
        <v>1.8379314605951293E-8</v>
      </c>
      <c r="HV142" s="1">
        <f t="shared" ca="1" si="109"/>
        <v>1.6859119738059241E-8</v>
      </c>
      <c r="HW142" s="1">
        <f t="shared" ca="1" si="109"/>
        <v>1.5464663641493135E-8</v>
      </c>
      <c r="HX142" s="1">
        <f t="shared" ca="1" si="109"/>
        <v>1.4185546176804749E-8</v>
      </c>
      <c r="HY142" s="1">
        <f t="shared" ca="1" si="109"/>
        <v>1.301222742370818E-8</v>
      </c>
      <c r="HZ142" s="1">
        <f t="shared" ca="1" si="109"/>
        <v>1.1935956530398581E-8</v>
      </c>
      <c r="IA142" s="1">
        <f t="shared" ca="1" si="109"/>
        <v>1.0948706447905345E-8</v>
      </c>
      <c r="IB142" s="1">
        <f t="shared" ca="1" si="109"/>
        <v>1.0043114062715263E-8</v>
      </c>
      <c r="IC142" s="1">
        <f t="shared" ca="1" si="109"/>
        <v>9.2124252811624107E-9</v>
      </c>
      <c r="ID142" s="1">
        <f t="shared" ca="1" si="109"/>
        <v>8.4504446560129114E-9</v>
      </c>
      <c r="IE142" s="1">
        <f t="shared" ca="1" si="109"/>
        <v>7.7514891795493356E-9</v>
      </c>
      <c r="IF142" s="1">
        <f t="shared" ca="1" si="109"/>
        <v>7.1103458985340547E-9</v>
      </c>
      <c r="IG142" s="1">
        <f t="shared" ca="1" si="109"/>
        <v>6.5222330349352819E-9</v>
      </c>
      <c r="IH142" s="1">
        <f t="shared" ca="1" si="109"/>
        <v>5.9827643224461835E-9</v>
      </c>
      <c r="II142" s="1">
        <f t="shared" ca="1" si="109"/>
        <v>5.4879162928115323E-9</v>
      </c>
      <c r="IJ142" s="1">
        <f t="shared" ca="1" si="109"/>
        <v>5.0339982679765977E-9</v>
      </c>
      <c r="IK142" s="1">
        <f t="shared" ca="1" si="109"/>
        <v>4.617624834253583E-9</v>
      </c>
      <c r="IL142" s="1">
        <f t="shared" ca="1" si="109"/>
        <v>4.2356905932122887E-9</v>
      </c>
      <c r="IM142" s="1">
        <f t="shared" ca="1" si="109"/>
        <v>3.8853470009819803E-9</v>
      </c>
      <c r="IN142" s="1">
        <f t="shared" ca="1" si="109"/>
        <v>3.5639811232272112E-9</v>
      </c>
      <c r="IO142" s="1">
        <f t="shared" ca="1" si="109"/>
        <v>3.269196147347871E-9</v>
      </c>
      <c r="IP142" s="1">
        <f t="shared" ca="1" si="109"/>
        <v>2.9987935065594347E-9</v>
      </c>
      <c r="IQ142" s="1">
        <f t="shared" ca="1" si="109"/>
        <v>2.7507564825311546E-9</v>
      </c>
      <c r="IR142" s="1">
        <f t="shared" ca="1" si="109"/>
        <v>2.5232351642872953E-9</v>
      </c>
      <c r="IS142" s="1">
        <f t="shared" ca="1" si="109"/>
        <v>2.3145326511918257E-9</v>
      </c>
      <c r="IT142" s="1">
        <f t="shared" ca="1" si="109"/>
        <v>2.1230923971155893E-9</v>
      </c>
      <c r="IU142" s="1">
        <f t="shared" ca="1" si="109"/>
        <v>1.947486601396163E-9</v>
      </c>
      <c r="IV142" s="1">
        <f t="shared" ca="1" si="109"/>
        <v>-1</v>
      </c>
    </row>
    <row r="143" spans="1:256" x14ac:dyDescent="0.15">
      <c r="A143" s="110" t="s">
        <v>556</v>
      </c>
      <c r="B143" s="145" t="s">
        <v>390</v>
      </c>
      <c r="C143" s="1">
        <f t="shared" ref="C143:BN143" ca="1" si="110">IF(D$127&gt;C$127,C132/($C132+1E-36),-1)</f>
        <v>-1</v>
      </c>
      <c r="D143" s="1">
        <f t="shared" ca="1" si="110"/>
        <v>-1</v>
      </c>
      <c r="E143" s="1">
        <f t="shared" ca="1" si="110"/>
        <v>-1</v>
      </c>
      <c r="F143" s="1">
        <f t="shared" ca="1" si="110"/>
        <v>-1</v>
      </c>
      <c r="G143" s="1">
        <f t="shared" ca="1" si="110"/>
        <v>-1</v>
      </c>
      <c r="H143" s="1">
        <f t="shared" ca="1" si="110"/>
        <v>-1</v>
      </c>
      <c r="I143" s="1">
        <f t="shared" ca="1" si="110"/>
        <v>-1</v>
      </c>
      <c r="J143" s="1">
        <f t="shared" ca="1" si="110"/>
        <v>-1</v>
      </c>
      <c r="K143" s="1">
        <f t="shared" ca="1" si="110"/>
        <v>-1</v>
      </c>
      <c r="L143" s="1">
        <f t="shared" ca="1" si="110"/>
        <v>-1</v>
      </c>
      <c r="M143" s="1">
        <f t="shared" ca="1" si="110"/>
        <v>-1</v>
      </c>
      <c r="N143" s="1">
        <f t="shared" ca="1" si="110"/>
        <v>-1</v>
      </c>
      <c r="O143" s="1">
        <f t="shared" ca="1" si="110"/>
        <v>-1</v>
      </c>
      <c r="P143" s="1">
        <f t="shared" ca="1" si="110"/>
        <v>-1</v>
      </c>
      <c r="Q143" s="1">
        <f t="shared" ca="1" si="110"/>
        <v>-1</v>
      </c>
      <c r="R143" s="1">
        <f t="shared" ca="1" si="110"/>
        <v>-1</v>
      </c>
      <c r="S143" s="1">
        <f t="shared" ca="1" si="110"/>
        <v>-1</v>
      </c>
      <c r="T143" s="1">
        <f t="shared" ca="1" si="110"/>
        <v>-1</v>
      </c>
      <c r="U143" s="1">
        <f t="shared" ca="1" si="110"/>
        <v>-1</v>
      </c>
      <c r="V143" s="1">
        <f t="shared" ca="1" si="110"/>
        <v>-1</v>
      </c>
      <c r="W143" s="1">
        <f t="shared" ca="1" si="110"/>
        <v>-1</v>
      </c>
      <c r="X143" s="1">
        <f t="shared" ca="1" si="110"/>
        <v>-1</v>
      </c>
      <c r="Y143" s="1">
        <f t="shared" ca="1" si="110"/>
        <v>-1</v>
      </c>
      <c r="Z143" s="1">
        <f t="shared" ca="1" si="110"/>
        <v>-1</v>
      </c>
      <c r="AA143" s="1">
        <f t="shared" ca="1" si="110"/>
        <v>-1</v>
      </c>
      <c r="AB143" s="1">
        <f t="shared" ca="1" si="110"/>
        <v>-1</v>
      </c>
      <c r="AC143" s="1">
        <f t="shared" ca="1" si="110"/>
        <v>-1</v>
      </c>
      <c r="AD143" s="150">
        <f t="shared" ca="1" si="110"/>
        <v>-1</v>
      </c>
      <c r="AE143" s="1">
        <f t="shared" ca="1" si="110"/>
        <v>-1</v>
      </c>
      <c r="AF143" s="1">
        <f t="shared" ca="1" si="110"/>
        <v>-1</v>
      </c>
      <c r="AG143" s="1">
        <f t="shared" ca="1" si="110"/>
        <v>-1</v>
      </c>
      <c r="AH143" s="1">
        <f t="shared" ca="1" si="110"/>
        <v>-1</v>
      </c>
      <c r="AI143" s="1">
        <f t="shared" ca="1" si="110"/>
        <v>-1</v>
      </c>
      <c r="AJ143" s="1">
        <f t="shared" ca="1" si="110"/>
        <v>-1</v>
      </c>
      <c r="AK143" s="150">
        <f t="shared" ca="1" si="110"/>
        <v>-1</v>
      </c>
      <c r="AL143" s="1">
        <f t="shared" ca="1" si="110"/>
        <v>-1</v>
      </c>
      <c r="AM143" s="1">
        <f t="shared" ca="1" si="110"/>
        <v>-1</v>
      </c>
      <c r="AN143" s="1">
        <f t="shared" ca="1" si="110"/>
        <v>0</v>
      </c>
      <c r="AO143" s="1">
        <f t="shared" ca="1" si="110"/>
        <v>0</v>
      </c>
      <c r="AP143" s="1">
        <f t="shared" ca="1" si="110"/>
        <v>0</v>
      </c>
      <c r="AQ143" s="1">
        <f t="shared" ca="1" si="110"/>
        <v>0</v>
      </c>
      <c r="AR143" s="1">
        <f t="shared" ca="1" si="110"/>
        <v>0</v>
      </c>
      <c r="AS143" s="1">
        <f t="shared" ca="1" si="110"/>
        <v>0</v>
      </c>
      <c r="AT143" s="1">
        <f t="shared" ca="1" si="110"/>
        <v>0</v>
      </c>
      <c r="AU143" s="1">
        <f t="shared" ca="1" si="110"/>
        <v>0</v>
      </c>
      <c r="AV143" s="1">
        <f t="shared" ca="1" si="110"/>
        <v>0</v>
      </c>
      <c r="AW143" s="1">
        <f t="shared" ca="1" si="110"/>
        <v>0</v>
      </c>
      <c r="AX143" s="1">
        <f t="shared" ca="1" si="110"/>
        <v>0</v>
      </c>
      <c r="AY143" s="1">
        <f t="shared" ca="1" si="110"/>
        <v>0</v>
      </c>
      <c r="AZ143" s="1">
        <f t="shared" ca="1" si="110"/>
        <v>0</v>
      </c>
      <c r="BA143" s="1">
        <f t="shared" ca="1" si="110"/>
        <v>0</v>
      </c>
      <c r="BB143" s="1">
        <f t="shared" ca="1" si="110"/>
        <v>0</v>
      </c>
      <c r="BC143" s="1">
        <f t="shared" ca="1" si="110"/>
        <v>0</v>
      </c>
      <c r="BD143" s="1">
        <f t="shared" ca="1" si="110"/>
        <v>0</v>
      </c>
      <c r="BE143" s="1">
        <f t="shared" ca="1" si="110"/>
        <v>0</v>
      </c>
      <c r="BF143" s="1">
        <f t="shared" ca="1" si="110"/>
        <v>0</v>
      </c>
      <c r="BG143" s="1">
        <f t="shared" ca="1" si="110"/>
        <v>0</v>
      </c>
      <c r="BH143" s="1">
        <f t="shared" ca="1" si="110"/>
        <v>0</v>
      </c>
      <c r="BI143" s="1">
        <f t="shared" ca="1" si="110"/>
        <v>0</v>
      </c>
      <c r="BJ143" s="1">
        <f t="shared" ca="1" si="110"/>
        <v>0</v>
      </c>
      <c r="BK143" s="1">
        <f t="shared" ca="1" si="110"/>
        <v>0</v>
      </c>
      <c r="BL143" s="1">
        <f t="shared" ca="1" si="110"/>
        <v>0</v>
      </c>
      <c r="BM143" s="1">
        <f t="shared" ca="1" si="110"/>
        <v>0</v>
      </c>
      <c r="BN143" s="1">
        <f t="shared" ca="1" si="110"/>
        <v>0</v>
      </c>
      <c r="BO143" s="1">
        <f t="shared" ref="BO143:DZ143" ca="1" si="111">IF(BP$127&gt;BO$127,BO132/($C132+1E-36),-1)</f>
        <v>0</v>
      </c>
      <c r="BP143" s="1">
        <f t="shared" ca="1" si="111"/>
        <v>0</v>
      </c>
      <c r="BQ143" s="1">
        <f t="shared" ca="1" si="111"/>
        <v>0</v>
      </c>
      <c r="BR143" s="1">
        <f t="shared" ca="1" si="111"/>
        <v>0</v>
      </c>
      <c r="BS143" s="1">
        <f t="shared" ca="1" si="111"/>
        <v>0</v>
      </c>
      <c r="BT143" s="1">
        <f t="shared" ca="1" si="111"/>
        <v>0</v>
      </c>
      <c r="BU143" s="1">
        <f t="shared" ca="1" si="111"/>
        <v>0</v>
      </c>
      <c r="BV143" s="1">
        <f t="shared" ca="1" si="111"/>
        <v>0</v>
      </c>
      <c r="BW143" s="1">
        <f t="shared" ca="1" si="111"/>
        <v>0</v>
      </c>
      <c r="BX143" s="1">
        <f t="shared" ca="1" si="111"/>
        <v>0</v>
      </c>
      <c r="BY143" s="1">
        <f t="shared" ca="1" si="111"/>
        <v>0</v>
      </c>
      <c r="BZ143" s="1">
        <f t="shared" ca="1" si="111"/>
        <v>0</v>
      </c>
      <c r="CA143" s="1">
        <f t="shared" ca="1" si="111"/>
        <v>0</v>
      </c>
      <c r="CB143" s="1">
        <f t="shared" ca="1" si="111"/>
        <v>0</v>
      </c>
      <c r="CC143" s="1">
        <f t="shared" ca="1" si="111"/>
        <v>0</v>
      </c>
      <c r="CD143" s="1">
        <f t="shared" ca="1" si="111"/>
        <v>0</v>
      </c>
      <c r="CE143" s="1">
        <f t="shared" ca="1" si="111"/>
        <v>0</v>
      </c>
      <c r="CF143" s="1">
        <f t="shared" ca="1" si="111"/>
        <v>0</v>
      </c>
      <c r="CG143" s="1">
        <f t="shared" ca="1" si="111"/>
        <v>0</v>
      </c>
      <c r="CH143" s="1">
        <f t="shared" ca="1" si="111"/>
        <v>0</v>
      </c>
      <c r="CI143" s="1">
        <f t="shared" ca="1" si="111"/>
        <v>0</v>
      </c>
      <c r="CJ143" s="1">
        <f t="shared" ca="1" si="111"/>
        <v>0</v>
      </c>
      <c r="CK143" s="1">
        <f t="shared" ca="1" si="111"/>
        <v>0</v>
      </c>
      <c r="CL143" s="1">
        <f t="shared" ca="1" si="111"/>
        <v>0</v>
      </c>
      <c r="CM143" s="1">
        <f t="shared" ca="1" si="111"/>
        <v>0</v>
      </c>
      <c r="CN143" s="1">
        <f t="shared" ca="1" si="111"/>
        <v>0</v>
      </c>
      <c r="CO143" s="1">
        <f t="shared" ca="1" si="111"/>
        <v>0</v>
      </c>
      <c r="CP143" s="1">
        <f t="shared" ca="1" si="111"/>
        <v>0</v>
      </c>
      <c r="CQ143" s="1">
        <f t="shared" ca="1" si="111"/>
        <v>0</v>
      </c>
      <c r="CR143" s="1">
        <f t="shared" ca="1" si="111"/>
        <v>0</v>
      </c>
      <c r="CS143" s="1">
        <f t="shared" ca="1" si="111"/>
        <v>0</v>
      </c>
      <c r="CT143" s="1">
        <f t="shared" ca="1" si="111"/>
        <v>0</v>
      </c>
      <c r="CU143" s="1">
        <f t="shared" ca="1" si="111"/>
        <v>0</v>
      </c>
      <c r="CV143" s="1">
        <f t="shared" ca="1" si="111"/>
        <v>0</v>
      </c>
      <c r="CW143" s="1">
        <f t="shared" ca="1" si="111"/>
        <v>0</v>
      </c>
      <c r="CX143" s="1">
        <f t="shared" ca="1" si="111"/>
        <v>0</v>
      </c>
      <c r="CY143" s="1">
        <f t="shared" ca="1" si="111"/>
        <v>0</v>
      </c>
      <c r="CZ143" s="1">
        <f t="shared" ca="1" si="111"/>
        <v>0</v>
      </c>
      <c r="DA143" s="1">
        <f t="shared" ca="1" si="111"/>
        <v>0</v>
      </c>
      <c r="DB143" s="1">
        <f t="shared" ca="1" si="111"/>
        <v>0</v>
      </c>
      <c r="DC143" s="1">
        <f t="shared" ca="1" si="111"/>
        <v>0</v>
      </c>
      <c r="DD143" s="1">
        <f t="shared" ca="1" si="111"/>
        <v>0</v>
      </c>
      <c r="DE143" s="1">
        <f t="shared" ca="1" si="111"/>
        <v>0</v>
      </c>
      <c r="DF143" s="1">
        <f t="shared" ca="1" si="111"/>
        <v>0</v>
      </c>
      <c r="DG143" s="1">
        <f t="shared" ca="1" si="111"/>
        <v>0</v>
      </c>
      <c r="DH143" s="1">
        <f t="shared" ca="1" si="111"/>
        <v>0</v>
      </c>
      <c r="DI143" s="1">
        <f t="shared" ca="1" si="111"/>
        <v>0</v>
      </c>
      <c r="DJ143" s="1">
        <f t="shared" ca="1" si="111"/>
        <v>0</v>
      </c>
      <c r="DK143" s="1">
        <f t="shared" ca="1" si="111"/>
        <v>0</v>
      </c>
      <c r="DL143" s="1">
        <f t="shared" ca="1" si="111"/>
        <v>0</v>
      </c>
      <c r="DM143" s="1">
        <f t="shared" ca="1" si="111"/>
        <v>0</v>
      </c>
      <c r="DN143" s="1">
        <f t="shared" ca="1" si="111"/>
        <v>0</v>
      </c>
      <c r="DO143" s="1">
        <f t="shared" ca="1" si="111"/>
        <v>0</v>
      </c>
      <c r="DP143" s="1">
        <f t="shared" ca="1" si="111"/>
        <v>0</v>
      </c>
      <c r="DQ143" s="1">
        <f t="shared" ca="1" si="111"/>
        <v>0</v>
      </c>
      <c r="DR143" s="1">
        <f t="shared" ca="1" si="111"/>
        <v>0</v>
      </c>
      <c r="DS143" s="1">
        <f t="shared" ca="1" si="111"/>
        <v>0</v>
      </c>
      <c r="DT143" s="1">
        <f t="shared" ca="1" si="111"/>
        <v>0</v>
      </c>
      <c r="DU143" s="1">
        <f t="shared" ca="1" si="111"/>
        <v>0</v>
      </c>
      <c r="DV143" s="1">
        <f t="shared" ca="1" si="111"/>
        <v>0</v>
      </c>
      <c r="DW143" s="1">
        <f t="shared" ca="1" si="111"/>
        <v>0</v>
      </c>
      <c r="DX143" s="1">
        <f t="shared" ca="1" si="111"/>
        <v>0</v>
      </c>
      <c r="DY143" s="1">
        <f t="shared" ca="1" si="111"/>
        <v>0</v>
      </c>
      <c r="DZ143" s="1">
        <f t="shared" ca="1" si="111"/>
        <v>0</v>
      </c>
      <c r="EA143" s="1">
        <f t="shared" ref="EA143:GL143" ca="1" si="112">IF(EB$127&gt;EA$127,EA132/($C132+1E-36),-1)</f>
        <v>0</v>
      </c>
      <c r="EB143" s="1">
        <f t="shared" ca="1" si="112"/>
        <v>0</v>
      </c>
      <c r="EC143" s="1">
        <f t="shared" ca="1" si="112"/>
        <v>0</v>
      </c>
      <c r="ED143" s="1">
        <f t="shared" ca="1" si="112"/>
        <v>0</v>
      </c>
      <c r="EE143" s="1">
        <f t="shared" ca="1" si="112"/>
        <v>0</v>
      </c>
      <c r="EF143" s="1">
        <f t="shared" ca="1" si="112"/>
        <v>0</v>
      </c>
      <c r="EG143" s="1">
        <f t="shared" ca="1" si="112"/>
        <v>0</v>
      </c>
      <c r="EH143" s="1">
        <f t="shared" ca="1" si="112"/>
        <v>0</v>
      </c>
      <c r="EI143" s="1">
        <f t="shared" ca="1" si="112"/>
        <v>0</v>
      </c>
      <c r="EJ143" s="1">
        <f t="shared" ca="1" si="112"/>
        <v>0</v>
      </c>
      <c r="EK143" s="1">
        <f t="shared" ca="1" si="112"/>
        <v>0</v>
      </c>
      <c r="EL143" s="1">
        <f t="shared" ca="1" si="112"/>
        <v>0</v>
      </c>
      <c r="EM143" s="1">
        <f t="shared" ca="1" si="112"/>
        <v>0</v>
      </c>
      <c r="EN143" s="1">
        <f t="shared" ca="1" si="112"/>
        <v>0</v>
      </c>
      <c r="EO143" s="1">
        <f t="shared" ca="1" si="112"/>
        <v>0</v>
      </c>
      <c r="EP143" s="1">
        <f t="shared" ca="1" si="112"/>
        <v>0</v>
      </c>
      <c r="EQ143" s="1">
        <f t="shared" ca="1" si="112"/>
        <v>0</v>
      </c>
      <c r="ER143" s="1">
        <f t="shared" ca="1" si="112"/>
        <v>0</v>
      </c>
      <c r="ES143" s="1">
        <f t="shared" ca="1" si="112"/>
        <v>0</v>
      </c>
      <c r="ET143" s="1">
        <f t="shared" ca="1" si="112"/>
        <v>0</v>
      </c>
      <c r="EU143" s="1">
        <f t="shared" ca="1" si="112"/>
        <v>0</v>
      </c>
      <c r="EV143" s="1">
        <f t="shared" ca="1" si="112"/>
        <v>0</v>
      </c>
      <c r="EW143" s="1">
        <f t="shared" ca="1" si="112"/>
        <v>0</v>
      </c>
      <c r="EX143" s="1">
        <f t="shared" ca="1" si="112"/>
        <v>0</v>
      </c>
      <c r="EY143" s="1">
        <f t="shared" ca="1" si="112"/>
        <v>0</v>
      </c>
      <c r="EZ143" s="1">
        <f t="shared" ca="1" si="112"/>
        <v>0</v>
      </c>
      <c r="FA143" s="1">
        <f t="shared" ca="1" si="112"/>
        <v>0</v>
      </c>
      <c r="FB143" s="1">
        <f t="shared" ca="1" si="112"/>
        <v>0</v>
      </c>
      <c r="FC143" s="1">
        <f t="shared" ca="1" si="112"/>
        <v>0</v>
      </c>
      <c r="FD143" s="1">
        <f t="shared" ca="1" si="112"/>
        <v>0</v>
      </c>
      <c r="FE143" s="1">
        <f t="shared" ca="1" si="112"/>
        <v>0</v>
      </c>
      <c r="FF143" s="1">
        <f t="shared" ca="1" si="112"/>
        <v>0</v>
      </c>
      <c r="FG143" s="1">
        <f t="shared" ca="1" si="112"/>
        <v>0</v>
      </c>
      <c r="FH143" s="1">
        <f t="shared" ca="1" si="112"/>
        <v>0</v>
      </c>
      <c r="FI143" s="1">
        <f t="shared" ca="1" si="112"/>
        <v>0</v>
      </c>
      <c r="FJ143" s="1">
        <f t="shared" ca="1" si="112"/>
        <v>0</v>
      </c>
      <c r="FK143" s="1">
        <f t="shared" ca="1" si="112"/>
        <v>0</v>
      </c>
      <c r="FL143" s="1">
        <f t="shared" ca="1" si="112"/>
        <v>0</v>
      </c>
      <c r="FM143" s="1">
        <f t="shared" ca="1" si="112"/>
        <v>0</v>
      </c>
      <c r="FN143" s="1">
        <f t="shared" ca="1" si="112"/>
        <v>0</v>
      </c>
      <c r="FO143" s="1">
        <f t="shared" ca="1" si="112"/>
        <v>0</v>
      </c>
      <c r="FP143" s="1">
        <f t="shared" ca="1" si="112"/>
        <v>0</v>
      </c>
      <c r="FQ143" s="1">
        <f t="shared" ca="1" si="112"/>
        <v>0</v>
      </c>
      <c r="FR143" s="1">
        <f t="shared" ca="1" si="112"/>
        <v>0</v>
      </c>
      <c r="FS143" s="1">
        <f t="shared" ca="1" si="112"/>
        <v>0</v>
      </c>
      <c r="FT143" s="1">
        <f t="shared" ca="1" si="112"/>
        <v>0</v>
      </c>
      <c r="FU143" s="1">
        <f t="shared" ca="1" si="112"/>
        <v>0</v>
      </c>
      <c r="FV143" s="1">
        <f t="shared" ca="1" si="112"/>
        <v>0</v>
      </c>
      <c r="FW143" s="1">
        <f t="shared" ca="1" si="112"/>
        <v>0</v>
      </c>
      <c r="FX143" s="1">
        <f t="shared" ca="1" si="112"/>
        <v>0</v>
      </c>
      <c r="FY143" s="1">
        <f t="shared" ca="1" si="112"/>
        <v>0</v>
      </c>
      <c r="FZ143" s="1">
        <f t="shared" ca="1" si="112"/>
        <v>0</v>
      </c>
      <c r="GA143" s="1">
        <f t="shared" ca="1" si="112"/>
        <v>0</v>
      </c>
      <c r="GB143" s="1">
        <f t="shared" ca="1" si="112"/>
        <v>0</v>
      </c>
      <c r="GC143" s="1">
        <f t="shared" ca="1" si="112"/>
        <v>0</v>
      </c>
      <c r="GD143" s="1">
        <f t="shared" ca="1" si="112"/>
        <v>0</v>
      </c>
      <c r="GE143" s="1">
        <f t="shared" ca="1" si="112"/>
        <v>0</v>
      </c>
      <c r="GF143" s="1">
        <f t="shared" ca="1" si="112"/>
        <v>0</v>
      </c>
      <c r="GG143" s="1">
        <f t="shared" ca="1" si="112"/>
        <v>0</v>
      </c>
      <c r="GH143" s="1">
        <f t="shared" ca="1" si="112"/>
        <v>0</v>
      </c>
      <c r="GI143" s="1">
        <f t="shared" ca="1" si="112"/>
        <v>0</v>
      </c>
      <c r="GJ143" s="1">
        <f t="shared" ca="1" si="112"/>
        <v>0</v>
      </c>
      <c r="GK143" s="1">
        <f t="shared" ca="1" si="112"/>
        <v>0</v>
      </c>
      <c r="GL143" s="1">
        <f t="shared" ca="1" si="112"/>
        <v>0</v>
      </c>
      <c r="GM143" s="1">
        <f t="shared" ref="GM143:IV143" ca="1" si="113">IF(GN$127&gt;GM$127,GM132/($C132+1E-36),-1)</f>
        <v>0</v>
      </c>
      <c r="GN143" s="1">
        <f t="shared" ca="1" si="113"/>
        <v>0</v>
      </c>
      <c r="GO143" s="1">
        <f t="shared" ca="1" si="113"/>
        <v>0</v>
      </c>
      <c r="GP143" s="1">
        <f t="shared" ca="1" si="113"/>
        <v>0</v>
      </c>
      <c r="GQ143" s="1">
        <f t="shared" ca="1" si="113"/>
        <v>0</v>
      </c>
      <c r="GR143" s="1">
        <f t="shared" ca="1" si="113"/>
        <v>0</v>
      </c>
      <c r="GS143" s="1">
        <f t="shared" ca="1" si="113"/>
        <v>0</v>
      </c>
      <c r="GT143" s="1">
        <f t="shared" ca="1" si="113"/>
        <v>0</v>
      </c>
      <c r="GU143" s="1">
        <f t="shared" ca="1" si="113"/>
        <v>0</v>
      </c>
      <c r="GV143" s="1">
        <f t="shared" ca="1" si="113"/>
        <v>0</v>
      </c>
      <c r="GW143" s="1">
        <f t="shared" ca="1" si="113"/>
        <v>0</v>
      </c>
      <c r="GX143" s="1">
        <f t="shared" ca="1" si="113"/>
        <v>0</v>
      </c>
      <c r="GY143" s="1">
        <f t="shared" ca="1" si="113"/>
        <v>0</v>
      </c>
      <c r="GZ143" s="1">
        <f t="shared" ca="1" si="113"/>
        <v>0</v>
      </c>
      <c r="HA143" s="1">
        <f t="shared" ca="1" si="113"/>
        <v>0</v>
      </c>
      <c r="HB143" s="1">
        <f t="shared" ca="1" si="113"/>
        <v>0</v>
      </c>
      <c r="HC143" s="1">
        <f t="shared" ca="1" si="113"/>
        <v>0</v>
      </c>
      <c r="HD143" s="1">
        <f t="shared" ca="1" si="113"/>
        <v>0</v>
      </c>
      <c r="HE143" s="1">
        <f t="shared" ca="1" si="113"/>
        <v>0</v>
      </c>
      <c r="HF143" s="1">
        <f t="shared" ca="1" si="113"/>
        <v>0</v>
      </c>
      <c r="HG143" s="1">
        <f t="shared" ca="1" si="113"/>
        <v>0</v>
      </c>
      <c r="HH143" s="1">
        <f t="shared" ca="1" si="113"/>
        <v>0</v>
      </c>
      <c r="HI143" s="1">
        <f t="shared" ca="1" si="113"/>
        <v>0</v>
      </c>
      <c r="HJ143" s="1">
        <f t="shared" ca="1" si="113"/>
        <v>0</v>
      </c>
      <c r="HK143" s="1">
        <f t="shared" ca="1" si="113"/>
        <v>0</v>
      </c>
      <c r="HL143" s="1">
        <f t="shared" ca="1" si="113"/>
        <v>0</v>
      </c>
      <c r="HM143" s="1">
        <f t="shared" ca="1" si="113"/>
        <v>0</v>
      </c>
      <c r="HN143" s="1">
        <f t="shared" ca="1" si="113"/>
        <v>0</v>
      </c>
      <c r="HO143" s="1">
        <f t="shared" ca="1" si="113"/>
        <v>0</v>
      </c>
      <c r="HP143" s="1">
        <f t="shared" ca="1" si="113"/>
        <v>0</v>
      </c>
      <c r="HQ143" s="1">
        <f t="shared" ca="1" si="113"/>
        <v>0</v>
      </c>
      <c r="HR143" s="1">
        <f t="shared" ca="1" si="113"/>
        <v>0</v>
      </c>
      <c r="HS143" s="1">
        <f t="shared" ca="1" si="113"/>
        <v>0</v>
      </c>
      <c r="HT143" s="1">
        <f t="shared" ca="1" si="113"/>
        <v>0</v>
      </c>
      <c r="HU143" s="1">
        <f t="shared" ca="1" si="113"/>
        <v>0</v>
      </c>
      <c r="HV143" s="1">
        <f t="shared" ca="1" si="113"/>
        <v>0</v>
      </c>
      <c r="HW143" s="1">
        <f t="shared" ca="1" si="113"/>
        <v>0</v>
      </c>
      <c r="HX143" s="1">
        <f t="shared" ca="1" si="113"/>
        <v>0</v>
      </c>
      <c r="HY143" s="1">
        <f t="shared" ca="1" si="113"/>
        <v>0</v>
      </c>
      <c r="HZ143" s="1">
        <f t="shared" ca="1" si="113"/>
        <v>0</v>
      </c>
      <c r="IA143" s="1">
        <f t="shared" ca="1" si="113"/>
        <v>0</v>
      </c>
      <c r="IB143" s="1">
        <f t="shared" ca="1" si="113"/>
        <v>0</v>
      </c>
      <c r="IC143" s="1">
        <f t="shared" ca="1" si="113"/>
        <v>0</v>
      </c>
      <c r="ID143" s="1">
        <f t="shared" ca="1" si="113"/>
        <v>0</v>
      </c>
      <c r="IE143" s="1">
        <f t="shared" ca="1" si="113"/>
        <v>0</v>
      </c>
      <c r="IF143" s="1">
        <f t="shared" ca="1" si="113"/>
        <v>0</v>
      </c>
      <c r="IG143" s="1">
        <f t="shared" ca="1" si="113"/>
        <v>0</v>
      </c>
      <c r="IH143" s="1">
        <f t="shared" ca="1" si="113"/>
        <v>0</v>
      </c>
      <c r="II143" s="1">
        <f t="shared" ca="1" si="113"/>
        <v>0</v>
      </c>
      <c r="IJ143" s="1">
        <f t="shared" ca="1" si="113"/>
        <v>0</v>
      </c>
      <c r="IK143" s="1">
        <f t="shared" ca="1" si="113"/>
        <v>0</v>
      </c>
      <c r="IL143" s="1">
        <f t="shared" ca="1" si="113"/>
        <v>0</v>
      </c>
      <c r="IM143" s="1">
        <f t="shared" ca="1" si="113"/>
        <v>0</v>
      </c>
      <c r="IN143" s="1">
        <f t="shared" ca="1" si="113"/>
        <v>0</v>
      </c>
      <c r="IO143" s="1">
        <f t="shared" ca="1" si="113"/>
        <v>0</v>
      </c>
      <c r="IP143" s="1">
        <f t="shared" ca="1" si="113"/>
        <v>0</v>
      </c>
      <c r="IQ143" s="1">
        <f t="shared" ca="1" si="113"/>
        <v>0</v>
      </c>
      <c r="IR143" s="1">
        <f t="shared" ca="1" si="113"/>
        <v>0</v>
      </c>
      <c r="IS143" s="1">
        <f t="shared" ca="1" si="113"/>
        <v>0</v>
      </c>
      <c r="IT143" s="1">
        <f t="shared" ca="1" si="113"/>
        <v>0</v>
      </c>
      <c r="IU143" s="1">
        <f t="shared" ca="1" si="113"/>
        <v>0</v>
      </c>
      <c r="IV143" s="1">
        <f t="shared" ca="1" si="113"/>
        <v>-1</v>
      </c>
    </row>
    <row r="144" spans="1:256" x14ac:dyDescent="0.15">
      <c r="A144" s="110" t="s">
        <v>557</v>
      </c>
      <c r="B144" s="145" t="s">
        <v>390</v>
      </c>
      <c r="C144" s="1">
        <f t="shared" ref="C144:BN144" ca="1" si="114">IF(D$127&gt;C$127,C133/($C133+1E-36),-1)</f>
        <v>-1</v>
      </c>
      <c r="D144" s="1">
        <f t="shared" ca="1" si="114"/>
        <v>-1</v>
      </c>
      <c r="E144" s="1">
        <f t="shared" ca="1" si="114"/>
        <v>-1</v>
      </c>
      <c r="F144" s="1">
        <f t="shared" ca="1" si="114"/>
        <v>-1</v>
      </c>
      <c r="G144" s="1">
        <f t="shared" ca="1" si="114"/>
        <v>-1</v>
      </c>
      <c r="H144" s="1">
        <f t="shared" ca="1" si="114"/>
        <v>-1</v>
      </c>
      <c r="I144" s="1">
        <f t="shared" ca="1" si="114"/>
        <v>-1</v>
      </c>
      <c r="J144" s="1">
        <f t="shared" ca="1" si="114"/>
        <v>-1</v>
      </c>
      <c r="K144" s="1">
        <f t="shared" ca="1" si="114"/>
        <v>-1</v>
      </c>
      <c r="L144" s="1">
        <f t="shared" ca="1" si="114"/>
        <v>-1</v>
      </c>
      <c r="M144" s="1">
        <f t="shared" ca="1" si="114"/>
        <v>-1</v>
      </c>
      <c r="N144" s="1">
        <f t="shared" ca="1" si="114"/>
        <v>-1</v>
      </c>
      <c r="O144" s="1">
        <f t="shared" ca="1" si="114"/>
        <v>-1</v>
      </c>
      <c r="P144" s="1">
        <f t="shared" ca="1" si="114"/>
        <v>-1</v>
      </c>
      <c r="Q144" s="1">
        <f t="shared" ca="1" si="114"/>
        <v>-1</v>
      </c>
      <c r="R144" s="1">
        <f t="shared" ca="1" si="114"/>
        <v>-1</v>
      </c>
      <c r="S144" s="1">
        <f t="shared" ca="1" si="114"/>
        <v>-1</v>
      </c>
      <c r="T144" s="1">
        <f t="shared" ca="1" si="114"/>
        <v>-1</v>
      </c>
      <c r="U144" s="1">
        <f t="shared" ca="1" si="114"/>
        <v>-1</v>
      </c>
      <c r="V144" s="1">
        <f t="shared" ca="1" si="114"/>
        <v>-1</v>
      </c>
      <c r="W144" s="1">
        <f t="shared" ca="1" si="114"/>
        <v>-1</v>
      </c>
      <c r="X144" s="1">
        <f t="shared" ca="1" si="114"/>
        <v>-1</v>
      </c>
      <c r="Y144" s="1">
        <f t="shared" ca="1" si="114"/>
        <v>-1</v>
      </c>
      <c r="Z144" s="1">
        <f t="shared" ca="1" si="114"/>
        <v>-1</v>
      </c>
      <c r="AA144" s="1">
        <f t="shared" ca="1" si="114"/>
        <v>-1</v>
      </c>
      <c r="AB144" s="1">
        <f t="shared" ca="1" si="114"/>
        <v>-1</v>
      </c>
      <c r="AC144" s="1">
        <f t="shared" ca="1" si="114"/>
        <v>-1</v>
      </c>
      <c r="AD144" s="150">
        <f t="shared" ca="1" si="114"/>
        <v>-1</v>
      </c>
      <c r="AE144" s="1">
        <f t="shared" ca="1" si="114"/>
        <v>-1</v>
      </c>
      <c r="AF144" s="1">
        <f t="shared" ca="1" si="114"/>
        <v>-1</v>
      </c>
      <c r="AG144" s="1">
        <f t="shared" ca="1" si="114"/>
        <v>-1</v>
      </c>
      <c r="AH144" s="1">
        <f t="shared" ca="1" si="114"/>
        <v>-1</v>
      </c>
      <c r="AI144" s="1">
        <f t="shared" ca="1" si="114"/>
        <v>-1</v>
      </c>
      <c r="AJ144" s="1">
        <f t="shared" ca="1" si="114"/>
        <v>-1</v>
      </c>
      <c r="AK144" s="150">
        <f t="shared" ca="1" si="114"/>
        <v>-1</v>
      </c>
      <c r="AL144" s="1">
        <f t="shared" ca="1" si="114"/>
        <v>-1</v>
      </c>
      <c r="AM144" s="1">
        <f t="shared" ca="1" si="114"/>
        <v>-1</v>
      </c>
      <c r="AN144" s="1">
        <f t="shared" ca="1" si="114"/>
        <v>0</v>
      </c>
      <c r="AO144" s="1">
        <f t="shared" ca="1" si="114"/>
        <v>0</v>
      </c>
      <c r="AP144" s="1">
        <f t="shared" ca="1" si="114"/>
        <v>0</v>
      </c>
      <c r="AQ144" s="1">
        <f t="shared" ca="1" si="114"/>
        <v>0</v>
      </c>
      <c r="AR144" s="1">
        <f t="shared" ca="1" si="114"/>
        <v>0</v>
      </c>
      <c r="AS144" s="1">
        <f t="shared" ca="1" si="114"/>
        <v>0</v>
      </c>
      <c r="AT144" s="1">
        <f t="shared" ca="1" si="114"/>
        <v>0</v>
      </c>
      <c r="AU144" s="1">
        <f t="shared" ca="1" si="114"/>
        <v>0</v>
      </c>
      <c r="AV144" s="1">
        <f t="shared" ca="1" si="114"/>
        <v>0</v>
      </c>
      <c r="AW144" s="1">
        <f t="shared" ca="1" si="114"/>
        <v>0</v>
      </c>
      <c r="AX144" s="1">
        <f t="shared" ca="1" si="114"/>
        <v>0</v>
      </c>
      <c r="AY144" s="1">
        <f t="shared" ca="1" si="114"/>
        <v>0</v>
      </c>
      <c r="AZ144" s="1">
        <f t="shared" ca="1" si="114"/>
        <v>0</v>
      </c>
      <c r="BA144" s="1">
        <f t="shared" ca="1" si="114"/>
        <v>0</v>
      </c>
      <c r="BB144" s="1">
        <f t="shared" ca="1" si="114"/>
        <v>0</v>
      </c>
      <c r="BC144" s="1">
        <f t="shared" ca="1" si="114"/>
        <v>0</v>
      </c>
      <c r="BD144" s="1">
        <f t="shared" ca="1" si="114"/>
        <v>0</v>
      </c>
      <c r="BE144" s="1">
        <f t="shared" ca="1" si="114"/>
        <v>0</v>
      </c>
      <c r="BF144" s="1">
        <f t="shared" ca="1" si="114"/>
        <v>0</v>
      </c>
      <c r="BG144" s="1">
        <f t="shared" ca="1" si="114"/>
        <v>0</v>
      </c>
      <c r="BH144" s="1">
        <f t="shared" ca="1" si="114"/>
        <v>0</v>
      </c>
      <c r="BI144" s="1">
        <f t="shared" ca="1" si="114"/>
        <v>0</v>
      </c>
      <c r="BJ144" s="1">
        <f t="shared" ca="1" si="114"/>
        <v>0</v>
      </c>
      <c r="BK144" s="1">
        <f t="shared" ca="1" si="114"/>
        <v>0</v>
      </c>
      <c r="BL144" s="1">
        <f t="shared" ca="1" si="114"/>
        <v>0</v>
      </c>
      <c r="BM144" s="1">
        <f t="shared" ca="1" si="114"/>
        <v>0</v>
      </c>
      <c r="BN144" s="1">
        <f t="shared" ca="1" si="114"/>
        <v>0</v>
      </c>
      <c r="BO144" s="1">
        <f t="shared" ref="BO144:DZ144" ca="1" si="115">IF(BP$127&gt;BO$127,BO133/($C133+1E-36),-1)</f>
        <v>0</v>
      </c>
      <c r="BP144" s="1">
        <f t="shared" ca="1" si="115"/>
        <v>0</v>
      </c>
      <c r="BQ144" s="1">
        <f t="shared" ca="1" si="115"/>
        <v>0</v>
      </c>
      <c r="BR144" s="1">
        <f t="shared" ca="1" si="115"/>
        <v>0</v>
      </c>
      <c r="BS144" s="1">
        <f t="shared" ca="1" si="115"/>
        <v>0</v>
      </c>
      <c r="BT144" s="1">
        <f t="shared" ca="1" si="115"/>
        <v>0</v>
      </c>
      <c r="BU144" s="1">
        <f t="shared" ca="1" si="115"/>
        <v>0</v>
      </c>
      <c r="BV144" s="1">
        <f t="shared" ca="1" si="115"/>
        <v>0</v>
      </c>
      <c r="BW144" s="1">
        <f t="shared" ca="1" si="115"/>
        <v>0</v>
      </c>
      <c r="BX144" s="1">
        <f t="shared" ca="1" si="115"/>
        <v>0</v>
      </c>
      <c r="BY144" s="1">
        <f t="shared" ca="1" si="115"/>
        <v>0</v>
      </c>
      <c r="BZ144" s="1">
        <f t="shared" ca="1" si="115"/>
        <v>0</v>
      </c>
      <c r="CA144" s="1">
        <f t="shared" ca="1" si="115"/>
        <v>0</v>
      </c>
      <c r="CB144" s="1">
        <f t="shared" ca="1" si="115"/>
        <v>0</v>
      </c>
      <c r="CC144" s="1">
        <f t="shared" ca="1" si="115"/>
        <v>0</v>
      </c>
      <c r="CD144" s="1">
        <f t="shared" ca="1" si="115"/>
        <v>0</v>
      </c>
      <c r="CE144" s="1">
        <f t="shared" ca="1" si="115"/>
        <v>0</v>
      </c>
      <c r="CF144" s="1">
        <f t="shared" ca="1" si="115"/>
        <v>0</v>
      </c>
      <c r="CG144" s="1">
        <f t="shared" ca="1" si="115"/>
        <v>0</v>
      </c>
      <c r="CH144" s="1">
        <f t="shared" ca="1" si="115"/>
        <v>0</v>
      </c>
      <c r="CI144" s="1">
        <f t="shared" ca="1" si="115"/>
        <v>0</v>
      </c>
      <c r="CJ144" s="1">
        <f t="shared" ca="1" si="115"/>
        <v>0</v>
      </c>
      <c r="CK144" s="1">
        <f t="shared" ca="1" si="115"/>
        <v>0</v>
      </c>
      <c r="CL144" s="1">
        <f t="shared" ca="1" si="115"/>
        <v>0</v>
      </c>
      <c r="CM144" s="1">
        <f t="shared" ca="1" si="115"/>
        <v>0</v>
      </c>
      <c r="CN144" s="1">
        <f t="shared" ca="1" si="115"/>
        <v>0</v>
      </c>
      <c r="CO144" s="1">
        <f t="shared" ca="1" si="115"/>
        <v>0</v>
      </c>
      <c r="CP144" s="1">
        <f t="shared" ca="1" si="115"/>
        <v>0</v>
      </c>
      <c r="CQ144" s="1">
        <f t="shared" ca="1" si="115"/>
        <v>0</v>
      </c>
      <c r="CR144" s="1">
        <f t="shared" ca="1" si="115"/>
        <v>0</v>
      </c>
      <c r="CS144" s="1">
        <f t="shared" ca="1" si="115"/>
        <v>0</v>
      </c>
      <c r="CT144" s="1">
        <f t="shared" ca="1" si="115"/>
        <v>0</v>
      </c>
      <c r="CU144" s="1">
        <f t="shared" ca="1" si="115"/>
        <v>0</v>
      </c>
      <c r="CV144" s="1">
        <f t="shared" ca="1" si="115"/>
        <v>0</v>
      </c>
      <c r="CW144" s="1">
        <f t="shared" ca="1" si="115"/>
        <v>0</v>
      </c>
      <c r="CX144" s="1">
        <f t="shared" ca="1" si="115"/>
        <v>0</v>
      </c>
      <c r="CY144" s="1">
        <f t="shared" ca="1" si="115"/>
        <v>0</v>
      </c>
      <c r="CZ144" s="1">
        <f t="shared" ca="1" si="115"/>
        <v>0</v>
      </c>
      <c r="DA144" s="1">
        <f t="shared" ca="1" si="115"/>
        <v>0</v>
      </c>
      <c r="DB144" s="1">
        <f t="shared" ca="1" si="115"/>
        <v>0</v>
      </c>
      <c r="DC144" s="1">
        <f t="shared" ca="1" si="115"/>
        <v>0</v>
      </c>
      <c r="DD144" s="1">
        <f t="shared" ca="1" si="115"/>
        <v>0</v>
      </c>
      <c r="DE144" s="1">
        <f t="shared" ca="1" si="115"/>
        <v>0</v>
      </c>
      <c r="DF144" s="1">
        <f t="shared" ca="1" si="115"/>
        <v>0</v>
      </c>
      <c r="DG144" s="1">
        <f t="shared" ca="1" si="115"/>
        <v>0</v>
      </c>
      <c r="DH144" s="1">
        <f t="shared" ca="1" si="115"/>
        <v>0</v>
      </c>
      <c r="DI144" s="1">
        <f t="shared" ca="1" si="115"/>
        <v>0</v>
      </c>
      <c r="DJ144" s="1">
        <f t="shared" ca="1" si="115"/>
        <v>0</v>
      </c>
      <c r="DK144" s="1">
        <f t="shared" ca="1" si="115"/>
        <v>0</v>
      </c>
      <c r="DL144" s="1">
        <f t="shared" ca="1" si="115"/>
        <v>0</v>
      </c>
      <c r="DM144" s="1">
        <f t="shared" ca="1" si="115"/>
        <v>0</v>
      </c>
      <c r="DN144" s="1">
        <f t="shared" ca="1" si="115"/>
        <v>0</v>
      </c>
      <c r="DO144" s="1">
        <f t="shared" ca="1" si="115"/>
        <v>0</v>
      </c>
      <c r="DP144" s="1">
        <f t="shared" ca="1" si="115"/>
        <v>0</v>
      </c>
      <c r="DQ144" s="1">
        <f t="shared" ca="1" si="115"/>
        <v>0</v>
      </c>
      <c r="DR144" s="1">
        <f t="shared" ca="1" si="115"/>
        <v>0</v>
      </c>
      <c r="DS144" s="1">
        <f t="shared" ca="1" si="115"/>
        <v>0</v>
      </c>
      <c r="DT144" s="1">
        <f t="shared" ca="1" si="115"/>
        <v>0</v>
      </c>
      <c r="DU144" s="1">
        <f t="shared" ca="1" si="115"/>
        <v>0</v>
      </c>
      <c r="DV144" s="1">
        <f t="shared" ca="1" si="115"/>
        <v>0</v>
      </c>
      <c r="DW144" s="1">
        <f t="shared" ca="1" si="115"/>
        <v>0</v>
      </c>
      <c r="DX144" s="1">
        <f t="shared" ca="1" si="115"/>
        <v>0</v>
      </c>
      <c r="DY144" s="1">
        <f t="shared" ca="1" si="115"/>
        <v>0</v>
      </c>
      <c r="DZ144" s="1">
        <f t="shared" ca="1" si="115"/>
        <v>0</v>
      </c>
      <c r="EA144" s="1">
        <f t="shared" ref="EA144:GL144" ca="1" si="116">IF(EB$127&gt;EA$127,EA133/($C133+1E-36),-1)</f>
        <v>0</v>
      </c>
      <c r="EB144" s="1">
        <f t="shared" ca="1" si="116"/>
        <v>0</v>
      </c>
      <c r="EC144" s="1">
        <f t="shared" ca="1" si="116"/>
        <v>0</v>
      </c>
      <c r="ED144" s="1">
        <f t="shared" ca="1" si="116"/>
        <v>0</v>
      </c>
      <c r="EE144" s="1">
        <f t="shared" ca="1" si="116"/>
        <v>0</v>
      </c>
      <c r="EF144" s="1">
        <f t="shared" ca="1" si="116"/>
        <v>0</v>
      </c>
      <c r="EG144" s="1">
        <f t="shared" ca="1" si="116"/>
        <v>0</v>
      </c>
      <c r="EH144" s="1">
        <f t="shared" ca="1" si="116"/>
        <v>0</v>
      </c>
      <c r="EI144" s="1">
        <f t="shared" ca="1" si="116"/>
        <v>0</v>
      </c>
      <c r="EJ144" s="1">
        <f t="shared" ca="1" si="116"/>
        <v>0</v>
      </c>
      <c r="EK144" s="1">
        <f t="shared" ca="1" si="116"/>
        <v>0</v>
      </c>
      <c r="EL144" s="1">
        <f t="shared" ca="1" si="116"/>
        <v>0</v>
      </c>
      <c r="EM144" s="1">
        <f t="shared" ca="1" si="116"/>
        <v>0</v>
      </c>
      <c r="EN144" s="1">
        <f t="shared" ca="1" si="116"/>
        <v>0</v>
      </c>
      <c r="EO144" s="1">
        <f t="shared" ca="1" si="116"/>
        <v>0</v>
      </c>
      <c r="EP144" s="1">
        <f t="shared" ca="1" si="116"/>
        <v>0</v>
      </c>
      <c r="EQ144" s="1">
        <f t="shared" ca="1" si="116"/>
        <v>0</v>
      </c>
      <c r="ER144" s="1">
        <f t="shared" ca="1" si="116"/>
        <v>0</v>
      </c>
      <c r="ES144" s="1">
        <f t="shared" ca="1" si="116"/>
        <v>0</v>
      </c>
      <c r="ET144" s="1">
        <f t="shared" ca="1" si="116"/>
        <v>0</v>
      </c>
      <c r="EU144" s="1">
        <f t="shared" ca="1" si="116"/>
        <v>0</v>
      </c>
      <c r="EV144" s="1">
        <f t="shared" ca="1" si="116"/>
        <v>0</v>
      </c>
      <c r="EW144" s="1">
        <f t="shared" ca="1" si="116"/>
        <v>0</v>
      </c>
      <c r="EX144" s="1">
        <f t="shared" ca="1" si="116"/>
        <v>0</v>
      </c>
      <c r="EY144" s="1">
        <f t="shared" ca="1" si="116"/>
        <v>0</v>
      </c>
      <c r="EZ144" s="1">
        <f t="shared" ca="1" si="116"/>
        <v>0</v>
      </c>
      <c r="FA144" s="1">
        <f t="shared" ca="1" si="116"/>
        <v>0</v>
      </c>
      <c r="FB144" s="1">
        <f t="shared" ca="1" si="116"/>
        <v>0</v>
      </c>
      <c r="FC144" s="1">
        <f t="shared" ca="1" si="116"/>
        <v>0</v>
      </c>
      <c r="FD144" s="1">
        <f t="shared" ca="1" si="116"/>
        <v>0</v>
      </c>
      <c r="FE144" s="1">
        <f t="shared" ca="1" si="116"/>
        <v>0</v>
      </c>
      <c r="FF144" s="1">
        <f t="shared" ca="1" si="116"/>
        <v>0</v>
      </c>
      <c r="FG144" s="1">
        <f t="shared" ca="1" si="116"/>
        <v>0</v>
      </c>
      <c r="FH144" s="1">
        <f t="shared" ca="1" si="116"/>
        <v>0</v>
      </c>
      <c r="FI144" s="1">
        <f t="shared" ca="1" si="116"/>
        <v>0</v>
      </c>
      <c r="FJ144" s="1">
        <f t="shared" ca="1" si="116"/>
        <v>0</v>
      </c>
      <c r="FK144" s="1">
        <f t="shared" ca="1" si="116"/>
        <v>0</v>
      </c>
      <c r="FL144" s="1">
        <f t="shared" ca="1" si="116"/>
        <v>0</v>
      </c>
      <c r="FM144" s="1">
        <f t="shared" ca="1" si="116"/>
        <v>0</v>
      </c>
      <c r="FN144" s="1">
        <f t="shared" ca="1" si="116"/>
        <v>0</v>
      </c>
      <c r="FO144" s="1">
        <f t="shared" ca="1" si="116"/>
        <v>0</v>
      </c>
      <c r="FP144" s="1">
        <f t="shared" ca="1" si="116"/>
        <v>0</v>
      </c>
      <c r="FQ144" s="1">
        <f t="shared" ca="1" si="116"/>
        <v>0</v>
      </c>
      <c r="FR144" s="1">
        <f t="shared" ca="1" si="116"/>
        <v>0</v>
      </c>
      <c r="FS144" s="1">
        <f t="shared" ca="1" si="116"/>
        <v>0</v>
      </c>
      <c r="FT144" s="1">
        <f t="shared" ca="1" si="116"/>
        <v>0</v>
      </c>
      <c r="FU144" s="1">
        <f t="shared" ca="1" si="116"/>
        <v>0</v>
      </c>
      <c r="FV144" s="1">
        <f t="shared" ca="1" si="116"/>
        <v>0</v>
      </c>
      <c r="FW144" s="1">
        <f t="shared" ca="1" si="116"/>
        <v>0</v>
      </c>
      <c r="FX144" s="1">
        <f t="shared" ca="1" si="116"/>
        <v>0</v>
      </c>
      <c r="FY144" s="1">
        <f t="shared" ca="1" si="116"/>
        <v>0</v>
      </c>
      <c r="FZ144" s="1">
        <f t="shared" ca="1" si="116"/>
        <v>0</v>
      </c>
      <c r="GA144" s="1">
        <f t="shared" ca="1" si="116"/>
        <v>0</v>
      </c>
      <c r="GB144" s="1">
        <f t="shared" ca="1" si="116"/>
        <v>0</v>
      </c>
      <c r="GC144" s="1">
        <f t="shared" ca="1" si="116"/>
        <v>0</v>
      </c>
      <c r="GD144" s="1">
        <f t="shared" ca="1" si="116"/>
        <v>0</v>
      </c>
      <c r="GE144" s="1">
        <f t="shared" ca="1" si="116"/>
        <v>0</v>
      </c>
      <c r="GF144" s="1">
        <f t="shared" ca="1" si="116"/>
        <v>0</v>
      </c>
      <c r="GG144" s="1">
        <f t="shared" ca="1" si="116"/>
        <v>0</v>
      </c>
      <c r="GH144" s="1">
        <f t="shared" ca="1" si="116"/>
        <v>0</v>
      </c>
      <c r="GI144" s="1">
        <f t="shared" ca="1" si="116"/>
        <v>0</v>
      </c>
      <c r="GJ144" s="1">
        <f t="shared" ca="1" si="116"/>
        <v>0</v>
      </c>
      <c r="GK144" s="1">
        <f t="shared" ca="1" si="116"/>
        <v>0</v>
      </c>
      <c r="GL144" s="1">
        <f t="shared" ca="1" si="116"/>
        <v>0</v>
      </c>
      <c r="GM144" s="1">
        <f t="shared" ref="GM144:IV144" ca="1" si="117">IF(GN$127&gt;GM$127,GM133/($C133+1E-36),-1)</f>
        <v>0</v>
      </c>
      <c r="GN144" s="1">
        <f t="shared" ca="1" si="117"/>
        <v>0</v>
      </c>
      <c r="GO144" s="1">
        <f t="shared" ca="1" si="117"/>
        <v>0</v>
      </c>
      <c r="GP144" s="1">
        <f t="shared" ca="1" si="117"/>
        <v>0</v>
      </c>
      <c r="GQ144" s="1">
        <f t="shared" ca="1" si="117"/>
        <v>0</v>
      </c>
      <c r="GR144" s="1">
        <f t="shared" ca="1" si="117"/>
        <v>0</v>
      </c>
      <c r="GS144" s="1">
        <f t="shared" ca="1" si="117"/>
        <v>0</v>
      </c>
      <c r="GT144" s="1">
        <f t="shared" ca="1" si="117"/>
        <v>0</v>
      </c>
      <c r="GU144" s="1">
        <f t="shared" ca="1" si="117"/>
        <v>0</v>
      </c>
      <c r="GV144" s="1">
        <f t="shared" ca="1" si="117"/>
        <v>0</v>
      </c>
      <c r="GW144" s="1">
        <f t="shared" ca="1" si="117"/>
        <v>0</v>
      </c>
      <c r="GX144" s="1">
        <f t="shared" ca="1" si="117"/>
        <v>0</v>
      </c>
      <c r="GY144" s="1">
        <f t="shared" ca="1" si="117"/>
        <v>0</v>
      </c>
      <c r="GZ144" s="1">
        <f t="shared" ca="1" si="117"/>
        <v>0</v>
      </c>
      <c r="HA144" s="1">
        <f t="shared" ca="1" si="117"/>
        <v>0</v>
      </c>
      <c r="HB144" s="1">
        <f t="shared" ca="1" si="117"/>
        <v>0</v>
      </c>
      <c r="HC144" s="1">
        <f t="shared" ca="1" si="117"/>
        <v>0</v>
      </c>
      <c r="HD144" s="1">
        <f t="shared" ca="1" si="117"/>
        <v>0</v>
      </c>
      <c r="HE144" s="1">
        <f t="shared" ca="1" si="117"/>
        <v>0</v>
      </c>
      <c r="HF144" s="1">
        <f t="shared" ca="1" si="117"/>
        <v>0</v>
      </c>
      <c r="HG144" s="1">
        <f t="shared" ca="1" si="117"/>
        <v>0</v>
      </c>
      <c r="HH144" s="1">
        <f t="shared" ca="1" si="117"/>
        <v>0</v>
      </c>
      <c r="HI144" s="1">
        <f t="shared" ca="1" si="117"/>
        <v>0</v>
      </c>
      <c r="HJ144" s="1">
        <f t="shared" ca="1" si="117"/>
        <v>0</v>
      </c>
      <c r="HK144" s="1">
        <f t="shared" ca="1" si="117"/>
        <v>0</v>
      </c>
      <c r="HL144" s="1">
        <f t="shared" ca="1" si="117"/>
        <v>0</v>
      </c>
      <c r="HM144" s="1">
        <f t="shared" ca="1" si="117"/>
        <v>0</v>
      </c>
      <c r="HN144" s="1">
        <f t="shared" ca="1" si="117"/>
        <v>0</v>
      </c>
      <c r="HO144" s="1">
        <f t="shared" ca="1" si="117"/>
        <v>0</v>
      </c>
      <c r="HP144" s="1">
        <f t="shared" ca="1" si="117"/>
        <v>0</v>
      </c>
      <c r="HQ144" s="1">
        <f t="shared" ca="1" si="117"/>
        <v>0</v>
      </c>
      <c r="HR144" s="1">
        <f t="shared" ca="1" si="117"/>
        <v>0</v>
      </c>
      <c r="HS144" s="1">
        <f t="shared" ca="1" si="117"/>
        <v>0</v>
      </c>
      <c r="HT144" s="1">
        <f t="shared" ca="1" si="117"/>
        <v>0</v>
      </c>
      <c r="HU144" s="1">
        <f t="shared" ca="1" si="117"/>
        <v>0</v>
      </c>
      <c r="HV144" s="1">
        <f t="shared" ca="1" si="117"/>
        <v>0</v>
      </c>
      <c r="HW144" s="1">
        <f t="shared" ca="1" si="117"/>
        <v>0</v>
      </c>
      <c r="HX144" s="1">
        <f t="shared" ca="1" si="117"/>
        <v>0</v>
      </c>
      <c r="HY144" s="1">
        <f t="shared" ca="1" si="117"/>
        <v>0</v>
      </c>
      <c r="HZ144" s="1">
        <f t="shared" ca="1" si="117"/>
        <v>0</v>
      </c>
      <c r="IA144" s="1">
        <f t="shared" ca="1" si="117"/>
        <v>0</v>
      </c>
      <c r="IB144" s="1">
        <f t="shared" ca="1" si="117"/>
        <v>0</v>
      </c>
      <c r="IC144" s="1">
        <f t="shared" ca="1" si="117"/>
        <v>0</v>
      </c>
      <c r="ID144" s="1">
        <f t="shared" ca="1" si="117"/>
        <v>0</v>
      </c>
      <c r="IE144" s="1">
        <f t="shared" ca="1" si="117"/>
        <v>0</v>
      </c>
      <c r="IF144" s="1">
        <f t="shared" ca="1" si="117"/>
        <v>0</v>
      </c>
      <c r="IG144" s="1">
        <f t="shared" ca="1" si="117"/>
        <v>0</v>
      </c>
      <c r="IH144" s="1">
        <f t="shared" ca="1" si="117"/>
        <v>0</v>
      </c>
      <c r="II144" s="1">
        <f t="shared" ca="1" si="117"/>
        <v>0</v>
      </c>
      <c r="IJ144" s="1">
        <f t="shared" ca="1" si="117"/>
        <v>0</v>
      </c>
      <c r="IK144" s="1">
        <f t="shared" ca="1" si="117"/>
        <v>0</v>
      </c>
      <c r="IL144" s="1">
        <f t="shared" ca="1" si="117"/>
        <v>0</v>
      </c>
      <c r="IM144" s="1">
        <f t="shared" ca="1" si="117"/>
        <v>0</v>
      </c>
      <c r="IN144" s="1">
        <f t="shared" ca="1" si="117"/>
        <v>0</v>
      </c>
      <c r="IO144" s="1">
        <f t="shared" ca="1" si="117"/>
        <v>0</v>
      </c>
      <c r="IP144" s="1">
        <f t="shared" ca="1" si="117"/>
        <v>0</v>
      </c>
      <c r="IQ144" s="1">
        <f t="shared" ca="1" si="117"/>
        <v>0</v>
      </c>
      <c r="IR144" s="1">
        <f t="shared" ca="1" si="117"/>
        <v>0</v>
      </c>
      <c r="IS144" s="1">
        <f t="shared" ca="1" si="117"/>
        <v>0</v>
      </c>
      <c r="IT144" s="1">
        <f t="shared" ca="1" si="117"/>
        <v>0</v>
      </c>
      <c r="IU144" s="1">
        <f t="shared" ca="1" si="117"/>
        <v>0</v>
      </c>
      <c r="IV144" s="1">
        <f t="shared" ca="1" si="117"/>
        <v>-1</v>
      </c>
    </row>
    <row r="145" spans="1:256" x14ac:dyDescent="0.15">
      <c r="A145" s="110" t="s">
        <v>558</v>
      </c>
      <c r="B145" s="145" t="s">
        <v>390</v>
      </c>
      <c r="C145" s="1">
        <f t="shared" ref="C145:BN145" ca="1" si="118">IF(D$127&gt;C$127,C134/($C134+1E-36),-1)</f>
        <v>-1</v>
      </c>
      <c r="D145" s="1">
        <f t="shared" ca="1" si="118"/>
        <v>-1</v>
      </c>
      <c r="E145" s="1">
        <f t="shared" ca="1" si="118"/>
        <v>-1</v>
      </c>
      <c r="F145" s="1">
        <f t="shared" ca="1" si="118"/>
        <v>-1</v>
      </c>
      <c r="G145" s="1">
        <f t="shared" ca="1" si="118"/>
        <v>-1</v>
      </c>
      <c r="H145" s="1">
        <f t="shared" ca="1" si="118"/>
        <v>-1</v>
      </c>
      <c r="I145" s="1">
        <f t="shared" ca="1" si="118"/>
        <v>-1</v>
      </c>
      <c r="J145" s="1">
        <f t="shared" ca="1" si="118"/>
        <v>-1</v>
      </c>
      <c r="K145" s="1">
        <f t="shared" ca="1" si="118"/>
        <v>-1</v>
      </c>
      <c r="L145" s="1">
        <f t="shared" ca="1" si="118"/>
        <v>-1</v>
      </c>
      <c r="M145" s="1">
        <f t="shared" ca="1" si="118"/>
        <v>-1</v>
      </c>
      <c r="N145" s="1">
        <f t="shared" ca="1" si="118"/>
        <v>-1</v>
      </c>
      <c r="O145" s="1">
        <f t="shared" ca="1" si="118"/>
        <v>-1</v>
      </c>
      <c r="P145" s="1">
        <f t="shared" ca="1" si="118"/>
        <v>-1</v>
      </c>
      <c r="Q145" s="1">
        <f t="shared" ca="1" si="118"/>
        <v>-1</v>
      </c>
      <c r="R145" s="1">
        <f t="shared" ca="1" si="118"/>
        <v>-1</v>
      </c>
      <c r="S145" s="1">
        <f t="shared" ca="1" si="118"/>
        <v>-1</v>
      </c>
      <c r="T145" s="1">
        <f t="shared" ca="1" si="118"/>
        <v>-1</v>
      </c>
      <c r="U145" s="1">
        <f t="shared" ca="1" si="118"/>
        <v>-1</v>
      </c>
      <c r="V145" s="1">
        <f t="shared" ca="1" si="118"/>
        <v>-1</v>
      </c>
      <c r="W145" s="1">
        <f t="shared" ca="1" si="118"/>
        <v>-1</v>
      </c>
      <c r="X145" s="1">
        <f t="shared" ca="1" si="118"/>
        <v>-1</v>
      </c>
      <c r="Y145" s="1">
        <f t="shared" ca="1" si="118"/>
        <v>-1</v>
      </c>
      <c r="Z145" s="1">
        <f t="shared" ca="1" si="118"/>
        <v>-1</v>
      </c>
      <c r="AA145" s="1">
        <f t="shared" ca="1" si="118"/>
        <v>-1</v>
      </c>
      <c r="AB145" s="1">
        <f t="shared" ca="1" si="118"/>
        <v>-1</v>
      </c>
      <c r="AC145" s="1">
        <f t="shared" ca="1" si="118"/>
        <v>-1</v>
      </c>
      <c r="AD145" s="150">
        <f t="shared" ca="1" si="118"/>
        <v>-1</v>
      </c>
      <c r="AE145" s="1">
        <f t="shared" ca="1" si="118"/>
        <v>-1</v>
      </c>
      <c r="AF145" s="1">
        <f t="shared" ca="1" si="118"/>
        <v>-1</v>
      </c>
      <c r="AG145" s="1">
        <f t="shared" ca="1" si="118"/>
        <v>-1</v>
      </c>
      <c r="AH145" s="1">
        <f t="shared" ca="1" si="118"/>
        <v>-1</v>
      </c>
      <c r="AI145" s="1">
        <f t="shared" ca="1" si="118"/>
        <v>-1</v>
      </c>
      <c r="AJ145" s="1">
        <f t="shared" ca="1" si="118"/>
        <v>-1</v>
      </c>
      <c r="AK145" s="150">
        <f t="shared" ca="1" si="118"/>
        <v>-1</v>
      </c>
      <c r="AL145" s="1">
        <f t="shared" ca="1" si="118"/>
        <v>-1</v>
      </c>
      <c r="AM145" s="1">
        <f t="shared" ca="1" si="118"/>
        <v>-1</v>
      </c>
      <c r="AN145" s="1">
        <f t="shared" ca="1" si="118"/>
        <v>0</v>
      </c>
      <c r="AO145" s="1">
        <f t="shared" ca="1" si="118"/>
        <v>0</v>
      </c>
      <c r="AP145" s="1">
        <f t="shared" ca="1" si="118"/>
        <v>0</v>
      </c>
      <c r="AQ145" s="1">
        <f t="shared" ca="1" si="118"/>
        <v>0</v>
      </c>
      <c r="AR145" s="1">
        <f t="shared" ca="1" si="118"/>
        <v>0</v>
      </c>
      <c r="AS145" s="1">
        <f t="shared" ca="1" si="118"/>
        <v>0</v>
      </c>
      <c r="AT145" s="1">
        <f t="shared" ca="1" si="118"/>
        <v>0</v>
      </c>
      <c r="AU145" s="1">
        <f t="shared" ca="1" si="118"/>
        <v>0</v>
      </c>
      <c r="AV145" s="1">
        <f t="shared" ca="1" si="118"/>
        <v>0</v>
      </c>
      <c r="AW145" s="1">
        <f t="shared" ca="1" si="118"/>
        <v>0</v>
      </c>
      <c r="AX145" s="1">
        <f t="shared" ca="1" si="118"/>
        <v>0</v>
      </c>
      <c r="AY145" s="1">
        <f t="shared" ca="1" si="118"/>
        <v>0</v>
      </c>
      <c r="AZ145" s="1">
        <f t="shared" ca="1" si="118"/>
        <v>0</v>
      </c>
      <c r="BA145" s="1">
        <f t="shared" ca="1" si="118"/>
        <v>0</v>
      </c>
      <c r="BB145" s="1">
        <f t="shared" ca="1" si="118"/>
        <v>0</v>
      </c>
      <c r="BC145" s="1">
        <f t="shared" ca="1" si="118"/>
        <v>0</v>
      </c>
      <c r="BD145" s="1">
        <f t="shared" ca="1" si="118"/>
        <v>0</v>
      </c>
      <c r="BE145" s="1">
        <f t="shared" ca="1" si="118"/>
        <v>0</v>
      </c>
      <c r="BF145" s="1">
        <f t="shared" ca="1" si="118"/>
        <v>0</v>
      </c>
      <c r="BG145" s="1">
        <f t="shared" ca="1" si="118"/>
        <v>0</v>
      </c>
      <c r="BH145" s="1">
        <f t="shared" ca="1" si="118"/>
        <v>0</v>
      </c>
      <c r="BI145" s="1">
        <f t="shared" ca="1" si="118"/>
        <v>0</v>
      </c>
      <c r="BJ145" s="1">
        <f t="shared" ca="1" si="118"/>
        <v>0</v>
      </c>
      <c r="BK145" s="1">
        <f t="shared" ca="1" si="118"/>
        <v>0</v>
      </c>
      <c r="BL145" s="1">
        <f t="shared" ca="1" si="118"/>
        <v>0</v>
      </c>
      <c r="BM145" s="1">
        <f t="shared" ca="1" si="118"/>
        <v>0</v>
      </c>
      <c r="BN145" s="1">
        <f t="shared" ca="1" si="118"/>
        <v>0</v>
      </c>
      <c r="BO145" s="1">
        <f t="shared" ref="BO145:DZ145" ca="1" si="119">IF(BP$127&gt;BO$127,BO134/($C134+1E-36),-1)</f>
        <v>0</v>
      </c>
      <c r="BP145" s="1">
        <f t="shared" ca="1" si="119"/>
        <v>0</v>
      </c>
      <c r="BQ145" s="1">
        <f t="shared" ca="1" si="119"/>
        <v>0</v>
      </c>
      <c r="BR145" s="1">
        <f t="shared" ca="1" si="119"/>
        <v>0</v>
      </c>
      <c r="BS145" s="1">
        <f t="shared" ca="1" si="119"/>
        <v>0</v>
      </c>
      <c r="BT145" s="1">
        <f t="shared" ca="1" si="119"/>
        <v>0</v>
      </c>
      <c r="BU145" s="1">
        <f t="shared" ca="1" si="119"/>
        <v>0</v>
      </c>
      <c r="BV145" s="1">
        <f t="shared" ca="1" si="119"/>
        <v>0</v>
      </c>
      <c r="BW145" s="1">
        <f t="shared" ca="1" si="119"/>
        <v>0</v>
      </c>
      <c r="BX145" s="1">
        <f t="shared" ca="1" si="119"/>
        <v>0</v>
      </c>
      <c r="BY145" s="1">
        <f t="shared" ca="1" si="119"/>
        <v>0</v>
      </c>
      <c r="BZ145" s="1">
        <f t="shared" ca="1" si="119"/>
        <v>0</v>
      </c>
      <c r="CA145" s="1">
        <f t="shared" ca="1" si="119"/>
        <v>0</v>
      </c>
      <c r="CB145" s="1">
        <f t="shared" ca="1" si="119"/>
        <v>0</v>
      </c>
      <c r="CC145" s="1">
        <f t="shared" ca="1" si="119"/>
        <v>0</v>
      </c>
      <c r="CD145" s="1">
        <f t="shared" ca="1" si="119"/>
        <v>0</v>
      </c>
      <c r="CE145" s="1">
        <f t="shared" ca="1" si="119"/>
        <v>0</v>
      </c>
      <c r="CF145" s="1">
        <f t="shared" ca="1" si="119"/>
        <v>0</v>
      </c>
      <c r="CG145" s="1">
        <f t="shared" ca="1" si="119"/>
        <v>0</v>
      </c>
      <c r="CH145" s="1">
        <f t="shared" ca="1" si="119"/>
        <v>0</v>
      </c>
      <c r="CI145" s="1">
        <f t="shared" ca="1" si="119"/>
        <v>0</v>
      </c>
      <c r="CJ145" s="1">
        <f t="shared" ca="1" si="119"/>
        <v>0</v>
      </c>
      <c r="CK145" s="1">
        <f t="shared" ca="1" si="119"/>
        <v>0</v>
      </c>
      <c r="CL145" s="1">
        <f t="shared" ca="1" si="119"/>
        <v>0</v>
      </c>
      <c r="CM145" s="1">
        <f t="shared" ca="1" si="119"/>
        <v>0</v>
      </c>
      <c r="CN145" s="1">
        <f t="shared" ca="1" si="119"/>
        <v>0</v>
      </c>
      <c r="CO145" s="1">
        <f t="shared" ca="1" si="119"/>
        <v>0</v>
      </c>
      <c r="CP145" s="1">
        <f t="shared" ca="1" si="119"/>
        <v>0</v>
      </c>
      <c r="CQ145" s="1">
        <f t="shared" ca="1" si="119"/>
        <v>0</v>
      </c>
      <c r="CR145" s="1">
        <f t="shared" ca="1" si="119"/>
        <v>0</v>
      </c>
      <c r="CS145" s="1">
        <f t="shared" ca="1" si="119"/>
        <v>0</v>
      </c>
      <c r="CT145" s="1">
        <f t="shared" ca="1" si="119"/>
        <v>0</v>
      </c>
      <c r="CU145" s="1">
        <f t="shared" ca="1" si="119"/>
        <v>0</v>
      </c>
      <c r="CV145" s="1">
        <f t="shared" ca="1" si="119"/>
        <v>0</v>
      </c>
      <c r="CW145" s="1">
        <f t="shared" ca="1" si="119"/>
        <v>0</v>
      </c>
      <c r="CX145" s="1">
        <f t="shared" ca="1" si="119"/>
        <v>0</v>
      </c>
      <c r="CY145" s="1">
        <f t="shared" ca="1" si="119"/>
        <v>0</v>
      </c>
      <c r="CZ145" s="1">
        <f t="shared" ca="1" si="119"/>
        <v>0</v>
      </c>
      <c r="DA145" s="1">
        <f t="shared" ca="1" si="119"/>
        <v>0</v>
      </c>
      <c r="DB145" s="1">
        <f t="shared" ca="1" si="119"/>
        <v>0</v>
      </c>
      <c r="DC145" s="1">
        <f t="shared" ca="1" si="119"/>
        <v>0</v>
      </c>
      <c r="DD145" s="1">
        <f t="shared" ca="1" si="119"/>
        <v>0</v>
      </c>
      <c r="DE145" s="1">
        <f t="shared" ca="1" si="119"/>
        <v>0</v>
      </c>
      <c r="DF145" s="1">
        <f t="shared" ca="1" si="119"/>
        <v>0</v>
      </c>
      <c r="DG145" s="1">
        <f t="shared" ca="1" si="119"/>
        <v>0</v>
      </c>
      <c r="DH145" s="1">
        <f t="shared" ca="1" si="119"/>
        <v>0</v>
      </c>
      <c r="DI145" s="1">
        <f t="shared" ca="1" si="119"/>
        <v>0</v>
      </c>
      <c r="DJ145" s="1">
        <f t="shared" ca="1" si="119"/>
        <v>0</v>
      </c>
      <c r="DK145" s="1">
        <f t="shared" ca="1" si="119"/>
        <v>0</v>
      </c>
      <c r="DL145" s="1">
        <f t="shared" ca="1" si="119"/>
        <v>0</v>
      </c>
      <c r="DM145" s="1">
        <f t="shared" ca="1" si="119"/>
        <v>0</v>
      </c>
      <c r="DN145" s="1">
        <f t="shared" ca="1" si="119"/>
        <v>0</v>
      </c>
      <c r="DO145" s="1">
        <f t="shared" ca="1" si="119"/>
        <v>0</v>
      </c>
      <c r="DP145" s="1">
        <f t="shared" ca="1" si="119"/>
        <v>0</v>
      </c>
      <c r="DQ145" s="1">
        <f t="shared" ca="1" si="119"/>
        <v>0</v>
      </c>
      <c r="DR145" s="1">
        <f t="shared" ca="1" si="119"/>
        <v>0</v>
      </c>
      <c r="DS145" s="1">
        <f t="shared" ca="1" si="119"/>
        <v>0</v>
      </c>
      <c r="DT145" s="1">
        <f t="shared" ca="1" si="119"/>
        <v>0</v>
      </c>
      <c r="DU145" s="1">
        <f t="shared" ca="1" si="119"/>
        <v>0</v>
      </c>
      <c r="DV145" s="1">
        <f t="shared" ca="1" si="119"/>
        <v>0</v>
      </c>
      <c r="DW145" s="1">
        <f t="shared" ca="1" si="119"/>
        <v>0</v>
      </c>
      <c r="DX145" s="1">
        <f t="shared" ca="1" si="119"/>
        <v>0</v>
      </c>
      <c r="DY145" s="1">
        <f t="shared" ca="1" si="119"/>
        <v>0</v>
      </c>
      <c r="DZ145" s="1">
        <f t="shared" ca="1" si="119"/>
        <v>0</v>
      </c>
      <c r="EA145" s="1">
        <f t="shared" ref="EA145:GL145" ca="1" si="120">IF(EB$127&gt;EA$127,EA134/($C134+1E-36),-1)</f>
        <v>0</v>
      </c>
      <c r="EB145" s="1">
        <f t="shared" ca="1" si="120"/>
        <v>0</v>
      </c>
      <c r="EC145" s="1">
        <f t="shared" ca="1" si="120"/>
        <v>0</v>
      </c>
      <c r="ED145" s="1">
        <f t="shared" ca="1" si="120"/>
        <v>0</v>
      </c>
      <c r="EE145" s="1">
        <f t="shared" ca="1" si="120"/>
        <v>0</v>
      </c>
      <c r="EF145" s="1">
        <f t="shared" ca="1" si="120"/>
        <v>0</v>
      </c>
      <c r="EG145" s="1">
        <f t="shared" ca="1" si="120"/>
        <v>0</v>
      </c>
      <c r="EH145" s="1">
        <f t="shared" ca="1" si="120"/>
        <v>0</v>
      </c>
      <c r="EI145" s="1">
        <f t="shared" ca="1" si="120"/>
        <v>0</v>
      </c>
      <c r="EJ145" s="1">
        <f t="shared" ca="1" si="120"/>
        <v>0</v>
      </c>
      <c r="EK145" s="1">
        <f t="shared" ca="1" si="120"/>
        <v>0</v>
      </c>
      <c r="EL145" s="1">
        <f t="shared" ca="1" si="120"/>
        <v>0</v>
      </c>
      <c r="EM145" s="1">
        <f t="shared" ca="1" si="120"/>
        <v>0</v>
      </c>
      <c r="EN145" s="1">
        <f t="shared" ca="1" si="120"/>
        <v>0</v>
      </c>
      <c r="EO145" s="1">
        <f t="shared" ca="1" si="120"/>
        <v>0</v>
      </c>
      <c r="EP145" s="1">
        <f t="shared" ca="1" si="120"/>
        <v>0</v>
      </c>
      <c r="EQ145" s="1">
        <f t="shared" ca="1" si="120"/>
        <v>0</v>
      </c>
      <c r="ER145" s="1">
        <f t="shared" ca="1" si="120"/>
        <v>0</v>
      </c>
      <c r="ES145" s="1">
        <f t="shared" ca="1" si="120"/>
        <v>0</v>
      </c>
      <c r="ET145" s="1">
        <f t="shared" ca="1" si="120"/>
        <v>0</v>
      </c>
      <c r="EU145" s="1">
        <f t="shared" ca="1" si="120"/>
        <v>0</v>
      </c>
      <c r="EV145" s="1">
        <f t="shared" ca="1" si="120"/>
        <v>0</v>
      </c>
      <c r="EW145" s="1">
        <f t="shared" ca="1" si="120"/>
        <v>0</v>
      </c>
      <c r="EX145" s="1">
        <f t="shared" ca="1" si="120"/>
        <v>0</v>
      </c>
      <c r="EY145" s="1">
        <f t="shared" ca="1" si="120"/>
        <v>0</v>
      </c>
      <c r="EZ145" s="1">
        <f t="shared" ca="1" si="120"/>
        <v>0</v>
      </c>
      <c r="FA145" s="1">
        <f t="shared" ca="1" si="120"/>
        <v>0</v>
      </c>
      <c r="FB145" s="1">
        <f t="shared" ca="1" si="120"/>
        <v>0</v>
      </c>
      <c r="FC145" s="1">
        <f t="shared" ca="1" si="120"/>
        <v>0</v>
      </c>
      <c r="FD145" s="1">
        <f t="shared" ca="1" si="120"/>
        <v>0</v>
      </c>
      <c r="FE145" s="1">
        <f t="shared" ca="1" si="120"/>
        <v>0</v>
      </c>
      <c r="FF145" s="1">
        <f t="shared" ca="1" si="120"/>
        <v>0</v>
      </c>
      <c r="FG145" s="1">
        <f t="shared" ca="1" si="120"/>
        <v>0</v>
      </c>
      <c r="FH145" s="1">
        <f t="shared" ca="1" si="120"/>
        <v>0</v>
      </c>
      <c r="FI145" s="1">
        <f t="shared" ca="1" si="120"/>
        <v>0</v>
      </c>
      <c r="FJ145" s="1">
        <f t="shared" ca="1" si="120"/>
        <v>0</v>
      </c>
      <c r="FK145" s="1">
        <f t="shared" ca="1" si="120"/>
        <v>0</v>
      </c>
      <c r="FL145" s="1">
        <f t="shared" ca="1" si="120"/>
        <v>0</v>
      </c>
      <c r="FM145" s="1">
        <f t="shared" ca="1" si="120"/>
        <v>0</v>
      </c>
      <c r="FN145" s="1">
        <f t="shared" ca="1" si="120"/>
        <v>0</v>
      </c>
      <c r="FO145" s="1">
        <f t="shared" ca="1" si="120"/>
        <v>0</v>
      </c>
      <c r="FP145" s="1">
        <f t="shared" ca="1" si="120"/>
        <v>0</v>
      </c>
      <c r="FQ145" s="1">
        <f t="shared" ca="1" si="120"/>
        <v>0</v>
      </c>
      <c r="FR145" s="1">
        <f t="shared" ca="1" si="120"/>
        <v>0</v>
      </c>
      <c r="FS145" s="1">
        <f t="shared" ca="1" si="120"/>
        <v>0</v>
      </c>
      <c r="FT145" s="1">
        <f t="shared" ca="1" si="120"/>
        <v>0</v>
      </c>
      <c r="FU145" s="1">
        <f t="shared" ca="1" si="120"/>
        <v>0</v>
      </c>
      <c r="FV145" s="1">
        <f t="shared" ca="1" si="120"/>
        <v>0</v>
      </c>
      <c r="FW145" s="1">
        <f t="shared" ca="1" si="120"/>
        <v>0</v>
      </c>
      <c r="FX145" s="1">
        <f t="shared" ca="1" si="120"/>
        <v>0</v>
      </c>
      <c r="FY145" s="1">
        <f t="shared" ca="1" si="120"/>
        <v>0</v>
      </c>
      <c r="FZ145" s="1">
        <f t="shared" ca="1" si="120"/>
        <v>0</v>
      </c>
      <c r="GA145" s="1">
        <f t="shared" ca="1" si="120"/>
        <v>0</v>
      </c>
      <c r="GB145" s="1">
        <f t="shared" ca="1" si="120"/>
        <v>0</v>
      </c>
      <c r="GC145" s="1">
        <f t="shared" ca="1" si="120"/>
        <v>0</v>
      </c>
      <c r="GD145" s="1">
        <f t="shared" ca="1" si="120"/>
        <v>0</v>
      </c>
      <c r="GE145" s="1">
        <f t="shared" ca="1" si="120"/>
        <v>0</v>
      </c>
      <c r="GF145" s="1">
        <f t="shared" ca="1" si="120"/>
        <v>0</v>
      </c>
      <c r="GG145" s="1">
        <f t="shared" ca="1" si="120"/>
        <v>0</v>
      </c>
      <c r="GH145" s="1">
        <f t="shared" ca="1" si="120"/>
        <v>0</v>
      </c>
      <c r="GI145" s="1">
        <f t="shared" ca="1" si="120"/>
        <v>0</v>
      </c>
      <c r="GJ145" s="1">
        <f t="shared" ca="1" si="120"/>
        <v>0</v>
      </c>
      <c r="GK145" s="1">
        <f t="shared" ca="1" si="120"/>
        <v>0</v>
      </c>
      <c r="GL145" s="1">
        <f t="shared" ca="1" si="120"/>
        <v>0</v>
      </c>
      <c r="GM145" s="1">
        <f t="shared" ref="GM145:IV145" ca="1" si="121">IF(GN$127&gt;GM$127,GM134/($C134+1E-36),-1)</f>
        <v>0</v>
      </c>
      <c r="GN145" s="1">
        <f t="shared" ca="1" si="121"/>
        <v>0</v>
      </c>
      <c r="GO145" s="1">
        <f t="shared" ca="1" si="121"/>
        <v>0</v>
      </c>
      <c r="GP145" s="1">
        <f t="shared" ca="1" si="121"/>
        <v>0</v>
      </c>
      <c r="GQ145" s="1">
        <f t="shared" ca="1" si="121"/>
        <v>0</v>
      </c>
      <c r="GR145" s="1">
        <f t="shared" ca="1" si="121"/>
        <v>0</v>
      </c>
      <c r="GS145" s="1">
        <f t="shared" ca="1" si="121"/>
        <v>0</v>
      </c>
      <c r="GT145" s="1">
        <f t="shared" ca="1" si="121"/>
        <v>0</v>
      </c>
      <c r="GU145" s="1">
        <f t="shared" ca="1" si="121"/>
        <v>0</v>
      </c>
      <c r="GV145" s="1">
        <f t="shared" ca="1" si="121"/>
        <v>0</v>
      </c>
      <c r="GW145" s="1">
        <f t="shared" ca="1" si="121"/>
        <v>0</v>
      </c>
      <c r="GX145" s="1">
        <f t="shared" ca="1" si="121"/>
        <v>0</v>
      </c>
      <c r="GY145" s="1">
        <f t="shared" ca="1" si="121"/>
        <v>0</v>
      </c>
      <c r="GZ145" s="1">
        <f t="shared" ca="1" si="121"/>
        <v>0</v>
      </c>
      <c r="HA145" s="1">
        <f t="shared" ca="1" si="121"/>
        <v>0</v>
      </c>
      <c r="HB145" s="1">
        <f t="shared" ca="1" si="121"/>
        <v>0</v>
      </c>
      <c r="HC145" s="1">
        <f t="shared" ca="1" si="121"/>
        <v>0</v>
      </c>
      <c r="HD145" s="1">
        <f t="shared" ca="1" si="121"/>
        <v>0</v>
      </c>
      <c r="HE145" s="1">
        <f t="shared" ca="1" si="121"/>
        <v>0</v>
      </c>
      <c r="HF145" s="1">
        <f t="shared" ca="1" si="121"/>
        <v>0</v>
      </c>
      <c r="HG145" s="1">
        <f t="shared" ca="1" si="121"/>
        <v>0</v>
      </c>
      <c r="HH145" s="1">
        <f t="shared" ca="1" si="121"/>
        <v>0</v>
      </c>
      <c r="HI145" s="1">
        <f t="shared" ca="1" si="121"/>
        <v>0</v>
      </c>
      <c r="HJ145" s="1">
        <f t="shared" ca="1" si="121"/>
        <v>0</v>
      </c>
      <c r="HK145" s="1">
        <f t="shared" ca="1" si="121"/>
        <v>0</v>
      </c>
      <c r="HL145" s="1">
        <f t="shared" ca="1" si="121"/>
        <v>0</v>
      </c>
      <c r="HM145" s="1">
        <f t="shared" ca="1" si="121"/>
        <v>0</v>
      </c>
      <c r="HN145" s="1">
        <f t="shared" ca="1" si="121"/>
        <v>0</v>
      </c>
      <c r="HO145" s="1">
        <f t="shared" ca="1" si="121"/>
        <v>0</v>
      </c>
      <c r="HP145" s="1">
        <f t="shared" ca="1" si="121"/>
        <v>0</v>
      </c>
      <c r="HQ145" s="1">
        <f t="shared" ca="1" si="121"/>
        <v>0</v>
      </c>
      <c r="HR145" s="1">
        <f t="shared" ca="1" si="121"/>
        <v>0</v>
      </c>
      <c r="HS145" s="1">
        <f t="shared" ca="1" si="121"/>
        <v>0</v>
      </c>
      <c r="HT145" s="1">
        <f t="shared" ca="1" si="121"/>
        <v>0</v>
      </c>
      <c r="HU145" s="1">
        <f t="shared" ca="1" si="121"/>
        <v>0</v>
      </c>
      <c r="HV145" s="1">
        <f t="shared" ca="1" si="121"/>
        <v>0</v>
      </c>
      <c r="HW145" s="1">
        <f t="shared" ca="1" si="121"/>
        <v>0</v>
      </c>
      <c r="HX145" s="1">
        <f t="shared" ca="1" si="121"/>
        <v>0</v>
      </c>
      <c r="HY145" s="1">
        <f t="shared" ca="1" si="121"/>
        <v>0</v>
      </c>
      <c r="HZ145" s="1">
        <f t="shared" ca="1" si="121"/>
        <v>0</v>
      </c>
      <c r="IA145" s="1">
        <f t="shared" ca="1" si="121"/>
        <v>0</v>
      </c>
      <c r="IB145" s="1">
        <f t="shared" ca="1" si="121"/>
        <v>0</v>
      </c>
      <c r="IC145" s="1">
        <f t="shared" ca="1" si="121"/>
        <v>0</v>
      </c>
      <c r="ID145" s="1">
        <f t="shared" ca="1" si="121"/>
        <v>0</v>
      </c>
      <c r="IE145" s="1">
        <f t="shared" ca="1" si="121"/>
        <v>0</v>
      </c>
      <c r="IF145" s="1">
        <f t="shared" ca="1" si="121"/>
        <v>0</v>
      </c>
      <c r="IG145" s="1">
        <f t="shared" ca="1" si="121"/>
        <v>0</v>
      </c>
      <c r="IH145" s="1">
        <f t="shared" ca="1" si="121"/>
        <v>0</v>
      </c>
      <c r="II145" s="1">
        <f t="shared" ca="1" si="121"/>
        <v>0</v>
      </c>
      <c r="IJ145" s="1">
        <f t="shared" ca="1" si="121"/>
        <v>0</v>
      </c>
      <c r="IK145" s="1">
        <f t="shared" ca="1" si="121"/>
        <v>0</v>
      </c>
      <c r="IL145" s="1">
        <f t="shared" ca="1" si="121"/>
        <v>0</v>
      </c>
      <c r="IM145" s="1">
        <f t="shared" ca="1" si="121"/>
        <v>0</v>
      </c>
      <c r="IN145" s="1">
        <f t="shared" ca="1" si="121"/>
        <v>0</v>
      </c>
      <c r="IO145" s="1">
        <f t="shared" ca="1" si="121"/>
        <v>0</v>
      </c>
      <c r="IP145" s="1">
        <f t="shared" ca="1" si="121"/>
        <v>0</v>
      </c>
      <c r="IQ145" s="1">
        <f t="shared" ca="1" si="121"/>
        <v>0</v>
      </c>
      <c r="IR145" s="1">
        <f t="shared" ca="1" si="121"/>
        <v>0</v>
      </c>
      <c r="IS145" s="1">
        <f t="shared" ca="1" si="121"/>
        <v>0</v>
      </c>
      <c r="IT145" s="1">
        <f t="shared" ca="1" si="121"/>
        <v>0</v>
      </c>
      <c r="IU145" s="1">
        <f t="shared" ca="1" si="121"/>
        <v>0</v>
      </c>
      <c r="IV145" s="1">
        <f t="shared" ca="1" si="121"/>
        <v>-1</v>
      </c>
    </row>
    <row r="146" spans="1:256" x14ac:dyDescent="0.15">
      <c r="A146" s="110" t="s">
        <v>559</v>
      </c>
      <c r="B146" s="145" t="s">
        <v>390</v>
      </c>
      <c r="C146" s="1">
        <f t="shared" ref="C146:BN146" ca="1" si="122">IF(D$127&gt;C$127,C135/($C135+1E-36),-1)</f>
        <v>-1</v>
      </c>
      <c r="D146" s="1">
        <f t="shared" ca="1" si="122"/>
        <v>-1</v>
      </c>
      <c r="E146" s="1">
        <f t="shared" ca="1" si="122"/>
        <v>-1</v>
      </c>
      <c r="F146" s="1">
        <f t="shared" ca="1" si="122"/>
        <v>-1</v>
      </c>
      <c r="G146" s="1">
        <f t="shared" ca="1" si="122"/>
        <v>-1</v>
      </c>
      <c r="H146" s="1">
        <f t="shared" ca="1" si="122"/>
        <v>-1</v>
      </c>
      <c r="I146" s="1">
        <f t="shared" ca="1" si="122"/>
        <v>-1</v>
      </c>
      <c r="J146" s="1">
        <f t="shared" ca="1" si="122"/>
        <v>-1</v>
      </c>
      <c r="K146" s="1">
        <f t="shared" ca="1" si="122"/>
        <v>-1</v>
      </c>
      <c r="L146" s="1">
        <f t="shared" ca="1" si="122"/>
        <v>-1</v>
      </c>
      <c r="M146" s="1">
        <f t="shared" ca="1" si="122"/>
        <v>-1</v>
      </c>
      <c r="N146" s="1">
        <f t="shared" ca="1" si="122"/>
        <v>-1</v>
      </c>
      <c r="O146" s="1">
        <f t="shared" ca="1" si="122"/>
        <v>-1</v>
      </c>
      <c r="P146" s="1">
        <f t="shared" ca="1" si="122"/>
        <v>-1</v>
      </c>
      <c r="Q146" s="1">
        <f t="shared" ca="1" si="122"/>
        <v>-1</v>
      </c>
      <c r="R146" s="1">
        <f t="shared" ca="1" si="122"/>
        <v>-1</v>
      </c>
      <c r="S146" s="1">
        <f t="shared" ca="1" si="122"/>
        <v>-1</v>
      </c>
      <c r="T146" s="1">
        <f t="shared" ca="1" si="122"/>
        <v>-1</v>
      </c>
      <c r="U146" s="1">
        <f t="shared" ca="1" si="122"/>
        <v>-1</v>
      </c>
      <c r="V146" s="1">
        <f t="shared" ca="1" si="122"/>
        <v>-1</v>
      </c>
      <c r="W146" s="1">
        <f t="shared" ca="1" si="122"/>
        <v>-1</v>
      </c>
      <c r="X146" s="1">
        <f t="shared" ca="1" si="122"/>
        <v>-1</v>
      </c>
      <c r="Y146" s="1">
        <f t="shared" ca="1" si="122"/>
        <v>-1</v>
      </c>
      <c r="Z146" s="1">
        <f t="shared" ca="1" si="122"/>
        <v>-1</v>
      </c>
      <c r="AA146" s="1">
        <f t="shared" ca="1" si="122"/>
        <v>-1</v>
      </c>
      <c r="AB146" s="1">
        <f t="shared" ca="1" si="122"/>
        <v>-1</v>
      </c>
      <c r="AC146" s="1">
        <f t="shared" ca="1" si="122"/>
        <v>-1</v>
      </c>
      <c r="AD146" s="150">
        <f t="shared" ca="1" si="122"/>
        <v>-1</v>
      </c>
      <c r="AE146" s="1">
        <f t="shared" ca="1" si="122"/>
        <v>-1</v>
      </c>
      <c r="AF146" s="1">
        <f t="shared" ca="1" si="122"/>
        <v>-1</v>
      </c>
      <c r="AG146" s="1">
        <f t="shared" ca="1" si="122"/>
        <v>-1</v>
      </c>
      <c r="AH146" s="1">
        <f t="shared" ca="1" si="122"/>
        <v>-1</v>
      </c>
      <c r="AI146" s="1">
        <f t="shared" ca="1" si="122"/>
        <v>-1</v>
      </c>
      <c r="AJ146" s="1">
        <f t="shared" ca="1" si="122"/>
        <v>-1</v>
      </c>
      <c r="AK146" s="150">
        <f t="shared" ca="1" si="122"/>
        <v>-1</v>
      </c>
      <c r="AL146" s="1">
        <f t="shared" ca="1" si="122"/>
        <v>-1</v>
      </c>
      <c r="AM146" s="1">
        <f t="shared" ca="1" si="122"/>
        <v>-1</v>
      </c>
      <c r="AN146" s="1">
        <f t="shared" ca="1" si="122"/>
        <v>0</v>
      </c>
      <c r="AO146" s="1">
        <f t="shared" ca="1" si="122"/>
        <v>0</v>
      </c>
      <c r="AP146" s="1">
        <f t="shared" ca="1" si="122"/>
        <v>0</v>
      </c>
      <c r="AQ146" s="1">
        <f t="shared" ca="1" si="122"/>
        <v>0</v>
      </c>
      <c r="AR146" s="1">
        <f t="shared" ca="1" si="122"/>
        <v>0</v>
      </c>
      <c r="AS146" s="1">
        <f t="shared" ca="1" si="122"/>
        <v>0</v>
      </c>
      <c r="AT146" s="1">
        <f t="shared" ca="1" si="122"/>
        <v>0</v>
      </c>
      <c r="AU146" s="1">
        <f t="shared" ca="1" si="122"/>
        <v>0</v>
      </c>
      <c r="AV146" s="1">
        <f t="shared" ca="1" si="122"/>
        <v>0</v>
      </c>
      <c r="AW146" s="1">
        <f t="shared" ca="1" si="122"/>
        <v>0</v>
      </c>
      <c r="AX146" s="1">
        <f t="shared" ca="1" si="122"/>
        <v>0</v>
      </c>
      <c r="AY146" s="1">
        <f t="shared" ca="1" si="122"/>
        <v>0</v>
      </c>
      <c r="AZ146" s="1">
        <f t="shared" ca="1" si="122"/>
        <v>0</v>
      </c>
      <c r="BA146" s="1">
        <f t="shared" ca="1" si="122"/>
        <v>0</v>
      </c>
      <c r="BB146" s="1">
        <f t="shared" ca="1" si="122"/>
        <v>0</v>
      </c>
      <c r="BC146" s="1">
        <f t="shared" ca="1" si="122"/>
        <v>0</v>
      </c>
      <c r="BD146" s="1">
        <f t="shared" ca="1" si="122"/>
        <v>0</v>
      </c>
      <c r="BE146" s="1">
        <f t="shared" ca="1" si="122"/>
        <v>0</v>
      </c>
      <c r="BF146" s="1">
        <f t="shared" ca="1" si="122"/>
        <v>0</v>
      </c>
      <c r="BG146" s="1">
        <f t="shared" ca="1" si="122"/>
        <v>0</v>
      </c>
      <c r="BH146" s="1">
        <f t="shared" ca="1" si="122"/>
        <v>0</v>
      </c>
      <c r="BI146" s="1">
        <f t="shared" ca="1" si="122"/>
        <v>0</v>
      </c>
      <c r="BJ146" s="1">
        <f t="shared" ca="1" si="122"/>
        <v>0</v>
      </c>
      <c r="BK146" s="1">
        <f t="shared" ca="1" si="122"/>
        <v>0</v>
      </c>
      <c r="BL146" s="1">
        <f t="shared" ca="1" si="122"/>
        <v>0</v>
      </c>
      <c r="BM146" s="1">
        <f t="shared" ca="1" si="122"/>
        <v>0</v>
      </c>
      <c r="BN146" s="1">
        <f t="shared" ca="1" si="122"/>
        <v>0</v>
      </c>
      <c r="BO146" s="1">
        <f t="shared" ref="BO146:DZ146" ca="1" si="123">IF(BP$127&gt;BO$127,BO135/($C135+1E-36),-1)</f>
        <v>0</v>
      </c>
      <c r="BP146" s="1">
        <f t="shared" ca="1" si="123"/>
        <v>0</v>
      </c>
      <c r="BQ146" s="1">
        <f t="shared" ca="1" si="123"/>
        <v>0</v>
      </c>
      <c r="BR146" s="1">
        <f t="shared" ca="1" si="123"/>
        <v>0</v>
      </c>
      <c r="BS146" s="1">
        <f t="shared" ca="1" si="123"/>
        <v>0</v>
      </c>
      <c r="BT146" s="1">
        <f t="shared" ca="1" si="123"/>
        <v>0</v>
      </c>
      <c r="BU146" s="1">
        <f t="shared" ca="1" si="123"/>
        <v>0</v>
      </c>
      <c r="BV146" s="1">
        <f t="shared" ca="1" si="123"/>
        <v>0</v>
      </c>
      <c r="BW146" s="1">
        <f t="shared" ca="1" si="123"/>
        <v>0</v>
      </c>
      <c r="BX146" s="1">
        <f t="shared" ca="1" si="123"/>
        <v>0</v>
      </c>
      <c r="BY146" s="1">
        <f t="shared" ca="1" si="123"/>
        <v>0</v>
      </c>
      <c r="BZ146" s="1">
        <f t="shared" ca="1" si="123"/>
        <v>0</v>
      </c>
      <c r="CA146" s="1">
        <f t="shared" ca="1" si="123"/>
        <v>0</v>
      </c>
      <c r="CB146" s="1">
        <f t="shared" ca="1" si="123"/>
        <v>0</v>
      </c>
      <c r="CC146" s="1">
        <f t="shared" ca="1" si="123"/>
        <v>0</v>
      </c>
      <c r="CD146" s="1">
        <f t="shared" ca="1" si="123"/>
        <v>0</v>
      </c>
      <c r="CE146" s="1">
        <f t="shared" ca="1" si="123"/>
        <v>0</v>
      </c>
      <c r="CF146" s="1">
        <f t="shared" ca="1" si="123"/>
        <v>0</v>
      </c>
      <c r="CG146" s="1">
        <f t="shared" ca="1" si="123"/>
        <v>0</v>
      </c>
      <c r="CH146" s="1">
        <f t="shared" ca="1" si="123"/>
        <v>0</v>
      </c>
      <c r="CI146" s="1">
        <f t="shared" ca="1" si="123"/>
        <v>0</v>
      </c>
      <c r="CJ146" s="1">
        <f t="shared" ca="1" si="123"/>
        <v>0</v>
      </c>
      <c r="CK146" s="1">
        <f t="shared" ca="1" si="123"/>
        <v>0</v>
      </c>
      <c r="CL146" s="1">
        <f t="shared" ca="1" si="123"/>
        <v>0</v>
      </c>
      <c r="CM146" s="1">
        <f t="shared" ca="1" si="123"/>
        <v>0</v>
      </c>
      <c r="CN146" s="1">
        <f t="shared" ca="1" si="123"/>
        <v>0</v>
      </c>
      <c r="CO146" s="1">
        <f t="shared" ca="1" si="123"/>
        <v>0</v>
      </c>
      <c r="CP146" s="1">
        <f t="shared" ca="1" si="123"/>
        <v>0</v>
      </c>
      <c r="CQ146" s="1">
        <f t="shared" ca="1" si="123"/>
        <v>0</v>
      </c>
      <c r="CR146" s="1">
        <f t="shared" ca="1" si="123"/>
        <v>0</v>
      </c>
      <c r="CS146" s="1">
        <f t="shared" ca="1" si="123"/>
        <v>0</v>
      </c>
      <c r="CT146" s="1">
        <f t="shared" ca="1" si="123"/>
        <v>0</v>
      </c>
      <c r="CU146" s="1">
        <f t="shared" ca="1" si="123"/>
        <v>0</v>
      </c>
      <c r="CV146" s="1">
        <f t="shared" ca="1" si="123"/>
        <v>0</v>
      </c>
      <c r="CW146" s="1">
        <f t="shared" ca="1" si="123"/>
        <v>0</v>
      </c>
      <c r="CX146" s="1">
        <f t="shared" ca="1" si="123"/>
        <v>0</v>
      </c>
      <c r="CY146" s="1">
        <f t="shared" ca="1" si="123"/>
        <v>0</v>
      </c>
      <c r="CZ146" s="1">
        <f t="shared" ca="1" si="123"/>
        <v>0</v>
      </c>
      <c r="DA146" s="1">
        <f t="shared" ca="1" si="123"/>
        <v>0</v>
      </c>
      <c r="DB146" s="1">
        <f t="shared" ca="1" si="123"/>
        <v>0</v>
      </c>
      <c r="DC146" s="1">
        <f t="shared" ca="1" si="123"/>
        <v>0</v>
      </c>
      <c r="DD146" s="1">
        <f t="shared" ca="1" si="123"/>
        <v>0</v>
      </c>
      <c r="DE146" s="1">
        <f t="shared" ca="1" si="123"/>
        <v>0</v>
      </c>
      <c r="DF146" s="1">
        <f t="shared" ca="1" si="123"/>
        <v>0</v>
      </c>
      <c r="DG146" s="1">
        <f t="shared" ca="1" si="123"/>
        <v>0</v>
      </c>
      <c r="DH146" s="1">
        <f t="shared" ca="1" si="123"/>
        <v>0</v>
      </c>
      <c r="DI146" s="1">
        <f t="shared" ca="1" si="123"/>
        <v>0</v>
      </c>
      <c r="DJ146" s="1">
        <f t="shared" ca="1" si="123"/>
        <v>0</v>
      </c>
      <c r="DK146" s="1">
        <f t="shared" ca="1" si="123"/>
        <v>0</v>
      </c>
      <c r="DL146" s="1">
        <f t="shared" ca="1" si="123"/>
        <v>0</v>
      </c>
      <c r="DM146" s="1">
        <f t="shared" ca="1" si="123"/>
        <v>0</v>
      </c>
      <c r="DN146" s="1">
        <f t="shared" ca="1" si="123"/>
        <v>0</v>
      </c>
      <c r="DO146" s="1">
        <f t="shared" ca="1" si="123"/>
        <v>0</v>
      </c>
      <c r="DP146" s="1">
        <f t="shared" ca="1" si="123"/>
        <v>0</v>
      </c>
      <c r="DQ146" s="1">
        <f t="shared" ca="1" si="123"/>
        <v>0</v>
      </c>
      <c r="DR146" s="1">
        <f t="shared" ca="1" si="123"/>
        <v>0</v>
      </c>
      <c r="DS146" s="1">
        <f t="shared" ca="1" si="123"/>
        <v>0</v>
      </c>
      <c r="DT146" s="1">
        <f t="shared" ca="1" si="123"/>
        <v>0</v>
      </c>
      <c r="DU146" s="1">
        <f t="shared" ca="1" si="123"/>
        <v>0</v>
      </c>
      <c r="DV146" s="1">
        <f t="shared" ca="1" si="123"/>
        <v>0</v>
      </c>
      <c r="DW146" s="1">
        <f t="shared" ca="1" si="123"/>
        <v>0</v>
      </c>
      <c r="DX146" s="1">
        <f t="shared" ca="1" si="123"/>
        <v>0</v>
      </c>
      <c r="DY146" s="1">
        <f t="shared" ca="1" si="123"/>
        <v>0</v>
      </c>
      <c r="DZ146" s="1">
        <f t="shared" ca="1" si="123"/>
        <v>0</v>
      </c>
      <c r="EA146" s="1">
        <f t="shared" ref="EA146:GL146" ca="1" si="124">IF(EB$127&gt;EA$127,EA135/($C135+1E-36),-1)</f>
        <v>0</v>
      </c>
      <c r="EB146" s="1">
        <f t="shared" ca="1" si="124"/>
        <v>0</v>
      </c>
      <c r="EC146" s="1">
        <f t="shared" ca="1" si="124"/>
        <v>0</v>
      </c>
      <c r="ED146" s="1">
        <f t="shared" ca="1" si="124"/>
        <v>0</v>
      </c>
      <c r="EE146" s="1">
        <f t="shared" ca="1" si="124"/>
        <v>0</v>
      </c>
      <c r="EF146" s="1">
        <f t="shared" ca="1" si="124"/>
        <v>0</v>
      </c>
      <c r="EG146" s="1">
        <f t="shared" ca="1" si="124"/>
        <v>0</v>
      </c>
      <c r="EH146" s="1">
        <f t="shared" ca="1" si="124"/>
        <v>0</v>
      </c>
      <c r="EI146" s="1">
        <f t="shared" ca="1" si="124"/>
        <v>0</v>
      </c>
      <c r="EJ146" s="1">
        <f t="shared" ca="1" si="124"/>
        <v>0</v>
      </c>
      <c r="EK146" s="1">
        <f t="shared" ca="1" si="124"/>
        <v>0</v>
      </c>
      <c r="EL146" s="1">
        <f t="shared" ca="1" si="124"/>
        <v>0</v>
      </c>
      <c r="EM146" s="1">
        <f t="shared" ca="1" si="124"/>
        <v>0</v>
      </c>
      <c r="EN146" s="1">
        <f t="shared" ca="1" si="124"/>
        <v>0</v>
      </c>
      <c r="EO146" s="1">
        <f t="shared" ca="1" si="124"/>
        <v>0</v>
      </c>
      <c r="EP146" s="1">
        <f t="shared" ca="1" si="124"/>
        <v>0</v>
      </c>
      <c r="EQ146" s="1">
        <f t="shared" ca="1" si="124"/>
        <v>0</v>
      </c>
      <c r="ER146" s="1">
        <f t="shared" ca="1" si="124"/>
        <v>0</v>
      </c>
      <c r="ES146" s="1">
        <f t="shared" ca="1" si="124"/>
        <v>0</v>
      </c>
      <c r="ET146" s="1">
        <f t="shared" ca="1" si="124"/>
        <v>0</v>
      </c>
      <c r="EU146" s="1">
        <f t="shared" ca="1" si="124"/>
        <v>0</v>
      </c>
      <c r="EV146" s="1">
        <f t="shared" ca="1" si="124"/>
        <v>0</v>
      </c>
      <c r="EW146" s="1">
        <f t="shared" ca="1" si="124"/>
        <v>0</v>
      </c>
      <c r="EX146" s="1">
        <f t="shared" ca="1" si="124"/>
        <v>0</v>
      </c>
      <c r="EY146" s="1">
        <f t="shared" ca="1" si="124"/>
        <v>0</v>
      </c>
      <c r="EZ146" s="1">
        <f t="shared" ca="1" si="124"/>
        <v>0</v>
      </c>
      <c r="FA146" s="1">
        <f t="shared" ca="1" si="124"/>
        <v>0</v>
      </c>
      <c r="FB146" s="1">
        <f t="shared" ca="1" si="124"/>
        <v>0</v>
      </c>
      <c r="FC146" s="1">
        <f t="shared" ca="1" si="124"/>
        <v>0</v>
      </c>
      <c r="FD146" s="1">
        <f t="shared" ca="1" si="124"/>
        <v>0</v>
      </c>
      <c r="FE146" s="1">
        <f t="shared" ca="1" si="124"/>
        <v>0</v>
      </c>
      <c r="FF146" s="1">
        <f t="shared" ca="1" si="124"/>
        <v>0</v>
      </c>
      <c r="FG146" s="1">
        <f t="shared" ca="1" si="124"/>
        <v>0</v>
      </c>
      <c r="FH146" s="1">
        <f t="shared" ca="1" si="124"/>
        <v>0</v>
      </c>
      <c r="FI146" s="1">
        <f t="shared" ca="1" si="124"/>
        <v>0</v>
      </c>
      <c r="FJ146" s="1">
        <f t="shared" ca="1" si="124"/>
        <v>0</v>
      </c>
      <c r="FK146" s="1">
        <f t="shared" ca="1" si="124"/>
        <v>0</v>
      </c>
      <c r="FL146" s="1">
        <f t="shared" ca="1" si="124"/>
        <v>0</v>
      </c>
      <c r="FM146" s="1">
        <f t="shared" ca="1" si="124"/>
        <v>0</v>
      </c>
      <c r="FN146" s="1">
        <f t="shared" ca="1" si="124"/>
        <v>0</v>
      </c>
      <c r="FO146" s="1">
        <f t="shared" ca="1" si="124"/>
        <v>0</v>
      </c>
      <c r="FP146" s="1">
        <f t="shared" ca="1" si="124"/>
        <v>0</v>
      </c>
      <c r="FQ146" s="1">
        <f t="shared" ca="1" si="124"/>
        <v>0</v>
      </c>
      <c r="FR146" s="1">
        <f t="shared" ca="1" si="124"/>
        <v>0</v>
      </c>
      <c r="FS146" s="1">
        <f t="shared" ca="1" si="124"/>
        <v>0</v>
      </c>
      <c r="FT146" s="1">
        <f t="shared" ca="1" si="124"/>
        <v>0</v>
      </c>
      <c r="FU146" s="1">
        <f t="shared" ca="1" si="124"/>
        <v>0</v>
      </c>
      <c r="FV146" s="1">
        <f t="shared" ca="1" si="124"/>
        <v>0</v>
      </c>
      <c r="FW146" s="1">
        <f t="shared" ca="1" si="124"/>
        <v>0</v>
      </c>
      <c r="FX146" s="1">
        <f t="shared" ca="1" si="124"/>
        <v>0</v>
      </c>
      <c r="FY146" s="1">
        <f t="shared" ca="1" si="124"/>
        <v>0</v>
      </c>
      <c r="FZ146" s="1">
        <f t="shared" ca="1" si="124"/>
        <v>0</v>
      </c>
      <c r="GA146" s="1">
        <f t="shared" ca="1" si="124"/>
        <v>0</v>
      </c>
      <c r="GB146" s="1">
        <f t="shared" ca="1" si="124"/>
        <v>0</v>
      </c>
      <c r="GC146" s="1">
        <f t="shared" ca="1" si="124"/>
        <v>0</v>
      </c>
      <c r="GD146" s="1">
        <f t="shared" ca="1" si="124"/>
        <v>0</v>
      </c>
      <c r="GE146" s="1">
        <f t="shared" ca="1" si="124"/>
        <v>0</v>
      </c>
      <c r="GF146" s="1">
        <f t="shared" ca="1" si="124"/>
        <v>0</v>
      </c>
      <c r="GG146" s="1">
        <f t="shared" ca="1" si="124"/>
        <v>0</v>
      </c>
      <c r="GH146" s="1">
        <f t="shared" ca="1" si="124"/>
        <v>0</v>
      </c>
      <c r="GI146" s="1">
        <f t="shared" ca="1" si="124"/>
        <v>0</v>
      </c>
      <c r="GJ146" s="1">
        <f t="shared" ca="1" si="124"/>
        <v>0</v>
      </c>
      <c r="GK146" s="1">
        <f t="shared" ca="1" si="124"/>
        <v>0</v>
      </c>
      <c r="GL146" s="1">
        <f t="shared" ca="1" si="124"/>
        <v>0</v>
      </c>
      <c r="GM146" s="1">
        <f t="shared" ref="GM146:IV146" ca="1" si="125">IF(GN$127&gt;GM$127,GM135/($C135+1E-36),-1)</f>
        <v>0</v>
      </c>
      <c r="GN146" s="1">
        <f t="shared" ca="1" si="125"/>
        <v>0</v>
      </c>
      <c r="GO146" s="1">
        <f t="shared" ca="1" si="125"/>
        <v>0</v>
      </c>
      <c r="GP146" s="1">
        <f t="shared" ca="1" si="125"/>
        <v>0</v>
      </c>
      <c r="GQ146" s="1">
        <f t="shared" ca="1" si="125"/>
        <v>0</v>
      </c>
      <c r="GR146" s="1">
        <f t="shared" ca="1" si="125"/>
        <v>0</v>
      </c>
      <c r="GS146" s="1">
        <f t="shared" ca="1" si="125"/>
        <v>0</v>
      </c>
      <c r="GT146" s="1">
        <f t="shared" ca="1" si="125"/>
        <v>0</v>
      </c>
      <c r="GU146" s="1">
        <f t="shared" ca="1" si="125"/>
        <v>0</v>
      </c>
      <c r="GV146" s="1">
        <f t="shared" ca="1" si="125"/>
        <v>0</v>
      </c>
      <c r="GW146" s="1">
        <f t="shared" ca="1" si="125"/>
        <v>0</v>
      </c>
      <c r="GX146" s="1">
        <f t="shared" ca="1" si="125"/>
        <v>0</v>
      </c>
      <c r="GY146" s="1">
        <f t="shared" ca="1" si="125"/>
        <v>0</v>
      </c>
      <c r="GZ146" s="1">
        <f t="shared" ca="1" si="125"/>
        <v>0</v>
      </c>
      <c r="HA146" s="1">
        <f t="shared" ca="1" si="125"/>
        <v>0</v>
      </c>
      <c r="HB146" s="1">
        <f t="shared" ca="1" si="125"/>
        <v>0</v>
      </c>
      <c r="HC146" s="1">
        <f t="shared" ca="1" si="125"/>
        <v>0</v>
      </c>
      <c r="HD146" s="1">
        <f t="shared" ca="1" si="125"/>
        <v>0</v>
      </c>
      <c r="HE146" s="1">
        <f t="shared" ca="1" si="125"/>
        <v>0</v>
      </c>
      <c r="HF146" s="1">
        <f t="shared" ca="1" si="125"/>
        <v>0</v>
      </c>
      <c r="HG146" s="1">
        <f t="shared" ca="1" si="125"/>
        <v>0</v>
      </c>
      <c r="HH146" s="1">
        <f t="shared" ca="1" si="125"/>
        <v>0</v>
      </c>
      <c r="HI146" s="1">
        <f t="shared" ca="1" si="125"/>
        <v>0</v>
      </c>
      <c r="HJ146" s="1">
        <f t="shared" ca="1" si="125"/>
        <v>0</v>
      </c>
      <c r="HK146" s="1">
        <f t="shared" ca="1" si="125"/>
        <v>0</v>
      </c>
      <c r="HL146" s="1">
        <f t="shared" ca="1" si="125"/>
        <v>0</v>
      </c>
      <c r="HM146" s="1">
        <f t="shared" ca="1" si="125"/>
        <v>0</v>
      </c>
      <c r="HN146" s="1">
        <f t="shared" ca="1" si="125"/>
        <v>0</v>
      </c>
      <c r="HO146" s="1">
        <f t="shared" ca="1" si="125"/>
        <v>0</v>
      </c>
      <c r="HP146" s="1">
        <f t="shared" ca="1" si="125"/>
        <v>0</v>
      </c>
      <c r="HQ146" s="1">
        <f t="shared" ca="1" si="125"/>
        <v>0</v>
      </c>
      <c r="HR146" s="1">
        <f t="shared" ca="1" si="125"/>
        <v>0</v>
      </c>
      <c r="HS146" s="1">
        <f t="shared" ca="1" si="125"/>
        <v>0</v>
      </c>
      <c r="HT146" s="1">
        <f t="shared" ca="1" si="125"/>
        <v>0</v>
      </c>
      <c r="HU146" s="1">
        <f t="shared" ca="1" si="125"/>
        <v>0</v>
      </c>
      <c r="HV146" s="1">
        <f t="shared" ca="1" si="125"/>
        <v>0</v>
      </c>
      <c r="HW146" s="1">
        <f t="shared" ca="1" si="125"/>
        <v>0</v>
      </c>
      <c r="HX146" s="1">
        <f t="shared" ca="1" si="125"/>
        <v>0</v>
      </c>
      <c r="HY146" s="1">
        <f t="shared" ca="1" si="125"/>
        <v>0</v>
      </c>
      <c r="HZ146" s="1">
        <f t="shared" ca="1" si="125"/>
        <v>0</v>
      </c>
      <c r="IA146" s="1">
        <f t="shared" ca="1" si="125"/>
        <v>0</v>
      </c>
      <c r="IB146" s="1">
        <f t="shared" ca="1" si="125"/>
        <v>0</v>
      </c>
      <c r="IC146" s="1">
        <f t="shared" ca="1" si="125"/>
        <v>0</v>
      </c>
      <c r="ID146" s="1">
        <f t="shared" ca="1" si="125"/>
        <v>0</v>
      </c>
      <c r="IE146" s="1">
        <f t="shared" ca="1" si="125"/>
        <v>0</v>
      </c>
      <c r="IF146" s="1">
        <f t="shared" ca="1" si="125"/>
        <v>0</v>
      </c>
      <c r="IG146" s="1">
        <f t="shared" ca="1" si="125"/>
        <v>0</v>
      </c>
      <c r="IH146" s="1">
        <f t="shared" ca="1" si="125"/>
        <v>0</v>
      </c>
      <c r="II146" s="1">
        <f t="shared" ca="1" si="125"/>
        <v>0</v>
      </c>
      <c r="IJ146" s="1">
        <f t="shared" ca="1" si="125"/>
        <v>0</v>
      </c>
      <c r="IK146" s="1">
        <f t="shared" ca="1" si="125"/>
        <v>0</v>
      </c>
      <c r="IL146" s="1">
        <f t="shared" ca="1" si="125"/>
        <v>0</v>
      </c>
      <c r="IM146" s="1">
        <f t="shared" ca="1" si="125"/>
        <v>0</v>
      </c>
      <c r="IN146" s="1">
        <f t="shared" ca="1" si="125"/>
        <v>0</v>
      </c>
      <c r="IO146" s="1">
        <f t="shared" ca="1" si="125"/>
        <v>0</v>
      </c>
      <c r="IP146" s="1">
        <f t="shared" ca="1" si="125"/>
        <v>0</v>
      </c>
      <c r="IQ146" s="1">
        <f t="shared" ca="1" si="125"/>
        <v>0</v>
      </c>
      <c r="IR146" s="1">
        <f t="shared" ca="1" si="125"/>
        <v>0</v>
      </c>
      <c r="IS146" s="1">
        <f t="shared" ca="1" si="125"/>
        <v>0</v>
      </c>
      <c r="IT146" s="1">
        <f t="shared" ca="1" si="125"/>
        <v>0</v>
      </c>
      <c r="IU146" s="1">
        <f t="shared" ca="1" si="125"/>
        <v>0</v>
      </c>
      <c r="IV146" s="1">
        <f t="shared" ca="1" si="125"/>
        <v>-1</v>
      </c>
    </row>
    <row r="147" spans="1:256" x14ac:dyDescent="0.15">
      <c r="A147" s="110" t="s">
        <v>560</v>
      </c>
      <c r="B147" s="145" t="s">
        <v>390</v>
      </c>
      <c r="C147" s="1">
        <f t="shared" ref="C147:BN147" ca="1" si="126">IF(D$127&gt;C$127,C136/($C136+1E-36),-1)</f>
        <v>-1</v>
      </c>
      <c r="D147" s="1">
        <f t="shared" ca="1" si="126"/>
        <v>-1</v>
      </c>
      <c r="E147" s="1">
        <f t="shared" ca="1" si="126"/>
        <v>-1</v>
      </c>
      <c r="F147" s="1">
        <f t="shared" ca="1" si="126"/>
        <v>-1</v>
      </c>
      <c r="G147" s="1">
        <f t="shared" ca="1" si="126"/>
        <v>-1</v>
      </c>
      <c r="H147" s="1">
        <f t="shared" ca="1" si="126"/>
        <v>-1</v>
      </c>
      <c r="I147" s="1">
        <f t="shared" ca="1" si="126"/>
        <v>-1</v>
      </c>
      <c r="J147" s="1">
        <f t="shared" ca="1" si="126"/>
        <v>-1</v>
      </c>
      <c r="K147" s="1">
        <f t="shared" ca="1" si="126"/>
        <v>-1</v>
      </c>
      <c r="L147" s="1">
        <f t="shared" ca="1" si="126"/>
        <v>-1</v>
      </c>
      <c r="M147" s="1">
        <f t="shared" ca="1" si="126"/>
        <v>-1</v>
      </c>
      <c r="N147" s="1">
        <f t="shared" ca="1" si="126"/>
        <v>-1</v>
      </c>
      <c r="O147" s="1">
        <f t="shared" ca="1" si="126"/>
        <v>-1</v>
      </c>
      <c r="P147" s="1">
        <f t="shared" ca="1" si="126"/>
        <v>-1</v>
      </c>
      <c r="Q147" s="1">
        <f t="shared" ca="1" si="126"/>
        <v>-1</v>
      </c>
      <c r="R147" s="1">
        <f t="shared" ca="1" si="126"/>
        <v>-1</v>
      </c>
      <c r="S147" s="1">
        <f t="shared" ca="1" si="126"/>
        <v>-1</v>
      </c>
      <c r="T147" s="1">
        <f t="shared" ca="1" si="126"/>
        <v>-1</v>
      </c>
      <c r="U147" s="1">
        <f t="shared" ca="1" si="126"/>
        <v>-1</v>
      </c>
      <c r="V147" s="1">
        <f t="shared" ca="1" si="126"/>
        <v>-1</v>
      </c>
      <c r="W147" s="1">
        <f t="shared" ca="1" si="126"/>
        <v>-1</v>
      </c>
      <c r="X147" s="1">
        <f t="shared" ca="1" si="126"/>
        <v>-1</v>
      </c>
      <c r="Y147" s="1">
        <f t="shared" ca="1" si="126"/>
        <v>-1</v>
      </c>
      <c r="Z147" s="1">
        <f t="shared" ca="1" si="126"/>
        <v>-1</v>
      </c>
      <c r="AA147" s="1">
        <f t="shared" ca="1" si="126"/>
        <v>-1</v>
      </c>
      <c r="AB147" s="1">
        <f t="shared" ca="1" si="126"/>
        <v>-1</v>
      </c>
      <c r="AC147" s="1">
        <f t="shared" ca="1" si="126"/>
        <v>-1</v>
      </c>
      <c r="AD147" s="150">
        <f t="shared" ca="1" si="126"/>
        <v>-1</v>
      </c>
      <c r="AE147" s="1">
        <f t="shared" ca="1" si="126"/>
        <v>-1</v>
      </c>
      <c r="AF147" s="1">
        <f t="shared" ca="1" si="126"/>
        <v>-1</v>
      </c>
      <c r="AG147" s="1">
        <f t="shared" ca="1" si="126"/>
        <v>-1</v>
      </c>
      <c r="AH147" s="1">
        <f t="shared" ca="1" si="126"/>
        <v>-1</v>
      </c>
      <c r="AI147" s="1">
        <f t="shared" ca="1" si="126"/>
        <v>-1</v>
      </c>
      <c r="AJ147" s="1">
        <f t="shared" ca="1" si="126"/>
        <v>-1</v>
      </c>
      <c r="AK147" s="150">
        <f t="shared" ca="1" si="126"/>
        <v>-1</v>
      </c>
      <c r="AL147" s="1">
        <f t="shared" ca="1" si="126"/>
        <v>-1</v>
      </c>
      <c r="AM147" s="1">
        <f t="shared" ca="1" si="126"/>
        <v>-1</v>
      </c>
      <c r="AN147" s="1">
        <f t="shared" ca="1" si="126"/>
        <v>0</v>
      </c>
      <c r="AO147" s="1">
        <f t="shared" ca="1" si="126"/>
        <v>0</v>
      </c>
      <c r="AP147" s="1">
        <f t="shared" ca="1" si="126"/>
        <v>0</v>
      </c>
      <c r="AQ147" s="1">
        <f t="shared" ca="1" si="126"/>
        <v>0</v>
      </c>
      <c r="AR147" s="1">
        <f t="shared" ca="1" si="126"/>
        <v>0</v>
      </c>
      <c r="AS147" s="1">
        <f t="shared" ca="1" si="126"/>
        <v>0</v>
      </c>
      <c r="AT147" s="1">
        <f t="shared" ca="1" si="126"/>
        <v>0</v>
      </c>
      <c r="AU147" s="1">
        <f t="shared" ca="1" si="126"/>
        <v>0</v>
      </c>
      <c r="AV147" s="1">
        <f t="shared" ca="1" si="126"/>
        <v>0</v>
      </c>
      <c r="AW147" s="1">
        <f t="shared" ca="1" si="126"/>
        <v>0</v>
      </c>
      <c r="AX147" s="1">
        <f t="shared" ca="1" si="126"/>
        <v>0</v>
      </c>
      <c r="AY147" s="1">
        <f t="shared" ca="1" si="126"/>
        <v>0</v>
      </c>
      <c r="AZ147" s="1">
        <f t="shared" ca="1" si="126"/>
        <v>0</v>
      </c>
      <c r="BA147" s="1">
        <f t="shared" ca="1" si="126"/>
        <v>0</v>
      </c>
      <c r="BB147" s="1">
        <f t="shared" ca="1" si="126"/>
        <v>0</v>
      </c>
      <c r="BC147" s="1">
        <f t="shared" ca="1" si="126"/>
        <v>0</v>
      </c>
      <c r="BD147" s="1">
        <f t="shared" ca="1" si="126"/>
        <v>0</v>
      </c>
      <c r="BE147" s="1">
        <f t="shared" ca="1" si="126"/>
        <v>0</v>
      </c>
      <c r="BF147" s="1">
        <f t="shared" ca="1" si="126"/>
        <v>0</v>
      </c>
      <c r="BG147" s="1">
        <f t="shared" ca="1" si="126"/>
        <v>0</v>
      </c>
      <c r="BH147" s="1">
        <f t="shared" ca="1" si="126"/>
        <v>0</v>
      </c>
      <c r="BI147" s="1">
        <f t="shared" ca="1" si="126"/>
        <v>0</v>
      </c>
      <c r="BJ147" s="1">
        <f t="shared" ca="1" si="126"/>
        <v>0</v>
      </c>
      <c r="BK147" s="1">
        <f t="shared" ca="1" si="126"/>
        <v>0</v>
      </c>
      <c r="BL147" s="1">
        <f t="shared" ca="1" si="126"/>
        <v>0</v>
      </c>
      <c r="BM147" s="1">
        <f t="shared" ca="1" si="126"/>
        <v>0</v>
      </c>
      <c r="BN147" s="1">
        <f t="shared" ca="1" si="126"/>
        <v>0</v>
      </c>
      <c r="BO147" s="1">
        <f t="shared" ref="BO147:DZ147" ca="1" si="127">IF(BP$127&gt;BO$127,BO136/($C136+1E-36),-1)</f>
        <v>0</v>
      </c>
      <c r="BP147" s="1">
        <f t="shared" ca="1" si="127"/>
        <v>0</v>
      </c>
      <c r="BQ147" s="1">
        <f t="shared" ca="1" si="127"/>
        <v>0</v>
      </c>
      <c r="BR147" s="1">
        <f t="shared" ca="1" si="127"/>
        <v>0</v>
      </c>
      <c r="BS147" s="1">
        <f t="shared" ca="1" si="127"/>
        <v>0</v>
      </c>
      <c r="BT147" s="1">
        <f t="shared" ca="1" si="127"/>
        <v>0</v>
      </c>
      <c r="BU147" s="1">
        <f t="shared" ca="1" si="127"/>
        <v>0</v>
      </c>
      <c r="BV147" s="1">
        <f t="shared" ca="1" si="127"/>
        <v>0</v>
      </c>
      <c r="BW147" s="1">
        <f t="shared" ca="1" si="127"/>
        <v>0</v>
      </c>
      <c r="BX147" s="1">
        <f t="shared" ca="1" si="127"/>
        <v>0</v>
      </c>
      <c r="BY147" s="1">
        <f t="shared" ca="1" si="127"/>
        <v>0</v>
      </c>
      <c r="BZ147" s="1">
        <f t="shared" ca="1" si="127"/>
        <v>0</v>
      </c>
      <c r="CA147" s="1">
        <f t="shared" ca="1" si="127"/>
        <v>0</v>
      </c>
      <c r="CB147" s="1">
        <f t="shared" ca="1" si="127"/>
        <v>0</v>
      </c>
      <c r="CC147" s="1">
        <f t="shared" ca="1" si="127"/>
        <v>0</v>
      </c>
      <c r="CD147" s="1">
        <f t="shared" ca="1" si="127"/>
        <v>0</v>
      </c>
      <c r="CE147" s="1">
        <f t="shared" ca="1" si="127"/>
        <v>0</v>
      </c>
      <c r="CF147" s="1">
        <f t="shared" ca="1" si="127"/>
        <v>0</v>
      </c>
      <c r="CG147" s="1">
        <f t="shared" ca="1" si="127"/>
        <v>0</v>
      </c>
      <c r="CH147" s="1">
        <f t="shared" ca="1" si="127"/>
        <v>0</v>
      </c>
      <c r="CI147" s="1">
        <f t="shared" ca="1" si="127"/>
        <v>0</v>
      </c>
      <c r="CJ147" s="1">
        <f t="shared" ca="1" si="127"/>
        <v>0</v>
      </c>
      <c r="CK147" s="1">
        <f t="shared" ca="1" si="127"/>
        <v>0</v>
      </c>
      <c r="CL147" s="1">
        <f t="shared" ca="1" si="127"/>
        <v>0</v>
      </c>
      <c r="CM147" s="1">
        <f t="shared" ca="1" si="127"/>
        <v>0</v>
      </c>
      <c r="CN147" s="1">
        <f t="shared" ca="1" si="127"/>
        <v>0</v>
      </c>
      <c r="CO147" s="1">
        <f t="shared" ca="1" si="127"/>
        <v>0</v>
      </c>
      <c r="CP147" s="1">
        <f t="shared" ca="1" si="127"/>
        <v>0</v>
      </c>
      <c r="CQ147" s="1">
        <f t="shared" ca="1" si="127"/>
        <v>0</v>
      </c>
      <c r="CR147" s="1">
        <f t="shared" ca="1" si="127"/>
        <v>0</v>
      </c>
      <c r="CS147" s="1">
        <f t="shared" ca="1" si="127"/>
        <v>0</v>
      </c>
      <c r="CT147" s="1">
        <f t="shared" ca="1" si="127"/>
        <v>0</v>
      </c>
      <c r="CU147" s="1">
        <f t="shared" ca="1" si="127"/>
        <v>0</v>
      </c>
      <c r="CV147" s="1">
        <f t="shared" ca="1" si="127"/>
        <v>0</v>
      </c>
      <c r="CW147" s="1">
        <f t="shared" ca="1" si="127"/>
        <v>0</v>
      </c>
      <c r="CX147" s="1">
        <f t="shared" ca="1" si="127"/>
        <v>0</v>
      </c>
      <c r="CY147" s="1">
        <f t="shared" ca="1" si="127"/>
        <v>0</v>
      </c>
      <c r="CZ147" s="1">
        <f t="shared" ca="1" si="127"/>
        <v>0</v>
      </c>
      <c r="DA147" s="1">
        <f t="shared" ca="1" si="127"/>
        <v>0</v>
      </c>
      <c r="DB147" s="1">
        <f t="shared" ca="1" si="127"/>
        <v>0</v>
      </c>
      <c r="DC147" s="1">
        <f t="shared" ca="1" si="127"/>
        <v>0</v>
      </c>
      <c r="DD147" s="1">
        <f t="shared" ca="1" si="127"/>
        <v>0</v>
      </c>
      <c r="DE147" s="1">
        <f t="shared" ca="1" si="127"/>
        <v>0</v>
      </c>
      <c r="DF147" s="1">
        <f t="shared" ca="1" si="127"/>
        <v>0</v>
      </c>
      <c r="DG147" s="1">
        <f t="shared" ca="1" si="127"/>
        <v>0</v>
      </c>
      <c r="DH147" s="1">
        <f t="shared" ca="1" si="127"/>
        <v>0</v>
      </c>
      <c r="DI147" s="1">
        <f t="shared" ca="1" si="127"/>
        <v>0</v>
      </c>
      <c r="DJ147" s="1">
        <f t="shared" ca="1" si="127"/>
        <v>0</v>
      </c>
      <c r="DK147" s="1">
        <f t="shared" ca="1" si="127"/>
        <v>0</v>
      </c>
      <c r="DL147" s="1">
        <f t="shared" ca="1" si="127"/>
        <v>0</v>
      </c>
      <c r="DM147" s="1">
        <f t="shared" ca="1" si="127"/>
        <v>0</v>
      </c>
      <c r="DN147" s="1">
        <f t="shared" ca="1" si="127"/>
        <v>0</v>
      </c>
      <c r="DO147" s="1">
        <f t="shared" ca="1" si="127"/>
        <v>0</v>
      </c>
      <c r="DP147" s="1">
        <f t="shared" ca="1" si="127"/>
        <v>0</v>
      </c>
      <c r="DQ147" s="1">
        <f t="shared" ca="1" si="127"/>
        <v>0</v>
      </c>
      <c r="DR147" s="1">
        <f t="shared" ca="1" si="127"/>
        <v>0</v>
      </c>
      <c r="DS147" s="1">
        <f t="shared" ca="1" si="127"/>
        <v>0</v>
      </c>
      <c r="DT147" s="1">
        <f t="shared" ca="1" si="127"/>
        <v>0</v>
      </c>
      <c r="DU147" s="1">
        <f t="shared" ca="1" si="127"/>
        <v>0</v>
      </c>
      <c r="DV147" s="1">
        <f t="shared" ca="1" si="127"/>
        <v>0</v>
      </c>
      <c r="DW147" s="1">
        <f t="shared" ca="1" si="127"/>
        <v>0</v>
      </c>
      <c r="DX147" s="1">
        <f t="shared" ca="1" si="127"/>
        <v>0</v>
      </c>
      <c r="DY147" s="1">
        <f t="shared" ca="1" si="127"/>
        <v>0</v>
      </c>
      <c r="DZ147" s="1">
        <f t="shared" ca="1" si="127"/>
        <v>0</v>
      </c>
      <c r="EA147" s="1">
        <f t="shared" ref="EA147:GL147" ca="1" si="128">IF(EB$127&gt;EA$127,EA136/($C136+1E-36),-1)</f>
        <v>0</v>
      </c>
      <c r="EB147" s="1">
        <f t="shared" ca="1" si="128"/>
        <v>0</v>
      </c>
      <c r="EC147" s="1">
        <f t="shared" ca="1" si="128"/>
        <v>0</v>
      </c>
      <c r="ED147" s="1">
        <f t="shared" ca="1" si="128"/>
        <v>0</v>
      </c>
      <c r="EE147" s="1">
        <f t="shared" ca="1" si="128"/>
        <v>0</v>
      </c>
      <c r="EF147" s="1">
        <f t="shared" ca="1" si="128"/>
        <v>0</v>
      </c>
      <c r="EG147" s="1">
        <f t="shared" ca="1" si="128"/>
        <v>0</v>
      </c>
      <c r="EH147" s="1">
        <f t="shared" ca="1" si="128"/>
        <v>0</v>
      </c>
      <c r="EI147" s="1">
        <f t="shared" ca="1" si="128"/>
        <v>0</v>
      </c>
      <c r="EJ147" s="1">
        <f t="shared" ca="1" si="128"/>
        <v>0</v>
      </c>
      <c r="EK147" s="1">
        <f t="shared" ca="1" si="128"/>
        <v>0</v>
      </c>
      <c r="EL147" s="1">
        <f t="shared" ca="1" si="128"/>
        <v>0</v>
      </c>
      <c r="EM147" s="1">
        <f t="shared" ca="1" si="128"/>
        <v>0</v>
      </c>
      <c r="EN147" s="1">
        <f t="shared" ca="1" si="128"/>
        <v>0</v>
      </c>
      <c r="EO147" s="1">
        <f t="shared" ca="1" si="128"/>
        <v>0</v>
      </c>
      <c r="EP147" s="1">
        <f t="shared" ca="1" si="128"/>
        <v>0</v>
      </c>
      <c r="EQ147" s="1">
        <f t="shared" ca="1" si="128"/>
        <v>0</v>
      </c>
      <c r="ER147" s="1">
        <f t="shared" ca="1" si="128"/>
        <v>0</v>
      </c>
      <c r="ES147" s="1">
        <f t="shared" ca="1" si="128"/>
        <v>0</v>
      </c>
      <c r="ET147" s="1">
        <f t="shared" ca="1" si="128"/>
        <v>0</v>
      </c>
      <c r="EU147" s="1">
        <f t="shared" ca="1" si="128"/>
        <v>0</v>
      </c>
      <c r="EV147" s="1">
        <f t="shared" ca="1" si="128"/>
        <v>0</v>
      </c>
      <c r="EW147" s="1">
        <f t="shared" ca="1" si="128"/>
        <v>0</v>
      </c>
      <c r="EX147" s="1">
        <f t="shared" ca="1" si="128"/>
        <v>0</v>
      </c>
      <c r="EY147" s="1">
        <f t="shared" ca="1" si="128"/>
        <v>0</v>
      </c>
      <c r="EZ147" s="1">
        <f t="shared" ca="1" si="128"/>
        <v>0</v>
      </c>
      <c r="FA147" s="1">
        <f t="shared" ca="1" si="128"/>
        <v>0</v>
      </c>
      <c r="FB147" s="1">
        <f t="shared" ca="1" si="128"/>
        <v>0</v>
      </c>
      <c r="FC147" s="1">
        <f t="shared" ca="1" si="128"/>
        <v>0</v>
      </c>
      <c r="FD147" s="1">
        <f t="shared" ca="1" si="128"/>
        <v>0</v>
      </c>
      <c r="FE147" s="1">
        <f t="shared" ca="1" si="128"/>
        <v>0</v>
      </c>
      <c r="FF147" s="1">
        <f t="shared" ca="1" si="128"/>
        <v>0</v>
      </c>
      <c r="FG147" s="1">
        <f t="shared" ca="1" si="128"/>
        <v>0</v>
      </c>
      <c r="FH147" s="1">
        <f t="shared" ca="1" si="128"/>
        <v>0</v>
      </c>
      <c r="FI147" s="1">
        <f t="shared" ca="1" si="128"/>
        <v>0</v>
      </c>
      <c r="FJ147" s="1">
        <f t="shared" ca="1" si="128"/>
        <v>0</v>
      </c>
      <c r="FK147" s="1">
        <f t="shared" ca="1" si="128"/>
        <v>0</v>
      </c>
      <c r="FL147" s="1">
        <f t="shared" ca="1" si="128"/>
        <v>0</v>
      </c>
      <c r="FM147" s="1">
        <f t="shared" ca="1" si="128"/>
        <v>0</v>
      </c>
      <c r="FN147" s="1">
        <f t="shared" ca="1" si="128"/>
        <v>0</v>
      </c>
      <c r="FO147" s="1">
        <f t="shared" ca="1" si="128"/>
        <v>0</v>
      </c>
      <c r="FP147" s="1">
        <f t="shared" ca="1" si="128"/>
        <v>0</v>
      </c>
      <c r="FQ147" s="1">
        <f t="shared" ca="1" si="128"/>
        <v>0</v>
      </c>
      <c r="FR147" s="1">
        <f t="shared" ca="1" si="128"/>
        <v>0</v>
      </c>
      <c r="FS147" s="1">
        <f t="shared" ca="1" si="128"/>
        <v>0</v>
      </c>
      <c r="FT147" s="1">
        <f t="shared" ca="1" si="128"/>
        <v>0</v>
      </c>
      <c r="FU147" s="1">
        <f t="shared" ca="1" si="128"/>
        <v>0</v>
      </c>
      <c r="FV147" s="1">
        <f t="shared" ca="1" si="128"/>
        <v>0</v>
      </c>
      <c r="FW147" s="1">
        <f t="shared" ca="1" si="128"/>
        <v>0</v>
      </c>
      <c r="FX147" s="1">
        <f t="shared" ca="1" si="128"/>
        <v>0</v>
      </c>
      <c r="FY147" s="1">
        <f t="shared" ca="1" si="128"/>
        <v>0</v>
      </c>
      <c r="FZ147" s="1">
        <f t="shared" ca="1" si="128"/>
        <v>0</v>
      </c>
      <c r="GA147" s="1">
        <f t="shared" ca="1" si="128"/>
        <v>0</v>
      </c>
      <c r="GB147" s="1">
        <f t="shared" ca="1" si="128"/>
        <v>0</v>
      </c>
      <c r="GC147" s="1">
        <f t="shared" ca="1" si="128"/>
        <v>0</v>
      </c>
      <c r="GD147" s="1">
        <f t="shared" ca="1" si="128"/>
        <v>0</v>
      </c>
      <c r="GE147" s="1">
        <f t="shared" ca="1" si="128"/>
        <v>0</v>
      </c>
      <c r="GF147" s="1">
        <f t="shared" ca="1" si="128"/>
        <v>0</v>
      </c>
      <c r="GG147" s="1">
        <f t="shared" ca="1" si="128"/>
        <v>0</v>
      </c>
      <c r="GH147" s="1">
        <f t="shared" ca="1" si="128"/>
        <v>0</v>
      </c>
      <c r="GI147" s="1">
        <f t="shared" ca="1" si="128"/>
        <v>0</v>
      </c>
      <c r="GJ147" s="1">
        <f t="shared" ca="1" si="128"/>
        <v>0</v>
      </c>
      <c r="GK147" s="1">
        <f t="shared" ca="1" si="128"/>
        <v>0</v>
      </c>
      <c r="GL147" s="1">
        <f t="shared" ca="1" si="128"/>
        <v>0</v>
      </c>
      <c r="GM147" s="1">
        <f t="shared" ref="GM147:IV147" ca="1" si="129">IF(GN$127&gt;GM$127,GM136/($C136+1E-36),-1)</f>
        <v>0</v>
      </c>
      <c r="GN147" s="1">
        <f t="shared" ca="1" si="129"/>
        <v>0</v>
      </c>
      <c r="GO147" s="1">
        <f t="shared" ca="1" si="129"/>
        <v>0</v>
      </c>
      <c r="GP147" s="1">
        <f t="shared" ca="1" si="129"/>
        <v>0</v>
      </c>
      <c r="GQ147" s="1">
        <f t="shared" ca="1" si="129"/>
        <v>0</v>
      </c>
      <c r="GR147" s="1">
        <f t="shared" ca="1" si="129"/>
        <v>0</v>
      </c>
      <c r="GS147" s="1">
        <f t="shared" ca="1" si="129"/>
        <v>0</v>
      </c>
      <c r="GT147" s="1">
        <f t="shared" ca="1" si="129"/>
        <v>0</v>
      </c>
      <c r="GU147" s="1">
        <f t="shared" ca="1" si="129"/>
        <v>0</v>
      </c>
      <c r="GV147" s="1">
        <f t="shared" ca="1" si="129"/>
        <v>0</v>
      </c>
      <c r="GW147" s="1">
        <f t="shared" ca="1" si="129"/>
        <v>0</v>
      </c>
      <c r="GX147" s="1">
        <f t="shared" ca="1" si="129"/>
        <v>0</v>
      </c>
      <c r="GY147" s="1">
        <f t="shared" ca="1" si="129"/>
        <v>0</v>
      </c>
      <c r="GZ147" s="1">
        <f t="shared" ca="1" si="129"/>
        <v>0</v>
      </c>
      <c r="HA147" s="1">
        <f t="shared" ca="1" si="129"/>
        <v>0</v>
      </c>
      <c r="HB147" s="1">
        <f t="shared" ca="1" si="129"/>
        <v>0</v>
      </c>
      <c r="HC147" s="1">
        <f t="shared" ca="1" si="129"/>
        <v>0</v>
      </c>
      <c r="HD147" s="1">
        <f t="shared" ca="1" si="129"/>
        <v>0</v>
      </c>
      <c r="HE147" s="1">
        <f t="shared" ca="1" si="129"/>
        <v>0</v>
      </c>
      <c r="HF147" s="1">
        <f t="shared" ca="1" si="129"/>
        <v>0</v>
      </c>
      <c r="HG147" s="1">
        <f t="shared" ca="1" si="129"/>
        <v>0</v>
      </c>
      <c r="HH147" s="1">
        <f t="shared" ca="1" si="129"/>
        <v>0</v>
      </c>
      <c r="HI147" s="1">
        <f t="shared" ca="1" si="129"/>
        <v>0</v>
      </c>
      <c r="HJ147" s="1">
        <f t="shared" ca="1" si="129"/>
        <v>0</v>
      </c>
      <c r="HK147" s="1">
        <f t="shared" ca="1" si="129"/>
        <v>0</v>
      </c>
      <c r="HL147" s="1">
        <f t="shared" ca="1" si="129"/>
        <v>0</v>
      </c>
      <c r="HM147" s="1">
        <f t="shared" ca="1" si="129"/>
        <v>0</v>
      </c>
      <c r="HN147" s="1">
        <f t="shared" ca="1" si="129"/>
        <v>0</v>
      </c>
      <c r="HO147" s="1">
        <f t="shared" ca="1" si="129"/>
        <v>0</v>
      </c>
      <c r="HP147" s="1">
        <f t="shared" ca="1" si="129"/>
        <v>0</v>
      </c>
      <c r="HQ147" s="1">
        <f t="shared" ca="1" si="129"/>
        <v>0</v>
      </c>
      <c r="HR147" s="1">
        <f t="shared" ca="1" si="129"/>
        <v>0</v>
      </c>
      <c r="HS147" s="1">
        <f t="shared" ca="1" si="129"/>
        <v>0</v>
      </c>
      <c r="HT147" s="1">
        <f t="shared" ca="1" si="129"/>
        <v>0</v>
      </c>
      <c r="HU147" s="1">
        <f t="shared" ca="1" si="129"/>
        <v>0</v>
      </c>
      <c r="HV147" s="1">
        <f t="shared" ca="1" si="129"/>
        <v>0</v>
      </c>
      <c r="HW147" s="1">
        <f t="shared" ca="1" si="129"/>
        <v>0</v>
      </c>
      <c r="HX147" s="1">
        <f t="shared" ca="1" si="129"/>
        <v>0</v>
      </c>
      <c r="HY147" s="1">
        <f t="shared" ca="1" si="129"/>
        <v>0</v>
      </c>
      <c r="HZ147" s="1">
        <f t="shared" ca="1" si="129"/>
        <v>0</v>
      </c>
      <c r="IA147" s="1">
        <f t="shared" ca="1" si="129"/>
        <v>0</v>
      </c>
      <c r="IB147" s="1">
        <f t="shared" ca="1" si="129"/>
        <v>0</v>
      </c>
      <c r="IC147" s="1">
        <f t="shared" ca="1" si="129"/>
        <v>0</v>
      </c>
      <c r="ID147" s="1">
        <f t="shared" ca="1" si="129"/>
        <v>0</v>
      </c>
      <c r="IE147" s="1">
        <f t="shared" ca="1" si="129"/>
        <v>0</v>
      </c>
      <c r="IF147" s="1">
        <f t="shared" ca="1" si="129"/>
        <v>0</v>
      </c>
      <c r="IG147" s="1">
        <f t="shared" ca="1" si="129"/>
        <v>0</v>
      </c>
      <c r="IH147" s="1">
        <f t="shared" ca="1" si="129"/>
        <v>0</v>
      </c>
      <c r="II147" s="1">
        <f t="shared" ca="1" si="129"/>
        <v>0</v>
      </c>
      <c r="IJ147" s="1">
        <f t="shared" ca="1" si="129"/>
        <v>0</v>
      </c>
      <c r="IK147" s="1">
        <f t="shared" ca="1" si="129"/>
        <v>0</v>
      </c>
      <c r="IL147" s="1">
        <f t="shared" ca="1" si="129"/>
        <v>0</v>
      </c>
      <c r="IM147" s="1">
        <f t="shared" ca="1" si="129"/>
        <v>0</v>
      </c>
      <c r="IN147" s="1">
        <f t="shared" ca="1" si="129"/>
        <v>0</v>
      </c>
      <c r="IO147" s="1">
        <f t="shared" ca="1" si="129"/>
        <v>0</v>
      </c>
      <c r="IP147" s="1">
        <f t="shared" ca="1" si="129"/>
        <v>0</v>
      </c>
      <c r="IQ147" s="1">
        <f t="shared" ca="1" si="129"/>
        <v>0</v>
      </c>
      <c r="IR147" s="1">
        <f t="shared" ca="1" si="129"/>
        <v>0</v>
      </c>
      <c r="IS147" s="1">
        <f t="shared" ca="1" si="129"/>
        <v>0</v>
      </c>
      <c r="IT147" s="1">
        <f t="shared" ca="1" si="129"/>
        <v>0</v>
      </c>
      <c r="IU147" s="1">
        <f t="shared" ca="1" si="129"/>
        <v>0</v>
      </c>
      <c r="IV147" s="1">
        <f t="shared" ca="1" si="129"/>
        <v>-1</v>
      </c>
    </row>
    <row r="148" spans="1:256" x14ac:dyDescent="0.15">
      <c r="A148" s="110" t="s">
        <v>561</v>
      </c>
      <c r="B148" s="145" t="s">
        <v>390</v>
      </c>
      <c r="C148" s="1">
        <f t="shared" ref="C148:BN148" ca="1" si="130">IF(D$127&gt;C$127,C137/($C137+1E-36),-1)</f>
        <v>-1</v>
      </c>
      <c r="D148" s="1">
        <f t="shared" ca="1" si="130"/>
        <v>-1</v>
      </c>
      <c r="E148" s="1">
        <f t="shared" ca="1" si="130"/>
        <v>-1</v>
      </c>
      <c r="F148" s="1">
        <f t="shared" ca="1" si="130"/>
        <v>-1</v>
      </c>
      <c r="G148" s="1">
        <f t="shared" ca="1" si="130"/>
        <v>-1</v>
      </c>
      <c r="H148" s="1">
        <f t="shared" ca="1" si="130"/>
        <v>-1</v>
      </c>
      <c r="I148" s="1">
        <f t="shared" ca="1" si="130"/>
        <v>-1</v>
      </c>
      <c r="J148" s="1">
        <f t="shared" ca="1" si="130"/>
        <v>-1</v>
      </c>
      <c r="K148" s="1">
        <f t="shared" ca="1" si="130"/>
        <v>-1</v>
      </c>
      <c r="L148" s="1">
        <f t="shared" ca="1" si="130"/>
        <v>-1</v>
      </c>
      <c r="M148" s="1">
        <f t="shared" ca="1" si="130"/>
        <v>-1</v>
      </c>
      <c r="N148" s="1">
        <f t="shared" ca="1" si="130"/>
        <v>-1</v>
      </c>
      <c r="O148" s="1">
        <f t="shared" ca="1" si="130"/>
        <v>-1</v>
      </c>
      <c r="P148" s="1">
        <f t="shared" ca="1" si="130"/>
        <v>-1</v>
      </c>
      <c r="Q148" s="1">
        <f t="shared" ca="1" si="130"/>
        <v>-1</v>
      </c>
      <c r="R148" s="1">
        <f t="shared" ca="1" si="130"/>
        <v>-1</v>
      </c>
      <c r="S148" s="1">
        <f t="shared" ca="1" si="130"/>
        <v>-1</v>
      </c>
      <c r="T148" s="1">
        <f t="shared" ca="1" si="130"/>
        <v>-1</v>
      </c>
      <c r="U148" s="1">
        <f t="shared" ca="1" si="130"/>
        <v>-1</v>
      </c>
      <c r="V148" s="1">
        <f t="shared" ca="1" si="130"/>
        <v>-1</v>
      </c>
      <c r="W148" s="1">
        <f t="shared" ca="1" si="130"/>
        <v>-1</v>
      </c>
      <c r="X148" s="1">
        <f t="shared" ca="1" si="130"/>
        <v>-1</v>
      </c>
      <c r="Y148" s="1">
        <f t="shared" ca="1" si="130"/>
        <v>-1</v>
      </c>
      <c r="Z148" s="1">
        <f t="shared" ca="1" si="130"/>
        <v>-1</v>
      </c>
      <c r="AA148" s="1">
        <f t="shared" ca="1" si="130"/>
        <v>-1</v>
      </c>
      <c r="AB148" s="1">
        <f t="shared" ca="1" si="130"/>
        <v>-1</v>
      </c>
      <c r="AC148" s="1">
        <f t="shared" ca="1" si="130"/>
        <v>-1</v>
      </c>
      <c r="AD148" s="150">
        <f t="shared" ca="1" si="130"/>
        <v>-1</v>
      </c>
      <c r="AE148" s="1">
        <f t="shared" ca="1" si="130"/>
        <v>-1</v>
      </c>
      <c r="AF148" s="1">
        <f t="shared" ca="1" si="130"/>
        <v>-1</v>
      </c>
      <c r="AG148" s="1">
        <f t="shared" ca="1" si="130"/>
        <v>-1</v>
      </c>
      <c r="AH148" s="1">
        <f t="shared" ca="1" si="130"/>
        <v>-1</v>
      </c>
      <c r="AI148" s="1">
        <f t="shared" ca="1" si="130"/>
        <v>-1</v>
      </c>
      <c r="AJ148" s="1">
        <f t="shared" ca="1" si="130"/>
        <v>-1</v>
      </c>
      <c r="AK148" s="150">
        <f t="shared" ca="1" si="130"/>
        <v>-1</v>
      </c>
      <c r="AL148" s="1">
        <f t="shared" ca="1" si="130"/>
        <v>-1</v>
      </c>
      <c r="AM148" s="1">
        <f t="shared" ca="1" si="130"/>
        <v>-1</v>
      </c>
      <c r="AN148" s="1">
        <f t="shared" ca="1" si="130"/>
        <v>0</v>
      </c>
      <c r="AO148" s="1">
        <f t="shared" ca="1" si="130"/>
        <v>0</v>
      </c>
      <c r="AP148" s="1">
        <f t="shared" ca="1" si="130"/>
        <v>0</v>
      </c>
      <c r="AQ148" s="1">
        <f t="shared" ca="1" si="130"/>
        <v>0</v>
      </c>
      <c r="AR148" s="1">
        <f t="shared" ca="1" si="130"/>
        <v>0</v>
      </c>
      <c r="AS148" s="1">
        <f t="shared" ca="1" si="130"/>
        <v>0</v>
      </c>
      <c r="AT148" s="1">
        <f t="shared" ca="1" si="130"/>
        <v>0</v>
      </c>
      <c r="AU148" s="1">
        <f t="shared" ca="1" si="130"/>
        <v>0</v>
      </c>
      <c r="AV148" s="1">
        <f t="shared" ca="1" si="130"/>
        <v>0</v>
      </c>
      <c r="AW148" s="1">
        <f t="shared" ca="1" si="130"/>
        <v>0</v>
      </c>
      <c r="AX148" s="1">
        <f t="shared" ca="1" si="130"/>
        <v>0</v>
      </c>
      <c r="AY148" s="1">
        <f t="shared" ca="1" si="130"/>
        <v>0</v>
      </c>
      <c r="AZ148" s="1">
        <f t="shared" ca="1" si="130"/>
        <v>0</v>
      </c>
      <c r="BA148" s="1">
        <f t="shared" ca="1" si="130"/>
        <v>0</v>
      </c>
      <c r="BB148" s="1">
        <f t="shared" ca="1" si="130"/>
        <v>0</v>
      </c>
      <c r="BC148" s="1">
        <f t="shared" ca="1" si="130"/>
        <v>0</v>
      </c>
      <c r="BD148" s="1">
        <f t="shared" ca="1" si="130"/>
        <v>0</v>
      </c>
      <c r="BE148" s="1">
        <f t="shared" ca="1" si="130"/>
        <v>0</v>
      </c>
      <c r="BF148" s="1">
        <f t="shared" ca="1" si="130"/>
        <v>0</v>
      </c>
      <c r="BG148" s="1">
        <f t="shared" ca="1" si="130"/>
        <v>0</v>
      </c>
      <c r="BH148" s="1">
        <f t="shared" ca="1" si="130"/>
        <v>0</v>
      </c>
      <c r="BI148" s="1">
        <f t="shared" ca="1" si="130"/>
        <v>0</v>
      </c>
      <c r="BJ148" s="1">
        <f t="shared" ca="1" si="130"/>
        <v>0</v>
      </c>
      <c r="BK148" s="1">
        <f t="shared" ca="1" si="130"/>
        <v>0</v>
      </c>
      <c r="BL148" s="1">
        <f t="shared" ca="1" si="130"/>
        <v>0</v>
      </c>
      <c r="BM148" s="1">
        <f t="shared" ca="1" si="130"/>
        <v>0</v>
      </c>
      <c r="BN148" s="1">
        <f t="shared" ca="1" si="130"/>
        <v>0</v>
      </c>
      <c r="BO148" s="1">
        <f t="shared" ref="BO148:DZ148" ca="1" si="131">IF(BP$127&gt;BO$127,BO137/($C137+1E-36),-1)</f>
        <v>0</v>
      </c>
      <c r="BP148" s="1">
        <f t="shared" ca="1" si="131"/>
        <v>0</v>
      </c>
      <c r="BQ148" s="1">
        <f t="shared" ca="1" si="131"/>
        <v>0</v>
      </c>
      <c r="BR148" s="1">
        <f t="shared" ca="1" si="131"/>
        <v>0</v>
      </c>
      <c r="BS148" s="1">
        <f t="shared" ca="1" si="131"/>
        <v>0</v>
      </c>
      <c r="BT148" s="1">
        <f t="shared" ca="1" si="131"/>
        <v>0</v>
      </c>
      <c r="BU148" s="1">
        <f t="shared" ca="1" si="131"/>
        <v>0</v>
      </c>
      <c r="BV148" s="1">
        <f t="shared" ca="1" si="131"/>
        <v>0</v>
      </c>
      <c r="BW148" s="1">
        <f t="shared" ca="1" si="131"/>
        <v>0</v>
      </c>
      <c r="BX148" s="1">
        <f t="shared" ca="1" si="131"/>
        <v>0</v>
      </c>
      <c r="BY148" s="1">
        <f t="shared" ca="1" si="131"/>
        <v>0</v>
      </c>
      <c r="BZ148" s="1">
        <f t="shared" ca="1" si="131"/>
        <v>0</v>
      </c>
      <c r="CA148" s="1">
        <f t="shared" ca="1" si="131"/>
        <v>0</v>
      </c>
      <c r="CB148" s="1">
        <f t="shared" ca="1" si="131"/>
        <v>0</v>
      </c>
      <c r="CC148" s="1">
        <f t="shared" ca="1" si="131"/>
        <v>0</v>
      </c>
      <c r="CD148" s="1">
        <f t="shared" ca="1" si="131"/>
        <v>0</v>
      </c>
      <c r="CE148" s="1">
        <f t="shared" ca="1" si="131"/>
        <v>0</v>
      </c>
      <c r="CF148" s="1">
        <f t="shared" ca="1" si="131"/>
        <v>0</v>
      </c>
      <c r="CG148" s="1">
        <f t="shared" ca="1" si="131"/>
        <v>0</v>
      </c>
      <c r="CH148" s="1">
        <f t="shared" ca="1" si="131"/>
        <v>0</v>
      </c>
      <c r="CI148" s="1">
        <f t="shared" ca="1" si="131"/>
        <v>0</v>
      </c>
      <c r="CJ148" s="1">
        <f t="shared" ca="1" si="131"/>
        <v>0</v>
      </c>
      <c r="CK148" s="1">
        <f t="shared" ca="1" si="131"/>
        <v>0</v>
      </c>
      <c r="CL148" s="1">
        <f t="shared" ca="1" si="131"/>
        <v>0</v>
      </c>
      <c r="CM148" s="1">
        <f t="shared" ca="1" si="131"/>
        <v>0</v>
      </c>
      <c r="CN148" s="1">
        <f t="shared" ca="1" si="131"/>
        <v>0</v>
      </c>
      <c r="CO148" s="1">
        <f t="shared" ca="1" si="131"/>
        <v>0</v>
      </c>
      <c r="CP148" s="1">
        <f t="shared" ca="1" si="131"/>
        <v>0</v>
      </c>
      <c r="CQ148" s="1">
        <f t="shared" ca="1" si="131"/>
        <v>0</v>
      </c>
      <c r="CR148" s="1">
        <f t="shared" ca="1" si="131"/>
        <v>0</v>
      </c>
      <c r="CS148" s="1">
        <f t="shared" ca="1" si="131"/>
        <v>0</v>
      </c>
      <c r="CT148" s="1">
        <f t="shared" ca="1" si="131"/>
        <v>0</v>
      </c>
      <c r="CU148" s="1">
        <f t="shared" ca="1" si="131"/>
        <v>0</v>
      </c>
      <c r="CV148" s="1">
        <f t="shared" ca="1" si="131"/>
        <v>0</v>
      </c>
      <c r="CW148" s="1">
        <f t="shared" ca="1" si="131"/>
        <v>0</v>
      </c>
      <c r="CX148" s="1">
        <f t="shared" ca="1" si="131"/>
        <v>0</v>
      </c>
      <c r="CY148" s="1">
        <f t="shared" ca="1" si="131"/>
        <v>0</v>
      </c>
      <c r="CZ148" s="1">
        <f t="shared" ca="1" si="131"/>
        <v>0</v>
      </c>
      <c r="DA148" s="1">
        <f t="shared" ca="1" si="131"/>
        <v>0</v>
      </c>
      <c r="DB148" s="1">
        <f t="shared" ca="1" si="131"/>
        <v>0</v>
      </c>
      <c r="DC148" s="1">
        <f t="shared" ca="1" si="131"/>
        <v>0</v>
      </c>
      <c r="DD148" s="1">
        <f t="shared" ca="1" si="131"/>
        <v>0</v>
      </c>
      <c r="DE148" s="1">
        <f t="shared" ca="1" si="131"/>
        <v>0</v>
      </c>
      <c r="DF148" s="1">
        <f t="shared" ca="1" si="131"/>
        <v>0</v>
      </c>
      <c r="DG148" s="1">
        <f t="shared" ca="1" si="131"/>
        <v>0</v>
      </c>
      <c r="DH148" s="1">
        <f t="shared" ca="1" si="131"/>
        <v>0</v>
      </c>
      <c r="DI148" s="1">
        <f t="shared" ca="1" si="131"/>
        <v>0</v>
      </c>
      <c r="DJ148" s="1">
        <f t="shared" ca="1" si="131"/>
        <v>0</v>
      </c>
      <c r="DK148" s="1">
        <f t="shared" ca="1" si="131"/>
        <v>0</v>
      </c>
      <c r="DL148" s="1">
        <f t="shared" ca="1" si="131"/>
        <v>0</v>
      </c>
      <c r="DM148" s="1">
        <f t="shared" ca="1" si="131"/>
        <v>0</v>
      </c>
      <c r="DN148" s="1">
        <f t="shared" ca="1" si="131"/>
        <v>0</v>
      </c>
      <c r="DO148" s="1">
        <f t="shared" ca="1" si="131"/>
        <v>0</v>
      </c>
      <c r="DP148" s="1">
        <f t="shared" ca="1" si="131"/>
        <v>0</v>
      </c>
      <c r="DQ148" s="1">
        <f t="shared" ca="1" si="131"/>
        <v>0</v>
      </c>
      <c r="DR148" s="1">
        <f t="shared" ca="1" si="131"/>
        <v>0</v>
      </c>
      <c r="DS148" s="1">
        <f t="shared" ca="1" si="131"/>
        <v>0</v>
      </c>
      <c r="DT148" s="1">
        <f t="shared" ca="1" si="131"/>
        <v>0</v>
      </c>
      <c r="DU148" s="1">
        <f t="shared" ca="1" si="131"/>
        <v>0</v>
      </c>
      <c r="DV148" s="1">
        <f t="shared" ca="1" si="131"/>
        <v>0</v>
      </c>
      <c r="DW148" s="1">
        <f t="shared" ca="1" si="131"/>
        <v>0</v>
      </c>
      <c r="DX148" s="1">
        <f t="shared" ca="1" si="131"/>
        <v>0</v>
      </c>
      <c r="DY148" s="1">
        <f t="shared" ca="1" si="131"/>
        <v>0</v>
      </c>
      <c r="DZ148" s="1">
        <f t="shared" ca="1" si="131"/>
        <v>0</v>
      </c>
      <c r="EA148" s="1">
        <f t="shared" ref="EA148:GL148" ca="1" si="132">IF(EB$127&gt;EA$127,EA137/($C137+1E-36),-1)</f>
        <v>0</v>
      </c>
      <c r="EB148" s="1">
        <f t="shared" ca="1" si="132"/>
        <v>0</v>
      </c>
      <c r="EC148" s="1">
        <f t="shared" ca="1" si="132"/>
        <v>0</v>
      </c>
      <c r="ED148" s="1">
        <f t="shared" ca="1" si="132"/>
        <v>0</v>
      </c>
      <c r="EE148" s="1">
        <f t="shared" ca="1" si="132"/>
        <v>0</v>
      </c>
      <c r="EF148" s="1">
        <f t="shared" ca="1" si="132"/>
        <v>0</v>
      </c>
      <c r="EG148" s="1">
        <f t="shared" ca="1" si="132"/>
        <v>0</v>
      </c>
      <c r="EH148" s="1">
        <f t="shared" ca="1" si="132"/>
        <v>0</v>
      </c>
      <c r="EI148" s="1">
        <f t="shared" ca="1" si="132"/>
        <v>0</v>
      </c>
      <c r="EJ148" s="1">
        <f t="shared" ca="1" si="132"/>
        <v>0</v>
      </c>
      <c r="EK148" s="1">
        <f t="shared" ca="1" si="132"/>
        <v>0</v>
      </c>
      <c r="EL148" s="1">
        <f t="shared" ca="1" si="132"/>
        <v>0</v>
      </c>
      <c r="EM148" s="1">
        <f t="shared" ca="1" si="132"/>
        <v>0</v>
      </c>
      <c r="EN148" s="1">
        <f t="shared" ca="1" si="132"/>
        <v>0</v>
      </c>
      <c r="EO148" s="1">
        <f t="shared" ca="1" si="132"/>
        <v>0</v>
      </c>
      <c r="EP148" s="1">
        <f t="shared" ca="1" si="132"/>
        <v>0</v>
      </c>
      <c r="EQ148" s="1">
        <f t="shared" ca="1" si="132"/>
        <v>0</v>
      </c>
      <c r="ER148" s="1">
        <f t="shared" ca="1" si="132"/>
        <v>0</v>
      </c>
      <c r="ES148" s="1">
        <f t="shared" ca="1" si="132"/>
        <v>0</v>
      </c>
      <c r="ET148" s="1">
        <f t="shared" ca="1" si="132"/>
        <v>0</v>
      </c>
      <c r="EU148" s="1">
        <f t="shared" ca="1" si="132"/>
        <v>0</v>
      </c>
      <c r="EV148" s="1">
        <f t="shared" ca="1" si="132"/>
        <v>0</v>
      </c>
      <c r="EW148" s="1">
        <f t="shared" ca="1" si="132"/>
        <v>0</v>
      </c>
      <c r="EX148" s="1">
        <f t="shared" ca="1" si="132"/>
        <v>0</v>
      </c>
      <c r="EY148" s="1">
        <f t="shared" ca="1" si="132"/>
        <v>0</v>
      </c>
      <c r="EZ148" s="1">
        <f t="shared" ca="1" si="132"/>
        <v>0</v>
      </c>
      <c r="FA148" s="1">
        <f t="shared" ca="1" si="132"/>
        <v>0</v>
      </c>
      <c r="FB148" s="1">
        <f t="shared" ca="1" si="132"/>
        <v>0</v>
      </c>
      <c r="FC148" s="1">
        <f t="shared" ca="1" si="132"/>
        <v>0</v>
      </c>
      <c r="FD148" s="1">
        <f t="shared" ca="1" si="132"/>
        <v>0</v>
      </c>
      <c r="FE148" s="1">
        <f t="shared" ca="1" si="132"/>
        <v>0</v>
      </c>
      <c r="FF148" s="1">
        <f t="shared" ca="1" si="132"/>
        <v>0</v>
      </c>
      <c r="FG148" s="1">
        <f t="shared" ca="1" si="132"/>
        <v>0</v>
      </c>
      <c r="FH148" s="1">
        <f t="shared" ca="1" si="132"/>
        <v>0</v>
      </c>
      <c r="FI148" s="1">
        <f t="shared" ca="1" si="132"/>
        <v>0</v>
      </c>
      <c r="FJ148" s="1">
        <f t="shared" ca="1" si="132"/>
        <v>0</v>
      </c>
      <c r="FK148" s="1">
        <f t="shared" ca="1" si="132"/>
        <v>0</v>
      </c>
      <c r="FL148" s="1">
        <f t="shared" ca="1" si="132"/>
        <v>0</v>
      </c>
      <c r="FM148" s="1">
        <f t="shared" ca="1" si="132"/>
        <v>0</v>
      </c>
      <c r="FN148" s="1">
        <f t="shared" ca="1" si="132"/>
        <v>0</v>
      </c>
      <c r="FO148" s="1">
        <f t="shared" ca="1" si="132"/>
        <v>0</v>
      </c>
      <c r="FP148" s="1">
        <f t="shared" ca="1" si="132"/>
        <v>0</v>
      </c>
      <c r="FQ148" s="1">
        <f t="shared" ca="1" si="132"/>
        <v>0</v>
      </c>
      <c r="FR148" s="1">
        <f t="shared" ca="1" si="132"/>
        <v>0</v>
      </c>
      <c r="FS148" s="1">
        <f t="shared" ca="1" si="132"/>
        <v>0</v>
      </c>
      <c r="FT148" s="1">
        <f t="shared" ca="1" si="132"/>
        <v>0</v>
      </c>
      <c r="FU148" s="1">
        <f t="shared" ca="1" si="132"/>
        <v>0</v>
      </c>
      <c r="FV148" s="1">
        <f t="shared" ca="1" si="132"/>
        <v>0</v>
      </c>
      <c r="FW148" s="1">
        <f t="shared" ca="1" si="132"/>
        <v>0</v>
      </c>
      <c r="FX148" s="1">
        <f t="shared" ca="1" si="132"/>
        <v>0</v>
      </c>
      <c r="FY148" s="1">
        <f t="shared" ca="1" si="132"/>
        <v>0</v>
      </c>
      <c r="FZ148" s="1">
        <f t="shared" ca="1" si="132"/>
        <v>0</v>
      </c>
      <c r="GA148" s="1">
        <f t="shared" ca="1" si="132"/>
        <v>0</v>
      </c>
      <c r="GB148" s="1">
        <f t="shared" ca="1" si="132"/>
        <v>0</v>
      </c>
      <c r="GC148" s="1">
        <f t="shared" ca="1" si="132"/>
        <v>0</v>
      </c>
      <c r="GD148" s="1">
        <f t="shared" ca="1" si="132"/>
        <v>0</v>
      </c>
      <c r="GE148" s="1">
        <f t="shared" ca="1" si="132"/>
        <v>0</v>
      </c>
      <c r="GF148" s="1">
        <f t="shared" ca="1" si="132"/>
        <v>0</v>
      </c>
      <c r="GG148" s="1">
        <f t="shared" ca="1" si="132"/>
        <v>0</v>
      </c>
      <c r="GH148" s="1">
        <f t="shared" ca="1" si="132"/>
        <v>0</v>
      </c>
      <c r="GI148" s="1">
        <f t="shared" ca="1" si="132"/>
        <v>0</v>
      </c>
      <c r="GJ148" s="1">
        <f t="shared" ca="1" si="132"/>
        <v>0</v>
      </c>
      <c r="GK148" s="1">
        <f t="shared" ca="1" si="132"/>
        <v>0</v>
      </c>
      <c r="GL148" s="1">
        <f t="shared" ca="1" si="132"/>
        <v>0</v>
      </c>
      <c r="GM148" s="1">
        <f t="shared" ref="GM148:IV148" ca="1" si="133">IF(GN$127&gt;GM$127,GM137/($C137+1E-36),-1)</f>
        <v>0</v>
      </c>
      <c r="GN148" s="1">
        <f t="shared" ca="1" si="133"/>
        <v>0</v>
      </c>
      <c r="GO148" s="1">
        <f t="shared" ca="1" si="133"/>
        <v>0</v>
      </c>
      <c r="GP148" s="1">
        <f t="shared" ca="1" si="133"/>
        <v>0</v>
      </c>
      <c r="GQ148" s="1">
        <f t="shared" ca="1" si="133"/>
        <v>0</v>
      </c>
      <c r="GR148" s="1">
        <f t="shared" ca="1" si="133"/>
        <v>0</v>
      </c>
      <c r="GS148" s="1">
        <f t="shared" ca="1" si="133"/>
        <v>0</v>
      </c>
      <c r="GT148" s="1">
        <f t="shared" ca="1" si="133"/>
        <v>0</v>
      </c>
      <c r="GU148" s="1">
        <f t="shared" ca="1" si="133"/>
        <v>0</v>
      </c>
      <c r="GV148" s="1">
        <f t="shared" ca="1" si="133"/>
        <v>0</v>
      </c>
      <c r="GW148" s="1">
        <f t="shared" ca="1" si="133"/>
        <v>0</v>
      </c>
      <c r="GX148" s="1">
        <f t="shared" ca="1" si="133"/>
        <v>0</v>
      </c>
      <c r="GY148" s="1">
        <f t="shared" ca="1" si="133"/>
        <v>0</v>
      </c>
      <c r="GZ148" s="1">
        <f t="shared" ca="1" si="133"/>
        <v>0</v>
      </c>
      <c r="HA148" s="1">
        <f t="shared" ca="1" si="133"/>
        <v>0</v>
      </c>
      <c r="HB148" s="1">
        <f t="shared" ca="1" si="133"/>
        <v>0</v>
      </c>
      <c r="HC148" s="1">
        <f t="shared" ca="1" si="133"/>
        <v>0</v>
      </c>
      <c r="HD148" s="1">
        <f t="shared" ca="1" si="133"/>
        <v>0</v>
      </c>
      <c r="HE148" s="1">
        <f t="shared" ca="1" si="133"/>
        <v>0</v>
      </c>
      <c r="HF148" s="1">
        <f t="shared" ca="1" si="133"/>
        <v>0</v>
      </c>
      <c r="HG148" s="1">
        <f t="shared" ca="1" si="133"/>
        <v>0</v>
      </c>
      <c r="HH148" s="1">
        <f t="shared" ca="1" si="133"/>
        <v>0</v>
      </c>
      <c r="HI148" s="1">
        <f t="shared" ca="1" si="133"/>
        <v>0</v>
      </c>
      <c r="HJ148" s="1">
        <f t="shared" ca="1" si="133"/>
        <v>0</v>
      </c>
      <c r="HK148" s="1">
        <f t="shared" ca="1" si="133"/>
        <v>0</v>
      </c>
      <c r="HL148" s="1">
        <f t="shared" ca="1" si="133"/>
        <v>0</v>
      </c>
      <c r="HM148" s="1">
        <f t="shared" ca="1" si="133"/>
        <v>0</v>
      </c>
      <c r="HN148" s="1">
        <f t="shared" ca="1" si="133"/>
        <v>0</v>
      </c>
      <c r="HO148" s="1">
        <f t="shared" ca="1" si="133"/>
        <v>0</v>
      </c>
      <c r="HP148" s="1">
        <f t="shared" ca="1" si="133"/>
        <v>0</v>
      </c>
      <c r="HQ148" s="1">
        <f t="shared" ca="1" si="133"/>
        <v>0</v>
      </c>
      <c r="HR148" s="1">
        <f t="shared" ca="1" si="133"/>
        <v>0</v>
      </c>
      <c r="HS148" s="1">
        <f t="shared" ca="1" si="133"/>
        <v>0</v>
      </c>
      <c r="HT148" s="1">
        <f t="shared" ca="1" si="133"/>
        <v>0</v>
      </c>
      <c r="HU148" s="1">
        <f t="shared" ca="1" si="133"/>
        <v>0</v>
      </c>
      <c r="HV148" s="1">
        <f t="shared" ca="1" si="133"/>
        <v>0</v>
      </c>
      <c r="HW148" s="1">
        <f t="shared" ca="1" si="133"/>
        <v>0</v>
      </c>
      <c r="HX148" s="1">
        <f t="shared" ca="1" si="133"/>
        <v>0</v>
      </c>
      <c r="HY148" s="1">
        <f t="shared" ca="1" si="133"/>
        <v>0</v>
      </c>
      <c r="HZ148" s="1">
        <f t="shared" ca="1" si="133"/>
        <v>0</v>
      </c>
      <c r="IA148" s="1">
        <f t="shared" ca="1" si="133"/>
        <v>0</v>
      </c>
      <c r="IB148" s="1">
        <f t="shared" ca="1" si="133"/>
        <v>0</v>
      </c>
      <c r="IC148" s="1">
        <f t="shared" ca="1" si="133"/>
        <v>0</v>
      </c>
      <c r="ID148" s="1">
        <f t="shared" ca="1" si="133"/>
        <v>0</v>
      </c>
      <c r="IE148" s="1">
        <f t="shared" ca="1" si="133"/>
        <v>0</v>
      </c>
      <c r="IF148" s="1">
        <f t="shared" ca="1" si="133"/>
        <v>0</v>
      </c>
      <c r="IG148" s="1">
        <f t="shared" ca="1" si="133"/>
        <v>0</v>
      </c>
      <c r="IH148" s="1">
        <f t="shared" ca="1" si="133"/>
        <v>0</v>
      </c>
      <c r="II148" s="1">
        <f t="shared" ca="1" si="133"/>
        <v>0</v>
      </c>
      <c r="IJ148" s="1">
        <f t="shared" ca="1" si="133"/>
        <v>0</v>
      </c>
      <c r="IK148" s="1">
        <f t="shared" ca="1" si="133"/>
        <v>0</v>
      </c>
      <c r="IL148" s="1">
        <f t="shared" ca="1" si="133"/>
        <v>0</v>
      </c>
      <c r="IM148" s="1">
        <f t="shared" ca="1" si="133"/>
        <v>0</v>
      </c>
      <c r="IN148" s="1">
        <f t="shared" ca="1" si="133"/>
        <v>0</v>
      </c>
      <c r="IO148" s="1">
        <f t="shared" ca="1" si="133"/>
        <v>0</v>
      </c>
      <c r="IP148" s="1">
        <f t="shared" ca="1" si="133"/>
        <v>0</v>
      </c>
      <c r="IQ148" s="1">
        <f t="shared" ca="1" si="133"/>
        <v>0</v>
      </c>
      <c r="IR148" s="1">
        <f t="shared" ca="1" si="133"/>
        <v>0</v>
      </c>
      <c r="IS148" s="1">
        <f t="shared" ca="1" si="133"/>
        <v>0</v>
      </c>
      <c r="IT148" s="1">
        <f t="shared" ca="1" si="133"/>
        <v>0</v>
      </c>
      <c r="IU148" s="1">
        <f t="shared" ca="1" si="133"/>
        <v>0</v>
      </c>
      <c r="IV148" s="1">
        <f t="shared" ca="1" si="133"/>
        <v>-1</v>
      </c>
    </row>
    <row r="149" spans="1:256" x14ac:dyDescent="0.15">
      <c r="B149" s="145"/>
    </row>
    <row r="150" spans="1:256" x14ac:dyDescent="0.15">
      <c r="A150" s="110" t="s">
        <v>562</v>
      </c>
      <c r="B150" s="145"/>
    </row>
    <row r="151" spans="1:256" x14ac:dyDescent="0.15">
      <c r="A151" s="101" t="s">
        <v>564</v>
      </c>
      <c r="B151" s="110"/>
      <c r="C151" s="101"/>
      <c r="D151" s="101"/>
      <c r="E151" s="101"/>
      <c r="F151" s="101"/>
      <c r="G151" s="101"/>
      <c r="H151" s="101"/>
      <c r="I151" s="101"/>
      <c r="J151" s="101"/>
      <c r="K151" s="101"/>
      <c r="L151" s="101"/>
      <c r="M151" s="101"/>
      <c r="N151" s="101"/>
      <c r="O151" s="101"/>
      <c r="P151" s="101"/>
      <c r="Q151" s="101"/>
      <c r="R151" s="101"/>
      <c r="S151" s="101"/>
      <c r="T151" s="101"/>
      <c r="U151" s="101"/>
      <c r="V151" s="101"/>
      <c r="W151" s="101"/>
      <c r="X151" s="101"/>
      <c r="Y151" s="101"/>
      <c r="Z151" s="101"/>
      <c r="AA151" s="101"/>
      <c r="AB151" s="101"/>
      <c r="AC151" s="101"/>
      <c r="AD151" s="148"/>
      <c r="AE151" s="101"/>
      <c r="AF151" s="101"/>
      <c r="AG151" s="101"/>
      <c r="AH151" s="101"/>
      <c r="AI151" s="101"/>
      <c r="AJ151" s="101"/>
      <c r="AK151" s="148"/>
      <c r="AL151" s="101"/>
      <c r="AM151" s="101"/>
      <c r="AN151" s="101"/>
      <c r="AO151" s="101"/>
      <c r="AP151" s="101"/>
      <c r="AQ151" s="101"/>
      <c r="AR151" s="101"/>
      <c r="AS151" s="101"/>
      <c r="AT151" s="101"/>
      <c r="AU151" s="101"/>
      <c r="AV151" s="101"/>
      <c r="AW151" s="101"/>
      <c r="AX151" s="101"/>
      <c r="AY151" s="101"/>
      <c r="AZ151" s="101"/>
      <c r="BA151" s="101"/>
      <c r="BB151" s="101"/>
      <c r="BC151" s="101"/>
      <c r="BD151" s="101"/>
      <c r="BE151" s="101"/>
      <c r="BF151" s="101"/>
      <c r="BG151" s="101"/>
      <c r="BH151" s="101"/>
      <c r="BI151" s="101"/>
      <c r="BJ151" s="101"/>
      <c r="BK151" s="101"/>
      <c r="BL151" s="101"/>
      <c r="BM151" s="101"/>
      <c r="BN151" s="101"/>
      <c r="BO151" s="101"/>
      <c r="BP151" s="101"/>
      <c r="BQ151" s="101"/>
      <c r="BR151" s="101"/>
      <c r="BS151" s="101"/>
      <c r="BT151" s="101"/>
      <c r="BU151" s="101"/>
      <c r="BV151" s="101"/>
      <c r="BW151" s="101"/>
      <c r="BX151" s="101"/>
      <c r="BY151" s="101"/>
      <c r="BZ151" s="101"/>
      <c r="CA151" s="101"/>
      <c r="CB151" s="101"/>
      <c r="CC151" s="101"/>
      <c r="CD151" s="101"/>
      <c r="CE151" s="101"/>
      <c r="CF151" s="101"/>
      <c r="CG151" s="101"/>
      <c r="CH151" s="101"/>
      <c r="CI151" s="101"/>
      <c r="CJ151" s="101"/>
      <c r="CK151" s="101"/>
      <c r="CL151" s="101"/>
      <c r="CM151" s="101"/>
      <c r="CN151" s="101"/>
      <c r="CO151" s="101"/>
      <c r="CP151" s="101"/>
      <c r="CQ151" s="101"/>
      <c r="CR151" s="101"/>
      <c r="CS151" s="101"/>
      <c r="CT151" s="101"/>
      <c r="CU151" s="101"/>
      <c r="CV151" s="101"/>
      <c r="CW151" s="101"/>
      <c r="CX151" s="101"/>
      <c r="CY151" s="101"/>
      <c r="CZ151" s="101"/>
      <c r="DA151" s="101"/>
      <c r="DB151" s="101"/>
      <c r="DC151" s="101"/>
      <c r="DD151" s="101"/>
      <c r="DE151" s="101"/>
      <c r="DF151" s="101"/>
      <c r="DG151" s="101"/>
      <c r="DH151" s="101"/>
      <c r="DI151" s="101"/>
      <c r="DJ151" s="101"/>
      <c r="DK151" s="101"/>
      <c r="DL151" s="101"/>
      <c r="DM151" s="101"/>
      <c r="DN151" s="101"/>
      <c r="DO151" s="101"/>
      <c r="DP151" s="101"/>
      <c r="DQ151" s="101"/>
      <c r="DR151" s="101"/>
      <c r="DS151" s="101"/>
      <c r="DT151" s="101"/>
      <c r="DU151" s="101"/>
      <c r="DV151" s="101"/>
      <c r="DW151" s="101"/>
      <c r="DX151" s="101"/>
      <c r="DY151" s="101"/>
      <c r="DZ151" s="101"/>
      <c r="EA151" s="101"/>
      <c r="EB151" s="101"/>
      <c r="EC151" s="101"/>
      <c r="ED151" s="101"/>
      <c r="EE151" s="101"/>
      <c r="EF151" s="101"/>
      <c r="EG151" s="101"/>
      <c r="EH151" s="101"/>
      <c r="EI151" s="101"/>
      <c r="EJ151" s="101"/>
      <c r="EK151" s="101"/>
      <c r="EL151" s="101"/>
      <c r="EM151" s="101"/>
      <c r="EN151" s="101"/>
      <c r="EO151" s="101"/>
      <c r="EP151" s="101"/>
      <c r="EQ151" s="101"/>
      <c r="ER151" s="101"/>
      <c r="ES151" s="101"/>
      <c r="ET151" s="101"/>
      <c r="EU151" s="101"/>
      <c r="EV151" s="101"/>
      <c r="EW151" s="101"/>
      <c r="EX151" s="101"/>
      <c r="EY151" s="101"/>
      <c r="EZ151" s="101"/>
      <c r="FA151" s="101"/>
      <c r="FB151" s="101"/>
      <c r="FC151" s="101"/>
      <c r="FD151" s="101"/>
      <c r="FE151" s="101"/>
      <c r="FF151" s="101"/>
      <c r="FG151" s="101"/>
      <c r="FH151" s="101"/>
      <c r="FI151" s="101"/>
      <c r="FJ151" s="101"/>
      <c r="FK151" s="101"/>
      <c r="FL151" s="101"/>
      <c r="FM151" s="101"/>
      <c r="FN151" s="101"/>
      <c r="FO151" s="101"/>
      <c r="FP151" s="101"/>
      <c r="FQ151" s="101"/>
      <c r="FR151" s="101"/>
      <c r="FS151" s="101"/>
      <c r="FT151" s="101"/>
      <c r="FU151" s="101"/>
      <c r="FV151" s="101"/>
      <c r="FW151" s="101"/>
      <c r="FX151" s="101"/>
      <c r="FY151" s="101"/>
      <c r="FZ151" s="101"/>
      <c r="GA151" s="101"/>
      <c r="GB151" s="101"/>
      <c r="GC151" s="101"/>
      <c r="GD151" s="101"/>
      <c r="GE151" s="101"/>
      <c r="GF151" s="101"/>
      <c r="GG151" s="101"/>
      <c r="GH151" s="101"/>
      <c r="GI151" s="101"/>
      <c r="GJ151" s="101"/>
      <c r="GK151" s="101"/>
      <c r="GL151" s="101"/>
      <c r="GM151" s="101"/>
      <c r="GN151" s="101"/>
      <c r="GO151" s="101"/>
      <c r="GP151" s="101"/>
      <c r="GQ151" s="101"/>
      <c r="GR151" s="101"/>
      <c r="GS151" s="101"/>
      <c r="GT151" s="101"/>
      <c r="GU151" s="101"/>
      <c r="GV151" s="101"/>
      <c r="GW151" s="101"/>
      <c r="GX151" s="101"/>
      <c r="GY151" s="101"/>
      <c r="GZ151" s="101"/>
      <c r="HA151" s="101"/>
      <c r="HB151" s="101"/>
      <c r="HC151" s="101"/>
      <c r="HD151" s="101"/>
      <c r="HE151" s="101"/>
      <c r="HF151" s="101"/>
      <c r="HG151" s="101"/>
      <c r="HH151" s="101"/>
      <c r="HI151" s="101"/>
      <c r="HJ151" s="101"/>
      <c r="HK151" s="101"/>
      <c r="HL151" s="101"/>
      <c r="HM151" s="101"/>
      <c r="HN151" s="101"/>
      <c r="HO151" s="101"/>
      <c r="HP151" s="101"/>
      <c r="HQ151" s="101"/>
      <c r="HR151" s="101"/>
      <c r="HS151" s="101"/>
      <c r="HT151" s="101"/>
      <c r="HU151" s="101"/>
      <c r="HV151" s="101"/>
      <c r="HW151" s="101"/>
      <c r="HX151" s="101"/>
      <c r="HY151" s="101"/>
      <c r="HZ151" s="101"/>
      <c r="IA151" s="101"/>
      <c r="IB151" s="101"/>
      <c r="IC151" s="101"/>
      <c r="ID151" s="101"/>
      <c r="IE151" s="101"/>
      <c r="IF151" s="101"/>
      <c r="IG151" s="101"/>
      <c r="IH151" s="101"/>
      <c r="II151" s="101"/>
      <c r="IJ151" s="101"/>
      <c r="IK151" s="101"/>
      <c r="IL151" s="101"/>
      <c r="IM151" s="101"/>
      <c r="IN151" s="101"/>
      <c r="IO151" s="101"/>
      <c r="IP151" s="101"/>
      <c r="IQ151" s="101"/>
      <c r="IR151" s="101"/>
      <c r="IS151" s="101"/>
      <c r="IT151" s="101"/>
      <c r="IU151" s="101"/>
      <c r="IV151" s="101"/>
    </row>
    <row r="152" spans="1:256" x14ac:dyDescent="0.15">
      <c r="A152" s="101" t="s">
        <v>577</v>
      </c>
      <c r="B152" s="110"/>
      <c r="C152" s="101"/>
      <c r="D152" s="101"/>
      <c r="E152" s="101"/>
      <c r="F152" s="101"/>
      <c r="G152" s="101"/>
      <c r="H152" s="101"/>
      <c r="I152" s="101"/>
      <c r="J152" s="101"/>
      <c r="K152" s="101"/>
      <c r="L152" s="101"/>
      <c r="M152" s="101"/>
      <c r="N152" s="101"/>
      <c r="O152" s="101"/>
      <c r="P152" s="101"/>
      <c r="Q152" s="101"/>
      <c r="R152" s="101"/>
      <c r="S152" s="101"/>
      <c r="T152" s="101"/>
      <c r="U152" s="101"/>
      <c r="V152" s="101"/>
      <c r="W152" s="101"/>
      <c r="X152" s="101"/>
      <c r="Y152" s="101"/>
      <c r="Z152" s="101"/>
      <c r="AA152" s="101"/>
      <c r="AB152" s="101"/>
      <c r="AC152" s="101"/>
      <c r="AD152" s="148"/>
      <c r="AE152" s="101"/>
      <c r="AF152" s="101"/>
      <c r="AG152" s="101"/>
      <c r="AH152" s="101"/>
      <c r="AI152" s="101"/>
      <c r="AJ152" s="101"/>
      <c r="AK152" s="148"/>
      <c r="AL152" s="101"/>
      <c r="AM152" s="101"/>
      <c r="AN152" s="101"/>
      <c r="AO152" s="101"/>
      <c r="AP152" s="101"/>
      <c r="AQ152" s="101"/>
      <c r="AR152" s="101"/>
      <c r="AS152" s="101"/>
      <c r="AT152" s="101"/>
      <c r="AU152" s="101"/>
      <c r="AV152" s="101"/>
      <c r="AW152" s="101"/>
      <c r="AX152" s="101"/>
      <c r="AY152" s="101"/>
      <c r="AZ152" s="101"/>
      <c r="BA152" s="101"/>
      <c r="BB152" s="101"/>
      <c r="BC152" s="101"/>
      <c r="BD152" s="101"/>
      <c r="BE152" s="101"/>
      <c r="BF152" s="101"/>
      <c r="BG152" s="101"/>
      <c r="BH152" s="101"/>
      <c r="BI152" s="101"/>
      <c r="BJ152" s="101"/>
      <c r="BK152" s="101"/>
      <c r="BL152" s="101"/>
      <c r="BM152" s="101"/>
      <c r="BN152" s="101"/>
      <c r="BO152" s="101"/>
      <c r="BP152" s="101"/>
      <c r="BQ152" s="101"/>
      <c r="BR152" s="101"/>
      <c r="BS152" s="101"/>
      <c r="BT152" s="101"/>
      <c r="BU152" s="101"/>
      <c r="BV152" s="101"/>
      <c r="BW152" s="101"/>
      <c r="BX152" s="101"/>
      <c r="BY152" s="101"/>
      <c r="BZ152" s="101"/>
      <c r="CA152" s="101"/>
      <c r="CB152" s="101"/>
      <c r="CC152" s="101"/>
      <c r="CD152" s="101"/>
      <c r="CE152" s="101"/>
      <c r="CF152" s="101"/>
      <c r="CG152" s="101"/>
      <c r="CH152" s="101"/>
      <c r="CI152" s="101"/>
      <c r="CJ152" s="101"/>
      <c r="CK152" s="101"/>
      <c r="CL152" s="101"/>
      <c r="CM152" s="101"/>
      <c r="CN152" s="101"/>
      <c r="CO152" s="101"/>
      <c r="CP152" s="101"/>
      <c r="CQ152" s="101"/>
      <c r="CR152" s="101"/>
      <c r="CS152" s="101"/>
      <c r="CT152" s="101"/>
      <c r="CU152" s="101"/>
      <c r="CV152" s="101"/>
      <c r="CW152" s="101"/>
      <c r="CX152" s="101"/>
      <c r="CY152" s="101"/>
      <c r="CZ152" s="101"/>
      <c r="DA152" s="101"/>
      <c r="DB152" s="101"/>
      <c r="DC152" s="101"/>
      <c r="DD152" s="101"/>
      <c r="DE152" s="101"/>
      <c r="DF152" s="101"/>
      <c r="DG152" s="101"/>
      <c r="DH152" s="101"/>
      <c r="DI152" s="101"/>
      <c r="DJ152" s="101"/>
      <c r="DK152" s="101"/>
      <c r="DL152" s="101"/>
      <c r="DM152" s="101"/>
      <c r="DN152" s="101"/>
      <c r="DO152" s="101"/>
      <c r="DP152" s="101"/>
      <c r="DQ152" s="101"/>
      <c r="DR152" s="101"/>
      <c r="DS152" s="101"/>
      <c r="DT152" s="101"/>
      <c r="DU152" s="101"/>
      <c r="DV152" s="101"/>
      <c r="DW152" s="101"/>
      <c r="DX152" s="101"/>
      <c r="DY152" s="101"/>
      <c r="DZ152" s="101"/>
      <c r="EA152" s="101"/>
      <c r="EB152" s="101"/>
      <c r="EC152" s="101"/>
      <c r="ED152" s="101"/>
      <c r="EE152" s="101"/>
      <c r="EF152" s="101"/>
      <c r="EG152" s="101"/>
      <c r="EH152" s="101"/>
      <c r="EI152" s="101"/>
      <c r="EJ152" s="101"/>
      <c r="EK152" s="101"/>
      <c r="EL152" s="101"/>
      <c r="EM152" s="101"/>
      <c r="EN152" s="101"/>
      <c r="EO152" s="101"/>
      <c r="EP152" s="101"/>
      <c r="EQ152" s="101"/>
      <c r="ER152" s="101"/>
      <c r="ES152" s="101"/>
      <c r="ET152" s="101"/>
      <c r="EU152" s="101"/>
      <c r="EV152" s="101"/>
      <c r="EW152" s="101"/>
      <c r="EX152" s="101"/>
      <c r="EY152" s="101"/>
      <c r="EZ152" s="101"/>
      <c r="FA152" s="101"/>
      <c r="FB152" s="101"/>
      <c r="FC152" s="101"/>
      <c r="FD152" s="101"/>
      <c r="FE152" s="101"/>
      <c r="FF152" s="101"/>
      <c r="FG152" s="101"/>
      <c r="FH152" s="101"/>
      <c r="FI152" s="101"/>
      <c r="FJ152" s="101"/>
      <c r="FK152" s="101"/>
      <c r="FL152" s="101"/>
      <c r="FM152" s="101"/>
      <c r="FN152" s="101"/>
      <c r="FO152" s="101"/>
      <c r="FP152" s="101"/>
      <c r="FQ152" s="101"/>
      <c r="FR152" s="101"/>
      <c r="FS152" s="101"/>
      <c r="FT152" s="101"/>
      <c r="FU152" s="101"/>
      <c r="FV152" s="101"/>
      <c r="FW152" s="101"/>
      <c r="FX152" s="101"/>
      <c r="FY152" s="101"/>
      <c r="FZ152" s="101"/>
      <c r="GA152" s="101"/>
      <c r="GB152" s="101"/>
      <c r="GC152" s="101"/>
      <c r="GD152" s="101"/>
      <c r="GE152" s="101"/>
      <c r="GF152" s="101"/>
      <c r="GG152" s="101"/>
      <c r="GH152" s="101"/>
      <c r="GI152" s="101"/>
      <c r="GJ152" s="101"/>
      <c r="GK152" s="101"/>
      <c r="GL152" s="101"/>
      <c r="GM152" s="101"/>
      <c r="GN152" s="101"/>
      <c r="GO152" s="101"/>
      <c r="GP152" s="101"/>
      <c r="GQ152" s="101"/>
      <c r="GR152" s="101"/>
      <c r="GS152" s="101"/>
      <c r="GT152" s="101"/>
      <c r="GU152" s="101"/>
      <c r="GV152" s="101"/>
      <c r="GW152" s="101"/>
      <c r="GX152" s="101"/>
      <c r="GY152" s="101"/>
      <c r="GZ152" s="101"/>
      <c r="HA152" s="101"/>
      <c r="HB152" s="101"/>
      <c r="HC152" s="101"/>
      <c r="HD152" s="101"/>
      <c r="HE152" s="101"/>
      <c r="HF152" s="101"/>
      <c r="HG152" s="101"/>
      <c r="HH152" s="101"/>
      <c r="HI152" s="101"/>
      <c r="HJ152" s="101"/>
      <c r="HK152" s="101"/>
      <c r="HL152" s="101"/>
      <c r="HM152" s="101"/>
      <c r="HN152" s="101"/>
      <c r="HO152" s="101"/>
      <c r="HP152" s="101"/>
      <c r="HQ152" s="101"/>
      <c r="HR152" s="101"/>
      <c r="HS152" s="101"/>
      <c r="HT152" s="101"/>
      <c r="HU152" s="101"/>
      <c r="HV152" s="101"/>
      <c r="HW152" s="101"/>
      <c r="HX152" s="101"/>
      <c r="HY152" s="101"/>
      <c r="HZ152" s="101"/>
      <c r="IA152" s="101"/>
      <c r="IB152" s="101"/>
      <c r="IC152" s="101"/>
      <c r="ID152" s="101"/>
      <c r="IE152" s="101"/>
      <c r="IF152" s="101"/>
      <c r="IG152" s="101"/>
      <c r="IH152" s="101"/>
      <c r="II152" s="101"/>
      <c r="IJ152" s="101"/>
      <c r="IK152" s="101"/>
      <c r="IL152" s="101"/>
      <c r="IM152" s="101"/>
      <c r="IN152" s="101"/>
      <c r="IO152" s="101"/>
      <c r="IP152" s="101"/>
      <c r="IQ152" s="101"/>
      <c r="IR152" s="101"/>
      <c r="IS152" s="101"/>
      <c r="IT152" s="101"/>
      <c r="IU152" s="101"/>
      <c r="IV152" s="101"/>
    </row>
    <row r="153" spans="1:256" x14ac:dyDescent="0.15">
      <c r="A153" s="101" t="s">
        <v>566</v>
      </c>
      <c r="B153" s="110" t="s">
        <v>14</v>
      </c>
      <c r="C153" s="101">
        <f ca="1">Pumpdown!C154/Pumpdown!$C108</f>
        <v>2.5773207555196587</v>
      </c>
      <c r="D153" s="101">
        <f ca="1">Pumpdown!D154/Pumpdown!$C108</f>
        <v>2.5773207555196587</v>
      </c>
      <c r="E153" s="101">
        <f ca="1">Pumpdown!E154/Pumpdown!$C108</f>
        <v>2.5204810670384887</v>
      </c>
      <c r="F153" s="101">
        <f ca="1">Pumpdown!F154/Pumpdown!$C108</f>
        <v>2.4630699288034377</v>
      </c>
      <c r="G153" s="101">
        <f ca="1">Pumpdown!G154/Pumpdown!$C108</f>
        <v>2.405081595624305</v>
      </c>
      <c r="H153" s="101">
        <f ca="1">Pumpdown!H154/Pumpdown!$C108</f>
        <v>2.3465102645504148</v>
      </c>
      <c r="I153" s="101">
        <f ca="1">Pumpdown!I154/Pumpdown!$C108</f>
        <v>2.2873500742899053</v>
      </c>
      <c r="J153" s="101">
        <f ca="1">Pumpdown!J154/Pumpdown!$C108</f>
        <v>2.227595104623187</v>
      </c>
      <c r="K153" s="101">
        <f ca="1">Pumpdown!K154/Pumpdown!$C108</f>
        <v>2.1672393758104969</v>
      </c>
      <c r="L153" s="101">
        <f ca="1">Pumpdown!L154/Pumpdown!$C108</f>
        <v>2.1062768479935019</v>
      </c>
      <c r="M153" s="101">
        <f ca="1">Pumpdown!M154/Pumpdown!$C108</f>
        <v>2.0447014205908847</v>
      </c>
      <c r="N153" s="101">
        <f ca="1">Pumpdown!N154/Pumpdown!$C108</f>
        <v>1.9825069316878505</v>
      </c>
      <c r="O153" s="101">
        <f ca="1">Pumpdown!O154/Pumpdown!$C108</f>
        <v>1.9196871574195</v>
      </c>
      <c r="P153" s="101">
        <f ca="1">Pumpdown!P154/Pumpdown!$C108</f>
        <v>1.8562358113479991</v>
      </c>
      <c r="Q153" s="101">
        <f ca="1">Pumpdown!Q154/Pumpdown!$C108</f>
        <v>1.7921465438334903</v>
      </c>
      <c r="R153" s="101">
        <f ca="1">Pumpdown!R154/Pumpdown!$C108</f>
        <v>1.7274129413986776</v>
      </c>
      <c r="S153" s="101">
        <f ca="1">Pumpdown!S154/Pumpdown!$C108</f>
        <v>1.6620285260870231</v>
      </c>
      <c r="T153" s="101">
        <f ca="1">Pumpdown!T154/Pumpdown!$C108</f>
        <v>1.5959867548144906</v>
      </c>
      <c r="U153" s="101">
        <f ca="1">Pumpdown!U154/Pumpdown!$C108</f>
        <v>1.5292810187147741</v>
      </c>
      <c r="V153" s="101">
        <f ca="1">Pumpdown!V154/Pumpdown!$C108</f>
        <v>1.4619046424779409</v>
      </c>
      <c r="W153" s="101">
        <f ca="1">Pumpdown!W154/Pumpdown!$C108</f>
        <v>1.3938508836824277</v>
      </c>
      <c r="X153" s="101">
        <f ca="1">Pumpdown!X154/Pumpdown!$C108</f>
        <v>1.3251129321203177</v>
      </c>
      <c r="Y153" s="101">
        <f ca="1">Pumpdown!Y154/Pumpdown!$C108</f>
        <v>1.2556839091158389</v>
      </c>
      <c r="Z153" s="101">
        <f ca="1">Pumpdown!Z154/Pumpdown!$C108</f>
        <v>1.1855568668370058</v>
      </c>
      <c r="AA153" s="101">
        <f ca="1">Pumpdown!AA154/Pumpdown!$C108</f>
        <v>1.1147247876003443</v>
      </c>
      <c r="AB153" s="101">
        <f ca="1">Pumpdown!AB154/Pumpdown!$C108</f>
        <v>1.0431805831686243</v>
      </c>
      <c r="AC153" s="101">
        <f ca="1">Pumpdown!AC154/Pumpdown!$C108</f>
        <v>0.97091709404153337</v>
      </c>
      <c r="AD153" s="148">
        <f ca="1">Pumpdown!AD154/Pumpdown!$C108</f>
        <v>0.89792708873921767</v>
      </c>
      <c r="AE153" s="101">
        <f ca="1">Pumpdown!AE154/Pumpdown!$C108</f>
        <v>0.82420326307862124</v>
      </c>
      <c r="AF153" s="101">
        <f ca="1">Pumpdown!AF154/Pumpdown!$C108</f>
        <v>0.74973823944254847</v>
      </c>
      <c r="AG153" s="101">
        <f ca="1">Pumpdown!AG154/Pumpdown!$C108</f>
        <v>0.67452456604137867</v>
      </c>
      <c r="AH153" s="101">
        <f ca="1">Pumpdown!AH154/Pumpdown!$C108</f>
        <v>0.598554716167358</v>
      </c>
      <c r="AI153" s="101">
        <f ca="1">Pumpdown!AI154/Pumpdown!$C108</f>
        <v>0.52182108744139477</v>
      </c>
      <c r="AJ153" s="101">
        <f ca="1">Pumpdown!AJ154/Pumpdown!$C108</f>
        <v>0.44431600105228103</v>
      </c>
      <c r="AK153" s="148">
        <f ca="1">Pumpdown!AK154/Pumpdown!$C108</f>
        <v>0.36603158823551307</v>
      </c>
      <c r="AL153" s="101">
        <f ca="1">Pumpdown!AL154/Pumpdown!$C108</f>
        <v>0.28695251720467202</v>
      </c>
      <c r="AM153" s="101">
        <f ca="1">Pumpdown!AM154/Pumpdown!$C108</f>
        <v>0.20704178232460926</v>
      </c>
      <c r="AN153" s="101">
        <f ca="1">Pumpdown!AN154/Pumpdown!$C108</f>
        <v>0.12622844584250714</v>
      </c>
      <c r="AO153" s="101">
        <f ca="1">Pumpdown!AO154/Pumpdown!$C108</f>
        <v>4.4374095273879852E-2</v>
      </c>
      <c r="AP153" s="101">
        <f ca="1">Pumpdown!AP154/Pumpdown!$C108</f>
        <v>1.3318035596513216E-2</v>
      </c>
      <c r="AQ153" s="101">
        <f ca="1">Pumpdown!AQ154/Pumpdown!$C108</f>
        <v>3.9971535431934605E-3</v>
      </c>
      <c r="AR153" s="101">
        <f ca="1">Pumpdown!AR154/Pumpdown!$C108</f>
        <v>1.1996691503097518E-3</v>
      </c>
      <c r="AS153" s="101">
        <f ca="1">Pumpdown!AS154/Pumpdown!$C108</f>
        <v>3.6005773975224676E-4</v>
      </c>
      <c r="AT153" s="101">
        <f ca="1">Pumpdown!AT154/Pumpdown!$C108</f>
        <v>1.0806444086857072E-4</v>
      </c>
      <c r="AU153" s="101">
        <f ca="1">Pumpdown!AU154/Pumpdown!$C108</f>
        <v>3.2433474109658962E-5</v>
      </c>
      <c r="AV153" s="101">
        <f ca="1">Pumpdown!AV154/Pumpdown!$C108</f>
        <v>9.7342866382965709E-6</v>
      </c>
      <c r="AW153" s="101">
        <f ca="1">Pumpdown!AW154/Pumpdown!$C108</f>
        <v>2.9215598685525935E-6</v>
      </c>
      <c r="AX153" s="101">
        <f ca="1">Pumpdown!AX154/Pumpdown!$C108</f>
        <v>8.7685029039073981E-7</v>
      </c>
      <c r="AY153" s="101">
        <f ca="1">Pumpdown!AY154/Pumpdown!$C108</f>
        <v>2.6316983609828905E-7</v>
      </c>
      <c r="AZ153" s="101">
        <f ca="1">Pumpdown!AZ154/Pumpdown!$C108</f>
        <v>7.8985390540428025E-8</v>
      </c>
      <c r="BA153" s="101">
        <f ca="1">Pumpdown!BA154/Pumpdown!$C108</f>
        <v>2.3705953582362315E-8</v>
      </c>
      <c r="BB153" s="101">
        <f ca="1">Pumpdown!BB154/Pumpdown!$C108</f>
        <v>7.1148883534541196E-9</v>
      </c>
      <c r="BC153" s="101">
        <f ca="1">Pumpdown!BC154/Pumpdown!$C108</f>
        <v>2.1353975956394578E-9</v>
      </c>
      <c r="BD153" s="101">
        <f ca="1">Pumpdown!BD154/Pumpdown!$C108</f>
        <v>6.4089872741981063E-10</v>
      </c>
      <c r="BE153" s="101">
        <f ca="1">Pumpdown!BE154/Pumpdown!$C108</f>
        <v>1.9235348941438272E-10</v>
      </c>
      <c r="BF153" s="101">
        <f ca="1">Pumpdown!BF154/Pumpdown!$C108</f>
        <v>5.7731219156646666E-11</v>
      </c>
      <c r="BG153" s="101">
        <f ca="1">Pumpdown!BG154/Pumpdown!$C108</f>
        <v>1.7326920740869898E-11</v>
      </c>
      <c r="BH153" s="101">
        <f ca="1">Pumpdown!BH154/Pumpdown!$C108</f>
        <v>5.2003437091077361E-12</v>
      </c>
      <c r="BI153" s="101">
        <f ca="1">Pumpdown!BI154/Pumpdown!$C108</f>
        <v>1.5607836555209336E-12</v>
      </c>
      <c r="BJ153" s="101">
        <f ca="1">Pumpdown!BJ154/Pumpdown!$C108</f>
        <v>4.6843934855207113E-13</v>
      </c>
      <c r="BK153" s="101">
        <f ca="1">Pumpdown!BK154/Pumpdown!$C108</f>
        <v>1.405931068637755E-13</v>
      </c>
      <c r="BL153" s="101">
        <f ca="1">Pumpdown!BL154/Pumpdown!$C108</f>
        <v>4.2196330770901897E-14</v>
      </c>
      <c r="BM153" s="101">
        <f ca="1">Pumpdown!BM154/Pumpdown!$C108</f>
        <v>1.2664421252548083E-14</v>
      </c>
      <c r="BN153" s="101">
        <f ca="1">Pumpdown!BN154/Pumpdown!$C108</f>
        <v>3.8009837047867896E-15</v>
      </c>
      <c r="BO153" s="101">
        <f ca="1">Pumpdown!BO154/Pumpdown!$C108</f>
        <v>1.1407925270290485E-15</v>
      </c>
      <c r="BP153" s="101">
        <f ca="1">Pumpdown!BP154/Pumpdown!$C108</f>
        <v>3.4238704788089125E-16</v>
      </c>
      <c r="BQ153" s="101">
        <f ca="1">Pumpdown!BQ154/Pumpdown!$C108</f>
        <v>1.0276092083272094E-16</v>
      </c>
      <c r="BR153" s="101">
        <f ca="1">Pumpdown!BR154/Pumpdown!$C108</f>
        <v>3.0841724053949201E-17</v>
      </c>
      <c r="BS153" s="101">
        <f ca="1">Pumpdown!BS154/Pumpdown!$C108</f>
        <v>9.2565533172710295E-18</v>
      </c>
      <c r="BT153" s="101">
        <f ca="1">Pumpdown!BT154/Pumpdown!$C108</f>
        <v>2.7781773536914095E-18</v>
      </c>
      <c r="BU153" s="101">
        <f ca="1">Pumpdown!BU154/Pumpdown!$C108</f>
        <v>8.3381677218484052E-19</v>
      </c>
      <c r="BV153" s="101">
        <f ca="1">Pumpdown!BV154/Pumpdown!$C108</f>
        <v>2.5025414905673878E-19</v>
      </c>
      <c r="BW153" s="101">
        <f ca="1">Pumpdown!BW154/Pumpdown!$C108</f>
        <v>7.5108994217052335E-20</v>
      </c>
      <c r="BX153" s="101">
        <f ca="1">Pumpdown!BX154/Pumpdown!$C108</f>
        <v>2.254252740088703E-20</v>
      </c>
      <c r="BY153" s="101">
        <f ca="1">Pumpdown!BY154/Pumpdown!$C108</f>
        <v>6.7657082472869985E-21</v>
      </c>
      <c r="BZ153" s="101">
        <f ca="1">Pumpdown!BZ154/Pumpdown!$C108</f>
        <v>2.0305978683475445E-21</v>
      </c>
      <c r="CA153" s="101">
        <f ca="1">Pumpdown!CA154/Pumpdown!$C108</f>
        <v>6.0944509461977138E-22</v>
      </c>
      <c r="CB153" s="101">
        <f ca="1">Pumpdown!CB154/Pumpdown!$C108</f>
        <v>1.8291328339586907E-22</v>
      </c>
      <c r="CC153" s="101">
        <f ca="1">Pumpdown!CC154/Pumpdown!$C108</f>
        <v>5.4897921958878469E-23</v>
      </c>
      <c r="CD153" s="101">
        <f ca="1">Pumpdown!CD154/Pumpdown!$C108</f>
        <v>1.6476560802205652E-23</v>
      </c>
      <c r="CE153" s="101">
        <f ca="1">Pumpdown!CE154/Pumpdown!$C108</f>
        <v>4.9451244451863021E-24</v>
      </c>
      <c r="CF153" s="101">
        <f ca="1">Pumpdown!CF154/Pumpdown!$C108</f>
        <v>1.484184477084898E-24</v>
      </c>
      <c r="CG153" s="101">
        <f ca="1">Pumpdown!CG154/Pumpdown!$C108</f>
        <v>4.4544957087258586E-25</v>
      </c>
      <c r="CH153" s="101">
        <f ca="1">Pumpdown!CH154/Pumpdown!$C108</f>
        <v>1.3369316500351772E-25</v>
      </c>
      <c r="CI153" s="101">
        <f ca="1">Pumpdown!CI154/Pumpdown!$C108</f>
        <v>4.0125445252186264E-26</v>
      </c>
      <c r="CJ153" s="101">
        <f ca="1">Pumpdown!CJ154/Pumpdown!$C108</f>
        <v>1.2042884590575999E-26</v>
      </c>
      <c r="CK153" s="101">
        <f ca="1">Pumpdown!CK154/Pumpdown!$C108</f>
        <v>3.61444136882271E-27</v>
      </c>
      <c r="CL153" s="101">
        <f ca="1">Pumpdown!CL154/Pumpdown!$C108</f>
        <v>1.0848054143838757E-27</v>
      </c>
      <c r="CM153" s="101">
        <f ca="1">Pumpdown!CM154/Pumpdown!$C108</f>
        <v>3.2558358733589808E-28</v>
      </c>
      <c r="CN153" s="101">
        <f ca="1">Pumpdown!CN154/Pumpdown!$C108</f>
        <v>9.7717683684975586E-29</v>
      </c>
      <c r="CO153" s="101">
        <f ca="1">Pumpdown!CO154/Pumpdown!$C108</f>
        <v>2.9328092926581362E-29</v>
      </c>
      <c r="CP153" s="101">
        <f ca="1">Pumpdown!CP154/Pumpdown!$C108</f>
        <v>8.802265897778756E-30</v>
      </c>
      <c r="CQ153" s="101">
        <f ca="1">Pumpdown!CQ154/Pumpdown!$C108</f>
        <v>2.6418316775372511E-30</v>
      </c>
      <c r="CR153" s="101">
        <f ca="1">Pumpdown!CR154/Pumpdown!$C108</f>
        <v>7.9289522646668714E-31</v>
      </c>
      <c r="CS153" s="101">
        <f ca="1">Pumpdown!CS154/Pumpdown!$C108</f>
        <v>2.3797233014471439E-31</v>
      </c>
      <c r="CT153" s="101">
        <f ca="1">Pumpdown!CT154/Pumpdown!$C108</f>
        <v>7.1422841283663901E-32</v>
      </c>
      <c r="CU153" s="101">
        <f ca="1">Pumpdown!CU154/Pumpdown!$C108</f>
        <v>2.1436199132602167E-32</v>
      </c>
      <c r="CV153" s="101">
        <f ca="1">Pumpdown!CV154/Pumpdown!$C108</f>
        <v>6.4336649871933202E-33</v>
      </c>
      <c r="CW153" s="101">
        <f ca="1">Pumpdown!CW154/Pumpdown!$C108</f>
        <v>1.930941437490397E-33</v>
      </c>
      <c r="CX153" s="101">
        <f ca="1">Pumpdown!CX154/Pumpdown!$C108</f>
        <v>5.7953512382746078E-34</v>
      </c>
      <c r="CY153" s="101">
        <f ca="1">Pumpdown!CY154/Pumpdown!$C108</f>
        <v>1.73936377990946E-34</v>
      </c>
      <c r="CZ153" s="101">
        <f ca="1">Pumpdown!CZ154/Pumpdown!$C108</f>
        <v>5.2203675575005228E-35</v>
      </c>
      <c r="DA153" s="101">
        <f ca="1">Pumpdown!DA154/Pumpdown!$C108</f>
        <v>1.566793430458955E-35</v>
      </c>
      <c r="DB153" s="101">
        <f ca="1">Pumpdown!DB154/Pumpdown!$C108</f>
        <v>4.7024306750245423E-36</v>
      </c>
      <c r="DC153" s="101">
        <f ca="1">Pumpdown!DC154/Pumpdown!$C108</f>
        <v>1.4113445859250466E-36</v>
      </c>
      <c r="DD153" s="101">
        <f ca="1">Pumpdown!DD154/Pumpdown!$C108</f>
        <v>4.2358807133494753E-37</v>
      </c>
      <c r="DE153" s="101">
        <f ca="1">Pumpdown!DE154/Pumpdown!$C108</f>
        <v>1.2713185423789166E-37</v>
      </c>
      <c r="DF153" s="101">
        <f ca="1">Pumpdown!DF154/Pumpdown!$C108</f>
        <v>3.8156193376805955E-38</v>
      </c>
      <c r="DG153" s="101">
        <f ca="1">Pumpdown!DG154/Pumpdown!$C108</f>
        <v>1.1451851321887514E-38</v>
      </c>
      <c r="DH153" s="101">
        <f ca="1">Pumpdown!DH154/Pumpdown!$C108</f>
        <v>3.4370540426691514E-39</v>
      </c>
      <c r="DI153" s="101">
        <f ca="1">Pumpdown!DI154/Pumpdown!$C108</f>
        <v>1.0315660027518817E-39</v>
      </c>
      <c r="DJ153" s="101">
        <f ca="1">Pumpdown!DJ154/Pumpdown!$C108</f>
        <v>3.0960479667265086E-40</v>
      </c>
      <c r="DK153" s="101">
        <f ca="1">Pumpdown!DK154/Pumpdown!$C108</f>
        <v>9.2921955422147739E-41</v>
      </c>
      <c r="DL153" s="101">
        <f ca="1">Pumpdown!DL154/Pumpdown!$C108</f>
        <v>2.7888746854929922E-41</v>
      </c>
      <c r="DM153" s="101">
        <f ca="1">Pumpdown!DM154/Pumpdown!$C108</f>
        <v>8.370273716312488E-42</v>
      </c>
      <c r="DN153" s="101">
        <f ca="1">Pumpdown!DN154/Pumpdown!$C108</f>
        <v>2.5121774904563995E-42</v>
      </c>
      <c r="DO153" s="101">
        <f ca="1">Pumpdown!DO154/Pumpdown!$C108</f>
        <v>7.5398200315199841E-43</v>
      </c>
      <c r="DP153" s="101">
        <f ca="1">Pumpdown!DP154/Pumpdown!$C108</f>
        <v>2.2629327077276703E-43</v>
      </c>
      <c r="DQ153" s="101">
        <f ca="1">Pumpdown!DQ154/Pumpdown!$C108</f>
        <v>6.7917595092403652E-44</v>
      </c>
      <c r="DR153" s="101">
        <f ca="1">Pumpdown!DR154/Pumpdown!$C108</f>
        <v>2.0384166561309936E-44</v>
      </c>
      <c r="DS153" s="101">
        <f ca="1">Pumpdown!DS154/Pumpdown!$C108</f>
        <v>6.1179175416018222E-45</v>
      </c>
      <c r="DT153" s="101">
        <f ca="1">Pumpdown!DT154/Pumpdown!$C108</f>
        <v>1.8361758835350694E-45</v>
      </c>
      <c r="DU153" s="101">
        <f ca="1">Pumpdown!DU154/Pumpdown!$C108</f>
        <v>5.5109305615012257E-46</v>
      </c>
      <c r="DV153" s="101">
        <f ca="1">Pumpdown!DV154/Pumpdown!$C108</f>
        <v>1.654000356176019E-46</v>
      </c>
      <c r="DW153" s="101">
        <f ca="1">Pumpdown!DW154/Pumpdown!$C108</f>
        <v>4.964165575487063E-47</v>
      </c>
      <c r="DX153" s="101">
        <f ca="1">Pumpdown!DX154/Pumpdown!$C108</f>
        <v>1.4898993079919446E-47</v>
      </c>
      <c r="DY153" s="101">
        <f ca="1">Pumpdown!DY154/Pumpdown!$C108</f>
        <v>4.4716476801583672E-48</v>
      </c>
      <c r="DZ153" s="101">
        <f ca="1">Pumpdown!DZ154/Pumpdown!$C108</f>
        <v>1.3420794860570415E-48</v>
      </c>
      <c r="EA153" s="101">
        <f ca="1">Pumpdown!EA154/Pumpdown!$C108</f>
        <v>4.027994769997941E-49</v>
      </c>
      <c r="EB153" s="101">
        <f ca="1">Pumpdown!EB154/Pumpdown!$C108</f>
        <v>1.2089255543871102E-49</v>
      </c>
      <c r="EC153" s="101">
        <f ca="1">Pumpdown!EC154/Pumpdown!$C108</f>
        <v>3.6283587231443412E-50</v>
      </c>
      <c r="ED153" s="101">
        <f ca="1">Pumpdown!ED154/Pumpdown!$C108</f>
        <v>1.0889824419744276E-50</v>
      </c>
      <c r="EE153" s="101">
        <f ca="1">Pumpdown!EE154/Pumpdown!$C108</f>
        <v>3.2683724223962609E-51</v>
      </c>
      <c r="EF153" s="101">
        <f ca="1">Pumpdown!EF154/Pumpdown!$C108</f>
        <v>9.8093944215596929E-52</v>
      </c>
      <c r="EG153" s="101">
        <f ca="1">Pumpdown!EG154/Pumpdown!$C108</f>
        <v>2.9441020325088305E-52</v>
      </c>
      <c r="EH153" s="101">
        <f ca="1">Pumpdown!EH154/Pumpdown!$C108</f>
        <v>8.8361588955706955E-53</v>
      </c>
      <c r="EI153" s="101">
        <f ca="1">Pumpdown!EI154/Pumpdown!$C108</f>
        <v>2.6520040122807447E-53</v>
      </c>
      <c r="EJ153" s="101">
        <f ca="1">Pumpdown!EJ154/Pumpdown!$C108</f>
        <v>7.9594825809194839E-54</v>
      </c>
      <c r="EK153" s="101">
        <f ca="1">Pumpdown!EK154/Pumpdown!$C108</f>
        <v>2.388886391671643E-54</v>
      </c>
      <c r="EL153" s="101">
        <f ca="1">Pumpdown!EL154/Pumpdown!$C108</f>
        <v>7.1697853903145454E-55</v>
      </c>
      <c r="EM153" s="101">
        <f ca="1">Pumpdown!EM154/Pumpdown!$C108</f>
        <v>2.1518738907962989E-55</v>
      </c>
      <c r="EN153" s="101">
        <f ca="1">Pumpdown!EN154/Pumpdown!$C108</f>
        <v>6.458437721366238E-56</v>
      </c>
      <c r="EO153" s="101">
        <f ca="1">Pumpdown!EO154/Pumpdown!$C108</f>
        <v>1.9383764996252195E-56</v>
      </c>
      <c r="EP153" s="101">
        <f ca="1">Pumpdown!EP154/Pumpdown!$C108</f>
        <v>5.8176661545704082E-57</v>
      </c>
      <c r="EQ153" s="101">
        <f ca="1">Pumpdown!EQ154/Pumpdown!$C108</f>
        <v>1.7460611750389024E-57</v>
      </c>
      <c r="ER153" s="101">
        <f ca="1">Pumpdown!ER154/Pumpdown!$C108</f>
        <v>5.2404685074325278E-58</v>
      </c>
      <c r="ES153" s="101">
        <f ca="1">Pumpdown!ES154/Pumpdown!$C108</f>
        <v>1.5728263459486308E-58</v>
      </c>
      <c r="ET153" s="101">
        <f ca="1">Pumpdown!ET154/Pumpdown!$C108</f>
        <v>4.7205373164662111E-59</v>
      </c>
      <c r="EU153" s="101">
        <f ca="1">Pumpdown!EU154/Pumpdown!$C108</f>
        <v>1.4167789478825146E-59</v>
      </c>
      <c r="EV153" s="101">
        <f ca="1">Pumpdown!EV154/Pumpdown!$C108</f>
        <v>4.2521909108976586E-60</v>
      </c>
      <c r="EW153" s="101">
        <f ca="1">Pumpdown!EW154/Pumpdown!$C108</f>
        <v>1.2762137360767749E-60</v>
      </c>
      <c r="EX153" s="101">
        <f ca="1">Pumpdown!EX154/Pumpdown!$C108</f>
        <v>3.8303113248676052E-61</v>
      </c>
      <c r="EY153" s="101">
        <f ca="1">Pumpdown!EY154/Pumpdown!$C108</f>
        <v>1.1495946510112183E-61</v>
      </c>
      <c r="EZ153" s="101">
        <f ca="1">Pumpdown!EZ154/Pumpdown!$C108</f>
        <v>3.4502883696517397E-62</v>
      </c>
      <c r="FA153" s="101">
        <f ca="1">Pumpdown!FA154/Pumpdown!$C108</f>
        <v>1.0355380327563732E-62</v>
      </c>
      <c r="FB153" s="101">
        <f ca="1">Pumpdown!FB154/Pumpdown!$C108</f>
        <v>3.1079692547355907E-63</v>
      </c>
      <c r="FC153" s="101">
        <f ca="1">Pumpdown!FC154/Pumpdown!$C108</f>
        <v>9.3279750070311986E-64</v>
      </c>
      <c r="FD153" s="101">
        <f ca="1">Pumpdown!FD154/Pumpdown!$C108</f>
        <v>2.7996132072162698E-64</v>
      </c>
      <c r="FE153" s="101">
        <f ca="1">Pumpdown!FE154/Pumpdown!$C108</f>
        <v>8.4025033344448331E-65</v>
      </c>
      <c r="FF153" s="101">
        <f ca="1">Pumpdown!FF154/Pumpdown!$C108</f>
        <v>2.5218505936238966E-65</v>
      </c>
      <c r="FG153" s="101">
        <f ca="1">Pumpdown!FG154/Pumpdown!$C108</f>
        <v>7.5688519997253875E-66</v>
      </c>
      <c r="FH153" s="101">
        <f ca="1">Pumpdown!FH154/Pumpdown!$C108</f>
        <v>2.2716460974567445E-66</v>
      </c>
      <c r="FI153" s="101">
        <f ca="1">Pumpdown!FI154/Pumpdown!$C108</f>
        <v>6.8179110812018599E-67</v>
      </c>
      <c r="FJ153" s="101">
        <f ca="1">Pumpdown!FJ154/Pumpdown!$C108</f>
        <v>2.0462655500439471E-67</v>
      </c>
      <c r="FK153" s="101">
        <f ca="1">Pumpdown!FK154/Pumpdown!$C108</f>
        <v>6.1414744947928229E-68</v>
      </c>
      <c r="FL153" s="101">
        <f ca="1">Pumpdown!FL154/Pumpdown!$C108</f>
        <v>1.8432460522721844E-68</v>
      </c>
      <c r="FM153" s="101">
        <f ca="1">Pumpdown!FM154/Pumpdown!$C108</f>
        <v>5.5321503200862923E-69</v>
      </c>
      <c r="FN153" s="101">
        <f ca="1">Pumpdown!FN154/Pumpdown!$C108</f>
        <v>1.660369060674468E-69</v>
      </c>
      <c r="FO153" s="101">
        <f ca="1">Pumpdown!FO154/Pumpdown!$C108</f>
        <v>4.9832800233852152E-70</v>
      </c>
      <c r="FP153" s="101">
        <f ca="1">Pumpdown!FP154/Pumpdown!$C108</f>
        <v>1.4956361437729127E-70</v>
      </c>
      <c r="FQ153" s="101">
        <f ca="1">Pumpdown!FQ154/Pumpdown!$C108</f>
        <v>4.488865695009311E-71</v>
      </c>
      <c r="FR153" s="101">
        <f ca="1">Pumpdown!FR154/Pumpdown!$C108</f>
        <v>1.3472471437472061E-71</v>
      </c>
      <c r="FS153" s="101">
        <f ca="1">Pumpdown!FS154/Pumpdown!$C108</f>
        <v>4.0435045057217749E-72</v>
      </c>
      <c r="FT153" s="101">
        <f ca="1">Pumpdown!FT154/Pumpdown!$C108</f>
        <v>1.2135805047852558E-72</v>
      </c>
      <c r="FU153" s="101">
        <f ca="1">Pumpdown!FU154/Pumpdown!$C108</f>
        <v>3.6423296660379085E-73</v>
      </c>
      <c r="FV153" s="101">
        <f ca="1">Pumpdown!FV154/Pumpdown!$C108</f>
        <v>1.0931755531494264E-73</v>
      </c>
      <c r="FW153" s="101">
        <f ca="1">Pumpdown!FW154/Pumpdown!$C108</f>
        <v>3.2809572432346571E-74</v>
      </c>
      <c r="FX153" s="101">
        <f ca="1">Pumpdown!FX154/Pumpdown!$C108</f>
        <v>9.8471653531960499E-75</v>
      </c>
      <c r="FY153" s="101">
        <f ca="1">Pumpdown!FY154/Pumpdown!$C108</f>
        <v>2.9554382548913191E-75</v>
      </c>
      <c r="FZ153" s="101">
        <f ca="1">Pumpdown!FZ154/Pumpdown!$C108</f>
        <v>8.8701823978614246E-76</v>
      </c>
      <c r="GA153" s="101">
        <f ca="1">Pumpdown!GA154/Pumpdown!$C108</f>
        <v>2.6622155154523421E-76</v>
      </c>
      <c r="GB153" s="101">
        <f ca="1">Pumpdown!GB154/Pumpdown!$C108</f>
        <v>7.9901304537141555E-77</v>
      </c>
      <c r="GC153" s="101">
        <f ca="1">Pumpdown!GC154/Pumpdown!$C108</f>
        <v>2.3980847642427932E-77</v>
      </c>
      <c r="GD153" s="101">
        <f ca="1">Pumpdown!GD154/Pumpdown!$C108</f>
        <v>7.197392545474884E-78</v>
      </c>
      <c r="GE153" s="101">
        <f ca="1">Pumpdown!GE154/Pumpdown!$C108</f>
        <v>2.1601596501537469E-78</v>
      </c>
      <c r="GF153" s="101">
        <f ca="1">Pumpdown!GF154/Pumpdown!$C108</f>
        <v>6.4833058425945228E-79</v>
      </c>
      <c r="GG153" s="101">
        <f ca="1">Pumpdown!GG154/Pumpdown!$C108</f>
        <v>1.9458401903594772E-79</v>
      </c>
      <c r="GH153" s="101">
        <f ca="1">Pumpdown!GH154/Pumpdown!$C108</f>
        <v>5.8400669941293217E-80</v>
      </c>
      <c r="GI153" s="101">
        <f ca="1">Pumpdown!GI154/Pumpdown!$C108</f>
        <v>1.7527843583916225E-80</v>
      </c>
      <c r="GJ153" s="101">
        <f ca="1">Pumpdown!GJ154/Pumpdown!$C108</f>
        <v>5.2606468557821135E-81</v>
      </c>
      <c r="GK153" s="101">
        <f ca="1">Pumpdown!GK154/Pumpdown!$C108</f>
        <v>1.5788824910923234E-81</v>
      </c>
      <c r="GL153" s="101">
        <f ca="1">Pumpdown!GL154/Pumpdown!$C108</f>
        <v>4.7387136772694073E-82</v>
      </c>
      <c r="GM153" s="101">
        <f ca="1">Pumpdown!GM154/Pumpdown!$C108</f>
        <v>1.4222342347722628E-82</v>
      </c>
      <c r="GN153" s="101">
        <f ca="1">Pumpdown!GN154/Pumpdown!$C108</f>
        <v>4.2685639106260901E-83</v>
      </c>
      <c r="GO153" s="101">
        <f ca="1">Pumpdown!GO154/Pumpdown!$C108</f>
        <v>1.2811277786473125E-83</v>
      </c>
      <c r="GP153" s="101">
        <f ca="1">Pumpdown!GP154/Pumpdown!$C108</f>
        <v>3.8450598833392245E-84</v>
      </c>
      <c r="GQ153" s="101">
        <f ca="1">Pumpdown!GQ154/Pumpdown!$C108</f>
        <v>1.1540211486222673E-84</v>
      </c>
      <c r="GR153" s="101">
        <f ca="1">Pumpdown!GR154/Pumpdown!$C108</f>
        <v>3.4635736552193613E-85</v>
      </c>
      <c r="GS153" s="101">
        <f ca="1">Pumpdown!GS154/Pumpdown!$C108</f>
        <v>1.0395253570050678E-85</v>
      </c>
      <c r="GT153" s="101">
        <f ca="1">Pumpdown!GT154/Pumpdown!$C108</f>
        <v>3.1199364454920882E-86</v>
      </c>
      <c r="GU153" s="101">
        <f ca="1">Pumpdown!GU154/Pumpdown!$C108</f>
        <v>9.3638922401604765E-87</v>
      </c>
      <c r="GV153" s="101">
        <f ca="1">Pumpdown!GV154/Pumpdown!$C108</f>
        <v>2.8103930774624483E-87</v>
      </c>
      <c r="GW153" s="101">
        <f ca="1">Pumpdown!GW154/Pumpdown!$C108</f>
        <v>8.4348570522566068E-88</v>
      </c>
      <c r="GX153" s="101">
        <f ca="1">Pumpdown!GX154/Pumpdown!$C108</f>
        <v>2.5315609429355227E-88</v>
      </c>
      <c r="GY153" s="101">
        <f ca="1">Pumpdown!GY154/Pumpdown!$C108</f>
        <v>7.5979957551053283E-89</v>
      </c>
      <c r="GZ153" s="101">
        <f ca="1">Pumpdown!GZ154/Pumpdown!$C108</f>
        <v>2.2803930379672046E-89</v>
      </c>
      <c r="HA153" s="101">
        <f ca="1">Pumpdown!HA154/Pumpdown!$C108</f>
        <v>6.8441633494137274E-90</v>
      </c>
      <c r="HB153" s="101">
        <f ca="1">Pumpdown!HB154/Pumpdown!$C108</f>
        <v>2.0541446660096234E-90</v>
      </c>
      <c r="HC153" s="101">
        <f ca="1">Pumpdown!HC154/Pumpdown!$C108</f>
        <v>6.1651221536920661E-91</v>
      </c>
      <c r="HD153" s="101">
        <f ca="1">Pumpdown!HD154/Pumpdown!$C108</f>
        <v>1.8503434445919712E-91</v>
      </c>
      <c r="HE153" s="101">
        <f ca="1">Pumpdown!HE154/Pumpdown!$C108</f>
        <v>5.5534517850455077E-92</v>
      </c>
      <c r="HF153" s="101">
        <f ca="1">Pumpdown!HF154/Pumpdown!$C108</f>
        <v>1.6667622877776621E-92</v>
      </c>
      <c r="HG153" s="101">
        <f ca="1">Pumpdown!HG154/Pumpdown!$C108</f>
        <v>5.0024680711890997E-93</v>
      </c>
      <c r="HH153" s="101">
        <f ca="1">Pumpdown!HH154/Pumpdown!$C108</f>
        <v>1.5013950691572498E-93</v>
      </c>
      <c r="HI153" s="101">
        <f ca="1">Pumpdown!HI154/Pumpdown!$C108</f>
        <v>4.5061500075779141E-94</v>
      </c>
      <c r="HJ153" s="101">
        <f ca="1">Pumpdown!HJ154/Pumpdown!$C108</f>
        <v>1.3524346994287173E-94</v>
      </c>
      <c r="HK153" s="101">
        <f ca="1">Pumpdown!HK154/Pumpdown!$C108</f>
        <v>4.0590739614591456E-95</v>
      </c>
      <c r="HL153" s="101">
        <f ca="1">Pumpdown!HL154/Pumpdown!$C108</f>
        <v>1.2182533790027214E-95</v>
      </c>
      <c r="HM153" s="101">
        <f ca="1">Pumpdown!HM154/Pumpdown!$C108</f>
        <v>3.6563544038454352E-96</v>
      </c>
      <c r="HN153" s="101">
        <f ca="1">Pumpdown!HN154/Pumpdown!$C108</f>
        <v>1.0973848098384828E-96</v>
      </c>
      <c r="HO153" s="101">
        <f ca="1">Pumpdown!HO154/Pumpdown!$C108</f>
        <v>3.2935905217440472E-97</v>
      </c>
      <c r="HP153" s="101">
        <f ca="1">Pumpdown!HP154/Pumpdown!$C108</f>
        <v>9.8850817212595035E-98</v>
      </c>
      <c r="HQ153" s="101">
        <f ca="1">Pumpdown!HQ154/Pumpdown!$C108</f>
        <v>2.9668181272344698E-98</v>
      </c>
      <c r="HR153" s="101">
        <f ca="1">Pumpdown!HR154/Pumpdown!$C108</f>
        <v>8.9043369071566433E-99</v>
      </c>
      <c r="HS153" s="101">
        <f ca="1">Pumpdown!HS154/Pumpdown!$C108</f>
        <v>2.6724663378695141E-99</v>
      </c>
      <c r="HT153" s="101">
        <f ca="1">Pumpdown!HT154/Pumpdown!$C108</f>
        <v>8.0208963357006606E-100</v>
      </c>
      <c r="HU153" s="101">
        <f ca="1">Pumpdown!HU154/Pumpdown!$C108</f>
        <v>2.4073185550147616E-100</v>
      </c>
      <c r="HV153" s="101">
        <f ca="1">Pumpdown!HV154/Pumpdown!$C108</f>
        <v>7.2251060015876963E-101</v>
      </c>
      <c r="HW153" s="101">
        <f ca="1">Pumpdown!HW154/Pumpdown!$C108</f>
        <v>2.168477313708008E-101</v>
      </c>
      <c r="HX153" s="101">
        <f ca="1">Pumpdown!HX154/Pumpdown!$C108</f>
        <v>6.508269718164666E-102</v>
      </c>
      <c r="HY153" s="101">
        <f ca="1">Pumpdown!HY154/Pumpdown!$C108</f>
        <v>1.9533326199271811E-102</v>
      </c>
      <c r="HZ153" s="101">
        <f ca="1">Pumpdown!HZ154/Pumpdown!$C108</f>
        <v>5.8625540877976379E-103</v>
      </c>
      <c r="IA153" s="101">
        <f ca="1">Pumpdown!IA154/Pumpdown!$C108</f>
        <v>1.7595334292648054E-103</v>
      </c>
      <c r="IB153" s="101">
        <f ca="1">Pumpdown!IB154/Pumpdown!$C108</f>
        <v>5.2809029005707833E-104</v>
      </c>
      <c r="IC153" s="101">
        <f ca="1">Pumpdown!IC154/Pumpdown!$C108</f>
        <v>1.5849619553354817E-104</v>
      </c>
      <c r="ID153" s="101">
        <f ca="1">Pumpdown!ID154/Pumpdown!$C108</f>
        <v>4.7569600258875331E-105</v>
      </c>
      <c r="IE153" s="101">
        <f ca="1">Pumpdown!IE154/Pumpdown!$C108</f>
        <v>1.4277105271654429E-105</v>
      </c>
      <c r="IF153" s="101">
        <f ca="1">Pumpdown!IF154/Pumpdown!$C108</f>
        <v>4.2849999543536605E-106</v>
      </c>
      <c r="IG153" s="101">
        <f ca="1">Pumpdown!IG154/Pumpdown!$C108</f>
        <v>1.2860607426678431E-106</v>
      </c>
      <c r="IH153" s="101">
        <f ca="1">Pumpdown!IH154/Pumpdown!$C108</f>
        <v>3.8598652309223719E-107</v>
      </c>
      <c r="II153" s="101">
        <f ca="1">Pumpdown!II154/Pumpdown!$C108</f>
        <v>1.1584646903984791E-107</v>
      </c>
      <c r="IJ153" s="101">
        <f ca="1">Pumpdown!IJ154/Pumpdown!$C108</f>
        <v>3.4769100955873114E-108</v>
      </c>
      <c r="IK153" s="101">
        <f ca="1">Pumpdown!IK154/Pumpdown!$C108</f>
        <v>1.0435280343882319E-108</v>
      </c>
      <c r="IL153" s="101">
        <f ca="1">Pumpdown!IL154/Pumpdown!$C108</f>
        <v>3.1319497157438692E-109</v>
      </c>
      <c r="IM153" s="101">
        <f ca="1">Pumpdown!IM154/Pumpdown!$C108</f>
        <v>9.3999477720775304E-110</v>
      </c>
      <c r="IN153" s="101">
        <f ca="1">Pumpdown!IN154/Pumpdown!$C108</f>
        <v>2.8212144554434263E-110</v>
      </c>
      <c r="IO153" s="101">
        <f ca="1">Pumpdown!IO154/Pumpdown!$C108</f>
        <v>8.4673353475918623E-111</v>
      </c>
      <c r="IP153" s="101">
        <f ca="1">Pumpdown!IP154/Pumpdown!$C108</f>
        <v>2.5413086818070271E-111</v>
      </c>
      <c r="IQ153" s="101">
        <f ca="1">Pumpdown!IQ154/Pumpdown!$C108</f>
        <v>7.6272517280947353E-112</v>
      </c>
      <c r="IR153" s="101">
        <f ca="1">Pumpdown!IR154/Pumpdown!$C108</f>
        <v>2.2891736584458582E-112</v>
      </c>
      <c r="IS153" s="101">
        <f ca="1">Pumpdown!IS154/Pumpdown!$C108</f>
        <v>6.8705167016054557E-113</v>
      </c>
      <c r="IT153" s="101">
        <f ca="1">Pumpdown!IT154/Pumpdown!$C108</f>
        <v>2.0620541203976091E-113</v>
      </c>
      <c r="IU153" s="101">
        <f ca="1">Pumpdown!IU154/Pumpdown!$C108</f>
        <v>6.1888608675606044E-114</v>
      </c>
      <c r="IV153" s="101">
        <f ca="1">Pumpdown!IV154/Pumpdown!$C108</f>
        <v>1.8574681653184522E-114</v>
      </c>
    </row>
    <row r="154" spans="1:256" x14ac:dyDescent="0.15">
      <c r="A154" s="101" t="s">
        <v>567</v>
      </c>
      <c r="B154" s="110" t="s">
        <v>14</v>
      </c>
      <c r="C154" s="101">
        <f ca="1">Pumpdown!C155/Pumpdown!$C109</f>
        <v>0.37791315267637987</v>
      </c>
      <c r="D154" s="101">
        <f ca="1">Pumpdown!D155/Pumpdown!$C109</f>
        <v>0.37791315267637987</v>
      </c>
      <c r="E154" s="101">
        <f ca="1">Pumpdown!E155/Pumpdown!$C109</f>
        <v>0.36735315763887039</v>
      </c>
      <c r="F154" s="101">
        <f ca="1">Pumpdown!F155/Pumpdown!$C109</f>
        <v>0.35699901539727363</v>
      </c>
      <c r="G154" s="101">
        <f ca="1">Pumpdown!G155/Pumpdown!$C109</f>
        <v>0.3468493520275977</v>
      </c>
      <c r="H154" s="101">
        <f ca="1">Pumpdown!H155/Pumpdown!$C109</f>
        <v>0.33690273527674225</v>
      </c>
      <c r="I154" s="101">
        <f ca="1">Pumpdown!I155/Pumpdown!$C109</f>
        <v>0.32715767574013072</v>
      </c>
      <c r="J154" s="101">
        <f ca="1">Pumpdown!J155/Pumpdown!$C109</f>
        <v>0.31761262808384166</v>
      </c>
      <c r="K154" s="101">
        <f ca="1">Pumpdown!K155/Pumpdown!$C109</f>
        <v>0.30826599231001744</v>
      </c>
      <c r="L154" s="101">
        <f ca="1">Pumpdown!L155/Pumpdown!$C109</f>
        <v>0.29911611506426178</v>
      </c>
      <c r="M154" s="101">
        <f ca="1">Pumpdown!M155/Pumpdown!$C109</f>
        <v>0.29016129098367105</v>
      </c>
      <c r="N154" s="101">
        <f ca="1">Pumpdown!N155/Pumpdown!$C109</f>
        <v>0.28133534064664883</v>
      </c>
      <c r="O154" s="101">
        <f ca="1">Pumpdown!O155/Pumpdown!$C109</f>
        <v>0.27242065676300387</v>
      </c>
      <c r="P154" s="101">
        <f ca="1">Pumpdown!P155/Pumpdown!$C109</f>
        <v>0.26341634723137658</v>
      </c>
      <c r="Q154" s="101">
        <f ca="1">Pumpdown!Q155/Pumpdown!$C109</f>
        <v>0.2543215109814787</v>
      </c>
      <c r="R154" s="101">
        <f ca="1">Pumpdown!R155/Pumpdown!$C109</f>
        <v>0.24513523788392255</v>
      </c>
      <c r="S154" s="101">
        <f ca="1">Pumpdown!S155/Pumpdown!$C109</f>
        <v>0.23585660865914329</v>
      </c>
      <c r="T154" s="101">
        <f ca="1">Pumpdown!T155/Pumpdown!$C109</f>
        <v>0.22648469478540587</v>
      </c>
      <c r="U154" s="101">
        <f ca="1">Pumpdown!U155/Pumpdown!$C109</f>
        <v>0.21701855840588677</v>
      </c>
      <c r="V154" s="101">
        <f ca="1">Pumpdown!V155/Pumpdown!$C109</f>
        <v>0.20745725223482175</v>
      </c>
      <c r="W154" s="101">
        <f ca="1">Pumpdown!W155/Pumpdown!$C109</f>
        <v>0.19779981946271016</v>
      </c>
      <c r="X154" s="101">
        <f ca="1">Pumpdown!X155/Pumpdown!$C109</f>
        <v>0.18804529366056591</v>
      </c>
      <c r="Y154" s="101">
        <f ca="1">Pumpdown!Y155/Pumpdown!$C109</f>
        <v>0.17819269868320592</v>
      </c>
      <c r="Z154" s="101">
        <f ca="1">Pumpdown!Z155/Pumpdown!$C109</f>
        <v>0.16824104857156644</v>
      </c>
      <c r="AA154" s="101">
        <f ca="1">Pumpdown!AA155/Pumpdown!$C109</f>
        <v>0.15818934745403698</v>
      </c>
      <c r="AB154" s="101">
        <f ca="1">Pumpdown!AB155/Pumpdown!$C109</f>
        <v>0.14803658944680265</v>
      </c>
      <c r="AC154" s="101">
        <f ca="1">Pumpdown!AC155/Pumpdown!$C109</f>
        <v>0.13778175855318406</v>
      </c>
      <c r="AD154" s="148">
        <f ca="1">Pumpdown!AD155/Pumpdown!$C109</f>
        <v>0.12742382856196582</v>
      </c>
      <c r="AE154" s="101">
        <f ca="1">Pumpdown!AE155/Pumpdown!$C109</f>
        <v>0.11696176294470231</v>
      </c>
      <c r="AF154" s="101">
        <f ca="1">Pumpdown!AF155/Pumpdown!$C109</f>
        <v>0.10639451475199138</v>
      </c>
      <c r="AG154" s="101">
        <f ca="1">Pumpdown!AG155/Pumpdown!$C109</f>
        <v>9.5721026508705065E-2</v>
      </c>
      <c r="AH154" s="101">
        <f ca="1">Pumpdown!AH155/Pumpdown!$C109</f>
        <v>8.4940230108166884E-2</v>
      </c>
      <c r="AI154" s="101">
        <f ca="1">Pumpdown!AI155/Pumpdown!$C109</f>
        <v>7.4051046705265466E-2</v>
      </c>
      <c r="AJ154" s="101">
        <f ca="1">Pumpdown!AJ155/Pumpdown!$C109</f>
        <v>6.3052386608493355E-2</v>
      </c>
      <c r="AK154" s="148">
        <f ca="1">Pumpdown!AK155/Pumpdown!$C109</f>
        <v>5.1943133170283408E-2</v>
      </c>
      <c r="AL154" s="101">
        <f ca="1">Pumpdown!AL155/Pumpdown!$C109</f>
        <v>4.0721110673978128E-2</v>
      </c>
      <c r="AM154" s="101">
        <f ca="1">Pumpdown!AM155/Pumpdown!$C109</f>
        <v>2.9381067691295493E-2</v>
      </c>
      <c r="AN154" s="101">
        <f ca="1">Pumpdown!AN155/Pumpdown!$C109</f>
        <v>1.8791245363958237E-2</v>
      </c>
      <c r="AO154" s="101">
        <f ca="1">Pumpdown!AO155/Pumpdown!$C109</f>
        <v>1.0420524148845242E-2</v>
      </c>
      <c r="AP154" s="101">
        <f ca="1">Pumpdown!AP155/Pumpdown!$C109</f>
        <v>5.6242314191026236E-3</v>
      </c>
      <c r="AQ154" s="101">
        <f ca="1">Pumpdown!AQ155/Pumpdown!$C109</f>
        <v>3.0355458711859933E-3</v>
      </c>
      <c r="AR154" s="101">
        <f ca="1">Pumpdown!AR155/Pumpdown!$C109</f>
        <v>1.6383640802505527E-3</v>
      </c>
      <c r="AS154" s="101">
        <f ca="1">Pumpdown!AS155/Pumpdown!$C109</f>
        <v>8.8426825795470611E-4</v>
      </c>
      <c r="AT154" s="101">
        <f ca="1">Pumpdown!AT155/Pumpdown!$C109</f>
        <v>4.7726287548166416E-4</v>
      </c>
      <c r="AU154" s="101">
        <f ca="1">Pumpdown!AU155/Pumpdown!$C109</f>
        <v>2.5759134772051698E-4</v>
      </c>
      <c r="AV154" s="101">
        <f ca="1">Pumpdown!AV155/Pumpdown!$C109</f>
        <v>1.3902883678833613E-4</v>
      </c>
      <c r="AW154" s="101">
        <f ca="1">Pumpdown!AW155/Pumpdown!$C109</f>
        <v>7.503752602626048E-5</v>
      </c>
      <c r="AX154" s="101">
        <f ca="1">Pumpdown!AX155/Pumpdown!$C109</f>
        <v>4.0499729712290186E-5</v>
      </c>
      <c r="AY154" s="101">
        <f ca="1">Pumpdown!AY155/Pumpdown!$C109</f>
        <v>2.185877111932686E-5</v>
      </c>
      <c r="AZ154" s="101">
        <f ca="1">Pumpdown!AZ155/Pumpdown!$C109</f>
        <v>1.1797754657659394E-5</v>
      </c>
      <c r="BA154" s="101">
        <f ca="1">Pumpdown!BA155/Pumpdown!$C109</f>
        <v>6.3675590088071777E-6</v>
      </c>
      <c r="BB154" s="101">
        <f ca="1">Pumpdown!BB155/Pumpdown!$C109</f>
        <v>3.4367393548329225E-6</v>
      </c>
      <c r="BC154" s="101">
        <f ca="1">Pumpdown!BC155/Pumpdown!$C109</f>
        <v>1.854898773096722E-6</v>
      </c>
      <c r="BD154" s="101">
        <f ca="1">Pumpdown!BD155/Pumpdown!$C109</f>
        <v>1.0011377364411715E-6</v>
      </c>
      <c r="BE154" s="101">
        <f ca="1">Pumpdown!BE155/Pumpdown!$C109</f>
        <v>5.403404120286675E-7</v>
      </c>
      <c r="BF154" s="101">
        <f ca="1">Pumpdown!BF155/Pumpdown!$C109</f>
        <v>2.9163595601659425E-7</v>
      </c>
      <c r="BG154" s="101">
        <f ca="1">Pumpdown!BG155/Pumpdown!$C109</f>
        <v>1.5740360881466057E-7</v>
      </c>
      <c r="BH154" s="101">
        <f ca="1">Pumpdown!BH155/Pumpdown!$C109</f>
        <v>8.4954874585042336E-8</v>
      </c>
      <c r="BI154" s="101">
        <f ca="1">Pumpdown!BI155/Pumpdown!$C109</f>
        <v>4.5852384008924011E-8</v>
      </c>
      <c r="BJ154" s="101">
        <f ca="1">Pumpdown!BJ155/Pumpdown!$C109</f>
        <v>2.4747739662627886E-8</v>
      </c>
      <c r="BK154" s="101">
        <f ca="1">Pumpdown!BK155/Pumpdown!$C109</f>
        <v>1.3357007092368578E-8</v>
      </c>
      <c r="BL154" s="101">
        <f ca="1">Pumpdown!BL155/Pumpdown!$C109</f>
        <v>7.2091286274117719E-9</v>
      </c>
      <c r="BM154" s="101">
        <f ca="1">Pumpdown!BM155/Pumpdown!$C109</f>
        <v>3.89095664973192E-9</v>
      </c>
      <c r="BN154" s="101">
        <f ca="1">Pumpdown!BN155/Pumpdown!$C109</f>
        <v>2.1000518138248927E-9</v>
      </c>
      <c r="BO154" s="101">
        <f ca="1">Pumpdown!BO155/Pumpdown!$C109</f>
        <v>1.1334532912498722E-9</v>
      </c>
      <c r="BP154" s="101">
        <f ca="1">Pumpdown!BP155/Pumpdown!$C109</f>
        <v>6.1175460290442655E-10</v>
      </c>
      <c r="BQ154" s="101">
        <f ca="1">Pumpdown!BQ155/Pumpdown!$C109</f>
        <v>3.3018007628886906E-10</v>
      </c>
      <c r="BR154" s="101">
        <f ca="1">Pumpdown!BR155/Pumpdown!$C109</f>
        <v>1.7820688599731753E-10</v>
      </c>
      <c r="BS154" s="101">
        <f ca="1">Pumpdown!BS155/Pumpdown!$C109</f>
        <v>9.6182951357357652E-11</v>
      </c>
      <c r="BT154" s="101">
        <f ca="1">Pumpdown!BT155/Pumpdown!$C109</f>
        <v>5.1912472854450079E-11</v>
      </c>
      <c r="BU154" s="101">
        <f ca="1">Pumpdown!BU155/Pumpdown!$C109</f>
        <v>2.8018529269822272E-11</v>
      </c>
      <c r="BV154" s="101">
        <f ca="1">Pumpdown!BV155/Pumpdown!$C109</f>
        <v>1.5122338414603028E-11</v>
      </c>
      <c r="BW154" s="101">
        <f ca="1">Pumpdown!BW155/Pumpdown!$C109</f>
        <v>8.1619244509056628E-12</v>
      </c>
      <c r="BX154" s="101">
        <f ca="1">Pumpdown!BX155/Pumpdown!$C109</f>
        <v>4.4052056577415542E-12</v>
      </c>
      <c r="BY154" s="101">
        <f ca="1">Pumpdown!BY155/Pumpdown!$C109</f>
        <v>2.3776055516961919E-12</v>
      </c>
      <c r="BZ154" s="101">
        <f ca="1">Pumpdown!BZ155/Pumpdown!$C109</f>
        <v>1.2832563559256661E-12</v>
      </c>
      <c r="CA154" s="101">
        <f ca="1">Pumpdown!CA155/Pumpdown!$C109</f>
        <v>6.9260726357609033E-13</v>
      </c>
      <c r="CB154" s="101">
        <f ca="1">Pumpdown!CB155/Pumpdown!$C109</f>
        <v>3.7381838737305826E-13</v>
      </c>
      <c r="CC154" s="101">
        <f ca="1">Pumpdown!CC155/Pumpdown!$C109</f>
        <v>2.0175963217117184E-13</v>
      </c>
      <c r="CD154" s="101">
        <f ca="1">Pumpdown!CD155/Pumpdown!$C109</f>
        <v>1.0889498898089886E-13</v>
      </c>
      <c r="CE154" s="101">
        <f ca="1">Pumpdown!CE155/Pumpdown!$C109</f>
        <v>5.8773494467365592E-14</v>
      </c>
      <c r="CF154" s="101">
        <f ca="1">Pumpdown!CF155/Pumpdown!$C109</f>
        <v>3.1721603392708658E-14</v>
      </c>
      <c r="CG154" s="101">
        <f ca="1">Pumpdown!CG155/Pumpdown!$C109</f>
        <v>1.7120985078793279E-14</v>
      </c>
      <c r="CH154" s="101">
        <f ca="1">Pumpdown!CH155/Pumpdown!$C109</f>
        <v>9.2406467113083816E-15</v>
      </c>
      <c r="CI154" s="101">
        <f ca="1">Pumpdown!CI155/Pumpdown!$C109</f>
        <v>4.9874204813706222E-15</v>
      </c>
      <c r="CJ154" s="101">
        <f ca="1">Pumpdown!CJ155/Pumpdown!$C109</f>
        <v>2.6918422308640788E-15</v>
      </c>
      <c r="CK154" s="101">
        <f ca="1">Pumpdown!CK155/Pumpdown!$C109</f>
        <v>1.4528581704568815E-15</v>
      </c>
      <c r="CL154" s="101">
        <f ca="1">Pumpdown!CL155/Pumpdown!$C109</f>
        <v>7.8414583115658782E-16</v>
      </c>
      <c r="CM154" s="101">
        <f ca="1">Pumpdown!CM155/Pumpdown!$C109</f>
        <v>4.2322416394360968E-16</v>
      </c>
      <c r="CN154" s="101">
        <f ca="1">Pumpdown!CN155/Pumpdown!$C109</f>
        <v>2.2842523141591349E-16</v>
      </c>
      <c r="CO154" s="101">
        <f ca="1">Pumpdown!CO155/Pumpdown!$C109</f>
        <v>1.2328711541708149E-16</v>
      </c>
      <c r="CP154" s="101">
        <f ca="1">Pumpdown!CP155/Pumpdown!$C109</f>
        <v>6.6541304275574305E-17</v>
      </c>
      <c r="CQ154" s="101">
        <f ca="1">Pumpdown!CQ155/Pumpdown!$C109</f>
        <v>3.5914094994561744E-17</v>
      </c>
      <c r="CR154" s="101">
        <f ca="1">Pumpdown!CR155/Pumpdown!$C109</f>
        <v>1.9383783250426419E-17</v>
      </c>
      <c r="CS154" s="101">
        <f ca="1">Pumpdown!CS155/Pumpdown!$C109</f>
        <v>1.046193849953358E-17</v>
      </c>
      <c r="CT154" s="101">
        <f ca="1">Pumpdown!CT155/Pumpdown!$C109</f>
        <v>5.64658383525905E-18</v>
      </c>
      <c r="CU154" s="101">
        <f ca="1">Pumpdown!CU155/Pumpdown!$C109</f>
        <v>3.0476100590755972E-18</v>
      </c>
      <c r="CV154" s="101">
        <f ca="1">Pumpdown!CV155/Pumpdown!$C109</f>
        <v>1.6448754402940095E-18</v>
      </c>
      <c r="CW154" s="101">
        <f ca="1">Pumpdown!CW155/Pumpdown!$C109</f>
        <v>8.8778261051647797E-19</v>
      </c>
      <c r="CX154" s="101">
        <f ca="1">Pumpdown!CX155/Pumpdown!$C109</f>
        <v>4.7915966414731986E-19</v>
      </c>
      <c r="CY154" s="101">
        <f ca="1">Pumpdown!CY155/Pumpdown!$C109</f>
        <v>2.5861509453559059E-19</v>
      </c>
      <c r="CZ154" s="101">
        <f ca="1">Pumpdown!CZ155/Pumpdown!$C109</f>
        <v>1.3958137991575467E-19</v>
      </c>
      <c r="DA154" s="101">
        <f ca="1">Pumpdown!DA155/Pumpdown!$C109</f>
        <v>7.5335748109262029E-20</v>
      </c>
      <c r="DB154" s="101">
        <f ca="1">Pumpdown!DB155/Pumpdown!$C109</f>
        <v>4.0660688027354727E-20</v>
      </c>
      <c r="DC154" s="101">
        <f ca="1">Pumpdown!DC155/Pumpdown!$C109</f>
        <v>2.1945644562526178E-20</v>
      </c>
      <c r="DD154" s="101">
        <f ca="1">Pumpdown!DD155/Pumpdown!$C109</f>
        <v>1.1844642543695469E-20</v>
      </c>
      <c r="DE154" s="101">
        <f ca="1">Pumpdown!DE155/Pumpdown!$C109</f>
        <v>6.3928656361948826E-21</v>
      </c>
      <c r="DF154" s="101">
        <f ca="1">Pumpdown!DF155/Pumpdown!$C109</f>
        <v>3.4503980083548013E-21</v>
      </c>
      <c r="DG154" s="101">
        <f ca="1">Pumpdown!DG155/Pumpdown!$C109</f>
        <v>1.862270708249226E-21</v>
      </c>
      <c r="DH154" s="101">
        <f ca="1">Pumpdown!DH155/Pumpdown!$C109</f>
        <v>1.0051165640617472E-21</v>
      </c>
      <c r="DI154" s="101">
        <f ca="1">Pumpdown!DI155/Pumpdown!$C109</f>
        <v>5.4248789012047874E-22</v>
      </c>
      <c r="DJ154" s="101">
        <f ca="1">Pumpdown!DJ155/Pumpdown!$C109</f>
        <v>2.9279500651955164E-22</v>
      </c>
      <c r="DK154" s="101">
        <f ca="1">Pumpdown!DK155/Pumpdown!$C109</f>
        <v>1.5802917890709991E-22</v>
      </c>
      <c r="DL154" s="101">
        <f ca="1">Pumpdown!DL155/Pumpdown!$C109</f>
        <v>8.5292511245011908E-23</v>
      </c>
      <c r="DM154" s="101">
        <f ca="1">Pumpdown!DM155/Pumpdown!$C109</f>
        <v>4.6034615409582694E-23</v>
      </c>
      <c r="DN154" s="101">
        <f ca="1">Pumpdown!DN155/Pumpdown!$C109</f>
        <v>2.4846094750576628E-23</v>
      </c>
      <c r="DO154" s="101">
        <f ca="1">Pumpdown!DO155/Pumpdown!$C109</f>
        <v>1.3410091924567847E-23</v>
      </c>
      <c r="DP154" s="101">
        <f ca="1">Pumpdown!DP155/Pumpdown!$C109</f>
        <v>7.2377799099066188E-24</v>
      </c>
      <c r="DQ154" s="101">
        <f ca="1">Pumpdown!DQ155/Pumpdown!$C109</f>
        <v>3.9064205017323939E-24</v>
      </c>
      <c r="DR154" s="101">
        <f ca="1">Pumpdown!DR155/Pumpdown!$C109</f>
        <v>2.1083980621555063E-24</v>
      </c>
      <c r="DS154" s="101">
        <f ca="1">Pumpdown!DS155/Pumpdown!$C109</f>
        <v>1.1379579813616331E-24</v>
      </c>
      <c r="DT154" s="101">
        <f ca="1">Pumpdown!DT155/Pumpdown!$C109</f>
        <v>6.141859028369442E-25</v>
      </c>
      <c r="DU154" s="101">
        <f ca="1">Pumpdown!DU155/Pumpdown!$C109</f>
        <v>3.3149231291673996E-25</v>
      </c>
      <c r="DV154" s="101">
        <f ca="1">Pumpdown!DV155/Pumpdown!$C109</f>
        <v>1.7891513467716798E-25</v>
      </c>
      <c r="DW154" s="101">
        <f ca="1">Pumpdown!DW155/Pumpdown!$C109</f>
        <v>9.656521182917799E-26</v>
      </c>
      <c r="DX154" s="101">
        <f ca="1">Pumpdown!DX155/Pumpdown!$C109</f>
        <v>5.211878890201006E-26</v>
      </c>
      <c r="DY154" s="101">
        <f ca="1">Pumpdown!DY155/Pumpdown!$C109</f>
        <v>2.8129883476230446E-26</v>
      </c>
      <c r="DZ154" s="101">
        <f ca="1">Pumpdown!DZ155/Pumpdown!$C109</f>
        <v>1.5182439213505689E-26</v>
      </c>
      <c r="EA154" s="101">
        <f ca="1">Pumpdown!EA155/Pumpdown!$C109</f>
        <v>8.1943624354708591E-27</v>
      </c>
      <c r="EB154" s="101">
        <f ca="1">Pumpdown!EB155/Pumpdown!$C109</f>
        <v>4.4227132926127011E-27</v>
      </c>
      <c r="EC154" s="101">
        <f ca="1">Pumpdown!EC155/Pumpdown!$C109</f>
        <v>2.3870548834869921E-27</v>
      </c>
      <c r="ED154" s="101">
        <f ca="1">Pumpdown!ED155/Pumpdown!$C109</f>
        <v>1.2883564092423924E-27</v>
      </c>
      <c r="EE154" s="101">
        <f ca="1">Pumpdown!EE155/Pumpdown!$C109</f>
        <v>6.9535989671558625E-28</v>
      </c>
      <c r="EF154" s="101">
        <f ca="1">Pumpdown!EF155/Pumpdown!$C109</f>
        <v>3.7530405599848265E-28</v>
      </c>
      <c r="EG154" s="101">
        <f ca="1">Pumpdown!EG155/Pumpdown!$C109</f>
        <v>2.0256148666928871E-28</v>
      </c>
      <c r="EH154" s="101">
        <f ca="1">Pumpdown!EH155/Pumpdown!$C109</f>
        <v>1.093277709789481E-28</v>
      </c>
      <c r="EI154" s="101">
        <f ca="1">Pumpdown!EI155/Pumpdown!$C109</f>
        <v>5.9007078313656123E-29</v>
      </c>
      <c r="EJ154" s="101">
        <f ca="1">Pumpdown!EJ155/Pumpdown!$C109</f>
        <v>3.1847674748480871E-29</v>
      </c>
      <c r="EK154" s="101">
        <f ca="1">Pumpdown!EK155/Pumpdown!$C109</f>
        <v>1.718902911094127E-29</v>
      </c>
      <c r="EL154" s="101">
        <f ca="1">Pumpdown!EL155/Pumpdown!$C109</f>
        <v>9.2773718681261007E-30</v>
      </c>
      <c r="EM154" s="101">
        <f ca="1">Pumpdown!EM155/Pumpdown!$C109</f>
        <v>5.0072420160549946E-30</v>
      </c>
      <c r="EN154" s="101">
        <f ca="1">Pumpdown!EN155/Pumpdown!$C109</f>
        <v>2.7025404353453793E-30</v>
      </c>
      <c r="EO154" s="101">
        <f ca="1">Pumpdown!EO155/Pumpdown!$C109</f>
        <v>1.458632273267092E-30</v>
      </c>
      <c r="EP154" s="101">
        <f ca="1">Pumpdown!EP155/Pumpdown!$C109</f>
        <v>7.8726226656602113E-31</v>
      </c>
      <c r="EQ154" s="101">
        <f ca="1">Pumpdown!EQ155/Pumpdown!$C109</f>
        <v>4.2490618623874347E-31</v>
      </c>
      <c r="ER154" s="101">
        <f ca="1">Pumpdown!ER155/Pumpdown!$C109</f>
        <v>2.293330631626468E-31</v>
      </c>
      <c r="ES154" s="101">
        <f ca="1">Pumpdown!ES155/Pumpdown!$C109</f>
        <v>1.2377709612825349E-31</v>
      </c>
      <c r="ET154" s="101">
        <f ca="1">Pumpdown!ET155/Pumpdown!$C109</f>
        <v>6.6805759774277138E-32</v>
      </c>
      <c r="EU154" s="101">
        <f ca="1">Pumpdown!EU155/Pumpdown!$C109</f>
        <v>3.6056828594476081E-32</v>
      </c>
      <c r="EV154" s="101">
        <f ca="1">Pumpdown!EV155/Pumpdown!$C109</f>
        <v>1.9460820334716347E-32</v>
      </c>
      <c r="EW154" s="101">
        <f ca="1">Pumpdown!EW155/Pumpdown!$C109</f>
        <v>1.050351744352053E-32</v>
      </c>
      <c r="EX154" s="101">
        <f ca="1">Pumpdown!EX155/Pumpdown!$C109</f>
        <v>5.6690250867550626E-33</v>
      </c>
      <c r="EY154" s="101">
        <f ca="1">Pumpdown!EY155/Pumpdown!$C109</f>
        <v>3.0597221937384063E-33</v>
      </c>
      <c r="EZ154" s="101">
        <f ca="1">Pumpdown!EZ155/Pumpdown!$C109</f>
        <v>1.651412678474156E-33</v>
      </c>
      <c r="FA154" s="101">
        <f ca="1">Pumpdown!FA155/Pumpdown!$C109</f>
        <v>8.91310930190399E-34</v>
      </c>
      <c r="FB154" s="101">
        <f ca="1">Pumpdown!FB155/Pumpdown!$C109</f>
        <v>4.8106399123137573E-34</v>
      </c>
      <c r="FC154" s="101">
        <f ca="1">Pumpdown!FC155/Pumpdown!$C109</f>
        <v>2.5964291003367969E-34</v>
      </c>
      <c r="FD154" s="101">
        <f ca="1">Pumpdown!FD155/Pumpdown!$C109</f>
        <v>1.4013611901858895E-34</v>
      </c>
      <c r="FE154" s="101">
        <f ca="1">Pumpdown!FE155/Pumpdown!$C109</f>
        <v>7.563515541804997E-35</v>
      </c>
      <c r="FF154" s="101">
        <f ca="1">Pumpdown!FF155/Pumpdown!$C109</f>
        <v>4.082228604000178E-35</v>
      </c>
      <c r="FG154" s="101">
        <f ca="1">Pumpdown!FG155/Pumpdown!$C109</f>
        <v>2.2032863267364054E-35</v>
      </c>
      <c r="FH154" s="101">
        <f ca="1">Pumpdown!FH155/Pumpdown!$C109</f>
        <v>1.1891716776534035E-35</v>
      </c>
      <c r="FI154" s="101">
        <f ca="1">Pumpdown!FI155/Pumpdown!$C109</f>
        <v>6.4182728398613267E-36</v>
      </c>
      <c r="FJ154" s="101">
        <f ca="1">Pumpdown!FJ155/Pumpdown!$C109</f>
        <v>3.4641109455440686E-36</v>
      </c>
      <c r="FK154" s="101">
        <f ca="1">Pumpdown!FK155/Pumpdown!$C109</f>
        <v>1.8696719417271605E-36</v>
      </c>
      <c r="FL154" s="101">
        <f ca="1">Pumpdown!FL155/Pumpdown!$C109</f>
        <v>1.0091112047604423E-36</v>
      </c>
      <c r="FM154" s="101">
        <f ca="1">Pumpdown!FM155/Pumpdown!$C109</f>
        <v>5.4464390294715768E-37</v>
      </c>
      <c r="FN154" s="101">
        <f ca="1">Pumpdown!FN155/Pumpdown!$C109</f>
        <v>2.9395866344377076E-37</v>
      </c>
      <c r="FO154" s="101">
        <f ca="1">Pumpdown!FO155/Pumpdown!$C109</f>
        <v>1.5865723520645361E-37</v>
      </c>
      <c r="FP154" s="101">
        <f ca="1">Pumpdown!FP155/Pumpdown!$C109</f>
        <v>8.563148977635398E-38</v>
      </c>
      <c r="FQ154" s="101">
        <f ca="1">Pumpdown!FQ155/Pumpdown!$C109</f>
        <v>4.6217571053573661E-38</v>
      </c>
      <c r="FR154" s="101">
        <f ca="1">Pumpdown!FR155/Pumpdown!$C109</f>
        <v>2.4944840731732497E-38</v>
      </c>
      <c r="FS154" s="101">
        <f ca="1">Pumpdown!FS155/Pumpdown!$C109</f>
        <v>1.346338773212936E-38</v>
      </c>
      <c r="FT154" s="101">
        <f ca="1">Pumpdown!FT155/Pumpdown!$C109</f>
        <v>7.2665450613627584E-39</v>
      </c>
      <c r="FU154" s="101">
        <f ca="1">Pumpdown!FU155/Pumpdown!$C109</f>
        <v>3.9219458118112343E-39</v>
      </c>
      <c r="FV154" s="101">
        <f ca="1">Pumpdown!FV155/Pumpdown!$C109</f>
        <v>2.1167774810301702E-39</v>
      </c>
      <c r="FW154" s="101">
        <f ca="1">Pumpdown!FW155/Pumpdown!$C109</f>
        <v>1.1424805744899193E-39</v>
      </c>
      <c r="FX154" s="101">
        <f ca="1">Pumpdown!FX155/Pumpdown!$C109</f>
        <v>6.1662686549914799E-40</v>
      </c>
      <c r="FY154" s="101">
        <f ca="1">Pumpdown!FY155/Pumpdown!$C109</f>
        <v>3.328097647743938E-40</v>
      </c>
      <c r="FZ154" s="101">
        <f ca="1">Pumpdown!FZ155/Pumpdown!$C109</f>
        <v>1.7962619815393106E-40</v>
      </c>
      <c r="GA154" s="101">
        <f ca="1">Pumpdown!GA155/Pumpdown!$C109</f>
        <v>9.6948991521049862E-41</v>
      </c>
      <c r="GB154" s="101">
        <f ca="1">Pumpdown!GB155/Pumpdown!$C109</f>
        <v>5.2325924912656752E-41</v>
      </c>
      <c r="GC154" s="101">
        <f ca="1">Pumpdown!GC155/Pumpdown!$C109</f>
        <v>2.8241680238319017E-41</v>
      </c>
      <c r="GD154" s="101">
        <f ca="1">Pumpdown!GD155/Pumpdown!$C109</f>
        <v>1.52427788713685E-41</v>
      </c>
      <c r="GE154" s="101">
        <f ca="1">Pumpdown!GE155/Pumpdown!$C109</f>
        <v>8.2269293385097581E-42</v>
      </c>
      <c r="GF154" s="101">
        <f ca="1">Pumpdown!GF155/Pumpdown!$C109</f>
        <v>4.4402905081805505E-42</v>
      </c>
      <c r="GG154" s="101">
        <f ca="1">Pumpdown!GG155/Pumpdown!$C109</f>
        <v>2.3965417698129542E-42</v>
      </c>
      <c r="GH154" s="101">
        <f ca="1">Pumpdown!GH155/Pumpdown!$C109</f>
        <v>1.2934767317311459E-42</v>
      </c>
      <c r="GI154" s="101">
        <f ca="1">Pumpdown!GI155/Pumpdown!$C109</f>
        <v>6.9812346966123102E-43</v>
      </c>
      <c r="GJ154" s="101">
        <f ca="1">Pumpdown!GJ155/Pumpdown!$C109</f>
        <v>3.7679562912550236E-43</v>
      </c>
      <c r="GK154" s="101">
        <f ca="1">Pumpdown!GK155/Pumpdown!$C109</f>
        <v>2.0336652798247475E-43</v>
      </c>
      <c r="GL154" s="101">
        <f ca="1">Pumpdown!GL155/Pumpdown!$C109</f>
        <v>1.0976227298504903E-43</v>
      </c>
      <c r="GM154" s="101">
        <f ca="1">Pumpdown!GM155/Pumpdown!$C109</f>
        <v>5.9241590493606936E-44</v>
      </c>
      <c r="GN154" s="101">
        <f ca="1">Pumpdown!GN155/Pumpdown!$C109</f>
        <v>3.1974247150387145E-44</v>
      </c>
      <c r="GO154" s="101">
        <f ca="1">Pumpdown!GO155/Pumpdown!$C109</f>
        <v>1.7257343570888223E-44</v>
      </c>
      <c r="GP154" s="101">
        <f ca="1">Pumpdown!GP155/Pumpdown!$C109</f>
        <v>9.3142429819515255E-45</v>
      </c>
      <c r="GQ154" s="101">
        <f ca="1">Pumpdown!GQ155/Pumpdown!$C109</f>
        <v>5.0271423275817664E-45</v>
      </c>
      <c r="GR154" s="101">
        <f ca="1">Pumpdown!GR155/Pumpdown!$C109</f>
        <v>2.7132811577639546E-45</v>
      </c>
      <c r="GS154" s="101">
        <f ca="1">Pumpdown!GS155/Pumpdown!$C109</f>
        <v>1.4644293241282145E-45</v>
      </c>
      <c r="GT154" s="101">
        <f ca="1">Pumpdown!GT155/Pumpdown!$C109</f>
        <v>7.9039108764311367E-46</v>
      </c>
      <c r="GU154" s="101">
        <f ca="1">Pumpdown!GU155/Pumpdown!$C109</f>
        <v>4.2659489340502217E-46</v>
      </c>
      <c r="GV154" s="101">
        <f ca="1">Pumpdown!GV155/Pumpdown!$C109</f>
        <v>2.3024450291045452E-46</v>
      </c>
      <c r="GW154" s="101">
        <f ca="1">Pumpdown!GW155/Pumpdown!$C109</f>
        <v>1.2426902417266067E-46</v>
      </c>
      <c r="GX154" s="101">
        <f ca="1">Pumpdown!GX155/Pumpdown!$C109</f>
        <v>6.7071266300030852E-47</v>
      </c>
      <c r="GY154" s="101">
        <f ca="1">Pumpdown!GY155/Pumpdown!$C109</f>
        <v>3.6200129461379812E-47</v>
      </c>
      <c r="GZ154" s="101">
        <f ca="1">Pumpdown!GZ155/Pumpdown!$C109</f>
        <v>1.9538163587945496E-47</v>
      </c>
      <c r="HA154" s="101">
        <f ca="1">Pumpdown!HA155/Pumpdown!$C109</f>
        <v>1.0545261634950208E-47</v>
      </c>
      <c r="HB154" s="101">
        <f ca="1">Pumpdown!HB155/Pumpdown!$C109</f>
        <v>5.6915555266494762E-48</v>
      </c>
      <c r="HC154" s="101">
        <f ca="1">Pumpdown!HC155/Pumpdown!$C109</f>
        <v>3.0718824657295615E-48</v>
      </c>
      <c r="HD154" s="101">
        <f ca="1">Pumpdown!HD155/Pumpdown!$C109</f>
        <v>1.657975897638623E-48</v>
      </c>
      <c r="HE154" s="101">
        <f ca="1">Pumpdown!HE155/Pumpdown!$C109</f>
        <v>8.9485327248604437E-49</v>
      </c>
      <c r="HF154" s="101">
        <f ca="1">Pumpdown!HF155/Pumpdown!$C109</f>
        <v>4.829758866938121E-49</v>
      </c>
      <c r="HG154" s="101">
        <f ca="1">Pumpdown!HG155/Pumpdown!$C109</f>
        <v>2.6067481038497501E-49</v>
      </c>
      <c r="HH154" s="101">
        <f ca="1">Pumpdown!HH155/Pumpdown!$C109</f>
        <v>1.406930628243169E-49</v>
      </c>
      <c r="HI154" s="101">
        <f ca="1">Pumpdown!HI155/Pumpdown!$C109</f>
        <v>7.5935752663074036E-50</v>
      </c>
      <c r="HJ154" s="101">
        <f ca="1">Pumpdown!HJ155/Pumpdown!$C109</f>
        <v>4.0984526292585192E-50</v>
      </c>
      <c r="HK154" s="101">
        <f ca="1">Pumpdown!HK155/Pumpdown!$C109</f>
        <v>2.2120428606015845E-50</v>
      </c>
      <c r="HL154" s="101">
        <f ca="1">Pumpdown!HL155/Pumpdown!$C109</f>
        <v>1.1938978096774275E-50</v>
      </c>
      <c r="HM154" s="101">
        <f ca="1">Pumpdown!HM155/Pumpdown!$C109</f>
        <v>6.4437810195274039E-51</v>
      </c>
      <c r="HN154" s="101">
        <f ca="1">Pumpdown!HN155/Pumpdown!$C109</f>
        <v>3.4778783821406199E-51</v>
      </c>
      <c r="HO154" s="101">
        <f ca="1">Pumpdown!HO155/Pumpdown!$C109</f>
        <v>1.8771025899710309E-51</v>
      </c>
      <c r="HP154" s="101">
        <f ca="1">Pumpdown!HP155/Pumpdown!$C109</f>
        <v>1.0131217213832655E-51</v>
      </c>
      <c r="HQ154" s="101">
        <f ca="1">Pumpdown!HQ155/Pumpdown!$C109</f>
        <v>5.4680848442835078E-52</v>
      </c>
      <c r="HR154" s="101">
        <f ca="1">Pumpdown!HR155/Pumpdown!$C109</f>
        <v>2.9512694509657826E-52</v>
      </c>
      <c r="HS154" s="101">
        <f ca="1">Pumpdown!HS155/Pumpdown!$C109</f>
        <v>1.5928778759366814E-52</v>
      </c>
      <c r="HT154" s="101">
        <f ca="1">Pumpdown!HT155/Pumpdown!$C109</f>
        <v>8.5971815512075758E-53</v>
      </c>
      <c r="HU154" s="101">
        <f ca="1">Pumpdown!HU155/Pumpdown!$C109</f>
        <v>4.640125381926139E-53</v>
      </c>
      <c r="HV154" s="101">
        <f ca="1">Pumpdown!HV155/Pumpdown!$C109</f>
        <v>2.5043979159624635E-53</v>
      </c>
      <c r="HW154" s="101">
        <f ca="1">Pumpdown!HW155/Pumpdown!$C109</f>
        <v>1.351689535353372E-53</v>
      </c>
      <c r="HX154" s="101">
        <f ca="1">Pumpdown!HX155/Pumpdown!$C109</f>
        <v>7.2954245343302667E-54</v>
      </c>
      <c r="HY154" s="101">
        <f ca="1">Pumpdown!HY155/Pumpdown!$C109</f>
        <v>3.9375328242216407E-54</v>
      </c>
      <c r="HZ154" s="101">
        <f ca="1">Pumpdown!HZ155/Pumpdown!$C109</f>
        <v>2.1251902022787708E-54</v>
      </c>
      <c r="IA154" s="101">
        <f ca="1">Pumpdown!IA155/Pumpdown!$C109</f>
        <v>1.1470211417867935E-54</v>
      </c>
      <c r="IB154" s="101">
        <f ca="1">Pumpdown!IB155/Pumpdown!$C109</f>
        <v>6.1907752929368084E-55</v>
      </c>
      <c r="IC154" s="101">
        <f ca="1">Pumpdown!IC155/Pumpdown!$C109</f>
        <v>3.3413245258874876E-55</v>
      </c>
      <c r="ID154" s="101">
        <f ca="1">Pumpdown!ID155/Pumpdown!$C109</f>
        <v>1.8034008761447069E-55</v>
      </c>
      <c r="IE154" s="101">
        <f ca="1">Pumpdown!IE155/Pumpdown!$C109</f>
        <v>9.7334296470818446E-56</v>
      </c>
      <c r="IF154" s="101">
        <f ca="1">Pumpdown!IF155/Pumpdown!$C109</f>
        <v>5.2533884145174272E-56</v>
      </c>
      <c r="IG154" s="101">
        <f ca="1">Pumpdown!IG155/Pumpdown!$C109</f>
        <v>2.8353921314939634E-56</v>
      </c>
      <c r="IH154" s="101">
        <f ca="1">Pumpdown!IH155/Pumpdown!$C109</f>
        <v>1.5303358337490033E-56</v>
      </c>
      <c r="II154" s="101">
        <f ca="1">Pumpdown!II155/Pumpdown!$C109</f>
        <v>8.2596256723838033E-57</v>
      </c>
      <c r="IJ154" s="101">
        <f ca="1">Pumpdown!IJ155/Pumpdown!$C109</f>
        <v>4.4579375809800758E-57</v>
      </c>
      <c r="IK154" s="101">
        <f ca="1">Pumpdown!IK155/Pumpdown!$C109</f>
        <v>2.4060663599272895E-57</v>
      </c>
      <c r="IL154" s="101">
        <f ca="1">Pumpdown!IL155/Pumpdown!$C109</f>
        <v>1.2986174039478168E-57</v>
      </c>
      <c r="IM154" s="101">
        <f ca="1">Pumpdown!IM155/Pumpdown!$C109</f>
        <v>7.0089802589116024E-58</v>
      </c>
      <c r="IN154" s="101">
        <f ca="1">Pumpdown!IN155/Pumpdown!$C109</f>
        <v>3.7829313022041267E-58</v>
      </c>
      <c r="IO154" s="101">
        <f ca="1">Pumpdown!IO155/Pumpdown!$C109</f>
        <v>2.041747687761078E-58</v>
      </c>
      <c r="IP154" s="101">
        <f ca="1">Pumpdown!IP155/Pumpdown!$C109</f>
        <v>1.1019850183503978E-58</v>
      </c>
      <c r="IQ154" s="101">
        <f ca="1">Pumpdown!IQ155/Pumpdown!$C109</f>
        <v>5.9477034696700017E-59</v>
      </c>
      <c r="IR154" s="101">
        <f ca="1">Pumpdown!IR155/Pumpdown!$C109</f>
        <v>3.2101322589738095E-59</v>
      </c>
      <c r="IS154" s="101">
        <f ca="1">Pumpdown!IS155/Pumpdown!$C109</f>
        <v>1.7325929533396937E-59</v>
      </c>
      <c r="IT154" s="101">
        <f ca="1">Pumpdown!IT155/Pumpdown!$C109</f>
        <v>9.3512606328624607E-60</v>
      </c>
      <c r="IU154" s="101">
        <f ca="1">Pumpdown!IU155/Pumpdown!$C109</f>
        <v>5.0471217290342094E-60</v>
      </c>
      <c r="IV154" s="101">
        <f ca="1">Pumpdown!IV155/Pumpdown!$C109</f>
        <v>2.7240645670990927E-60</v>
      </c>
    </row>
    <row r="155" spans="1:256" x14ac:dyDescent="0.15">
      <c r="A155" s="101" t="s">
        <v>568</v>
      </c>
      <c r="B155" s="110" t="s">
        <v>14</v>
      </c>
      <c r="C155" s="101">
        <f ca="1">Pumpdown!C156/Pumpdown!$C110</f>
        <v>0.46074459094290837</v>
      </c>
      <c r="D155" s="101">
        <f ca="1">Pumpdown!D156/Pumpdown!$C110</f>
        <v>0.46074459094290837</v>
      </c>
      <c r="E155" s="101">
        <f ca="1">Pumpdown!E156/Pumpdown!$C110</f>
        <v>0.43719720943914098</v>
      </c>
      <c r="F155" s="101">
        <f ca="1">Pumpdown!F156/Pumpdown!$C110</f>
        <v>0.41490082080750768</v>
      </c>
      <c r="G155" s="101">
        <f ca="1">Pumpdown!G156/Pumpdown!$C110</f>
        <v>0.39378692922210912</v>
      </c>
      <c r="H155" s="101">
        <f ca="1">Pumpdown!H156/Pumpdown!$C110</f>
        <v>0.37379088189636722</v>
      </c>
      <c r="I155" s="101">
        <f ca="1">Pumpdown!I156/Pumpdown!$C110</f>
        <v>0.35485164906793376</v>
      </c>
      <c r="J155" s="101">
        <f ca="1">Pumpdown!J156/Pumpdown!$C110</f>
        <v>0.3369116167945656</v>
      </c>
      <c r="K155" s="101">
        <f ca="1">Pumpdown!K156/Pumpdown!$C110</f>
        <v>0.31991639180424525</v>
      </c>
      <c r="L155" s="101">
        <f ca="1">Pumpdown!L156/Pumpdown!$C110</f>
        <v>0.30381461768807355</v>
      </c>
      <c r="M155" s="101">
        <f ca="1">Pumpdown!M156/Pumpdown!$C110</f>
        <v>0.28855780176697743</v>
      </c>
      <c r="N155" s="101">
        <f ca="1">Pumpdown!N156/Pumpdown!$C110</f>
        <v>0.27410015200321719</v>
      </c>
      <c r="O155" s="101">
        <f ca="1">Pumpdown!O156/Pumpdown!$C110</f>
        <v>0.26039842336521707</v>
      </c>
      <c r="P155" s="101">
        <f ca="1">Pumpdown!P156/Pumpdown!$C110</f>
        <v>0.24741177308951134</v>
      </c>
      <c r="Q155" s="101">
        <f ca="1">Pumpdown!Q156/Pumpdown!$C110</f>
        <v>0.23510162431674522</v>
      </c>
      <c r="R155" s="101">
        <f ca="1">Pumpdown!R156/Pumpdown!$C110</f>
        <v>0.22343153760981638</v>
      </c>
      <c r="S155" s="101">
        <f ca="1">Pumpdown!S156/Pumpdown!$C110</f>
        <v>0.21236708989151729</v>
      </c>
      <c r="T155" s="101">
        <f ca="1">Pumpdown!T156/Pumpdown!$C110</f>
        <v>0.20187576036654872</v>
      </c>
      <c r="U155" s="101">
        <f ca="1">Pumpdown!U156/Pumpdown!$C110</f>
        <v>0.19192682301863284</v>
      </c>
      <c r="V155" s="101">
        <f ca="1">Pumpdown!V156/Pumpdown!$C110</f>
        <v>0.18249124529775679</v>
      </c>
      <c r="W155" s="101">
        <f ca="1">Pumpdown!W156/Pumpdown!$C110</f>
        <v>0.17354159263542146</v>
      </c>
      <c r="X155" s="101">
        <f ca="1">Pumpdown!X156/Pumpdown!$C110</f>
        <v>0.16505193844724239</v>
      </c>
      <c r="Y155" s="101">
        <f ca="1">Pumpdown!Y156/Pumpdown!$C110</f>
        <v>0.156997779302434</v>
      </c>
      <c r="Z155" s="101">
        <f ca="1">Pumpdown!Z156/Pumpdown!$C110</f>
        <v>0.1493559549586829</v>
      </c>
      <c r="AA155" s="101">
        <f ca="1">Pumpdown!AA156/Pumpdown!$C110</f>
        <v>0.14210457297875323</v>
      </c>
      <c r="AB155" s="101">
        <f ca="1">Pumpdown!AB156/Pumpdown!$C110</f>
        <v>0.13522293766193749</v>
      </c>
      <c r="AC155" s="101">
        <f ca="1">Pumpdown!AC156/Pumpdown!$C110</f>
        <v>0.12869148303923161</v>
      </c>
      <c r="AD155" s="148">
        <f ca="1">Pumpdown!AD156/Pumpdown!$C110</f>
        <v>0.12249170969593788</v>
      </c>
      <c r="AE155" s="101">
        <f ca="1">Pumpdown!AE156/Pumpdown!$C110</f>
        <v>0.11660612519933625</v>
      </c>
      <c r="AF155" s="101">
        <f ca="1">Pumpdown!AF156/Pumpdown!$C110</f>
        <v>0.11101818792217105</v>
      </c>
      <c r="AG155" s="101">
        <f ca="1">Pumpdown!AG156/Pumpdown!$C110</f>
        <v>0.10571225406502338</v>
      </c>
      <c r="AH155" s="101">
        <f ca="1">Pumpdown!AH156/Pumpdown!$C110</f>
        <v>0.10049889023709549</v>
      </c>
      <c r="AI155" s="101">
        <f ca="1">Pumpdown!AI156/Pumpdown!$C110</f>
        <v>9.5308514577554654E-2</v>
      </c>
      <c r="AJ155" s="101">
        <f ca="1">Pumpdown!AJ156/Pumpdown!$C110</f>
        <v>9.009631779122991E-2</v>
      </c>
      <c r="AK155" s="148">
        <f ca="1">Pumpdown!AK156/Pumpdown!$C110</f>
        <v>8.4796365660794404E-2</v>
      </c>
      <c r="AL155" s="101">
        <f ca="1">Pumpdown!AL156/Pumpdown!$C110</f>
        <v>7.9308299779707381E-2</v>
      </c>
      <c r="AM155" s="101">
        <f ca="1">Pumpdown!AM156/Pumpdown!$C110</f>
        <v>7.34687825268346E-2</v>
      </c>
      <c r="AN155" s="101">
        <f ca="1">Pumpdown!AN156/Pumpdown!$C110</f>
        <v>6.6957730605099616E-2</v>
      </c>
      <c r="AO155" s="101">
        <f ca="1">Pumpdown!AO156/Pumpdown!$C110</f>
        <v>5.8925286038165582E-2</v>
      </c>
      <c r="AP155" s="101">
        <f ca="1">Pumpdown!AP156/Pumpdown!$C110</f>
        <v>5.1510871776501703E-2</v>
      </c>
      <c r="AQ155" s="101">
        <f ca="1">Pumpdown!AQ156/Pumpdown!$C110</f>
        <v>4.5029393823504335E-2</v>
      </c>
      <c r="AR155" s="101">
        <f ca="1">Pumpdown!AR156/Pumpdown!$C110</f>
        <v>3.9363463249271292E-2</v>
      </c>
      <c r="AS155" s="101">
        <f ca="1">Pumpdown!AS156/Pumpdown!$C110</f>
        <v>3.4410461865199186E-2</v>
      </c>
      <c r="AT155" s="101">
        <f ca="1">Pumpdown!AT156/Pumpdown!$C110</f>
        <v>3.0080683660329285E-2</v>
      </c>
      <c r="AU155" s="101">
        <f ca="1">Pumpdown!AU156/Pumpdown!$C110</f>
        <v>2.6295710095885501E-2</v>
      </c>
      <c r="AV155" s="101">
        <f ca="1">Pumpdown!AV156/Pumpdown!$C110</f>
        <v>2.2986989832241244E-2</v>
      </c>
      <c r="AW155" s="101">
        <f ca="1">Pumpdown!AW156/Pumpdown!$C110</f>
        <v>2.0094597165118636E-2</v>
      </c>
      <c r="AX155" s="101">
        <f ca="1">Pumpdown!AX156/Pumpdown!$C110</f>
        <v>1.7566146684505842E-2</v>
      </c>
      <c r="AY155" s="101">
        <f ca="1">Pumpdown!AY156/Pumpdown!$C110</f>
        <v>1.5355844499197444E-2</v>
      </c>
      <c r="AZ155" s="101">
        <f ca="1">Pumpdown!AZ156/Pumpdown!$C110</f>
        <v>1.3423658843263598E-2</v>
      </c>
      <c r="BA155" s="101">
        <f ca="1">Pumpdown!BA156/Pumpdown!$C110</f>
        <v>1.1734595042932785E-2</v>
      </c>
      <c r="BB155" s="101">
        <f ca="1">Pumpdown!BB156/Pumpdown!$C110</f>
        <v>1.0258061712490938E-2</v>
      </c>
      <c r="BC155" s="101">
        <f ca="1">Pumpdown!BC156/Pumpdown!$C110</f>
        <v>8.9673167000889776E-3</v>
      </c>
      <c r="BD155" s="101">
        <f ca="1">Pumpdown!BD156/Pumpdown!$C110</f>
        <v>7.8389827487368724E-3</v>
      </c>
      <c r="BE155" s="101">
        <f ca="1">Pumpdown!BE156/Pumpdown!$C110</f>
        <v>6.8526241004050366E-3</v>
      </c>
      <c r="BF155" s="101">
        <f ca="1">Pumpdown!BF156/Pumpdown!$C110</f>
        <v>5.9903763749216748E-3</v>
      </c>
      <c r="BG155" s="101">
        <f ca="1">Pumpdown!BG156/Pumpdown!$C110</f>
        <v>5.236623020238149E-3</v>
      </c>
      <c r="BH155" s="101">
        <f ca="1">Pumpdown!BH156/Pumpdown!$C110</f>
        <v>4.5777124741092183E-3</v>
      </c>
      <c r="BI155" s="101">
        <f ca="1">Pumpdown!BI156/Pumpdown!$C110</f>
        <v>4.0017109145775668E-3</v>
      </c>
      <c r="BJ155" s="101">
        <f ca="1">Pumpdown!BJ156/Pumpdown!$C110</f>
        <v>3.4981861212166547E-3</v>
      </c>
      <c r="BK155" s="101">
        <f ca="1">Pumpdown!BK156/Pumpdown!$C110</f>
        <v>3.0580185325467558E-3</v>
      </c>
      <c r="BL155" s="101">
        <f ca="1">Pumpdown!BL156/Pumpdown!$C110</f>
        <v>2.6732360776009845E-3</v>
      </c>
      <c r="BM155" s="101">
        <f ca="1">Pumpdown!BM156/Pumpdown!$C110</f>
        <v>2.3368697902023702E-3</v>
      </c>
      <c r="BN155" s="101">
        <f ca="1">Pumpdown!BN156/Pumpdown!$C110</f>
        <v>2.0428275909179128E-3</v>
      </c>
      <c r="BO155" s="101">
        <f ca="1">Pumpdown!BO156/Pumpdown!$C110</f>
        <v>1.7857839506984657E-3</v>
      </c>
      <c r="BP155" s="101">
        <f ca="1">Pumpdown!BP156/Pumpdown!$C110</f>
        <v>1.5610834378535496E-3</v>
      </c>
      <c r="BQ155" s="101">
        <f ca="1">Pumpdown!BQ156/Pumpdown!$C110</f>
        <v>1.3646564014574618E-3</v>
      </c>
      <c r="BR155" s="101">
        <f ca="1">Pumpdown!BR156/Pumpdown!$C110</f>
        <v>1.192945264091346E-3</v>
      </c>
      <c r="BS155" s="101">
        <f ca="1">Pumpdown!BS156/Pumpdown!$C110</f>
        <v>1.0428400889762959E-3</v>
      </c>
      <c r="BT155" s="101">
        <f ca="1">Pumpdown!BT156/Pumpdown!$C110</f>
        <v>9.1162225452517964E-4</v>
      </c>
      <c r="BU155" s="101">
        <f ca="1">Pumpdown!BU156/Pumpdown!$C110</f>
        <v>7.9691521617794429E-4</v>
      </c>
      <c r="BV155" s="101">
        <f ca="1">Pumpdown!BV156/Pumpdown!$C110</f>
        <v>6.9664146374609861E-4</v>
      </c>
      <c r="BW155" s="101">
        <f ca="1">Pumpdown!BW156/Pumpdown!$C110</f>
        <v>6.0898489470169871E-4</v>
      </c>
      <c r="BX155" s="101">
        <f ca="1">Pumpdown!BX156/Pumpdown!$C110</f>
        <v>5.3235792193673595E-4</v>
      </c>
      <c r="BY155" s="101">
        <f ca="1">Pumpdown!BY156/Pumpdown!$C110</f>
        <v>4.6537272026693076E-4</v>
      </c>
      <c r="BZ155" s="101">
        <f ca="1">Pumpdown!BZ156/Pumpdown!$C110</f>
        <v>4.0681609091257169E-4</v>
      </c>
      <c r="CA155" s="101">
        <f ca="1">Pumpdown!CA156/Pumpdown!$C110</f>
        <v>3.5562748871583604E-4</v>
      </c>
      <c r="CB155" s="101">
        <f ca="1">Pumpdown!CB156/Pumpdown!$C110</f>
        <v>3.1087981413574853E-4</v>
      </c>
      <c r="CC155" s="101">
        <f ca="1">Pumpdown!CC156/Pumpdown!$C110</f>
        <v>2.7176262213605967E-4</v>
      </c>
      <c r="CD155" s="101">
        <f ca="1">Pumpdown!CD156/Pumpdown!$C110</f>
        <v>2.3756744385474091E-4</v>
      </c>
      <c r="CE155" s="101">
        <f ca="1">Pumpdown!CE156/Pumpdown!$C110</f>
        <v>2.0767495520932714E-4</v>
      </c>
      <c r="CF155" s="101">
        <f ca="1">Pumpdown!CF156/Pumpdown!$C110</f>
        <v>1.8154376004300872E-4</v>
      </c>
      <c r="CG155" s="101">
        <f ca="1">Pumpdown!CG156/Pumpdown!$C110</f>
        <v>1.5870058465804502E-4</v>
      </c>
      <c r="CH155" s="101">
        <f ca="1">Pumpdown!CH156/Pumpdown!$C110</f>
        <v>1.3873170614533178E-4</v>
      </c>
      <c r="CI155" s="101">
        <f ca="1">Pumpdown!CI156/Pumpdown!$C110</f>
        <v>1.2127545926478745E-4</v>
      </c>
      <c r="CJ155" s="101">
        <f ca="1">Pumpdown!CJ156/Pumpdown!$C110</f>
        <v>1.0601568616533605E-4</v>
      </c>
      <c r="CK155" s="101">
        <f ca="1">Pumpdown!CK156/Pumpdown!$C110</f>
        <v>9.2676010309452488E-5</v>
      </c>
      <c r="CL155" s="101">
        <f ca="1">Pumpdown!CL156/Pumpdown!$C110</f>
        <v>8.1014830894770353E-5</v>
      </c>
      <c r="CM155" s="101">
        <f ca="1">Pumpdown!CM156/Pumpdown!$C110</f>
        <v>7.0820947114496168E-5</v>
      </c>
      <c r="CN155" s="101">
        <f ca="1">Pumpdown!CN156/Pumpdown!$C110</f>
        <v>6.1909733005664135E-5</v>
      </c>
      <c r="CO155" s="101">
        <f ca="1">Pumpdown!CO156/Pumpdown!$C110</f>
        <v>5.41197936062068E-5</v>
      </c>
      <c r="CP155" s="101">
        <f ca="1">Pumpdown!CP156/Pumpdown!$C110</f>
        <v>4.7310041859015155E-5</v>
      </c>
      <c r="CQ155" s="101">
        <f ca="1">Pumpdown!CQ156/Pumpdown!$C110</f>
        <v>4.1357143321497639E-5</v>
      </c>
      <c r="CR155" s="101">
        <f ca="1">Pumpdown!CR156/Pumpdown!$C110</f>
        <v>3.6153282400636253E-5</v>
      </c>
      <c r="CS155" s="101">
        <f ca="1">Pumpdown!CS156/Pumpdown!$C110</f>
        <v>3.1604209656829438E-5</v>
      </c>
      <c r="CT155" s="101">
        <f ca="1">Pumpdown!CT156/Pumpdown!$C110</f>
        <v>2.7627534810373208E-5</v>
      </c>
      <c r="CU155" s="101">
        <f ca="1">Pumpdown!CU156/Pumpdown!$C110</f>
        <v>2.4151234534461581E-5</v>
      </c>
      <c r="CV155" s="101">
        <f ca="1">Pumpdown!CV156/Pumpdown!$C110</f>
        <v>2.1112348008681795E-5</v>
      </c>
      <c r="CW155" s="101">
        <f ca="1">Pumpdown!CW156/Pumpdown!$C110</f>
        <v>1.8455836607593405E-5</v>
      </c>
      <c r="CX155" s="101">
        <f ca="1">Pumpdown!CX156/Pumpdown!$C110</f>
        <v>1.6133587071704028E-5</v>
      </c>
      <c r="CY155" s="101">
        <f ca="1">Pumpdown!CY156/Pumpdown!$C110</f>
        <v>1.4103540106827855E-5</v>
      </c>
      <c r="CZ155" s="101">
        <f ca="1">Pumpdown!CZ156/Pumpdown!$C110</f>
        <v>1.2328928629502416E-5</v>
      </c>
      <c r="DA155" s="101">
        <f ca="1">Pumpdown!DA156/Pumpdown!$C110</f>
        <v>1.0777611861987502E-5</v>
      </c>
      <c r="DB155" s="101">
        <f ca="1">Pumpdown!DB156/Pumpdown!$C110</f>
        <v>9.4214932163445953E-6</v>
      </c>
      <c r="DC155" s="101">
        <f ca="1">Pumpdown!DC156/Pumpdown!$C110</f>
        <v>8.2360114246365278E-6</v>
      </c>
      <c r="DD155" s="101">
        <f ca="1">Pumpdown!DD156/Pumpdown!$C110</f>
        <v>7.199695698880014E-6</v>
      </c>
      <c r="DE155" s="101">
        <f ca="1">Pumpdown!DE156/Pumpdown!$C110</f>
        <v>6.2937768640551627E-6</v>
      </c>
      <c r="DF155" s="101">
        <f ca="1">Pumpdown!DF156/Pumpdown!$C110</f>
        <v>5.5018474212289305E-6</v>
      </c>
      <c r="DG155" s="101">
        <f ca="1">Pumpdown!DG156/Pumpdown!$C110</f>
        <v>4.8095643840445709E-6</v>
      </c>
      <c r="DH155" s="101">
        <f ca="1">Pumpdown!DH156/Pumpdown!$C110</f>
        <v>4.204389506516545E-6</v>
      </c>
      <c r="DI155" s="101">
        <f ca="1">Pumpdown!DI156/Pumpdown!$C110</f>
        <v>3.6753621972809888E-6</v>
      </c>
      <c r="DJ155" s="101">
        <f ca="1">Pumpdown!DJ156/Pumpdown!$C110</f>
        <v>3.2129010074506945E-6</v>
      </c>
      <c r="DK155" s="101">
        <f ca="1">Pumpdown!DK156/Pumpdown!$C110</f>
        <v>2.8086300967328842E-6</v>
      </c>
      <c r="DL155" s="101">
        <f ca="1">Pumpdown!DL156/Pumpdown!$C110</f>
        <v>2.455227534860433E-6</v>
      </c>
      <c r="DM155" s="101">
        <f ca="1">Pumpdown!DM156/Pumpdown!$C110</f>
        <v>2.1462926908563093E-6</v>
      </c>
      <c r="DN155" s="101">
        <f ca="1">Pumpdown!DN156/Pumpdown!$C110</f>
        <v>1.8762303083592112E-6</v>
      </c>
      <c r="DO155" s="101">
        <f ca="1">Pumpdown!DO156/Pumpdown!$C110</f>
        <v>1.6401491674470673E-6</v>
      </c>
      <c r="DP155" s="101">
        <f ca="1">Pumpdown!DP156/Pumpdown!$C110</f>
        <v>1.4337734975776121E-6</v>
      </c>
      <c r="DQ155" s="101">
        <f ca="1">Pumpdown!DQ156/Pumpdown!$C110</f>
        <v>1.2533655372064096E-6</v>
      </c>
      <c r="DR155" s="101">
        <f ca="1">Pumpdown!DR156/Pumpdown!$C110</f>
        <v>1.0956578375251183E-6</v>
      </c>
      <c r="DS155" s="101">
        <f ca="1">Pumpdown!DS156/Pumpdown!$C110</f>
        <v>9.577940842428959E-7</v>
      </c>
      <c r="DT155" s="101">
        <f ca="1">Pumpdown!DT156/Pumpdown!$C110</f>
        <v>8.3727736560790725E-7</v>
      </c>
      <c r="DU155" s="101">
        <f ca="1">Pumpdown!DU156/Pumpdown!$C110</f>
        <v>7.3192494972806242E-7</v>
      </c>
      <c r="DV155" s="101">
        <f ca="1">Pumpdown!DV156/Pumpdown!$C110</f>
        <v>6.3982875214292972E-7</v>
      </c>
      <c r="DW155" s="101">
        <f ca="1">Pumpdown!DW156/Pumpdown!$C110</f>
        <v>5.5932077765743444E-7</v>
      </c>
      <c r="DX155" s="101">
        <f ca="1">Pumpdown!DX156/Pumpdown!$C110</f>
        <v>4.8894291053902615E-7</v>
      </c>
      <c r="DY155" s="101">
        <f ca="1">Pumpdown!DY156/Pumpdown!$C110</f>
        <v>4.2742050593513573E-7</v>
      </c>
      <c r="DZ155" s="101">
        <f ca="1">Pumpdown!DZ156/Pumpdown!$C110</f>
        <v>3.7363930421334057E-7</v>
      </c>
      <c r="EA155" s="101">
        <f ca="1">Pumpdown!EA156/Pumpdown!$C110</f>
        <v>3.2662525010958545E-7</v>
      </c>
      <c r="EB155" s="101">
        <f ca="1">Pumpdown!EB156/Pumpdown!$C110</f>
        <v>2.8552685118007497E-7</v>
      </c>
      <c r="EC155" s="101">
        <f ca="1">Pumpdown!EC156/Pumpdown!$C110</f>
        <v>2.4959975604291516E-7</v>
      </c>
      <c r="ED155" s="101">
        <f ca="1">Pumpdown!ED156/Pumpdown!$C110</f>
        <v>2.181932730991791E-7</v>
      </c>
      <c r="EE155" s="101">
        <f ca="1">Pumpdown!EE156/Pumpdown!$C110</f>
        <v>1.9073858556795775E-7</v>
      </c>
      <c r="EF155" s="101">
        <f ca="1">Pumpdown!EF156/Pumpdown!$C110</f>
        <v>1.6673844939265462E-7</v>
      </c>
      <c r="EG155" s="101">
        <f ca="1">Pumpdown!EG156/Pumpdown!$C110</f>
        <v>1.4575818743272294E-7</v>
      </c>
      <c r="EH155" s="101">
        <f ca="1">Pumpdown!EH156/Pumpdown!$C110</f>
        <v>1.2741781683264665E-7</v>
      </c>
      <c r="EI155" s="101">
        <f ca="1">Pumpdown!EI156/Pumpdown!$C110</f>
        <v>1.1138516698344343E-7</v>
      </c>
      <c r="EJ155" s="101">
        <f ca="1">Pumpdown!EJ156/Pumpdown!$C110</f>
        <v>9.7369863433029551E-8</v>
      </c>
      <c r="EK155" s="101">
        <f ca="1">Pumpdown!EK156/Pumpdown!$C110</f>
        <v>8.5118068785371467E-8</v>
      </c>
      <c r="EL155" s="101">
        <f ca="1">Pumpdown!EL156/Pumpdown!$C110</f>
        <v>7.4407885338509868E-8</v>
      </c>
      <c r="EM155" s="101">
        <f ca="1">Pumpdown!EM156/Pumpdown!$C110</f>
        <v>6.5045336196588498E-8</v>
      </c>
      <c r="EN155" s="101">
        <f ca="1">Pumpdown!EN156/Pumpdown!$C110</f>
        <v>5.68608520680203E-8</v>
      </c>
      <c r="EO155" s="101">
        <f ca="1">Pumpdown!EO156/Pumpdown!$C110</f>
        <v>4.9706200120630031E-8</v>
      </c>
      <c r="EP155" s="101">
        <f ca="1">Pumpdown!EP156/Pumpdown!$C110</f>
        <v>4.3451799270902884E-8</v>
      </c>
      <c r="EQ155" s="101">
        <f ca="1">Pumpdown!EQ156/Pumpdown!$C110</f>
        <v>3.7984373283348556E-8</v>
      </c>
      <c r="ER155" s="101">
        <f ca="1">Pumpdown!ER156/Pumpdown!$C110</f>
        <v>3.3204899174219705E-8</v>
      </c>
      <c r="ES155" s="101">
        <f ca="1">Pumpdown!ES156/Pumpdown!$C110</f>
        <v>2.9026813762211917E-8</v>
      </c>
      <c r="ET155" s="101">
        <f ca="1">Pumpdown!ET156/Pumpdown!$C110</f>
        <v>2.5374445884187352E-8</v>
      </c>
      <c r="EU155" s="101">
        <f ca="1">Pumpdown!EU156/Pumpdown!$C110</f>
        <v>2.2181645881083724E-8</v>
      </c>
      <c r="EV155" s="101">
        <f ca="1">Pumpdown!EV156/Pumpdown!$C110</f>
        <v>1.9390587532018389E-8</v>
      </c>
      <c r="EW155" s="101">
        <f ca="1">Pumpdown!EW156/Pumpdown!$C110</f>
        <v>1.6950720737883184E-8</v>
      </c>
      <c r="EX155" s="101">
        <f ca="1">Pumpdown!EX156/Pumpdown!$C110</f>
        <v>1.4817855986016883E-8</v>
      </c>
      <c r="EY155" s="101">
        <f ca="1">Pumpdown!EY156/Pumpdown!$C110</f>
        <v>1.2953364014287708E-8</v>
      </c>
      <c r="EZ155" s="101">
        <f ca="1">Pumpdown!EZ156/Pumpdown!$C110</f>
        <v>1.1323476179346135E-8</v>
      </c>
      <c r="FA155" s="101">
        <f ca="1">Pumpdown!FA156/Pumpdown!$C110</f>
        <v>9.8986728577063097E-9</v>
      </c>
      <c r="FB155" s="101">
        <f ca="1">Pumpdown!FB156/Pumpdown!$C110</f>
        <v>8.6531488027159492E-9</v>
      </c>
      <c r="FC155" s="101">
        <f ca="1">Pumpdown!FC156/Pumpdown!$C110</f>
        <v>7.5643457742571303E-9</v>
      </c>
      <c r="FD155" s="101">
        <f ca="1">Pumpdown!FD156/Pumpdown!$C110</f>
        <v>6.6125439764265193E-9</v>
      </c>
      <c r="FE155" s="101">
        <f ca="1">Pumpdown!FE156/Pumpdown!$C110</f>
        <v>5.7805049035412205E-9</v>
      </c>
      <c r="FF155" s="101">
        <f ca="1">Pumpdown!FF156/Pumpdown!$C110</f>
        <v>5.0531591258953648E-9</v>
      </c>
      <c r="FG155" s="101">
        <f ca="1">Pumpdown!FG156/Pumpdown!$C110</f>
        <v>4.4173333606164499E-9</v>
      </c>
      <c r="FH155" s="101">
        <f ca="1">Pumpdown!FH156/Pumpdown!$C110</f>
        <v>3.8615118844802967E-9</v>
      </c>
      <c r="FI155" s="101">
        <f ca="1">Pumpdown!FI156/Pumpdown!$C110</f>
        <v>3.3756279675260158E-9</v>
      </c>
      <c r="FJ155" s="101">
        <f ca="1">Pumpdown!FJ156/Pumpdown!$C110</f>
        <v>2.9508815500324173E-9</v>
      </c>
      <c r="FK155" s="101">
        <f ca="1">Pumpdown!FK156/Pumpdown!$C110</f>
        <v>2.5795798607224965E-9</v>
      </c>
      <c r="FL155" s="101">
        <f ca="1">Pumpdown!FL156/Pumpdown!$C110</f>
        <v>2.2549980895614038E-9</v>
      </c>
      <c r="FM155" s="101">
        <f ca="1">Pumpdown!FM156/Pumpdown!$C110</f>
        <v>1.9712575917309853E-9</v>
      </c>
      <c r="FN155" s="101">
        <f ca="1">Pumpdown!FN156/Pumpdown!$C110</f>
        <v>1.7232194168789043E-9</v>
      </c>
      <c r="FO155" s="101">
        <f ca="1">Pumpdown!FO156/Pumpdown!$C110</f>
        <v>1.5063912353032103E-9</v>
      </c>
      <c r="FP155" s="101">
        <f ca="1">Pumpdown!FP156/Pumpdown!$C110</f>
        <v>1.3168459753711078E-9</v>
      </c>
      <c r="FQ155" s="101">
        <f ca="1">Pumpdown!FQ156/Pumpdown!$C110</f>
        <v>1.1511506985780113E-9</v>
      </c>
      <c r="FR155" s="101">
        <f ca="1">Pumpdown!FR156/Pumpdown!$C110</f>
        <v>1.0063044240714605E-9</v>
      </c>
      <c r="FS155" s="101">
        <f ca="1">Pumpdown!FS156/Pumpdown!$C110</f>
        <v>8.7968377655218774E-10</v>
      </c>
      <c r="FT155" s="101">
        <f ca="1">Pumpdown!FT156/Pumpdown!$C110</f>
        <v>7.689954731573022E-10</v>
      </c>
      <c r="FU155" s="101">
        <f ca="1">Pumpdown!FU156/Pumpdown!$C110</f>
        <v>6.7223478879440339E-10</v>
      </c>
      <c r="FV155" s="101">
        <f ca="1">Pumpdown!FV156/Pumpdown!$C110</f>
        <v>5.8764924767381251E-10</v>
      </c>
      <c r="FW155" s="101">
        <f ca="1">Pumpdown!FW156/Pumpdown!$C110</f>
        <v>5.137068834401164E-10</v>
      </c>
      <c r="FX155" s="101">
        <f ca="1">Pumpdown!FX156/Pumpdown!$C110</f>
        <v>4.490684930481488E-10</v>
      </c>
      <c r="FY155" s="101">
        <f ca="1">Pumpdown!FY156/Pumpdown!$C110</f>
        <v>3.9256338186101679E-10</v>
      </c>
      <c r="FZ155" s="101">
        <f ca="1">Pumpdown!FZ156/Pumpdown!$C110</f>
        <v>3.4316816067885523E-10</v>
      </c>
      <c r="GA155" s="101">
        <f ca="1">Pumpdown!GA156/Pumpdown!$C110</f>
        <v>2.9998821068186618E-10</v>
      </c>
      <c r="GB155" s="101">
        <f ca="1">Pumpdown!GB156/Pumpdown!$C110</f>
        <v>2.6224148059098409E-10</v>
      </c>
      <c r="GC155" s="101">
        <f ca="1">Pumpdown!GC156/Pumpdown!$C110</f>
        <v>2.2924432258933623E-10</v>
      </c>
      <c r="GD155" s="101">
        <f ca="1">Pumpdown!GD156/Pumpdown!$C110</f>
        <v>2.003991104725727E-10</v>
      </c>
      <c r="GE155" s="101">
        <f ca="1">Pumpdown!GE156/Pumpdown!$C110</f>
        <v>1.7518341577487997E-10</v>
      </c>
      <c r="GF155" s="101">
        <f ca="1">Pumpdown!GF156/Pumpdown!$C110</f>
        <v>1.5314054583468172E-10</v>
      </c>
      <c r="GG155" s="101">
        <f ca="1">Pumpdown!GG156/Pumpdown!$C110</f>
        <v>1.3387127243072689E-10</v>
      </c>
      <c r="GH155" s="101">
        <f ca="1">Pumpdown!GH156/Pumpdown!$C110</f>
        <v>1.1702660118221422E-10</v>
      </c>
      <c r="GI155" s="101">
        <f ca="1">Pumpdown!GI156/Pumpdown!$C110</f>
        <v>1.023014507563433E-10</v>
      </c>
      <c r="GJ155" s="101">
        <f ca="1">Pumpdown!GJ156/Pumpdown!$C110</f>
        <v>8.9429127404608406E-11</v>
      </c>
      <c r="GK155" s="101">
        <f ca="1">Pumpdown!GK156/Pumpdown!$C110</f>
        <v>7.817649475370499E-11</v>
      </c>
      <c r="GL155" s="101">
        <f ca="1">Pumpdown!GL156/Pumpdown!$C110</f>
        <v>6.8339751368983259E-11</v>
      </c>
      <c r="GM155" s="101">
        <f ca="1">Pumpdown!GM156/Pumpdown!$C110</f>
        <v>5.9740739616022623E-11</v>
      </c>
      <c r="GN155" s="101">
        <f ca="1">Pumpdown!GN156/Pumpdown!$C110</f>
        <v>5.2223718968477604E-11</v>
      </c>
      <c r="GO155" s="101">
        <f ca="1">Pumpdown!GO156/Pumpdown!$C110</f>
        <v>4.5652545322138169E-11</v>
      </c>
      <c r="GP155" s="101">
        <f ca="1">Pumpdown!GP156/Pumpdown!$C110</f>
        <v>3.9908205228507027E-11</v>
      </c>
      <c r="GQ155" s="101">
        <f ca="1">Pumpdown!GQ156/Pumpdown!$C110</f>
        <v>3.488666038930164E-11</v>
      </c>
      <c r="GR155" s="101">
        <f ca="1">Pumpdown!GR156/Pumpdown!$C110</f>
        <v>3.0496963372562047E-11</v>
      </c>
      <c r="GS155" s="101">
        <f ca="1">Pumpdown!GS156/Pumpdown!$C110</f>
        <v>2.6659610423260955E-11</v>
      </c>
      <c r="GT155" s="101">
        <f ca="1">Pumpdown!GT156/Pumpdown!$C110</f>
        <v>2.3305101535436422E-11</v>
      </c>
      <c r="GU155" s="101">
        <f ca="1">Pumpdown!GU156/Pumpdown!$C110</f>
        <v>2.0372681706673147E-11</v>
      </c>
      <c r="GV155" s="101">
        <f ca="1">Pumpdown!GV156/Pumpdown!$C110</f>
        <v>1.7809240577232366E-11</v>
      </c>
      <c r="GW155" s="101">
        <f ca="1">Pumpdown!GW156/Pumpdown!$C110</f>
        <v>1.5568350524705341E-11</v>
      </c>
      <c r="GX155" s="101">
        <f ca="1">Pumpdown!GX156/Pumpdown!$C110</f>
        <v>1.3609425792694806E-11</v>
      </c>
      <c r="GY155" s="101">
        <f ca="1">Pumpdown!GY156/Pumpdown!$C110</f>
        <v>1.1896987424129968E-11</v>
      </c>
      <c r="GZ155" s="101">
        <f ca="1">Pumpdown!GZ156/Pumpdown!$C110</f>
        <v>1.0400020686095425E-11</v>
      </c>
      <c r="HA155" s="101">
        <f ca="1">Pumpdown!HA156/Pumpdown!$C110</f>
        <v>9.0914133482092504E-12</v>
      </c>
      <c r="HB155" s="101">
        <f ca="1">Pumpdown!HB156/Pumpdown!$C110</f>
        <v>7.9474646409601316E-12</v>
      </c>
      <c r="HC155" s="101">
        <f ca="1">Pumpdown!HC156/Pumpdown!$C110</f>
        <v>6.9474560005296332E-12</v>
      </c>
      <c r="HD155" s="101">
        <f ca="1">Pumpdown!HD156/Pumpdown!$C110</f>
        <v>6.073275825668104E-12</v>
      </c>
      <c r="HE155" s="101">
        <f ca="1">Pumpdown!HE156/Pumpdown!$C110</f>
        <v>5.309091450429152E-12</v>
      </c>
      <c r="HF155" s="101">
        <f ca="1">Pumpdown!HF156/Pumpdown!$C110</f>
        <v>4.6410623917149701E-12</v>
      </c>
      <c r="HG155" s="101">
        <f ca="1">Pumpdown!HG156/Pumpdown!$C110</f>
        <v>4.0570896781312682E-12</v>
      </c>
      <c r="HH155" s="101">
        <f ca="1">Pumpdown!HH156/Pumpdown!$C110</f>
        <v>3.54659672013523E-12</v>
      </c>
      <c r="HI155" s="101">
        <f ca="1">Pumpdown!HI156/Pumpdown!$C110</f>
        <v>3.1003377527182662E-12</v>
      </c>
      <c r="HJ155" s="101">
        <f ca="1">Pumpdown!HJ156/Pumpdown!$C110</f>
        <v>2.7102303812438093E-12</v>
      </c>
      <c r="HK155" s="101">
        <f ca="1">Pumpdown!HK156/Pumpdown!$C110</f>
        <v>2.3692091976033331E-12</v>
      </c>
      <c r="HL155" s="101">
        <f ca="1">Pumpdown!HL156/Pumpdown!$C110</f>
        <v>2.0710978154676945E-12</v>
      </c>
      <c r="HM155" s="101">
        <f ca="1">Pumpdown!HM156/Pumpdown!$C110</f>
        <v>1.8104970070073231E-12</v>
      </c>
      <c r="HN155" s="101">
        <f ca="1">Pumpdown!HN156/Pumpdown!$C110</f>
        <v>1.5826869150756462E-12</v>
      </c>
      <c r="HO155" s="101">
        <f ca="1">Pumpdown!HO156/Pumpdown!$C110</f>
        <v>1.3835415697771068E-12</v>
      </c>
      <c r="HP155" s="101">
        <f ca="1">Pumpdown!HP156/Pumpdown!$C110</f>
        <v>1.2094541611913246E-12</v>
      </c>
      <c r="HQ155" s="101">
        <f ca="1">Pumpdown!HQ156/Pumpdown!$C110</f>
        <v>1.057271714834466E-12</v>
      </c>
      <c r="HR155" s="101">
        <f ca="1">Pumpdown!HR156/Pumpdown!$C110</f>
        <v>9.2423798673605363E-13</v>
      </c>
      <c r="HS155" s="101">
        <f ca="1">Pumpdown!HS156/Pumpdown!$C110</f>
        <v>8.0794354387855329E-13</v>
      </c>
      <c r="HT155" s="101">
        <f ca="1">Pumpdown!HT156/Pumpdown!$C110</f>
        <v>7.0628212588437614E-13</v>
      </c>
      <c r="HU155" s="101">
        <f ca="1">Pumpdown!HU156/Pumpdown!$C110</f>
        <v>6.1741249759740193E-13</v>
      </c>
      <c r="HV155" s="101">
        <f ca="1">Pumpdown!HV156/Pumpdown!$C110</f>
        <v>5.3972510165416095E-13</v>
      </c>
      <c r="HW155" s="101">
        <f ca="1">Pumpdown!HW156/Pumpdown!$C110</f>
        <v>4.7181290707455907E-13</v>
      </c>
      <c r="HX155" s="101">
        <f ca="1">Pumpdown!HX156/Pumpdown!$C110</f>
        <v>4.1244592589800724E-13</v>
      </c>
      <c r="HY155" s="101">
        <f ca="1">Pumpdown!HY156/Pumpdown!$C110</f>
        <v>3.6054893632441964E-13</v>
      </c>
      <c r="HZ155" s="101">
        <f ca="1">Pumpdown!HZ156/Pumpdown!$C110</f>
        <v>3.1518200889397723E-13</v>
      </c>
      <c r="IA155" s="101">
        <f ca="1">Pumpdown!IA156/Pumpdown!$C110</f>
        <v>2.7552348300663936E-13</v>
      </c>
      <c r="IB155" s="101">
        <f ca="1">Pumpdown!IB156/Pumpdown!$C110</f>
        <v>2.4085508546157538E-13</v>
      </c>
      <c r="IC155" s="101">
        <f ca="1">Pumpdown!IC156/Pumpdown!$C110</f>
        <v>2.105489214917658E-13</v>
      </c>
      <c r="ID155" s="101">
        <f ca="1">Pumpdown!ID156/Pumpdown!$C110</f>
        <v>1.8405610268261511E-13</v>
      </c>
      <c r="IE155" s="101">
        <f ca="1">Pumpdown!IE156/Pumpdown!$C110</f>
        <v>1.6089680580975198E-13</v>
      </c>
      <c r="IF155" s="101">
        <f ca="1">Pumpdown!IF156/Pumpdown!$C110</f>
        <v>1.4065158254720695E-13</v>
      </c>
      <c r="IG155" s="101">
        <f ca="1">Pumpdown!IG156/Pumpdown!$C110</f>
        <v>1.2295376265222743E-13</v>
      </c>
      <c r="IH155" s="101">
        <f ca="1">Pumpdown!IH156/Pumpdown!$C110</f>
        <v>1.0748281303743128E-13</v>
      </c>
      <c r="II155" s="101">
        <f ca="1">Pumpdown!II156/Pumpdown!$C110</f>
        <v>9.3958532453501301E-14</v>
      </c>
      <c r="IJ155" s="101">
        <f ca="1">Pumpdown!IJ156/Pumpdown!$C110</f>
        <v>8.2135976639736845E-14</v>
      </c>
      <c r="IK155" s="101">
        <f ca="1">Pumpdown!IK156/Pumpdown!$C110</f>
        <v>7.1801022029607048E-14</v>
      </c>
      <c r="IL155" s="101">
        <f ca="1">Pumpdown!IL156/Pumpdown!$C110</f>
        <v>6.2766487663604083E-14</v>
      </c>
      <c r="IM155" s="101">
        <f ca="1">Pumpdown!IM156/Pumpdown!$C110</f>
        <v>5.4868745071635098E-14</v>
      </c>
      <c r="IN155" s="101">
        <f ca="1">Pumpdown!IN156/Pumpdown!$C110</f>
        <v>4.7964754725025051E-14</v>
      </c>
      <c r="IO155" s="101">
        <f ca="1">Pumpdown!IO156/Pumpdown!$C110</f>
        <v>4.1929475383994855E-14</v>
      </c>
      <c r="IP155" s="101">
        <f ca="1">Pumpdown!IP156/Pumpdown!$C110</f>
        <v>3.665359942015449E-14</v>
      </c>
      <c r="IQ155" s="101">
        <f ca="1">Pumpdown!IQ156/Pumpdown!$C110</f>
        <v>3.2041573097429676E-14</v>
      </c>
      <c r="IR155" s="101">
        <f ca="1">Pumpdown!IR156/Pumpdown!$C110</f>
        <v>2.8009865955849475E-14</v>
      </c>
      <c r="IS155" s="101">
        <f ca="1">Pumpdown!IS156/Pumpdown!$C110</f>
        <v>2.4485457954234805E-14</v>
      </c>
      <c r="IT155" s="101">
        <f ca="1">Pumpdown!IT156/Pumpdown!$C110</f>
        <v>2.140451697175635E-14</v>
      </c>
      <c r="IU155" s="101">
        <f ca="1">Pumpdown!IU156/Pumpdown!$C110</f>
        <v>1.8711242716004303E-14</v>
      </c>
      <c r="IV155" s="101">
        <f ca="1">Pumpdown!IV156/Pumpdown!$C110</f>
        <v>1.6356856099074853E-14</v>
      </c>
    </row>
    <row r="156" spans="1:256" x14ac:dyDescent="0.15">
      <c r="A156" s="101" t="s">
        <v>569</v>
      </c>
      <c r="B156" s="110" t="s">
        <v>14</v>
      </c>
      <c r="C156" s="101">
        <f ca="1">Pumpdown!C157/Pumpdown!$C111</f>
        <v>3.456177258359696E-2</v>
      </c>
      <c r="D156" s="101">
        <f ca="1">Pumpdown!D157/Pumpdown!$C111</f>
        <v>3.456177258359696E-2</v>
      </c>
      <c r="E156" s="101">
        <f ca="1">Pumpdown!E157/Pumpdown!$C111</f>
        <v>3.3032644187792282E-2</v>
      </c>
      <c r="F156" s="101">
        <f ca="1">Pumpdown!F157/Pumpdown!$C111</f>
        <v>3.15784434255348E-2</v>
      </c>
      <c r="G156" s="101">
        <f ca="1">Pumpdown!G157/Pumpdown!$C111</f>
        <v>3.0195255564553217E-2</v>
      </c>
      <c r="H156" s="101">
        <f ca="1">Pumpdown!H157/Pumpdown!$C111</f>
        <v>2.8879380660765532E-2</v>
      </c>
      <c r="I156" s="101">
        <f ca="1">Pumpdown!I157/Pumpdown!$C111</f>
        <v>2.7627321309271043E-2</v>
      </c>
      <c r="J156" s="101">
        <f ca="1">Pumpdown!J157/Pumpdown!$C111</f>
        <v>2.6435771116422598E-2</v>
      </c>
      <c r="K156" s="101">
        <f ca="1">Pumpdown!K157/Pumpdown!$C111</f>
        <v>2.5301603849386348E-2</v>
      </c>
      <c r="L156" s="101">
        <f ca="1">Pumpdown!L157/Pumpdown!$C111</f>
        <v>2.4221863222292053E-2</v>
      </c>
      <c r="M156" s="101">
        <f ca="1">Pumpdown!M157/Pumpdown!$C111</f>
        <v>2.3193753280602716E-2</v>
      </c>
      <c r="N156" s="101">
        <f ca="1">Pumpdown!N157/Pumpdown!$C111</f>
        <v>2.2214629372975112E-2</v>
      </c>
      <c r="O156" s="101">
        <f ca="1">Pumpdown!O157/Pumpdown!$C111</f>
        <v>2.1281989588283645E-2</v>
      </c>
      <c r="P156" s="101">
        <f ca="1">Pumpdown!P157/Pumpdown!$C111</f>
        <v>2.0393466727717642E-2</v>
      </c>
      <c r="Q156" s="101">
        <f ca="1">Pumpdown!Q157/Pumpdown!$C111</f>
        <v>1.9546820755258491E-2</v>
      </c>
      <c r="R156" s="101">
        <f ca="1">Pumpdown!R157/Pumpdown!$C111</f>
        <v>1.8739931675495997E-2</v>
      </c>
      <c r="S156" s="101">
        <f ca="1">Pumpdown!S157/Pumpdown!$C111</f>
        <v>1.7970792824235134E-2</v>
      </c>
      <c r="T156" s="101">
        <f ca="1">Pumpdown!T157/Pumpdown!$C111</f>
        <v>1.7237504547276083E-2</v>
      </c>
      <c r="U156" s="101">
        <f ca="1">Pumpdown!U157/Pumpdown!$C111</f>
        <v>1.6538268244254705E-2</v>
      </c>
      <c r="V156" s="101">
        <f ca="1">Pumpdown!V157/Pumpdown!$C111</f>
        <v>1.5871380755840686E-2</v>
      </c>
      <c r="W156" s="101">
        <f ca="1">Pumpdown!W157/Pumpdown!$C111</f>
        <v>1.523522907391322E-2</v>
      </c>
      <c r="X156" s="101">
        <f ca="1">Pumpdown!X157/Pumpdown!$C111</f>
        <v>1.4628285370941303E-2</v>
      </c>
      <c r="Y156" s="101">
        <f ca="1">Pumpdown!Y157/Pumpdown!$C111</f>
        <v>1.4049102313421505E-2</v>
      </c>
      <c r="Z156" s="101">
        <f ca="1">Pumpdown!Z157/Pumpdown!$C111</f>
        <v>1.3496308552444866E-2</v>
      </c>
      <c r="AA156" s="101">
        <f ca="1">Pumpdown!AA157/Pumpdown!$C111</f>
        <v>1.2968604595211456E-2</v>
      </c>
      <c r="AB156" s="101">
        <f ca="1">Pumpdown!AB157/Pumpdown!$C111</f>
        <v>1.2464758865201991E-2</v>
      </c>
      <c r="AC156" s="101">
        <f ca="1">Pumpdown!AC157/Pumpdown!$C111</f>
        <v>1.1983603986551293E-2</v>
      </c>
      <c r="AD156" s="148">
        <f ca="1">Pumpdown!AD157/Pumpdown!$C111</f>
        <v>1.1524033312103638E-2</v>
      </c>
      <c r="AE156" s="101">
        <f ca="1">Pumpdown!AE157/Pumpdown!$C111</f>
        <v>1.1084997577835947E-2</v>
      </c>
      <c r="AF156" s="101">
        <f ca="1">Pumpdown!AF157/Pumpdown!$C111</f>
        <v>1.0665501759736514E-2</v>
      </c>
      <c r="AG156" s="101">
        <f ca="1">Pumpdown!AG157/Pumpdown!$C111</f>
        <v>1.0264602162764955E-2</v>
      </c>
      <c r="AH156" s="101">
        <f ca="1">Pumpdown!AH157/Pumpdown!$C111</f>
        <v>9.8814036509289049E-3</v>
      </c>
      <c r="AI156" s="101">
        <f ca="1">Pumpdown!AI157/Pumpdown!$C111</f>
        <v>9.5150570638997557E-3</v>
      </c>
      <c r="AJ156" s="101">
        <f ca="1">Pumpdown!AJ157/Pumpdown!$C111</f>
        <v>9.1647566422761242E-3</v>
      </c>
      <c r="AK156" s="148">
        <f ca="1">Pumpdown!AK157/Pumpdown!$C111</f>
        <v>8.8297380943621624E-3</v>
      </c>
      <c r="AL156" s="101">
        <f ca="1">Pumpdown!AL157/Pumpdown!$C111</f>
        <v>8.5092976278831976E-3</v>
      </c>
      <c r="AM156" s="101">
        <f ca="1">Pumpdown!AM157/Pumpdown!$C111</f>
        <v>8.1482283791235108E-3</v>
      </c>
      <c r="AN156" s="101">
        <f ca="1">Pumpdown!AN157/Pumpdown!$C111</f>
        <v>7.7116182594871626E-3</v>
      </c>
      <c r="AO156" s="101">
        <f ca="1">Pumpdown!AO157/Pumpdown!$C111</f>
        <v>7.110099096653796E-3</v>
      </c>
      <c r="AP156" s="101">
        <f ca="1">Pumpdown!AP157/Pumpdown!$C111</f>
        <v>6.5220066465992597E-3</v>
      </c>
      <c r="AQ156" s="101">
        <f ca="1">Pumpdown!AQ157/Pumpdown!$C111</f>
        <v>5.9825566592037766E-3</v>
      </c>
      <c r="AR156" s="101">
        <f ca="1">Pumpdown!AR157/Pumpdown!$C111</f>
        <v>5.4877258058677056E-3</v>
      </c>
      <c r="AS156" s="101">
        <f ca="1">Pumpdown!AS157/Pumpdown!$C111</f>
        <v>5.0338235366406718E-3</v>
      </c>
      <c r="AT156" s="101">
        <f ca="1">Pumpdown!AT157/Pumpdown!$C111</f>
        <v>4.6174645553434309E-3</v>
      </c>
      <c r="AU156" s="101">
        <f ca="1">Pumpdown!AU157/Pumpdown!$C111</f>
        <v>4.2355435713349408E-3</v>
      </c>
      <c r="AV156" s="101">
        <f ca="1">Pumpdown!AV157/Pumpdown!$C111</f>
        <v>3.8852121396181333E-3</v>
      </c>
      <c r="AW156" s="101">
        <f ca="1">Pumpdown!AW157/Pumpdown!$C111</f>
        <v>3.5638574165531658E-3</v>
      </c>
      <c r="AX156" s="101">
        <f ca="1">Pumpdown!AX157/Pumpdown!$C111</f>
        <v>3.2690826727338911E-3</v>
      </c>
      <c r="AY156" s="101">
        <f ca="1">Pumpdown!AY157/Pumpdown!$C111</f>
        <v>2.9986894176885852E-3</v>
      </c>
      <c r="AZ156" s="101">
        <f ca="1">Pumpdown!AZ157/Pumpdown!$C111</f>
        <v>2.7506610030872975E-3</v>
      </c>
      <c r="BA156" s="101">
        <f ca="1">Pumpdown!BA157/Pumpdown!$C111</f>
        <v>2.5231475821651641E-3</v>
      </c>
      <c r="BB156" s="101">
        <f ca="1">Pumpdown!BB157/Pumpdown!$C111</f>
        <v>2.3144523131859978E-3</v>
      </c>
      <c r="BC156" s="101">
        <f ca="1">Pumpdown!BC157/Pumpdown!$C111</f>
        <v>2.1230187040487472E-3</v>
      </c>
      <c r="BD156" s="101">
        <f ca="1">Pumpdown!BD157/Pumpdown!$C111</f>
        <v>1.9474190036503059E-3</v>
      </c>
      <c r="BE156" s="101">
        <f ca="1">Pumpdown!BE157/Pumpdown!$C111</f>
        <v>1.7863435534250817E-3</v>
      </c>
      <c r="BF156" s="101">
        <f ca="1">Pumpdown!BF157/Pumpdown!$C111</f>
        <v>1.6385910196429166E-3</v>
      </c>
      <c r="BG156" s="101">
        <f ca="1">Pumpdown!BG157/Pumpdown!$C111</f>
        <v>1.5030594336158415E-3</v>
      </c>
      <c r="BH156" s="101">
        <f ca="1">Pumpdown!BH157/Pumpdown!$C111</f>
        <v>1.3787379729896839E-3</v>
      </c>
      <c r="BI156" s="101">
        <f ca="1">Pumpdown!BI157/Pumpdown!$C111</f>
        <v>1.2646994228237203E-3</v>
      </c>
      <c r="BJ156" s="101">
        <f ca="1">Pumpdown!BJ157/Pumpdown!$C111</f>
        <v>1.1600932602315571E-3</v>
      </c>
      <c r="BK156" s="101">
        <f ca="1">Pumpdown!BK157/Pumpdown!$C111</f>
        <v>1.0641393110070781E-3</v>
      </c>
      <c r="BL156" s="101">
        <f ca="1">Pumpdown!BL157/Pumpdown!$C111</f>
        <v>9.7612193092527007E-4</v>
      </c>
      <c r="BM156" s="101">
        <f ca="1">Pumpdown!BM157/Pumpdown!$C111</f>
        <v>8.9538466832087536E-4</v>
      </c>
      <c r="BN156" s="101">
        <f ca="1">Pumpdown!BN157/Pumpdown!$C111</f>
        <v>8.2132536813729444E-4</v>
      </c>
      <c r="BO156" s="101">
        <f ca="1">Pumpdown!BO157/Pumpdown!$C111</f>
        <v>7.53391680930723E-4</v>
      </c>
      <c r="BP156" s="101">
        <f ca="1">Pumpdown!BP157/Pumpdown!$C111</f>
        <v>6.9107694333476295E-4</v>
      </c>
      <c r="BQ156" s="101">
        <f ca="1">Pumpdown!BQ157/Pumpdown!$C111</f>
        <v>6.339163992611633E-4</v>
      </c>
      <c r="BR156" s="101">
        <f ca="1">Pumpdown!BR157/Pumpdown!$C111</f>
        <v>5.8148373365363366E-4</v>
      </c>
      <c r="BS156" s="101">
        <f ca="1">Pumpdown!BS157/Pumpdown!$C111</f>
        <v>5.3338789294275475E-4</v>
      </c>
      <c r="BT156" s="101">
        <f ca="1">Pumpdown!BT157/Pumpdown!$C111</f>
        <v>4.8927016848828722E-4</v>
      </c>
      <c r="BU156" s="101">
        <f ca="1">Pumpdown!BU157/Pumpdown!$C111</f>
        <v>4.4880152125659266E-4</v>
      </c>
      <c r="BV156" s="101">
        <f ca="1">Pumpdown!BV157/Pumpdown!$C111</f>
        <v>4.1168012778006457E-4</v>
      </c>
      <c r="BW156" s="101">
        <f ca="1">Pumpdown!BW157/Pumpdown!$C111</f>
        <v>3.7762912909582906E-4</v>
      </c>
      <c r="BX156" s="101">
        <f ca="1">Pumpdown!BX157/Pumpdown!$C111</f>
        <v>3.4639456587484045E-4</v>
      </c>
      <c r="BY156" s="101">
        <f ca="1">Pumpdown!BY157/Pumpdown!$C111</f>
        <v>3.1774348434114076E-4</v>
      </c>
      <c r="BZ156" s="101">
        <f ca="1">Pumpdown!BZ157/Pumpdown!$C111</f>
        <v>2.9146219885484018E-4</v>
      </c>
      <c r="CA156" s="101">
        <f ca="1">Pumpdown!CA157/Pumpdown!$C111</f>
        <v>2.6735469820080655E-4</v>
      </c>
      <c r="CB156" s="101">
        <f ca="1">Pumpdown!CB157/Pumpdown!$C111</f>
        <v>2.4524118369683855E-4</v>
      </c>
      <c r="CC156" s="101">
        <f ca="1">Pumpdown!CC157/Pumpdown!$C111</f>
        <v>2.249567282182329E-4</v>
      </c>
      <c r="CD156" s="101">
        <f ca="1">Pumpdown!CD157/Pumpdown!$C111</f>
        <v>2.0635004613747614E-4</v>
      </c>
      <c r="CE156" s="101">
        <f ca="1">Pumpdown!CE157/Pumpdown!$C111</f>
        <v>1.8928236500501952E-4</v>
      </c>
      <c r="CF156" s="101">
        <f ca="1">Pumpdown!CF157/Pumpdown!$C111</f>
        <v>1.7362639055590009E-4</v>
      </c>
      <c r="CG156" s="101">
        <f ca="1">Pumpdown!CG157/Pumpdown!$C111</f>
        <v>1.5926535732301589E-4</v>
      </c>
      <c r="CH156" s="101">
        <f ca="1">Pumpdown!CH157/Pumpdown!$C111</f>
        <v>1.4609215777633395E-4</v>
      </c>
      <c r="CI156" s="101">
        <f ca="1">Pumpdown!CI157/Pumpdown!$C111</f>
        <v>1.3400854349297293E-4</v>
      </c>
      <c r="CJ156" s="101">
        <f ca="1">Pumpdown!CJ157/Pumpdown!$C111</f>
        <v>1.2292439240032331E-4</v>
      </c>
      <c r="CK156" s="101">
        <f ca="1">Pumpdown!CK157/Pumpdown!$C111</f>
        <v>1.1275703662715367E-4</v>
      </c>
      <c r="CL156" s="101">
        <f ca="1">Pumpdown!CL157/Pumpdown!$C111</f>
        <v>1.0343064594967915E-4</v>
      </c>
      <c r="CM156" s="101">
        <f ca="1">Pumpdown!CM157/Pumpdown!$C111</f>
        <v>9.4875662234206493E-5</v>
      </c>
      <c r="CN156" s="101">
        <f ca="1">Pumpdown!CN157/Pumpdown!$C111</f>
        <v>8.7028280658312557E-5</v>
      </c>
      <c r="CO156" s="101">
        <f ca="1">Pumpdown!CO157/Pumpdown!$C111</f>
        <v>7.9829973841398036E-5</v>
      </c>
      <c r="CP156" s="101">
        <f ca="1">Pumpdown!CP157/Pumpdown!$C111</f>
        <v>7.3227055335484101E-5</v>
      </c>
      <c r="CQ156" s="101">
        <f ca="1">Pumpdown!CQ157/Pumpdown!$C111</f>
        <v>6.7170279220677052E-5</v>
      </c>
      <c r="CR156" s="101">
        <f ca="1">Pumpdown!CR157/Pumpdown!$C111</f>
        <v>6.1614472819001708E-5</v>
      </c>
      <c r="CS156" s="101">
        <f ca="1">Pumpdown!CS157/Pumpdown!$C111</f>
        <v>5.6518199787308174E-5</v>
      </c>
      <c r="CT156" s="101">
        <f ca="1">Pumpdown!CT157/Pumpdown!$C111</f>
        <v>5.1843451076529656E-5</v>
      </c>
      <c r="CU156" s="101">
        <f ca="1">Pumpdown!CU157/Pumpdown!$C111</f>
        <v>4.7555361452402251E-5</v>
      </c>
      <c r="CV156" s="101">
        <f ca="1">Pumpdown!CV157/Pumpdown!$C111</f>
        <v>4.3621949463399979E-5</v>
      </c>
      <c r="CW156" s="101">
        <f ca="1">Pumpdown!CW157/Pumpdown!$C111</f>
        <v>4.0013878916512756E-5</v>
      </c>
      <c r="CX156" s="101">
        <f ca="1">Pumpdown!CX157/Pumpdown!$C111</f>
        <v>3.6704240081904633E-5</v>
      </c>
      <c r="CY156" s="101">
        <f ca="1">Pumpdown!CY157/Pumpdown!$C111</f>
        <v>3.3668348994631896E-5</v>
      </c>
      <c r="CZ156" s="101">
        <f ca="1">Pumpdown!CZ157/Pumpdown!$C111</f>
        <v>3.0883563356571986E-5</v>
      </c>
      <c r="DA156" s="101">
        <f ca="1">Pumpdown!DA157/Pumpdown!$C111</f>
        <v>2.8329113665522161E-5</v>
      </c>
      <c r="DB156" s="101">
        <f ca="1">Pumpdown!DB157/Pumpdown!$C111</f>
        <v>2.5985948311994096E-5</v>
      </c>
      <c r="DC156" s="101">
        <f ca="1">Pumpdown!DC157/Pumpdown!$C111</f>
        <v>2.3836591488404486E-5</v>
      </c>
      <c r="DD156" s="101">
        <f ca="1">Pumpdown!DD157/Pumpdown!$C111</f>
        <v>2.1865012850919362E-5</v>
      </c>
      <c r="DE156" s="101">
        <f ca="1">Pumpdown!DE157/Pumpdown!$C111</f>
        <v>2.0056507961863357E-5</v>
      </c>
      <c r="DF156" s="101">
        <f ca="1">Pumpdown!DF157/Pumpdown!$C111</f>
        <v>1.839758862100894E-5</v>
      </c>
      <c r="DG156" s="101">
        <f ca="1">Pumpdown!DG157/Pumpdown!$C111</f>
        <v>1.6875882267813871E-5</v>
      </c>
      <c r="DH156" s="101">
        <f ca="1">Pumpdown!DH157/Pumpdown!$C111</f>
        <v>1.5480039704328174E-5</v>
      </c>
      <c r="DI156" s="101">
        <f ca="1">Pumpdown!DI157/Pumpdown!$C111</f>
        <v>1.4199650450549095E-5</v>
      </c>
      <c r="DJ156" s="101">
        <f ca="1">Pumpdown!DJ157/Pumpdown!$C111</f>
        <v>1.3025165100926967E-5</v>
      </c>
      <c r="DK156" s="101">
        <f ca="1">Pumpdown!DK157/Pumpdown!$C111</f>
        <v>1.194782410294088E-5</v>
      </c>
      <c r="DL156" s="101">
        <f ca="1">Pumpdown!DL157/Pumpdown!$C111</f>
        <v>1.0959592426560172E-5</v>
      </c>
      <c r="DM156" s="101">
        <f ca="1">Pumpdown!DM157/Pumpdown!$C111</f>
        <v>1.0053099637343181E-5</v>
      </c>
      <c r="DN156" s="101">
        <f ca="1">Pumpdown!DN157/Pumpdown!$C111</f>
        <v>9.2215849262261532E-6</v>
      </c>
      <c r="DO156" s="101">
        <f ca="1">Pumpdown!DO157/Pumpdown!$C111</f>
        <v>8.4588466860232006E-6</v>
      </c>
      <c r="DP156" s="101">
        <f ca="1">Pumpdown!DP157/Pumpdown!$C111</f>
        <v>7.7591962585685039E-6</v>
      </c>
      <c r="DQ156" s="101">
        <f ca="1">Pumpdown!DQ157/Pumpdown!$C111</f>
        <v>7.1174155075374715E-6</v>
      </c>
      <c r="DR156" s="101">
        <f ca="1">Pumpdown!DR157/Pumpdown!$C111</f>
        <v>6.5287179005162471E-6</v>
      </c>
      <c r="DS156" s="101">
        <f ca="1">Pumpdown!DS157/Pumpdown!$C111</f>
        <v>5.9887128100616746E-6</v>
      </c>
      <c r="DT156" s="101">
        <f ca="1">Pumpdown!DT157/Pumpdown!$C111</f>
        <v>5.4933727675016957E-6</v>
      </c>
      <c r="DU156" s="101">
        <f ca="1">Pumpdown!DU157/Pumpdown!$C111</f>
        <v>5.0390034252483157E-6</v>
      </c>
      <c r="DV156" s="101">
        <f ca="1">Pumpdown!DV157/Pumpdown!$C111</f>
        <v>4.622216003595903E-6</v>
      </c>
      <c r="DW156" s="101">
        <f ca="1">Pumpdown!DW157/Pumpdown!$C111</f>
        <v>4.2399020165074104E-6</v>
      </c>
      <c r="DX156" s="101">
        <f ca="1">Pumpdown!DX157/Pumpdown!$C111</f>
        <v>3.8892100878882308E-6</v>
      </c>
      <c r="DY156" s="101">
        <f ca="1">Pumpdown!DY157/Pumpdown!$C111</f>
        <v>3.5675246854387154E-6</v>
      </c>
      <c r="DZ156" s="101">
        <f ca="1">Pumpdown!DZ157/Pumpdown!$C111</f>
        <v>3.2724466134780753E-6</v>
      </c>
      <c r="EA156" s="101">
        <f ca="1">Pumpdown!EA157/Pumpdown!$C111</f>
        <v>3.0017751192511222E-6</v>
      </c>
      <c r="EB156" s="101">
        <f ca="1">Pumpdown!EB157/Pumpdown!$C111</f>
        <v>2.7534914792630458E-6</v>
      </c>
      <c r="EC156" s="101">
        <f ca="1">Pumpdown!EC157/Pumpdown!$C111</f>
        <v>2.5257439432257233E-6</v>
      </c>
      <c r="ED156" s="101">
        <f ca="1">Pumpdown!ED157/Pumpdown!$C111</f>
        <v>2.3168339233244428E-6</v>
      </c>
      <c r="EE156" s="101">
        <f ca="1">Pumpdown!EE157/Pumpdown!$C111</f>
        <v>2.125203325801749E-6</v>
      </c>
      <c r="EF156" s="101">
        <f ca="1">Pumpdown!EF157/Pumpdown!$C111</f>
        <v>1.9494229303747717E-6</v>
      </c>
      <c r="EG156" s="101">
        <f ca="1">Pumpdown!EG157/Pumpdown!$C111</f>
        <v>1.7881817308173507E-6</v>
      </c>
      <c r="EH156" s="101">
        <f ca="1">Pumpdown!EH157/Pumpdown!$C111</f>
        <v>1.640277157206829E-6</v>
      </c>
      <c r="EI156" s="101">
        <f ca="1">Pumpdown!EI157/Pumpdown!$C111</f>
        <v>1.504606106911027E-6</v>
      </c>
      <c r="EJ156" s="101">
        <f ca="1">Pumpdown!EJ157/Pumpdown!$C111</f>
        <v>1.3801567174226643E-6</v>
      </c>
      <c r="EK156" s="101">
        <f ca="1">Pumpdown!EK157/Pumpdown!$C111</f>
        <v>1.2660008196813363E-6</v>
      </c>
      <c r="EL156" s="101">
        <f ca="1">Pumpdown!EL157/Pumpdown!$C111</f>
        <v>1.1612870155983746E-6</v>
      </c>
      <c r="EM156" s="101">
        <f ca="1">Pumpdown!EM157/Pumpdown!$C111</f>
        <v>1.0652343281553571E-6</v>
      </c>
      <c r="EN156" s="101">
        <f ca="1">Pumpdown!EN157/Pumpdown!$C111</f>
        <v>9.771263767173936E-7</v>
      </c>
      <c r="EO156" s="101">
        <f ca="1">Pumpdown!EO157/Pumpdown!$C111</f>
        <v>8.9630603411948456E-7</v>
      </c>
      <c r="EP156" s="101">
        <f ca="1">Pumpdown!EP157/Pumpdown!$C111</f>
        <v>8.2217052567740598E-7</v>
      </c>
      <c r="EQ156" s="101">
        <f ca="1">Pumpdown!EQ157/Pumpdown!$C111</f>
        <v>7.5416693357053845E-7</v>
      </c>
      <c r="ER156" s="101">
        <f ca="1">Pumpdown!ER157/Pumpdown!$C111</f>
        <v>6.9178807306740617E-7</v>
      </c>
      <c r="ES156" s="101">
        <f ca="1">Pumpdown!ES157/Pumpdown!$C111</f>
        <v>6.3456870983797036E-7</v>
      </c>
      <c r="ET156" s="101">
        <f ca="1">Pumpdown!ET157/Pumpdown!$C111</f>
        <v>5.8208209014061768E-7</v>
      </c>
      <c r="EU156" s="101">
        <f ca="1">Pumpdown!EU157/Pumpdown!$C111</f>
        <v>5.3393675800526602E-7</v>
      </c>
      <c r="EV156" s="101">
        <f ca="1">Pumpdown!EV157/Pumpdown!$C111</f>
        <v>4.8977363567448569E-7</v>
      </c>
      <c r="EW156" s="101">
        <f ca="1">Pumpdown!EW157/Pumpdown!$C111</f>
        <v>4.4926334552796977E-7</v>
      </c>
      <c r="EX156" s="101">
        <f ca="1">Pumpdown!EX157/Pumpdown!$C111</f>
        <v>4.1210375351671567E-7</v>
      </c>
      <c r="EY156" s="101">
        <f ca="1">Pumpdown!EY157/Pumpdown!$C111</f>
        <v>3.7801771578534636E-7</v>
      </c>
      <c r="EZ156" s="101">
        <f ca="1">Pumpdown!EZ157/Pumpdown!$C111</f>
        <v>3.4675101167641936E-7</v>
      </c>
      <c r="FA156" s="101">
        <f ca="1">Pumpdown!FA157/Pumpdown!$C111</f>
        <v>3.1807044770064503E-7</v>
      </c>
      <c r="FB156" s="101">
        <f ca="1">Pumpdown!FB157/Pumpdown!$C111</f>
        <v>2.917621183320363E-7</v>
      </c>
      <c r="FC156" s="101">
        <f ca="1">Pumpdown!FC157/Pumpdown!$C111</f>
        <v>2.6762981065664257E-7</v>
      </c>
      <c r="FD156" s="101">
        <f ca="1">Pumpdown!FD157/Pumpdown!$C111</f>
        <v>2.4549354097641139E-7</v>
      </c>
      <c r="FE156" s="101">
        <f ca="1">Pumpdown!FE157/Pumpdown!$C111</f>
        <v>2.2518821245386981E-7</v>
      </c>
      <c r="FF156" s="101">
        <f ca="1">Pumpdown!FF157/Pumpdown!$C111</f>
        <v>2.0656238378606355E-7</v>
      </c>
      <c r="FG156" s="101">
        <f ca="1">Pumpdown!FG157/Pumpdown!$C111</f>
        <v>1.894771397242723E-7</v>
      </c>
      <c r="FH156" s="101">
        <f ca="1">Pumpdown!FH157/Pumpdown!$C111</f>
        <v>1.7380505501560558E-7</v>
      </c>
      <c r="FI156" s="101">
        <f ca="1">Pumpdown!FI157/Pumpdown!$C111</f>
        <v>1.5942924403934291E-7</v>
      </c>
      <c r="FJ156" s="101">
        <f ca="1">Pumpdown!FJ157/Pumpdown!$C111</f>
        <v>1.4624248905001157E-7</v>
      </c>
      <c r="FK156" s="101">
        <f ca="1">Pumpdown!FK157/Pumpdown!$C111</f>
        <v>1.3414644052545996E-7</v>
      </c>
      <c r="FL156" s="101">
        <f ca="1">Pumpdown!FL157/Pumpdown!$C111</f>
        <v>1.2305088365595852E-7</v>
      </c>
      <c r="FM156" s="101">
        <f ca="1">Pumpdown!FM157/Pumpdown!$C111</f>
        <v>1.1287306550365383E-7</v>
      </c>
      <c r="FN156" s="101">
        <f ca="1">Pumpdown!FN157/Pumpdown!$C111</f>
        <v>1.0353707781419251E-7</v>
      </c>
      <c r="FO156" s="101">
        <f ca="1">Pumpdown!FO157/Pumpdown!$C111</f>
        <v>9.497329087739837E-8</v>
      </c>
      <c r="FP156" s="101">
        <f ca="1">Pumpdown!FP157/Pumpdown!$C111</f>
        <v>8.7117834214618898E-8</v>
      </c>
      <c r="FQ156" s="101">
        <f ca="1">Pumpdown!FQ157/Pumpdown!$C111</f>
        <v>7.9912120219601318E-8</v>
      </c>
      <c r="FR156" s="101">
        <f ca="1">Pumpdown!FR157/Pumpdown!$C111</f>
        <v>7.3302407200113953E-8</v>
      </c>
      <c r="FS156" s="101">
        <f ca="1">Pumpdown!FS157/Pumpdown!$C111</f>
        <v>6.7239398561387893E-8</v>
      </c>
      <c r="FT156" s="101">
        <f ca="1">Pumpdown!FT157/Pumpdown!$C111</f>
        <v>6.1677875142006862E-8</v>
      </c>
      <c r="FU156" s="101">
        <f ca="1">Pumpdown!FU157/Pumpdown!$C111</f>
        <v>5.6576357960130832E-8</v>
      </c>
      <c r="FV156" s="101">
        <f ca="1">Pumpdown!FV157/Pumpdown!$C111</f>
        <v>5.189679885474585E-8</v>
      </c>
      <c r="FW156" s="101">
        <f ca="1">Pumpdown!FW157/Pumpdown!$C111</f>
        <v>4.7604296714678837E-8</v>
      </c>
      <c r="FX156" s="101">
        <f ca="1">Pumpdown!FX157/Pumpdown!$C111</f>
        <v>4.3666837178955332E-8</v>
      </c>
      <c r="FY156" s="101">
        <f ca="1">Pumpdown!FY157/Pumpdown!$C111</f>
        <v>4.0055053867131991E-8</v>
      </c>
      <c r="FZ156" s="101">
        <f ca="1">Pumpdown!FZ157/Pumpdown!$C111</f>
        <v>3.6742009358810838E-8</v>
      </c>
      <c r="GA156" s="101">
        <f ca="1">Pumpdown!GA157/Pumpdown!$C111</f>
        <v>3.3702994288835388E-8</v>
      </c>
      <c r="GB156" s="101">
        <f ca="1">Pumpdown!GB157/Pumpdown!$C111</f>
        <v>3.0915343059779618E-8</v>
      </c>
      <c r="GC156" s="101">
        <f ca="1">Pumpdown!GC157/Pumpdown!$C111</f>
        <v>2.8358264797275681E-8</v>
      </c>
      <c r="GD156" s="101">
        <f ca="1">Pumpdown!GD157/Pumpdown!$C111</f>
        <v>2.6012688287410451E-8</v>
      </c>
      <c r="GE156" s="101">
        <f ca="1">Pumpdown!GE157/Pumpdown!$C111</f>
        <v>2.3861119739702341E-8</v>
      </c>
      <c r="GF156" s="101">
        <f ca="1">Pumpdown!GF157/Pumpdown!$C111</f>
        <v>2.1887512314825478E-8</v>
      </c>
      <c r="GG156" s="101">
        <f ca="1">Pumpdown!GG157/Pumpdown!$C111</f>
        <v>2.00771464439922E-8</v>
      </c>
      <c r="GH156" s="101">
        <f ca="1">Pumpdown!GH157/Pumpdown!$C111</f>
        <v>1.8416520047391362E-8</v>
      </c>
      <c r="GI156" s="101">
        <f ca="1">Pumpdown!GI157/Pumpdown!$C111</f>
        <v>1.6893247832909001E-8</v>
      </c>
      <c r="GJ156" s="101">
        <f ca="1">Pumpdown!GJ157/Pumpdown!$C111</f>
        <v>1.5495968924080637E-8</v>
      </c>
      <c r="GK156" s="101">
        <f ca="1">Pumpdown!GK157/Pumpdown!$C111</f>
        <v>1.4214262128345486E-8</v>
      </c>
      <c r="GL156" s="101">
        <f ca="1">Pumpdown!GL157/Pumpdown!$C111</f>
        <v>1.3038568213655855E-8</v>
      </c>
      <c r="GM156" s="101">
        <f ca="1">Pumpdown!GM157/Pumpdown!$C111</f>
        <v>1.1960118613764796E-8</v>
      </c>
      <c r="GN156" s="101">
        <f ca="1">Pumpdown!GN157/Pumpdown!$C111</f>
        <v>1.0970870030461362E-8</v>
      </c>
      <c r="GO156" s="101">
        <f ca="1">Pumpdown!GO157/Pumpdown!$C111</f>
        <v>1.0063444445003582E-8</v>
      </c>
      <c r="GP156" s="101">
        <f ca="1">Pumpdown!GP157/Pumpdown!$C111</f>
        <v>9.2310740913421045E-9</v>
      </c>
      <c r="GQ156" s="101">
        <f ca="1">Pumpdown!GQ157/Pumpdown!$C111</f>
        <v>8.4675509807335301E-9</v>
      </c>
      <c r="GR156" s="101">
        <f ca="1">Pumpdown!GR157/Pumpdown!$C111</f>
        <v>7.7671806012876429E-9</v>
      </c>
      <c r="GS156" s="101">
        <f ca="1">Pumpdown!GS157/Pumpdown!$C111</f>
        <v>7.1247394471303051E-9</v>
      </c>
      <c r="GT156" s="101">
        <f ca="1">Pumpdown!GT157/Pumpdown!$C111</f>
        <v>6.5354360604257525E-9</v>
      </c>
      <c r="GU156" s="101">
        <f ca="1">Pumpdown!GU157/Pumpdown!$C111</f>
        <v>5.9948752957017595E-9</v>
      </c>
      <c r="GV156" s="101">
        <f ca="1">Pumpdown!GV157/Pumpdown!$C111</f>
        <v>5.4990255399536475E-9</v>
      </c>
      <c r="GW156" s="101">
        <f ca="1">Pumpdown!GW157/Pumpdown!$C111</f>
        <v>5.0441886440479658E-9</v>
      </c>
      <c r="GX156" s="101">
        <f ca="1">Pumpdown!GX157/Pumpdown!$C111</f>
        <v>4.626972341168091E-9</v>
      </c>
      <c r="GY156" s="101">
        <f ca="1">Pumpdown!GY157/Pumpdown!$C111</f>
        <v>4.2442649465928545E-9</v>
      </c>
      <c r="GZ156" s="101">
        <f ca="1">Pumpdown!GZ157/Pumpdown!$C111</f>
        <v>3.8932121501139602E-9</v>
      </c>
      <c r="HA156" s="101">
        <f ca="1">Pumpdown!HA157/Pumpdown!$C111</f>
        <v>3.5711957280052813E-9</v>
      </c>
      <c r="HB156" s="101">
        <f ca="1">Pumpdown!HB157/Pumpdown!$C111</f>
        <v>3.2758140157735453E-9</v>
      </c>
      <c r="HC156" s="101">
        <f ca="1">Pumpdown!HC157/Pumpdown!$C111</f>
        <v>3.0048639960521733E-9</v>
      </c>
      <c r="HD156" s="101">
        <f ca="1">Pumpdown!HD157/Pumpdown!$C111</f>
        <v>2.7563248680461165E-9</v>
      </c>
      <c r="HE156" s="101">
        <f ca="1">Pumpdown!HE157/Pumpdown!$C111</f>
        <v>2.5283429759852367E-9</v>
      </c>
      <c r="HF156" s="101">
        <f ca="1">Pumpdown!HF157/Pumpdown!$C111</f>
        <v>2.3192179841795512E-9</v>
      </c>
      <c r="HG156" s="101">
        <f ca="1">Pumpdown!HG157/Pumpdown!$C111</f>
        <v>2.1273901955670705E-9</v>
      </c>
      <c r="HH156" s="101">
        <f ca="1">Pumpdown!HH157/Pumpdown!$C111</f>
        <v>1.9514289191733507E-9</v>
      </c>
      <c r="HI156" s="101">
        <f ca="1">Pumpdown!HI157/Pumpdown!$C111</f>
        <v>1.7900217997248987E-9</v>
      </c>
      <c r="HJ156" s="101">
        <f ca="1">Pumpdown!HJ157/Pumpdown!$C111</f>
        <v>1.641965029834494E-9</v>
      </c>
      <c r="HK156" s="101">
        <f ca="1">Pumpdown!HK157/Pumpdown!$C111</f>
        <v>1.5061543717589004E-9</v>
      </c>
      <c r="HL156" s="101">
        <f ca="1">Pumpdown!HL157/Pumpdown!$C111</f>
        <v>1.381576921767394E-9</v>
      </c>
      <c r="HM156" s="101">
        <f ca="1">Pumpdown!HM157/Pumpdown!$C111</f>
        <v>1.267303555698084E-9</v>
      </c>
      <c r="HN156" s="101">
        <f ca="1">Pumpdown!HN157/Pumpdown!$C111</f>
        <v>1.1624819993594296E-9</v>
      </c>
      <c r="HO156" s="101">
        <f ca="1">Pumpdown!HO157/Pumpdown!$C111</f>
        <v>1.066330472094595E-9</v>
      </c>
      <c r="HP156" s="101">
        <f ca="1">Pumpdown!HP157/Pumpdown!$C111</f>
        <v>9.7813185610103582E-10</v>
      </c>
      <c r="HQ156" s="101">
        <f ca="1">Pumpdown!HQ157/Pumpdown!$C111</f>
        <v>8.9722834801890967E-10</v>
      </c>
      <c r="HR156" s="101">
        <f ca="1">Pumpdown!HR157/Pumpdown!$C111</f>
        <v>8.2301655289876114E-10</v>
      </c>
      <c r="HS156" s="101">
        <f ca="1">Pumpdown!HS157/Pumpdown!$C111</f>
        <v>7.5494298395828621E-10</v>
      </c>
      <c r="HT156" s="101">
        <f ca="1">Pumpdown!HT157/Pumpdown!$C111</f>
        <v>6.9249993456443766E-10</v>
      </c>
      <c r="HU156" s="101">
        <f ca="1">Pumpdown!HU157/Pumpdown!$C111</f>
        <v>6.3522169165327057E-10</v>
      </c>
      <c r="HV156" s="101">
        <f ca="1">Pumpdown!HV157/Pumpdown!$C111</f>
        <v>5.8268106234643426E-10</v>
      </c>
      <c r="HW156" s="101">
        <f ca="1">Pumpdown!HW157/Pumpdown!$C111</f>
        <v>5.344861878591062E-10</v>
      </c>
      <c r="HX156" s="101">
        <f ca="1">Pumpdown!HX157/Pumpdown!$C111</f>
        <v>4.9027762093683905E-10</v>
      </c>
      <c r="HY156" s="101">
        <f ca="1">Pumpdown!HY157/Pumpdown!$C111</f>
        <v>4.497256450242459E-10</v>
      </c>
      <c r="HZ156" s="101">
        <f ca="1">Pumpdown!HZ157/Pumpdown!$C111</f>
        <v>4.1252781517133476E-10</v>
      </c>
      <c r="IA156" s="101">
        <f ca="1">Pumpdown!IA157/Pumpdown!$C111</f>
        <v>3.7840670233706618E-10</v>
      </c>
      <c r="IB156" s="101">
        <f ca="1">Pumpdown!IB157/Pumpdown!$C111</f>
        <v>3.4710782426668948E-10</v>
      </c>
      <c r="IC156" s="101">
        <f ca="1">Pumpdown!IC157/Pumpdown!$C111</f>
        <v>3.1839774751091455E-10</v>
      </c>
      <c r="ID156" s="101">
        <f ca="1">Pumpdown!ID157/Pumpdown!$C111</f>
        <v>2.9206234643139048E-10</v>
      </c>
      <c r="IE156" s="101">
        <f ca="1">Pumpdown!IE157/Pumpdown!$C111</f>
        <v>2.6790520620779671E-10</v>
      </c>
      <c r="IF156" s="101">
        <f ca="1">Pumpdown!IF157/Pumpdown!$C111</f>
        <v>2.4574615793584539E-10</v>
      </c>
      <c r="IG156" s="101">
        <f ca="1">Pumpdown!IG157/Pumpdown!$C111</f>
        <v>2.254199348906566E-10</v>
      </c>
      <c r="IH156" s="101">
        <f ca="1">Pumpdown!IH157/Pumpdown!$C111</f>
        <v>2.0677493993364255E-10</v>
      </c>
      <c r="II156" s="101">
        <f ca="1">Pumpdown!II157/Pumpdown!$C111</f>
        <v>1.896721148699687E-10</v>
      </c>
      <c r="IJ156" s="101">
        <f ca="1">Pumpdown!IJ157/Pumpdown!$C111</f>
        <v>1.7398390332402817E-10</v>
      </c>
      <c r="IK156" s="101">
        <f ca="1">Pumpdown!IK157/Pumpdown!$C111</f>
        <v>1.5959329939784194E-10</v>
      </c>
      <c r="IL156" s="101">
        <f ca="1">Pumpdown!IL157/Pumpdown!$C111</f>
        <v>1.4639297501708404E-10</v>
      </c>
      <c r="IM156" s="101">
        <f ca="1">Pumpdown!IM157/Pumpdown!$C111</f>
        <v>1.3428447945629967E-10</v>
      </c>
      <c r="IN156" s="101">
        <f ca="1">Pumpdown!IN157/Pumpdown!$C111</f>
        <v>1.2317750507321133E-10</v>
      </c>
      <c r="IO156" s="101">
        <f ca="1">Pumpdown!IO157/Pumpdown!$C111</f>
        <v>1.1298921377580845E-10</v>
      </c>
      <c r="IP156" s="101">
        <f ca="1">Pumpdown!IP157/Pumpdown!$C111</f>
        <v>1.0364361919887446E-10</v>
      </c>
      <c r="IQ156" s="101">
        <f ca="1">Pumpdown!IQ157/Pumpdown!$C111</f>
        <v>9.5071019982096873E-11</v>
      </c>
      <c r="IR156" s="101">
        <f ca="1">Pumpdown!IR157/Pumpdown!$C111</f>
        <v>8.7207479923032415E-11</v>
      </c>
      <c r="IS156" s="101">
        <f ca="1">Pumpdown!IS157/Pumpdown!$C111</f>
        <v>7.9994351127801638E-11</v>
      </c>
      <c r="IT156" s="101">
        <f ca="1">Pumpdown!IT157/Pumpdown!$C111</f>
        <v>7.3377836603072725E-11</v>
      </c>
      <c r="IU156" s="101">
        <f ca="1">Pumpdown!IU157/Pumpdown!$C111</f>
        <v>6.7308589027056333E-11</v>
      </c>
      <c r="IV156" s="101">
        <f ca="1">Pumpdown!IV157/Pumpdown!$C111</f>
        <v>6.1741342707062766E-11</v>
      </c>
    </row>
    <row r="157" spans="1:256" x14ac:dyDescent="0.15">
      <c r="A157" s="101" t="s">
        <v>570</v>
      </c>
      <c r="B157" s="110" t="s">
        <v>14</v>
      </c>
      <c r="C157" s="101">
        <f ca="1">Pumpdown!C158/Pumpdown!$C112</f>
        <v>0</v>
      </c>
      <c r="D157" s="101">
        <f ca="1">Pumpdown!D158/Pumpdown!$C112</f>
        <v>0</v>
      </c>
      <c r="E157" s="101">
        <f ca="1">Pumpdown!E158/Pumpdown!$C112</f>
        <v>0</v>
      </c>
      <c r="F157" s="101">
        <f ca="1">Pumpdown!F158/Pumpdown!$C112</f>
        <v>0</v>
      </c>
      <c r="G157" s="101">
        <f ca="1">Pumpdown!G158/Pumpdown!$C112</f>
        <v>0</v>
      </c>
      <c r="H157" s="101">
        <f ca="1">Pumpdown!H158/Pumpdown!$C112</f>
        <v>0</v>
      </c>
      <c r="I157" s="101">
        <f ca="1">Pumpdown!I158/Pumpdown!$C112</f>
        <v>0</v>
      </c>
      <c r="J157" s="101">
        <f ca="1">Pumpdown!J158/Pumpdown!$C112</f>
        <v>0</v>
      </c>
      <c r="K157" s="101">
        <f ca="1">Pumpdown!K158/Pumpdown!$C112</f>
        <v>0</v>
      </c>
      <c r="L157" s="101">
        <f ca="1">Pumpdown!L158/Pumpdown!$C112</f>
        <v>0</v>
      </c>
      <c r="M157" s="101">
        <f ca="1">Pumpdown!M158/Pumpdown!$C112</f>
        <v>0</v>
      </c>
      <c r="N157" s="101">
        <f ca="1">Pumpdown!N158/Pumpdown!$C112</f>
        <v>0</v>
      </c>
      <c r="O157" s="101">
        <f ca="1">Pumpdown!O158/Pumpdown!$C112</f>
        <v>0</v>
      </c>
      <c r="P157" s="101">
        <f ca="1">Pumpdown!P158/Pumpdown!$C112</f>
        <v>0</v>
      </c>
      <c r="Q157" s="101">
        <f ca="1">Pumpdown!Q158/Pumpdown!$C112</f>
        <v>0</v>
      </c>
      <c r="R157" s="101">
        <f ca="1">Pumpdown!R158/Pumpdown!$C112</f>
        <v>0</v>
      </c>
      <c r="S157" s="101">
        <f ca="1">Pumpdown!S158/Pumpdown!$C112</f>
        <v>0</v>
      </c>
      <c r="T157" s="101">
        <f ca="1">Pumpdown!T158/Pumpdown!$C112</f>
        <v>0</v>
      </c>
      <c r="U157" s="101">
        <f ca="1">Pumpdown!U158/Pumpdown!$C112</f>
        <v>0</v>
      </c>
      <c r="V157" s="101">
        <f ca="1">Pumpdown!V158/Pumpdown!$C112</f>
        <v>0</v>
      </c>
      <c r="W157" s="101">
        <f ca="1">Pumpdown!W158/Pumpdown!$C112</f>
        <v>0</v>
      </c>
      <c r="X157" s="101">
        <f ca="1">Pumpdown!X158/Pumpdown!$C112</f>
        <v>0</v>
      </c>
      <c r="Y157" s="101">
        <f ca="1">Pumpdown!Y158/Pumpdown!$C112</f>
        <v>0</v>
      </c>
      <c r="Z157" s="101">
        <f ca="1">Pumpdown!Z158/Pumpdown!$C112</f>
        <v>0</v>
      </c>
      <c r="AA157" s="101">
        <f ca="1">Pumpdown!AA158/Pumpdown!$C112</f>
        <v>0</v>
      </c>
      <c r="AB157" s="101">
        <f ca="1">Pumpdown!AB158/Pumpdown!$C112</f>
        <v>0</v>
      </c>
      <c r="AC157" s="101">
        <f ca="1">Pumpdown!AC158/Pumpdown!$C112</f>
        <v>0</v>
      </c>
      <c r="AD157" s="148">
        <f ca="1">Pumpdown!AD158/Pumpdown!$C112</f>
        <v>0</v>
      </c>
      <c r="AE157" s="101">
        <f ca="1">Pumpdown!AE158/Pumpdown!$C112</f>
        <v>0</v>
      </c>
      <c r="AF157" s="101">
        <f ca="1">Pumpdown!AF158/Pumpdown!$C112</f>
        <v>0</v>
      </c>
      <c r="AG157" s="101">
        <f ca="1">Pumpdown!AG158/Pumpdown!$C112</f>
        <v>0</v>
      </c>
      <c r="AH157" s="101">
        <f ca="1">Pumpdown!AH158/Pumpdown!$C112</f>
        <v>0</v>
      </c>
      <c r="AI157" s="101">
        <f ca="1">Pumpdown!AI158/Pumpdown!$C112</f>
        <v>0</v>
      </c>
      <c r="AJ157" s="101">
        <f ca="1">Pumpdown!AJ158/Pumpdown!$C112</f>
        <v>0</v>
      </c>
      <c r="AK157" s="148">
        <f ca="1">Pumpdown!AK158/Pumpdown!$C112</f>
        <v>0</v>
      </c>
      <c r="AL157" s="101">
        <f ca="1">Pumpdown!AL158/Pumpdown!$C112</f>
        <v>0</v>
      </c>
      <c r="AM157" s="101">
        <f ca="1">Pumpdown!AM158/Pumpdown!$C112</f>
        <v>0</v>
      </c>
      <c r="AN157" s="101">
        <f ca="1">Pumpdown!AN158/Pumpdown!$C112</f>
        <v>0</v>
      </c>
      <c r="AO157" s="101">
        <f ca="1">Pumpdown!AO158/Pumpdown!$C112</f>
        <v>0</v>
      </c>
      <c r="AP157" s="101">
        <f ca="1">Pumpdown!AP158/Pumpdown!$C112</f>
        <v>0</v>
      </c>
      <c r="AQ157" s="101">
        <f ca="1">Pumpdown!AQ158/Pumpdown!$C112</f>
        <v>0</v>
      </c>
      <c r="AR157" s="101">
        <f ca="1">Pumpdown!AR158/Pumpdown!$C112</f>
        <v>0</v>
      </c>
      <c r="AS157" s="101">
        <f ca="1">Pumpdown!AS158/Pumpdown!$C112</f>
        <v>0</v>
      </c>
      <c r="AT157" s="101">
        <f ca="1">Pumpdown!AT158/Pumpdown!$C112</f>
        <v>0</v>
      </c>
      <c r="AU157" s="101">
        <f ca="1">Pumpdown!AU158/Pumpdown!$C112</f>
        <v>0</v>
      </c>
      <c r="AV157" s="101">
        <f ca="1">Pumpdown!AV158/Pumpdown!$C112</f>
        <v>0</v>
      </c>
      <c r="AW157" s="101">
        <f ca="1">Pumpdown!AW158/Pumpdown!$C112</f>
        <v>0</v>
      </c>
      <c r="AX157" s="101">
        <f ca="1">Pumpdown!AX158/Pumpdown!$C112</f>
        <v>0</v>
      </c>
      <c r="AY157" s="101">
        <f ca="1">Pumpdown!AY158/Pumpdown!$C112</f>
        <v>0</v>
      </c>
      <c r="AZ157" s="101">
        <f ca="1">Pumpdown!AZ158/Pumpdown!$C112</f>
        <v>0</v>
      </c>
      <c r="BA157" s="101">
        <f ca="1">Pumpdown!BA158/Pumpdown!$C112</f>
        <v>0</v>
      </c>
      <c r="BB157" s="101">
        <f ca="1">Pumpdown!BB158/Pumpdown!$C112</f>
        <v>0</v>
      </c>
      <c r="BC157" s="101">
        <f ca="1">Pumpdown!BC158/Pumpdown!$C112</f>
        <v>0</v>
      </c>
      <c r="BD157" s="101">
        <f ca="1">Pumpdown!BD158/Pumpdown!$C112</f>
        <v>0</v>
      </c>
      <c r="BE157" s="101">
        <f ca="1">Pumpdown!BE158/Pumpdown!$C112</f>
        <v>0</v>
      </c>
      <c r="BF157" s="101">
        <f ca="1">Pumpdown!BF158/Pumpdown!$C112</f>
        <v>0</v>
      </c>
      <c r="BG157" s="101">
        <f ca="1">Pumpdown!BG158/Pumpdown!$C112</f>
        <v>0</v>
      </c>
      <c r="BH157" s="101">
        <f ca="1">Pumpdown!BH158/Pumpdown!$C112</f>
        <v>0</v>
      </c>
      <c r="BI157" s="101">
        <f ca="1">Pumpdown!BI158/Pumpdown!$C112</f>
        <v>0</v>
      </c>
      <c r="BJ157" s="101">
        <f ca="1">Pumpdown!BJ158/Pumpdown!$C112</f>
        <v>0</v>
      </c>
      <c r="BK157" s="101">
        <f ca="1">Pumpdown!BK158/Pumpdown!$C112</f>
        <v>0</v>
      </c>
      <c r="BL157" s="101">
        <f ca="1">Pumpdown!BL158/Pumpdown!$C112</f>
        <v>0</v>
      </c>
      <c r="BM157" s="101">
        <f ca="1">Pumpdown!BM158/Pumpdown!$C112</f>
        <v>0</v>
      </c>
      <c r="BN157" s="101">
        <f ca="1">Pumpdown!BN158/Pumpdown!$C112</f>
        <v>0</v>
      </c>
      <c r="BO157" s="101">
        <f ca="1">Pumpdown!BO158/Pumpdown!$C112</f>
        <v>0</v>
      </c>
      <c r="BP157" s="101">
        <f ca="1">Pumpdown!BP158/Pumpdown!$C112</f>
        <v>0</v>
      </c>
      <c r="BQ157" s="101">
        <f ca="1">Pumpdown!BQ158/Pumpdown!$C112</f>
        <v>0</v>
      </c>
      <c r="BR157" s="101">
        <f ca="1">Pumpdown!BR158/Pumpdown!$C112</f>
        <v>0</v>
      </c>
      <c r="BS157" s="101">
        <f ca="1">Pumpdown!BS158/Pumpdown!$C112</f>
        <v>0</v>
      </c>
      <c r="BT157" s="101">
        <f ca="1">Pumpdown!BT158/Pumpdown!$C112</f>
        <v>0</v>
      </c>
      <c r="BU157" s="101">
        <f ca="1">Pumpdown!BU158/Pumpdown!$C112</f>
        <v>0</v>
      </c>
      <c r="BV157" s="101">
        <f ca="1">Pumpdown!BV158/Pumpdown!$C112</f>
        <v>0</v>
      </c>
      <c r="BW157" s="101">
        <f ca="1">Pumpdown!BW158/Pumpdown!$C112</f>
        <v>0</v>
      </c>
      <c r="BX157" s="101">
        <f ca="1">Pumpdown!BX158/Pumpdown!$C112</f>
        <v>0</v>
      </c>
      <c r="BY157" s="101">
        <f ca="1">Pumpdown!BY158/Pumpdown!$C112</f>
        <v>0</v>
      </c>
      <c r="BZ157" s="101">
        <f ca="1">Pumpdown!BZ158/Pumpdown!$C112</f>
        <v>0</v>
      </c>
      <c r="CA157" s="101">
        <f ca="1">Pumpdown!CA158/Pumpdown!$C112</f>
        <v>0</v>
      </c>
      <c r="CB157" s="101">
        <f ca="1">Pumpdown!CB158/Pumpdown!$C112</f>
        <v>0</v>
      </c>
      <c r="CC157" s="101">
        <f ca="1">Pumpdown!CC158/Pumpdown!$C112</f>
        <v>0</v>
      </c>
      <c r="CD157" s="101">
        <f ca="1">Pumpdown!CD158/Pumpdown!$C112</f>
        <v>0</v>
      </c>
      <c r="CE157" s="101">
        <f ca="1">Pumpdown!CE158/Pumpdown!$C112</f>
        <v>0</v>
      </c>
      <c r="CF157" s="101">
        <f ca="1">Pumpdown!CF158/Pumpdown!$C112</f>
        <v>0</v>
      </c>
      <c r="CG157" s="101">
        <f ca="1">Pumpdown!CG158/Pumpdown!$C112</f>
        <v>0</v>
      </c>
      <c r="CH157" s="101">
        <f ca="1">Pumpdown!CH158/Pumpdown!$C112</f>
        <v>0</v>
      </c>
      <c r="CI157" s="101">
        <f ca="1">Pumpdown!CI158/Pumpdown!$C112</f>
        <v>0</v>
      </c>
      <c r="CJ157" s="101">
        <f ca="1">Pumpdown!CJ158/Pumpdown!$C112</f>
        <v>0</v>
      </c>
      <c r="CK157" s="101">
        <f ca="1">Pumpdown!CK158/Pumpdown!$C112</f>
        <v>0</v>
      </c>
      <c r="CL157" s="101">
        <f ca="1">Pumpdown!CL158/Pumpdown!$C112</f>
        <v>0</v>
      </c>
      <c r="CM157" s="101">
        <f ca="1">Pumpdown!CM158/Pumpdown!$C112</f>
        <v>0</v>
      </c>
      <c r="CN157" s="101">
        <f ca="1">Pumpdown!CN158/Pumpdown!$C112</f>
        <v>0</v>
      </c>
      <c r="CO157" s="101">
        <f ca="1">Pumpdown!CO158/Pumpdown!$C112</f>
        <v>0</v>
      </c>
      <c r="CP157" s="101">
        <f ca="1">Pumpdown!CP158/Pumpdown!$C112</f>
        <v>0</v>
      </c>
      <c r="CQ157" s="101">
        <f ca="1">Pumpdown!CQ158/Pumpdown!$C112</f>
        <v>0</v>
      </c>
      <c r="CR157" s="101">
        <f ca="1">Pumpdown!CR158/Pumpdown!$C112</f>
        <v>0</v>
      </c>
      <c r="CS157" s="101">
        <f ca="1">Pumpdown!CS158/Pumpdown!$C112</f>
        <v>0</v>
      </c>
      <c r="CT157" s="101">
        <f ca="1">Pumpdown!CT158/Pumpdown!$C112</f>
        <v>0</v>
      </c>
      <c r="CU157" s="101">
        <f ca="1">Pumpdown!CU158/Pumpdown!$C112</f>
        <v>0</v>
      </c>
      <c r="CV157" s="101">
        <f ca="1">Pumpdown!CV158/Pumpdown!$C112</f>
        <v>0</v>
      </c>
      <c r="CW157" s="101">
        <f ca="1">Pumpdown!CW158/Pumpdown!$C112</f>
        <v>0</v>
      </c>
      <c r="CX157" s="101">
        <f ca="1">Pumpdown!CX158/Pumpdown!$C112</f>
        <v>0</v>
      </c>
      <c r="CY157" s="101">
        <f ca="1">Pumpdown!CY158/Pumpdown!$C112</f>
        <v>0</v>
      </c>
      <c r="CZ157" s="101">
        <f ca="1">Pumpdown!CZ158/Pumpdown!$C112</f>
        <v>0</v>
      </c>
      <c r="DA157" s="101">
        <f ca="1">Pumpdown!DA158/Pumpdown!$C112</f>
        <v>0</v>
      </c>
      <c r="DB157" s="101">
        <f ca="1">Pumpdown!DB158/Pumpdown!$C112</f>
        <v>0</v>
      </c>
      <c r="DC157" s="101">
        <f ca="1">Pumpdown!DC158/Pumpdown!$C112</f>
        <v>0</v>
      </c>
      <c r="DD157" s="101">
        <f ca="1">Pumpdown!DD158/Pumpdown!$C112</f>
        <v>0</v>
      </c>
      <c r="DE157" s="101">
        <f ca="1">Pumpdown!DE158/Pumpdown!$C112</f>
        <v>0</v>
      </c>
      <c r="DF157" s="101">
        <f ca="1">Pumpdown!DF158/Pumpdown!$C112</f>
        <v>0</v>
      </c>
      <c r="DG157" s="101">
        <f ca="1">Pumpdown!DG158/Pumpdown!$C112</f>
        <v>0</v>
      </c>
      <c r="DH157" s="101">
        <f ca="1">Pumpdown!DH158/Pumpdown!$C112</f>
        <v>0</v>
      </c>
      <c r="DI157" s="101">
        <f ca="1">Pumpdown!DI158/Pumpdown!$C112</f>
        <v>0</v>
      </c>
      <c r="DJ157" s="101">
        <f ca="1">Pumpdown!DJ158/Pumpdown!$C112</f>
        <v>0</v>
      </c>
      <c r="DK157" s="101">
        <f ca="1">Pumpdown!DK158/Pumpdown!$C112</f>
        <v>0</v>
      </c>
      <c r="DL157" s="101">
        <f ca="1">Pumpdown!DL158/Pumpdown!$C112</f>
        <v>0</v>
      </c>
      <c r="DM157" s="101">
        <f ca="1">Pumpdown!DM158/Pumpdown!$C112</f>
        <v>0</v>
      </c>
      <c r="DN157" s="101">
        <f ca="1">Pumpdown!DN158/Pumpdown!$C112</f>
        <v>0</v>
      </c>
      <c r="DO157" s="101">
        <f ca="1">Pumpdown!DO158/Pumpdown!$C112</f>
        <v>0</v>
      </c>
      <c r="DP157" s="101">
        <f ca="1">Pumpdown!DP158/Pumpdown!$C112</f>
        <v>0</v>
      </c>
      <c r="DQ157" s="101">
        <f ca="1">Pumpdown!DQ158/Pumpdown!$C112</f>
        <v>0</v>
      </c>
      <c r="DR157" s="101">
        <f ca="1">Pumpdown!DR158/Pumpdown!$C112</f>
        <v>0</v>
      </c>
      <c r="DS157" s="101">
        <f ca="1">Pumpdown!DS158/Pumpdown!$C112</f>
        <v>0</v>
      </c>
      <c r="DT157" s="101">
        <f ca="1">Pumpdown!DT158/Pumpdown!$C112</f>
        <v>0</v>
      </c>
      <c r="DU157" s="101">
        <f ca="1">Pumpdown!DU158/Pumpdown!$C112</f>
        <v>0</v>
      </c>
      <c r="DV157" s="101">
        <f ca="1">Pumpdown!DV158/Pumpdown!$C112</f>
        <v>0</v>
      </c>
      <c r="DW157" s="101">
        <f ca="1">Pumpdown!DW158/Pumpdown!$C112</f>
        <v>0</v>
      </c>
      <c r="DX157" s="101">
        <f ca="1">Pumpdown!DX158/Pumpdown!$C112</f>
        <v>0</v>
      </c>
      <c r="DY157" s="101">
        <f ca="1">Pumpdown!DY158/Pumpdown!$C112</f>
        <v>0</v>
      </c>
      <c r="DZ157" s="101">
        <f ca="1">Pumpdown!DZ158/Pumpdown!$C112</f>
        <v>0</v>
      </c>
      <c r="EA157" s="101">
        <f ca="1">Pumpdown!EA158/Pumpdown!$C112</f>
        <v>0</v>
      </c>
      <c r="EB157" s="101">
        <f ca="1">Pumpdown!EB158/Pumpdown!$C112</f>
        <v>0</v>
      </c>
      <c r="EC157" s="101">
        <f ca="1">Pumpdown!EC158/Pumpdown!$C112</f>
        <v>0</v>
      </c>
      <c r="ED157" s="101">
        <f ca="1">Pumpdown!ED158/Pumpdown!$C112</f>
        <v>0</v>
      </c>
      <c r="EE157" s="101">
        <f ca="1">Pumpdown!EE158/Pumpdown!$C112</f>
        <v>0</v>
      </c>
      <c r="EF157" s="101">
        <f ca="1">Pumpdown!EF158/Pumpdown!$C112</f>
        <v>0</v>
      </c>
      <c r="EG157" s="101">
        <f ca="1">Pumpdown!EG158/Pumpdown!$C112</f>
        <v>0</v>
      </c>
      <c r="EH157" s="101">
        <f ca="1">Pumpdown!EH158/Pumpdown!$C112</f>
        <v>0</v>
      </c>
      <c r="EI157" s="101">
        <f ca="1">Pumpdown!EI158/Pumpdown!$C112</f>
        <v>0</v>
      </c>
      <c r="EJ157" s="101">
        <f ca="1">Pumpdown!EJ158/Pumpdown!$C112</f>
        <v>0</v>
      </c>
      <c r="EK157" s="101">
        <f ca="1">Pumpdown!EK158/Pumpdown!$C112</f>
        <v>0</v>
      </c>
      <c r="EL157" s="101">
        <f ca="1">Pumpdown!EL158/Pumpdown!$C112</f>
        <v>0</v>
      </c>
      <c r="EM157" s="101">
        <f ca="1">Pumpdown!EM158/Pumpdown!$C112</f>
        <v>0</v>
      </c>
      <c r="EN157" s="101">
        <f ca="1">Pumpdown!EN158/Pumpdown!$C112</f>
        <v>0</v>
      </c>
      <c r="EO157" s="101">
        <f ca="1">Pumpdown!EO158/Pumpdown!$C112</f>
        <v>0</v>
      </c>
      <c r="EP157" s="101">
        <f ca="1">Pumpdown!EP158/Pumpdown!$C112</f>
        <v>0</v>
      </c>
      <c r="EQ157" s="101">
        <f ca="1">Pumpdown!EQ158/Pumpdown!$C112</f>
        <v>0</v>
      </c>
      <c r="ER157" s="101">
        <f ca="1">Pumpdown!ER158/Pumpdown!$C112</f>
        <v>0</v>
      </c>
      <c r="ES157" s="101">
        <f ca="1">Pumpdown!ES158/Pumpdown!$C112</f>
        <v>0</v>
      </c>
      <c r="ET157" s="101">
        <f ca="1">Pumpdown!ET158/Pumpdown!$C112</f>
        <v>0</v>
      </c>
      <c r="EU157" s="101">
        <f ca="1">Pumpdown!EU158/Pumpdown!$C112</f>
        <v>0</v>
      </c>
      <c r="EV157" s="101">
        <f ca="1">Pumpdown!EV158/Pumpdown!$C112</f>
        <v>0</v>
      </c>
      <c r="EW157" s="101">
        <f ca="1">Pumpdown!EW158/Pumpdown!$C112</f>
        <v>0</v>
      </c>
      <c r="EX157" s="101">
        <f ca="1">Pumpdown!EX158/Pumpdown!$C112</f>
        <v>0</v>
      </c>
      <c r="EY157" s="101">
        <f ca="1">Pumpdown!EY158/Pumpdown!$C112</f>
        <v>0</v>
      </c>
      <c r="EZ157" s="101">
        <f ca="1">Pumpdown!EZ158/Pumpdown!$C112</f>
        <v>0</v>
      </c>
      <c r="FA157" s="101">
        <f ca="1">Pumpdown!FA158/Pumpdown!$C112</f>
        <v>0</v>
      </c>
      <c r="FB157" s="101">
        <f ca="1">Pumpdown!FB158/Pumpdown!$C112</f>
        <v>0</v>
      </c>
      <c r="FC157" s="101">
        <f ca="1">Pumpdown!FC158/Pumpdown!$C112</f>
        <v>0</v>
      </c>
      <c r="FD157" s="101">
        <f ca="1">Pumpdown!FD158/Pumpdown!$C112</f>
        <v>0</v>
      </c>
      <c r="FE157" s="101">
        <f ca="1">Pumpdown!FE158/Pumpdown!$C112</f>
        <v>0</v>
      </c>
      <c r="FF157" s="101">
        <f ca="1">Pumpdown!FF158/Pumpdown!$C112</f>
        <v>0</v>
      </c>
      <c r="FG157" s="101">
        <f ca="1">Pumpdown!FG158/Pumpdown!$C112</f>
        <v>0</v>
      </c>
      <c r="FH157" s="101">
        <f ca="1">Pumpdown!FH158/Pumpdown!$C112</f>
        <v>0</v>
      </c>
      <c r="FI157" s="101">
        <f ca="1">Pumpdown!FI158/Pumpdown!$C112</f>
        <v>0</v>
      </c>
      <c r="FJ157" s="101">
        <f ca="1">Pumpdown!FJ158/Pumpdown!$C112</f>
        <v>0</v>
      </c>
      <c r="FK157" s="101">
        <f ca="1">Pumpdown!FK158/Pumpdown!$C112</f>
        <v>0</v>
      </c>
      <c r="FL157" s="101">
        <f ca="1">Pumpdown!FL158/Pumpdown!$C112</f>
        <v>0</v>
      </c>
      <c r="FM157" s="101">
        <f ca="1">Pumpdown!FM158/Pumpdown!$C112</f>
        <v>0</v>
      </c>
      <c r="FN157" s="101">
        <f ca="1">Pumpdown!FN158/Pumpdown!$C112</f>
        <v>0</v>
      </c>
      <c r="FO157" s="101">
        <f ca="1">Pumpdown!FO158/Pumpdown!$C112</f>
        <v>0</v>
      </c>
      <c r="FP157" s="101">
        <f ca="1">Pumpdown!FP158/Pumpdown!$C112</f>
        <v>0</v>
      </c>
      <c r="FQ157" s="101">
        <f ca="1">Pumpdown!FQ158/Pumpdown!$C112</f>
        <v>0</v>
      </c>
      <c r="FR157" s="101">
        <f ca="1">Pumpdown!FR158/Pumpdown!$C112</f>
        <v>0</v>
      </c>
      <c r="FS157" s="101">
        <f ca="1">Pumpdown!FS158/Pumpdown!$C112</f>
        <v>0</v>
      </c>
      <c r="FT157" s="101">
        <f ca="1">Pumpdown!FT158/Pumpdown!$C112</f>
        <v>0</v>
      </c>
      <c r="FU157" s="101">
        <f ca="1">Pumpdown!FU158/Pumpdown!$C112</f>
        <v>0</v>
      </c>
      <c r="FV157" s="101">
        <f ca="1">Pumpdown!FV158/Pumpdown!$C112</f>
        <v>0</v>
      </c>
      <c r="FW157" s="101">
        <f ca="1">Pumpdown!FW158/Pumpdown!$C112</f>
        <v>0</v>
      </c>
      <c r="FX157" s="101">
        <f ca="1">Pumpdown!FX158/Pumpdown!$C112</f>
        <v>0</v>
      </c>
      <c r="FY157" s="101">
        <f ca="1">Pumpdown!FY158/Pumpdown!$C112</f>
        <v>0</v>
      </c>
      <c r="FZ157" s="101">
        <f ca="1">Pumpdown!FZ158/Pumpdown!$C112</f>
        <v>0</v>
      </c>
      <c r="GA157" s="101">
        <f ca="1">Pumpdown!GA158/Pumpdown!$C112</f>
        <v>0</v>
      </c>
      <c r="GB157" s="101">
        <f ca="1">Pumpdown!GB158/Pumpdown!$C112</f>
        <v>0</v>
      </c>
      <c r="GC157" s="101">
        <f ca="1">Pumpdown!GC158/Pumpdown!$C112</f>
        <v>0</v>
      </c>
      <c r="GD157" s="101">
        <f ca="1">Pumpdown!GD158/Pumpdown!$C112</f>
        <v>0</v>
      </c>
      <c r="GE157" s="101">
        <f ca="1">Pumpdown!GE158/Pumpdown!$C112</f>
        <v>0</v>
      </c>
      <c r="GF157" s="101">
        <f ca="1">Pumpdown!GF158/Pumpdown!$C112</f>
        <v>0</v>
      </c>
      <c r="GG157" s="101">
        <f ca="1">Pumpdown!GG158/Pumpdown!$C112</f>
        <v>0</v>
      </c>
      <c r="GH157" s="101">
        <f ca="1">Pumpdown!GH158/Pumpdown!$C112</f>
        <v>0</v>
      </c>
      <c r="GI157" s="101">
        <f ca="1">Pumpdown!GI158/Pumpdown!$C112</f>
        <v>0</v>
      </c>
      <c r="GJ157" s="101">
        <f ca="1">Pumpdown!GJ158/Pumpdown!$C112</f>
        <v>0</v>
      </c>
      <c r="GK157" s="101">
        <f ca="1">Pumpdown!GK158/Pumpdown!$C112</f>
        <v>0</v>
      </c>
      <c r="GL157" s="101">
        <f ca="1">Pumpdown!GL158/Pumpdown!$C112</f>
        <v>0</v>
      </c>
      <c r="GM157" s="101">
        <f ca="1">Pumpdown!GM158/Pumpdown!$C112</f>
        <v>0</v>
      </c>
      <c r="GN157" s="101">
        <f ca="1">Pumpdown!GN158/Pumpdown!$C112</f>
        <v>0</v>
      </c>
      <c r="GO157" s="101">
        <f ca="1">Pumpdown!GO158/Pumpdown!$C112</f>
        <v>0</v>
      </c>
      <c r="GP157" s="101">
        <f ca="1">Pumpdown!GP158/Pumpdown!$C112</f>
        <v>0</v>
      </c>
      <c r="GQ157" s="101">
        <f ca="1">Pumpdown!GQ158/Pumpdown!$C112</f>
        <v>0</v>
      </c>
      <c r="GR157" s="101">
        <f ca="1">Pumpdown!GR158/Pumpdown!$C112</f>
        <v>0</v>
      </c>
      <c r="GS157" s="101">
        <f ca="1">Pumpdown!GS158/Pumpdown!$C112</f>
        <v>0</v>
      </c>
      <c r="GT157" s="101">
        <f ca="1">Pumpdown!GT158/Pumpdown!$C112</f>
        <v>0</v>
      </c>
      <c r="GU157" s="101">
        <f ca="1">Pumpdown!GU158/Pumpdown!$C112</f>
        <v>0</v>
      </c>
      <c r="GV157" s="101">
        <f ca="1">Pumpdown!GV158/Pumpdown!$C112</f>
        <v>0</v>
      </c>
      <c r="GW157" s="101">
        <f ca="1">Pumpdown!GW158/Pumpdown!$C112</f>
        <v>0</v>
      </c>
      <c r="GX157" s="101">
        <f ca="1">Pumpdown!GX158/Pumpdown!$C112</f>
        <v>0</v>
      </c>
      <c r="GY157" s="101">
        <f ca="1">Pumpdown!GY158/Pumpdown!$C112</f>
        <v>0</v>
      </c>
      <c r="GZ157" s="101">
        <f ca="1">Pumpdown!GZ158/Pumpdown!$C112</f>
        <v>0</v>
      </c>
      <c r="HA157" s="101">
        <f ca="1">Pumpdown!HA158/Pumpdown!$C112</f>
        <v>0</v>
      </c>
      <c r="HB157" s="101">
        <f ca="1">Pumpdown!HB158/Pumpdown!$C112</f>
        <v>0</v>
      </c>
      <c r="HC157" s="101">
        <f ca="1">Pumpdown!HC158/Pumpdown!$C112</f>
        <v>0</v>
      </c>
      <c r="HD157" s="101">
        <f ca="1">Pumpdown!HD158/Pumpdown!$C112</f>
        <v>0</v>
      </c>
      <c r="HE157" s="101">
        <f ca="1">Pumpdown!HE158/Pumpdown!$C112</f>
        <v>0</v>
      </c>
      <c r="HF157" s="101">
        <f ca="1">Pumpdown!HF158/Pumpdown!$C112</f>
        <v>0</v>
      </c>
      <c r="HG157" s="101">
        <f ca="1">Pumpdown!HG158/Pumpdown!$C112</f>
        <v>0</v>
      </c>
      <c r="HH157" s="101">
        <f ca="1">Pumpdown!HH158/Pumpdown!$C112</f>
        <v>0</v>
      </c>
      <c r="HI157" s="101">
        <f ca="1">Pumpdown!HI158/Pumpdown!$C112</f>
        <v>0</v>
      </c>
      <c r="HJ157" s="101">
        <f ca="1">Pumpdown!HJ158/Pumpdown!$C112</f>
        <v>0</v>
      </c>
      <c r="HK157" s="101">
        <f ca="1">Pumpdown!HK158/Pumpdown!$C112</f>
        <v>0</v>
      </c>
      <c r="HL157" s="101">
        <f ca="1">Pumpdown!HL158/Pumpdown!$C112</f>
        <v>0</v>
      </c>
      <c r="HM157" s="101">
        <f ca="1">Pumpdown!HM158/Pumpdown!$C112</f>
        <v>0</v>
      </c>
      <c r="HN157" s="101">
        <f ca="1">Pumpdown!HN158/Pumpdown!$C112</f>
        <v>0</v>
      </c>
      <c r="HO157" s="101">
        <f ca="1">Pumpdown!HO158/Pumpdown!$C112</f>
        <v>0</v>
      </c>
      <c r="HP157" s="101">
        <f ca="1">Pumpdown!HP158/Pumpdown!$C112</f>
        <v>0</v>
      </c>
      <c r="HQ157" s="101">
        <f ca="1">Pumpdown!HQ158/Pumpdown!$C112</f>
        <v>0</v>
      </c>
      <c r="HR157" s="101">
        <f ca="1">Pumpdown!HR158/Pumpdown!$C112</f>
        <v>0</v>
      </c>
      <c r="HS157" s="101">
        <f ca="1">Pumpdown!HS158/Pumpdown!$C112</f>
        <v>0</v>
      </c>
      <c r="HT157" s="101">
        <f ca="1">Pumpdown!HT158/Pumpdown!$C112</f>
        <v>0</v>
      </c>
      <c r="HU157" s="101">
        <f ca="1">Pumpdown!HU158/Pumpdown!$C112</f>
        <v>0</v>
      </c>
      <c r="HV157" s="101">
        <f ca="1">Pumpdown!HV158/Pumpdown!$C112</f>
        <v>0</v>
      </c>
      <c r="HW157" s="101">
        <f ca="1">Pumpdown!HW158/Pumpdown!$C112</f>
        <v>0</v>
      </c>
      <c r="HX157" s="101">
        <f ca="1">Pumpdown!HX158/Pumpdown!$C112</f>
        <v>0</v>
      </c>
      <c r="HY157" s="101">
        <f ca="1">Pumpdown!HY158/Pumpdown!$C112</f>
        <v>0</v>
      </c>
      <c r="HZ157" s="101">
        <f ca="1">Pumpdown!HZ158/Pumpdown!$C112</f>
        <v>0</v>
      </c>
      <c r="IA157" s="101">
        <f ca="1">Pumpdown!IA158/Pumpdown!$C112</f>
        <v>0</v>
      </c>
      <c r="IB157" s="101">
        <f ca="1">Pumpdown!IB158/Pumpdown!$C112</f>
        <v>0</v>
      </c>
      <c r="IC157" s="101">
        <f ca="1">Pumpdown!IC158/Pumpdown!$C112</f>
        <v>0</v>
      </c>
      <c r="ID157" s="101">
        <f ca="1">Pumpdown!ID158/Pumpdown!$C112</f>
        <v>0</v>
      </c>
      <c r="IE157" s="101">
        <f ca="1">Pumpdown!IE158/Pumpdown!$C112</f>
        <v>0</v>
      </c>
      <c r="IF157" s="101">
        <f ca="1">Pumpdown!IF158/Pumpdown!$C112</f>
        <v>0</v>
      </c>
      <c r="IG157" s="101">
        <f ca="1">Pumpdown!IG158/Pumpdown!$C112</f>
        <v>0</v>
      </c>
      <c r="IH157" s="101">
        <f ca="1">Pumpdown!IH158/Pumpdown!$C112</f>
        <v>0</v>
      </c>
      <c r="II157" s="101">
        <f ca="1">Pumpdown!II158/Pumpdown!$C112</f>
        <v>0</v>
      </c>
      <c r="IJ157" s="101">
        <f ca="1">Pumpdown!IJ158/Pumpdown!$C112</f>
        <v>0</v>
      </c>
      <c r="IK157" s="101">
        <f ca="1">Pumpdown!IK158/Pumpdown!$C112</f>
        <v>0</v>
      </c>
      <c r="IL157" s="101">
        <f ca="1">Pumpdown!IL158/Pumpdown!$C112</f>
        <v>0</v>
      </c>
      <c r="IM157" s="101">
        <f ca="1">Pumpdown!IM158/Pumpdown!$C112</f>
        <v>0</v>
      </c>
      <c r="IN157" s="101">
        <f ca="1">Pumpdown!IN158/Pumpdown!$C112</f>
        <v>0</v>
      </c>
      <c r="IO157" s="101">
        <f ca="1">Pumpdown!IO158/Pumpdown!$C112</f>
        <v>0</v>
      </c>
      <c r="IP157" s="101">
        <f ca="1">Pumpdown!IP158/Pumpdown!$C112</f>
        <v>0</v>
      </c>
      <c r="IQ157" s="101">
        <f ca="1">Pumpdown!IQ158/Pumpdown!$C112</f>
        <v>0</v>
      </c>
      <c r="IR157" s="101">
        <f ca="1">Pumpdown!IR158/Pumpdown!$C112</f>
        <v>0</v>
      </c>
      <c r="IS157" s="101">
        <f ca="1">Pumpdown!IS158/Pumpdown!$C112</f>
        <v>0</v>
      </c>
      <c r="IT157" s="101">
        <f ca="1">Pumpdown!IT158/Pumpdown!$C112</f>
        <v>0</v>
      </c>
      <c r="IU157" s="101">
        <f ca="1">Pumpdown!IU158/Pumpdown!$C112</f>
        <v>0</v>
      </c>
      <c r="IV157" s="101">
        <f ca="1">Pumpdown!IV158/Pumpdown!$C112</f>
        <v>0</v>
      </c>
    </row>
    <row r="158" spans="1:256" x14ac:dyDescent="0.15">
      <c r="A158" s="101" t="s">
        <v>571</v>
      </c>
      <c r="B158" s="110" t="s">
        <v>14</v>
      </c>
      <c r="C158" s="101">
        <f ca="1">Pumpdown!C159/Pumpdown!$C113</f>
        <v>0</v>
      </c>
      <c r="D158" s="101">
        <f ca="1">Pumpdown!D159/Pumpdown!$C113</f>
        <v>0</v>
      </c>
      <c r="E158" s="101">
        <f ca="1">Pumpdown!E159/Pumpdown!$C113</f>
        <v>0</v>
      </c>
      <c r="F158" s="101">
        <f ca="1">Pumpdown!F159/Pumpdown!$C113</f>
        <v>0</v>
      </c>
      <c r="G158" s="101">
        <f ca="1">Pumpdown!G159/Pumpdown!$C113</f>
        <v>0</v>
      </c>
      <c r="H158" s="101">
        <f ca="1">Pumpdown!H159/Pumpdown!$C113</f>
        <v>0</v>
      </c>
      <c r="I158" s="101">
        <f ca="1">Pumpdown!I159/Pumpdown!$C113</f>
        <v>0</v>
      </c>
      <c r="J158" s="101">
        <f ca="1">Pumpdown!J159/Pumpdown!$C113</f>
        <v>0</v>
      </c>
      <c r="K158" s="101">
        <f ca="1">Pumpdown!K159/Pumpdown!$C113</f>
        <v>0</v>
      </c>
      <c r="L158" s="101">
        <f ca="1">Pumpdown!L159/Pumpdown!$C113</f>
        <v>0</v>
      </c>
      <c r="M158" s="101">
        <f ca="1">Pumpdown!M159/Pumpdown!$C113</f>
        <v>0</v>
      </c>
      <c r="N158" s="101">
        <f ca="1">Pumpdown!N159/Pumpdown!$C113</f>
        <v>0</v>
      </c>
      <c r="O158" s="101">
        <f ca="1">Pumpdown!O159/Pumpdown!$C113</f>
        <v>0</v>
      </c>
      <c r="P158" s="101">
        <f ca="1">Pumpdown!P159/Pumpdown!$C113</f>
        <v>0</v>
      </c>
      <c r="Q158" s="101">
        <f ca="1">Pumpdown!Q159/Pumpdown!$C113</f>
        <v>0</v>
      </c>
      <c r="R158" s="101">
        <f ca="1">Pumpdown!R159/Pumpdown!$C113</f>
        <v>0</v>
      </c>
      <c r="S158" s="101">
        <f ca="1">Pumpdown!S159/Pumpdown!$C113</f>
        <v>0</v>
      </c>
      <c r="T158" s="101">
        <f ca="1">Pumpdown!T159/Pumpdown!$C113</f>
        <v>0</v>
      </c>
      <c r="U158" s="101">
        <f ca="1">Pumpdown!U159/Pumpdown!$C113</f>
        <v>0</v>
      </c>
      <c r="V158" s="101">
        <f ca="1">Pumpdown!V159/Pumpdown!$C113</f>
        <v>0</v>
      </c>
      <c r="W158" s="101">
        <f ca="1">Pumpdown!W159/Pumpdown!$C113</f>
        <v>0</v>
      </c>
      <c r="X158" s="101">
        <f ca="1">Pumpdown!X159/Pumpdown!$C113</f>
        <v>0</v>
      </c>
      <c r="Y158" s="101">
        <f ca="1">Pumpdown!Y159/Pumpdown!$C113</f>
        <v>0</v>
      </c>
      <c r="Z158" s="101">
        <f ca="1">Pumpdown!Z159/Pumpdown!$C113</f>
        <v>0</v>
      </c>
      <c r="AA158" s="101">
        <f ca="1">Pumpdown!AA159/Pumpdown!$C113</f>
        <v>0</v>
      </c>
      <c r="AB158" s="101">
        <f ca="1">Pumpdown!AB159/Pumpdown!$C113</f>
        <v>0</v>
      </c>
      <c r="AC158" s="101">
        <f ca="1">Pumpdown!AC159/Pumpdown!$C113</f>
        <v>0</v>
      </c>
      <c r="AD158" s="148">
        <f ca="1">Pumpdown!AD159/Pumpdown!$C113</f>
        <v>0</v>
      </c>
      <c r="AE158" s="101">
        <f ca="1">Pumpdown!AE159/Pumpdown!$C113</f>
        <v>0</v>
      </c>
      <c r="AF158" s="101">
        <f ca="1">Pumpdown!AF159/Pumpdown!$C113</f>
        <v>0</v>
      </c>
      <c r="AG158" s="101">
        <f ca="1">Pumpdown!AG159/Pumpdown!$C113</f>
        <v>0</v>
      </c>
      <c r="AH158" s="101">
        <f ca="1">Pumpdown!AH159/Pumpdown!$C113</f>
        <v>0</v>
      </c>
      <c r="AI158" s="101">
        <f ca="1">Pumpdown!AI159/Pumpdown!$C113</f>
        <v>0</v>
      </c>
      <c r="AJ158" s="101">
        <f ca="1">Pumpdown!AJ159/Pumpdown!$C113</f>
        <v>0</v>
      </c>
      <c r="AK158" s="148">
        <f ca="1">Pumpdown!AK159/Pumpdown!$C113</f>
        <v>0</v>
      </c>
      <c r="AL158" s="101">
        <f ca="1">Pumpdown!AL159/Pumpdown!$C113</f>
        <v>0</v>
      </c>
      <c r="AM158" s="101">
        <f ca="1">Pumpdown!AM159/Pumpdown!$C113</f>
        <v>0</v>
      </c>
      <c r="AN158" s="101">
        <f ca="1">Pumpdown!AN159/Pumpdown!$C113</f>
        <v>0</v>
      </c>
      <c r="AO158" s="101">
        <f ca="1">Pumpdown!AO159/Pumpdown!$C113</f>
        <v>0</v>
      </c>
      <c r="AP158" s="101">
        <f ca="1">Pumpdown!AP159/Pumpdown!$C113</f>
        <v>0</v>
      </c>
      <c r="AQ158" s="101">
        <f ca="1">Pumpdown!AQ159/Pumpdown!$C113</f>
        <v>0</v>
      </c>
      <c r="AR158" s="101">
        <f ca="1">Pumpdown!AR159/Pumpdown!$C113</f>
        <v>0</v>
      </c>
      <c r="AS158" s="101">
        <f ca="1">Pumpdown!AS159/Pumpdown!$C113</f>
        <v>0</v>
      </c>
      <c r="AT158" s="101">
        <f ca="1">Pumpdown!AT159/Pumpdown!$C113</f>
        <v>0</v>
      </c>
      <c r="AU158" s="101">
        <f ca="1">Pumpdown!AU159/Pumpdown!$C113</f>
        <v>0</v>
      </c>
      <c r="AV158" s="101">
        <f ca="1">Pumpdown!AV159/Pumpdown!$C113</f>
        <v>0</v>
      </c>
      <c r="AW158" s="101">
        <f ca="1">Pumpdown!AW159/Pumpdown!$C113</f>
        <v>0</v>
      </c>
      <c r="AX158" s="101">
        <f ca="1">Pumpdown!AX159/Pumpdown!$C113</f>
        <v>0</v>
      </c>
      <c r="AY158" s="101">
        <f ca="1">Pumpdown!AY159/Pumpdown!$C113</f>
        <v>0</v>
      </c>
      <c r="AZ158" s="101">
        <f ca="1">Pumpdown!AZ159/Pumpdown!$C113</f>
        <v>0</v>
      </c>
      <c r="BA158" s="101">
        <f ca="1">Pumpdown!BA159/Pumpdown!$C113</f>
        <v>0</v>
      </c>
      <c r="BB158" s="101">
        <f ca="1">Pumpdown!BB159/Pumpdown!$C113</f>
        <v>0</v>
      </c>
      <c r="BC158" s="101">
        <f ca="1">Pumpdown!BC159/Pumpdown!$C113</f>
        <v>0</v>
      </c>
      <c r="BD158" s="101">
        <f ca="1">Pumpdown!BD159/Pumpdown!$C113</f>
        <v>0</v>
      </c>
      <c r="BE158" s="101">
        <f ca="1">Pumpdown!BE159/Pumpdown!$C113</f>
        <v>0</v>
      </c>
      <c r="BF158" s="101">
        <f ca="1">Pumpdown!BF159/Pumpdown!$C113</f>
        <v>0</v>
      </c>
      <c r="BG158" s="101">
        <f ca="1">Pumpdown!BG159/Pumpdown!$C113</f>
        <v>0</v>
      </c>
      <c r="BH158" s="101">
        <f ca="1">Pumpdown!BH159/Pumpdown!$C113</f>
        <v>0</v>
      </c>
      <c r="BI158" s="101">
        <f ca="1">Pumpdown!BI159/Pumpdown!$C113</f>
        <v>0</v>
      </c>
      <c r="BJ158" s="101">
        <f ca="1">Pumpdown!BJ159/Pumpdown!$C113</f>
        <v>0</v>
      </c>
      <c r="BK158" s="101">
        <f ca="1">Pumpdown!BK159/Pumpdown!$C113</f>
        <v>0</v>
      </c>
      <c r="BL158" s="101">
        <f ca="1">Pumpdown!BL159/Pumpdown!$C113</f>
        <v>0</v>
      </c>
      <c r="BM158" s="101">
        <f ca="1">Pumpdown!BM159/Pumpdown!$C113</f>
        <v>0</v>
      </c>
      <c r="BN158" s="101">
        <f ca="1">Pumpdown!BN159/Pumpdown!$C113</f>
        <v>0</v>
      </c>
      <c r="BO158" s="101">
        <f ca="1">Pumpdown!BO159/Pumpdown!$C113</f>
        <v>0</v>
      </c>
      <c r="BP158" s="101">
        <f ca="1">Pumpdown!BP159/Pumpdown!$C113</f>
        <v>0</v>
      </c>
      <c r="BQ158" s="101">
        <f ca="1">Pumpdown!BQ159/Pumpdown!$C113</f>
        <v>0</v>
      </c>
      <c r="BR158" s="101">
        <f ca="1">Pumpdown!BR159/Pumpdown!$C113</f>
        <v>0</v>
      </c>
      <c r="BS158" s="101">
        <f ca="1">Pumpdown!BS159/Pumpdown!$C113</f>
        <v>0</v>
      </c>
      <c r="BT158" s="101">
        <f ca="1">Pumpdown!BT159/Pumpdown!$C113</f>
        <v>0</v>
      </c>
      <c r="BU158" s="101">
        <f ca="1">Pumpdown!BU159/Pumpdown!$C113</f>
        <v>0</v>
      </c>
      <c r="BV158" s="101">
        <f ca="1">Pumpdown!BV159/Pumpdown!$C113</f>
        <v>0</v>
      </c>
      <c r="BW158" s="101">
        <f ca="1">Pumpdown!BW159/Pumpdown!$C113</f>
        <v>0</v>
      </c>
      <c r="BX158" s="101">
        <f ca="1">Pumpdown!BX159/Pumpdown!$C113</f>
        <v>0</v>
      </c>
      <c r="BY158" s="101">
        <f ca="1">Pumpdown!BY159/Pumpdown!$C113</f>
        <v>0</v>
      </c>
      <c r="BZ158" s="101">
        <f ca="1">Pumpdown!BZ159/Pumpdown!$C113</f>
        <v>0</v>
      </c>
      <c r="CA158" s="101">
        <f ca="1">Pumpdown!CA159/Pumpdown!$C113</f>
        <v>0</v>
      </c>
      <c r="CB158" s="101">
        <f ca="1">Pumpdown!CB159/Pumpdown!$C113</f>
        <v>0</v>
      </c>
      <c r="CC158" s="101">
        <f ca="1">Pumpdown!CC159/Pumpdown!$C113</f>
        <v>0</v>
      </c>
      <c r="CD158" s="101">
        <f ca="1">Pumpdown!CD159/Pumpdown!$C113</f>
        <v>0</v>
      </c>
      <c r="CE158" s="101">
        <f ca="1">Pumpdown!CE159/Pumpdown!$C113</f>
        <v>0</v>
      </c>
      <c r="CF158" s="101">
        <f ca="1">Pumpdown!CF159/Pumpdown!$C113</f>
        <v>0</v>
      </c>
      <c r="CG158" s="101">
        <f ca="1">Pumpdown!CG159/Pumpdown!$C113</f>
        <v>0</v>
      </c>
      <c r="CH158" s="101">
        <f ca="1">Pumpdown!CH159/Pumpdown!$C113</f>
        <v>0</v>
      </c>
      <c r="CI158" s="101">
        <f ca="1">Pumpdown!CI159/Pumpdown!$C113</f>
        <v>0</v>
      </c>
      <c r="CJ158" s="101">
        <f ca="1">Pumpdown!CJ159/Pumpdown!$C113</f>
        <v>0</v>
      </c>
      <c r="CK158" s="101">
        <f ca="1">Pumpdown!CK159/Pumpdown!$C113</f>
        <v>0</v>
      </c>
      <c r="CL158" s="101">
        <f ca="1">Pumpdown!CL159/Pumpdown!$C113</f>
        <v>0</v>
      </c>
      <c r="CM158" s="101">
        <f ca="1">Pumpdown!CM159/Pumpdown!$C113</f>
        <v>0</v>
      </c>
      <c r="CN158" s="101">
        <f ca="1">Pumpdown!CN159/Pumpdown!$C113</f>
        <v>0</v>
      </c>
      <c r="CO158" s="101">
        <f ca="1">Pumpdown!CO159/Pumpdown!$C113</f>
        <v>0</v>
      </c>
      <c r="CP158" s="101">
        <f ca="1">Pumpdown!CP159/Pumpdown!$C113</f>
        <v>0</v>
      </c>
      <c r="CQ158" s="101">
        <f ca="1">Pumpdown!CQ159/Pumpdown!$C113</f>
        <v>0</v>
      </c>
      <c r="CR158" s="101">
        <f ca="1">Pumpdown!CR159/Pumpdown!$C113</f>
        <v>0</v>
      </c>
      <c r="CS158" s="101">
        <f ca="1">Pumpdown!CS159/Pumpdown!$C113</f>
        <v>0</v>
      </c>
      <c r="CT158" s="101">
        <f ca="1">Pumpdown!CT159/Pumpdown!$C113</f>
        <v>0</v>
      </c>
      <c r="CU158" s="101">
        <f ca="1">Pumpdown!CU159/Pumpdown!$C113</f>
        <v>0</v>
      </c>
      <c r="CV158" s="101">
        <f ca="1">Pumpdown!CV159/Pumpdown!$C113</f>
        <v>0</v>
      </c>
      <c r="CW158" s="101">
        <f ca="1">Pumpdown!CW159/Pumpdown!$C113</f>
        <v>0</v>
      </c>
      <c r="CX158" s="101">
        <f ca="1">Pumpdown!CX159/Pumpdown!$C113</f>
        <v>0</v>
      </c>
      <c r="CY158" s="101">
        <f ca="1">Pumpdown!CY159/Pumpdown!$C113</f>
        <v>0</v>
      </c>
      <c r="CZ158" s="101">
        <f ca="1">Pumpdown!CZ159/Pumpdown!$C113</f>
        <v>0</v>
      </c>
      <c r="DA158" s="101">
        <f ca="1">Pumpdown!DA159/Pumpdown!$C113</f>
        <v>0</v>
      </c>
      <c r="DB158" s="101">
        <f ca="1">Pumpdown!DB159/Pumpdown!$C113</f>
        <v>0</v>
      </c>
      <c r="DC158" s="101">
        <f ca="1">Pumpdown!DC159/Pumpdown!$C113</f>
        <v>0</v>
      </c>
      <c r="DD158" s="101">
        <f ca="1">Pumpdown!DD159/Pumpdown!$C113</f>
        <v>0</v>
      </c>
      <c r="DE158" s="101">
        <f ca="1">Pumpdown!DE159/Pumpdown!$C113</f>
        <v>0</v>
      </c>
      <c r="DF158" s="101">
        <f ca="1">Pumpdown!DF159/Pumpdown!$C113</f>
        <v>0</v>
      </c>
      <c r="DG158" s="101">
        <f ca="1">Pumpdown!DG159/Pumpdown!$C113</f>
        <v>0</v>
      </c>
      <c r="DH158" s="101">
        <f ca="1">Pumpdown!DH159/Pumpdown!$C113</f>
        <v>0</v>
      </c>
      <c r="DI158" s="101">
        <f ca="1">Pumpdown!DI159/Pumpdown!$C113</f>
        <v>0</v>
      </c>
      <c r="DJ158" s="101">
        <f ca="1">Pumpdown!DJ159/Pumpdown!$C113</f>
        <v>0</v>
      </c>
      <c r="DK158" s="101">
        <f ca="1">Pumpdown!DK159/Pumpdown!$C113</f>
        <v>0</v>
      </c>
      <c r="DL158" s="101">
        <f ca="1">Pumpdown!DL159/Pumpdown!$C113</f>
        <v>0</v>
      </c>
      <c r="DM158" s="101">
        <f ca="1">Pumpdown!DM159/Pumpdown!$C113</f>
        <v>0</v>
      </c>
      <c r="DN158" s="101">
        <f ca="1">Pumpdown!DN159/Pumpdown!$C113</f>
        <v>0</v>
      </c>
      <c r="DO158" s="101">
        <f ca="1">Pumpdown!DO159/Pumpdown!$C113</f>
        <v>0</v>
      </c>
      <c r="DP158" s="101">
        <f ca="1">Pumpdown!DP159/Pumpdown!$C113</f>
        <v>0</v>
      </c>
      <c r="DQ158" s="101">
        <f ca="1">Pumpdown!DQ159/Pumpdown!$C113</f>
        <v>0</v>
      </c>
      <c r="DR158" s="101">
        <f ca="1">Pumpdown!DR159/Pumpdown!$C113</f>
        <v>0</v>
      </c>
      <c r="DS158" s="101">
        <f ca="1">Pumpdown!DS159/Pumpdown!$C113</f>
        <v>0</v>
      </c>
      <c r="DT158" s="101">
        <f ca="1">Pumpdown!DT159/Pumpdown!$C113</f>
        <v>0</v>
      </c>
      <c r="DU158" s="101">
        <f ca="1">Pumpdown!DU159/Pumpdown!$C113</f>
        <v>0</v>
      </c>
      <c r="DV158" s="101">
        <f ca="1">Pumpdown!DV159/Pumpdown!$C113</f>
        <v>0</v>
      </c>
      <c r="DW158" s="101">
        <f ca="1">Pumpdown!DW159/Pumpdown!$C113</f>
        <v>0</v>
      </c>
      <c r="DX158" s="101">
        <f ca="1">Pumpdown!DX159/Pumpdown!$C113</f>
        <v>0</v>
      </c>
      <c r="DY158" s="101">
        <f ca="1">Pumpdown!DY159/Pumpdown!$C113</f>
        <v>0</v>
      </c>
      <c r="DZ158" s="101">
        <f ca="1">Pumpdown!DZ159/Pumpdown!$C113</f>
        <v>0</v>
      </c>
      <c r="EA158" s="101">
        <f ca="1">Pumpdown!EA159/Pumpdown!$C113</f>
        <v>0</v>
      </c>
      <c r="EB158" s="101">
        <f ca="1">Pumpdown!EB159/Pumpdown!$C113</f>
        <v>0</v>
      </c>
      <c r="EC158" s="101">
        <f ca="1">Pumpdown!EC159/Pumpdown!$C113</f>
        <v>0</v>
      </c>
      <c r="ED158" s="101">
        <f ca="1">Pumpdown!ED159/Pumpdown!$C113</f>
        <v>0</v>
      </c>
      <c r="EE158" s="101">
        <f ca="1">Pumpdown!EE159/Pumpdown!$C113</f>
        <v>0</v>
      </c>
      <c r="EF158" s="101">
        <f ca="1">Pumpdown!EF159/Pumpdown!$C113</f>
        <v>0</v>
      </c>
      <c r="EG158" s="101">
        <f ca="1">Pumpdown!EG159/Pumpdown!$C113</f>
        <v>0</v>
      </c>
      <c r="EH158" s="101">
        <f ca="1">Pumpdown!EH159/Pumpdown!$C113</f>
        <v>0</v>
      </c>
      <c r="EI158" s="101">
        <f ca="1">Pumpdown!EI159/Pumpdown!$C113</f>
        <v>0</v>
      </c>
      <c r="EJ158" s="101">
        <f ca="1">Pumpdown!EJ159/Pumpdown!$C113</f>
        <v>0</v>
      </c>
      <c r="EK158" s="101">
        <f ca="1">Pumpdown!EK159/Pumpdown!$C113</f>
        <v>0</v>
      </c>
      <c r="EL158" s="101">
        <f ca="1">Pumpdown!EL159/Pumpdown!$C113</f>
        <v>0</v>
      </c>
      <c r="EM158" s="101">
        <f ca="1">Pumpdown!EM159/Pumpdown!$C113</f>
        <v>0</v>
      </c>
      <c r="EN158" s="101">
        <f ca="1">Pumpdown!EN159/Pumpdown!$C113</f>
        <v>0</v>
      </c>
      <c r="EO158" s="101">
        <f ca="1">Pumpdown!EO159/Pumpdown!$C113</f>
        <v>0</v>
      </c>
      <c r="EP158" s="101">
        <f ca="1">Pumpdown!EP159/Pumpdown!$C113</f>
        <v>0</v>
      </c>
      <c r="EQ158" s="101">
        <f ca="1">Pumpdown!EQ159/Pumpdown!$C113</f>
        <v>0</v>
      </c>
      <c r="ER158" s="101">
        <f ca="1">Pumpdown!ER159/Pumpdown!$C113</f>
        <v>0</v>
      </c>
      <c r="ES158" s="101">
        <f ca="1">Pumpdown!ES159/Pumpdown!$C113</f>
        <v>0</v>
      </c>
      <c r="ET158" s="101">
        <f ca="1">Pumpdown!ET159/Pumpdown!$C113</f>
        <v>0</v>
      </c>
      <c r="EU158" s="101">
        <f ca="1">Pumpdown!EU159/Pumpdown!$C113</f>
        <v>0</v>
      </c>
      <c r="EV158" s="101">
        <f ca="1">Pumpdown!EV159/Pumpdown!$C113</f>
        <v>0</v>
      </c>
      <c r="EW158" s="101">
        <f ca="1">Pumpdown!EW159/Pumpdown!$C113</f>
        <v>0</v>
      </c>
      <c r="EX158" s="101">
        <f ca="1">Pumpdown!EX159/Pumpdown!$C113</f>
        <v>0</v>
      </c>
      <c r="EY158" s="101">
        <f ca="1">Pumpdown!EY159/Pumpdown!$C113</f>
        <v>0</v>
      </c>
      <c r="EZ158" s="101">
        <f ca="1">Pumpdown!EZ159/Pumpdown!$C113</f>
        <v>0</v>
      </c>
      <c r="FA158" s="101">
        <f ca="1">Pumpdown!FA159/Pumpdown!$C113</f>
        <v>0</v>
      </c>
      <c r="FB158" s="101">
        <f ca="1">Pumpdown!FB159/Pumpdown!$C113</f>
        <v>0</v>
      </c>
      <c r="FC158" s="101">
        <f ca="1">Pumpdown!FC159/Pumpdown!$C113</f>
        <v>0</v>
      </c>
      <c r="FD158" s="101">
        <f ca="1">Pumpdown!FD159/Pumpdown!$C113</f>
        <v>0</v>
      </c>
      <c r="FE158" s="101">
        <f ca="1">Pumpdown!FE159/Pumpdown!$C113</f>
        <v>0</v>
      </c>
      <c r="FF158" s="101">
        <f ca="1">Pumpdown!FF159/Pumpdown!$C113</f>
        <v>0</v>
      </c>
      <c r="FG158" s="101">
        <f ca="1">Pumpdown!FG159/Pumpdown!$C113</f>
        <v>0</v>
      </c>
      <c r="FH158" s="101">
        <f ca="1">Pumpdown!FH159/Pumpdown!$C113</f>
        <v>0</v>
      </c>
      <c r="FI158" s="101">
        <f ca="1">Pumpdown!FI159/Pumpdown!$C113</f>
        <v>0</v>
      </c>
      <c r="FJ158" s="101">
        <f ca="1">Pumpdown!FJ159/Pumpdown!$C113</f>
        <v>0</v>
      </c>
      <c r="FK158" s="101">
        <f ca="1">Pumpdown!FK159/Pumpdown!$C113</f>
        <v>0</v>
      </c>
      <c r="FL158" s="101">
        <f ca="1">Pumpdown!FL159/Pumpdown!$C113</f>
        <v>0</v>
      </c>
      <c r="FM158" s="101">
        <f ca="1">Pumpdown!FM159/Pumpdown!$C113</f>
        <v>0</v>
      </c>
      <c r="FN158" s="101">
        <f ca="1">Pumpdown!FN159/Pumpdown!$C113</f>
        <v>0</v>
      </c>
      <c r="FO158" s="101">
        <f ca="1">Pumpdown!FO159/Pumpdown!$C113</f>
        <v>0</v>
      </c>
      <c r="FP158" s="101">
        <f ca="1">Pumpdown!FP159/Pumpdown!$C113</f>
        <v>0</v>
      </c>
      <c r="FQ158" s="101">
        <f ca="1">Pumpdown!FQ159/Pumpdown!$C113</f>
        <v>0</v>
      </c>
      <c r="FR158" s="101">
        <f ca="1">Pumpdown!FR159/Pumpdown!$C113</f>
        <v>0</v>
      </c>
      <c r="FS158" s="101">
        <f ca="1">Pumpdown!FS159/Pumpdown!$C113</f>
        <v>0</v>
      </c>
      <c r="FT158" s="101">
        <f ca="1">Pumpdown!FT159/Pumpdown!$C113</f>
        <v>0</v>
      </c>
      <c r="FU158" s="101">
        <f ca="1">Pumpdown!FU159/Pumpdown!$C113</f>
        <v>0</v>
      </c>
      <c r="FV158" s="101">
        <f ca="1">Pumpdown!FV159/Pumpdown!$C113</f>
        <v>0</v>
      </c>
      <c r="FW158" s="101">
        <f ca="1">Pumpdown!FW159/Pumpdown!$C113</f>
        <v>0</v>
      </c>
      <c r="FX158" s="101">
        <f ca="1">Pumpdown!FX159/Pumpdown!$C113</f>
        <v>0</v>
      </c>
      <c r="FY158" s="101">
        <f ca="1">Pumpdown!FY159/Pumpdown!$C113</f>
        <v>0</v>
      </c>
      <c r="FZ158" s="101">
        <f ca="1">Pumpdown!FZ159/Pumpdown!$C113</f>
        <v>0</v>
      </c>
      <c r="GA158" s="101">
        <f ca="1">Pumpdown!GA159/Pumpdown!$C113</f>
        <v>0</v>
      </c>
      <c r="GB158" s="101">
        <f ca="1">Pumpdown!GB159/Pumpdown!$C113</f>
        <v>0</v>
      </c>
      <c r="GC158" s="101">
        <f ca="1">Pumpdown!GC159/Pumpdown!$C113</f>
        <v>0</v>
      </c>
      <c r="GD158" s="101">
        <f ca="1">Pumpdown!GD159/Pumpdown!$C113</f>
        <v>0</v>
      </c>
      <c r="GE158" s="101">
        <f ca="1">Pumpdown!GE159/Pumpdown!$C113</f>
        <v>0</v>
      </c>
      <c r="GF158" s="101">
        <f ca="1">Pumpdown!GF159/Pumpdown!$C113</f>
        <v>0</v>
      </c>
      <c r="GG158" s="101">
        <f ca="1">Pumpdown!GG159/Pumpdown!$C113</f>
        <v>0</v>
      </c>
      <c r="GH158" s="101">
        <f ca="1">Pumpdown!GH159/Pumpdown!$C113</f>
        <v>0</v>
      </c>
      <c r="GI158" s="101">
        <f ca="1">Pumpdown!GI159/Pumpdown!$C113</f>
        <v>0</v>
      </c>
      <c r="GJ158" s="101">
        <f ca="1">Pumpdown!GJ159/Pumpdown!$C113</f>
        <v>0</v>
      </c>
      <c r="GK158" s="101">
        <f ca="1">Pumpdown!GK159/Pumpdown!$C113</f>
        <v>0</v>
      </c>
      <c r="GL158" s="101">
        <f ca="1">Pumpdown!GL159/Pumpdown!$C113</f>
        <v>0</v>
      </c>
      <c r="GM158" s="101">
        <f ca="1">Pumpdown!GM159/Pumpdown!$C113</f>
        <v>0</v>
      </c>
      <c r="GN158" s="101">
        <f ca="1">Pumpdown!GN159/Pumpdown!$C113</f>
        <v>0</v>
      </c>
      <c r="GO158" s="101">
        <f ca="1">Pumpdown!GO159/Pumpdown!$C113</f>
        <v>0</v>
      </c>
      <c r="GP158" s="101">
        <f ca="1">Pumpdown!GP159/Pumpdown!$C113</f>
        <v>0</v>
      </c>
      <c r="GQ158" s="101">
        <f ca="1">Pumpdown!GQ159/Pumpdown!$C113</f>
        <v>0</v>
      </c>
      <c r="GR158" s="101">
        <f ca="1">Pumpdown!GR159/Pumpdown!$C113</f>
        <v>0</v>
      </c>
      <c r="GS158" s="101">
        <f ca="1">Pumpdown!GS159/Pumpdown!$C113</f>
        <v>0</v>
      </c>
      <c r="GT158" s="101">
        <f ca="1">Pumpdown!GT159/Pumpdown!$C113</f>
        <v>0</v>
      </c>
      <c r="GU158" s="101">
        <f ca="1">Pumpdown!GU159/Pumpdown!$C113</f>
        <v>0</v>
      </c>
      <c r="GV158" s="101">
        <f ca="1">Pumpdown!GV159/Pumpdown!$C113</f>
        <v>0</v>
      </c>
      <c r="GW158" s="101">
        <f ca="1">Pumpdown!GW159/Pumpdown!$C113</f>
        <v>0</v>
      </c>
      <c r="GX158" s="101">
        <f ca="1">Pumpdown!GX159/Pumpdown!$C113</f>
        <v>0</v>
      </c>
      <c r="GY158" s="101">
        <f ca="1">Pumpdown!GY159/Pumpdown!$C113</f>
        <v>0</v>
      </c>
      <c r="GZ158" s="101">
        <f ca="1">Pumpdown!GZ159/Pumpdown!$C113</f>
        <v>0</v>
      </c>
      <c r="HA158" s="101">
        <f ca="1">Pumpdown!HA159/Pumpdown!$C113</f>
        <v>0</v>
      </c>
      <c r="HB158" s="101">
        <f ca="1">Pumpdown!HB159/Pumpdown!$C113</f>
        <v>0</v>
      </c>
      <c r="HC158" s="101">
        <f ca="1">Pumpdown!HC159/Pumpdown!$C113</f>
        <v>0</v>
      </c>
      <c r="HD158" s="101">
        <f ca="1">Pumpdown!HD159/Pumpdown!$C113</f>
        <v>0</v>
      </c>
      <c r="HE158" s="101">
        <f ca="1">Pumpdown!HE159/Pumpdown!$C113</f>
        <v>0</v>
      </c>
      <c r="HF158" s="101">
        <f ca="1">Pumpdown!HF159/Pumpdown!$C113</f>
        <v>0</v>
      </c>
      <c r="HG158" s="101">
        <f ca="1">Pumpdown!HG159/Pumpdown!$C113</f>
        <v>0</v>
      </c>
      <c r="HH158" s="101">
        <f ca="1">Pumpdown!HH159/Pumpdown!$C113</f>
        <v>0</v>
      </c>
      <c r="HI158" s="101">
        <f ca="1">Pumpdown!HI159/Pumpdown!$C113</f>
        <v>0</v>
      </c>
      <c r="HJ158" s="101">
        <f ca="1">Pumpdown!HJ159/Pumpdown!$C113</f>
        <v>0</v>
      </c>
      <c r="HK158" s="101">
        <f ca="1">Pumpdown!HK159/Pumpdown!$C113</f>
        <v>0</v>
      </c>
      <c r="HL158" s="101">
        <f ca="1">Pumpdown!HL159/Pumpdown!$C113</f>
        <v>0</v>
      </c>
      <c r="HM158" s="101">
        <f ca="1">Pumpdown!HM159/Pumpdown!$C113</f>
        <v>0</v>
      </c>
      <c r="HN158" s="101">
        <f ca="1">Pumpdown!HN159/Pumpdown!$C113</f>
        <v>0</v>
      </c>
      <c r="HO158" s="101">
        <f ca="1">Pumpdown!HO159/Pumpdown!$C113</f>
        <v>0</v>
      </c>
      <c r="HP158" s="101">
        <f ca="1">Pumpdown!HP159/Pumpdown!$C113</f>
        <v>0</v>
      </c>
      <c r="HQ158" s="101">
        <f ca="1">Pumpdown!HQ159/Pumpdown!$C113</f>
        <v>0</v>
      </c>
      <c r="HR158" s="101">
        <f ca="1">Pumpdown!HR159/Pumpdown!$C113</f>
        <v>0</v>
      </c>
      <c r="HS158" s="101">
        <f ca="1">Pumpdown!HS159/Pumpdown!$C113</f>
        <v>0</v>
      </c>
      <c r="HT158" s="101">
        <f ca="1">Pumpdown!HT159/Pumpdown!$C113</f>
        <v>0</v>
      </c>
      <c r="HU158" s="101">
        <f ca="1">Pumpdown!HU159/Pumpdown!$C113</f>
        <v>0</v>
      </c>
      <c r="HV158" s="101">
        <f ca="1">Pumpdown!HV159/Pumpdown!$C113</f>
        <v>0</v>
      </c>
      <c r="HW158" s="101">
        <f ca="1">Pumpdown!HW159/Pumpdown!$C113</f>
        <v>0</v>
      </c>
      <c r="HX158" s="101">
        <f ca="1">Pumpdown!HX159/Pumpdown!$C113</f>
        <v>0</v>
      </c>
      <c r="HY158" s="101">
        <f ca="1">Pumpdown!HY159/Pumpdown!$C113</f>
        <v>0</v>
      </c>
      <c r="HZ158" s="101">
        <f ca="1">Pumpdown!HZ159/Pumpdown!$C113</f>
        <v>0</v>
      </c>
      <c r="IA158" s="101">
        <f ca="1">Pumpdown!IA159/Pumpdown!$C113</f>
        <v>0</v>
      </c>
      <c r="IB158" s="101">
        <f ca="1">Pumpdown!IB159/Pumpdown!$C113</f>
        <v>0</v>
      </c>
      <c r="IC158" s="101">
        <f ca="1">Pumpdown!IC159/Pumpdown!$C113</f>
        <v>0</v>
      </c>
      <c r="ID158" s="101">
        <f ca="1">Pumpdown!ID159/Pumpdown!$C113</f>
        <v>0</v>
      </c>
      <c r="IE158" s="101">
        <f ca="1">Pumpdown!IE159/Pumpdown!$C113</f>
        <v>0</v>
      </c>
      <c r="IF158" s="101">
        <f ca="1">Pumpdown!IF159/Pumpdown!$C113</f>
        <v>0</v>
      </c>
      <c r="IG158" s="101">
        <f ca="1">Pumpdown!IG159/Pumpdown!$C113</f>
        <v>0</v>
      </c>
      <c r="IH158" s="101">
        <f ca="1">Pumpdown!IH159/Pumpdown!$C113</f>
        <v>0</v>
      </c>
      <c r="II158" s="101">
        <f ca="1">Pumpdown!II159/Pumpdown!$C113</f>
        <v>0</v>
      </c>
      <c r="IJ158" s="101">
        <f ca="1">Pumpdown!IJ159/Pumpdown!$C113</f>
        <v>0</v>
      </c>
      <c r="IK158" s="101">
        <f ca="1">Pumpdown!IK159/Pumpdown!$C113</f>
        <v>0</v>
      </c>
      <c r="IL158" s="101">
        <f ca="1">Pumpdown!IL159/Pumpdown!$C113</f>
        <v>0</v>
      </c>
      <c r="IM158" s="101">
        <f ca="1">Pumpdown!IM159/Pumpdown!$C113</f>
        <v>0</v>
      </c>
      <c r="IN158" s="101">
        <f ca="1">Pumpdown!IN159/Pumpdown!$C113</f>
        <v>0</v>
      </c>
      <c r="IO158" s="101">
        <f ca="1">Pumpdown!IO159/Pumpdown!$C113</f>
        <v>0</v>
      </c>
      <c r="IP158" s="101">
        <f ca="1">Pumpdown!IP159/Pumpdown!$C113</f>
        <v>0</v>
      </c>
      <c r="IQ158" s="101">
        <f ca="1">Pumpdown!IQ159/Pumpdown!$C113</f>
        <v>0</v>
      </c>
      <c r="IR158" s="101">
        <f ca="1">Pumpdown!IR159/Pumpdown!$C113</f>
        <v>0</v>
      </c>
      <c r="IS158" s="101">
        <f ca="1">Pumpdown!IS159/Pumpdown!$C113</f>
        <v>0</v>
      </c>
      <c r="IT158" s="101">
        <f ca="1">Pumpdown!IT159/Pumpdown!$C113</f>
        <v>0</v>
      </c>
      <c r="IU158" s="101">
        <f ca="1">Pumpdown!IU159/Pumpdown!$C113</f>
        <v>0</v>
      </c>
      <c r="IV158" s="101">
        <f ca="1">Pumpdown!IV159/Pumpdown!$C113</f>
        <v>0</v>
      </c>
    </row>
    <row r="159" spans="1:256" x14ac:dyDescent="0.15">
      <c r="A159" s="101" t="s">
        <v>572</v>
      </c>
      <c r="B159" s="110" t="s">
        <v>14</v>
      </c>
      <c r="C159" s="101">
        <f ca="1">Pumpdown!C160/Pumpdown!$C114</f>
        <v>0</v>
      </c>
      <c r="D159" s="101">
        <f ca="1">Pumpdown!D160/Pumpdown!$C114</f>
        <v>0</v>
      </c>
      <c r="E159" s="101">
        <f ca="1">Pumpdown!E160/Pumpdown!$C114</f>
        <v>0</v>
      </c>
      <c r="F159" s="101">
        <f ca="1">Pumpdown!F160/Pumpdown!$C114</f>
        <v>0</v>
      </c>
      <c r="G159" s="101">
        <f ca="1">Pumpdown!G160/Pumpdown!$C114</f>
        <v>0</v>
      </c>
      <c r="H159" s="101">
        <f ca="1">Pumpdown!H160/Pumpdown!$C114</f>
        <v>0</v>
      </c>
      <c r="I159" s="101">
        <f ca="1">Pumpdown!I160/Pumpdown!$C114</f>
        <v>0</v>
      </c>
      <c r="J159" s="101">
        <f ca="1">Pumpdown!J160/Pumpdown!$C114</f>
        <v>0</v>
      </c>
      <c r="K159" s="101">
        <f ca="1">Pumpdown!K160/Pumpdown!$C114</f>
        <v>0</v>
      </c>
      <c r="L159" s="101">
        <f ca="1">Pumpdown!L160/Pumpdown!$C114</f>
        <v>0</v>
      </c>
      <c r="M159" s="101">
        <f ca="1">Pumpdown!M160/Pumpdown!$C114</f>
        <v>0</v>
      </c>
      <c r="N159" s="101">
        <f ca="1">Pumpdown!N160/Pumpdown!$C114</f>
        <v>0</v>
      </c>
      <c r="O159" s="101">
        <f ca="1">Pumpdown!O160/Pumpdown!$C114</f>
        <v>0</v>
      </c>
      <c r="P159" s="101">
        <f ca="1">Pumpdown!P160/Pumpdown!$C114</f>
        <v>0</v>
      </c>
      <c r="Q159" s="101">
        <f ca="1">Pumpdown!Q160/Pumpdown!$C114</f>
        <v>0</v>
      </c>
      <c r="R159" s="101">
        <f ca="1">Pumpdown!R160/Pumpdown!$C114</f>
        <v>0</v>
      </c>
      <c r="S159" s="101">
        <f ca="1">Pumpdown!S160/Pumpdown!$C114</f>
        <v>0</v>
      </c>
      <c r="T159" s="101">
        <f ca="1">Pumpdown!T160/Pumpdown!$C114</f>
        <v>0</v>
      </c>
      <c r="U159" s="101">
        <f ca="1">Pumpdown!U160/Pumpdown!$C114</f>
        <v>0</v>
      </c>
      <c r="V159" s="101">
        <f ca="1">Pumpdown!V160/Pumpdown!$C114</f>
        <v>0</v>
      </c>
      <c r="W159" s="101">
        <f ca="1">Pumpdown!W160/Pumpdown!$C114</f>
        <v>0</v>
      </c>
      <c r="X159" s="101">
        <f ca="1">Pumpdown!X160/Pumpdown!$C114</f>
        <v>0</v>
      </c>
      <c r="Y159" s="101">
        <f ca="1">Pumpdown!Y160/Pumpdown!$C114</f>
        <v>0</v>
      </c>
      <c r="Z159" s="101">
        <f ca="1">Pumpdown!Z160/Pumpdown!$C114</f>
        <v>0</v>
      </c>
      <c r="AA159" s="101">
        <f ca="1">Pumpdown!AA160/Pumpdown!$C114</f>
        <v>0</v>
      </c>
      <c r="AB159" s="101">
        <f ca="1">Pumpdown!AB160/Pumpdown!$C114</f>
        <v>0</v>
      </c>
      <c r="AC159" s="101">
        <f ca="1">Pumpdown!AC160/Pumpdown!$C114</f>
        <v>0</v>
      </c>
      <c r="AD159" s="148">
        <f ca="1">Pumpdown!AD160/Pumpdown!$C114</f>
        <v>0</v>
      </c>
      <c r="AE159" s="101">
        <f ca="1">Pumpdown!AE160/Pumpdown!$C114</f>
        <v>0</v>
      </c>
      <c r="AF159" s="101">
        <f ca="1">Pumpdown!AF160/Pumpdown!$C114</f>
        <v>0</v>
      </c>
      <c r="AG159" s="101">
        <f ca="1">Pumpdown!AG160/Pumpdown!$C114</f>
        <v>0</v>
      </c>
      <c r="AH159" s="101">
        <f ca="1">Pumpdown!AH160/Pumpdown!$C114</f>
        <v>0</v>
      </c>
      <c r="AI159" s="101">
        <f ca="1">Pumpdown!AI160/Pumpdown!$C114</f>
        <v>0</v>
      </c>
      <c r="AJ159" s="101">
        <f ca="1">Pumpdown!AJ160/Pumpdown!$C114</f>
        <v>0</v>
      </c>
      <c r="AK159" s="148">
        <f ca="1">Pumpdown!AK160/Pumpdown!$C114</f>
        <v>0</v>
      </c>
      <c r="AL159" s="101">
        <f ca="1">Pumpdown!AL160/Pumpdown!$C114</f>
        <v>0</v>
      </c>
      <c r="AM159" s="101">
        <f ca="1">Pumpdown!AM160/Pumpdown!$C114</f>
        <v>0</v>
      </c>
      <c r="AN159" s="101">
        <f ca="1">Pumpdown!AN160/Pumpdown!$C114</f>
        <v>0</v>
      </c>
      <c r="AO159" s="101">
        <f ca="1">Pumpdown!AO160/Pumpdown!$C114</f>
        <v>0</v>
      </c>
      <c r="AP159" s="101">
        <f ca="1">Pumpdown!AP160/Pumpdown!$C114</f>
        <v>0</v>
      </c>
      <c r="AQ159" s="101">
        <f ca="1">Pumpdown!AQ160/Pumpdown!$C114</f>
        <v>0</v>
      </c>
      <c r="AR159" s="101">
        <f ca="1">Pumpdown!AR160/Pumpdown!$C114</f>
        <v>0</v>
      </c>
      <c r="AS159" s="101">
        <f ca="1">Pumpdown!AS160/Pumpdown!$C114</f>
        <v>0</v>
      </c>
      <c r="AT159" s="101">
        <f ca="1">Pumpdown!AT160/Pumpdown!$C114</f>
        <v>0</v>
      </c>
      <c r="AU159" s="101">
        <f ca="1">Pumpdown!AU160/Pumpdown!$C114</f>
        <v>0</v>
      </c>
      <c r="AV159" s="101">
        <f ca="1">Pumpdown!AV160/Pumpdown!$C114</f>
        <v>0</v>
      </c>
      <c r="AW159" s="101">
        <f ca="1">Pumpdown!AW160/Pumpdown!$C114</f>
        <v>0</v>
      </c>
      <c r="AX159" s="101">
        <f ca="1">Pumpdown!AX160/Pumpdown!$C114</f>
        <v>0</v>
      </c>
      <c r="AY159" s="101">
        <f ca="1">Pumpdown!AY160/Pumpdown!$C114</f>
        <v>0</v>
      </c>
      <c r="AZ159" s="101">
        <f ca="1">Pumpdown!AZ160/Pumpdown!$C114</f>
        <v>0</v>
      </c>
      <c r="BA159" s="101">
        <f ca="1">Pumpdown!BA160/Pumpdown!$C114</f>
        <v>0</v>
      </c>
      <c r="BB159" s="101">
        <f ca="1">Pumpdown!BB160/Pumpdown!$C114</f>
        <v>0</v>
      </c>
      <c r="BC159" s="101">
        <f ca="1">Pumpdown!BC160/Pumpdown!$C114</f>
        <v>0</v>
      </c>
      <c r="BD159" s="101">
        <f ca="1">Pumpdown!BD160/Pumpdown!$C114</f>
        <v>0</v>
      </c>
      <c r="BE159" s="101">
        <f ca="1">Pumpdown!BE160/Pumpdown!$C114</f>
        <v>0</v>
      </c>
      <c r="BF159" s="101">
        <f ca="1">Pumpdown!BF160/Pumpdown!$C114</f>
        <v>0</v>
      </c>
      <c r="BG159" s="101">
        <f ca="1">Pumpdown!BG160/Pumpdown!$C114</f>
        <v>0</v>
      </c>
      <c r="BH159" s="101">
        <f ca="1">Pumpdown!BH160/Pumpdown!$C114</f>
        <v>0</v>
      </c>
      <c r="BI159" s="101">
        <f ca="1">Pumpdown!BI160/Pumpdown!$C114</f>
        <v>0</v>
      </c>
      <c r="BJ159" s="101">
        <f ca="1">Pumpdown!BJ160/Pumpdown!$C114</f>
        <v>0</v>
      </c>
      <c r="BK159" s="101">
        <f ca="1">Pumpdown!BK160/Pumpdown!$C114</f>
        <v>0</v>
      </c>
      <c r="BL159" s="101">
        <f ca="1">Pumpdown!BL160/Pumpdown!$C114</f>
        <v>0</v>
      </c>
      <c r="BM159" s="101">
        <f ca="1">Pumpdown!BM160/Pumpdown!$C114</f>
        <v>0</v>
      </c>
      <c r="BN159" s="101">
        <f ca="1">Pumpdown!BN160/Pumpdown!$C114</f>
        <v>0</v>
      </c>
      <c r="BO159" s="101">
        <f ca="1">Pumpdown!BO160/Pumpdown!$C114</f>
        <v>0</v>
      </c>
      <c r="BP159" s="101">
        <f ca="1">Pumpdown!BP160/Pumpdown!$C114</f>
        <v>0</v>
      </c>
      <c r="BQ159" s="101">
        <f ca="1">Pumpdown!BQ160/Pumpdown!$C114</f>
        <v>0</v>
      </c>
      <c r="BR159" s="101">
        <f ca="1">Pumpdown!BR160/Pumpdown!$C114</f>
        <v>0</v>
      </c>
      <c r="BS159" s="101">
        <f ca="1">Pumpdown!BS160/Pumpdown!$C114</f>
        <v>0</v>
      </c>
      <c r="BT159" s="101">
        <f ca="1">Pumpdown!BT160/Pumpdown!$C114</f>
        <v>0</v>
      </c>
      <c r="BU159" s="101">
        <f ca="1">Pumpdown!BU160/Pumpdown!$C114</f>
        <v>0</v>
      </c>
      <c r="BV159" s="101">
        <f ca="1">Pumpdown!BV160/Pumpdown!$C114</f>
        <v>0</v>
      </c>
      <c r="BW159" s="101">
        <f ca="1">Pumpdown!BW160/Pumpdown!$C114</f>
        <v>0</v>
      </c>
      <c r="BX159" s="101">
        <f ca="1">Pumpdown!BX160/Pumpdown!$C114</f>
        <v>0</v>
      </c>
      <c r="BY159" s="101">
        <f ca="1">Pumpdown!BY160/Pumpdown!$C114</f>
        <v>0</v>
      </c>
      <c r="BZ159" s="101">
        <f ca="1">Pumpdown!BZ160/Pumpdown!$C114</f>
        <v>0</v>
      </c>
      <c r="CA159" s="101">
        <f ca="1">Pumpdown!CA160/Pumpdown!$C114</f>
        <v>0</v>
      </c>
      <c r="CB159" s="101">
        <f ca="1">Pumpdown!CB160/Pumpdown!$C114</f>
        <v>0</v>
      </c>
      <c r="CC159" s="101">
        <f ca="1">Pumpdown!CC160/Pumpdown!$C114</f>
        <v>0</v>
      </c>
      <c r="CD159" s="101">
        <f ca="1">Pumpdown!CD160/Pumpdown!$C114</f>
        <v>0</v>
      </c>
      <c r="CE159" s="101">
        <f ca="1">Pumpdown!CE160/Pumpdown!$C114</f>
        <v>0</v>
      </c>
      <c r="CF159" s="101">
        <f ca="1">Pumpdown!CF160/Pumpdown!$C114</f>
        <v>0</v>
      </c>
      <c r="CG159" s="101">
        <f ca="1">Pumpdown!CG160/Pumpdown!$C114</f>
        <v>0</v>
      </c>
      <c r="CH159" s="101">
        <f ca="1">Pumpdown!CH160/Pumpdown!$C114</f>
        <v>0</v>
      </c>
      <c r="CI159" s="101">
        <f ca="1">Pumpdown!CI160/Pumpdown!$C114</f>
        <v>0</v>
      </c>
      <c r="CJ159" s="101">
        <f ca="1">Pumpdown!CJ160/Pumpdown!$C114</f>
        <v>0</v>
      </c>
      <c r="CK159" s="101">
        <f ca="1">Pumpdown!CK160/Pumpdown!$C114</f>
        <v>0</v>
      </c>
      <c r="CL159" s="101">
        <f ca="1">Pumpdown!CL160/Pumpdown!$C114</f>
        <v>0</v>
      </c>
      <c r="CM159" s="101">
        <f ca="1">Pumpdown!CM160/Pumpdown!$C114</f>
        <v>0</v>
      </c>
      <c r="CN159" s="101">
        <f ca="1">Pumpdown!CN160/Pumpdown!$C114</f>
        <v>0</v>
      </c>
      <c r="CO159" s="101">
        <f ca="1">Pumpdown!CO160/Pumpdown!$C114</f>
        <v>0</v>
      </c>
      <c r="CP159" s="101">
        <f ca="1">Pumpdown!CP160/Pumpdown!$C114</f>
        <v>0</v>
      </c>
      <c r="CQ159" s="101">
        <f ca="1">Pumpdown!CQ160/Pumpdown!$C114</f>
        <v>0</v>
      </c>
      <c r="CR159" s="101">
        <f ca="1">Pumpdown!CR160/Pumpdown!$C114</f>
        <v>0</v>
      </c>
      <c r="CS159" s="101">
        <f ca="1">Pumpdown!CS160/Pumpdown!$C114</f>
        <v>0</v>
      </c>
      <c r="CT159" s="101">
        <f ca="1">Pumpdown!CT160/Pumpdown!$C114</f>
        <v>0</v>
      </c>
      <c r="CU159" s="101">
        <f ca="1">Pumpdown!CU160/Pumpdown!$C114</f>
        <v>0</v>
      </c>
      <c r="CV159" s="101">
        <f ca="1">Pumpdown!CV160/Pumpdown!$C114</f>
        <v>0</v>
      </c>
      <c r="CW159" s="101">
        <f ca="1">Pumpdown!CW160/Pumpdown!$C114</f>
        <v>0</v>
      </c>
      <c r="CX159" s="101">
        <f ca="1">Pumpdown!CX160/Pumpdown!$C114</f>
        <v>0</v>
      </c>
      <c r="CY159" s="101">
        <f ca="1">Pumpdown!CY160/Pumpdown!$C114</f>
        <v>0</v>
      </c>
      <c r="CZ159" s="101">
        <f ca="1">Pumpdown!CZ160/Pumpdown!$C114</f>
        <v>0</v>
      </c>
      <c r="DA159" s="101">
        <f ca="1">Pumpdown!DA160/Pumpdown!$C114</f>
        <v>0</v>
      </c>
      <c r="DB159" s="101">
        <f ca="1">Pumpdown!DB160/Pumpdown!$C114</f>
        <v>0</v>
      </c>
      <c r="DC159" s="101">
        <f ca="1">Pumpdown!DC160/Pumpdown!$C114</f>
        <v>0</v>
      </c>
      <c r="DD159" s="101">
        <f ca="1">Pumpdown!DD160/Pumpdown!$C114</f>
        <v>0</v>
      </c>
      <c r="DE159" s="101">
        <f ca="1">Pumpdown!DE160/Pumpdown!$C114</f>
        <v>0</v>
      </c>
      <c r="DF159" s="101">
        <f ca="1">Pumpdown!DF160/Pumpdown!$C114</f>
        <v>0</v>
      </c>
      <c r="DG159" s="101">
        <f ca="1">Pumpdown!DG160/Pumpdown!$C114</f>
        <v>0</v>
      </c>
      <c r="DH159" s="101">
        <f ca="1">Pumpdown!DH160/Pumpdown!$C114</f>
        <v>0</v>
      </c>
      <c r="DI159" s="101">
        <f ca="1">Pumpdown!DI160/Pumpdown!$C114</f>
        <v>0</v>
      </c>
      <c r="DJ159" s="101">
        <f ca="1">Pumpdown!DJ160/Pumpdown!$C114</f>
        <v>0</v>
      </c>
      <c r="DK159" s="101">
        <f ca="1">Pumpdown!DK160/Pumpdown!$C114</f>
        <v>0</v>
      </c>
      <c r="DL159" s="101">
        <f ca="1">Pumpdown!DL160/Pumpdown!$C114</f>
        <v>0</v>
      </c>
      <c r="DM159" s="101">
        <f ca="1">Pumpdown!DM160/Pumpdown!$C114</f>
        <v>0</v>
      </c>
      <c r="DN159" s="101">
        <f ca="1">Pumpdown!DN160/Pumpdown!$C114</f>
        <v>0</v>
      </c>
      <c r="DO159" s="101">
        <f ca="1">Pumpdown!DO160/Pumpdown!$C114</f>
        <v>0</v>
      </c>
      <c r="DP159" s="101">
        <f ca="1">Pumpdown!DP160/Pumpdown!$C114</f>
        <v>0</v>
      </c>
      <c r="DQ159" s="101">
        <f ca="1">Pumpdown!DQ160/Pumpdown!$C114</f>
        <v>0</v>
      </c>
      <c r="DR159" s="101">
        <f ca="1">Pumpdown!DR160/Pumpdown!$C114</f>
        <v>0</v>
      </c>
      <c r="DS159" s="101">
        <f ca="1">Pumpdown!DS160/Pumpdown!$C114</f>
        <v>0</v>
      </c>
      <c r="DT159" s="101">
        <f ca="1">Pumpdown!DT160/Pumpdown!$C114</f>
        <v>0</v>
      </c>
      <c r="DU159" s="101">
        <f ca="1">Pumpdown!DU160/Pumpdown!$C114</f>
        <v>0</v>
      </c>
      <c r="DV159" s="101">
        <f ca="1">Pumpdown!DV160/Pumpdown!$C114</f>
        <v>0</v>
      </c>
      <c r="DW159" s="101">
        <f ca="1">Pumpdown!DW160/Pumpdown!$C114</f>
        <v>0</v>
      </c>
      <c r="DX159" s="101">
        <f ca="1">Pumpdown!DX160/Pumpdown!$C114</f>
        <v>0</v>
      </c>
      <c r="DY159" s="101">
        <f ca="1">Pumpdown!DY160/Pumpdown!$C114</f>
        <v>0</v>
      </c>
      <c r="DZ159" s="101">
        <f ca="1">Pumpdown!DZ160/Pumpdown!$C114</f>
        <v>0</v>
      </c>
      <c r="EA159" s="101">
        <f ca="1">Pumpdown!EA160/Pumpdown!$C114</f>
        <v>0</v>
      </c>
      <c r="EB159" s="101">
        <f ca="1">Pumpdown!EB160/Pumpdown!$C114</f>
        <v>0</v>
      </c>
      <c r="EC159" s="101">
        <f ca="1">Pumpdown!EC160/Pumpdown!$C114</f>
        <v>0</v>
      </c>
      <c r="ED159" s="101">
        <f ca="1">Pumpdown!ED160/Pumpdown!$C114</f>
        <v>0</v>
      </c>
      <c r="EE159" s="101">
        <f ca="1">Pumpdown!EE160/Pumpdown!$C114</f>
        <v>0</v>
      </c>
      <c r="EF159" s="101">
        <f ca="1">Pumpdown!EF160/Pumpdown!$C114</f>
        <v>0</v>
      </c>
      <c r="EG159" s="101">
        <f ca="1">Pumpdown!EG160/Pumpdown!$C114</f>
        <v>0</v>
      </c>
      <c r="EH159" s="101">
        <f ca="1">Pumpdown!EH160/Pumpdown!$C114</f>
        <v>0</v>
      </c>
      <c r="EI159" s="101">
        <f ca="1">Pumpdown!EI160/Pumpdown!$C114</f>
        <v>0</v>
      </c>
      <c r="EJ159" s="101">
        <f ca="1">Pumpdown!EJ160/Pumpdown!$C114</f>
        <v>0</v>
      </c>
      <c r="EK159" s="101">
        <f ca="1">Pumpdown!EK160/Pumpdown!$C114</f>
        <v>0</v>
      </c>
      <c r="EL159" s="101">
        <f ca="1">Pumpdown!EL160/Pumpdown!$C114</f>
        <v>0</v>
      </c>
      <c r="EM159" s="101">
        <f ca="1">Pumpdown!EM160/Pumpdown!$C114</f>
        <v>0</v>
      </c>
      <c r="EN159" s="101">
        <f ca="1">Pumpdown!EN160/Pumpdown!$C114</f>
        <v>0</v>
      </c>
      <c r="EO159" s="101">
        <f ca="1">Pumpdown!EO160/Pumpdown!$C114</f>
        <v>0</v>
      </c>
      <c r="EP159" s="101">
        <f ca="1">Pumpdown!EP160/Pumpdown!$C114</f>
        <v>0</v>
      </c>
      <c r="EQ159" s="101">
        <f ca="1">Pumpdown!EQ160/Pumpdown!$C114</f>
        <v>0</v>
      </c>
      <c r="ER159" s="101">
        <f ca="1">Pumpdown!ER160/Pumpdown!$C114</f>
        <v>0</v>
      </c>
      <c r="ES159" s="101">
        <f ca="1">Pumpdown!ES160/Pumpdown!$C114</f>
        <v>0</v>
      </c>
      <c r="ET159" s="101">
        <f ca="1">Pumpdown!ET160/Pumpdown!$C114</f>
        <v>0</v>
      </c>
      <c r="EU159" s="101">
        <f ca="1">Pumpdown!EU160/Pumpdown!$C114</f>
        <v>0</v>
      </c>
      <c r="EV159" s="101">
        <f ca="1">Pumpdown!EV160/Pumpdown!$C114</f>
        <v>0</v>
      </c>
      <c r="EW159" s="101">
        <f ca="1">Pumpdown!EW160/Pumpdown!$C114</f>
        <v>0</v>
      </c>
      <c r="EX159" s="101">
        <f ca="1">Pumpdown!EX160/Pumpdown!$C114</f>
        <v>0</v>
      </c>
      <c r="EY159" s="101">
        <f ca="1">Pumpdown!EY160/Pumpdown!$C114</f>
        <v>0</v>
      </c>
      <c r="EZ159" s="101">
        <f ca="1">Pumpdown!EZ160/Pumpdown!$C114</f>
        <v>0</v>
      </c>
      <c r="FA159" s="101">
        <f ca="1">Pumpdown!FA160/Pumpdown!$C114</f>
        <v>0</v>
      </c>
      <c r="FB159" s="101">
        <f ca="1">Pumpdown!FB160/Pumpdown!$C114</f>
        <v>0</v>
      </c>
      <c r="FC159" s="101">
        <f ca="1">Pumpdown!FC160/Pumpdown!$C114</f>
        <v>0</v>
      </c>
      <c r="FD159" s="101">
        <f ca="1">Pumpdown!FD160/Pumpdown!$C114</f>
        <v>0</v>
      </c>
      <c r="FE159" s="101">
        <f ca="1">Pumpdown!FE160/Pumpdown!$C114</f>
        <v>0</v>
      </c>
      <c r="FF159" s="101">
        <f ca="1">Pumpdown!FF160/Pumpdown!$C114</f>
        <v>0</v>
      </c>
      <c r="FG159" s="101">
        <f ca="1">Pumpdown!FG160/Pumpdown!$C114</f>
        <v>0</v>
      </c>
      <c r="FH159" s="101">
        <f ca="1">Pumpdown!FH160/Pumpdown!$C114</f>
        <v>0</v>
      </c>
      <c r="FI159" s="101">
        <f ca="1">Pumpdown!FI160/Pumpdown!$C114</f>
        <v>0</v>
      </c>
      <c r="FJ159" s="101">
        <f ca="1">Pumpdown!FJ160/Pumpdown!$C114</f>
        <v>0</v>
      </c>
      <c r="FK159" s="101">
        <f ca="1">Pumpdown!FK160/Pumpdown!$C114</f>
        <v>0</v>
      </c>
      <c r="FL159" s="101">
        <f ca="1">Pumpdown!FL160/Pumpdown!$C114</f>
        <v>0</v>
      </c>
      <c r="FM159" s="101">
        <f ca="1">Pumpdown!FM160/Pumpdown!$C114</f>
        <v>0</v>
      </c>
      <c r="FN159" s="101">
        <f ca="1">Pumpdown!FN160/Pumpdown!$C114</f>
        <v>0</v>
      </c>
      <c r="FO159" s="101">
        <f ca="1">Pumpdown!FO160/Pumpdown!$C114</f>
        <v>0</v>
      </c>
      <c r="FP159" s="101">
        <f ca="1">Pumpdown!FP160/Pumpdown!$C114</f>
        <v>0</v>
      </c>
      <c r="FQ159" s="101">
        <f ca="1">Pumpdown!FQ160/Pumpdown!$C114</f>
        <v>0</v>
      </c>
      <c r="FR159" s="101">
        <f ca="1">Pumpdown!FR160/Pumpdown!$C114</f>
        <v>0</v>
      </c>
      <c r="FS159" s="101">
        <f ca="1">Pumpdown!FS160/Pumpdown!$C114</f>
        <v>0</v>
      </c>
      <c r="FT159" s="101">
        <f ca="1">Pumpdown!FT160/Pumpdown!$C114</f>
        <v>0</v>
      </c>
      <c r="FU159" s="101">
        <f ca="1">Pumpdown!FU160/Pumpdown!$C114</f>
        <v>0</v>
      </c>
      <c r="FV159" s="101">
        <f ca="1">Pumpdown!FV160/Pumpdown!$C114</f>
        <v>0</v>
      </c>
      <c r="FW159" s="101">
        <f ca="1">Pumpdown!FW160/Pumpdown!$C114</f>
        <v>0</v>
      </c>
      <c r="FX159" s="101">
        <f ca="1">Pumpdown!FX160/Pumpdown!$C114</f>
        <v>0</v>
      </c>
      <c r="FY159" s="101">
        <f ca="1">Pumpdown!FY160/Pumpdown!$C114</f>
        <v>0</v>
      </c>
      <c r="FZ159" s="101">
        <f ca="1">Pumpdown!FZ160/Pumpdown!$C114</f>
        <v>0</v>
      </c>
      <c r="GA159" s="101">
        <f ca="1">Pumpdown!GA160/Pumpdown!$C114</f>
        <v>0</v>
      </c>
      <c r="GB159" s="101">
        <f ca="1">Pumpdown!GB160/Pumpdown!$C114</f>
        <v>0</v>
      </c>
      <c r="GC159" s="101">
        <f ca="1">Pumpdown!GC160/Pumpdown!$C114</f>
        <v>0</v>
      </c>
      <c r="GD159" s="101">
        <f ca="1">Pumpdown!GD160/Pumpdown!$C114</f>
        <v>0</v>
      </c>
      <c r="GE159" s="101">
        <f ca="1">Pumpdown!GE160/Pumpdown!$C114</f>
        <v>0</v>
      </c>
      <c r="GF159" s="101">
        <f ca="1">Pumpdown!GF160/Pumpdown!$C114</f>
        <v>0</v>
      </c>
      <c r="GG159" s="101">
        <f ca="1">Pumpdown!GG160/Pumpdown!$C114</f>
        <v>0</v>
      </c>
      <c r="GH159" s="101">
        <f ca="1">Pumpdown!GH160/Pumpdown!$C114</f>
        <v>0</v>
      </c>
      <c r="GI159" s="101">
        <f ca="1">Pumpdown!GI160/Pumpdown!$C114</f>
        <v>0</v>
      </c>
      <c r="GJ159" s="101">
        <f ca="1">Pumpdown!GJ160/Pumpdown!$C114</f>
        <v>0</v>
      </c>
      <c r="GK159" s="101">
        <f ca="1">Pumpdown!GK160/Pumpdown!$C114</f>
        <v>0</v>
      </c>
      <c r="GL159" s="101">
        <f ca="1">Pumpdown!GL160/Pumpdown!$C114</f>
        <v>0</v>
      </c>
      <c r="GM159" s="101">
        <f ca="1">Pumpdown!GM160/Pumpdown!$C114</f>
        <v>0</v>
      </c>
      <c r="GN159" s="101">
        <f ca="1">Pumpdown!GN160/Pumpdown!$C114</f>
        <v>0</v>
      </c>
      <c r="GO159" s="101">
        <f ca="1">Pumpdown!GO160/Pumpdown!$C114</f>
        <v>0</v>
      </c>
      <c r="GP159" s="101">
        <f ca="1">Pumpdown!GP160/Pumpdown!$C114</f>
        <v>0</v>
      </c>
      <c r="GQ159" s="101">
        <f ca="1">Pumpdown!GQ160/Pumpdown!$C114</f>
        <v>0</v>
      </c>
      <c r="GR159" s="101">
        <f ca="1">Pumpdown!GR160/Pumpdown!$C114</f>
        <v>0</v>
      </c>
      <c r="GS159" s="101">
        <f ca="1">Pumpdown!GS160/Pumpdown!$C114</f>
        <v>0</v>
      </c>
      <c r="GT159" s="101">
        <f ca="1">Pumpdown!GT160/Pumpdown!$C114</f>
        <v>0</v>
      </c>
      <c r="GU159" s="101">
        <f ca="1">Pumpdown!GU160/Pumpdown!$C114</f>
        <v>0</v>
      </c>
      <c r="GV159" s="101">
        <f ca="1">Pumpdown!GV160/Pumpdown!$C114</f>
        <v>0</v>
      </c>
      <c r="GW159" s="101">
        <f ca="1">Pumpdown!GW160/Pumpdown!$C114</f>
        <v>0</v>
      </c>
      <c r="GX159" s="101">
        <f ca="1">Pumpdown!GX160/Pumpdown!$C114</f>
        <v>0</v>
      </c>
      <c r="GY159" s="101">
        <f ca="1">Pumpdown!GY160/Pumpdown!$C114</f>
        <v>0</v>
      </c>
      <c r="GZ159" s="101">
        <f ca="1">Pumpdown!GZ160/Pumpdown!$C114</f>
        <v>0</v>
      </c>
      <c r="HA159" s="101">
        <f ca="1">Pumpdown!HA160/Pumpdown!$C114</f>
        <v>0</v>
      </c>
      <c r="HB159" s="101">
        <f ca="1">Pumpdown!HB160/Pumpdown!$C114</f>
        <v>0</v>
      </c>
      <c r="HC159" s="101">
        <f ca="1">Pumpdown!HC160/Pumpdown!$C114</f>
        <v>0</v>
      </c>
      <c r="HD159" s="101">
        <f ca="1">Pumpdown!HD160/Pumpdown!$C114</f>
        <v>0</v>
      </c>
      <c r="HE159" s="101">
        <f ca="1">Pumpdown!HE160/Pumpdown!$C114</f>
        <v>0</v>
      </c>
      <c r="HF159" s="101">
        <f ca="1">Pumpdown!HF160/Pumpdown!$C114</f>
        <v>0</v>
      </c>
      <c r="HG159" s="101">
        <f ca="1">Pumpdown!HG160/Pumpdown!$C114</f>
        <v>0</v>
      </c>
      <c r="HH159" s="101">
        <f ca="1">Pumpdown!HH160/Pumpdown!$C114</f>
        <v>0</v>
      </c>
      <c r="HI159" s="101">
        <f ca="1">Pumpdown!HI160/Pumpdown!$C114</f>
        <v>0</v>
      </c>
      <c r="HJ159" s="101">
        <f ca="1">Pumpdown!HJ160/Pumpdown!$C114</f>
        <v>0</v>
      </c>
      <c r="HK159" s="101">
        <f ca="1">Pumpdown!HK160/Pumpdown!$C114</f>
        <v>0</v>
      </c>
      <c r="HL159" s="101">
        <f ca="1">Pumpdown!HL160/Pumpdown!$C114</f>
        <v>0</v>
      </c>
      <c r="HM159" s="101">
        <f ca="1">Pumpdown!HM160/Pumpdown!$C114</f>
        <v>0</v>
      </c>
      <c r="HN159" s="101">
        <f ca="1">Pumpdown!HN160/Pumpdown!$C114</f>
        <v>0</v>
      </c>
      <c r="HO159" s="101">
        <f ca="1">Pumpdown!HO160/Pumpdown!$C114</f>
        <v>0</v>
      </c>
      <c r="HP159" s="101">
        <f ca="1">Pumpdown!HP160/Pumpdown!$C114</f>
        <v>0</v>
      </c>
      <c r="HQ159" s="101">
        <f ca="1">Pumpdown!HQ160/Pumpdown!$C114</f>
        <v>0</v>
      </c>
      <c r="HR159" s="101">
        <f ca="1">Pumpdown!HR160/Pumpdown!$C114</f>
        <v>0</v>
      </c>
      <c r="HS159" s="101">
        <f ca="1">Pumpdown!HS160/Pumpdown!$C114</f>
        <v>0</v>
      </c>
      <c r="HT159" s="101">
        <f ca="1">Pumpdown!HT160/Pumpdown!$C114</f>
        <v>0</v>
      </c>
      <c r="HU159" s="101">
        <f ca="1">Pumpdown!HU160/Pumpdown!$C114</f>
        <v>0</v>
      </c>
      <c r="HV159" s="101">
        <f ca="1">Pumpdown!HV160/Pumpdown!$C114</f>
        <v>0</v>
      </c>
      <c r="HW159" s="101">
        <f ca="1">Pumpdown!HW160/Pumpdown!$C114</f>
        <v>0</v>
      </c>
      <c r="HX159" s="101">
        <f ca="1">Pumpdown!HX160/Pumpdown!$C114</f>
        <v>0</v>
      </c>
      <c r="HY159" s="101">
        <f ca="1">Pumpdown!HY160/Pumpdown!$C114</f>
        <v>0</v>
      </c>
      <c r="HZ159" s="101">
        <f ca="1">Pumpdown!HZ160/Pumpdown!$C114</f>
        <v>0</v>
      </c>
      <c r="IA159" s="101">
        <f ca="1">Pumpdown!IA160/Pumpdown!$C114</f>
        <v>0</v>
      </c>
      <c r="IB159" s="101">
        <f ca="1">Pumpdown!IB160/Pumpdown!$C114</f>
        <v>0</v>
      </c>
      <c r="IC159" s="101">
        <f ca="1">Pumpdown!IC160/Pumpdown!$C114</f>
        <v>0</v>
      </c>
      <c r="ID159" s="101">
        <f ca="1">Pumpdown!ID160/Pumpdown!$C114</f>
        <v>0</v>
      </c>
      <c r="IE159" s="101">
        <f ca="1">Pumpdown!IE160/Pumpdown!$C114</f>
        <v>0</v>
      </c>
      <c r="IF159" s="101">
        <f ca="1">Pumpdown!IF160/Pumpdown!$C114</f>
        <v>0</v>
      </c>
      <c r="IG159" s="101">
        <f ca="1">Pumpdown!IG160/Pumpdown!$C114</f>
        <v>0</v>
      </c>
      <c r="IH159" s="101">
        <f ca="1">Pumpdown!IH160/Pumpdown!$C114</f>
        <v>0</v>
      </c>
      <c r="II159" s="101">
        <f ca="1">Pumpdown!II160/Pumpdown!$C114</f>
        <v>0</v>
      </c>
      <c r="IJ159" s="101">
        <f ca="1">Pumpdown!IJ160/Pumpdown!$C114</f>
        <v>0</v>
      </c>
      <c r="IK159" s="101">
        <f ca="1">Pumpdown!IK160/Pumpdown!$C114</f>
        <v>0</v>
      </c>
      <c r="IL159" s="101">
        <f ca="1">Pumpdown!IL160/Pumpdown!$C114</f>
        <v>0</v>
      </c>
      <c r="IM159" s="101">
        <f ca="1">Pumpdown!IM160/Pumpdown!$C114</f>
        <v>0</v>
      </c>
      <c r="IN159" s="101">
        <f ca="1">Pumpdown!IN160/Pumpdown!$C114</f>
        <v>0</v>
      </c>
      <c r="IO159" s="101">
        <f ca="1">Pumpdown!IO160/Pumpdown!$C114</f>
        <v>0</v>
      </c>
      <c r="IP159" s="101">
        <f ca="1">Pumpdown!IP160/Pumpdown!$C114</f>
        <v>0</v>
      </c>
      <c r="IQ159" s="101">
        <f ca="1">Pumpdown!IQ160/Pumpdown!$C114</f>
        <v>0</v>
      </c>
      <c r="IR159" s="101">
        <f ca="1">Pumpdown!IR160/Pumpdown!$C114</f>
        <v>0</v>
      </c>
      <c r="IS159" s="101">
        <f ca="1">Pumpdown!IS160/Pumpdown!$C114</f>
        <v>0</v>
      </c>
      <c r="IT159" s="101">
        <f ca="1">Pumpdown!IT160/Pumpdown!$C114</f>
        <v>0</v>
      </c>
      <c r="IU159" s="101">
        <f ca="1">Pumpdown!IU160/Pumpdown!$C114</f>
        <v>0</v>
      </c>
      <c r="IV159" s="101">
        <f ca="1">Pumpdown!IV160/Pumpdown!$C114</f>
        <v>0</v>
      </c>
    </row>
    <row r="160" spans="1:256" x14ac:dyDescent="0.15">
      <c r="A160" s="101" t="s">
        <v>573</v>
      </c>
      <c r="B160" s="110" t="s">
        <v>14</v>
      </c>
      <c r="C160" s="101">
        <f ca="1">Pumpdown!C161/Pumpdown!$C115</f>
        <v>0</v>
      </c>
      <c r="D160" s="101">
        <f ca="1">Pumpdown!D161/Pumpdown!$C115</f>
        <v>0</v>
      </c>
      <c r="E160" s="101">
        <f ca="1">Pumpdown!E161/Pumpdown!$C115</f>
        <v>0</v>
      </c>
      <c r="F160" s="101">
        <f ca="1">Pumpdown!F161/Pumpdown!$C115</f>
        <v>0</v>
      </c>
      <c r="G160" s="101">
        <f ca="1">Pumpdown!G161/Pumpdown!$C115</f>
        <v>0</v>
      </c>
      <c r="H160" s="101">
        <f ca="1">Pumpdown!H161/Pumpdown!$C115</f>
        <v>0</v>
      </c>
      <c r="I160" s="101">
        <f ca="1">Pumpdown!I161/Pumpdown!$C115</f>
        <v>0</v>
      </c>
      <c r="J160" s="101">
        <f ca="1">Pumpdown!J161/Pumpdown!$C115</f>
        <v>0</v>
      </c>
      <c r="K160" s="101">
        <f ca="1">Pumpdown!K161/Pumpdown!$C115</f>
        <v>0</v>
      </c>
      <c r="L160" s="101">
        <f ca="1">Pumpdown!L161/Pumpdown!$C115</f>
        <v>0</v>
      </c>
      <c r="M160" s="101">
        <f ca="1">Pumpdown!M161/Pumpdown!$C115</f>
        <v>0</v>
      </c>
      <c r="N160" s="101">
        <f ca="1">Pumpdown!N161/Pumpdown!$C115</f>
        <v>0</v>
      </c>
      <c r="O160" s="101">
        <f ca="1">Pumpdown!O161/Pumpdown!$C115</f>
        <v>0</v>
      </c>
      <c r="P160" s="101">
        <f ca="1">Pumpdown!P161/Pumpdown!$C115</f>
        <v>0</v>
      </c>
      <c r="Q160" s="101">
        <f ca="1">Pumpdown!Q161/Pumpdown!$C115</f>
        <v>0</v>
      </c>
      <c r="R160" s="101">
        <f ca="1">Pumpdown!R161/Pumpdown!$C115</f>
        <v>0</v>
      </c>
      <c r="S160" s="101">
        <f ca="1">Pumpdown!S161/Pumpdown!$C115</f>
        <v>0</v>
      </c>
      <c r="T160" s="101">
        <f ca="1">Pumpdown!T161/Pumpdown!$C115</f>
        <v>0</v>
      </c>
      <c r="U160" s="101">
        <f ca="1">Pumpdown!U161/Pumpdown!$C115</f>
        <v>0</v>
      </c>
      <c r="V160" s="101">
        <f ca="1">Pumpdown!V161/Pumpdown!$C115</f>
        <v>0</v>
      </c>
      <c r="W160" s="101">
        <f ca="1">Pumpdown!W161/Pumpdown!$C115</f>
        <v>0</v>
      </c>
      <c r="X160" s="101">
        <f ca="1">Pumpdown!X161/Pumpdown!$C115</f>
        <v>0</v>
      </c>
      <c r="Y160" s="101">
        <f ca="1">Pumpdown!Y161/Pumpdown!$C115</f>
        <v>0</v>
      </c>
      <c r="Z160" s="101">
        <f ca="1">Pumpdown!Z161/Pumpdown!$C115</f>
        <v>0</v>
      </c>
      <c r="AA160" s="101">
        <f ca="1">Pumpdown!AA161/Pumpdown!$C115</f>
        <v>0</v>
      </c>
      <c r="AB160" s="101">
        <f ca="1">Pumpdown!AB161/Pumpdown!$C115</f>
        <v>0</v>
      </c>
      <c r="AC160" s="101">
        <f ca="1">Pumpdown!AC161/Pumpdown!$C115</f>
        <v>0</v>
      </c>
      <c r="AD160" s="148">
        <f ca="1">Pumpdown!AD161/Pumpdown!$C115</f>
        <v>0</v>
      </c>
      <c r="AE160" s="101">
        <f ca="1">Pumpdown!AE161/Pumpdown!$C115</f>
        <v>0</v>
      </c>
      <c r="AF160" s="101">
        <f ca="1">Pumpdown!AF161/Pumpdown!$C115</f>
        <v>0</v>
      </c>
      <c r="AG160" s="101">
        <f ca="1">Pumpdown!AG161/Pumpdown!$C115</f>
        <v>0</v>
      </c>
      <c r="AH160" s="101">
        <f ca="1">Pumpdown!AH161/Pumpdown!$C115</f>
        <v>0</v>
      </c>
      <c r="AI160" s="101">
        <f ca="1">Pumpdown!AI161/Pumpdown!$C115</f>
        <v>0</v>
      </c>
      <c r="AJ160" s="101">
        <f ca="1">Pumpdown!AJ161/Pumpdown!$C115</f>
        <v>0</v>
      </c>
      <c r="AK160" s="148">
        <f ca="1">Pumpdown!AK161/Pumpdown!$C115</f>
        <v>0</v>
      </c>
      <c r="AL160" s="101">
        <f ca="1">Pumpdown!AL161/Pumpdown!$C115</f>
        <v>0</v>
      </c>
      <c r="AM160" s="101">
        <f ca="1">Pumpdown!AM161/Pumpdown!$C115</f>
        <v>0</v>
      </c>
      <c r="AN160" s="101">
        <f ca="1">Pumpdown!AN161/Pumpdown!$C115</f>
        <v>0</v>
      </c>
      <c r="AO160" s="101">
        <f ca="1">Pumpdown!AO161/Pumpdown!$C115</f>
        <v>0</v>
      </c>
      <c r="AP160" s="101">
        <f ca="1">Pumpdown!AP161/Pumpdown!$C115</f>
        <v>0</v>
      </c>
      <c r="AQ160" s="101">
        <f ca="1">Pumpdown!AQ161/Pumpdown!$C115</f>
        <v>0</v>
      </c>
      <c r="AR160" s="101">
        <f ca="1">Pumpdown!AR161/Pumpdown!$C115</f>
        <v>0</v>
      </c>
      <c r="AS160" s="101">
        <f ca="1">Pumpdown!AS161/Pumpdown!$C115</f>
        <v>0</v>
      </c>
      <c r="AT160" s="101">
        <f ca="1">Pumpdown!AT161/Pumpdown!$C115</f>
        <v>0</v>
      </c>
      <c r="AU160" s="101">
        <f ca="1">Pumpdown!AU161/Pumpdown!$C115</f>
        <v>0</v>
      </c>
      <c r="AV160" s="101">
        <f ca="1">Pumpdown!AV161/Pumpdown!$C115</f>
        <v>0</v>
      </c>
      <c r="AW160" s="101">
        <f ca="1">Pumpdown!AW161/Pumpdown!$C115</f>
        <v>0</v>
      </c>
      <c r="AX160" s="101">
        <f ca="1">Pumpdown!AX161/Pumpdown!$C115</f>
        <v>0</v>
      </c>
      <c r="AY160" s="101">
        <f ca="1">Pumpdown!AY161/Pumpdown!$C115</f>
        <v>0</v>
      </c>
      <c r="AZ160" s="101">
        <f ca="1">Pumpdown!AZ161/Pumpdown!$C115</f>
        <v>0</v>
      </c>
      <c r="BA160" s="101">
        <f ca="1">Pumpdown!BA161/Pumpdown!$C115</f>
        <v>0</v>
      </c>
      <c r="BB160" s="101">
        <f ca="1">Pumpdown!BB161/Pumpdown!$C115</f>
        <v>0</v>
      </c>
      <c r="BC160" s="101">
        <f ca="1">Pumpdown!BC161/Pumpdown!$C115</f>
        <v>0</v>
      </c>
      <c r="BD160" s="101">
        <f ca="1">Pumpdown!BD161/Pumpdown!$C115</f>
        <v>0</v>
      </c>
      <c r="BE160" s="101">
        <f ca="1">Pumpdown!BE161/Pumpdown!$C115</f>
        <v>0</v>
      </c>
      <c r="BF160" s="101">
        <f ca="1">Pumpdown!BF161/Pumpdown!$C115</f>
        <v>0</v>
      </c>
      <c r="BG160" s="101">
        <f ca="1">Pumpdown!BG161/Pumpdown!$C115</f>
        <v>0</v>
      </c>
      <c r="BH160" s="101">
        <f ca="1">Pumpdown!BH161/Pumpdown!$C115</f>
        <v>0</v>
      </c>
      <c r="BI160" s="101">
        <f ca="1">Pumpdown!BI161/Pumpdown!$C115</f>
        <v>0</v>
      </c>
      <c r="BJ160" s="101">
        <f ca="1">Pumpdown!BJ161/Pumpdown!$C115</f>
        <v>0</v>
      </c>
      <c r="BK160" s="101">
        <f ca="1">Pumpdown!BK161/Pumpdown!$C115</f>
        <v>0</v>
      </c>
      <c r="BL160" s="101">
        <f ca="1">Pumpdown!BL161/Pumpdown!$C115</f>
        <v>0</v>
      </c>
      <c r="BM160" s="101">
        <f ca="1">Pumpdown!BM161/Pumpdown!$C115</f>
        <v>0</v>
      </c>
      <c r="BN160" s="101">
        <f ca="1">Pumpdown!BN161/Pumpdown!$C115</f>
        <v>0</v>
      </c>
      <c r="BO160" s="101">
        <f ca="1">Pumpdown!BO161/Pumpdown!$C115</f>
        <v>0</v>
      </c>
      <c r="BP160" s="101">
        <f ca="1">Pumpdown!BP161/Pumpdown!$C115</f>
        <v>0</v>
      </c>
      <c r="BQ160" s="101">
        <f ca="1">Pumpdown!BQ161/Pumpdown!$C115</f>
        <v>0</v>
      </c>
      <c r="BR160" s="101">
        <f ca="1">Pumpdown!BR161/Pumpdown!$C115</f>
        <v>0</v>
      </c>
      <c r="BS160" s="101">
        <f ca="1">Pumpdown!BS161/Pumpdown!$C115</f>
        <v>0</v>
      </c>
      <c r="BT160" s="101">
        <f ca="1">Pumpdown!BT161/Pumpdown!$C115</f>
        <v>0</v>
      </c>
      <c r="BU160" s="101">
        <f ca="1">Pumpdown!BU161/Pumpdown!$C115</f>
        <v>0</v>
      </c>
      <c r="BV160" s="101">
        <f ca="1">Pumpdown!BV161/Pumpdown!$C115</f>
        <v>0</v>
      </c>
      <c r="BW160" s="101">
        <f ca="1">Pumpdown!BW161/Pumpdown!$C115</f>
        <v>0</v>
      </c>
      <c r="BX160" s="101">
        <f ca="1">Pumpdown!BX161/Pumpdown!$C115</f>
        <v>0</v>
      </c>
      <c r="BY160" s="101">
        <f ca="1">Pumpdown!BY161/Pumpdown!$C115</f>
        <v>0</v>
      </c>
      <c r="BZ160" s="101">
        <f ca="1">Pumpdown!BZ161/Pumpdown!$C115</f>
        <v>0</v>
      </c>
      <c r="CA160" s="101">
        <f ca="1">Pumpdown!CA161/Pumpdown!$C115</f>
        <v>0</v>
      </c>
      <c r="CB160" s="101">
        <f ca="1">Pumpdown!CB161/Pumpdown!$C115</f>
        <v>0</v>
      </c>
      <c r="CC160" s="101">
        <f ca="1">Pumpdown!CC161/Pumpdown!$C115</f>
        <v>0</v>
      </c>
      <c r="CD160" s="101">
        <f ca="1">Pumpdown!CD161/Pumpdown!$C115</f>
        <v>0</v>
      </c>
      <c r="CE160" s="101">
        <f ca="1">Pumpdown!CE161/Pumpdown!$C115</f>
        <v>0</v>
      </c>
      <c r="CF160" s="101">
        <f ca="1">Pumpdown!CF161/Pumpdown!$C115</f>
        <v>0</v>
      </c>
      <c r="CG160" s="101">
        <f ca="1">Pumpdown!CG161/Pumpdown!$C115</f>
        <v>0</v>
      </c>
      <c r="CH160" s="101">
        <f ca="1">Pumpdown!CH161/Pumpdown!$C115</f>
        <v>0</v>
      </c>
      <c r="CI160" s="101">
        <f ca="1">Pumpdown!CI161/Pumpdown!$C115</f>
        <v>0</v>
      </c>
      <c r="CJ160" s="101">
        <f ca="1">Pumpdown!CJ161/Pumpdown!$C115</f>
        <v>0</v>
      </c>
      <c r="CK160" s="101">
        <f ca="1">Pumpdown!CK161/Pumpdown!$C115</f>
        <v>0</v>
      </c>
      <c r="CL160" s="101">
        <f ca="1">Pumpdown!CL161/Pumpdown!$C115</f>
        <v>0</v>
      </c>
      <c r="CM160" s="101">
        <f ca="1">Pumpdown!CM161/Pumpdown!$C115</f>
        <v>0</v>
      </c>
      <c r="CN160" s="101">
        <f ca="1">Pumpdown!CN161/Pumpdown!$C115</f>
        <v>0</v>
      </c>
      <c r="CO160" s="101">
        <f ca="1">Pumpdown!CO161/Pumpdown!$C115</f>
        <v>0</v>
      </c>
      <c r="CP160" s="101">
        <f ca="1">Pumpdown!CP161/Pumpdown!$C115</f>
        <v>0</v>
      </c>
      <c r="CQ160" s="101">
        <f ca="1">Pumpdown!CQ161/Pumpdown!$C115</f>
        <v>0</v>
      </c>
      <c r="CR160" s="101">
        <f ca="1">Pumpdown!CR161/Pumpdown!$C115</f>
        <v>0</v>
      </c>
      <c r="CS160" s="101">
        <f ca="1">Pumpdown!CS161/Pumpdown!$C115</f>
        <v>0</v>
      </c>
      <c r="CT160" s="101">
        <f ca="1">Pumpdown!CT161/Pumpdown!$C115</f>
        <v>0</v>
      </c>
      <c r="CU160" s="101">
        <f ca="1">Pumpdown!CU161/Pumpdown!$C115</f>
        <v>0</v>
      </c>
      <c r="CV160" s="101">
        <f ca="1">Pumpdown!CV161/Pumpdown!$C115</f>
        <v>0</v>
      </c>
      <c r="CW160" s="101">
        <f ca="1">Pumpdown!CW161/Pumpdown!$C115</f>
        <v>0</v>
      </c>
      <c r="CX160" s="101">
        <f ca="1">Pumpdown!CX161/Pumpdown!$C115</f>
        <v>0</v>
      </c>
      <c r="CY160" s="101">
        <f ca="1">Pumpdown!CY161/Pumpdown!$C115</f>
        <v>0</v>
      </c>
      <c r="CZ160" s="101">
        <f ca="1">Pumpdown!CZ161/Pumpdown!$C115</f>
        <v>0</v>
      </c>
      <c r="DA160" s="101">
        <f ca="1">Pumpdown!DA161/Pumpdown!$C115</f>
        <v>0</v>
      </c>
      <c r="DB160" s="101">
        <f ca="1">Pumpdown!DB161/Pumpdown!$C115</f>
        <v>0</v>
      </c>
      <c r="DC160" s="101">
        <f ca="1">Pumpdown!DC161/Pumpdown!$C115</f>
        <v>0</v>
      </c>
      <c r="DD160" s="101">
        <f ca="1">Pumpdown!DD161/Pumpdown!$C115</f>
        <v>0</v>
      </c>
      <c r="DE160" s="101">
        <f ca="1">Pumpdown!DE161/Pumpdown!$C115</f>
        <v>0</v>
      </c>
      <c r="DF160" s="101">
        <f ca="1">Pumpdown!DF161/Pumpdown!$C115</f>
        <v>0</v>
      </c>
      <c r="DG160" s="101">
        <f ca="1">Pumpdown!DG161/Pumpdown!$C115</f>
        <v>0</v>
      </c>
      <c r="DH160" s="101">
        <f ca="1">Pumpdown!DH161/Pumpdown!$C115</f>
        <v>0</v>
      </c>
      <c r="DI160" s="101">
        <f ca="1">Pumpdown!DI161/Pumpdown!$C115</f>
        <v>0</v>
      </c>
      <c r="DJ160" s="101">
        <f ca="1">Pumpdown!DJ161/Pumpdown!$C115</f>
        <v>0</v>
      </c>
      <c r="DK160" s="101">
        <f ca="1">Pumpdown!DK161/Pumpdown!$C115</f>
        <v>0</v>
      </c>
      <c r="DL160" s="101">
        <f ca="1">Pumpdown!DL161/Pumpdown!$C115</f>
        <v>0</v>
      </c>
      <c r="DM160" s="101">
        <f ca="1">Pumpdown!DM161/Pumpdown!$C115</f>
        <v>0</v>
      </c>
      <c r="DN160" s="101">
        <f ca="1">Pumpdown!DN161/Pumpdown!$C115</f>
        <v>0</v>
      </c>
      <c r="DO160" s="101">
        <f ca="1">Pumpdown!DO161/Pumpdown!$C115</f>
        <v>0</v>
      </c>
      <c r="DP160" s="101">
        <f ca="1">Pumpdown!DP161/Pumpdown!$C115</f>
        <v>0</v>
      </c>
      <c r="DQ160" s="101">
        <f ca="1">Pumpdown!DQ161/Pumpdown!$C115</f>
        <v>0</v>
      </c>
      <c r="DR160" s="101">
        <f ca="1">Pumpdown!DR161/Pumpdown!$C115</f>
        <v>0</v>
      </c>
      <c r="DS160" s="101">
        <f ca="1">Pumpdown!DS161/Pumpdown!$C115</f>
        <v>0</v>
      </c>
      <c r="DT160" s="101">
        <f ca="1">Pumpdown!DT161/Pumpdown!$C115</f>
        <v>0</v>
      </c>
      <c r="DU160" s="101">
        <f ca="1">Pumpdown!DU161/Pumpdown!$C115</f>
        <v>0</v>
      </c>
      <c r="DV160" s="101">
        <f ca="1">Pumpdown!DV161/Pumpdown!$C115</f>
        <v>0</v>
      </c>
      <c r="DW160" s="101">
        <f ca="1">Pumpdown!DW161/Pumpdown!$C115</f>
        <v>0</v>
      </c>
      <c r="DX160" s="101">
        <f ca="1">Pumpdown!DX161/Pumpdown!$C115</f>
        <v>0</v>
      </c>
      <c r="DY160" s="101">
        <f ca="1">Pumpdown!DY161/Pumpdown!$C115</f>
        <v>0</v>
      </c>
      <c r="DZ160" s="101">
        <f ca="1">Pumpdown!DZ161/Pumpdown!$C115</f>
        <v>0</v>
      </c>
      <c r="EA160" s="101">
        <f ca="1">Pumpdown!EA161/Pumpdown!$C115</f>
        <v>0</v>
      </c>
      <c r="EB160" s="101">
        <f ca="1">Pumpdown!EB161/Pumpdown!$C115</f>
        <v>0</v>
      </c>
      <c r="EC160" s="101">
        <f ca="1">Pumpdown!EC161/Pumpdown!$C115</f>
        <v>0</v>
      </c>
      <c r="ED160" s="101">
        <f ca="1">Pumpdown!ED161/Pumpdown!$C115</f>
        <v>0</v>
      </c>
      <c r="EE160" s="101">
        <f ca="1">Pumpdown!EE161/Pumpdown!$C115</f>
        <v>0</v>
      </c>
      <c r="EF160" s="101">
        <f ca="1">Pumpdown!EF161/Pumpdown!$C115</f>
        <v>0</v>
      </c>
      <c r="EG160" s="101">
        <f ca="1">Pumpdown!EG161/Pumpdown!$C115</f>
        <v>0</v>
      </c>
      <c r="EH160" s="101">
        <f ca="1">Pumpdown!EH161/Pumpdown!$C115</f>
        <v>0</v>
      </c>
      <c r="EI160" s="101">
        <f ca="1">Pumpdown!EI161/Pumpdown!$C115</f>
        <v>0</v>
      </c>
      <c r="EJ160" s="101">
        <f ca="1">Pumpdown!EJ161/Pumpdown!$C115</f>
        <v>0</v>
      </c>
      <c r="EK160" s="101">
        <f ca="1">Pumpdown!EK161/Pumpdown!$C115</f>
        <v>0</v>
      </c>
      <c r="EL160" s="101">
        <f ca="1">Pumpdown!EL161/Pumpdown!$C115</f>
        <v>0</v>
      </c>
      <c r="EM160" s="101">
        <f ca="1">Pumpdown!EM161/Pumpdown!$C115</f>
        <v>0</v>
      </c>
      <c r="EN160" s="101">
        <f ca="1">Pumpdown!EN161/Pumpdown!$C115</f>
        <v>0</v>
      </c>
      <c r="EO160" s="101">
        <f ca="1">Pumpdown!EO161/Pumpdown!$C115</f>
        <v>0</v>
      </c>
      <c r="EP160" s="101">
        <f ca="1">Pumpdown!EP161/Pumpdown!$C115</f>
        <v>0</v>
      </c>
      <c r="EQ160" s="101">
        <f ca="1">Pumpdown!EQ161/Pumpdown!$C115</f>
        <v>0</v>
      </c>
      <c r="ER160" s="101">
        <f ca="1">Pumpdown!ER161/Pumpdown!$C115</f>
        <v>0</v>
      </c>
      <c r="ES160" s="101">
        <f ca="1">Pumpdown!ES161/Pumpdown!$C115</f>
        <v>0</v>
      </c>
      <c r="ET160" s="101">
        <f ca="1">Pumpdown!ET161/Pumpdown!$C115</f>
        <v>0</v>
      </c>
      <c r="EU160" s="101">
        <f ca="1">Pumpdown!EU161/Pumpdown!$C115</f>
        <v>0</v>
      </c>
      <c r="EV160" s="101">
        <f ca="1">Pumpdown!EV161/Pumpdown!$C115</f>
        <v>0</v>
      </c>
      <c r="EW160" s="101">
        <f ca="1">Pumpdown!EW161/Pumpdown!$C115</f>
        <v>0</v>
      </c>
      <c r="EX160" s="101">
        <f ca="1">Pumpdown!EX161/Pumpdown!$C115</f>
        <v>0</v>
      </c>
      <c r="EY160" s="101">
        <f ca="1">Pumpdown!EY161/Pumpdown!$C115</f>
        <v>0</v>
      </c>
      <c r="EZ160" s="101">
        <f ca="1">Pumpdown!EZ161/Pumpdown!$C115</f>
        <v>0</v>
      </c>
      <c r="FA160" s="101">
        <f ca="1">Pumpdown!FA161/Pumpdown!$C115</f>
        <v>0</v>
      </c>
      <c r="FB160" s="101">
        <f ca="1">Pumpdown!FB161/Pumpdown!$C115</f>
        <v>0</v>
      </c>
      <c r="FC160" s="101">
        <f ca="1">Pumpdown!FC161/Pumpdown!$C115</f>
        <v>0</v>
      </c>
      <c r="FD160" s="101">
        <f ca="1">Pumpdown!FD161/Pumpdown!$C115</f>
        <v>0</v>
      </c>
      <c r="FE160" s="101">
        <f ca="1">Pumpdown!FE161/Pumpdown!$C115</f>
        <v>0</v>
      </c>
      <c r="FF160" s="101">
        <f ca="1">Pumpdown!FF161/Pumpdown!$C115</f>
        <v>0</v>
      </c>
      <c r="FG160" s="101">
        <f ca="1">Pumpdown!FG161/Pumpdown!$C115</f>
        <v>0</v>
      </c>
      <c r="FH160" s="101">
        <f ca="1">Pumpdown!FH161/Pumpdown!$C115</f>
        <v>0</v>
      </c>
      <c r="FI160" s="101">
        <f ca="1">Pumpdown!FI161/Pumpdown!$C115</f>
        <v>0</v>
      </c>
      <c r="FJ160" s="101">
        <f ca="1">Pumpdown!FJ161/Pumpdown!$C115</f>
        <v>0</v>
      </c>
      <c r="FK160" s="101">
        <f ca="1">Pumpdown!FK161/Pumpdown!$C115</f>
        <v>0</v>
      </c>
      <c r="FL160" s="101">
        <f ca="1">Pumpdown!FL161/Pumpdown!$C115</f>
        <v>0</v>
      </c>
      <c r="FM160" s="101">
        <f ca="1">Pumpdown!FM161/Pumpdown!$C115</f>
        <v>0</v>
      </c>
      <c r="FN160" s="101">
        <f ca="1">Pumpdown!FN161/Pumpdown!$C115</f>
        <v>0</v>
      </c>
      <c r="FO160" s="101">
        <f ca="1">Pumpdown!FO161/Pumpdown!$C115</f>
        <v>0</v>
      </c>
      <c r="FP160" s="101">
        <f ca="1">Pumpdown!FP161/Pumpdown!$C115</f>
        <v>0</v>
      </c>
      <c r="FQ160" s="101">
        <f ca="1">Pumpdown!FQ161/Pumpdown!$C115</f>
        <v>0</v>
      </c>
      <c r="FR160" s="101">
        <f ca="1">Pumpdown!FR161/Pumpdown!$C115</f>
        <v>0</v>
      </c>
      <c r="FS160" s="101">
        <f ca="1">Pumpdown!FS161/Pumpdown!$C115</f>
        <v>0</v>
      </c>
      <c r="FT160" s="101">
        <f ca="1">Pumpdown!FT161/Pumpdown!$C115</f>
        <v>0</v>
      </c>
      <c r="FU160" s="101">
        <f ca="1">Pumpdown!FU161/Pumpdown!$C115</f>
        <v>0</v>
      </c>
      <c r="FV160" s="101">
        <f ca="1">Pumpdown!FV161/Pumpdown!$C115</f>
        <v>0</v>
      </c>
      <c r="FW160" s="101">
        <f ca="1">Pumpdown!FW161/Pumpdown!$C115</f>
        <v>0</v>
      </c>
      <c r="FX160" s="101">
        <f ca="1">Pumpdown!FX161/Pumpdown!$C115</f>
        <v>0</v>
      </c>
      <c r="FY160" s="101">
        <f ca="1">Pumpdown!FY161/Pumpdown!$C115</f>
        <v>0</v>
      </c>
      <c r="FZ160" s="101">
        <f ca="1">Pumpdown!FZ161/Pumpdown!$C115</f>
        <v>0</v>
      </c>
      <c r="GA160" s="101">
        <f ca="1">Pumpdown!GA161/Pumpdown!$C115</f>
        <v>0</v>
      </c>
      <c r="GB160" s="101">
        <f ca="1">Pumpdown!GB161/Pumpdown!$C115</f>
        <v>0</v>
      </c>
      <c r="GC160" s="101">
        <f ca="1">Pumpdown!GC161/Pumpdown!$C115</f>
        <v>0</v>
      </c>
      <c r="GD160" s="101">
        <f ca="1">Pumpdown!GD161/Pumpdown!$C115</f>
        <v>0</v>
      </c>
      <c r="GE160" s="101">
        <f ca="1">Pumpdown!GE161/Pumpdown!$C115</f>
        <v>0</v>
      </c>
      <c r="GF160" s="101">
        <f ca="1">Pumpdown!GF161/Pumpdown!$C115</f>
        <v>0</v>
      </c>
      <c r="GG160" s="101">
        <f ca="1">Pumpdown!GG161/Pumpdown!$C115</f>
        <v>0</v>
      </c>
      <c r="GH160" s="101">
        <f ca="1">Pumpdown!GH161/Pumpdown!$C115</f>
        <v>0</v>
      </c>
      <c r="GI160" s="101">
        <f ca="1">Pumpdown!GI161/Pumpdown!$C115</f>
        <v>0</v>
      </c>
      <c r="GJ160" s="101">
        <f ca="1">Pumpdown!GJ161/Pumpdown!$C115</f>
        <v>0</v>
      </c>
      <c r="GK160" s="101">
        <f ca="1">Pumpdown!GK161/Pumpdown!$C115</f>
        <v>0</v>
      </c>
      <c r="GL160" s="101">
        <f ca="1">Pumpdown!GL161/Pumpdown!$C115</f>
        <v>0</v>
      </c>
      <c r="GM160" s="101">
        <f ca="1">Pumpdown!GM161/Pumpdown!$C115</f>
        <v>0</v>
      </c>
      <c r="GN160" s="101">
        <f ca="1">Pumpdown!GN161/Pumpdown!$C115</f>
        <v>0</v>
      </c>
      <c r="GO160" s="101">
        <f ca="1">Pumpdown!GO161/Pumpdown!$C115</f>
        <v>0</v>
      </c>
      <c r="GP160" s="101">
        <f ca="1">Pumpdown!GP161/Pumpdown!$C115</f>
        <v>0</v>
      </c>
      <c r="GQ160" s="101">
        <f ca="1">Pumpdown!GQ161/Pumpdown!$C115</f>
        <v>0</v>
      </c>
      <c r="GR160" s="101">
        <f ca="1">Pumpdown!GR161/Pumpdown!$C115</f>
        <v>0</v>
      </c>
      <c r="GS160" s="101">
        <f ca="1">Pumpdown!GS161/Pumpdown!$C115</f>
        <v>0</v>
      </c>
      <c r="GT160" s="101">
        <f ca="1">Pumpdown!GT161/Pumpdown!$C115</f>
        <v>0</v>
      </c>
      <c r="GU160" s="101">
        <f ca="1">Pumpdown!GU161/Pumpdown!$C115</f>
        <v>0</v>
      </c>
      <c r="GV160" s="101">
        <f ca="1">Pumpdown!GV161/Pumpdown!$C115</f>
        <v>0</v>
      </c>
      <c r="GW160" s="101">
        <f ca="1">Pumpdown!GW161/Pumpdown!$C115</f>
        <v>0</v>
      </c>
      <c r="GX160" s="101">
        <f ca="1">Pumpdown!GX161/Pumpdown!$C115</f>
        <v>0</v>
      </c>
      <c r="GY160" s="101">
        <f ca="1">Pumpdown!GY161/Pumpdown!$C115</f>
        <v>0</v>
      </c>
      <c r="GZ160" s="101">
        <f ca="1">Pumpdown!GZ161/Pumpdown!$C115</f>
        <v>0</v>
      </c>
      <c r="HA160" s="101">
        <f ca="1">Pumpdown!HA161/Pumpdown!$C115</f>
        <v>0</v>
      </c>
      <c r="HB160" s="101">
        <f ca="1">Pumpdown!HB161/Pumpdown!$C115</f>
        <v>0</v>
      </c>
      <c r="HC160" s="101">
        <f ca="1">Pumpdown!HC161/Pumpdown!$C115</f>
        <v>0</v>
      </c>
      <c r="HD160" s="101">
        <f ca="1">Pumpdown!HD161/Pumpdown!$C115</f>
        <v>0</v>
      </c>
      <c r="HE160" s="101">
        <f ca="1">Pumpdown!HE161/Pumpdown!$C115</f>
        <v>0</v>
      </c>
      <c r="HF160" s="101">
        <f ca="1">Pumpdown!HF161/Pumpdown!$C115</f>
        <v>0</v>
      </c>
      <c r="HG160" s="101">
        <f ca="1">Pumpdown!HG161/Pumpdown!$C115</f>
        <v>0</v>
      </c>
      <c r="HH160" s="101">
        <f ca="1">Pumpdown!HH161/Pumpdown!$C115</f>
        <v>0</v>
      </c>
      <c r="HI160" s="101">
        <f ca="1">Pumpdown!HI161/Pumpdown!$C115</f>
        <v>0</v>
      </c>
      <c r="HJ160" s="101">
        <f ca="1">Pumpdown!HJ161/Pumpdown!$C115</f>
        <v>0</v>
      </c>
      <c r="HK160" s="101">
        <f ca="1">Pumpdown!HK161/Pumpdown!$C115</f>
        <v>0</v>
      </c>
      <c r="HL160" s="101">
        <f ca="1">Pumpdown!HL161/Pumpdown!$C115</f>
        <v>0</v>
      </c>
      <c r="HM160" s="101">
        <f ca="1">Pumpdown!HM161/Pumpdown!$C115</f>
        <v>0</v>
      </c>
      <c r="HN160" s="101">
        <f ca="1">Pumpdown!HN161/Pumpdown!$C115</f>
        <v>0</v>
      </c>
      <c r="HO160" s="101">
        <f ca="1">Pumpdown!HO161/Pumpdown!$C115</f>
        <v>0</v>
      </c>
      <c r="HP160" s="101">
        <f ca="1">Pumpdown!HP161/Pumpdown!$C115</f>
        <v>0</v>
      </c>
      <c r="HQ160" s="101">
        <f ca="1">Pumpdown!HQ161/Pumpdown!$C115</f>
        <v>0</v>
      </c>
      <c r="HR160" s="101">
        <f ca="1">Pumpdown!HR161/Pumpdown!$C115</f>
        <v>0</v>
      </c>
      <c r="HS160" s="101">
        <f ca="1">Pumpdown!HS161/Pumpdown!$C115</f>
        <v>0</v>
      </c>
      <c r="HT160" s="101">
        <f ca="1">Pumpdown!HT161/Pumpdown!$C115</f>
        <v>0</v>
      </c>
      <c r="HU160" s="101">
        <f ca="1">Pumpdown!HU161/Pumpdown!$C115</f>
        <v>0</v>
      </c>
      <c r="HV160" s="101">
        <f ca="1">Pumpdown!HV161/Pumpdown!$C115</f>
        <v>0</v>
      </c>
      <c r="HW160" s="101">
        <f ca="1">Pumpdown!HW161/Pumpdown!$C115</f>
        <v>0</v>
      </c>
      <c r="HX160" s="101">
        <f ca="1">Pumpdown!HX161/Pumpdown!$C115</f>
        <v>0</v>
      </c>
      <c r="HY160" s="101">
        <f ca="1">Pumpdown!HY161/Pumpdown!$C115</f>
        <v>0</v>
      </c>
      <c r="HZ160" s="101">
        <f ca="1">Pumpdown!HZ161/Pumpdown!$C115</f>
        <v>0</v>
      </c>
      <c r="IA160" s="101">
        <f ca="1">Pumpdown!IA161/Pumpdown!$C115</f>
        <v>0</v>
      </c>
      <c r="IB160" s="101">
        <f ca="1">Pumpdown!IB161/Pumpdown!$C115</f>
        <v>0</v>
      </c>
      <c r="IC160" s="101">
        <f ca="1">Pumpdown!IC161/Pumpdown!$C115</f>
        <v>0</v>
      </c>
      <c r="ID160" s="101">
        <f ca="1">Pumpdown!ID161/Pumpdown!$C115</f>
        <v>0</v>
      </c>
      <c r="IE160" s="101">
        <f ca="1">Pumpdown!IE161/Pumpdown!$C115</f>
        <v>0</v>
      </c>
      <c r="IF160" s="101">
        <f ca="1">Pumpdown!IF161/Pumpdown!$C115</f>
        <v>0</v>
      </c>
      <c r="IG160" s="101">
        <f ca="1">Pumpdown!IG161/Pumpdown!$C115</f>
        <v>0</v>
      </c>
      <c r="IH160" s="101">
        <f ca="1">Pumpdown!IH161/Pumpdown!$C115</f>
        <v>0</v>
      </c>
      <c r="II160" s="101">
        <f ca="1">Pumpdown!II161/Pumpdown!$C115</f>
        <v>0</v>
      </c>
      <c r="IJ160" s="101">
        <f ca="1">Pumpdown!IJ161/Pumpdown!$C115</f>
        <v>0</v>
      </c>
      <c r="IK160" s="101">
        <f ca="1">Pumpdown!IK161/Pumpdown!$C115</f>
        <v>0</v>
      </c>
      <c r="IL160" s="101">
        <f ca="1">Pumpdown!IL161/Pumpdown!$C115</f>
        <v>0</v>
      </c>
      <c r="IM160" s="101">
        <f ca="1">Pumpdown!IM161/Pumpdown!$C115</f>
        <v>0</v>
      </c>
      <c r="IN160" s="101">
        <f ca="1">Pumpdown!IN161/Pumpdown!$C115</f>
        <v>0</v>
      </c>
      <c r="IO160" s="101">
        <f ca="1">Pumpdown!IO161/Pumpdown!$C115</f>
        <v>0</v>
      </c>
      <c r="IP160" s="101">
        <f ca="1">Pumpdown!IP161/Pumpdown!$C115</f>
        <v>0</v>
      </c>
      <c r="IQ160" s="101">
        <f ca="1">Pumpdown!IQ161/Pumpdown!$C115</f>
        <v>0</v>
      </c>
      <c r="IR160" s="101">
        <f ca="1">Pumpdown!IR161/Pumpdown!$C115</f>
        <v>0</v>
      </c>
      <c r="IS160" s="101">
        <f ca="1">Pumpdown!IS161/Pumpdown!$C115</f>
        <v>0</v>
      </c>
      <c r="IT160" s="101">
        <f ca="1">Pumpdown!IT161/Pumpdown!$C115</f>
        <v>0</v>
      </c>
      <c r="IU160" s="101">
        <f ca="1">Pumpdown!IU161/Pumpdown!$C115</f>
        <v>0</v>
      </c>
      <c r="IV160" s="101">
        <f ca="1">Pumpdown!IV161/Pumpdown!$C115</f>
        <v>0</v>
      </c>
    </row>
    <row r="161" spans="1:258" x14ac:dyDescent="0.15">
      <c r="A161" s="101" t="s">
        <v>574</v>
      </c>
      <c r="B161" s="110" t="s">
        <v>14</v>
      </c>
      <c r="C161" s="101">
        <f ca="1">Pumpdown!C162/Pumpdown!$C116</f>
        <v>0</v>
      </c>
      <c r="D161" s="101">
        <f ca="1">Pumpdown!D162/Pumpdown!$C116</f>
        <v>0</v>
      </c>
      <c r="E161" s="101">
        <f ca="1">Pumpdown!E162/Pumpdown!$C116</f>
        <v>0</v>
      </c>
      <c r="F161" s="101">
        <f ca="1">Pumpdown!F162/Pumpdown!$C116</f>
        <v>0</v>
      </c>
      <c r="G161" s="101">
        <f ca="1">Pumpdown!G162/Pumpdown!$C116</f>
        <v>0</v>
      </c>
      <c r="H161" s="101">
        <f ca="1">Pumpdown!H162/Pumpdown!$C116</f>
        <v>0</v>
      </c>
      <c r="I161" s="101">
        <f ca="1">Pumpdown!I162/Pumpdown!$C116</f>
        <v>0</v>
      </c>
      <c r="J161" s="101">
        <f ca="1">Pumpdown!J162/Pumpdown!$C116</f>
        <v>0</v>
      </c>
      <c r="K161" s="101">
        <f ca="1">Pumpdown!K162/Pumpdown!$C116</f>
        <v>0</v>
      </c>
      <c r="L161" s="101">
        <f ca="1">Pumpdown!L162/Pumpdown!$C116</f>
        <v>0</v>
      </c>
      <c r="M161" s="101">
        <f ca="1">Pumpdown!M162/Pumpdown!$C116</f>
        <v>0</v>
      </c>
      <c r="N161" s="101">
        <f ca="1">Pumpdown!N162/Pumpdown!$C116</f>
        <v>0</v>
      </c>
      <c r="O161" s="101">
        <f ca="1">Pumpdown!O162/Pumpdown!$C116</f>
        <v>0</v>
      </c>
      <c r="P161" s="101">
        <f ca="1">Pumpdown!P162/Pumpdown!$C116</f>
        <v>0</v>
      </c>
      <c r="Q161" s="101">
        <f ca="1">Pumpdown!Q162/Pumpdown!$C116</f>
        <v>0</v>
      </c>
      <c r="R161" s="101">
        <f ca="1">Pumpdown!R162/Pumpdown!$C116</f>
        <v>0</v>
      </c>
      <c r="S161" s="101">
        <f ca="1">Pumpdown!S162/Pumpdown!$C116</f>
        <v>0</v>
      </c>
      <c r="T161" s="101">
        <f ca="1">Pumpdown!T162/Pumpdown!$C116</f>
        <v>0</v>
      </c>
      <c r="U161" s="101">
        <f ca="1">Pumpdown!U162/Pumpdown!$C116</f>
        <v>0</v>
      </c>
      <c r="V161" s="101">
        <f ca="1">Pumpdown!V162/Pumpdown!$C116</f>
        <v>0</v>
      </c>
      <c r="W161" s="101">
        <f ca="1">Pumpdown!W162/Pumpdown!$C116</f>
        <v>0</v>
      </c>
      <c r="X161" s="101">
        <f ca="1">Pumpdown!X162/Pumpdown!$C116</f>
        <v>0</v>
      </c>
      <c r="Y161" s="101">
        <f ca="1">Pumpdown!Y162/Pumpdown!$C116</f>
        <v>0</v>
      </c>
      <c r="Z161" s="101">
        <f ca="1">Pumpdown!Z162/Pumpdown!$C116</f>
        <v>0</v>
      </c>
      <c r="AA161" s="101">
        <f ca="1">Pumpdown!AA162/Pumpdown!$C116</f>
        <v>0</v>
      </c>
      <c r="AB161" s="101">
        <f ca="1">Pumpdown!AB162/Pumpdown!$C116</f>
        <v>0</v>
      </c>
      <c r="AC161" s="101">
        <f ca="1">Pumpdown!AC162/Pumpdown!$C116</f>
        <v>0</v>
      </c>
      <c r="AD161" s="148">
        <f ca="1">Pumpdown!AD162/Pumpdown!$C116</f>
        <v>0</v>
      </c>
      <c r="AE161" s="101">
        <f ca="1">Pumpdown!AE162/Pumpdown!$C116</f>
        <v>0</v>
      </c>
      <c r="AF161" s="101">
        <f ca="1">Pumpdown!AF162/Pumpdown!$C116</f>
        <v>0</v>
      </c>
      <c r="AG161" s="101">
        <f ca="1">Pumpdown!AG162/Pumpdown!$C116</f>
        <v>0</v>
      </c>
      <c r="AH161" s="101">
        <f ca="1">Pumpdown!AH162/Pumpdown!$C116</f>
        <v>0</v>
      </c>
      <c r="AI161" s="101">
        <f ca="1">Pumpdown!AI162/Pumpdown!$C116</f>
        <v>0</v>
      </c>
      <c r="AJ161" s="101">
        <f ca="1">Pumpdown!AJ162/Pumpdown!$C116</f>
        <v>0</v>
      </c>
      <c r="AK161" s="148">
        <f ca="1">Pumpdown!AK162/Pumpdown!$C116</f>
        <v>0</v>
      </c>
      <c r="AL161" s="101">
        <f ca="1">Pumpdown!AL162/Pumpdown!$C116</f>
        <v>0</v>
      </c>
      <c r="AM161" s="101">
        <f ca="1">Pumpdown!AM162/Pumpdown!$C116</f>
        <v>0</v>
      </c>
      <c r="AN161" s="101">
        <f ca="1">Pumpdown!AN162/Pumpdown!$C116</f>
        <v>0</v>
      </c>
      <c r="AO161" s="101">
        <f ca="1">Pumpdown!AO162/Pumpdown!$C116</f>
        <v>0</v>
      </c>
      <c r="AP161" s="101">
        <f ca="1">Pumpdown!AP162/Pumpdown!$C116</f>
        <v>0</v>
      </c>
      <c r="AQ161" s="101">
        <f ca="1">Pumpdown!AQ162/Pumpdown!$C116</f>
        <v>0</v>
      </c>
      <c r="AR161" s="101">
        <f ca="1">Pumpdown!AR162/Pumpdown!$C116</f>
        <v>0</v>
      </c>
      <c r="AS161" s="101">
        <f ca="1">Pumpdown!AS162/Pumpdown!$C116</f>
        <v>0</v>
      </c>
      <c r="AT161" s="101">
        <f ca="1">Pumpdown!AT162/Pumpdown!$C116</f>
        <v>0</v>
      </c>
      <c r="AU161" s="101">
        <f ca="1">Pumpdown!AU162/Pumpdown!$C116</f>
        <v>0</v>
      </c>
      <c r="AV161" s="101">
        <f ca="1">Pumpdown!AV162/Pumpdown!$C116</f>
        <v>0</v>
      </c>
      <c r="AW161" s="101">
        <f ca="1">Pumpdown!AW162/Pumpdown!$C116</f>
        <v>0</v>
      </c>
      <c r="AX161" s="101">
        <f ca="1">Pumpdown!AX162/Pumpdown!$C116</f>
        <v>0</v>
      </c>
      <c r="AY161" s="101">
        <f ca="1">Pumpdown!AY162/Pumpdown!$C116</f>
        <v>0</v>
      </c>
      <c r="AZ161" s="101">
        <f ca="1">Pumpdown!AZ162/Pumpdown!$C116</f>
        <v>0</v>
      </c>
      <c r="BA161" s="101">
        <f ca="1">Pumpdown!BA162/Pumpdown!$C116</f>
        <v>0</v>
      </c>
      <c r="BB161" s="101">
        <f ca="1">Pumpdown!BB162/Pumpdown!$C116</f>
        <v>0</v>
      </c>
      <c r="BC161" s="101">
        <f ca="1">Pumpdown!BC162/Pumpdown!$C116</f>
        <v>0</v>
      </c>
      <c r="BD161" s="101">
        <f ca="1">Pumpdown!BD162/Pumpdown!$C116</f>
        <v>0</v>
      </c>
      <c r="BE161" s="101">
        <f ca="1">Pumpdown!BE162/Pumpdown!$C116</f>
        <v>0</v>
      </c>
      <c r="BF161" s="101">
        <f ca="1">Pumpdown!BF162/Pumpdown!$C116</f>
        <v>0</v>
      </c>
      <c r="BG161" s="101">
        <f ca="1">Pumpdown!BG162/Pumpdown!$C116</f>
        <v>0</v>
      </c>
      <c r="BH161" s="101">
        <f ca="1">Pumpdown!BH162/Pumpdown!$C116</f>
        <v>0</v>
      </c>
      <c r="BI161" s="101">
        <f ca="1">Pumpdown!BI162/Pumpdown!$C116</f>
        <v>0</v>
      </c>
      <c r="BJ161" s="101">
        <f ca="1">Pumpdown!BJ162/Pumpdown!$C116</f>
        <v>0</v>
      </c>
      <c r="BK161" s="101">
        <f ca="1">Pumpdown!BK162/Pumpdown!$C116</f>
        <v>0</v>
      </c>
      <c r="BL161" s="101">
        <f ca="1">Pumpdown!BL162/Pumpdown!$C116</f>
        <v>0</v>
      </c>
      <c r="BM161" s="101">
        <f ca="1">Pumpdown!BM162/Pumpdown!$C116</f>
        <v>0</v>
      </c>
      <c r="BN161" s="101">
        <f ca="1">Pumpdown!BN162/Pumpdown!$C116</f>
        <v>0</v>
      </c>
      <c r="BO161" s="101">
        <f ca="1">Pumpdown!BO162/Pumpdown!$C116</f>
        <v>0</v>
      </c>
      <c r="BP161" s="101">
        <f ca="1">Pumpdown!BP162/Pumpdown!$C116</f>
        <v>0</v>
      </c>
      <c r="BQ161" s="101">
        <f ca="1">Pumpdown!BQ162/Pumpdown!$C116</f>
        <v>0</v>
      </c>
      <c r="BR161" s="101">
        <f ca="1">Pumpdown!BR162/Pumpdown!$C116</f>
        <v>0</v>
      </c>
      <c r="BS161" s="101">
        <f ca="1">Pumpdown!BS162/Pumpdown!$C116</f>
        <v>0</v>
      </c>
      <c r="BT161" s="101">
        <f ca="1">Pumpdown!BT162/Pumpdown!$C116</f>
        <v>0</v>
      </c>
      <c r="BU161" s="101">
        <f ca="1">Pumpdown!BU162/Pumpdown!$C116</f>
        <v>0</v>
      </c>
      <c r="BV161" s="101">
        <f ca="1">Pumpdown!BV162/Pumpdown!$C116</f>
        <v>0</v>
      </c>
      <c r="BW161" s="101">
        <f ca="1">Pumpdown!BW162/Pumpdown!$C116</f>
        <v>0</v>
      </c>
      <c r="BX161" s="101">
        <f ca="1">Pumpdown!BX162/Pumpdown!$C116</f>
        <v>0</v>
      </c>
      <c r="BY161" s="101">
        <f ca="1">Pumpdown!BY162/Pumpdown!$C116</f>
        <v>0</v>
      </c>
      <c r="BZ161" s="101">
        <f ca="1">Pumpdown!BZ162/Pumpdown!$C116</f>
        <v>0</v>
      </c>
      <c r="CA161" s="101">
        <f ca="1">Pumpdown!CA162/Pumpdown!$C116</f>
        <v>0</v>
      </c>
      <c r="CB161" s="101">
        <f ca="1">Pumpdown!CB162/Pumpdown!$C116</f>
        <v>0</v>
      </c>
      <c r="CC161" s="101">
        <f ca="1">Pumpdown!CC162/Pumpdown!$C116</f>
        <v>0</v>
      </c>
      <c r="CD161" s="101">
        <f ca="1">Pumpdown!CD162/Pumpdown!$C116</f>
        <v>0</v>
      </c>
      <c r="CE161" s="101">
        <f ca="1">Pumpdown!CE162/Pumpdown!$C116</f>
        <v>0</v>
      </c>
      <c r="CF161" s="101">
        <f ca="1">Pumpdown!CF162/Pumpdown!$C116</f>
        <v>0</v>
      </c>
      <c r="CG161" s="101">
        <f ca="1">Pumpdown!CG162/Pumpdown!$C116</f>
        <v>0</v>
      </c>
      <c r="CH161" s="101">
        <f ca="1">Pumpdown!CH162/Pumpdown!$C116</f>
        <v>0</v>
      </c>
      <c r="CI161" s="101">
        <f ca="1">Pumpdown!CI162/Pumpdown!$C116</f>
        <v>0</v>
      </c>
      <c r="CJ161" s="101">
        <f ca="1">Pumpdown!CJ162/Pumpdown!$C116</f>
        <v>0</v>
      </c>
      <c r="CK161" s="101">
        <f ca="1">Pumpdown!CK162/Pumpdown!$C116</f>
        <v>0</v>
      </c>
      <c r="CL161" s="101">
        <f ca="1">Pumpdown!CL162/Pumpdown!$C116</f>
        <v>0</v>
      </c>
      <c r="CM161" s="101">
        <f ca="1">Pumpdown!CM162/Pumpdown!$C116</f>
        <v>0</v>
      </c>
      <c r="CN161" s="101">
        <f ca="1">Pumpdown!CN162/Pumpdown!$C116</f>
        <v>0</v>
      </c>
      <c r="CO161" s="101">
        <f ca="1">Pumpdown!CO162/Pumpdown!$C116</f>
        <v>0</v>
      </c>
      <c r="CP161" s="101">
        <f ca="1">Pumpdown!CP162/Pumpdown!$C116</f>
        <v>0</v>
      </c>
      <c r="CQ161" s="101">
        <f ca="1">Pumpdown!CQ162/Pumpdown!$C116</f>
        <v>0</v>
      </c>
      <c r="CR161" s="101">
        <f ca="1">Pumpdown!CR162/Pumpdown!$C116</f>
        <v>0</v>
      </c>
      <c r="CS161" s="101">
        <f ca="1">Pumpdown!CS162/Pumpdown!$C116</f>
        <v>0</v>
      </c>
      <c r="CT161" s="101">
        <f ca="1">Pumpdown!CT162/Pumpdown!$C116</f>
        <v>0</v>
      </c>
      <c r="CU161" s="101">
        <f ca="1">Pumpdown!CU162/Pumpdown!$C116</f>
        <v>0</v>
      </c>
      <c r="CV161" s="101">
        <f ca="1">Pumpdown!CV162/Pumpdown!$C116</f>
        <v>0</v>
      </c>
      <c r="CW161" s="101">
        <f ca="1">Pumpdown!CW162/Pumpdown!$C116</f>
        <v>0</v>
      </c>
      <c r="CX161" s="101">
        <f ca="1">Pumpdown!CX162/Pumpdown!$C116</f>
        <v>0</v>
      </c>
      <c r="CY161" s="101">
        <f ca="1">Pumpdown!CY162/Pumpdown!$C116</f>
        <v>0</v>
      </c>
      <c r="CZ161" s="101">
        <f ca="1">Pumpdown!CZ162/Pumpdown!$C116</f>
        <v>0</v>
      </c>
      <c r="DA161" s="101">
        <f ca="1">Pumpdown!DA162/Pumpdown!$C116</f>
        <v>0</v>
      </c>
      <c r="DB161" s="101">
        <f ca="1">Pumpdown!DB162/Pumpdown!$C116</f>
        <v>0</v>
      </c>
      <c r="DC161" s="101">
        <f ca="1">Pumpdown!DC162/Pumpdown!$C116</f>
        <v>0</v>
      </c>
      <c r="DD161" s="101">
        <f ca="1">Pumpdown!DD162/Pumpdown!$C116</f>
        <v>0</v>
      </c>
      <c r="DE161" s="101">
        <f ca="1">Pumpdown!DE162/Pumpdown!$C116</f>
        <v>0</v>
      </c>
      <c r="DF161" s="101">
        <f ca="1">Pumpdown!DF162/Pumpdown!$C116</f>
        <v>0</v>
      </c>
      <c r="DG161" s="101">
        <f ca="1">Pumpdown!DG162/Pumpdown!$C116</f>
        <v>0</v>
      </c>
      <c r="DH161" s="101">
        <f ca="1">Pumpdown!DH162/Pumpdown!$C116</f>
        <v>0</v>
      </c>
      <c r="DI161" s="101">
        <f ca="1">Pumpdown!DI162/Pumpdown!$C116</f>
        <v>0</v>
      </c>
      <c r="DJ161" s="101">
        <f ca="1">Pumpdown!DJ162/Pumpdown!$C116</f>
        <v>0</v>
      </c>
      <c r="DK161" s="101">
        <f ca="1">Pumpdown!DK162/Pumpdown!$C116</f>
        <v>0</v>
      </c>
      <c r="DL161" s="101">
        <f ca="1">Pumpdown!DL162/Pumpdown!$C116</f>
        <v>0</v>
      </c>
      <c r="DM161" s="101">
        <f ca="1">Pumpdown!DM162/Pumpdown!$C116</f>
        <v>0</v>
      </c>
      <c r="DN161" s="101">
        <f ca="1">Pumpdown!DN162/Pumpdown!$C116</f>
        <v>0</v>
      </c>
      <c r="DO161" s="101">
        <f ca="1">Pumpdown!DO162/Pumpdown!$C116</f>
        <v>0</v>
      </c>
      <c r="DP161" s="101">
        <f ca="1">Pumpdown!DP162/Pumpdown!$C116</f>
        <v>0</v>
      </c>
      <c r="DQ161" s="101">
        <f ca="1">Pumpdown!DQ162/Pumpdown!$C116</f>
        <v>0</v>
      </c>
      <c r="DR161" s="101">
        <f ca="1">Pumpdown!DR162/Pumpdown!$C116</f>
        <v>0</v>
      </c>
      <c r="DS161" s="101">
        <f ca="1">Pumpdown!DS162/Pumpdown!$C116</f>
        <v>0</v>
      </c>
      <c r="DT161" s="101">
        <f ca="1">Pumpdown!DT162/Pumpdown!$C116</f>
        <v>0</v>
      </c>
      <c r="DU161" s="101">
        <f ca="1">Pumpdown!DU162/Pumpdown!$C116</f>
        <v>0</v>
      </c>
      <c r="DV161" s="101">
        <f ca="1">Pumpdown!DV162/Pumpdown!$C116</f>
        <v>0</v>
      </c>
      <c r="DW161" s="101">
        <f ca="1">Pumpdown!DW162/Pumpdown!$C116</f>
        <v>0</v>
      </c>
      <c r="DX161" s="101">
        <f ca="1">Pumpdown!DX162/Pumpdown!$C116</f>
        <v>0</v>
      </c>
      <c r="DY161" s="101">
        <f ca="1">Pumpdown!DY162/Pumpdown!$C116</f>
        <v>0</v>
      </c>
      <c r="DZ161" s="101">
        <f ca="1">Pumpdown!DZ162/Pumpdown!$C116</f>
        <v>0</v>
      </c>
      <c r="EA161" s="101">
        <f ca="1">Pumpdown!EA162/Pumpdown!$C116</f>
        <v>0</v>
      </c>
      <c r="EB161" s="101">
        <f ca="1">Pumpdown!EB162/Pumpdown!$C116</f>
        <v>0</v>
      </c>
      <c r="EC161" s="101">
        <f ca="1">Pumpdown!EC162/Pumpdown!$C116</f>
        <v>0</v>
      </c>
      <c r="ED161" s="101">
        <f ca="1">Pumpdown!ED162/Pumpdown!$C116</f>
        <v>0</v>
      </c>
      <c r="EE161" s="101">
        <f ca="1">Pumpdown!EE162/Pumpdown!$C116</f>
        <v>0</v>
      </c>
      <c r="EF161" s="101">
        <f ca="1">Pumpdown!EF162/Pumpdown!$C116</f>
        <v>0</v>
      </c>
      <c r="EG161" s="101">
        <f ca="1">Pumpdown!EG162/Pumpdown!$C116</f>
        <v>0</v>
      </c>
      <c r="EH161" s="101">
        <f ca="1">Pumpdown!EH162/Pumpdown!$C116</f>
        <v>0</v>
      </c>
      <c r="EI161" s="101">
        <f ca="1">Pumpdown!EI162/Pumpdown!$C116</f>
        <v>0</v>
      </c>
      <c r="EJ161" s="101">
        <f ca="1">Pumpdown!EJ162/Pumpdown!$C116</f>
        <v>0</v>
      </c>
      <c r="EK161" s="101">
        <f ca="1">Pumpdown!EK162/Pumpdown!$C116</f>
        <v>0</v>
      </c>
      <c r="EL161" s="101">
        <f ca="1">Pumpdown!EL162/Pumpdown!$C116</f>
        <v>0</v>
      </c>
      <c r="EM161" s="101">
        <f ca="1">Pumpdown!EM162/Pumpdown!$C116</f>
        <v>0</v>
      </c>
      <c r="EN161" s="101">
        <f ca="1">Pumpdown!EN162/Pumpdown!$C116</f>
        <v>0</v>
      </c>
      <c r="EO161" s="101">
        <f ca="1">Pumpdown!EO162/Pumpdown!$C116</f>
        <v>0</v>
      </c>
      <c r="EP161" s="101">
        <f ca="1">Pumpdown!EP162/Pumpdown!$C116</f>
        <v>0</v>
      </c>
      <c r="EQ161" s="101">
        <f ca="1">Pumpdown!EQ162/Pumpdown!$C116</f>
        <v>0</v>
      </c>
      <c r="ER161" s="101">
        <f ca="1">Pumpdown!ER162/Pumpdown!$C116</f>
        <v>0</v>
      </c>
      <c r="ES161" s="101">
        <f ca="1">Pumpdown!ES162/Pumpdown!$C116</f>
        <v>0</v>
      </c>
      <c r="ET161" s="101">
        <f ca="1">Pumpdown!ET162/Pumpdown!$C116</f>
        <v>0</v>
      </c>
      <c r="EU161" s="101">
        <f ca="1">Pumpdown!EU162/Pumpdown!$C116</f>
        <v>0</v>
      </c>
      <c r="EV161" s="101">
        <f ca="1">Pumpdown!EV162/Pumpdown!$C116</f>
        <v>0</v>
      </c>
      <c r="EW161" s="101">
        <f ca="1">Pumpdown!EW162/Pumpdown!$C116</f>
        <v>0</v>
      </c>
      <c r="EX161" s="101">
        <f ca="1">Pumpdown!EX162/Pumpdown!$C116</f>
        <v>0</v>
      </c>
      <c r="EY161" s="101">
        <f ca="1">Pumpdown!EY162/Pumpdown!$C116</f>
        <v>0</v>
      </c>
      <c r="EZ161" s="101">
        <f ca="1">Pumpdown!EZ162/Pumpdown!$C116</f>
        <v>0</v>
      </c>
      <c r="FA161" s="101">
        <f ca="1">Pumpdown!FA162/Pumpdown!$C116</f>
        <v>0</v>
      </c>
      <c r="FB161" s="101">
        <f ca="1">Pumpdown!FB162/Pumpdown!$C116</f>
        <v>0</v>
      </c>
      <c r="FC161" s="101">
        <f ca="1">Pumpdown!FC162/Pumpdown!$C116</f>
        <v>0</v>
      </c>
      <c r="FD161" s="101">
        <f ca="1">Pumpdown!FD162/Pumpdown!$C116</f>
        <v>0</v>
      </c>
      <c r="FE161" s="101">
        <f ca="1">Pumpdown!FE162/Pumpdown!$C116</f>
        <v>0</v>
      </c>
      <c r="FF161" s="101">
        <f ca="1">Pumpdown!FF162/Pumpdown!$C116</f>
        <v>0</v>
      </c>
      <c r="FG161" s="101">
        <f ca="1">Pumpdown!FG162/Pumpdown!$C116</f>
        <v>0</v>
      </c>
      <c r="FH161" s="101">
        <f ca="1">Pumpdown!FH162/Pumpdown!$C116</f>
        <v>0</v>
      </c>
      <c r="FI161" s="101">
        <f ca="1">Pumpdown!FI162/Pumpdown!$C116</f>
        <v>0</v>
      </c>
      <c r="FJ161" s="101">
        <f ca="1">Pumpdown!FJ162/Pumpdown!$C116</f>
        <v>0</v>
      </c>
      <c r="FK161" s="101">
        <f ca="1">Pumpdown!FK162/Pumpdown!$C116</f>
        <v>0</v>
      </c>
      <c r="FL161" s="101">
        <f ca="1">Pumpdown!FL162/Pumpdown!$C116</f>
        <v>0</v>
      </c>
      <c r="FM161" s="101">
        <f ca="1">Pumpdown!FM162/Pumpdown!$C116</f>
        <v>0</v>
      </c>
      <c r="FN161" s="101">
        <f ca="1">Pumpdown!FN162/Pumpdown!$C116</f>
        <v>0</v>
      </c>
      <c r="FO161" s="101">
        <f ca="1">Pumpdown!FO162/Pumpdown!$C116</f>
        <v>0</v>
      </c>
      <c r="FP161" s="101">
        <f ca="1">Pumpdown!FP162/Pumpdown!$C116</f>
        <v>0</v>
      </c>
      <c r="FQ161" s="101">
        <f ca="1">Pumpdown!FQ162/Pumpdown!$C116</f>
        <v>0</v>
      </c>
      <c r="FR161" s="101">
        <f ca="1">Pumpdown!FR162/Pumpdown!$C116</f>
        <v>0</v>
      </c>
      <c r="FS161" s="101">
        <f ca="1">Pumpdown!FS162/Pumpdown!$C116</f>
        <v>0</v>
      </c>
      <c r="FT161" s="101">
        <f ca="1">Pumpdown!FT162/Pumpdown!$C116</f>
        <v>0</v>
      </c>
      <c r="FU161" s="101">
        <f ca="1">Pumpdown!FU162/Pumpdown!$C116</f>
        <v>0</v>
      </c>
      <c r="FV161" s="101">
        <f ca="1">Pumpdown!FV162/Pumpdown!$C116</f>
        <v>0</v>
      </c>
      <c r="FW161" s="101">
        <f ca="1">Pumpdown!FW162/Pumpdown!$C116</f>
        <v>0</v>
      </c>
      <c r="FX161" s="101">
        <f ca="1">Pumpdown!FX162/Pumpdown!$C116</f>
        <v>0</v>
      </c>
      <c r="FY161" s="101">
        <f ca="1">Pumpdown!FY162/Pumpdown!$C116</f>
        <v>0</v>
      </c>
      <c r="FZ161" s="101">
        <f ca="1">Pumpdown!FZ162/Pumpdown!$C116</f>
        <v>0</v>
      </c>
      <c r="GA161" s="101">
        <f ca="1">Pumpdown!GA162/Pumpdown!$C116</f>
        <v>0</v>
      </c>
      <c r="GB161" s="101">
        <f ca="1">Pumpdown!GB162/Pumpdown!$C116</f>
        <v>0</v>
      </c>
      <c r="GC161" s="101">
        <f ca="1">Pumpdown!GC162/Pumpdown!$C116</f>
        <v>0</v>
      </c>
      <c r="GD161" s="101">
        <f ca="1">Pumpdown!GD162/Pumpdown!$C116</f>
        <v>0</v>
      </c>
      <c r="GE161" s="101">
        <f ca="1">Pumpdown!GE162/Pumpdown!$C116</f>
        <v>0</v>
      </c>
      <c r="GF161" s="101">
        <f ca="1">Pumpdown!GF162/Pumpdown!$C116</f>
        <v>0</v>
      </c>
      <c r="GG161" s="101">
        <f ca="1">Pumpdown!GG162/Pumpdown!$C116</f>
        <v>0</v>
      </c>
      <c r="GH161" s="101">
        <f ca="1">Pumpdown!GH162/Pumpdown!$C116</f>
        <v>0</v>
      </c>
      <c r="GI161" s="101">
        <f ca="1">Pumpdown!GI162/Pumpdown!$C116</f>
        <v>0</v>
      </c>
      <c r="GJ161" s="101">
        <f ca="1">Pumpdown!GJ162/Pumpdown!$C116</f>
        <v>0</v>
      </c>
      <c r="GK161" s="101">
        <f ca="1">Pumpdown!GK162/Pumpdown!$C116</f>
        <v>0</v>
      </c>
      <c r="GL161" s="101">
        <f ca="1">Pumpdown!GL162/Pumpdown!$C116</f>
        <v>0</v>
      </c>
      <c r="GM161" s="101">
        <f ca="1">Pumpdown!GM162/Pumpdown!$C116</f>
        <v>0</v>
      </c>
      <c r="GN161" s="101">
        <f ca="1">Pumpdown!GN162/Pumpdown!$C116</f>
        <v>0</v>
      </c>
      <c r="GO161" s="101">
        <f ca="1">Pumpdown!GO162/Pumpdown!$C116</f>
        <v>0</v>
      </c>
      <c r="GP161" s="101">
        <f ca="1">Pumpdown!GP162/Pumpdown!$C116</f>
        <v>0</v>
      </c>
      <c r="GQ161" s="101">
        <f ca="1">Pumpdown!GQ162/Pumpdown!$C116</f>
        <v>0</v>
      </c>
      <c r="GR161" s="101">
        <f ca="1">Pumpdown!GR162/Pumpdown!$C116</f>
        <v>0</v>
      </c>
      <c r="GS161" s="101">
        <f ca="1">Pumpdown!GS162/Pumpdown!$C116</f>
        <v>0</v>
      </c>
      <c r="GT161" s="101">
        <f ca="1">Pumpdown!GT162/Pumpdown!$C116</f>
        <v>0</v>
      </c>
      <c r="GU161" s="101">
        <f ca="1">Pumpdown!GU162/Pumpdown!$C116</f>
        <v>0</v>
      </c>
      <c r="GV161" s="101">
        <f ca="1">Pumpdown!GV162/Pumpdown!$C116</f>
        <v>0</v>
      </c>
      <c r="GW161" s="101">
        <f ca="1">Pumpdown!GW162/Pumpdown!$C116</f>
        <v>0</v>
      </c>
      <c r="GX161" s="101">
        <f ca="1">Pumpdown!GX162/Pumpdown!$C116</f>
        <v>0</v>
      </c>
      <c r="GY161" s="101">
        <f ca="1">Pumpdown!GY162/Pumpdown!$C116</f>
        <v>0</v>
      </c>
      <c r="GZ161" s="101">
        <f ca="1">Pumpdown!GZ162/Pumpdown!$C116</f>
        <v>0</v>
      </c>
      <c r="HA161" s="101">
        <f ca="1">Pumpdown!HA162/Pumpdown!$C116</f>
        <v>0</v>
      </c>
      <c r="HB161" s="101">
        <f ca="1">Pumpdown!HB162/Pumpdown!$C116</f>
        <v>0</v>
      </c>
      <c r="HC161" s="101">
        <f ca="1">Pumpdown!HC162/Pumpdown!$C116</f>
        <v>0</v>
      </c>
      <c r="HD161" s="101">
        <f ca="1">Pumpdown!HD162/Pumpdown!$C116</f>
        <v>0</v>
      </c>
      <c r="HE161" s="101">
        <f ca="1">Pumpdown!HE162/Pumpdown!$C116</f>
        <v>0</v>
      </c>
      <c r="HF161" s="101">
        <f ca="1">Pumpdown!HF162/Pumpdown!$C116</f>
        <v>0</v>
      </c>
      <c r="HG161" s="101">
        <f ca="1">Pumpdown!HG162/Pumpdown!$C116</f>
        <v>0</v>
      </c>
      <c r="HH161" s="101">
        <f ca="1">Pumpdown!HH162/Pumpdown!$C116</f>
        <v>0</v>
      </c>
      <c r="HI161" s="101">
        <f ca="1">Pumpdown!HI162/Pumpdown!$C116</f>
        <v>0</v>
      </c>
      <c r="HJ161" s="101">
        <f ca="1">Pumpdown!HJ162/Pumpdown!$C116</f>
        <v>0</v>
      </c>
      <c r="HK161" s="101">
        <f ca="1">Pumpdown!HK162/Pumpdown!$C116</f>
        <v>0</v>
      </c>
      <c r="HL161" s="101">
        <f ca="1">Pumpdown!HL162/Pumpdown!$C116</f>
        <v>0</v>
      </c>
      <c r="HM161" s="101">
        <f ca="1">Pumpdown!HM162/Pumpdown!$C116</f>
        <v>0</v>
      </c>
      <c r="HN161" s="101">
        <f ca="1">Pumpdown!HN162/Pumpdown!$C116</f>
        <v>0</v>
      </c>
      <c r="HO161" s="101">
        <f ca="1">Pumpdown!HO162/Pumpdown!$C116</f>
        <v>0</v>
      </c>
      <c r="HP161" s="101">
        <f ca="1">Pumpdown!HP162/Pumpdown!$C116</f>
        <v>0</v>
      </c>
      <c r="HQ161" s="101">
        <f ca="1">Pumpdown!HQ162/Pumpdown!$C116</f>
        <v>0</v>
      </c>
      <c r="HR161" s="101">
        <f ca="1">Pumpdown!HR162/Pumpdown!$C116</f>
        <v>0</v>
      </c>
      <c r="HS161" s="101">
        <f ca="1">Pumpdown!HS162/Pumpdown!$C116</f>
        <v>0</v>
      </c>
      <c r="HT161" s="101">
        <f ca="1">Pumpdown!HT162/Pumpdown!$C116</f>
        <v>0</v>
      </c>
      <c r="HU161" s="101">
        <f ca="1">Pumpdown!HU162/Pumpdown!$C116</f>
        <v>0</v>
      </c>
      <c r="HV161" s="101">
        <f ca="1">Pumpdown!HV162/Pumpdown!$C116</f>
        <v>0</v>
      </c>
      <c r="HW161" s="101">
        <f ca="1">Pumpdown!HW162/Pumpdown!$C116</f>
        <v>0</v>
      </c>
      <c r="HX161" s="101">
        <f ca="1">Pumpdown!HX162/Pumpdown!$C116</f>
        <v>0</v>
      </c>
      <c r="HY161" s="101">
        <f ca="1">Pumpdown!HY162/Pumpdown!$C116</f>
        <v>0</v>
      </c>
      <c r="HZ161" s="101">
        <f ca="1">Pumpdown!HZ162/Pumpdown!$C116</f>
        <v>0</v>
      </c>
      <c r="IA161" s="101">
        <f ca="1">Pumpdown!IA162/Pumpdown!$C116</f>
        <v>0</v>
      </c>
      <c r="IB161" s="101">
        <f ca="1">Pumpdown!IB162/Pumpdown!$C116</f>
        <v>0</v>
      </c>
      <c r="IC161" s="101">
        <f ca="1">Pumpdown!IC162/Pumpdown!$C116</f>
        <v>0</v>
      </c>
      <c r="ID161" s="101">
        <f ca="1">Pumpdown!ID162/Pumpdown!$C116</f>
        <v>0</v>
      </c>
      <c r="IE161" s="101">
        <f ca="1">Pumpdown!IE162/Pumpdown!$C116</f>
        <v>0</v>
      </c>
      <c r="IF161" s="101">
        <f ca="1">Pumpdown!IF162/Pumpdown!$C116</f>
        <v>0</v>
      </c>
      <c r="IG161" s="101">
        <f ca="1">Pumpdown!IG162/Pumpdown!$C116</f>
        <v>0</v>
      </c>
      <c r="IH161" s="101">
        <f ca="1">Pumpdown!IH162/Pumpdown!$C116</f>
        <v>0</v>
      </c>
      <c r="II161" s="101">
        <f ca="1">Pumpdown!II162/Pumpdown!$C116</f>
        <v>0</v>
      </c>
      <c r="IJ161" s="101">
        <f ca="1">Pumpdown!IJ162/Pumpdown!$C116</f>
        <v>0</v>
      </c>
      <c r="IK161" s="101">
        <f ca="1">Pumpdown!IK162/Pumpdown!$C116</f>
        <v>0</v>
      </c>
      <c r="IL161" s="101">
        <f ca="1">Pumpdown!IL162/Pumpdown!$C116</f>
        <v>0</v>
      </c>
      <c r="IM161" s="101">
        <f ca="1">Pumpdown!IM162/Pumpdown!$C116</f>
        <v>0</v>
      </c>
      <c r="IN161" s="101">
        <f ca="1">Pumpdown!IN162/Pumpdown!$C116</f>
        <v>0</v>
      </c>
      <c r="IO161" s="101">
        <f ca="1">Pumpdown!IO162/Pumpdown!$C116</f>
        <v>0</v>
      </c>
      <c r="IP161" s="101">
        <f ca="1">Pumpdown!IP162/Pumpdown!$C116</f>
        <v>0</v>
      </c>
      <c r="IQ161" s="101">
        <f ca="1">Pumpdown!IQ162/Pumpdown!$C116</f>
        <v>0</v>
      </c>
      <c r="IR161" s="101">
        <f ca="1">Pumpdown!IR162/Pumpdown!$C116</f>
        <v>0</v>
      </c>
      <c r="IS161" s="101">
        <f ca="1">Pumpdown!IS162/Pumpdown!$C116</f>
        <v>0</v>
      </c>
      <c r="IT161" s="101">
        <f ca="1">Pumpdown!IT162/Pumpdown!$C116</f>
        <v>0</v>
      </c>
      <c r="IU161" s="101">
        <f ca="1">Pumpdown!IU162/Pumpdown!$C116</f>
        <v>0</v>
      </c>
      <c r="IV161" s="101">
        <f ca="1">Pumpdown!IV162/Pumpdown!$C116</f>
        <v>0</v>
      </c>
    </row>
    <row r="162" spans="1:258" x14ac:dyDescent="0.15">
      <c r="A162" s="101" t="s">
        <v>575</v>
      </c>
      <c r="B162" s="110" t="s">
        <v>14</v>
      </c>
      <c r="C162" s="101">
        <f ca="1">Pumpdown!C163/Pumpdown!$C117</f>
        <v>0</v>
      </c>
      <c r="D162" s="101">
        <f ca="1">Pumpdown!D163/Pumpdown!$C117</f>
        <v>0</v>
      </c>
      <c r="E162" s="101">
        <f ca="1">Pumpdown!E163/Pumpdown!$C117</f>
        <v>0</v>
      </c>
      <c r="F162" s="101">
        <f ca="1">Pumpdown!F163/Pumpdown!$C117</f>
        <v>0</v>
      </c>
      <c r="G162" s="101">
        <f ca="1">Pumpdown!G163/Pumpdown!$C117</f>
        <v>0</v>
      </c>
      <c r="H162" s="101">
        <f ca="1">Pumpdown!H163/Pumpdown!$C117</f>
        <v>0</v>
      </c>
      <c r="I162" s="101">
        <f ca="1">Pumpdown!I163/Pumpdown!$C117</f>
        <v>0</v>
      </c>
      <c r="J162" s="101">
        <f ca="1">Pumpdown!J163/Pumpdown!$C117</f>
        <v>0</v>
      </c>
      <c r="K162" s="101">
        <f ca="1">Pumpdown!K163/Pumpdown!$C117</f>
        <v>0</v>
      </c>
      <c r="L162" s="101">
        <f ca="1">Pumpdown!L163/Pumpdown!$C117</f>
        <v>0</v>
      </c>
      <c r="M162" s="101">
        <f ca="1">Pumpdown!M163/Pumpdown!$C117</f>
        <v>0</v>
      </c>
      <c r="N162" s="101">
        <f ca="1">Pumpdown!N163/Pumpdown!$C117</f>
        <v>0</v>
      </c>
      <c r="O162" s="101">
        <f ca="1">Pumpdown!O163/Pumpdown!$C117</f>
        <v>0</v>
      </c>
      <c r="P162" s="101">
        <f ca="1">Pumpdown!P163/Pumpdown!$C117</f>
        <v>0</v>
      </c>
      <c r="Q162" s="101">
        <f ca="1">Pumpdown!Q163/Pumpdown!$C117</f>
        <v>0</v>
      </c>
      <c r="R162" s="101">
        <f ca="1">Pumpdown!R163/Pumpdown!$C117</f>
        <v>0</v>
      </c>
      <c r="S162" s="101">
        <f ca="1">Pumpdown!S163/Pumpdown!$C117</f>
        <v>0</v>
      </c>
      <c r="T162" s="101">
        <f ca="1">Pumpdown!T163/Pumpdown!$C117</f>
        <v>0</v>
      </c>
      <c r="U162" s="101">
        <f ca="1">Pumpdown!U163/Pumpdown!$C117</f>
        <v>0</v>
      </c>
      <c r="V162" s="101">
        <f ca="1">Pumpdown!V163/Pumpdown!$C117</f>
        <v>0</v>
      </c>
      <c r="W162" s="101">
        <f ca="1">Pumpdown!W163/Pumpdown!$C117</f>
        <v>0</v>
      </c>
      <c r="X162" s="101">
        <f ca="1">Pumpdown!X163/Pumpdown!$C117</f>
        <v>0</v>
      </c>
      <c r="Y162" s="101">
        <f ca="1">Pumpdown!Y163/Pumpdown!$C117</f>
        <v>0</v>
      </c>
      <c r="Z162" s="101">
        <f ca="1">Pumpdown!Z163/Pumpdown!$C117</f>
        <v>0</v>
      </c>
      <c r="AA162" s="101">
        <f ca="1">Pumpdown!AA163/Pumpdown!$C117</f>
        <v>0</v>
      </c>
      <c r="AB162" s="101">
        <f ca="1">Pumpdown!AB163/Pumpdown!$C117</f>
        <v>0</v>
      </c>
      <c r="AC162" s="101">
        <f ca="1">Pumpdown!AC163/Pumpdown!$C117</f>
        <v>0</v>
      </c>
      <c r="AD162" s="148">
        <f ca="1">Pumpdown!AD163/Pumpdown!$C117</f>
        <v>0</v>
      </c>
      <c r="AE162" s="101">
        <f ca="1">Pumpdown!AE163/Pumpdown!$C117</f>
        <v>0</v>
      </c>
      <c r="AF162" s="101">
        <f ca="1">Pumpdown!AF163/Pumpdown!$C117</f>
        <v>0</v>
      </c>
      <c r="AG162" s="101">
        <f ca="1">Pumpdown!AG163/Pumpdown!$C117</f>
        <v>0</v>
      </c>
      <c r="AH162" s="101">
        <f ca="1">Pumpdown!AH163/Pumpdown!$C117</f>
        <v>0</v>
      </c>
      <c r="AI162" s="101">
        <f ca="1">Pumpdown!AI163/Pumpdown!$C117</f>
        <v>0</v>
      </c>
      <c r="AJ162" s="101">
        <f ca="1">Pumpdown!AJ163/Pumpdown!$C117</f>
        <v>0</v>
      </c>
      <c r="AK162" s="148">
        <f ca="1">Pumpdown!AK163/Pumpdown!$C117</f>
        <v>0</v>
      </c>
      <c r="AL162" s="101">
        <f ca="1">Pumpdown!AL163/Pumpdown!$C117</f>
        <v>0</v>
      </c>
      <c r="AM162" s="101">
        <f ca="1">Pumpdown!AM163/Pumpdown!$C117</f>
        <v>0</v>
      </c>
      <c r="AN162" s="101">
        <f ca="1">Pumpdown!AN163/Pumpdown!$C117</f>
        <v>0</v>
      </c>
      <c r="AO162" s="101">
        <f ca="1">Pumpdown!AO163/Pumpdown!$C117</f>
        <v>0</v>
      </c>
      <c r="AP162" s="101">
        <f ca="1">Pumpdown!AP163/Pumpdown!$C117</f>
        <v>0</v>
      </c>
      <c r="AQ162" s="101">
        <f ca="1">Pumpdown!AQ163/Pumpdown!$C117</f>
        <v>0</v>
      </c>
      <c r="AR162" s="101">
        <f ca="1">Pumpdown!AR163/Pumpdown!$C117</f>
        <v>0</v>
      </c>
      <c r="AS162" s="101">
        <f ca="1">Pumpdown!AS163/Pumpdown!$C117</f>
        <v>0</v>
      </c>
      <c r="AT162" s="101">
        <f ca="1">Pumpdown!AT163/Pumpdown!$C117</f>
        <v>0</v>
      </c>
      <c r="AU162" s="101">
        <f ca="1">Pumpdown!AU163/Pumpdown!$C117</f>
        <v>0</v>
      </c>
      <c r="AV162" s="101">
        <f ca="1">Pumpdown!AV163/Pumpdown!$C117</f>
        <v>0</v>
      </c>
      <c r="AW162" s="101">
        <f ca="1">Pumpdown!AW163/Pumpdown!$C117</f>
        <v>0</v>
      </c>
      <c r="AX162" s="101">
        <f ca="1">Pumpdown!AX163/Pumpdown!$C117</f>
        <v>0</v>
      </c>
      <c r="AY162" s="101">
        <f ca="1">Pumpdown!AY163/Pumpdown!$C117</f>
        <v>0</v>
      </c>
      <c r="AZ162" s="101">
        <f ca="1">Pumpdown!AZ163/Pumpdown!$C117</f>
        <v>0</v>
      </c>
      <c r="BA162" s="101">
        <f ca="1">Pumpdown!BA163/Pumpdown!$C117</f>
        <v>0</v>
      </c>
      <c r="BB162" s="101">
        <f ca="1">Pumpdown!BB163/Pumpdown!$C117</f>
        <v>0</v>
      </c>
      <c r="BC162" s="101">
        <f ca="1">Pumpdown!BC163/Pumpdown!$C117</f>
        <v>0</v>
      </c>
      <c r="BD162" s="101">
        <f ca="1">Pumpdown!BD163/Pumpdown!$C117</f>
        <v>0</v>
      </c>
      <c r="BE162" s="101">
        <f ca="1">Pumpdown!BE163/Pumpdown!$C117</f>
        <v>0</v>
      </c>
      <c r="BF162" s="101">
        <f ca="1">Pumpdown!BF163/Pumpdown!$C117</f>
        <v>0</v>
      </c>
      <c r="BG162" s="101">
        <f ca="1">Pumpdown!BG163/Pumpdown!$C117</f>
        <v>0</v>
      </c>
      <c r="BH162" s="101">
        <f ca="1">Pumpdown!BH163/Pumpdown!$C117</f>
        <v>0</v>
      </c>
      <c r="BI162" s="101">
        <f ca="1">Pumpdown!BI163/Pumpdown!$C117</f>
        <v>0</v>
      </c>
      <c r="BJ162" s="101">
        <f ca="1">Pumpdown!BJ163/Pumpdown!$C117</f>
        <v>0</v>
      </c>
      <c r="BK162" s="101">
        <f ca="1">Pumpdown!BK163/Pumpdown!$C117</f>
        <v>0</v>
      </c>
      <c r="BL162" s="101">
        <f ca="1">Pumpdown!BL163/Pumpdown!$C117</f>
        <v>0</v>
      </c>
      <c r="BM162" s="101">
        <f ca="1">Pumpdown!BM163/Pumpdown!$C117</f>
        <v>0</v>
      </c>
      <c r="BN162" s="101">
        <f ca="1">Pumpdown!BN163/Pumpdown!$C117</f>
        <v>0</v>
      </c>
      <c r="BO162" s="101">
        <f ca="1">Pumpdown!BO163/Pumpdown!$C117</f>
        <v>0</v>
      </c>
      <c r="BP162" s="101">
        <f ca="1">Pumpdown!BP163/Pumpdown!$C117</f>
        <v>0</v>
      </c>
      <c r="BQ162" s="101">
        <f ca="1">Pumpdown!BQ163/Pumpdown!$C117</f>
        <v>0</v>
      </c>
      <c r="BR162" s="101">
        <f ca="1">Pumpdown!BR163/Pumpdown!$C117</f>
        <v>0</v>
      </c>
      <c r="BS162" s="101">
        <f ca="1">Pumpdown!BS163/Pumpdown!$C117</f>
        <v>0</v>
      </c>
      <c r="BT162" s="101">
        <f ca="1">Pumpdown!BT163/Pumpdown!$C117</f>
        <v>0</v>
      </c>
      <c r="BU162" s="101">
        <f ca="1">Pumpdown!BU163/Pumpdown!$C117</f>
        <v>0</v>
      </c>
      <c r="BV162" s="101">
        <f ca="1">Pumpdown!BV163/Pumpdown!$C117</f>
        <v>0</v>
      </c>
      <c r="BW162" s="101">
        <f ca="1">Pumpdown!BW163/Pumpdown!$C117</f>
        <v>0</v>
      </c>
      <c r="BX162" s="101">
        <f ca="1">Pumpdown!BX163/Pumpdown!$C117</f>
        <v>0</v>
      </c>
      <c r="BY162" s="101">
        <f ca="1">Pumpdown!BY163/Pumpdown!$C117</f>
        <v>0</v>
      </c>
      <c r="BZ162" s="101">
        <f ca="1">Pumpdown!BZ163/Pumpdown!$C117</f>
        <v>0</v>
      </c>
      <c r="CA162" s="101">
        <f ca="1">Pumpdown!CA163/Pumpdown!$C117</f>
        <v>0</v>
      </c>
      <c r="CB162" s="101">
        <f ca="1">Pumpdown!CB163/Pumpdown!$C117</f>
        <v>0</v>
      </c>
      <c r="CC162" s="101">
        <f ca="1">Pumpdown!CC163/Pumpdown!$C117</f>
        <v>0</v>
      </c>
      <c r="CD162" s="101">
        <f ca="1">Pumpdown!CD163/Pumpdown!$C117</f>
        <v>0</v>
      </c>
      <c r="CE162" s="101">
        <f ca="1">Pumpdown!CE163/Pumpdown!$C117</f>
        <v>0</v>
      </c>
      <c r="CF162" s="101">
        <f ca="1">Pumpdown!CF163/Pumpdown!$C117</f>
        <v>0</v>
      </c>
      <c r="CG162" s="101">
        <f ca="1">Pumpdown!CG163/Pumpdown!$C117</f>
        <v>0</v>
      </c>
      <c r="CH162" s="101">
        <f ca="1">Pumpdown!CH163/Pumpdown!$C117</f>
        <v>0</v>
      </c>
      <c r="CI162" s="101">
        <f ca="1">Pumpdown!CI163/Pumpdown!$C117</f>
        <v>0</v>
      </c>
      <c r="CJ162" s="101">
        <f ca="1">Pumpdown!CJ163/Pumpdown!$C117</f>
        <v>0</v>
      </c>
      <c r="CK162" s="101">
        <f ca="1">Pumpdown!CK163/Pumpdown!$C117</f>
        <v>0</v>
      </c>
      <c r="CL162" s="101">
        <f ca="1">Pumpdown!CL163/Pumpdown!$C117</f>
        <v>0</v>
      </c>
      <c r="CM162" s="101">
        <f ca="1">Pumpdown!CM163/Pumpdown!$C117</f>
        <v>0</v>
      </c>
      <c r="CN162" s="101">
        <f ca="1">Pumpdown!CN163/Pumpdown!$C117</f>
        <v>0</v>
      </c>
      <c r="CO162" s="101">
        <f ca="1">Pumpdown!CO163/Pumpdown!$C117</f>
        <v>0</v>
      </c>
      <c r="CP162" s="101">
        <f ca="1">Pumpdown!CP163/Pumpdown!$C117</f>
        <v>0</v>
      </c>
      <c r="CQ162" s="101">
        <f ca="1">Pumpdown!CQ163/Pumpdown!$C117</f>
        <v>0</v>
      </c>
      <c r="CR162" s="101">
        <f ca="1">Pumpdown!CR163/Pumpdown!$C117</f>
        <v>0</v>
      </c>
      <c r="CS162" s="101">
        <f ca="1">Pumpdown!CS163/Pumpdown!$C117</f>
        <v>0</v>
      </c>
      <c r="CT162" s="101">
        <f ca="1">Pumpdown!CT163/Pumpdown!$C117</f>
        <v>0</v>
      </c>
      <c r="CU162" s="101">
        <f ca="1">Pumpdown!CU163/Pumpdown!$C117</f>
        <v>0</v>
      </c>
      <c r="CV162" s="101">
        <f ca="1">Pumpdown!CV163/Pumpdown!$C117</f>
        <v>0</v>
      </c>
      <c r="CW162" s="101">
        <f ca="1">Pumpdown!CW163/Pumpdown!$C117</f>
        <v>0</v>
      </c>
      <c r="CX162" s="101">
        <f ca="1">Pumpdown!CX163/Pumpdown!$C117</f>
        <v>0</v>
      </c>
      <c r="CY162" s="101">
        <f ca="1">Pumpdown!CY163/Pumpdown!$C117</f>
        <v>0</v>
      </c>
      <c r="CZ162" s="101">
        <f ca="1">Pumpdown!CZ163/Pumpdown!$C117</f>
        <v>0</v>
      </c>
      <c r="DA162" s="101">
        <f ca="1">Pumpdown!DA163/Pumpdown!$C117</f>
        <v>0</v>
      </c>
      <c r="DB162" s="101">
        <f ca="1">Pumpdown!DB163/Pumpdown!$C117</f>
        <v>0</v>
      </c>
      <c r="DC162" s="101">
        <f ca="1">Pumpdown!DC163/Pumpdown!$C117</f>
        <v>0</v>
      </c>
      <c r="DD162" s="101">
        <f ca="1">Pumpdown!DD163/Pumpdown!$C117</f>
        <v>0</v>
      </c>
      <c r="DE162" s="101">
        <f ca="1">Pumpdown!DE163/Pumpdown!$C117</f>
        <v>0</v>
      </c>
      <c r="DF162" s="101">
        <f ca="1">Pumpdown!DF163/Pumpdown!$C117</f>
        <v>0</v>
      </c>
      <c r="DG162" s="101">
        <f ca="1">Pumpdown!DG163/Pumpdown!$C117</f>
        <v>0</v>
      </c>
      <c r="DH162" s="101">
        <f ca="1">Pumpdown!DH163/Pumpdown!$C117</f>
        <v>0</v>
      </c>
      <c r="DI162" s="101">
        <f ca="1">Pumpdown!DI163/Pumpdown!$C117</f>
        <v>0</v>
      </c>
      <c r="DJ162" s="101">
        <f ca="1">Pumpdown!DJ163/Pumpdown!$C117</f>
        <v>0</v>
      </c>
      <c r="DK162" s="101">
        <f ca="1">Pumpdown!DK163/Pumpdown!$C117</f>
        <v>0</v>
      </c>
      <c r="DL162" s="101">
        <f ca="1">Pumpdown!DL163/Pumpdown!$C117</f>
        <v>0</v>
      </c>
      <c r="DM162" s="101">
        <f ca="1">Pumpdown!DM163/Pumpdown!$C117</f>
        <v>0</v>
      </c>
      <c r="DN162" s="101">
        <f ca="1">Pumpdown!DN163/Pumpdown!$C117</f>
        <v>0</v>
      </c>
      <c r="DO162" s="101">
        <f ca="1">Pumpdown!DO163/Pumpdown!$C117</f>
        <v>0</v>
      </c>
      <c r="DP162" s="101">
        <f ca="1">Pumpdown!DP163/Pumpdown!$C117</f>
        <v>0</v>
      </c>
      <c r="DQ162" s="101">
        <f ca="1">Pumpdown!DQ163/Pumpdown!$C117</f>
        <v>0</v>
      </c>
      <c r="DR162" s="101">
        <f ca="1">Pumpdown!DR163/Pumpdown!$C117</f>
        <v>0</v>
      </c>
      <c r="DS162" s="101">
        <f ca="1">Pumpdown!DS163/Pumpdown!$C117</f>
        <v>0</v>
      </c>
      <c r="DT162" s="101">
        <f ca="1">Pumpdown!DT163/Pumpdown!$C117</f>
        <v>0</v>
      </c>
      <c r="DU162" s="101">
        <f ca="1">Pumpdown!DU163/Pumpdown!$C117</f>
        <v>0</v>
      </c>
      <c r="DV162" s="101">
        <f ca="1">Pumpdown!DV163/Pumpdown!$C117</f>
        <v>0</v>
      </c>
      <c r="DW162" s="101">
        <f ca="1">Pumpdown!DW163/Pumpdown!$C117</f>
        <v>0</v>
      </c>
      <c r="DX162" s="101">
        <f ca="1">Pumpdown!DX163/Pumpdown!$C117</f>
        <v>0</v>
      </c>
      <c r="DY162" s="101">
        <f ca="1">Pumpdown!DY163/Pumpdown!$C117</f>
        <v>0</v>
      </c>
      <c r="DZ162" s="101">
        <f ca="1">Pumpdown!DZ163/Pumpdown!$C117</f>
        <v>0</v>
      </c>
      <c r="EA162" s="101">
        <f ca="1">Pumpdown!EA163/Pumpdown!$C117</f>
        <v>0</v>
      </c>
      <c r="EB162" s="101">
        <f ca="1">Pumpdown!EB163/Pumpdown!$C117</f>
        <v>0</v>
      </c>
      <c r="EC162" s="101">
        <f ca="1">Pumpdown!EC163/Pumpdown!$C117</f>
        <v>0</v>
      </c>
      <c r="ED162" s="101">
        <f ca="1">Pumpdown!ED163/Pumpdown!$C117</f>
        <v>0</v>
      </c>
      <c r="EE162" s="101">
        <f ca="1">Pumpdown!EE163/Pumpdown!$C117</f>
        <v>0</v>
      </c>
      <c r="EF162" s="101">
        <f ca="1">Pumpdown!EF163/Pumpdown!$C117</f>
        <v>0</v>
      </c>
      <c r="EG162" s="101">
        <f ca="1">Pumpdown!EG163/Pumpdown!$C117</f>
        <v>0</v>
      </c>
      <c r="EH162" s="101">
        <f ca="1">Pumpdown!EH163/Pumpdown!$C117</f>
        <v>0</v>
      </c>
      <c r="EI162" s="101">
        <f ca="1">Pumpdown!EI163/Pumpdown!$C117</f>
        <v>0</v>
      </c>
      <c r="EJ162" s="101">
        <f ca="1">Pumpdown!EJ163/Pumpdown!$C117</f>
        <v>0</v>
      </c>
      <c r="EK162" s="101">
        <f ca="1">Pumpdown!EK163/Pumpdown!$C117</f>
        <v>0</v>
      </c>
      <c r="EL162" s="101">
        <f ca="1">Pumpdown!EL163/Pumpdown!$C117</f>
        <v>0</v>
      </c>
      <c r="EM162" s="101">
        <f ca="1">Pumpdown!EM163/Pumpdown!$C117</f>
        <v>0</v>
      </c>
      <c r="EN162" s="101">
        <f ca="1">Pumpdown!EN163/Pumpdown!$C117</f>
        <v>0</v>
      </c>
      <c r="EO162" s="101">
        <f ca="1">Pumpdown!EO163/Pumpdown!$C117</f>
        <v>0</v>
      </c>
      <c r="EP162" s="101">
        <f ca="1">Pumpdown!EP163/Pumpdown!$C117</f>
        <v>0</v>
      </c>
      <c r="EQ162" s="101">
        <f ca="1">Pumpdown!EQ163/Pumpdown!$C117</f>
        <v>0</v>
      </c>
      <c r="ER162" s="101">
        <f ca="1">Pumpdown!ER163/Pumpdown!$C117</f>
        <v>0</v>
      </c>
      <c r="ES162" s="101">
        <f ca="1">Pumpdown!ES163/Pumpdown!$C117</f>
        <v>0</v>
      </c>
      <c r="ET162" s="101">
        <f ca="1">Pumpdown!ET163/Pumpdown!$C117</f>
        <v>0</v>
      </c>
      <c r="EU162" s="101">
        <f ca="1">Pumpdown!EU163/Pumpdown!$C117</f>
        <v>0</v>
      </c>
      <c r="EV162" s="101">
        <f ca="1">Pumpdown!EV163/Pumpdown!$C117</f>
        <v>0</v>
      </c>
      <c r="EW162" s="101">
        <f ca="1">Pumpdown!EW163/Pumpdown!$C117</f>
        <v>0</v>
      </c>
      <c r="EX162" s="101">
        <f ca="1">Pumpdown!EX163/Pumpdown!$C117</f>
        <v>0</v>
      </c>
      <c r="EY162" s="101">
        <f ca="1">Pumpdown!EY163/Pumpdown!$C117</f>
        <v>0</v>
      </c>
      <c r="EZ162" s="101">
        <f ca="1">Pumpdown!EZ163/Pumpdown!$C117</f>
        <v>0</v>
      </c>
      <c r="FA162" s="101">
        <f ca="1">Pumpdown!FA163/Pumpdown!$C117</f>
        <v>0</v>
      </c>
      <c r="FB162" s="101">
        <f ca="1">Pumpdown!FB163/Pumpdown!$C117</f>
        <v>0</v>
      </c>
      <c r="FC162" s="101">
        <f ca="1">Pumpdown!FC163/Pumpdown!$C117</f>
        <v>0</v>
      </c>
      <c r="FD162" s="101">
        <f ca="1">Pumpdown!FD163/Pumpdown!$C117</f>
        <v>0</v>
      </c>
      <c r="FE162" s="101">
        <f ca="1">Pumpdown!FE163/Pumpdown!$C117</f>
        <v>0</v>
      </c>
      <c r="FF162" s="101">
        <f ca="1">Pumpdown!FF163/Pumpdown!$C117</f>
        <v>0</v>
      </c>
      <c r="FG162" s="101">
        <f ca="1">Pumpdown!FG163/Pumpdown!$C117</f>
        <v>0</v>
      </c>
      <c r="FH162" s="101">
        <f ca="1">Pumpdown!FH163/Pumpdown!$C117</f>
        <v>0</v>
      </c>
      <c r="FI162" s="101">
        <f ca="1">Pumpdown!FI163/Pumpdown!$C117</f>
        <v>0</v>
      </c>
      <c r="FJ162" s="101">
        <f ca="1">Pumpdown!FJ163/Pumpdown!$C117</f>
        <v>0</v>
      </c>
      <c r="FK162" s="101">
        <f ca="1">Pumpdown!FK163/Pumpdown!$C117</f>
        <v>0</v>
      </c>
      <c r="FL162" s="101">
        <f ca="1">Pumpdown!FL163/Pumpdown!$C117</f>
        <v>0</v>
      </c>
      <c r="FM162" s="101">
        <f ca="1">Pumpdown!FM163/Pumpdown!$C117</f>
        <v>0</v>
      </c>
      <c r="FN162" s="101">
        <f ca="1">Pumpdown!FN163/Pumpdown!$C117</f>
        <v>0</v>
      </c>
      <c r="FO162" s="101">
        <f ca="1">Pumpdown!FO163/Pumpdown!$C117</f>
        <v>0</v>
      </c>
      <c r="FP162" s="101">
        <f ca="1">Pumpdown!FP163/Pumpdown!$C117</f>
        <v>0</v>
      </c>
      <c r="FQ162" s="101">
        <f ca="1">Pumpdown!FQ163/Pumpdown!$C117</f>
        <v>0</v>
      </c>
      <c r="FR162" s="101">
        <f ca="1">Pumpdown!FR163/Pumpdown!$C117</f>
        <v>0</v>
      </c>
      <c r="FS162" s="101">
        <f ca="1">Pumpdown!FS163/Pumpdown!$C117</f>
        <v>0</v>
      </c>
      <c r="FT162" s="101">
        <f ca="1">Pumpdown!FT163/Pumpdown!$C117</f>
        <v>0</v>
      </c>
      <c r="FU162" s="101">
        <f ca="1">Pumpdown!FU163/Pumpdown!$C117</f>
        <v>0</v>
      </c>
      <c r="FV162" s="101">
        <f ca="1">Pumpdown!FV163/Pumpdown!$C117</f>
        <v>0</v>
      </c>
      <c r="FW162" s="101">
        <f ca="1">Pumpdown!FW163/Pumpdown!$C117</f>
        <v>0</v>
      </c>
      <c r="FX162" s="101">
        <f ca="1">Pumpdown!FX163/Pumpdown!$C117</f>
        <v>0</v>
      </c>
      <c r="FY162" s="101">
        <f ca="1">Pumpdown!FY163/Pumpdown!$C117</f>
        <v>0</v>
      </c>
      <c r="FZ162" s="101">
        <f ca="1">Pumpdown!FZ163/Pumpdown!$C117</f>
        <v>0</v>
      </c>
      <c r="GA162" s="101">
        <f ca="1">Pumpdown!GA163/Pumpdown!$C117</f>
        <v>0</v>
      </c>
      <c r="GB162" s="101">
        <f ca="1">Pumpdown!GB163/Pumpdown!$C117</f>
        <v>0</v>
      </c>
      <c r="GC162" s="101">
        <f ca="1">Pumpdown!GC163/Pumpdown!$C117</f>
        <v>0</v>
      </c>
      <c r="GD162" s="101">
        <f ca="1">Pumpdown!GD163/Pumpdown!$C117</f>
        <v>0</v>
      </c>
      <c r="GE162" s="101">
        <f ca="1">Pumpdown!GE163/Pumpdown!$C117</f>
        <v>0</v>
      </c>
      <c r="GF162" s="101">
        <f ca="1">Pumpdown!GF163/Pumpdown!$C117</f>
        <v>0</v>
      </c>
      <c r="GG162" s="101">
        <f ca="1">Pumpdown!GG163/Pumpdown!$C117</f>
        <v>0</v>
      </c>
      <c r="GH162" s="101">
        <f ca="1">Pumpdown!GH163/Pumpdown!$C117</f>
        <v>0</v>
      </c>
      <c r="GI162" s="101">
        <f ca="1">Pumpdown!GI163/Pumpdown!$C117</f>
        <v>0</v>
      </c>
      <c r="GJ162" s="101">
        <f ca="1">Pumpdown!GJ163/Pumpdown!$C117</f>
        <v>0</v>
      </c>
      <c r="GK162" s="101">
        <f ca="1">Pumpdown!GK163/Pumpdown!$C117</f>
        <v>0</v>
      </c>
      <c r="GL162" s="101">
        <f ca="1">Pumpdown!GL163/Pumpdown!$C117</f>
        <v>0</v>
      </c>
      <c r="GM162" s="101">
        <f ca="1">Pumpdown!GM163/Pumpdown!$C117</f>
        <v>0</v>
      </c>
      <c r="GN162" s="101">
        <f ca="1">Pumpdown!GN163/Pumpdown!$C117</f>
        <v>0</v>
      </c>
      <c r="GO162" s="101">
        <f ca="1">Pumpdown!GO163/Pumpdown!$C117</f>
        <v>0</v>
      </c>
      <c r="GP162" s="101">
        <f ca="1">Pumpdown!GP163/Pumpdown!$C117</f>
        <v>0</v>
      </c>
      <c r="GQ162" s="101">
        <f ca="1">Pumpdown!GQ163/Pumpdown!$C117</f>
        <v>0</v>
      </c>
      <c r="GR162" s="101">
        <f ca="1">Pumpdown!GR163/Pumpdown!$C117</f>
        <v>0</v>
      </c>
      <c r="GS162" s="101">
        <f ca="1">Pumpdown!GS163/Pumpdown!$C117</f>
        <v>0</v>
      </c>
      <c r="GT162" s="101">
        <f ca="1">Pumpdown!GT163/Pumpdown!$C117</f>
        <v>0</v>
      </c>
      <c r="GU162" s="101">
        <f ca="1">Pumpdown!GU163/Pumpdown!$C117</f>
        <v>0</v>
      </c>
      <c r="GV162" s="101">
        <f ca="1">Pumpdown!GV163/Pumpdown!$C117</f>
        <v>0</v>
      </c>
      <c r="GW162" s="101">
        <f ca="1">Pumpdown!GW163/Pumpdown!$C117</f>
        <v>0</v>
      </c>
      <c r="GX162" s="101">
        <f ca="1">Pumpdown!GX163/Pumpdown!$C117</f>
        <v>0</v>
      </c>
      <c r="GY162" s="101">
        <f ca="1">Pumpdown!GY163/Pumpdown!$C117</f>
        <v>0</v>
      </c>
      <c r="GZ162" s="101">
        <f ca="1">Pumpdown!GZ163/Pumpdown!$C117</f>
        <v>0</v>
      </c>
      <c r="HA162" s="101">
        <f ca="1">Pumpdown!HA163/Pumpdown!$C117</f>
        <v>0</v>
      </c>
      <c r="HB162" s="101">
        <f ca="1">Pumpdown!HB163/Pumpdown!$C117</f>
        <v>0</v>
      </c>
      <c r="HC162" s="101">
        <f ca="1">Pumpdown!HC163/Pumpdown!$C117</f>
        <v>0</v>
      </c>
      <c r="HD162" s="101">
        <f ca="1">Pumpdown!HD163/Pumpdown!$C117</f>
        <v>0</v>
      </c>
      <c r="HE162" s="101">
        <f ca="1">Pumpdown!HE163/Pumpdown!$C117</f>
        <v>0</v>
      </c>
      <c r="HF162" s="101">
        <f ca="1">Pumpdown!HF163/Pumpdown!$C117</f>
        <v>0</v>
      </c>
      <c r="HG162" s="101">
        <f ca="1">Pumpdown!HG163/Pumpdown!$C117</f>
        <v>0</v>
      </c>
      <c r="HH162" s="101">
        <f ca="1">Pumpdown!HH163/Pumpdown!$C117</f>
        <v>0</v>
      </c>
      <c r="HI162" s="101">
        <f ca="1">Pumpdown!HI163/Pumpdown!$C117</f>
        <v>0</v>
      </c>
      <c r="HJ162" s="101">
        <f ca="1">Pumpdown!HJ163/Pumpdown!$C117</f>
        <v>0</v>
      </c>
      <c r="HK162" s="101">
        <f ca="1">Pumpdown!HK163/Pumpdown!$C117</f>
        <v>0</v>
      </c>
      <c r="HL162" s="101">
        <f ca="1">Pumpdown!HL163/Pumpdown!$C117</f>
        <v>0</v>
      </c>
      <c r="HM162" s="101">
        <f ca="1">Pumpdown!HM163/Pumpdown!$C117</f>
        <v>0</v>
      </c>
      <c r="HN162" s="101">
        <f ca="1">Pumpdown!HN163/Pumpdown!$C117</f>
        <v>0</v>
      </c>
      <c r="HO162" s="101">
        <f ca="1">Pumpdown!HO163/Pumpdown!$C117</f>
        <v>0</v>
      </c>
      <c r="HP162" s="101">
        <f ca="1">Pumpdown!HP163/Pumpdown!$C117</f>
        <v>0</v>
      </c>
      <c r="HQ162" s="101">
        <f ca="1">Pumpdown!HQ163/Pumpdown!$C117</f>
        <v>0</v>
      </c>
      <c r="HR162" s="101">
        <f ca="1">Pumpdown!HR163/Pumpdown!$C117</f>
        <v>0</v>
      </c>
      <c r="HS162" s="101">
        <f ca="1">Pumpdown!HS163/Pumpdown!$C117</f>
        <v>0</v>
      </c>
      <c r="HT162" s="101">
        <f ca="1">Pumpdown!HT163/Pumpdown!$C117</f>
        <v>0</v>
      </c>
      <c r="HU162" s="101">
        <f ca="1">Pumpdown!HU163/Pumpdown!$C117</f>
        <v>0</v>
      </c>
      <c r="HV162" s="101">
        <f ca="1">Pumpdown!HV163/Pumpdown!$C117</f>
        <v>0</v>
      </c>
      <c r="HW162" s="101">
        <f ca="1">Pumpdown!HW163/Pumpdown!$C117</f>
        <v>0</v>
      </c>
      <c r="HX162" s="101">
        <f ca="1">Pumpdown!HX163/Pumpdown!$C117</f>
        <v>0</v>
      </c>
      <c r="HY162" s="101">
        <f ca="1">Pumpdown!HY163/Pumpdown!$C117</f>
        <v>0</v>
      </c>
      <c r="HZ162" s="101">
        <f ca="1">Pumpdown!HZ163/Pumpdown!$C117</f>
        <v>0</v>
      </c>
      <c r="IA162" s="101">
        <f ca="1">Pumpdown!IA163/Pumpdown!$C117</f>
        <v>0</v>
      </c>
      <c r="IB162" s="101">
        <f ca="1">Pumpdown!IB163/Pumpdown!$C117</f>
        <v>0</v>
      </c>
      <c r="IC162" s="101">
        <f ca="1">Pumpdown!IC163/Pumpdown!$C117</f>
        <v>0</v>
      </c>
      <c r="ID162" s="101">
        <f ca="1">Pumpdown!ID163/Pumpdown!$C117</f>
        <v>0</v>
      </c>
      <c r="IE162" s="101">
        <f ca="1">Pumpdown!IE163/Pumpdown!$C117</f>
        <v>0</v>
      </c>
      <c r="IF162" s="101">
        <f ca="1">Pumpdown!IF163/Pumpdown!$C117</f>
        <v>0</v>
      </c>
      <c r="IG162" s="101">
        <f ca="1">Pumpdown!IG163/Pumpdown!$C117</f>
        <v>0</v>
      </c>
      <c r="IH162" s="101">
        <f ca="1">Pumpdown!IH163/Pumpdown!$C117</f>
        <v>0</v>
      </c>
      <c r="II162" s="101">
        <f ca="1">Pumpdown!II163/Pumpdown!$C117</f>
        <v>0</v>
      </c>
      <c r="IJ162" s="101">
        <f ca="1">Pumpdown!IJ163/Pumpdown!$C117</f>
        <v>0</v>
      </c>
      <c r="IK162" s="101">
        <f ca="1">Pumpdown!IK163/Pumpdown!$C117</f>
        <v>0</v>
      </c>
      <c r="IL162" s="101">
        <f ca="1">Pumpdown!IL163/Pumpdown!$C117</f>
        <v>0</v>
      </c>
      <c r="IM162" s="101">
        <f ca="1">Pumpdown!IM163/Pumpdown!$C117</f>
        <v>0</v>
      </c>
      <c r="IN162" s="101">
        <f ca="1">Pumpdown!IN163/Pumpdown!$C117</f>
        <v>0</v>
      </c>
      <c r="IO162" s="101">
        <f ca="1">Pumpdown!IO163/Pumpdown!$C117</f>
        <v>0</v>
      </c>
      <c r="IP162" s="101">
        <f ca="1">Pumpdown!IP163/Pumpdown!$C117</f>
        <v>0</v>
      </c>
      <c r="IQ162" s="101">
        <f ca="1">Pumpdown!IQ163/Pumpdown!$C117</f>
        <v>0</v>
      </c>
      <c r="IR162" s="101">
        <f ca="1">Pumpdown!IR163/Pumpdown!$C117</f>
        <v>0</v>
      </c>
      <c r="IS162" s="101">
        <f ca="1">Pumpdown!IS163/Pumpdown!$C117</f>
        <v>0</v>
      </c>
      <c r="IT162" s="101">
        <f ca="1">Pumpdown!IT163/Pumpdown!$C117</f>
        <v>0</v>
      </c>
      <c r="IU162" s="101">
        <f ca="1">Pumpdown!IU163/Pumpdown!$C117</f>
        <v>0</v>
      </c>
      <c r="IV162" s="101">
        <f ca="1">Pumpdown!IV163/Pumpdown!$C117</f>
        <v>0</v>
      </c>
    </row>
    <row r="163" spans="1:258" x14ac:dyDescent="0.15">
      <c r="A163" s="101"/>
      <c r="B163" s="110"/>
      <c r="C163" s="101"/>
      <c r="D163" s="101"/>
      <c r="E163" s="101"/>
      <c r="F163" s="101"/>
      <c r="G163" s="101"/>
      <c r="H163" s="101"/>
      <c r="I163" s="101"/>
      <c r="J163" s="101"/>
      <c r="K163" s="101"/>
      <c r="L163" s="101"/>
      <c r="M163" s="101"/>
      <c r="N163" s="101"/>
      <c r="O163" s="101"/>
      <c r="P163" s="101"/>
      <c r="Q163" s="101"/>
      <c r="R163" s="101"/>
      <c r="S163" s="101"/>
      <c r="T163" s="101"/>
      <c r="U163" s="101"/>
      <c r="V163" s="101"/>
      <c r="W163" s="101"/>
      <c r="X163" s="101"/>
      <c r="Y163" s="101"/>
      <c r="Z163" s="101"/>
      <c r="AA163" s="101"/>
      <c r="AB163" s="101"/>
      <c r="AC163" s="101"/>
      <c r="AD163" s="148"/>
      <c r="AE163" s="101"/>
      <c r="AF163" s="101"/>
      <c r="AG163" s="101"/>
      <c r="AH163" s="101"/>
      <c r="AI163" s="101"/>
      <c r="AJ163" s="101"/>
      <c r="AK163" s="148"/>
      <c r="AL163" s="101"/>
      <c r="AM163" s="101"/>
      <c r="AN163" s="101"/>
      <c r="AO163" s="101"/>
      <c r="AP163" s="101"/>
      <c r="AQ163" s="101"/>
      <c r="AR163" s="101"/>
      <c r="AS163" s="101"/>
      <c r="AT163" s="101"/>
      <c r="AU163" s="101"/>
      <c r="AV163" s="101"/>
      <c r="AW163" s="101"/>
      <c r="AX163" s="101"/>
      <c r="AY163" s="101"/>
      <c r="AZ163" s="101"/>
      <c r="BA163" s="101"/>
      <c r="BB163" s="101"/>
      <c r="BC163" s="101"/>
      <c r="BD163" s="101"/>
      <c r="BE163" s="101"/>
      <c r="BF163" s="101"/>
      <c r="BG163" s="101"/>
      <c r="BH163" s="101"/>
      <c r="BI163" s="101"/>
      <c r="BJ163" s="101"/>
      <c r="BK163" s="101"/>
      <c r="BL163" s="101"/>
      <c r="BM163" s="101"/>
      <c r="BN163" s="101"/>
      <c r="BO163" s="101"/>
      <c r="BP163" s="101"/>
      <c r="BQ163" s="101"/>
      <c r="BR163" s="101"/>
      <c r="BS163" s="101"/>
      <c r="BT163" s="101"/>
      <c r="BU163" s="101"/>
      <c r="BV163" s="101"/>
      <c r="BW163" s="101"/>
      <c r="BX163" s="101"/>
      <c r="BY163" s="101"/>
      <c r="BZ163" s="101"/>
      <c r="CA163" s="101"/>
      <c r="CB163" s="101"/>
      <c r="CC163" s="101"/>
      <c r="CD163" s="101"/>
      <c r="CE163" s="101"/>
      <c r="CF163" s="101"/>
      <c r="CG163" s="101"/>
      <c r="CH163" s="101"/>
      <c r="CI163" s="101"/>
      <c r="CJ163" s="101"/>
      <c r="CK163" s="101"/>
      <c r="CL163" s="101"/>
      <c r="CM163" s="101"/>
      <c r="CN163" s="101"/>
      <c r="CO163" s="101"/>
      <c r="CP163" s="101"/>
      <c r="CQ163" s="101"/>
      <c r="CR163" s="101"/>
      <c r="CS163" s="101"/>
      <c r="CT163" s="101"/>
      <c r="CU163" s="101"/>
      <c r="CV163" s="101"/>
      <c r="CW163" s="101"/>
      <c r="CX163" s="101"/>
      <c r="CY163" s="101"/>
      <c r="CZ163" s="101"/>
      <c r="DA163" s="101"/>
      <c r="DB163" s="101"/>
      <c r="DC163" s="101"/>
      <c r="DD163" s="101"/>
      <c r="DE163" s="101"/>
      <c r="DF163" s="101"/>
      <c r="DG163" s="101"/>
      <c r="DH163" s="101"/>
      <c r="DI163" s="101"/>
      <c r="DJ163" s="101"/>
      <c r="DK163" s="101"/>
      <c r="DL163" s="101"/>
      <c r="DM163" s="101"/>
      <c r="DN163" s="101"/>
      <c r="DO163" s="101"/>
      <c r="DP163" s="101"/>
      <c r="DQ163" s="101"/>
      <c r="DR163" s="101"/>
      <c r="DS163" s="101"/>
      <c r="DT163" s="101"/>
      <c r="DU163" s="101"/>
      <c r="DV163" s="101"/>
      <c r="DW163" s="101"/>
      <c r="DX163" s="101"/>
      <c r="DY163" s="101"/>
      <c r="DZ163" s="101"/>
      <c r="EA163" s="101"/>
      <c r="EB163" s="101"/>
      <c r="EC163" s="101"/>
      <c r="ED163" s="101"/>
      <c r="EE163" s="101"/>
      <c r="EF163" s="101"/>
      <c r="EG163" s="101"/>
      <c r="EH163" s="101"/>
      <c r="EI163" s="101"/>
      <c r="EJ163" s="101"/>
      <c r="EK163" s="101"/>
      <c r="EL163" s="101"/>
      <c r="EM163" s="101"/>
      <c r="EN163" s="101"/>
      <c r="EO163" s="101"/>
      <c r="EP163" s="101"/>
      <c r="EQ163" s="101"/>
      <c r="ER163" s="101"/>
      <c r="ES163" s="101"/>
      <c r="ET163" s="101"/>
      <c r="EU163" s="101"/>
      <c r="EV163" s="101"/>
      <c r="EW163" s="101"/>
      <c r="EX163" s="101"/>
      <c r="EY163" s="101"/>
      <c r="EZ163" s="101"/>
      <c r="FA163" s="101"/>
      <c r="FB163" s="101"/>
      <c r="FC163" s="101"/>
      <c r="FD163" s="101"/>
      <c r="FE163" s="101"/>
      <c r="FF163" s="101"/>
      <c r="FG163" s="101"/>
      <c r="FH163" s="101"/>
      <c r="FI163" s="101"/>
      <c r="FJ163" s="101"/>
      <c r="FK163" s="101"/>
      <c r="FL163" s="101"/>
      <c r="FM163" s="101"/>
      <c r="FN163" s="101"/>
      <c r="FO163" s="101"/>
      <c r="FP163" s="101"/>
      <c r="FQ163" s="101"/>
      <c r="FR163" s="101"/>
      <c r="FS163" s="101"/>
      <c r="FT163" s="101"/>
      <c r="FU163" s="101"/>
      <c r="FV163" s="101"/>
      <c r="FW163" s="101"/>
      <c r="FX163" s="101"/>
      <c r="FY163" s="101"/>
      <c r="FZ163" s="101"/>
      <c r="GA163" s="101"/>
      <c r="GB163" s="101"/>
      <c r="GC163" s="101"/>
      <c r="GD163" s="101"/>
      <c r="GE163" s="101"/>
      <c r="GF163" s="101"/>
      <c r="GG163" s="101"/>
      <c r="GH163" s="101"/>
      <c r="GI163" s="101"/>
      <c r="GJ163" s="101"/>
      <c r="GK163" s="101"/>
      <c r="GL163" s="101"/>
      <c r="GM163" s="101"/>
      <c r="GN163" s="101"/>
      <c r="GO163" s="101"/>
      <c r="GP163" s="101"/>
      <c r="GQ163" s="101"/>
      <c r="GR163" s="101"/>
      <c r="GS163" s="101"/>
      <c r="GT163" s="101"/>
      <c r="GU163" s="101"/>
      <c r="GV163" s="101"/>
      <c r="GW163" s="101"/>
      <c r="GX163" s="101"/>
      <c r="GY163" s="101"/>
      <c r="GZ163" s="101"/>
      <c r="HA163" s="101"/>
      <c r="HB163" s="101"/>
      <c r="HC163" s="101"/>
      <c r="HD163" s="101"/>
      <c r="HE163" s="101"/>
      <c r="HF163" s="101"/>
      <c r="HG163" s="101"/>
      <c r="HH163" s="101"/>
      <c r="HI163" s="101"/>
      <c r="HJ163" s="101"/>
      <c r="HK163" s="101"/>
      <c r="HL163" s="101"/>
      <c r="HM163" s="101"/>
      <c r="HN163" s="101"/>
      <c r="HO163" s="101"/>
      <c r="HP163" s="101"/>
      <c r="HQ163" s="101"/>
      <c r="HR163" s="101"/>
      <c r="HS163" s="101"/>
      <c r="HT163" s="101"/>
      <c r="HU163" s="101"/>
      <c r="HV163" s="101"/>
      <c r="HW163" s="101"/>
      <c r="HX163" s="101"/>
      <c r="HY163" s="101"/>
      <c r="HZ163" s="101"/>
      <c r="IA163" s="101"/>
      <c r="IB163" s="101"/>
      <c r="IC163" s="101"/>
      <c r="ID163" s="101"/>
      <c r="IE163" s="101"/>
      <c r="IF163" s="101"/>
      <c r="IG163" s="101"/>
      <c r="IH163" s="101"/>
      <c r="II163" s="101"/>
      <c r="IJ163" s="101"/>
      <c r="IK163" s="101"/>
      <c r="IL163" s="101"/>
      <c r="IM163" s="101"/>
      <c r="IN163" s="101"/>
      <c r="IO163" s="101"/>
      <c r="IP163" s="101"/>
      <c r="IQ163" s="101"/>
      <c r="IR163" s="101"/>
      <c r="IS163" s="101"/>
      <c r="IT163" s="101"/>
      <c r="IU163" s="101"/>
      <c r="IV163" s="101"/>
    </row>
    <row r="164" spans="1:258" x14ac:dyDescent="0.15">
      <c r="A164" s="101" t="s">
        <v>576</v>
      </c>
      <c r="B164" s="110" t="s">
        <v>14</v>
      </c>
      <c r="C164" s="101">
        <f ca="1">SUM(C153:C162)</f>
        <v>3.4505402717225442</v>
      </c>
      <c r="D164" s="101">
        <f t="shared" ref="D164:BO164" ca="1" si="134">SUM(D153:D162)</f>
        <v>3.4505402717225442</v>
      </c>
      <c r="E164" s="101">
        <f t="shared" ca="1" si="134"/>
        <v>3.3580640783042925</v>
      </c>
      <c r="F164" s="101">
        <f t="shared" ca="1" si="134"/>
        <v>3.2665482084337536</v>
      </c>
      <c r="G164" s="101">
        <f t="shared" ca="1" si="134"/>
        <v>3.1759131324385645</v>
      </c>
      <c r="H164" s="101">
        <f t="shared" ca="1" si="134"/>
        <v>3.0860832623842898</v>
      </c>
      <c r="I164" s="101">
        <f t="shared" ca="1" si="134"/>
        <v>2.9969867204072407</v>
      </c>
      <c r="J164" s="101">
        <f t="shared" ca="1" si="134"/>
        <v>2.9085551206180167</v>
      </c>
      <c r="K164" s="101">
        <f t="shared" ca="1" si="134"/>
        <v>2.8207233637741456</v>
      </c>
      <c r="L164" s="101">
        <f t="shared" ca="1" si="134"/>
        <v>2.7334294439681295</v>
      </c>
      <c r="M164" s="101">
        <f t="shared" ca="1" si="134"/>
        <v>2.6466142666221359</v>
      </c>
      <c r="N164" s="101">
        <f t="shared" ca="1" si="134"/>
        <v>2.5601570537106917</v>
      </c>
      <c r="O164" s="101">
        <f t="shared" ca="1" si="134"/>
        <v>2.4737882271360041</v>
      </c>
      <c r="P164" s="101">
        <f t="shared" ca="1" si="134"/>
        <v>2.3874573983966045</v>
      </c>
      <c r="Q164" s="101">
        <f t="shared" ca="1" si="134"/>
        <v>2.3011164998869726</v>
      </c>
      <c r="R164" s="101">
        <f t="shared" ca="1" si="134"/>
        <v>2.2147196485679124</v>
      </c>
      <c r="S164" s="101">
        <f t="shared" ca="1" si="134"/>
        <v>2.1282230174619188</v>
      </c>
      <c r="T164" s="101">
        <f t="shared" ca="1" si="134"/>
        <v>2.0415847145137214</v>
      </c>
      <c r="U164" s="101">
        <f t="shared" ca="1" si="134"/>
        <v>1.9547646683835485</v>
      </c>
      <c r="V164" s="101">
        <f t="shared" ca="1" si="134"/>
        <v>1.86772452076636</v>
      </c>
      <c r="W164" s="101">
        <f t="shared" ca="1" si="134"/>
        <v>1.7804275248544728</v>
      </c>
      <c r="X164" s="101">
        <f t="shared" ca="1" si="134"/>
        <v>1.6928384495990674</v>
      </c>
      <c r="Y164" s="101">
        <f t="shared" ca="1" si="134"/>
        <v>1.6049234894149003</v>
      </c>
      <c r="Z164" s="101">
        <f t="shared" ca="1" si="134"/>
        <v>1.5166501789197</v>
      </c>
      <c r="AA164" s="101">
        <f t="shared" ca="1" si="134"/>
        <v>1.4279873126283462</v>
      </c>
      <c r="AB164" s="101">
        <f t="shared" ca="1" si="134"/>
        <v>1.3389048691425665</v>
      </c>
      <c r="AC164" s="101">
        <f t="shared" ca="1" si="134"/>
        <v>1.2493739396205004</v>
      </c>
      <c r="AD164" s="148">
        <f t="shared" ca="1" si="134"/>
        <v>1.159366660309225</v>
      </c>
      <c r="AE164" s="101">
        <f t="shared" ca="1" si="134"/>
        <v>1.0688561488004957</v>
      </c>
      <c r="AF164" s="101">
        <f t="shared" ca="1" si="134"/>
        <v>0.97781644387644728</v>
      </c>
      <c r="AG164" s="101">
        <f t="shared" ca="1" si="134"/>
        <v>0.88622244877787204</v>
      </c>
      <c r="AH164" s="101">
        <f t="shared" ca="1" si="134"/>
        <v>0.79387524016354927</v>
      </c>
      <c r="AI164" s="101">
        <f t="shared" ca="1" si="134"/>
        <v>0.70069570578811458</v>
      </c>
      <c r="AJ164" s="101">
        <f t="shared" ca="1" si="134"/>
        <v>0.60662946209428048</v>
      </c>
      <c r="AK164" s="148">
        <f t="shared" ca="1" si="134"/>
        <v>0.51160082516095307</v>
      </c>
      <c r="AL164" s="101">
        <f t="shared" ca="1" si="134"/>
        <v>0.41549122528624077</v>
      </c>
      <c r="AM164" s="101">
        <f t="shared" ca="1" si="134"/>
        <v>0.31803986092186287</v>
      </c>
      <c r="AN164" s="101">
        <f t="shared" ca="1" si="134"/>
        <v>0.21968904007105214</v>
      </c>
      <c r="AO164" s="101">
        <f t="shared" ca="1" si="134"/>
        <v>0.12083000455754446</v>
      </c>
      <c r="AP164" s="101">
        <f t="shared" ca="1" si="134"/>
        <v>7.6975145438716794E-2</v>
      </c>
      <c r="AQ164" s="101">
        <f t="shared" ca="1" si="134"/>
        <v>5.8044649897087561E-2</v>
      </c>
      <c r="AR164" s="101">
        <f t="shared" ca="1" si="134"/>
        <v>4.7689222285699301E-2</v>
      </c>
      <c r="AS164" s="101">
        <f t="shared" ca="1" si="134"/>
        <v>4.0688611399546812E-2</v>
      </c>
      <c r="AT164" s="101">
        <f t="shared" ca="1" si="134"/>
        <v>3.5283475532022948E-2</v>
      </c>
      <c r="AU164" s="101">
        <f t="shared" ca="1" si="134"/>
        <v>3.082127848905062E-2</v>
      </c>
      <c r="AV164" s="101">
        <f t="shared" ca="1" si="134"/>
        <v>2.7020965095286009E-2</v>
      </c>
      <c r="AW164" s="101">
        <f t="shared" ca="1" si="134"/>
        <v>2.3736413667566618E-2</v>
      </c>
      <c r="AX164" s="101">
        <f t="shared" ca="1" si="134"/>
        <v>2.0876605937242415E-2</v>
      </c>
      <c r="AY164" s="101">
        <f t="shared" ca="1" si="134"/>
        <v>1.8376655857841453E-2</v>
      </c>
      <c r="AZ164" s="101">
        <f t="shared" ca="1" si="134"/>
        <v>1.6186196586399096E-2</v>
      </c>
      <c r="BA164" s="101">
        <f t="shared" ca="1" si="134"/>
        <v>1.426413389006034E-2</v>
      </c>
      <c r="BB164" s="101">
        <f t="shared" ca="1" si="134"/>
        <v>1.2575957879920123E-2</v>
      </c>
      <c r="BC164" s="101">
        <f t="shared" ca="1" si="134"/>
        <v>1.1092192438308416E-2</v>
      </c>
      <c r="BD164" s="101">
        <f t="shared" ca="1" si="134"/>
        <v>9.7874035310223477E-3</v>
      </c>
      <c r="BE164" s="101">
        <f t="shared" ca="1" si="134"/>
        <v>8.6395081865956354E-3</v>
      </c>
      <c r="BF164" s="101">
        <f t="shared" ca="1" si="134"/>
        <v>7.6292590882518271E-3</v>
      </c>
      <c r="BG164" s="101">
        <f t="shared" ca="1" si="134"/>
        <v>6.739839874789726E-3</v>
      </c>
      <c r="BH164" s="101">
        <f t="shared" ca="1" si="134"/>
        <v>5.9565354071738309E-3</v>
      </c>
      <c r="BI164" s="101">
        <f t="shared" ca="1" si="134"/>
        <v>5.2664561913460788E-3</v>
      </c>
      <c r="BJ164" s="101">
        <f t="shared" ca="1" si="134"/>
        <v>4.6583041296563137E-3</v>
      </c>
      <c r="BK164" s="101">
        <f t="shared" ca="1" si="134"/>
        <v>4.1221712007015196E-3</v>
      </c>
      <c r="BL164" s="101">
        <f t="shared" ca="1" si="134"/>
        <v>3.6493652176970781E-3</v>
      </c>
      <c r="BM164" s="101">
        <f t="shared" ca="1" si="134"/>
        <v>3.2322583494925599E-3</v>
      </c>
      <c r="BN164" s="101">
        <f t="shared" ca="1" si="134"/>
        <v>2.8641550591108219E-3</v>
      </c>
      <c r="BO164" s="101">
        <f t="shared" ca="1" si="134"/>
        <v>2.5391767650836208E-3</v>
      </c>
      <c r="BP164" s="101">
        <f t="shared" ref="BP164:EA164" ca="1" si="135">SUM(BP153:BP162)</f>
        <v>2.252160992943258E-3</v>
      </c>
      <c r="BQ164" s="101">
        <f t="shared" ca="1" si="135"/>
        <v>1.998573130898804E-3</v>
      </c>
      <c r="BR164" s="101">
        <f t="shared" ca="1" si="135"/>
        <v>1.7744291759518964E-3</v>
      </c>
      <c r="BS164" s="101">
        <f t="shared" ca="1" si="135"/>
        <v>1.5762280781020112E-3</v>
      </c>
      <c r="BT164" s="101">
        <f t="shared" ca="1" si="135"/>
        <v>1.4008924749259425E-3</v>
      </c>
      <c r="BU164" s="101">
        <f t="shared" ca="1" si="135"/>
        <v>1.245716765453067E-3</v>
      </c>
      <c r="BV164" s="101">
        <f t="shared" ca="1" si="135"/>
        <v>1.1083216066485018E-3</v>
      </c>
      <c r="BW164" s="101">
        <f t="shared" ca="1" si="135"/>
        <v>9.8661403195945225E-4</v>
      </c>
      <c r="BX164" s="101">
        <f t="shared" ca="1" si="135"/>
        <v>8.787524922167821E-4</v>
      </c>
      <c r="BY164" s="101">
        <f t="shared" ca="1" si="135"/>
        <v>7.8311620698567701E-4</v>
      </c>
      <c r="BZ164" s="101">
        <f t="shared" ca="1" si="135"/>
        <v>6.9827829105066825E-4</v>
      </c>
      <c r="CA164" s="101">
        <f t="shared" ca="1" si="135"/>
        <v>6.2298218760924986E-4</v>
      </c>
      <c r="CB164" s="101">
        <f t="shared" ca="1" si="135"/>
        <v>5.5612099820640545E-4</v>
      </c>
      <c r="CC164" s="101">
        <f t="shared" ca="1" si="135"/>
        <v>4.9671935055605214E-4</v>
      </c>
      <c r="CD164" s="101">
        <f t="shared" ca="1" si="135"/>
        <v>4.4391749010111204E-4</v>
      </c>
      <c r="CE164" s="101">
        <f t="shared" ca="1" si="135"/>
        <v>3.9695732027312017E-4</v>
      </c>
      <c r="CF164" s="101">
        <f t="shared" ca="1" si="135"/>
        <v>3.5517015063063039E-4</v>
      </c>
      <c r="CG164" s="101">
        <f t="shared" ca="1" si="135"/>
        <v>3.179659419981819E-4</v>
      </c>
      <c r="CH164" s="101">
        <f t="shared" ca="1" si="135"/>
        <v>2.8482386393090638E-4</v>
      </c>
      <c r="CI164" s="101">
        <f t="shared" ca="1" si="135"/>
        <v>2.5528400276274781E-4</v>
      </c>
      <c r="CJ164" s="101">
        <f t="shared" ca="1" si="135"/>
        <v>2.2894007856835122E-4</v>
      </c>
      <c r="CK164" s="101">
        <f t="shared" ca="1" si="135"/>
        <v>2.05433046938059E-4</v>
      </c>
      <c r="CL164" s="101">
        <f t="shared" ca="1" si="135"/>
        <v>1.8444547684523364E-4</v>
      </c>
      <c r="CM164" s="101">
        <f t="shared" ca="1" si="135"/>
        <v>1.6569660934912588E-4</v>
      </c>
      <c r="CN164" s="101">
        <f t="shared" ca="1" si="135"/>
        <v>1.4893801366420512E-4</v>
      </c>
      <c r="CO164" s="101">
        <f t="shared" ca="1" si="135"/>
        <v>1.3394976744772813E-4</v>
      </c>
      <c r="CP164" s="101">
        <f t="shared" ca="1" si="135"/>
        <v>1.2053709719456581E-4</v>
      </c>
      <c r="CQ164" s="101">
        <f t="shared" ca="1" si="135"/>
        <v>1.0852742254221061E-4</v>
      </c>
      <c r="CR164" s="101">
        <f t="shared" ca="1" si="135"/>
        <v>9.7767755219657347E-5</v>
      </c>
      <c r="CS164" s="101">
        <f t="shared" ca="1" si="135"/>
        <v>8.8122409444148068E-5</v>
      </c>
      <c r="CT164" s="101">
        <f t="shared" ca="1" si="135"/>
        <v>7.9470985886908512E-5</v>
      </c>
      <c r="CU164" s="101">
        <f t="shared" ca="1" si="135"/>
        <v>7.1706595986866881E-5</v>
      </c>
      <c r="CV164" s="101">
        <f t="shared" ca="1" si="135"/>
        <v>6.4734297472083418E-5</v>
      </c>
      <c r="CW164" s="101">
        <f t="shared" ca="1" si="135"/>
        <v>5.8469715524107045E-5</v>
      </c>
      <c r="CX164" s="101">
        <f t="shared" ca="1" si="135"/>
        <v>5.2837827153609138E-5</v>
      </c>
      <c r="CY164" s="101">
        <f t="shared" ca="1" si="135"/>
        <v>4.7771889101460011E-5</v>
      </c>
      <c r="CZ164" s="101">
        <f t="shared" ca="1" si="135"/>
        <v>4.3212491986074539E-5</v>
      </c>
      <c r="DA164" s="101">
        <f t="shared" ca="1" si="135"/>
        <v>3.9106725527509735E-5</v>
      </c>
      <c r="DB164" s="101">
        <f t="shared" ca="1" si="135"/>
        <v>3.5407441528338733E-5</v>
      </c>
      <c r="DC164" s="101">
        <f t="shared" ca="1" si="135"/>
        <v>3.207260291304104E-5</v>
      </c>
      <c r="DD164" s="101">
        <f t="shared" ca="1" si="135"/>
        <v>2.9064708549799387E-5</v>
      </c>
      <c r="DE164" s="101">
        <f t="shared" ca="1" si="135"/>
        <v>2.6350284825918527E-5</v>
      </c>
      <c r="DF164" s="101">
        <f t="shared" ca="1" si="135"/>
        <v>2.3899436042237873E-5</v>
      </c>
      <c r="DG164" s="101">
        <f t="shared" ca="1" si="135"/>
        <v>2.1685446651858443E-5</v>
      </c>
      <c r="DH164" s="101">
        <f t="shared" ca="1" si="135"/>
        <v>1.9684429210844719E-5</v>
      </c>
      <c r="DI164" s="101">
        <f t="shared" ca="1" si="135"/>
        <v>1.7875012647830084E-5</v>
      </c>
      <c r="DJ164" s="101">
        <f t="shared" ca="1" si="135"/>
        <v>1.6238066108377662E-5</v>
      </c>
      <c r="DK164" s="101">
        <f t="shared" ca="1" si="135"/>
        <v>1.4756454199673764E-5</v>
      </c>
      <c r="DL164" s="101">
        <f t="shared" ca="1" si="135"/>
        <v>1.3414819961420604E-5</v>
      </c>
      <c r="DM164" s="101">
        <f t="shared" ca="1" si="135"/>
        <v>1.219939232819949E-5</v>
      </c>
      <c r="DN164" s="101">
        <f t="shared" ca="1" si="135"/>
        <v>1.1097815234585365E-5</v>
      </c>
      <c r="DO164" s="101">
        <f t="shared" ca="1" si="135"/>
        <v>1.0098995853470268E-5</v>
      </c>
      <c r="DP164" s="101">
        <f t="shared" ca="1" si="135"/>
        <v>9.1929697561461156E-6</v>
      </c>
      <c r="DQ164" s="101">
        <f t="shared" ca="1" si="135"/>
        <v>8.3707810447438811E-6</v>
      </c>
      <c r="DR164" s="101">
        <f t="shared" ca="1" si="135"/>
        <v>7.6243757380413649E-6</v>
      </c>
      <c r="DS164" s="101">
        <f t="shared" ca="1" si="135"/>
        <v>6.9465068943045703E-6</v>
      </c>
      <c r="DT164" s="101">
        <f t="shared" ca="1" si="135"/>
        <v>6.3306501331096032E-6</v>
      </c>
      <c r="DU164" s="101">
        <f t="shared" ca="1" si="135"/>
        <v>5.7709283749763782E-6</v>
      </c>
      <c r="DV164" s="101">
        <f t="shared" ca="1" si="135"/>
        <v>5.2620447557388325E-6</v>
      </c>
      <c r="DW164" s="101">
        <f t="shared" ca="1" si="135"/>
        <v>4.7992227941648445E-6</v>
      </c>
      <c r="DX164" s="101">
        <f t="shared" ca="1" si="135"/>
        <v>4.3781529984272568E-6</v>
      </c>
      <c r="DY164" s="101">
        <f t="shared" ca="1" si="135"/>
        <v>3.9949451913738513E-6</v>
      </c>
      <c r="DZ164" s="101">
        <f t="shared" ca="1" si="135"/>
        <v>3.6460859176914158E-6</v>
      </c>
      <c r="EA164" s="101">
        <f t="shared" ca="1" si="135"/>
        <v>3.3284003693607079E-6</v>
      </c>
      <c r="EB164" s="101">
        <f t="shared" ref="EB164:GM164" ca="1" si="136">SUM(EB153:EB162)</f>
        <v>3.0390183304431209E-6</v>
      </c>
      <c r="EC164" s="101">
        <f t="shared" ca="1" si="136"/>
        <v>2.7753436992686383E-6</v>
      </c>
      <c r="ED164" s="101">
        <f t="shared" ca="1" si="136"/>
        <v>2.5350271964236218E-6</v>
      </c>
      <c r="EE164" s="101">
        <f t="shared" ca="1" si="136"/>
        <v>2.3159419113697068E-6</v>
      </c>
      <c r="EF164" s="101">
        <f t="shared" ca="1" si="136"/>
        <v>2.1161613797674262E-6</v>
      </c>
      <c r="EG164" s="101">
        <f t="shared" ca="1" si="136"/>
        <v>1.9339399182500738E-6</v>
      </c>
      <c r="EH164" s="101">
        <f t="shared" ca="1" si="136"/>
        <v>1.7676949740394756E-6</v>
      </c>
      <c r="EI164" s="101">
        <f t="shared" ca="1" si="136"/>
        <v>1.6159912738944705E-6</v>
      </c>
      <c r="EJ164" s="101">
        <f t="shared" ca="1" si="136"/>
        <v>1.4775265808556938E-6</v>
      </c>
      <c r="EK164" s="101">
        <f t="shared" ca="1" si="136"/>
        <v>1.3511188884667077E-6</v>
      </c>
      <c r="EL164" s="101">
        <f t="shared" ca="1" si="136"/>
        <v>1.2356949009368845E-6</v>
      </c>
      <c r="EM164" s="101">
        <f t="shared" ca="1" si="136"/>
        <v>1.1302796643519455E-6</v>
      </c>
      <c r="EN164" s="101">
        <f t="shared" ca="1" si="136"/>
        <v>1.0339872287854139E-6</v>
      </c>
      <c r="EO164" s="101">
        <f t="shared" ca="1" si="136"/>
        <v>9.4601223424011461E-7</v>
      </c>
      <c r="EP164" s="101">
        <f t="shared" ca="1" si="136"/>
        <v>8.6562232494830887E-7</v>
      </c>
      <c r="EQ164" s="101">
        <f t="shared" ca="1" si="136"/>
        <v>7.9215130685388701E-7</v>
      </c>
      <c r="ER164" s="101">
        <f t="shared" ca="1" si="136"/>
        <v>7.2499297224162585E-7</v>
      </c>
      <c r="ES164" s="101">
        <f t="shared" ca="1" si="136"/>
        <v>6.6359552360018229E-7</v>
      </c>
      <c r="ET164" s="101">
        <f t="shared" ca="1" si="136"/>
        <v>6.0745653602480504E-7</v>
      </c>
      <c r="EU164" s="101">
        <f t="shared" ca="1" si="136"/>
        <v>5.5611840388634979E-7</v>
      </c>
      <c r="EV164" s="101">
        <f t="shared" ca="1" si="136"/>
        <v>5.0916422320650405E-7</v>
      </c>
      <c r="EW164" s="101">
        <f t="shared" ca="1" si="136"/>
        <v>4.6621406626585296E-7</v>
      </c>
      <c r="EX164" s="101">
        <f t="shared" ca="1" si="136"/>
        <v>4.2692160950273256E-7</v>
      </c>
      <c r="EY164" s="101">
        <f t="shared" ca="1" si="136"/>
        <v>3.9097107979963405E-7</v>
      </c>
      <c r="EZ164" s="101">
        <f t="shared" ca="1" si="136"/>
        <v>3.5807448785576549E-7</v>
      </c>
      <c r="FA164" s="101">
        <f t="shared" ca="1" si="136"/>
        <v>3.2796912055835134E-7</v>
      </c>
      <c r="FB164" s="101">
        <f t="shared" ca="1" si="136"/>
        <v>3.0041526713475227E-7</v>
      </c>
      <c r="FC164" s="101">
        <f t="shared" ca="1" si="136"/>
        <v>2.751941564308997E-7</v>
      </c>
      <c r="FD164" s="101">
        <f t="shared" ca="1" si="136"/>
        <v>2.5210608495283793E-7</v>
      </c>
      <c r="FE164" s="101">
        <f t="shared" ca="1" si="136"/>
        <v>2.3096871735741105E-7</v>
      </c>
      <c r="FF164" s="101">
        <f t="shared" ca="1" si="136"/>
        <v>2.1161554291195891E-7</v>
      </c>
      <c r="FG164" s="101">
        <f t="shared" ca="1" si="136"/>
        <v>1.9389447308488874E-7</v>
      </c>
      <c r="FH164" s="101">
        <f t="shared" ca="1" si="136"/>
        <v>1.7766656690008586E-7</v>
      </c>
      <c r="FI164" s="101">
        <f t="shared" ca="1" si="136"/>
        <v>1.6280487200686893E-7</v>
      </c>
      <c r="FJ164" s="101">
        <f t="shared" ca="1" si="136"/>
        <v>1.4919337060004399E-7</v>
      </c>
      <c r="FK164" s="101">
        <f t="shared" ca="1" si="136"/>
        <v>1.3672602038618246E-7</v>
      </c>
      <c r="FL164" s="101">
        <f t="shared" ca="1" si="136"/>
        <v>1.2530588174551993E-7</v>
      </c>
      <c r="FM164" s="101">
        <f t="shared" ca="1" si="136"/>
        <v>1.1484432309538482E-7</v>
      </c>
      <c r="FN164" s="101">
        <f t="shared" ca="1" si="136"/>
        <v>1.0526029723107142E-7</v>
      </c>
      <c r="FO164" s="101">
        <f t="shared" ca="1" si="136"/>
        <v>9.6479682112701584E-8</v>
      </c>
      <c r="FP164" s="101">
        <f t="shared" ca="1" si="136"/>
        <v>8.8434680189990008E-8</v>
      </c>
      <c r="FQ164" s="101">
        <f t="shared" ca="1" si="136"/>
        <v>8.1063270918179324E-8</v>
      </c>
      <c r="FR164" s="101">
        <f t="shared" ca="1" si="136"/>
        <v>7.4308711624185412E-8</v>
      </c>
      <c r="FS164" s="101">
        <f t="shared" ca="1" si="136"/>
        <v>6.8119082337940082E-8</v>
      </c>
      <c r="FT164" s="101">
        <f t="shared" ca="1" si="136"/>
        <v>6.2446870615164158E-8</v>
      </c>
      <c r="FU164" s="101">
        <f t="shared" ca="1" si="136"/>
        <v>5.7248592748925238E-8</v>
      </c>
      <c r="FV164" s="101">
        <f t="shared" ca="1" si="136"/>
        <v>5.2484448102419663E-8</v>
      </c>
      <c r="FW164" s="101">
        <f t="shared" ca="1" si="136"/>
        <v>4.8118003598118954E-8</v>
      </c>
      <c r="FX164" s="101">
        <f t="shared" ca="1" si="136"/>
        <v>4.4115905672003477E-8</v>
      </c>
      <c r="FY164" s="101">
        <f t="shared" ca="1" si="136"/>
        <v>4.0447617248993011E-8</v>
      </c>
      <c r="FZ164" s="101">
        <f t="shared" ca="1" si="136"/>
        <v>3.7085177519489692E-8</v>
      </c>
      <c r="GA164" s="101">
        <f t="shared" ca="1" si="136"/>
        <v>3.4002982499517257E-8</v>
      </c>
      <c r="GB164" s="101">
        <f t="shared" ca="1" si="136"/>
        <v>3.1177584540370601E-8</v>
      </c>
      <c r="GC164" s="101">
        <f t="shared" ca="1" si="136"/>
        <v>2.8587509119865015E-8</v>
      </c>
      <c r="GD164" s="101">
        <f t="shared" ca="1" si="136"/>
        <v>2.6213087397883022E-8</v>
      </c>
      <c r="GE164" s="101">
        <f t="shared" ca="1" si="136"/>
        <v>2.403630315547722E-8</v>
      </c>
      <c r="GF164" s="101">
        <f t="shared" ca="1" si="136"/>
        <v>2.2040652860660159E-8</v>
      </c>
      <c r="GG164" s="101">
        <f t="shared" ca="1" si="136"/>
        <v>2.0211017716422925E-8</v>
      </c>
      <c r="GH164" s="101">
        <f t="shared" ca="1" si="136"/>
        <v>1.8533546648573578E-8</v>
      </c>
      <c r="GI164" s="101">
        <f t="shared" ca="1" si="136"/>
        <v>1.6995549283665343E-8</v>
      </c>
      <c r="GJ164" s="101">
        <f t="shared" ca="1" si="136"/>
        <v>1.5585398051485245E-8</v>
      </c>
      <c r="GK164" s="101">
        <f t="shared" ca="1" si="136"/>
        <v>1.4292438623099191E-8</v>
      </c>
      <c r="GL164" s="101">
        <f t="shared" ca="1" si="136"/>
        <v>1.3106907965024838E-8</v>
      </c>
      <c r="GM164" s="101">
        <f t="shared" ca="1" si="136"/>
        <v>1.2019859353380818E-8</v>
      </c>
      <c r="GN164" s="101">
        <f t="shared" ref="GN164:IV164" ca="1" si="137">SUM(GN153:GN162)</f>
        <v>1.1023093749429839E-8</v>
      </c>
      <c r="GO164" s="101">
        <f t="shared" ca="1" si="137"/>
        <v>1.010909699032572E-8</v>
      </c>
      <c r="GP164" s="101">
        <f t="shared" ca="1" si="137"/>
        <v>9.2709822965706118E-9</v>
      </c>
      <c r="GQ164" s="101">
        <f t="shared" ca="1" si="137"/>
        <v>8.502437641122832E-9</v>
      </c>
      <c r="GR164" s="101">
        <f t="shared" ca="1" si="137"/>
        <v>7.7976775646602051E-9</v>
      </c>
      <c r="GS164" s="101">
        <f t="shared" ca="1" si="137"/>
        <v>7.1513990575535657E-9</v>
      </c>
      <c r="GT164" s="101">
        <f t="shared" ca="1" si="137"/>
        <v>6.5587411619611892E-9</v>
      </c>
      <c r="GU164" s="101">
        <f t="shared" ca="1" si="137"/>
        <v>6.0152479774084328E-9</v>
      </c>
      <c r="GV164" s="101">
        <f t="shared" ca="1" si="137"/>
        <v>5.51683478053088E-9</v>
      </c>
      <c r="GW164" s="101">
        <f t="shared" ca="1" si="137"/>
        <v>5.0597569945726709E-9</v>
      </c>
      <c r="GX164" s="101">
        <f t="shared" ca="1" si="137"/>
        <v>4.6405817669607858E-9</v>
      </c>
      <c r="GY164" s="101">
        <f t="shared" ca="1" si="137"/>
        <v>4.2561619340169843E-9</v>
      </c>
      <c r="GZ164" s="101">
        <f t="shared" ca="1" si="137"/>
        <v>3.9036121708000556E-9</v>
      </c>
      <c r="HA164" s="101">
        <f t="shared" ca="1" si="137"/>
        <v>3.5802871413534903E-9</v>
      </c>
      <c r="HB164" s="101">
        <f t="shared" ca="1" si="137"/>
        <v>3.2837614804145054E-9</v>
      </c>
      <c r="HC164" s="101">
        <f t="shared" ca="1" si="137"/>
        <v>3.0118114520527031E-9</v>
      </c>
      <c r="HD164" s="101">
        <f t="shared" ca="1" si="137"/>
        <v>2.7623981438717846E-9</v>
      </c>
      <c r="HE164" s="101">
        <f t="shared" ca="1" si="137"/>
        <v>2.5336520674356658E-9</v>
      </c>
      <c r="HF164" s="101">
        <f t="shared" ca="1" si="137"/>
        <v>2.323859046571266E-9</v>
      </c>
      <c r="HG164" s="101">
        <f t="shared" ca="1" si="137"/>
        <v>2.1314472852452019E-9</v>
      </c>
      <c r="HH164" s="101">
        <f t="shared" ca="1" si="137"/>
        <v>1.9549755158934859E-9</v>
      </c>
      <c r="HI164" s="101">
        <f t="shared" ca="1" si="137"/>
        <v>1.7931221374776169E-9</v>
      </c>
      <c r="HJ164" s="101">
        <f t="shared" ca="1" si="137"/>
        <v>1.6446752602157379E-9</v>
      </c>
      <c r="HK164" s="101">
        <f t="shared" ca="1" si="137"/>
        <v>1.5085235809565038E-9</v>
      </c>
      <c r="HL164" s="101">
        <f t="shared" ca="1" si="137"/>
        <v>1.3836480195828617E-9</v>
      </c>
      <c r="HM164" s="101">
        <f t="shared" ca="1" si="137"/>
        <v>1.2691140527050914E-9</v>
      </c>
      <c r="HN164" s="101">
        <f t="shared" ca="1" si="137"/>
        <v>1.1640646862745053E-9</v>
      </c>
      <c r="HO164" s="101">
        <f t="shared" ca="1" si="137"/>
        <v>1.0677140136643722E-9</v>
      </c>
      <c r="HP164" s="101">
        <f t="shared" ca="1" si="137"/>
        <v>9.7934131026222711E-10</v>
      </c>
      <c r="HQ164" s="101">
        <f t="shared" ca="1" si="137"/>
        <v>8.9828561973374414E-10</v>
      </c>
      <c r="HR164" s="101">
        <f t="shared" ca="1" si="137"/>
        <v>8.2394079088549721E-10</v>
      </c>
      <c r="HS164" s="101">
        <f t="shared" ca="1" si="137"/>
        <v>7.5575092750216478E-10</v>
      </c>
      <c r="HT164" s="101">
        <f t="shared" ca="1" si="137"/>
        <v>6.9320621669032199E-10</v>
      </c>
      <c r="HU164" s="101">
        <f t="shared" ca="1" si="137"/>
        <v>6.3583910415086797E-10</v>
      </c>
      <c r="HV164" s="101">
        <f t="shared" ca="1" si="137"/>
        <v>5.8322078744808844E-10</v>
      </c>
      <c r="HW164" s="101">
        <f t="shared" ca="1" si="137"/>
        <v>5.3495800076618076E-10</v>
      </c>
      <c r="HX164" s="101">
        <f t="shared" ca="1" si="137"/>
        <v>4.9069006686273709E-10</v>
      </c>
      <c r="HY164" s="101">
        <f t="shared" ca="1" si="137"/>
        <v>4.5008619396057032E-10</v>
      </c>
      <c r="HZ164" s="101">
        <f t="shared" ca="1" si="137"/>
        <v>4.1284299718022873E-10</v>
      </c>
      <c r="IA164" s="101">
        <f t="shared" ca="1" si="137"/>
        <v>3.7868222582007282E-10</v>
      </c>
      <c r="IB164" s="101">
        <f t="shared" ca="1" si="137"/>
        <v>3.4734867935215107E-10</v>
      </c>
      <c r="IC164" s="101">
        <f t="shared" ca="1" si="137"/>
        <v>3.1860829643240634E-10</v>
      </c>
      <c r="ID164" s="101">
        <f t="shared" ca="1" si="137"/>
        <v>2.9224640253407307E-10</v>
      </c>
      <c r="IE164" s="101">
        <f t="shared" ca="1" si="137"/>
        <v>2.6806610301360647E-10</v>
      </c>
      <c r="IF164" s="101">
        <f t="shared" ca="1" si="137"/>
        <v>2.4588680951839262E-10</v>
      </c>
      <c r="IG164" s="101">
        <f t="shared" ca="1" si="137"/>
        <v>2.2554288865330882E-10</v>
      </c>
      <c r="IH164" s="101">
        <f t="shared" ca="1" si="137"/>
        <v>2.0688242274667997E-10</v>
      </c>
      <c r="II164" s="101">
        <f t="shared" ca="1" si="137"/>
        <v>1.8976607340242219E-10</v>
      </c>
      <c r="IJ164" s="101">
        <f t="shared" ca="1" si="137"/>
        <v>1.7406603930066789E-10</v>
      </c>
      <c r="IK164" s="101">
        <f t="shared" ca="1" si="137"/>
        <v>1.5966510041987155E-10</v>
      </c>
      <c r="IL164" s="101">
        <f t="shared" ca="1" si="137"/>
        <v>1.4645574150474765E-10</v>
      </c>
      <c r="IM164" s="101">
        <f t="shared" ca="1" si="137"/>
        <v>1.3433934820137129E-10</v>
      </c>
      <c r="IN164" s="101">
        <f t="shared" ca="1" si="137"/>
        <v>1.2322546982793636E-10</v>
      </c>
      <c r="IO164" s="101">
        <f t="shared" ca="1" si="137"/>
        <v>1.1303114325119245E-10</v>
      </c>
      <c r="IP164" s="101">
        <f t="shared" ca="1" si="137"/>
        <v>1.0368027279829463E-10</v>
      </c>
      <c r="IQ164" s="101">
        <f t="shared" ca="1" si="137"/>
        <v>9.5103061555194298E-11</v>
      </c>
      <c r="IR164" s="101">
        <f t="shared" ca="1" si="137"/>
        <v>8.7235489788988263E-11</v>
      </c>
      <c r="IS164" s="101">
        <f t="shared" ca="1" si="137"/>
        <v>8.0018836585755878E-11</v>
      </c>
      <c r="IT164" s="101">
        <f t="shared" ca="1" si="137"/>
        <v>7.3399241120044478E-11</v>
      </c>
      <c r="IU164" s="101">
        <f t="shared" ca="1" si="137"/>
        <v>6.7327300269772336E-11</v>
      </c>
      <c r="IV164" s="101">
        <f t="shared" ca="1" si="137"/>
        <v>6.175769956316184E-11</v>
      </c>
    </row>
    <row r="165" spans="1:258" x14ac:dyDescent="0.15">
      <c r="A165" s="101" t="s">
        <v>578</v>
      </c>
      <c r="B165" s="110" t="s">
        <v>14</v>
      </c>
      <c r="C165" s="101">
        <f ca="1">Pumpdown!C145-'Results-Multiple Flush Cycles'!C164</f>
        <v>79.828518976272633</v>
      </c>
      <c r="D165" s="101">
        <f ca="1">Pumpdown!D145-'Results-Multiple Flush Cycles'!D164</f>
        <v>79.828518976272633</v>
      </c>
      <c r="E165" s="101">
        <f ca="1">Pumpdown!E145-'Results-Multiple Flush Cycles'!E164</f>
        <v>78.084376357490882</v>
      </c>
      <c r="F165" s="101">
        <f ca="1">Pumpdown!F145-'Results-Multiple Flush Cycles'!F164</f>
        <v>76.320808581939247</v>
      </c>
      <c r="G165" s="101">
        <f ca="1">Pumpdown!G145-'Results-Multiple Flush Cycles'!G164</f>
        <v>74.537709539208578</v>
      </c>
      <c r="H165" s="101">
        <f ca="1">Pumpdown!H145-'Results-Multiple Flush Cycles'!H164</f>
        <v>72.734967310780306</v>
      </c>
      <c r="I165" s="101">
        <f ca="1">Pumpdown!I145-'Results-Multiple Flush Cycles'!I164</f>
        <v>70.912464382929542</v>
      </c>
      <c r="J165" s="101">
        <f ca="1">Pumpdown!J145-'Results-Multiple Flush Cycles'!J164</f>
        <v>69.070077845868951</v>
      </c>
      <c r="K165" s="101">
        <f ca="1">Pumpdown!K145-'Results-Multiple Flush Cycles'!K164</f>
        <v>67.207679579933014</v>
      </c>
      <c r="L165" s="101">
        <f ca="1">Pumpdown!L145-'Results-Multiple Flush Cycles'!L164</f>
        <v>65.32513642955432</v>
      </c>
      <c r="M165" s="101">
        <f ca="1">Pumpdown!M145-'Results-Multiple Flush Cycles'!M164</f>
        <v>63.422310365738909</v>
      </c>
      <c r="N165" s="101">
        <f ca="1">Pumpdown!N145-'Results-Multiple Flush Cycles'!N164</f>
        <v>61.499123061117167</v>
      </c>
      <c r="O165" s="101">
        <f ca="1">Pumpdown!O145-'Results-Multiple Flush Cycles'!O164</f>
        <v>59.555642986643896</v>
      </c>
      <c r="P165" s="101">
        <f ca="1">Pumpdown!P145-'Results-Multiple Flush Cycles'!P164</f>
        <v>57.591717401804637</v>
      </c>
      <c r="Q165" s="101">
        <f ca="1">Pumpdown!Q145-'Results-Multiple Flush Cycles'!Q164</f>
        <v>55.607189202988728</v>
      </c>
      <c r="R165" s="101">
        <f ca="1">Pumpdown!R145-'Results-Multiple Flush Cycles'!R164</f>
        <v>53.601897039287245</v>
      </c>
      <c r="S165" s="101">
        <f ca="1">Pumpdown!S145-'Results-Multiple Flush Cycles'!S164</f>
        <v>51.575675420259522</v>
      </c>
      <c r="T165" s="101">
        <f ca="1">Pumpdown!T145-'Results-Multiple Flush Cycles'!T164</f>
        <v>49.528354816125997</v>
      </c>
      <c r="U165" s="101">
        <f ca="1">Pumpdown!U145-'Results-Multiple Flush Cycles'!U164</f>
        <v>47.459761750817762</v>
      </c>
      <c r="V165" s="101">
        <f ca="1">Pumpdown!V145-'Results-Multiple Flush Cycles'!V164</f>
        <v>45.369718888287423</v>
      </c>
      <c r="W165" s="101">
        <f ca="1">Pumpdown!W145-'Results-Multiple Flush Cycles'!W164</f>
        <v>43.258045112461737</v>
      </c>
      <c r="X165" s="101">
        <f ca="1">Pumpdown!X145-'Results-Multiple Flush Cycles'!X164</f>
        <v>41.124555601178329</v>
      </c>
      <c r="Y165" s="101">
        <f ca="1">Pumpdown!Y145-'Results-Multiple Flush Cycles'!Y164</f>
        <v>38.969061894460026</v>
      </c>
      <c r="Z165" s="101">
        <f ca="1">Pumpdown!Z145-'Results-Multiple Flush Cycles'!Z164</f>
        <v>36.791371957533165</v>
      </c>
      <c r="AA165" s="101">
        <f ca="1">Pumpdown!AA145-'Results-Multiple Flush Cycles'!AA164</f>
        <v>34.591290238667412</v>
      </c>
      <c r="AB165" s="101">
        <f ca="1">Pumpdown!AB145-'Results-Multiple Flush Cycles'!AB164</f>
        <v>32.368617722294282</v>
      </c>
      <c r="AC165" s="101">
        <f ca="1">Pumpdown!AC145-'Results-Multiple Flush Cycles'!AC164</f>
        <v>30.123151977617578</v>
      </c>
      <c r="AD165" s="148">
        <f ca="1">Pumpdown!AD145-'Results-Multiple Flush Cycles'!AD164</f>
        <v>27.854687202930506</v>
      </c>
      <c r="AE165" s="101">
        <f ca="1">Pumpdown!AE145-'Results-Multiple Flush Cycles'!AE164</f>
        <v>25.563014265976783</v>
      </c>
      <c r="AF165" s="101">
        <f ca="1">Pumpdown!AF145-'Results-Multiple Flush Cycles'!AF164</f>
        <v>23.247920740486716</v>
      </c>
      <c r="AG165" s="101">
        <f ca="1">Pumpdown!AG145-'Results-Multiple Flush Cycles'!AG164</f>
        <v>20.909190939053243</v>
      </c>
      <c r="AH165" s="101">
        <f ca="1">Pumpdown!AH145-'Results-Multiple Flush Cycles'!AH164</f>
        <v>18.546780580077101</v>
      </c>
      <c r="AI165" s="101">
        <f ca="1">Pumpdown!AI145-'Results-Multiple Flush Cycles'!AI164</f>
        <v>16.160523125751183</v>
      </c>
      <c r="AJ165" s="101">
        <f ca="1">Pumpdown!AJ145-'Results-Multiple Flush Cycles'!AJ164</f>
        <v>13.750224839885879</v>
      </c>
      <c r="AK165" s="148">
        <f ca="1">Pumpdown!AK145-'Results-Multiple Flush Cycles'!AK164</f>
        <v>11.315707148835044</v>
      </c>
      <c r="AL165" s="101">
        <f ca="1">Pumpdown!AL145-'Results-Multiple Flush Cycles'!AL164</f>
        <v>8.8565932176262212</v>
      </c>
      <c r="AM165" s="101">
        <f ca="1">Pumpdown!AM145-'Results-Multiple Flush Cycles'!AM164</f>
        <v>6.3719481120904966</v>
      </c>
      <c r="AN165" s="101">
        <f ca="1">Pumpdown!AN145-'Results-Multiple Flush Cycles'!AN164</f>
        <v>3.8590373650872181</v>
      </c>
      <c r="AO165" s="101">
        <f ca="1">Pumpdown!AO145-'Results-Multiple Flush Cycles'!AO164</f>
        <v>3.6643432803895974</v>
      </c>
      <c r="AP165" s="101">
        <f ca="1">Pumpdown!AP145-'Results-Multiple Flush Cycles'!AP164</f>
        <v>3.7081981395084251</v>
      </c>
      <c r="AQ165" s="101">
        <f ca="1">Pumpdown!AQ145-'Results-Multiple Flush Cycles'!AQ164</f>
        <v>3.7271286350500543</v>
      </c>
      <c r="AR165" s="101">
        <f ca="1">Pumpdown!AR145-'Results-Multiple Flush Cycles'!AR164</f>
        <v>3.7374840626614425</v>
      </c>
      <c r="AS165" s="101">
        <f ca="1">Pumpdown!AS145-'Results-Multiple Flush Cycles'!AS164</f>
        <v>3.744484673547595</v>
      </c>
      <c r="AT165" s="101">
        <f ca="1">Pumpdown!AT145-'Results-Multiple Flush Cycles'!AT164</f>
        <v>3.749889809415119</v>
      </c>
      <c r="AU165" s="101">
        <f ca="1">Pumpdown!AU145-'Results-Multiple Flush Cycles'!AU164</f>
        <v>3.7543520064580913</v>
      </c>
      <c r="AV165" s="101">
        <f ca="1">Pumpdown!AV145-'Results-Multiple Flush Cycles'!AV164</f>
        <v>3.7581523198518556</v>
      </c>
      <c r="AW165" s="101">
        <f ca="1">Pumpdown!AW145-'Results-Multiple Flush Cycles'!AW164</f>
        <v>3.7614368712795754</v>
      </c>
      <c r="AX165" s="101">
        <f ca="1">Pumpdown!AX145-'Results-Multiple Flush Cycles'!AX164</f>
        <v>3.7642966790098993</v>
      </c>
      <c r="AY165" s="101">
        <f ca="1">Pumpdown!AY145-'Results-Multiple Flush Cycles'!AY164</f>
        <v>3.7667966290893005</v>
      </c>
      <c r="AZ165" s="101">
        <f ca="1">Pumpdown!AZ145-'Results-Multiple Flush Cycles'!AZ164</f>
        <v>3.7689870883607428</v>
      </c>
      <c r="BA165" s="101">
        <f ca="1">Pumpdown!BA145-'Results-Multiple Flush Cycles'!BA164</f>
        <v>3.7709091510570816</v>
      </c>
      <c r="BB165" s="101">
        <f ca="1">Pumpdown!BB145-'Results-Multiple Flush Cycles'!BB164</f>
        <v>3.7725973270672215</v>
      </c>
      <c r="BC165" s="101">
        <f ca="1">Pumpdown!BC145-'Results-Multiple Flush Cycles'!BC164</f>
        <v>3.7740810925088333</v>
      </c>
      <c r="BD165" s="101">
        <f ca="1">Pumpdown!BD145-'Results-Multiple Flush Cycles'!BD164</f>
        <v>3.7753858814161196</v>
      </c>
      <c r="BE165" s="101">
        <f ca="1">Pumpdown!BE145-'Results-Multiple Flush Cycles'!BE164</f>
        <v>3.7765337767605462</v>
      </c>
      <c r="BF165" s="101">
        <f ca="1">Pumpdown!BF145-'Results-Multiple Flush Cycles'!BF164</f>
        <v>3.7775440258588899</v>
      </c>
      <c r="BG165" s="101">
        <f ca="1">Pumpdown!BG145-'Results-Multiple Flush Cycles'!BG164</f>
        <v>3.778433445072352</v>
      </c>
      <c r="BH165" s="101">
        <f ca="1">Pumpdown!BH145-'Results-Multiple Flush Cycles'!BH164</f>
        <v>3.7792167495399678</v>
      </c>
      <c r="BI165" s="101">
        <f ca="1">Pumpdown!BI145-'Results-Multiple Flush Cycles'!BI164</f>
        <v>3.7799068287557955</v>
      </c>
      <c r="BJ165" s="101">
        <f ca="1">Pumpdown!BJ145-'Results-Multiple Flush Cycles'!BJ164</f>
        <v>3.7805149808174856</v>
      </c>
      <c r="BK165" s="101">
        <f ca="1">Pumpdown!BK145-'Results-Multiple Flush Cycles'!BK164</f>
        <v>3.7810511137464404</v>
      </c>
      <c r="BL165" s="101">
        <f ca="1">Pumpdown!BL145-'Results-Multiple Flush Cycles'!BL164</f>
        <v>3.7815239197294446</v>
      </c>
      <c r="BM165" s="101">
        <f ca="1">Pumpdown!BM145-'Results-Multiple Flush Cycles'!BM164</f>
        <v>3.7819410265976492</v>
      </c>
      <c r="BN165" s="101">
        <f ca="1">Pumpdown!BN145-'Results-Multiple Flush Cycles'!BN164</f>
        <v>3.7823091298880311</v>
      </c>
      <c r="BO165" s="101">
        <f ca="1">Pumpdown!BO145-'Results-Multiple Flush Cycles'!BO164</f>
        <v>3.7826341081820583</v>
      </c>
      <c r="BP165" s="101">
        <f ca="1">Pumpdown!BP145-'Results-Multiple Flush Cycles'!BP164</f>
        <v>3.7829211239541984</v>
      </c>
      <c r="BQ165" s="101">
        <f ca="1">Pumpdown!BQ145-'Results-Multiple Flush Cycles'!BQ164</f>
        <v>3.7831747118162431</v>
      </c>
      <c r="BR165" s="101">
        <f ca="1">Pumpdown!BR145-'Results-Multiple Flush Cycles'!BR164</f>
        <v>3.78339885577119</v>
      </c>
      <c r="BS165" s="101">
        <f ca="1">Pumpdown!BS145-'Results-Multiple Flush Cycles'!BS164</f>
        <v>3.7835970568690396</v>
      </c>
      <c r="BT165" s="101">
        <f ca="1">Pumpdown!BT145-'Results-Multiple Flush Cycles'!BT164</f>
        <v>3.783772392472216</v>
      </c>
      <c r="BU165" s="101">
        <f ca="1">Pumpdown!BU145-'Results-Multiple Flush Cycles'!BU164</f>
        <v>3.7839275681816886</v>
      </c>
      <c r="BV165" s="101">
        <f ca="1">Pumpdown!BV145-'Results-Multiple Flush Cycles'!BV164</f>
        <v>3.7840649633404935</v>
      </c>
      <c r="BW165" s="101">
        <f ca="1">Pumpdown!BW145-'Results-Multiple Flush Cycles'!BW164</f>
        <v>3.7841866709151821</v>
      </c>
      <c r="BX165" s="101">
        <f ca="1">Pumpdown!BX145-'Results-Multiple Flush Cycles'!BX164</f>
        <v>3.7842945324549251</v>
      </c>
      <c r="BY165" s="101">
        <f ca="1">Pumpdown!BY145-'Results-Multiple Flush Cycles'!BY164</f>
        <v>3.7843901687401562</v>
      </c>
      <c r="BZ165" s="101">
        <f ca="1">Pumpdown!BZ145-'Results-Multiple Flush Cycles'!BZ164</f>
        <v>3.7844750066560913</v>
      </c>
      <c r="CA165" s="101">
        <f ca="1">Pumpdown!CA145-'Results-Multiple Flush Cycles'!CA164</f>
        <v>3.7845503027595324</v>
      </c>
      <c r="CB165" s="101">
        <f ca="1">Pumpdown!CB145-'Results-Multiple Flush Cycles'!CB164</f>
        <v>3.7846171639489352</v>
      </c>
      <c r="CC165" s="101">
        <f ca="1">Pumpdown!CC145-'Results-Multiple Flush Cycles'!CC164</f>
        <v>3.7846765655965857</v>
      </c>
      <c r="CD165" s="101">
        <f ca="1">Pumpdown!CD145-'Results-Multiple Flush Cycles'!CD164</f>
        <v>3.7847293674570408</v>
      </c>
      <c r="CE165" s="101">
        <f ca="1">Pumpdown!CE145-'Results-Multiple Flush Cycles'!CE164</f>
        <v>3.7847763276268687</v>
      </c>
      <c r="CF165" s="101">
        <f ca="1">Pumpdown!CF145-'Results-Multiple Flush Cycles'!CF164</f>
        <v>3.784818114796511</v>
      </c>
      <c r="CG165" s="101">
        <f ca="1">Pumpdown!CG145-'Results-Multiple Flush Cycles'!CG164</f>
        <v>3.7848553190051435</v>
      </c>
      <c r="CH165" s="101">
        <f ca="1">Pumpdown!CH145-'Results-Multiple Flush Cycles'!CH164</f>
        <v>3.7848884610832108</v>
      </c>
      <c r="CI165" s="101">
        <f ca="1">Pumpdown!CI145-'Results-Multiple Flush Cycles'!CI164</f>
        <v>3.784918000944379</v>
      </c>
      <c r="CJ165" s="101">
        <f ca="1">Pumpdown!CJ145-'Results-Multiple Flush Cycles'!CJ164</f>
        <v>3.7849443448685736</v>
      </c>
      <c r="CK165" s="101">
        <f ca="1">Pumpdown!CK145-'Results-Multiple Flush Cycles'!CK164</f>
        <v>3.7849678519002037</v>
      </c>
      <c r="CL165" s="101">
        <f ca="1">Pumpdown!CL145-'Results-Multiple Flush Cycles'!CL164</f>
        <v>3.7849888394702966</v>
      </c>
      <c r="CM165" s="101">
        <f ca="1">Pumpdown!CM145-'Results-Multiple Flush Cycles'!CM164</f>
        <v>3.7850075883377925</v>
      </c>
      <c r="CN165" s="101">
        <f ca="1">Pumpdown!CN145-'Results-Multiple Flush Cycles'!CN164</f>
        <v>3.7850243469334774</v>
      </c>
      <c r="CO165" s="101">
        <f ca="1">Pumpdown!CO145-'Results-Multiple Flush Cycles'!CO164</f>
        <v>3.785039335179694</v>
      </c>
      <c r="CP165" s="101">
        <f ca="1">Pumpdown!CP145-'Results-Multiple Flush Cycles'!CP164</f>
        <v>3.7850527478499472</v>
      </c>
      <c r="CQ165" s="101">
        <f ca="1">Pumpdown!CQ145-'Results-Multiple Flush Cycles'!CQ164</f>
        <v>3.7850647575245997</v>
      </c>
      <c r="CR165" s="101">
        <f ca="1">Pumpdown!CR145-'Results-Multiple Flush Cycles'!CR164</f>
        <v>3.7850755171919221</v>
      </c>
      <c r="CS165" s="101">
        <f ca="1">Pumpdown!CS145-'Results-Multiple Flush Cycles'!CS164</f>
        <v>3.7850851625376976</v>
      </c>
      <c r="CT165" s="101">
        <f ca="1">Pumpdown!CT145-'Results-Multiple Flush Cycles'!CT164</f>
        <v>3.7850938139612547</v>
      </c>
      <c r="CU165" s="101">
        <f ca="1">Pumpdown!CU145-'Results-Multiple Flush Cycles'!CU164</f>
        <v>3.785101578351155</v>
      </c>
      <c r="CV165" s="101">
        <f ca="1">Pumpdown!CV145-'Results-Multiple Flush Cycles'!CV164</f>
        <v>3.7851085506496696</v>
      </c>
      <c r="CW165" s="101">
        <f ca="1">Pumpdown!CW145-'Results-Multiple Flush Cycles'!CW164</f>
        <v>3.7851148152316179</v>
      </c>
      <c r="CX165" s="101">
        <f ca="1">Pumpdown!CX145-'Results-Multiple Flush Cycles'!CX164</f>
        <v>3.7851204471199882</v>
      </c>
      <c r="CY165" s="101">
        <f ca="1">Pumpdown!CY145-'Results-Multiple Flush Cycles'!CY164</f>
        <v>3.7851255130580403</v>
      </c>
      <c r="CZ165" s="101">
        <f ca="1">Pumpdown!CZ145-'Results-Multiple Flush Cycles'!CZ164</f>
        <v>3.7851300724551558</v>
      </c>
      <c r="DA165" s="101">
        <f ca="1">Pumpdown!DA145-'Results-Multiple Flush Cycles'!DA164</f>
        <v>3.7851341782216141</v>
      </c>
      <c r="DB165" s="101">
        <f ca="1">Pumpdown!DB145-'Results-Multiple Flush Cycles'!DB164</f>
        <v>3.7851378775056133</v>
      </c>
      <c r="DC165" s="101">
        <f ca="1">Pumpdown!DC145-'Results-Multiple Flush Cycles'!DC164</f>
        <v>3.7851412123442287</v>
      </c>
      <c r="DD165" s="101">
        <f ca="1">Pumpdown!DD145-'Results-Multiple Flush Cycles'!DD164</f>
        <v>3.7851442202385921</v>
      </c>
      <c r="DE165" s="101">
        <f ca="1">Pumpdown!DE145-'Results-Multiple Flush Cycles'!DE164</f>
        <v>3.7851469346623157</v>
      </c>
      <c r="DF165" s="101">
        <f ca="1">Pumpdown!DF145-'Results-Multiple Flush Cycles'!DF164</f>
        <v>3.7851493855110996</v>
      </c>
      <c r="DG165" s="101">
        <f ca="1">Pumpdown!DG145-'Results-Multiple Flush Cycles'!DG164</f>
        <v>3.7851515995004901</v>
      </c>
      <c r="DH165" s="101">
        <f ca="1">Pumpdown!DH145-'Results-Multiple Flush Cycles'!DH164</f>
        <v>3.7851536005179311</v>
      </c>
      <c r="DI165" s="101">
        <f ca="1">Pumpdown!DI145-'Results-Multiple Flush Cycles'!DI164</f>
        <v>3.785155409934494</v>
      </c>
      <c r="DJ165" s="101">
        <f ca="1">Pumpdown!DJ145-'Results-Multiple Flush Cycles'!DJ164</f>
        <v>3.7851570468810336</v>
      </c>
      <c r="DK165" s="101">
        <f ca="1">Pumpdown!DK145-'Results-Multiple Flush Cycles'!DK164</f>
        <v>3.7851585284929423</v>
      </c>
      <c r="DL165" s="101">
        <f ca="1">Pumpdown!DL145-'Results-Multiple Flush Cycles'!DL164</f>
        <v>3.7851598701271802</v>
      </c>
      <c r="DM165" s="101">
        <f ca="1">Pumpdown!DM145-'Results-Multiple Flush Cycles'!DM164</f>
        <v>3.7851610855548135</v>
      </c>
      <c r="DN165" s="101">
        <f ca="1">Pumpdown!DN145-'Results-Multiple Flush Cycles'!DN164</f>
        <v>3.785162187131907</v>
      </c>
      <c r="DO165" s="101">
        <f ca="1">Pumpdown!DO145-'Results-Multiple Flush Cycles'!DO164</f>
        <v>3.7851631859512884</v>
      </c>
      <c r="DP165" s="101">
        <f ca="1">Pumpdown!DP145-'Results-Multiple Flush Cycles'!DP164</f>
        <v>3.7851640919773857</v>
      </c>
      <c r="DQ165" s="101">
        <f ca="1">Pumpdown!DQ145-'Results-Multiple Flush Cycles'!DQ164</f>
        <v>3.785164914166097</v>
      </c>
      <c r="DR165" s="101">
        <f ca="1">Pumpdown!DR145-'Results-Multiple Flush Cycles'!DR164</f>
        <v>3.7851656605714039</v>
      </c>
      <c r="DS165" s="101">
        <f ca="1">Pumpdown!DS145-'Results-Multiple Flush Cycles'!DS164</f>
        <v>3.7851663384402476</v>
      </c>
      <c r="DT165" s="101">
        <f ca="1">Pumpdown!DT145-'Results-Multiple Flush Cycles'!DT164</f>
        <v>3.7851669542970088</v>
      </c>
      <c r="DU165" s="101">
        <f ca="1">Pumpdown!DU145-'Results-Multiple Flush Cycles'!DU164</f>
        <v>3.7851675140187666</v>
      </c>
      <c r="DV165" s="101">
        <f ca="1">Pumpdown!DV145-'Results-Multiple Flush Cycles'!DV164</f>
        <v>3.7851680229023859</v>
      </c>
      <c r="DW165" s="101">
        <f ca="1">Pumpdown!DW145-'Results-Multiple Flush Cycles'!DW164</f>
        <v>3.7851684857243475</v>
      </c>
      <c r="DX165" s="101">
        <f ca="1">Pumpdown!DX145-'Results-Multiple Flush Cycles'!DX164</f>
        <v>3.7851689067941434</v>
      </c>
      <c r="DY165" s="101">
        <f ca="1">Pumpdown!DY145-'Results-Multiple Flush Cycles'!DY164</f>
        <v>3.7851692900019502</v>
      </c>
      <c r="DZ165" s="101">
        <f ca="1">Pumpdown!DZ145-'Results-Multiple Flush Cycles'!DZ164</f>
        <v>3.7851696388612242</v>
      </c>
      <c r="EA165" s="101">
        <f ca="1">Pumpdown!EA145-'Results-Multiple Flush Cycles'!EA164</f>
        <v>3.7851699565467722</v>
      </c>
      <c r="EB165" s="101">
        <f ca="1">Pumpdown!EB145-'Results-Multiple Flush Cycles'!EB164</f>
        <v>3.7851702459288115</v>
      </c>
      <c r="EC165" s="101">
        <f ca="1">Pumpdown!EC145-'Results-Multiple Flush Cycles'!EC164</f>
        <v>3.7851705096034425</v>
      </c>
      <c r="ED165" s="101">
        <f ca="1">Pumpdown!ED145-'Results-Multiple Flush Cycles'!ED164</f>
        <v>3.7851707499199452</v>
      </c>
      <c r="EE165" s="101">
        <f ca="1">Pumpdown!EE145-'Results-Multiple Flush Cycles'!EE164</f>
        <v>3.7851709690052302</v>
      </c>
      <c r="EF165" s="101">
        <f ca="1">Pumpdown!EF145-'Results-Multiple Flush Cycles'!EF164</f>
        <v>3.7851711687857619</v>
      </c>
      <c r="EG165" s="101">
        <f ca="1">Pumpdown!EG145-'Results-Multiple Flush Cycles'!EG164</f>
        <v>3.7851713510072234</v>
      </c>
      <c r="EH165" s="101">
        <f ca="1">Pumpdown!EH145-'Results-Multiple Flush Cycles'!EH164</f>
        <v>3.7851715172521678</v>
      </c>
      <c r="EI165" s="101">
        <f ca="1">Pumpdown!EI145-'Results-Multiple Flush Cycles'!EI164</f>
        <v>3.7851716689558681</v>
      </c>
      <c r="EJ165" s="101">
        <f ca="1">Pumpdown!EJ145-'Results-Multiple Flush Cycles'!EJ164</f>
        <v>3.7851718074205611</v>
      </c>
      <c r="EK165" s="101">
        <f ca="1">Pumpdown!EK145-'Results-Multiple Flush Cycles'!EK164</f>
        <v>3.7851719338282535</v>
      </c>
      <c r="EL165" s="101">
        <f ca="1">Pumpdown!EL145-'Results-Multiple Flush Cycles'!EL164</f>
        <v>3.7851720492522407</v>
      </c>
      <c r="EM165" s="101">
        <f ca="1">Pumpdown!EM145-'Results-Multiple Flush Cycles'!EM164</f>
        <v>3.7851721546674773</v>
      </c>
      <c r="EN165" s="101">
        <f ca="1">Pumpdown!EN145-'Results-Multiple Flush Cycles'!EN164</f>
        <v>3.7851722509599131</v>
      </c>
      <c r="EO165" s="101">
        <f ca="1">Pumpdown!EO145-'Results-Multiple Flush Cycles'!EO164</f>
        <v>3.7851723389349075</v>
      </c>
      <c r="EP165" s="101">
        <f ca="1">Pumpdown!EP145-'Results-Multiple Flush Cycles'!EP164</f>
        <v>3.7851724193248169</v>
      </c>
      <c r="EQ165" s="101">
        <f ca="1">Pumpdown!EQ145-'Results-Multiple Flush Cycles'!EQ164</f>
        <v>3.785172492795835</v>
      </c>
      <c r="ER165" s="101">
        <f ca="1">Pumpdown!ER145-'Results-Multiple Flush Cycles'!ER164</f>
        <v>3.7851725599541695</v>
      </c>
      <c r="ES165" s="101">
        <f ca="1">Pumpdown!ES145-'Results-Multiple Flush Cycles'!ES164</f>
        <v>3.7851726213516184</v>
      </c>
      <c r="ET165" s="101">
        <f ca="1">Pumpdown!ET145-'Results-Multiple Flush Cycles'!ET164</f>
        <v>3.7851726774906056</v>
      </c>
      <c r="EU165" s="101">
        <f ca="1">Pumpdown!EU145-'Results-Multiple Flush Cycles'!EU164</f>
        <v>3.785172728828738</v>
      </c>
      <c r="EV165" s="101">
        <f ca="1">Pumpdown!EV145-'Results-Multiple Flush Cycles'!EV164</f>
        <v>3.7851727757829186</v>
      </c>
      <c r="EW165" s="101">
        <f ca="1">Pumpdown!EW145-'Results-Multiple Flush Cycles'!EW164</f>
        <v>3.7851728187330753</v>
      </c>
      <c r="EX165" s="101">
        <f ca="1">Pumpdown!EX145-'Results-Multiple Flush Cycles'!EX164</f>
        <v>3.7851728580255322</v>
      </c>
      <c r="EY165" s="101">
        <f ca="1">Pumpdown!EY145-'Results-Multiple Flush Cycles'!EY164</f>
        <v>3.7851728939760618</v>
      </c>
      <c r="EZ165" s="101">
        <f ca="1">Pumpdown!EZ145-'Results-Multiple Flush Cycles'!EZ164</f>
        <v>3.7851729268726539</v>
      </c>
      <c r="FA165" s="101">
        <f ca="1">Pumpdown!FA145-'Results-Multiple Flush Cycles'!FA164</f>
        <v>3.785172956978021</v>
      </c>
      <c r="FB165" s="101">
        <f ca="1">Pumpdown!FB145-'Results-Multiple Flush Cycles'!FB164</f>
        <v>3.7851729845318745</v>
      </c>
      <c r="FC165" s="101">
        <f ca="1">Pumpdown!FC145-'Results-Multiple Flush Cycles'!FC164</f>
        <v>3.7851730097529854</v>
      </c>
      <c r="FD165" s="101">
        <f ca="1">Pumpdown!FD145-'Results-Multiple Flush Cycles'!FD164</f>
        <v>3.7851730328410569</v>
      </c>
      <c r="FE165" s="101">
        <f ca="1">Pumpdown!FE145-'Results-Multiple Flush Cycles'!FE164</f>
        <v>3.7851730539784243</v>
      </c>
      <c r="FF165" s="101">
        <f ca="1">Pumpdown!FF145-'Results-Multiple Flush Cycles'!FF164</f>
        <v>3.7851730733315989</v>
      </c>
      <c r="FG165" s="101">
        <f ca="1">Pumpdown!FG145-'Results-Multiple Flush Cycles'!FG164</f>
        <v>3.7851730910526689</v>
      </c>
      <c r="FH165" s="101">
        <f ca="1">Pumpdown!FH145-'Results-Multiple Flush Cycles'!FH164</f>
        <v>3.785173107280575</v>
      </c>
      <c r="FI165" s="101">
        <f ca="1">Pumpdown!FI145-'Results-Multiple Flush Cycles'!FI164</f>
        <v>3.78517312214227</v>
      </c>
      <c r="FJ165" s="101">
        <f ca="1">Pumpdown!FJ145-'Results-Multiple Flush Cycles'!FJ164</f>
        <v>3.7851731357537712</v>
      </c>
      <c r="FK165" s="101">
        <f ca="1">Pumpdown!FK145-'Results-Multiple Flush Cycles'!FK164</f>
        <v>3.7851731482211215</v>
      </c>
      <c r="FL165" s="101">
        <f ca="1">Pumpdown!FL145-'Results-Multiple Flush Cycles'!FL164</f>
        <v>3.7851731596412601</v>
      </c>
      <c r="FM165" s="101">
        <f ca="1">Pumpdown!FM145-'Results-Multiple Flush Cycles'!FM164</f>
        <v>3.7851731701028188</v>
      </c>
      <c r="FN165" s="101">
        <f ca="1">Pumpdown!FN145-'Results-Multiple Flush Cycles'!FN164</f>
        <v>3.7851731796868444</v>
      </c>
      <c r="FO165" s="101">
        <f ca="1">Pumpdown!FO145-'Results-Multiple Flush Cycles'!FO164</f>
        <v>3.7851731884674598</v>
      </c>
      <c r="FP165" s="101">
        <f ca="1">Pumpdown!FP145-'Results-Multiple Flush Cycles'!FP164</f>
        <v>3.7851731965124618</v>
      </c>
      <c r="FQ165" s="101">
        <f ca="1">Pumpdown!FQ145-'Results-Multiple Flush Cycles'!FQ164</f>
        <v>3.785173203883871</v>
      </c>
      <c r="FR165" s="101">
        <f ca="1">Pumpdown!FR145-'Results-Multiple Flush Cycles'!FR164</f>
        <v>3.7851732106384302</v>
      </c>
      <c r="FS165" s="101">
        <f ca="1">Pumpdown!FS145-'Results-Multiple Flush Cycles'!FS164</f>
        <v>3.7851732168280594</v>
      </c>
      <c r="FT165" s="101">
        <f ca="1">Pumpdown!FT145-'Results-Multiple Flush Cycles'!FT164</f>
        <v>3.785173222500271</v>
      </c>
      <c r="FU165" s="101">
        <f ca="1">Pumpdown!FU145-'Results-Multiple Flush Cycles'!FU164</f>
        <v>3.7851732276985492</v>
      </c>
      <c r="FV165" s="101">
        <f ca="1">Pumpdown!FV145-'Results-Multiple Flush Cycles'!FV164</f>
        <v>3.7851732324626939</v>
      </c>
      <c r="FW165" s="101">
        <f ca="1">Pumpdown!FW145-'Results-Multiple Flush Cycles'!FW164</f>
        <v>3.785173236829138</v>
      </c>
      <c r="FX165" s="101">
        <f ca="1">Pumpdown!FX145-'Results-Multiple Flush Cycles'!FX164</f>
        <v>3.7851732408312362</v>
      </c>
      <c r="FY165" s="101">
        <f ca="1">Pumpdown!FY145-'Results-Multiple Flush Cycles'!FY164</f>
        <v>3.7851732444995245</v>
      </c>
      <c r="FZ165" s="101">
        <f ca="1">Pumpdown!FZ145-'Results-Multiple Flush Cycles'!FZ164</f>
        <v>3.7851732478619642</v>
      </c>
      <c r="GA165" s="101">
        <f ca="1">Pumpdown!GA145-'Results-Multiple Flush Cycles'!GA164</f>
        <v>3.7851732509441591</v>
      </c>
      <c r="GB165" s="101">
        <f ca="1">Pumpdown!GB145-'Results-Multiple Flush Cycles'!GB164</f>
        <v>3.7851732537695573</v>
      </c>
      <c r="GC165" s="101">
        <f ca="1">Pumpdown!GC145-'Results-Multiple Flush Cycles'!GC164</f>
        <v>3.7851732563596325</v>
      </c>
      <c r="GD165" s="101">
        <f ca="1">Pumpdown!GD145-'Results-Multiple Flush Cycles'!GD164</f>
        <v>3.7851732587340545</v>
      </c>
      <c r="GE165" s="101">
        <f ca="1">Pumpdown!GE145-'Results-Multiple Flush Cycles'!GE164</f>
        <v>3.7851732609108386</v>
      </c>
      <c r="GF165" s="101">
        <f ca="1">Pumpdown!GF145-'Results-Multiple Flush Cycles'!GF164</f>
        <v>3.7851732629064889</v>
      </c>
      <c r="GG165" s="101">
        <f ca="1">Pumpdown!GG145-'Results-Multiple Flush Cycles'!GG164</f>
        <v>3.785173264736124</v>
      </c>
      <c r="GH165" s="101">
        <f ca="1">Pumpdown!GH145-'Results-Multiple Flush Cycles'!GH164</f>
        <v>3.7851732664135951</v>
      </c>
      <c r="GI165" s="101">
        <f ca="1">Pumpdown!GI145-'Results-Multiple Flush Cycles'!GI164</f>
        <v>3.7851732679515924</v>
      </c>
      <c r="GJ165" s="101">
        <f ca="1">Pumpdown!GJ145-'Results-Multiple Flush Cycles'!GJ164</f>
        <v>3.7851732693617439</v>
      </c>
      <c r="GK165" s="101">
        <f ca="1">Pumpdown!GK145-'Results-Multiple Flush Cycles'!GK164</f>
        <v>3.785173270654703</v>
      </c>
      <c r="GL165" s="101">
        <f ca="1">Pumpdown!GL145-'Results-Multiple Flush Cycles'!GL164</f>
        <v>3.7851732718402338</v>
      </c>
      <c r="GM165" s="101">
        <f ca="1">Pumpdown!GM145-'Results-Multiple Flush Cycles'!GM164</f>
        <v>3.7851732729272825</v>
      </c>
      <c r="GN165" s="101">
        <f ca="1">Pumpdown!GN145-'Results-Multiple Flush Cycles'!GN164</f>
        <v>3.7851732739240482</v>
      </c>
      <c r="GO165" s="101">
        <f ca="1">Pumpdown!GO145-'Results-Multiple Flush Cycles'!GO164</f>
        <v>3.7851732748380447</v>
      </c>
      <c r="GP165" s="101">
        <f ca="1">Pumpdown!GP145-'Results-Multiple Flush Cycles'!GP164</f>
        <v>3.7851732756761596</v>
      </c>
      <c r="GQ165" s="101">
        <f ca="1">Pumpdown!GQ145-'Results-Multiple Flush Cycles'!GQ164</f>
        <v>3.7851732764447044</v>
      </c>
      <c r="GR165" s="101">
        <f ca="1">Pumpdown!GR145-'Results-Multiple Flush Cycles'!GR164</f>
        <v>3.7851732771494642</v>
      </c>
      <c r="GS165" s="101">
        <f ca="1">Pumpdown!GS145-'Results-Multiple Flush Cycles'!GS164</f>
        <v>3.7851732777957428</v>
      </c>
      <c r="GT165" s="101">
        <f ca="1">Pumpdown!GT145-'Results-Multiple Flush Cycles'!GT164</f>
        <v>3.7851732783884007</v>
      </c>
      <c r="GU165" s="101">
        <f ca="1">Pumpdown!GU145-'Results-Multiple Flush Cycles'!GU164</f>
        <v>3.7851732789318939</v>
      </c>
      <c r="GV165" s="101">
        <f ca="1">Pumpdown!GV145-'Results-Multiple Flush Cycles'!GV164</f>
        <v>3.7851732794303068</v>
      </c>
      <c r="GW165" s="101">
        <f ca="1">Pumpdown!GW145-'Results-Multiple Flush Cycles'!GW164</f>
        <v>3.7851732798873847</v>
      </c>
      <c r="GX165" s="101">
        <f ca="1">Pumpdown!GX145-'Results-Multiple Flush Cycles'!GX164</f>
        <v>3.7851732803065601</v>
      </c>
      <c r="GY165" s="101">
        <f ca="1">Pumpdown!GY145-'Results-Multiple Flush Cycles'!GY164</f>
        <v>3.7851732806909797</v>
      </c>
      <c r="GZ165" s="101">
        <f ca="1">Pumpdown!GZ145-'Results-Multiple Flush Cycles'!GZ164</f>
        <v>3.7851732810435297</v>
      </c>
      <c r="HA165" s="101">
        <f ca="1">Pumpdown!HA145-'Results-Multiple Flush Cycles'!HA164</f>
        <v>3.7851732813668546</v>
      </c>
      <c r="HB165" s="101">
        <f ca="1">Pumpdown!HB145-'Results-Multiple Flush Cycles'!HB164</f>
        <v>3.7851732816633805</v>
      </c>
      <c r="HC165" s="101">
        <f ca="1">Pumpdown!HC145-'Results-Multiple Flush Cycles'!HC164</f>
        <v>3.7851732819353305</v>
      </c>
      <c r="HD165" s="101">
        <f ca="1">Pumpdown!HD145-'Results-Multiple Flush Cycles'!HD164</f>
        <v>3.7851732821847435</v>
      </c>
      <c r="HE165" s="101">
        <f ca="1">Pumpdown!HE145-'Results-Multiple Flush Cycles'!HE164</f>
        <v>3.7851732824134898</v>
      </c>
      <c r="HF165" s="101">
        <f ca="1">Pumpdown!HF145-'Results-Multiple Flush Cycles'!HF164</f>
        <v>3.7851732826232829</v>
      </c>
      <c r="HG165" s="101">
        <f ca="1">Pumpdown!HG145-'Results-Multiple Flush Cycles'!HG164</f>
        <v>3.7851732828156943</v>
      </c>
      <c r="HH165" s="101">
        <f ca="1">Pumpdown!HH145-'Results-Multiple Flush Cycles'!HH164</f>
        <v>3.785173282992166</v>
      </c>
      <c r="HI165" s="101">
        <f ca="1">Pumpdown!HI145-'Results-Multiple Flush Cycles'!HI164</f>
        <v>3.7851732831540197</v>
      </c>
      <c r="HJ165" s="101">
        <f ca="1">Pumpdown!HJ145-'Results-Multiple Flush Cycles'!HJ164</f>
        <v>3.7851732833024667</v>
      </c>
      <c r="HK165" s="101">
        <f ca="1">Pumpdown!HK145-'Results-Multiple Flush Cycles'!HK164</f>
        <v>3.7851732834386183</v>
      </c>
      <c r="HL165" s="101">
        <f ca="1">Pumpdown!HL145-'Results-Multiple Flush Cycles'!HL164</f>
        <v>3.7851732835634939</v>
      </c>
      <c r="HM165" s="101">
        <f ca="1">Pumpdown!HM145-'Results-Multiple Flush Cycles'!HM164</f>
        <v>3.7851732836780276</v>
      </c>
      <c r="HN165" s="101">
        <f ca="1">Pumpdown!HN145-'Results-Multiple Flush Cycles'!HN164</f>
        <v>3.7851732837830769</v>
      </c>
      <c r="HO165" s="101">
        <f ca="1">Pumpdown!HO145-'Results-Multiple Flush Cycles'!HO164</f>
        <v>3.7851732838794279</v>
      </c>
      <c r="HP165" s="101">
        <f ca="1">Pumpdown!HP145-'Results-Multiple Flush Cycles'!HP164</f>
        <v>3.7851732839678003</v>
      </c>
      <c r="HQ165" s="101">
        <f ca="1">Pumpdown!HQ145-'Results-Multiple Flush Cycles'!HQ164</f>
        <v>3.7851732840488563</v>
      </c>
      <c r="HR165" s="101">
        <f ca="1">Pumpdown!HR145-'Results-Multiple Flush Cycles'!HR164</f>
        <v>3.7851732841232009</v>
      </c>
      <c r="HS165" s="101">
        <f ca="1">Pumpdown!HS145-'Results-Multiple Flush Cycles'!HS164</f>
        <v>3.7851732841913908</v>
      </c>
      <c r="HT165" s="101">
        <f ca="1">Pumpdown!HT145-'Results-Multiple Flush Cycles'!HT164</f>
        <v>3.7851732842539354</v>
      </c>
      <c r="HU165" s="101">
        <f ca="1">Pumpdown!HU145-'Results-Multiple Flush Cycles'!HU164</f>
        <v>3.7851732843113028</v>
      </c>
      <c r="HV165" s="101">
        <f ca="1">Pumpdown!HV145-'Results-Multiple Flush Cycles'!HV164</f>
        <v>3.7851732843639212</v>
      </c>
      <c r="HW165" s="101">
        <f ca="1">Pumpdown!HW145-'Results-Multiple Flush Cycles'!HW164</f>
        <v>3.7851732844121839</v>
      </c>
      <c r="HX165" s="101">
        <f ca="1">Pumpdown!HX145-'Results-Multiple Flush Cycles'!HX164</f>
        <v>3.7851732844564516</v>
      </c>
      <c r="HY165" s="101">
        <f ca="1">Pumpdown!HY145-'Results-Multiple Flush Cycles'!HY164</f>
        <v>3.7851732844970556</v>
      </c>
      <c r="HZ165" s="101">
        <f ca="1">Pumpdown!HZ145-'Results-Multiple Flush Cycles'!HZ164</f>
        <v>3.7851732845342987</v>
      </c>
      <c r="IA165" s="101">
        <f ca="1">Pumpdown!IA145-'Results-Multiple Flush Cycles'!IA164</f>
        <v>3.7851732845684594</v>
      </c>
      <c r="IB165" s="101">
        <f ca="1">Pumpdown!IB145-'Results-Multiple Flush Cycles'!IB164</f>
        <v>3.785173284599793</v>
      </c>
      <c r="IC165" s="101">
        <f ca="1">Pumpdown!IC145-'Results-Multiple Flush Cycles'!IC164</f>
        <v>3.7851732846285335</v>
      </c>
      <c r="ID165" s="101">
        <f ca="1">Pumpdown!ID145-'Results-Multiple Flush Cycles'!ID164</f>
        <v>3.7851732846548956</v>
      </c>
      <c r="IE165" s="101">
        <f ca="1">Pumpdown!IE145-'Results-Multiple Flush Cycles'!IE164</f>
        <v>3.7851732846790758</v>
      </c>
      <c r="IF165" s="101">
        <f ca="1">Pumpdown!IF145-'Results-Multiple Flush Cycles'!IF164</f>
        <v>3.7851732847012549</v>
      </c>
      <c r="IG165" s="101">
        <f ca="1">Pumpdown!IG145-'Results-Multiple Flush Cycles'!IG164</f>
        <v>3.7851732847215991</v>
      </c>
      <c r="IH165" s="101">
        <f ca="1">Pumpdown!IH145-'Results-Multiple Flush Cycles'!IH164</f>
        <v>3.7851732847402593</v>
      </c>
      <c r="II165" s="101">
        <f ca="1">Pumpdown!II145-'Results-Multiple Flush Cycles'!II164</f>
        <v>3.7851732847573758</v>
      </c>
      <c r="IJ165" s="101">
        <f ca="1">Pumpdown!IJ145-'Results-Multiple Flush Cycles'!IJ164</f>
        <v>3.7851732847730757</v>
      </c>
      <c r="IK165" s="101">
        <f ca="1">Pumpdown!IK145-'Results-Multiple Flush Cycles'!IK164</f>
        <v>3.7851732847874766</v>
      </c>
      <c r="IL165" s="101">
        <f ca="1">Pumpdown!IL145-'Results-Multiple Flush Cycles'!IL164</f>
        <v>3.785173284800686</v>
      </c>
      <c r="IM165" s="101">
        <f ca="1">Pumpdown!IM145-'Results-Multiple Flush Cycles'!IM164</f>
        <v>3.7851732848128026</v>
      </c>
      <c r="IN165" s="101">
        <f ca="1">Pumpdown!IN145-'Results-Multiple Flush Cycles'!IN164</f>
        <v>3.7851732848239164</v>
      </c>
      <c r="IO165" s="101">
        <f ca="1">Pumpdown!IO145-'Results-Multiple Flush Cycles'!IO164</f>
        <v>3.7851732848341104</v>
      </c>
      <c r="IP165" s="101">
        <f ca="1">Pumpdown!IP145-'Results-Multiple Flush Cycles'!IP164</f>
        <v>3.7851732848434616</v>
      </c>
      <c r="IQ165" s="101">
        <f ca="1">Pumpdown!IQ145-'Results-Multiple Flush Cycles'!IQ164</f>
        <v>3.7851732848520387</v>
      </c>
      <c r="IR165" s="101">
        <f ca="1">Pumpdown!IR145-'Results-Multiple Flush Cycles'!IR164</f>
        <v>3.7851732848599062</v>
      </c>
      <c r="IS165" s="101">
        <f ca="1">Pumpdown!IS145-'Results-Multiple Flush Cycles'!IS164</f>
        <v>3.7851732848671231</v>
      </c>
      <c r="IT165" s="101">
        <f ca="1">Pumpdown!IT145-'Results-Multiple Flush Cycles'!IT164</f>
        <v>3.7851732848737427</v>
      </c>
      <c r="IU165" s="101">
        <f ca="1">Pumpdown!IU145-'Results-Multiple Flush Cycles'!IU164</f>
        <v>3.7851732848798143</v>
      </c>
      <c r="IV165" s="101">
        <f ca="1">Pumpdown!IV145-'Results-Multiple Flush Cycles'!IV164</f>
        <v>3.7851732848853841</v>
      </c>
    </row>
    <row r="166" spans="1:258" x14ac:dyDescent="0.15">
      <c r="A166" s="101" t="s">
        <v>586</v>
      </c>
      <c r="B166" s="110" t="s">
        <v>27</v>
      </c>
      <c r="C166" s="101">
        <f ca="1">Pumpdown!C164</f>
        <v>10022.914049243118</v>
      </c>
      <c r="D166" s="101">
        <f ca="1">Pumpdown!D164</f>
        <v>10022.914049243118</v>
      </c>
      <c r="E166" s="101">
        <f ca="1">Pumpdown!E164</f>
        <v>9716.1747180579314</v>
      </c>
      <c r="F166" s="101">
        <f ca="1">Pumpdown!F164</f>
        <v>9416.0481943795912</v>
      </c>
      <c r="G166" s="101">
        <f ca="1">Pumpdown!G164</f>
        <v>9122.1063667289873</v>
      </c>
      <c r="H166" s="101">
        <f ca="1">Pumpdown!H164</f>
        <v>8833.9438675958081</v>
      </c>
      <c r="I166" s="101">
        <f ca="1">Pumpdown!I164</f>
        <v>8551.1767566791259</v>
      </c>
      <c r="J166" s="101">
        <f ca="1">Pumpdown!J164</f>
        <v>8273.4412810013255</v>
      </c>
      <c r="K166" s="101">
        <f ca="1">Pumpdown!K164</f>
        <v>8000.3927073541308</v>
      </c>
      <c r="L166" s="101">
        <f ca="1">Pumpdown!L164</f>
        <v>7731.704222806994</v>
      </c>
      <c r="M166" s="101">
        <f ca="1">Pumpdown!M164</f>
        <v>7467.0658992630506</v>
      </c>
      <c r="N166" s="101">
        <f ca="1">Pumpdown!N164</f>
        <v>7206.0265251734409</v>
      </c>
      <c r="O166" s="101">
        <f ca="1">Pumpdown!O164</f>
        <v>6947.7805162047425</v>
      </c>
      <c r="P166" s="101">
        <f ca="1">Pumpdown!P164</f>
        <v>6692.0653156693897</v>
      </c>
      <c r="Q166" s="101">
        <f ca="1">Pumpdown!Q164</f>
        <v>6438.6317691437334</v>
      </c>
      <c r="R166" s="101">
        <f ca="1">Pumpdown!R164</f>
        <v>6187.2433529876989</v>
      </c>
      <c r="S166" s="101">
        <f ca="1">Pumpdown!S164</f>
        <v>5937.6754472993434</v>
      </c>
      <c r="T166" s="101">
        <f ca="1">Pumpdown!T164</f>
        <v>5689.7146506959716</v>
      </c>
      <c r="U166" s="101">
        <f ca="1">Pumpdown!U164</f>
        <v>5443.1581344685283</v>
      </c>
      <c r="V166" s="101">
        <f ca="1">Pumpdown!V164</f>
        <v>5197.8130338017809</v>
      </c>
      <c r="W166" s="101">
        <f ca="1">Pumpdown!W164</f>
        <v>4953.4958738898167</v>
      </c>
      <c r="X166" s="101">
        <f ca="1">Pumpdown!X164</f>
        <v>4710.0320289497122</v>
      </c>
      <c r="Y166" s="101">
        <f ca="1">Pumpdown!Y164</f>
        <v>4467.2552121629406</v>
      </c>
      <c r="Z166" s="101">
        <f ca="1">Pumpdown!Z164</f>
        <v>4225.0069944764982</v>
      </c>
      <c r="AA166" s="101">
        <f ca="1">Pumpdown!AA164</f>
        <v>3983.1363512009384</v>
      </c>
      <c r="AB166" s="101">
        <f ca="1">Pumpdown!AB164</f>
        <v>3741.4992342915098</v>
      </c>
      <c r="AC166" s="101">
        <f ca="1">Pumpdown!AC164</f>
        <v>3499.9581689512452</v>
      </c>
      <c r="AD166" s="148">
        <f ca="1">Pumpdown!AD164</f>
        <v>3258.3818732346981</v>
      </c>
      <c r="AE166" s="101">
        <f ca="1">Pumpdown!AE164</f>
        <v>3016.6448990155504</v>
      </c>
      <c r="AF166" s="101">
        <f ca="1">Pumpdown!AF164</f>
        <v>2774.627293318596</v>
      </c>
      <c r="AG166" s="101">
        <f ca="1">Pumpdown!AG164</f>
        <v>2532.2142789537229</v>
      </c>
      <c r="AH166" s="101">
        <f ca="1">Pumpdown!AH164</f>
        <v>2288.2778167439146</v>
      </c>
      <c r="AI166" s="101">
        <f ca="1">Pumpdown!AI164</f>
        <v>2042.3885236647177</v>
      </c>
      <c r="AJ166" s="101">
        <f ca="1">Pumpdown!AJ164</f>
        <v>1794.2613528882832</v>
      </c>
      <c r="AK166" s="148">
        <f ca="1">Pumpdown!AK164</f>
        <v>1543.4876883885804</v>
      </c>
      <c r="AL166" s="101">
        <f ca="1">Pumpdown!AL164</f>
        <v>1289.4375280325085</v>
      </c>
      <c r="AM166" s="101">
        <f ca="1">Pumpdown!AM164</f>
        <v>1030.8950362929577</v>
      </c>
      <c r="AN166" s="101">
        <f ca="1">Pumpdown!AN164</f>
        <v>767.8375933824442</v>
      </c>
      <c r="AO166" s="101">
        <f ca="1">Pumpdown!AO164</f>
        <v>498.29631732698937</v>
      </c>
      <c r="AP166" s="101">
        <f ca="1">Pumpdown!AP164</f>
        <v>365.57451360621053</v>
      </c>
      <c r="AQ166" s="101">
        <f ca="1">Pumpdown!AQ164</f>
        <v>297.07053840923902</v>
      </c>
      <c r="AR166" s="101">
        <f ca="1">Pumpdown!AR164</f>
        <v>252.34019335433823</v>
      </c>
      <c r="AS166" s="101">
        <f ca="1">Pumpdown!AS164</f>
        <v>218.25083694217167</v>
      </c>
      <c r="AT166" s="101">
        <f ca="1">Pumpdown!AT164</f>
        <v>190.19031224651894</v>
      </c>
      <c r="AU166" s="101">
        <f ca="1">Pumpdown!AU164</f>
        <v>166.29505111589052</v>
      </c>
      <c r="AV166" s="101">
        <f ca="1">Pumpdown!AV164</f>
        <v>145.64434529088638</v>
      </c>
      <c r="AW166" s="101">
        <f ca="1">Pumpdown!AW164</f>
        <v>127.67693736582787</v>
      </c>
      <c r="AX166" s="101">
        <f ca="1">Pumpdown!AX164</f>
        <v>111.99194254530678</v>
      </c>
      <c r="AY166" s="101">
        <f ca="1">Pumpdown!AY164</f>
        <v>98.274752909247596</v>
      </c>
      <c r="AZ166" s="101">
        <f ca="1">Pumpdown!AZ164</f>
        <v>86.265828000751441</v>
      </c>
      <c r="BA166" s="101">
        <f ca="1">Pumpdown!BA164</f>
        <v>75.745412012144868</v>
      </c>
      <c r="BB166" s="101">
        <f ca="1">Pumpdown!BB164</f>
        <v>66.524814567563823</v>
      </c>
      <c r="BC166" s="101">
        <f ca="1">Pumpdown!BC164</f>
        <v>58.440741787990575</v>
      </c>
      <c r="BD166" s="101">
        <f ca="1">Pumpdown!BD164</f>
        <v>51.351228882000648</v>
      </c>
      <c r="BE166" s="101">
        <f ca="1">Pumpdown!BE164</f>
        <v>45.132513712165498</v>
      </c>
      <c r="BF166" s="101">
        <f ca="1">Pumpdown!BF164</f>
        <v>39.676519955931987</v>
      </c>
      <c r="BG166" s="101">
        <f ca="1">Pumpdown!BG164</f>
        <v>34.888768672730812</v>
      </c>
      <c r="BH166" s="101">
        <f ca="1">Pumpdown!BH164</f>
        <v>30.686611148361656</v>
      </c>
      <c r="BI166" s="101">
        <f ca="1">Pumpdown!BI164</f>
        <v>26.997714841816901</v>
      </c>
      <c r="BJ166" s="101">
        <f ca="1">Pumpdown!BJ164</f>
        <v>23.758755926997065</v>
      </c>
      <c r="BK166" s="101">
        <f ca="1">Pumpdown!BK164</f>
        <v>20.914284638109869</v>
      </c>
      <c r="BL166" s="101">
        <f ca="1">Pumpdown!BL164</f>
        <v>18.415737522474256</v>
      </c>
      <c r="BM166" s="101">
        <f ca="1">Pumpdown!BM164</f>
        <v>16.220575908975611</v>
      </c>
      <c r="BN166" s="101">
        <f ca="1">Pumpdown!BN164</f>
        <v>14.291533546785324</v>
      </c>
      <c r="BO166" s="101">
        <f ca="1">Pumpdown!BO164</f>
        <v>12.595959072899978</v>
      </c>
      <c r="BP166" s="101">
        <f ca="1">Pumpdown!BP164</f>
        <v>11.105241071039078</v>
      </c>
      <c r="BQ166" s="101">
        <f ca="1">Pumpdown!BQ164</f>
        <v>9.7943051839940125</v>
      </c>
      <c r="BR166" s="101">
        <f ca="1">Pumpdown!BR164</f>
        <v>8.6411741520729617</v>
      </c>
      <c r="BS166" s="101">
        <f ca="1">Pumpdown!BS164</f>
        <v>7.6265828429522173</v>
      </c>
      <c r="BT166" s="101">
        <f ca="1">Pumpdown!BT164</f>
        <v>6.7336413591642712</v>
      </c>
      <c r="BU166" s="101">
        <f ca="1">Pumpdown!BU164</f>
        <v>5.9475401903267464</v>
      </c>
      <c r="BV166" s="101">
        <f ca="1">Pumpdown!BV164</f>
        <v>5.2552921411004485</v>
      </c>
      <c r="BW166" s="101">
        <f ca="1">Pumpdown!BW164</f>
        <v>4.6455064304039038</v>
      </c>
      <c r="BX166" s="101">
        <f ca="1">Pumpdown!BX164</f>
        <v>4.1081909366769098</v>
      </c>
      <c r="BY166" s="101">
        <f ca="1">Pumpdown!BY164</f>
        <v>3.6345790695468723</v>
      </c>
      <c r="BZ166" s="101">
        <f ca="1">Pumpdown!BZ164</f>
        <v>3.216978189830475</v>
      </c>
      <c r="CA166" s="101">
        <f ca="1">Pumpdown!CA164</f>
        <v>2.8486368856856243</v>
      </c>
      <c r="CB166" s="101">
        <f ca="1">Pumpdown!CB164</f>
        <v>2.5236287500443626</v>
      </c>
      <c r="CC166" s="101">
        <f ca="1">Pumpdown!CC164</f>
        <v>2.2367505993783965</v>
      </c>
      <c r="CD166" s="101">
        <f ca="1">Pumpdown!CD164</f>
        <v>1.9834333317375239</v>
      </c>
      <c r="CE166" s="101">
        <f ca="1">Pumpdown!CE164</f>
        <v>1.759663847528341</v>
      </c>
      <c r="CF166" s="101">
        <f ca="1">Pumpdown!CF164</f>
        <v>1.5619166537402518</v>
      </c>
      <c r="CG166" s="101">
        <f ca="1">Pumpdown!CG164</f>
        <v>1.3870939448349238</v>
      </c>
      <c r="CH166" s="101">
        <f ca="1">Pumpdown!CH164</f>
        <v>1.2324731044011998</v>
      </c>
      <c r="CI166" s="101">
        <f ca="1">Pumpdown!CI164</f>
        <v>1.0956607036555015</v>
      </c>
      <c r="CJ166" s="101">
        <f ca="1">Pumpdown!CJ164</f>
        <v>0.97455218831141488</v>
      </c>
      <c r="CK166" s="101">
        <f ca="1">Pumpdown!CK164</f>
        <v>0.86729654632639863</v>
      </c>
      <c r="CL166" s="101">
        <f ca="1">Pumpdown!CL164</f>
        <v>0.77226533737249392</v>
      </c>
      <c r="CM166" s="101">
        <f ca="1">Pumpdown!CM164</f>
        <v>0.68802554215774414</v>
      </c>
      <c r="CN166" s="101">
        <f ca="1">Pumpdown!CN164</f>
        <v>0.61331575733268573</v>
      </c>
      <c r="CO166" s="101">
        <f ca="1">Pumpdown!CO164</f>
        <v>0.54702532086454081</v>
      </c>
      <c r="CP166" s="101">
        <f ca="1">Pumpdown!CP164</f>
        <v>0.48817600451112464</v>
      </c>
      <c r="CQ166" s="101">
        <f ca="1">Pumpdown!CQ164</f>
        <v>0.43590595530438236</v>
      </c>
      <c r="CR166" s="101">
        <f ca="1">Pumpdown!CR164</f>
        <v>0.38945560757086162</v>
      </c>
      <c r="CS166" s="101">
        <f ca="1">Pumpdown!CS164</f>
        <v>0.34815532168253482</v>
      </c>
      <c r="CT166" s="101">
        <f ca="1">Pumpdown!CT164</f>
        <v>0.31141453606642555</v>
      </c>
      <c r="CU166" s="101">
        <f ca="1">Pumpdown!CU164</f>
        <v>0.27871224554788498</v>
      </c>
      <c r="CV166" s="101">
        <f ca="1">Pumpdown!CV164</f>
        <v>0.24958864233447881</v>
      </c>
      <c r="CW166" s="101">
        <f ca="1">Pumpdown!CW164</f>
        <v>0.22363777628015868</v>
      </c>
      <c r="CX166" s="101">
        <f ca="1">Pumpdown!CX164</f>
        <v>0.20050110886555908</v>
      </c>
      <c r="CY166" s="101">
        <f ca="1">Pumpdown!CY164</f>
        <v>0.17986185090723952</v>
      </c>
      <c r="CZ166" s="101">
        <f ca="1">Pumpdown!CZ164</f>
        <v>0.1614399876440582</v>
      </c>
      <c r="DA166" s="101">
        <f ca="1">Pumpdown!DA164</f>
        <v>0.14498790678540158</v>
      </c>
      <c r="DB166" s="101">
        <f ca="1">Pumpdown!DB164</f>
        <v>0.13028655555607196</v>
      </c>
      <c r="DC166" s="101">
        <f ca="1">Pumpdown!DC164</f>
        <v>0.11714206192200402</v>
      </c>
      <c r="DD166" s="101">
        <f ca="1">Pumpdown!DD164</f>
        <v>0.10538276319213666</v>
      </c>
      <c r="DE166" s="101">
        <f ca="1">Pumpdown!DE164</f>
        <v>9.485659220684535E-2</v>
      </c>
      <c r="DF166" s="101">
        <f ca="1">Pumpdown!DF164</f>
        <v>8.5428777466690586E-2</v>
      </c>
      <c r="DG166" s="101">
        <f ca="1">Pumpdown!DG164</f>
        <v>7.6979818935640071E-2</v>
      </c>
      <c r="DH166" s="101">
        <f ca="1">Pumpdown!DH164</f>
        <v>6.9403705965543169E-2</v>
      </c>
      <c r="DI166" s="101">
        <f ca="1">Pumpdown!DI164</f>
        <v>6.2606347916740537E-2</v>
      </c>
      <c r="DJ166" s="101">
        <f ca="1">Pumpdown!DJ164</f>
        <v>5.6504191666125754E-2</v>
      </c>
      <c r="DK166" s="101">
        <f ca="1">Pumpdown!DK164</f>
        <v>5.1023003362481265E-2</v>
      </c>
      <c r="DL166" s="101">
        <f ca="1">Pumpdown!DL164</f>
        <v>4.6096794565260821E-2</v>
      </c>
      <c r="DM166" s="101">
        <f ca="1">Pumpdown!DM164</f>
        <v>4.1666875335987508E-2</v>
      </c>
      <c r="DN166" s="101">
        <f ca="1">Pumpdown!DN164</f>
        <v>3.7681018983790046E-2</v>
      </c>
      <c r="DO166" s="101">
        <f ca="1">Pumpdown!DO164</f>
        <v>3.4092725035683683E-2</v>
      </c>
      <c r="DP166" s="101">
        <f ca="1">Pumpdown!DP164</f>
        <v>3.0860568640726144E-2</v>
      </c>
      <c r="DQ166" s="101">
        <f ca="1">Pumpdown!DQ164</f>
        <v>2.7947626053772035E-2</v>
      </c>
      <c r="DR166" s="101">
        <f ca="1">Pumpdown!DR164</f>
        <v>2.5320967104268555E-2</v>
      </c>
      <c r="DS166" s="101">
        <f ca="1">Pumpdown!DS164</f>
        <v>2.2951206660314936E-2</v>
      </c>
      <c r="DT166" s="101">
        <f ca="1">Pumpdown!DT164</f>
        <v>2.0812108067249015E-2</v>
      </c>
      <c r="DU166" s="101">
        <f ca="1">Pumpdown!DU164</f>
        <v>1.888023239013472E-2</v>
      </c>
      <c r="DV166" s="101">
        <f ca="1">Pumpdown!DV164</f>
        <v>1.7134628035421401E-2</v>
      </c>
      <c r="DW166" s="101">
        <f ca="1">Pumpdown!DW164</f>
        <v>1.5556555981614333E-2</v>
      </c>
      <c r="DX166" s="101">
        <f ca="1">Pumpdown!DX164</f>
        <v>1.4129246423318391E-2</v>
      </c>
      <c r="DY166" s="101">
        <f ca="1">Pumpdown!DY164</f>
        <v>1.2837683137374116E-2</v>
      </c>
      <c r="DZ166" s="101">
        <f ca="1">Pumpdown!DZ164</f>
        <v>1.1668412322650194E-2</v>
      </c>
      <c r="EA166" s="101">
        <f ca="1">Pumpdown!EA164</f>
        <v>1.0609373053967138E-2</v>
      </c>
      <c r="EB166" s="101">
        <f ca="1">Pumpdown!EB164</f>
        <v>9.6497468322426696E-3</v>
      </c>
      <c r="EC166" s="101">
        <f ca="1">Pumpdown!EC164</f>
        <v>8.779824013084794E-3</v>
      </c>
      <c r="ED166" s="101">
        <f ca="1">Pumpdown!ED164</f>
        <v>7.9908851598090979E-3</v>
      </c>
      <c r="EE166" s="101">
        <f ca="1">Pumpdown!EE164</f>
        <v>7.275095598686266E-3</v>
      </c>
      <c r="EF166" s="101">
        <f ca="1">Pumpdown!EF164</f>
        <v>6.6254116580460138E-3</v>
      </c>
      <c r="EG166" s="101">
        <f ca="1">Pumpdown!EG164</f>
        <v>6.0354972521030918E-3</v>
      </c>
      <c r="EH166" s="101">
        <f ca="1">Pumpdown!EH164</f>
        <v>5.4996496280341339E-3</v>
      </c>
      <c r="EI166" s="101">
        <f ca="1">Pumpdown!EI164</f>
        <v>5.0127332335554537E-3</v>
      </c>
      <c r="EJ166" s="101">
        <f ca="1">Pumpdown!EJ164</f>
        <v>4.5701207843402893E-3</v>
      </c>
      <c r="EK166" s="101">
        <f ca="1">Pumpdown!EK164</f>
        <v>4.167640718094591E-3</v>
      </c>
      <c r="EL166" s="101">
        <f ca="1">Pumpdown!EL164</f>
        <v>3.8015303167587989E-3</v>
      </c>
      <c r="EM166" s="101">
        <f ca="1">Pumpdown!EM164</f>
        <v>3.4683938616766464E-3</v>
      </c>
      <c r="EN166" s="101">
        <f ca="1">Pumpdown!EN164</f>
        <v>3.1651652600369995E-3</v>
      </c>
      <c r="EO166" s="101">
        <f ca="1">Pumpdown!EO164</f>
        <v>2.8890746456497782E-3</v>
      </c>
      <c r="EP166" s="101">
        <f ca="1">Pumpdown!EP164</f>
        <v>2.6376185142138412E-3</v>
      </c>
      <c r="EQ166" s="101">
        <f ca="1">Pumpdown!EQ164</f>
        <v>2.4085330035964838E-3</v>
      </c>
      <c r="ER166" s="101">
        <f ca="1">Pumpdown!ER164</f>
        <v>2.1997699740811789E-3</v>
      </c>
      <c r="ES166" s="101">
        <f ca="1">Pumpdown!ES164</f>
        <v>2.0094755827638096E-3</v>
      </c>
      <c r="ET166" s="101">
        <f ca="1">Pumpdown!ET164</f>
        <v>1.8359710809126037E-3</v>
      </c>
      <c r="EU166" s="101">
        <f ca="1">Pumpdown!EU164</f>
        <v>1.6777355937019896E-3</v>
      </c>
      <c r="EV166" s="101">
        <f ca="1">Pumpdown!EV164</f>
        <v>1.5333906687676757E-3</v>
      </c>
      <c r="EW166" s="101">
        <f ca="1">Pumpdown!EW164</f>
        <v>1.4016864039329714E-3</v>
      </c>
      <c r="EX166" s="101">
        <f ca="1">Pumpdown!EX164</f>
        <v>1.2814889855969538E-3</v>
      </c>
      <c r="EY166" s="101">
        <f ca="1">Pumpdown!EY164</f>
        <v>1.1717694879808018E-3</v>
      </c>
      <c r="EZ166" s="101">
        <f ca="1">Pumpdown!EZ164</f>
        <v>1.0715937999872041E-3</v>
      </c>
      <c r="FA166" s="101">
        <f ca="1">Pumpdown!FA164</f>
        <v>9.801135610922984E-4</v>
      </c>
      <c r="FB166" s="101">
        <f ca="1">Pumpdown!FB164</f>
        <v>8.9655800068273934E-4</v>
      </c>
      <c r="FC166" s="101">
        <f ca="1">Pumpdown!FC164</f>
        <v>8.2022658676818251E-4</v>
      </c>
      <c r="FD166" s="101">
        <f ca="1">Pumpdown!FD164</f>
        <v>7.5048240021415957E-4</v>
      </c>
      <c r="FE166" s="101">
        <f ca="1">Pumpdown!FE164</f>
        <v>6.8674615970386777E-4</v>
      </c>
      <c r="FF166" s="101">
        <f ca="1">Pumpdown!FF164</f>
        <v>6.2849083068355427E-4</v>
      </c>
      <c r="FG166" s="101">
        <f ca="1">Pumpdown!FG164</f>
        <v>5.7523675869278353E-4</v>
      </c>
      <c r="FH166" s="101">
        <f ca="1">Pumpdown!FH164</f>
        <v>5.265472738317763E-4</v>
      </c>
      <c r="FI166" s="101">
        <f ca="1">Pumpdown!FI164</f>
        <v>4.8202471876477112E-4</v>
      </c>
      <c r="FJ166" s="101">
        <f ca="1">Pumpdown!FJ164</f>
        <v>4.4130685768172261E-4</v>
      </c>
      <c r="FK166" s="101">
        <f ca="1">Pumpdown!FK164</f>
        <v>4.0406362811184603E-4</v>
      </c>
      <c r="FL166" s="101">
        <f ca="1">Pumpdown!FL164</f>
        <v>3.6999420146442274E-4</v>
      </c>
      <c r="FM166" s="101">
        <f ca="1">Pumpdown!FM164</f>
        <v>3.3882432172038774E-4</v>
      </c>
      <c r="FN166" s="101">
        <f ca="1">Pumpdown!FN164</f>
        <v>3.1030389486156229E-4</v>
      </c>
      <c r="FO166" s="101">
        <f ca="1">Pumpdown!FO164</f>
        <v>2.8420480444627297E-4</v>
      </c>
      <c r="FP166" s="101">
        <f ca="1">Pumpdown!FP164</f>
        <v>2.6031893125880835E-4</v>
      </c>
      <c r="FQ166" s="101">
        <f ca="1">Pumpdown!FQ164</f>
        <v>2.3845635720955364E-4</v>
      </c>
      <c r="FR166" s="101">
        <f ca="1">Pumpdown!FR164</f>
        <v>2.1844373567266707E-4</v>
      </c>
      <c r="FS166" s="101">
        <f ca="1">Pumpdown!FS164</f>
        <v>2.0012281224532415E-4</v>
      </c>
      <c r="FT166" s="101">
        <f ca="1">Pumpdown!FT164</f>
        <v>1.8334908152032697E-4</v>
      </c>
      <c r="FU166" s="101">
        <f ca="1">Pumpdown!FU164</f>
        <v>1.6799056690305078E-4</v>
      </c>
      <c r="FV166" s="101">
        <f ca="1">Pumpdown!FV164</f>
        <v>1.5392671179270128E-4</v>
      </c>
      <c r="FW166" s="101">
        <f ca="1">Pumpdown!FW164</f>
        <v>1.4104737160302449E-4</v>
      </c>
      <c r="FX166" s="101">
        <f ca="1">Pumpdown!FX164</f>
        <v>1.2925189713344117E-4</v>
      </c>
      <c r="FY166" s="101">
        <f ca="1">Pumpdown!FY164</f>
        <v>1.1844830073093251E-4</v>
      </c>
      <c r="FZ166" s="101">
        <f ca="1">Pumpdown!FZ164</f>
        <v>1.0855249751730916E-4</v>
      </c>
      <c r="GA166" s="101">
        <f ca="1">Pumpdown!GA164</f>
        <v>9.9487614705897896E-5</v>
      </c>
      <c r="GB166" s="101">
        <f ca="1">Pumpdown!GB164</f>
        <v>9.1183362705206335E-5</v>
      </c>
      <c r="GC166" s="101">
        <f ca="1">Pumpdown!GC164</f>
        <v>8.3575462312795304E-5</v>
      </c>
      <c r="GD166" s="101">
        <f ca="1">Pumpdown!GD164</f>
        <v>7.6605122847545398E-5</v>
      </c>
      <c r="GE166" s="101">
        <f ca="1">Pumpdown!GE164</f>
        <v>7.0218566559104343E-5</v>
      </c>
      <c r="GF166" s="101">
        <f ca="1">Pumpdown!GF164</f>
        <v>6.4366595095210075E-5</v>
      </c>
      <c r="GG166" s="101">
        <f ca="1">Pumpdown!GG164</f>
        <v>5.9004194205848519E-5</v>
      </c>
      <c r="GH166" s="101">
        <f ca="1">Pumpdown!GH164</f>
        <v>5.4090173222327255E-5</v>
      </c>
      <c r="GI166" s="101">
        <f ca="1">Pumpdown!GI164</f>
        <v>4.958683617334558E-5</v>
      </c>
      <c r="GJ166" s="101">
        <f ca="1">Pumpdown!GJ164</f>
        <v>4.5459681692602716E-5</v>
      </c>
      <c r="GK166" s="101">
        <f ca="1">Pumpdown!GK164</f>
        <v>4.1677129136616007E-5</v>
      </c>
      <c r="GL166" s="101">
        <f ca="1">Pumpdown!GL164</f>
        <v>3.8210268570083153E-5</v>
      </c>
      <c r="GM166" s="101">
        <f ca="1">Pumpdown!GM164</f>
        <v>3.5032632491879318E-5</v>
      </c>
      <c r="GN166" s="101">
        <f ca="1">Pumpdown!GN164</f>
        <v>3.2119987369924172E-5</v>
      </c>
      <c r="GO166" s="101">
        <f ca="1">Pumpdown!GO164</f>
        <v>2.9450143229738451E-5</v>
      </c>
      <c r="GP166" s="101">
        <f ca="1">Pumpdown!GP164</f>
        <v>2.70027797013743E-5</v>
      </c>
      <c r="GQ166" s="101">
        <f ca="1">Pumpdown!GQ164</f>
        <v>2.4759287074196864E-5</v>
      </c>
      <c r="GR166" s="101">
        <f ca="1">Pumpdown!GR164</f>
        <v>2.2702621040196205E-5</v>
      </c>
      <c r="GS166" s="101">
        <f ca="1">Pumpdown!GS164</f>
        <v>2.0817169925445497E-5</v>
      </c>
      <c r="GT166" s="101">
        <f ca="1">Pumpdown!GT164</f>
        <v>1.9088633317186275E-5</v>
      </c>
      <c r="GU166" s="101">
        <f ca="1">Pumpdown!GU164</f>
        <v>1.7503911091885006E-5</v>
      </c>
      <c r="GV166" s="101">
        <f ca="1">Pumpdown!GV164</f>
        <v>1.6051001938430843E-5</v>
      </c>
      <c r="GW166" s="101">
        <f ca="1">Pumpdown!GW164</f>
        <v>1.4718910551298132E-5</v>
      </c>
      <c r="GX166" s="101">
        <f ca="1">Pumpdown!GX164</f>
        <v>1.3497562741758873E-5</v>
      </c>
      <c r="GY166" s="101">
        <f ca="1">Pumpdown!GY164</f>
        <v>1.2377727781801956E-5</v>
      </c>
      <c r="GZ166" s="101">
        <f ca="1">Pumpdown!GZ164</f>
        <v>1.1350947355930421E-5</v>
      </c>
      <c r="HA166" s="101">
        <f ca="1">Pumpdown!HA164</f>
        <v>1.0409470551035375E-5</v>
      </c>
      <c r="HB166" s="101">
        <f ca="1">Pumpdown!HB164</f>
        <v>9.5461943646000793E-6</v>
      </c>
      <c r="HC166" s="101">
        <f ca="1">Pumpdown!HC164</f>
        <v>8.7546092570343913E-6</v>
      </c>
      <c r="HD166" s="101">
        <f ca="1">Pumpdown!HD164</f>
        <v>8.028749315397384E-6</v>
      </c>
      <c r="HE166" s="101">
        <f ca="1">Pumpdown!HE164</f>
        <v>7.3631466335131884E-6</v>
      </c>
      <c r="HF166" s="101">
        <f ca="1">Pumpdown!HF164</f>
        <v>6.7527895478643974E-6</v>
      </c>
      <c r="HG166" s="101">
        <f ca="1">Pumpdown!HG164</f>
        <v>6.1930843999680103E-6</v>
      </c>
      <c r="HH166" s="101">
        <f ca="1">Pumpdown!HH164</f>
        <v>5.679820524481106E-6</v>
      </c>
      <c r="HI166" s="101">
        <f ca="1">Pumpdown!HI164</f>
        <v>5.2091381883005534E-6</v>
      </c>
      <c r="HJ166" s="101">
        <f ca="1">Pumpdown!HJ164</f>
        <v>4.7774992296426838E-6</v>
      </c>
      <c r="HK166" s="101">
        <f ca="1">Pumpdown!HK164</f>
        <v>4.3816601677228384E-6</v>
      </c>
      <c r="HL166" s="101">
        <f ca="1">Pumpdown!HL164</f>
        <v>4.0186475733896195E-6</v>
      </c>
      <c r="HM166" s="101">
        <f ca="1">Pumpdown!HM164</f>
        <v>3.6857355090752962E-6</v>
      </c>
      <c r="HN166" s="101">
        <f ca="1">Pumpdown!HN164</f>
        <v>3.3804248628572368E-6</v>
      </c>
      <c r="HO166" s="101">
        <f ca="1">Pumpdown!HO164</f>
        <v>3.1004244164261262E-6</v>
      </c>
      <c r="HP166" s="101">
        <f ca="1">Pumpdown!HP164</f>
        <v>2.8436335004527494E-6</v>
      </c>
      <c r="HQ166" s="101">
        <f ca="1">Pumpdown!HQ164</f>
        <v>2.6081261033523229E-6</v>
      </c>
      <c r="HR166" s="101">
        <f ca="1">Pumpdown!HR164</f>
        <v>2.3921363108690784E-6</v>
      </c>
      <c r="HS166" s="101">
        <f ca="1">Pumpdown!HS164</f>
        <v>2.194044964339842E-6</v>
      </c>
      <c r="HT166" s="101">
        <f ca="1">Pumpdown!HT164</f>
        <v>2.012367435030775E-6</v>
      </c>
      <c r="HU166" s="101">
        <f ca="1">Pumpdown!HU164</f>
        <v>1.8457424206554774E-6</v>
      </c>
      <c r="HV166" s="101">
        <f ca="1">Pumpdown!HV164</f>
        <v>1.692921678147303E-6</v>
      </c>
      <c r="HW166" s="101">
        <f ca="1">Pumpdown!HW164</f>
        <v>1.5527606140396526E-6</v>
      </c>
      <c r="HX166" s="101">
        <f ca="1">Pumpdown!HX164</f>
        <v>1.4242096604648186E-6</v>
      </c>
      <c r="HY166" s="101">
        <f ca="1">Pumpdown!HY164</f>
        <v>1.3063063708690845E-6</v>
      </c>
      <c r="HZ166" s="101">
        <f ca="1">Pumpdown!HZ164</f>
        <v>1.1981681751087227E-6</v>
      </c>
      <c r="IA166" s="101">
        <f ca="1">Pumpdown!IA164</f>
        <v>1.0989857386834206E-6</v>
      </c>
      <c r="IB166" s="101">
        <f ca="1">Pumpdown!IB164</f>
        <v>1.0080168755216406E-6</v>
      </c>
      <c r="IC166" s="101">
        <f ca="1">Pumpdown!IC164</f>
        <v>9.2458096799394912E-7</v>
      </c>
      <c r="ID166" s="101">
        <f ca="1">Pumpdown!ID164</f>
        <v>8.4805385172967205E-7</v>
      </c>
      <c r="IE166" s="101">
        <f ca="1">Pumpdown!IE164</f>
        <v>7.7786312638048134E-7</v>
      </c>
      <c r="IF166" s="101">
        <f ca="1">Pumpdown!IF164</f>
        <v>7.1348385674020189E-7</v>
      </c>
      <c r="IG166" s="101">
        <f ca="1">Pumpdown!IG164</f>
        <v>6.5443463161916667E-7</v>
      </c>
      <c r="IH166" s="101">
        <f ca="1">Pumpdown!IH164</f>
        <v>6.0027395060757159E-7</v>
      </c>
      <c r="II166" s="101">
        <f ca="1">Pumpdown!II164</f>
        <v>5.5059691136711306E-7</v>
      </c>
      <c r="IJ166" s="101">
        <f ca="1">Pumpdown!IJ164</f>
        <v>5.0503217238349137E-7</v>
      </c>
      <c r="IK166" s="101">
        <f ca="1">Pumpdown!IK164</f>
        <v>4.6323916821217425E-7</v>
      </c>
      <c r="IL166" s="101">
        <f ca="1">Pumpdown!IL164</f>
        <v>4.2490555617262249E-7</v>
      </c>
      <c r="IM166" s="101">
        <f ca="1">Pumpdown!IM164</f>
        <v>3.8974487520703666E-7</v>
      </c>
      <c r="IN166" s="101">
        <f ca="1">Pumpdown!IN164</f>
        <v>3.5749439923235975E-7</v>
      </c>
      <c r="IO166" s="101">
        <f ca="1">Pumpdown!IO164</f>
        <v>3.2791316879133321E-7</v>
      </c>
      <c r="IP166" s="101">
        <f ca="1">Pumpdown!IP164</f>
        <v>3.0078018616135545E-7</v>
      </c>
      <c r="IQ166" s="101">
        <f ca="1">Pumpdown!IQ164</f>
        <v>2.7589276031923896E-7</v>
      </c>
      <c r="IR166" s="101">
        <f ca="1">Pumpdown!IR164</f>
        <v>2.5306498929531662E-7</v>
      </c>
      <c r="IS166" s="101">
        <f ca="1">Pumpdown!IS164</f>
        <v>2.3212636849049792E-7</v>
      </c>
      <c r="IT166" s="101">
        <f ca="1">Pumpdown!IT164</f>
        <v>2.1292051448285626E-7</v>
      </c>
      <c r="IU166" s="101">
        <f ca="1">Pumpdown!IU164</f>
        <v>1.9530399472349766E-7</v>
      </c>
      <c r="IV166" s="101">
        <f ca="1">Pumpdown!IV164</f>
        <v>1.7914525432153964E-7</v>
      </c>
    </row>
    <row r="167" spans="1:258" x14ac:dyDescent="0.15">
      <c r="A167" s="101" t="s">
        <v>579</v>
      </c>
      <c r="B167" s="110" t="s">
        <v>27</v>
      </c>
      <c r="C167" s="101">
        <f ca="1">C165*Pumpdown!$B$99</f>
        <v>90206.226443188076</v>
      </c>
      <c r="D167" s="101">
        <f ca="1">D165*Pumpdown!$B$99</f>
        <v>90206.226443188076</v>
      </c>
      <c r="E167" s="101">
        <f ca="1">E165*Pumpdown!$B$99</f>
        <v>88235.345283964692</v>
      </c>
      <c r="F167" s="101">
        <f ca="1">F165*Pumpdown!$B$99</f>
        <v>86242.513697591348</v>
      </c>
      <c r="G167" s="101">
        <f ca="1">G165*Pumpdown!$B$99</f>
        <v>84227.611779305691</v>
      </c>
      <c r="H167" s="101">
        <f ca="1">H165*Pumpdown!$B$99</f>
        <v>82190.513061181744</v>
      </c>
      <c r="I167" s="101">
        <f ca="1">I165*Pumpdown!$B$99</f>
        <v>80131.084752710376</v>
      </c>
      <c r="J167" s="101">
        <f ca="1">J165*Pumpdown!$B$99</f>
        <v>78049.187965831909</v>
      </c>
      <c r="K167" s="101">
        <f ca="1">K165*Pumpdown!$B$99</f>
        <v>75944.6779253243</v>
      </c>
      <c r="L167" s="101">
        <f ca="1">L165*Pumpdown!$B$99</f>
        <v>73817.40416539638</v>
      </c>
      <c r="M167" s="101">
        <f ca="1">M165*Pumpdown!$B$99</f>
        <v>71667.210713284963</v>
      </c>
      <c r="N167" s="101">
        <f ca="1">N165*Pumpdown!$B$99</f>
        <v>69494.009059062402</v>
      </c>
      <c r="O167" s="101">
        <f ca="1">O165*Pumpdown!$B$99</f>
        <v>67297.876574907597</v>
      </c>
      <c r="P167" s="101">
        <f ca="1">P165*Pumpdown!$B$99</f>
        <v>65078.640664039238</v>
      </c>
      <c r="Q167" s="101">
        <f ca="1">Q165*Pumpdown!$B$99</f>
        <v>62836.123799377259</v>
      </c>
      <c r="R167" s="101">
        <f ca="1">R165*Pumpdown!$B$99</f>
        <v>60570.143654394589</v>
      </c>
      <c r="S167" s="101">
        <f ca="1">S165*Pumpdown!$B$99</f>
        <v>58280.513224893257</v>
      </c>
      <c r="T167" s="101">
        <f ca="1">T165*Pumpdown!$B$99</f>
        <v>55967.040942222375</v>
      </c>
      <c r="U167" s="101">
        <f ca="1">U165*Pumpdown!$B$99</f>
        <v>53629.530778424072</v>
      </c>
      <c r="V167" s="101">
        <f ca="1">V165*Pumpdown!$B$99</f>
        <v>51267.782343764789</v>
      </c>
      <c r="W167" s="101">
        <f ca="1">W165*Pumpdown!$B$99</f>
        <v>48881.59097708176</v>
      </c>
      <c r="X167" s="101">
        <f ca="1">X165*Pumpdown!$B$99</f>
        <v>46470.747829331514</v>
      </c>
      <c r="Y167" s="101">
        <f ca="1">Y165*Pumpdown!$B$99</f>
        <v>44035.039940739829</v>
      </c>
      <c r="Z167" s="101">
        <f ca="1">Z165*Pumpdown!$B$99</f>
        <v>41574.250312012475</v>
      </c>
      <c r="AA167" s="101">
        <f ca="1">AA165*Pumpdown!$B$99</f>
        <v>39088.157969694177</v>
      </c>
      <c r="AB167" s="101">
        <f ca="1">AB165*Pumpdown!$B$99</f>
        <v>36576.538026192538</v>
      </c>
      <c r="AC167" s="101">
        <f ca="1">AC165*Pumpdown!$B$99</f>
        <v>34039.161734707865</v>
      </c>
      <c r="AD167" s="148">
        <f ca="1">AD165*Pumpdown!$B$99</f>
        <v>31475.796539311472</v>
      </c>
      <c r="AE167" s="101">
        <f ca="1">AE165*Pumpdown!$B$99</f>
        <v>28886.206120553765</v>
      </c>
      <c r="AF167" s="101">
        <f ca="1">AF165*Pumpdown!$B$99</f>
        <v>26270.150436749987</v>
      </c>
      <c r="AG167" s="101">
        <f ca="1">AG165*Pumpdown!$B$99</f>
        <v>23627.385761130165</v>
      </c>
      <c r="AH167" s="101">
        <f ca="1">AH165*Pumpdown!$B$99</f>
        <v>20957.862055487123</v>
      </c>
      <c r="AI167" s="101">
        <f ca="1">AI165*Pumpdown!$B$99</f>
        <v>18261.391132098837</v>
      </c>
      <c r="AJ167" s="101">
        <f ca="1">AJ165*Pumpdown!$B$99</f>
        <v>15537.754069071043</v>
      </c>
      <c r="AK167" s="148">
        <f ca="1">AK165*Pumpdown!$B$99</f>
        <v>12786.749078183599</v>
      </c>
      <c r="AL167" s="101">
        <f ca="1">AL165*Pumpdown!$B$99</f>
        <v>10007.950335917631</v>
      </c>
      <c r="AM167" s="101">
        <f ca="1">AM165*Pumpdown!$B$99</f>
        <v>7200.301366662261</v>
      </c>
      <c r="AN167" s="101">
        <f ca="1">AN165*Pumpdown!$B$99</f>
        <v>4360.7122225485564</v>
      </c>
      <c r="AO167" s="101">
        <f ca="1">AO165*Pumpdown!$B$99</f>
        <v>4140.7079068402454</v>
      </c>
      <c r="AP167" s="101">
        <f ca="1">AP165*Pumpdown!$B$99</f>
        <v>4190.2638976445205</v>
      </c>
      <c r="AQ167" s="101">
        <f ca="1">AQ165*Pumpdown!$B$99</f>
        <v>4211.6553576065617</v>
      </c>
      <c r="AR167" s="101">
        <f ca="1">AR165*Pumpdown!$B$99</f>
        <v>4223.3569908074296</v>
      </c>
      <c r="AS167" s="101">
        <f ca="1">AS165*Pumpdown!$B$99</f>
        <v>4231.2676811087822</v>
      </c>
      <c r="AT167" s="101">
        <f ca="1">AT165*Pumpdown!$B$99</f>
        <v>4237.3754846390848</v>
      </c>
      <c r="AU167" s="101">
        <f ca="1">AU165*Pumpdown!$B$99</f>
        <v>4242.417767297643</v>
      </c>
      <c r="AV167" s="101">
        <f ca="1">AV165*Pumpdown!$B$99</f>
        <v>4246.7121214325971</v>
      </c>
      <c r="AW167" s="101">
        <f ca="1">AW165*Pumpdown!$B$99</f>
        <v>4250.4236645459205</v>
      </c>
      <c r="AX167" s="101">
        <f ca="1">AX165*Pumpdown!$B$99</f>
        <v>4253.6552472811863</v>
      </c>
      <c r="AY167" s="101">
        <f ca="1">AY165*Pumpdown!$B$99</f>
        <v>4256.4801908709096</v>
      </c>
      <c r="AZ167" s="101">
        <f ca="1">AZ165*Pumpdown!$B$99</f>
        <v>4258.9554098476392</v>
      </c>
      <c r="BA167" s="101">
        <f ca="1">BA165*Pumpdown!$B$99</f>
        <v>4261.127340694502</v>
      </c>
      <c r="BB167" s="101">
        <f ca="1">BB165*Pumpdown!$B$99</f>
        <v>4263.0349795859602</v>
      </c>
      <c r="BC167" s="101">
        <f ca="1">BC165*Pumpdown!$B$99</f>
        <v>4264.7116345349814</v>
      </c>
      <c r="BD167" s="101">
        <f ca="1">BD165*Pumpdown!$B$99</f>
        <v>4266.1860460002154</v>
      </c>
      <c r="BE167" s="101">
        <f ca="1">BE165*Pumpdown!$B$99</f>
        <v>4267.4831677394177</v>
      </c>
      <c r="BF167" s="101">
        <f ca="1">BF165*Pumpdown!$B$99</f>
        <v>4268.6247492205457</v>
      </c>
      <c r="BG167" s="101">
        <f ca="1">BG165*Pumpdown!$B$99</f>
        <v>4269.6297929317579</v>
      </c>
      <c r="BH167" s="101">
        <f ca="1">BH165*Pumpdown!$B$99</f>
        <v>4270.5149269801632</v>
      </c>
      <c r="BI167" s="101">
        <f ca="1">BI165*Pumpdown!$B$99</f>
        <v>4271.2947164940488</v>
      </c>
      <c r="BJ167" s="101">
        <f ca="1">BJ165*Pumpdown!$B$99</f>
        <v>4271.9819283237584</v>
      </c>
      <c r="BK167" s="101">
        <f ca="1">BK165*Pumpdown!$B$99</f>
        <v>4272.5877585334774</v>
      </c>
      <c r="BL167" s="101">
        <f ca="1">BL165*Pumpdown!$B$99</f>
        <v>4273.1220292942726</v>
      </c>
      <c r="BM167" s="101">
        <f ca="1">BM165*Pumpdown!$B$99</f>
        <v>4273.5933600553435</v>
      </c>
      <c r="BN167" s="101">
        <f ca="1">BN165*Pumpdown!$B$99</f>
        <v>4274.0093167734749</v>
      </c>
      <c r="BO167" s="101">
        <f ca="1">BO165*Pumpdown!$B$99</f>
        <v>4274.3765422457254</v>
      </c>
      <c r="BP167" s="101">
        <f ca="1">BP165*Pumpdown!$B$99</f>
        <v>4274.7008700682445</v>
      </c>
      <c r="BQ167" s="101">
        <f ca="1">BQ165*Pumpdown!$B$99</f>
        <v>4274.9874243523545</v>
      </c>
      <c r="BR167" s="101">
        <f ca="1">BR165*Pumpdown!$B$99</f>
        <v>4275.2407070214449</v>
      </c>
      <c r="BS167" s="101">
        <f ca="1">BS165*Pumpdown!$B$99</f>
        <v>4275.4646742620143</v>
      </c>
      <c r="BT167" s="101">
        <f ca="1">BT165*Pumpdown!$B$99</f>
        <v>4275.6628034936039</v>
      </c>
      <c r="BU167" s="101">
        <f ca="1">BU165*Pumpdown!$B$99</f>
        <v>4275.8381520453086</v>
      </c>
      <c r="BV167" s="101">
        <f ca="1">BV165*Pumpdown!$B$99</f>
        <v>4275.9934085747573</v>
      </c>
      <c r="BW167" s="101">
        <f ca="1">BW165*Pumpdown!$B$99</f>
        <v>4276.1309381341562</v>
      </c>
      <c r="BX167" s="101">
        <f ca="1">BX165*Pumpdown!$B$99</f>
        <v>4276.2528216740657</v>
      </c>
      <c r="BY167" s="101">
        <f ca="1">BY165*Pumpdown!$B$99</f>
        <v>4276.3608906763766</v>
      </c>
      <c r="BZ167" s="101">
        <f ca="1">BZ165*Pumpdown!$B$99</f>
        <v>4276.4567575213832</v>
      </c>
      <c r="CA167" s="101">
        <f ca="1">CA165*Pumpdown!$B$99</f>
        <v>4276.5418421182712</v>
      </c>
      <c r="CB167" s="101">
        <f ca="1">CB165*Pumpdown!$B$99</f>
        <v>4276.6173952622967</v>
      </c>
      <c r="CC167" s="101">
        <f ca="1">CC165*Pumpdown!$B$99</f>
        <v>4276.6845191241418</v>
      </c>
      <c r="CD167" s="101">
        <f ca="1">CD165*Pumpdown!$B$99</f>
        <v>4276.7441852264565</v>
      </c>
      <c r="CE167" s="101">
        <f ca="1">CE165*Pumpdown!$B$99</f>
        <v>4276.797250218362</v>
      </c>
      <c r="CF167" s="101">
        <f ca="1">CF165*Pumpdown!$B$99</f>
        <v>4276.8444697200575</v>
      </c>
      <c r="CG167" s="101">
        <f ca="1">CG165*Pumpdown!$B$99</f>
        <v>4276.8865104758124</v>
      </c>
      <c r="CH167" s="101">
        <f ca="1">CH165*Pumpdown!$B$99</f>
        <v>4276.9239610240284</v>
      </c>
      <c r="CI167" s="101">
        <f ca="1">CI165*Pumpdown!$B$99</f>
        <v>4276.9573410671483</v>
      </c>
      <c r="CJ167" s="101">
        <f ca="1">CJ165*Pumpdown!$B$99</f>
        <v>4276.9871097014884</v>
      </c>
      <c r="CK167" s="101">
        <f ca="1">CK165*Pumpdown!$B$99</f>
        <v>4277.0136726472301</v>
      </c>
      <c r="CL167" s="101">
        <f ca="1">CL165*Pumpdown!$B$99</f>
        <v>4277.0373886014349</v>
      </c>
      <c r="CM167" s="101">
        <f ca="1">CM165*Pumpdown!$B$99</f>
        <v>4277.0585748217054</v>
      </c>
      <c r="CN167" s="101">
        <f ca="1">CN165*Pumpdown!$B$99</f>
        <v>4277.0775120348299</v>
      </c>
      <c r="CO167" s="101">
        <f ca="1">CO165*Pumpdown!$B$99</f>
        <v>4277.0944487530542</v>
      </c>
      <c r="CP167" s="101">
        <f ca="1">CP165*Pumpdown!$B$99</f>
        <v>4277.10960507044</v>
      </c>
      <c r="CQ167" s="101">
        <f ca="1">CQ165*Pumpdown!$B$99</f>
        <v>4277.1231760027977</v>
      </c>
      <c r="CR167" s="101">
        <f ca="1">CR165*Pumpdown!$B$99</f>
        <v>4277.1353344268719</v>
      </c>
      <c r="CS167" s="101">
        <f ca="1">CS165*Pumpdown!$B$99</f>
        <v>4277.1462336675986</v>
      </c>
      <c r="CT167" s="101">
        <f ca="1">CT165*Pumpdown!$B$99</f>
        <v>4277.1560097762176</v>
      </c>
      <c r="CU167" s="101">
        <f ca="1">CU165*Pumpdown!$B$99</f>
        <v>4277.1647835368049</v>
      </c>
      <c r="CV167" s="101">
        <f ca="1">CV165*Pumpdown!$B$99</f>
        <v>4277.1726622341266</v>
      </c>
      <c r="CW167" s="101">
        <f ca="1">CW165*Pumpdown!$B$99</f>
        <v>4277.1797412117285</v>
      </c>
      <c r="CX167" s="101">
        <f ca="1">CX165*Pumpdown!$B$99</f>
        <v>4277.186105245587</v>
      </c>
      <c r="CY167" s="101">
        <f ca="1">CY165*Pumpdown!$B$99</f>
        <v>4277.1918297555858</v>
      </c>
      <c r="CZ167" s="101">
        <f ca="1">CZ165*Pumpdown!$B$99</f>
        <v>4277.1969818743264</v>
      </c>
      <c r="DA167" s="101">
        <f ca="1">DA165*Pumpdown!$B$99</f>
        <v>4277.2016213904244</v>
      </c>
      <c r="DB167" s="101">
        <f ca="1">DB165*Pumpdown!$B$99</f>
        <v>4277.2058015813427</v>
      </c>
      <c r="DC167" s="101">
        <f ca="1">DC165*Pumpdown!$B$99</f>
        <v>4277.2095699489782</v>
      </c>
      <c r="DD167" s="101">
        <f ca="1">DD165*Pumpdown!$B$99</f>
        <v>4277.2129688696086</v>
      </c>
      <c r="DE167" s="101">
        <f ca="1">DE165*Pumpdown!$B$99</f>
        <v>4277.2160361684164</v>
      </c>
      <c r="DF167" s="101">
        <f ca="1">DF165*Pumpdown!$B$99</f>
        <v>4277.2188056275427</v>
      </c>
      <c r="DG167" s="101">
        <f ca="1">DG165*Pumpdown!$B$99</f>
        <v>4277.2213074355541</v>
      </c>
      <c r="DH167" s="101">
        <f ca="1">DH165*Pumpdown!$B$99</f>
        <v>4277.223568585262</v>
      </c>
      <c r="DI167" s="101">
        <f ca="1">DI165*Pumpdown!$B$99</f>
        <v>4277.2256132259781</v>
      </c>
      <c r="DJ167" s="101">
        <f ca="1">DJ165*Pumpdown!$B$99</f>
        <v>4277.2274629755684</v>
      </c>
      <c r="DK167" s="101">
        <f ca="1">DK165*Pumpdown!$B$99</f>
        <v>4277.229137197025</v>
      </c>
      <c r="DL167" s="101">
        <f ca="1">DL165*Pumpdown!$B$99</f>
        <v>4277.2306532437133</v>
      </c>
      <c r="DM167" s="101">
        <f ca="1">DM165*Pumpdown!$B$99</f>
        <v>4277.2320266769393</v>
      </c>
      <c r="DN167" s="101">
        <f ca="1">DN165*Pumpdown!$B$99</f>
        <v>4277.2332714590548</v>
      </c>
      <c r="DO167" s="101">
        <f ca="1">DO165*Pumpdown!$B$99</f>
        <v>4277.2344001249558</v>
      </c>
      <c r="DP167" s="101">
        <f ca="1">DP165*Pumpdown!$B$99</f>
        <v>4277.2354239344459</v>
      </c>
      <c r="DQ167" s="101">
        <f ca="1">DQ165*Pumpdown!$B$99</f>
        <v>4277.23635300769</v>
      </c>
      <c r="DR167" s="101">
        <f ca="1">DR165*Pumpdown!$B$99</f>
        <v>4277.2371964456861</v>
      </c>
      <c r="DS167" s="101">
        <f ca="1">DS165*Pumpdown!$B$99</f>
        <v>4277.2379624374798</v>
      </c>
      <c r="DT167" s="101">
        <f ca="1">DT165*Pumpdown!$B$99</f>
        <v>4277.2386583556199</v>
      </c>
      <c r="DU167" s="101">
        <f ca="1">DU165*Pumpdown!$B$99</f>
        <v>4277.2392908412066</v>
      </c>
      <c r="DV167" s="101">
        <f ca="1">DV165*Pumpdown!$B$99</f>
        <v>4277.2398658796956</v>
      </c>
      <c r="DW167" s="101">
        <f ca="1">DW165*Pumpdown!$B$99</f>
        <v>4277.240388868513</v>
      </c>
      <c r="DX167" s="101">
        <f ca="1">DX165*Pumpdown!$B$99</f>
        <v>4277.240864677382</v>
      </c>
      <c r="DY167" s="101">
        <f ca="1">DY165*Pumpdown!$B$99</f>
        <v>4277.2412977022041</v>
      </c>
      <c r="DZ167" s="101">
        <f ca="1">DZ165*Pumpdown!$B$99</f>
        <v>4277.2416919131829</v>
      </c>
      <c r="EA167" s="101">
        <f ca="1">EA165*Pumpdown!$B$99</f>
        <v>4277.242050897853</v>
      </c>
      <c r="EB167" s="101">
        <f ca="1">EB165*Pumpdown!$B$99</f>
        <v>4277.2423778995571</v>
      </c>
      <c r="EC167" s="101">
        <f ca="1">EC165*Pumpdown!$B$99</f>
        <v>4277.2426758518905</v>
      </c>
      <c r="ED167" s="101">
        <f ca="1">ED165*Pumpdown!$B$99</f>
        <v>4277.2429474095379</v>
      </c>
      <c r="EE167" s="101">
        <f ca="1">EE165*Pumpdown!$B$99</f>
        <v>4277.2431949759102</v>
      </c>
      <c r="EF167" s="101">
        <f ca="1">EF165*Pumpdown!$B$99</f>
        <v>4277.2434207279111</v>
      </c>
      <c r="EG167" s="101">
        <f ca="1">EG165*Pumpdown!$B$99</f>
        <v>4277.2436266381628</v>
      </c>
      <c r="EH167" s="101">
        <f ca="1">EH165*Pumpdown!$B$99</f>
        <v>4277.2438144949492</v>
      </c>
      <c r="EI167" s="101">
        <f ca="1">EI165*Pumpdown!$B$99</f>
        <v>4277.2439859201313</v>
      </c>
      <c r="EJ167" s="101">
        <f ca="1">EJ165*Pumpdown!$B$99</f>
        <v>4277.2441423852342</v>
      </c>
      <c r="EK167" s="101">
        <f ca="1">EK165*Pumpdown!$B$99</f>
        <v>4277.2442852259264</v>
      </c>
      <c r="EL167" s="101">
        <f ca="1">EL165*Pumpdown!$B$99</f>
        <v>4277.2444156550318</v>
      </c>
      <c r="EM167" s="101">
        <f ca="1">EM165*Pumpdown!$B$99</f>
        <v>4277.2445347742496</v>
      </c>
      <c r="EN167" s="101">
        <f ca="1">EN165*Pumpdown!$B$99</f>
        <v>4277.2446435847014</v>
      </c>
      <c r="EO167" s="101">
        <f ca="1">EO165*Pumpdown!$B$99</f>
        <v>4277.244742996445</v>
      </c>
      <c r="EP167" s="101">
        <f ca="1">EP165*Pumpdown!$B$99</f>
        <v>4277.2448338370432</v>
      </c>
      <c r="EQ167" s="101">
        <f ca="1">EQ165*Pumpdown!$B$99</f>
        <v>4277.2449168592939</v>
      </c>
      <c r="ER167" s="101">
        <f ca="1">ER165*Pumpdown!$B$99</f>
        <v>4277.2449927482112</v>
      </c>
      <c r="ES167" s="101">
        <f ca="1">ES165*Pumpdown!$B$99</f>
        <v>4277.2450621273283</v>
      </c>
      <c r="ET167" s="101">
        <f ca="1">ET165*Pumpdown!$B$99</f>
        <v>4277.2451255643846</v>
      </c>
      <c r="EU167" s="101">
        <f ca="1">EU165*Pumpdown!$B$99</f>
        <v>4277.2451835764741</v>
      </c>
      <c r="EV167" s="101">
        <f ca="1">EV165*Pumpdown!$B$99</f>
        <v>4277.2452366346979</v>
      </c>
      <c r="EW167" s="101">
        <f ca="1">EW165*Pumpdown!$B$99</f>
        <v>4277.2452851683747</v>
      </c>
      <c r="EX167" s="101">
        <f ca="1">EX165*Pumpdown!$B$99</f>
        <v>4277.245329568851</v>
      </c>
      <c r="EY167" s="101">
        <f ca="1">EY165*Pumpdown!$B$99</f>
        <v>4277.2453701929498</v>
      </c>
      <c r="EZ167" s="101">
        <f ca="1">EZ165*Pumpdown!$B$99</f>
        <v>4277.2454073660992</v>
      </c>
      <c r="FA167" s="101">
        <f ca="1">FA165*Pumpdown!$B$99</f>
        <v>4277.2454413851638</v>
      </c>
      <c r="FB167" s="101">
        <f ca="1">FB165*Pumpdown!$B$99</f>
        <v>4277.2454725210182</v>
      </c>
      <c r="FC167" s="101">
        <f ca="1">FC165*Pumpdown!$B$99</f>
        <v>4277.2455010208732</v>
      </c>
      <c r="FD167" s="101">
        <f ca="1">FD165*Pumpdown!$B$99</f>
        <v>4277.2455271103945</v>
      </c>
      <c r="FE167" s="101">
        <f ca="1">FE165*Pumpdown!$B$99</f>
        <v>4277.2455509956199</v>
      </c>
      <c r="FF167" s="101">
        <f ca="1">FF165*Pumpdown!$B$99</f>
        <v>4277.2455728647064</v>
      </c>
      <c r="FG167" s="101">
        <f ca="1">FG165*Pumpdown!$B$99</f>
        <v>4277.245592889516</v>
      </c>
      <c r="FH167" s="101">
        <f ca="1">FH165*Pumpdown!$B$99</f>
        <v>4277.2456112270502</v>
      </c>
      <c r="FI167" s="101">
        <f ca="1">FI165*Pumpdown!$B$99</f>
        <v>4277.2456280207653</v>
      </c>
      <c r="FJ167" s="101">
        <f ca="1">FJ165*Pumpdown!$B$99</f>
        <v>4277.2456434017613</v>
      </c>
      <c r="FK167" s="101">
        <f ca="1">FK165*Pumpdown!$B$99</f>
        <v>4277.245657489867</v>
      </c>
      <c r="FL167" s="101">
        <f ca="1">FL165*Pumpdown!$B$99</f>
        <v>4277.2456703946236</v>
      </c>
      <c r="FM167" s="101">
        <f ca="1">FM165*Pumpdown!$B$99</f>
        <v>4277.2456822161857</v>
      </c>
      <c r="FN167" s="101">
        <f ca="1">FN165*Pumpdown!$B$99</f>
        <v>4277.245693046134</v>
      </c>
      <c r="FO167" s="101">
        <f ca="1">FO165*Pumpdown!$B$99</f>
        <v>4277.2457029682291</v>
      </c>
      <c r="FP167" s="101">
        <f ca="1">FP165*Pumpdown!$B$99</f>
        <v>4277.2457120590816</v>
      </c>
      <c r="FQ167" s="101">
        <f ca="1">FQ165*Pumpdown!$B$99</f>
        <v>4277.2457203887743</v>
      </c>
      <c r="FR167" s="101">
        <f ca="1">FR165*Pumpdown!$B$99</f>
        <v>4277.2457280214257</v>
      </c>
      <c r="FS167" s="101">
        <f ca="1">FS165*Pumpdown!$B$99</f>
        <v>4277.2457350157074</v>
      </c>
      <c r="FT167" s="101">
        <f ca="1">FT165*Pumpdown!$B$99</f>
        <v>4277.2457414253058</v>
      </c>
      <c r="FU167" s="101">
        <f ca="1">FU165*Pumpdown!$B$99</f>
        <v>4277.245747299361</v>
      </c>
      <c r="FV167" s="101">
        <f ca="1">FV165*Pumpdown!$B$99</f>
        <v>4277.2457526828439</v>
      </c>
      <c r="FW167" s="101">
        <f ca="1">FW165*Pumpdown!$B$99</f>
        <v>4277.2457576169263</v>
      </c>
      <c r="FX167" s="101">
        <f ca="1">FX165*Pumpdown!$B$99</f>
        <v>4277.2457621392969</v>
      </c>
      <c r="FY167" s="101">
        <f ca="1">FY165*Pumpdown!$B$99</f>
        <v>4277.2457662844627</v>
      </c>
      <c r="FZ167" s="101">
        <f ca="1">FZ165*Pumpdown!$B$99</f>
        <v>4277.2457700840196</v>
      </c>
      <c r="GA167" s="101">
        <f ca="1">GA165*Pumpdown!$B$99</f>
        <v>4277.2457735668995</v>
      </c>
      <c r="GB167" s="101">
        <f ca="1">GB165*Pumpdown!$B$99</f>
        <v>4277.2457767595997</v>
      </c>
      <c r="GC167" s="101">
        <f ca="1">GC165*Pumpdown!$B$99</f>
        <v>4277.2457796863846</v>
      </c>
      <c r="GD167" s="101">
        <f ca="1">GD165*Pumpdown!$B$99</f>
        <v>4277.2457823694813</v>
      </c>
      <c r="GE167" s="101">
        <f ca="1">GE165*Pumpdown!$B$99</f>
        <v>4277.2457848292479</v>
      </c>
      <c r="GF167" s="101">
        <f ca="1">GF165*Pumpdown!$B$99</f>
        <v>4277.2457870843327</v>
      </c>
      <c r="GG167" s="101">
        <f ca="1">GG165*Pumpdown!$B$99</f>
        <v>4277.2457891518197</v>
      </c>
      <c r="GH167" s="101">
        <f ca="1">GH165*Pumpdown!$B$99</f>
        <v>4277.2457910473622</v>
      </c>
      <c r="GI167" s="101">
        <f ca="1">GI165*Pumpdown!$B$99</f>
        <v>4277.2457927852993</v>
      </c>
      <c r="GJ167" s="101">
        <f ca="1">GJ165*Pumpdown!$B$99</f>
        <v>4277.2457943787704</v>
      </c>
      <c r="GK167" s="101">
        <f ca="1">GK165*Pumpdown!$B$99</f>
        <v>4277.2457958398145</v>
      </c>
      <c r="GL167" s="101">
        <f ca="1">GL165*Pumpdown!$B$99</f>
        <v>4277.2457971794638</v>
      </c>
      <c r="GM167" s="101">
        <f ca="1">GM165*Pumpdown!$B$99</f>
        <v>4277.2457984078292</v>
      </c>
      <c r="GN167" s="101">
        <f ca="1">GN165*Pumpdown!$B$99</f>
        <v>4277.2457995341747</v>
      </c>
      <c r="GO167" s="101">
        <f ca="1">GO165*Pumpdown!$B$99</f>
        <v>4277.2458005669905</v>
      </c>
      <c r="GP167" s="101">
        <f ca="1">GP165*Pumpdown!$B$99</f>
        <v>4277.2458015140601</v>
      </c>
      <c r="GQ167" s="101">
        <f ca="1">GQ165*Pumpdown!$B$99</f>
        <v>4277.2458023825156</v>
      </c>
      <c r="GR167" s="101">
        <f ca="1">GR165*Pumpdown!$B$99</f>
        <v>4277.2458031788947</v>
      </c>
      <c r="GS167" s="101">
        <f ca="1">GS165*Pumpdown!$B$99</f>
        <v>4277.2458039091889</v>
      </c>
      <c r="GT167" s="101">
        <f ca="1">GT165*Pumpdown!$B$99</f>
        <v>4277.2458045788926</v>
      </c>
      <c r="GU167" s="101">
        <f ca="1">GU165*Pumpdown!$B$99</f>
        <v>4277.2458051930398</v>
      </c>
      <c r="GV167" s="101">
        <f ca="1">GV165*Pumpdown!$B$99</f>
        <v>4277.2458057562462</v>
      </c>
      <c r="GW167" s="101">
        <f ca="1">GW165*Pumpdown!$B$99</f>
        <v>4277.2458062727446</v>
      </c>
      <c r="GX167" s="101">
        <f ca="1">GX165*Pumpdown!$B$99</f>
        <v>4277.2458067464131</v>
      </c>
      <c r="GY167" s="101">
        <f ca="1">GY165*Pumpdown!$B$99</f>
        <v>4277.2458071808069</v>
      </c>
      <c r="GZ167" s="101">
        <f ca="1">GZ165*Pumpdown!$B$99</f>
        <v>4277.2458075791883</v>
      </c>
      <c r="HA167" s="101">
        <f ca="1">HA165*Pumpdown!$B$99</f>
        <v>4277.245807944546</v>
      </c>
      <c r="HB167" s="101">
        <f ca="1">HB165*Pumpdown!$B$99</f>
        <v>4277.2458082796202</v>
      </c>
      <c r="HC167" s="101">
        <f ca="1">HC165*Pumpdown!$B$99</f>
        <v>4277.2458085869239</v>
      </c>
      <c r="HD167" s="101">
        <f ca="1">HD165*Pumpdown!$B$99</f>
        <v>4277.2458088687599</v>
      </c>
      <c r="HE167" s="101">
        <f ca="1">HE165*Pumpdown!$B$99</f>
        <v>4277.2458091272438</v>
      </c>
      <c r="HF167" s="101">
        <f ca="1">HF165*Pumpdown!$B$99</f>
        <v>4277.2458093643099</v>
      </c>
      <c r="HG167" s="101">
        <f ca="1">HG165*Pumpdown!$B$99</f>
        <v>4277.2458095817346</v>
      </c>
      <c r="HH167" s="101">
        <f ca="1">HH165*Pumpdown!$B$99</f>
        <v>4277.2458097811477</v>
      </c>
      <c r="HI167" s="101">
        <f ca="1">HI165*Pumpdown!$B$99</f>
        <v>4277.2458099640426</v>
      </c>
      <c r="HJ167" s="101">
        <f ca="1">HJ165*Pumpdown!$B$99</f>
        <v>4277.245810131787</v>
      </c>
      <c r="HK167" s="101">
        <f ca="1">HK165*Pumpdown!$B$99</f>
        <v>4277.245810285639</v>
      </c>
      <c r="HL167" s="101">
        <f ca="1">HL165*Pumpdown!$B$99</f>
        <v>4277.245810426748</v>
      </c>
      <c r="HM167" s="101">
        <f ca="1">HM165*Pumpdown!$B$99</f>
        <v>4277.2458105561709</v>
      </c>
      <c r="HN167" s="101">
        <f ca="1">HN165*Pumpdown!$B$99</f>
        <v>4277.2458106748772</v>
      </c>
      <c r="HO167" s="101">
        <f ca="1">HO165*Pumpdown!$B$99</f>
        <v>4277.2458107837538</v>
      </c>
      <c r="HP167" s="101">
        <f ca="1">HP165*Pumpdown!$B$99</f>
        <v>4277.2458108836145</v>
      </c>
      <c r="HQ167" s="101">
        <f ca="1">HQ165*Pumpdown!$B$99</f>
        <v>4277.2458109752079</v>
      </c>
      <c r="HR167" s="101">
        <f ca="1">HR165*Pumpdown!$B$99</f>
        <v>4277.245811059217</v>
      </c>
      <c r="HS167" s="101">
        <f ca="1">HS165*Pumpdown!$B$99</f>
        <v>4277.2458111362712</v>
      </c>
      <c r="HT167" s="101">
        <f ca="1">HT165*Pumpdown!$B$99</f>
        <v>4277.2458112069471</v>
      </c>
      <c r="HU167" s="101">
        <f ca="1">HU165*Pumpdown!$B$99</f>
        <v>4277.2458112717723</v>
      </c>
      <c r="HV167" s="101">
        <f ca="1">HV165*Pumpdown!$B$99</f>
        <v>4277.2458113312314</v>
      </c>
      <c r="HW167" s="101">
        <f ca="1">HW165*Pumpdown!$B$99</f>
        <v>4277.2458113857674</v>
      </c>
      <c r="HX167" s="101">
        <f ca="1">HX165*Pumpdown!$B$99</f>
        <v>4277.2458114357905</v>
      </c>
      <c r="HY167" s="101">
        <f ca="1">HY165*Pumpdown!$B$99</f>
        <v>4277.2458114816727</v>
      </c>
      <c r="HZ167" s="101">
        <f ca="1">HZ165*Pumpdown!$B$99</f>
        <v>4277.2458115237578</v>
      </c>
      <c r="IA167" s="101">
        <f ca="1">IA165*Pumpdown!$B$99</f>
        <v>4277.2458115623594</v>
      </c>
      <c r="IB167" s="101">
        <f ca="1">IB165*Pumpdown!$B$99</f>
        <v>4277.2458115977661</v>
      </c>
      <c r="IC167" s="101">
        <f ca="1">IC165*Pumpdown!$B$99</f>
        <v>4277.2458116302432</v>
      </c>
      <c r="ID167" s="101">
        <f ca="1">ID165*Pumpdown!$B$99</f>
        <v>4277.2458116600319</v>
      </c>
      <c r="IE167" s="101">
        <f ca="1">IE165*Pumpdown!$B$99</f>
        <v>4277.2458116873559</v>
      </c>
      <c r="IF167" s="101">
        <f ca="1">IF165*Pumpdown!$B$99</f>
        <v>4277.2458117124179</v>
      </c>
      <c r="IG167" s="101">
        <f ca="1">IG165*Pumpdown!$B$99</f>
        <v>4277.2458117354072</v>
      </c>
      <c r="IH167" s="101">
        <f ca="1">IH165*Pumpdown!$B$99</f>
        <v>4277.2458117564929</v>
      </c>
      <c r="II167" s="101">
        <f ca="1">II165*Pumpdown!$B$99</f>
        <v>4277.2458117758342</v>
      </c>
      <c r="IJ167" s="101">
        <f ca="1">IJ165*Pumpdown!$B$99</f>
        <v>4277.2458117935757</v>
      </c>
      <c r="IK167" s="101">
        <f ca="1">IK165*Pumpdown!$B$99</f>
        <v>4277.2458118098484</v>
      </c>
      <c r="IL167" s="101">
        <f ca="1">IL165*Pumpdown!$B$99</f>
        <v>4277.245811824775</v>
      </c>
      <c r="IM167" s="101">
        <f ca="1">IM165*Pumpdown!$B$99</f>
        <v>4277.2458118384666</v>
      </c>
      <c r="IN167" s="101">
        <f ca="1">IN165*Pumpdown!$B$99</f>
        <v>4277.2458118510258</v>
      </c>
      <c r="IO167" s="101">
        <f ca="1">IO165*Pumpdown!$B$99</f>
        <v>4277.2458118625445</v>
      </c>
      <c r="IP167" s="101">
        <f ca="1">IP165*Pumpdown!$B$99</f>
        <v>4277.245811873112</v>
      </c>
      <c r="IQ167" s="101">
        <f ca="1">IQ165*Pumpdown!$B$99</f>
        <v>4277.2458118828035</v>
      </c>
      <c r="IR167" s="101">
        <f ca="1">IR165*Pumpdown!$B$99</f>
        <v>4277.2458118916938</v>
      </c>
      <c r="IS167" s="101">
        <f ca="1">IS165*Pumpdown!$B$99</f>
        <v>4277.2458118998493</v>
      </c>
      <c r="IT167" s="101">
        <f ca="1">IT165*Pumpdown!$B$99</f>
        <v>4277.245811907329</v>
      </c>
      <c r="IU167" s="101">
        <f ca="1">IU165*Pumpdown!$B$99</f>
        <v>4277.2458119141902</v>
      </c>
      <c r="IV167" s="101">
        <f ca="1">IV165*Pumpdown!$B$99</f>
        <v>4277.2458119204839</v>
      </c>
    </row>
    <row r="168" spans="1:258" s="150" customFormat="1" x14ac:dyDescent="0.15">
      <c r="A168" s="148" t="s">
        <v>580</v>
      </c>
      <c r="B168" s="149" t="str">
        <f>Pumpdown!B193</f>
        <v>kg/m3</v>
      </c>
      <c r="C168" s="148">
        <f ca="1">(C166+C167)/(C164+C165+1E-36)</f>
        <v>1203.5335340900126</v>
      </c>
      <c r="D168" s="148">
        <f ca="1">(D166+D167)/(D164+D165+1E-36)</f>
        <v>1203.5335340900126</v>
      </c>
      <c r="E168" s="148">
        <f t="shared" ref="E168:BO168" ca="1" si="138">(E166+E167)/(E164+E165+1E-36)</f>
        <v>1202.7085568395057</v>
      </c>
      <c r="F168" s="148">
        <f t="shared" ca="1" si="138"/>
        <v>1201.9316352461392</v>
      </c>
      <c r="G168" s="148">
        <f t="shared" ca="1" si="138"/>
        <v>1201.2014745529573</v>
      </c>
      <c r="H168" s="148">
        <f t="shared" ca="1" si="138"/>
        <v>1200.5169572392329</v>
      </c>
      <c r="I168" s="148">
        <f t="shared" ca="1" si="138"/>
        <v>1199.8771494784619</v>
      </c>
      <c r="J168" s="148">
        <f t="shared" ca="1" si="138"/>
        <v>1199.281310149705</v>
      </c>
      <c r="K168" s="148">
        <f t="shared" ca="1" si="138"/>
        <v>1198.728902901845</v>
      </c>
      <c r="L168" s="148">
        <f t="shared" ca="1" si="138"/>
        <v>1198.2196119111773</v>
      </c>
      <c r="M168" s="148">
        <f t="shared" ca="1" si="138"/>
        <v>1197.7533621576074</v>
      </c>
      <c r="N168" s="148">
        <f t="shared" ca="1" si="138"/>
        <v>1197.3290278434149</v>
      </c>
      <c r="O168" s="148">
        <f t="shared" ca="1" si="138"/>
        <v>1196.942413275242</v>
      </c>
      <c r="P168" s="148">
        <f t="shared" ca="1" si="138"/>
        <v>1196.5937547288133</v>
      </c>
      <c r="Q168" s="148">
        <f t="shared" ca="1" si="138"/>
        <v>1196.2835853627962</v>
      </c>
      <c r="R168" s="148">
        <f t="shared" ca="1" si="138"/>
        <v>1196.0127820127743</v>
      </c>
      <c r="S168" s="148">
        <f t="shared" ca="1" si="138"/>
        <v>1195.7826254767001</v>
      </c>
      <c r="T168" s="148">
        <f t="shared" ca="1" si="138"/>
        <v>1195.5948786072486</v>
      </c>
      <c r="U168" s="148">
        <f t="shared" ca="1" si="138"/>
        <v>1195.4518882111224</v>
      </c>
      <c r="V168" s="148">
        <f t="shared" ca="1" si="138"/>
        <v>1195.3567192153348</v>
      </c>
      <c r="W168" s="148">
        <f t="shared" ca="1" si="138"/>
        <v>1195.313333213858</v>
      </c>
      <c r="X168" s="148">
        <f t="shared" ca="1" si="138"/>
        <v>1195.3268290355468</v>
      </c>
      <c r="Y168" s="148">
        <f t="shared" ca="1" si="138"/>
        <v>1195.403771505738</v>
      </c>
      <c r="Z168" s="148">
        <f t="shared" ca="1" si="138"/>
        <v>1195.5526480420313</v>
      </c>
      <c r="AA168" s="148">
        <f t="shared" ca="1" si="138"/>
        <v>1195.7845145438146</v>
      </c>
      <c r="AB168" s="148">
        <f t="shared" ca="1" si="138"/>
        <v>1196.1139283112593</v>
      </c>
      <c r="AC168" s="148">
        <f t="shared" ca="1" si="138"/>
        <v>1196.5603280618445</v>
      </c>
      <c r="AD168" s="148">
        <f t="shared" ca="1" si="138"/>
        <v>1197.1501320108091</v>
      </c>
      <c r="AE168" s="148">
        <f t="shared" ca="1" si="138"/>
        <v>1197.920030501024</v>
      </c>
      <c r="AF168" s="148">
        <f t="shared" ca="1" si="138"/>
        <v>1198.9223489477934</v>
      </c>
      <c r="AG168" s="148">
        <f t="shared" ca="1" si="138"/>
        <v>1200.2341765487872</v>
      </c>
      <c r="AH168" s="148">
        <f t="shared" ca="1" si="138"/>
        <v>1201.93131444401</v>
      </c>
      <c r="AI168" s="148">
        <f t="shared" ca="1" si="138"/>
        <v>1204.1703425249941</v>
      </c>
      <c r="AJ168" s="148">
        <f t="shared" ca="1" si="138"/>
        <v>1207.2293176067699</v>
      </c>
      <c r="AK168" s="148">
        <f t="shared" ca="1" si="138"/>
        <v>1211.6228644827061</v>
      </c>
      <c r="AL168" s="148">
        <f t="shared" ca="1" si="138"/>
        <v>1218.4302174454212</v>
      </c>
      <c r="AM168" s="148">
        <f t="shared" ca="1" si="138"/>
        <v>1230.3753663175698</v>
      </c>
      <c r="AN168" s="148">
        <f t="shared" ca="1" si="138"/>
        <v>1257.3900052342426</v>
      </c>
      <c r="AO168" s="148">
        <f t="shared" ca="1" si="138"/>
        <v>1225.5724837263338</v>
      </c>
      <c r="AP168" s="148">
        <f t="shared" ca="1" si="138"/>
        <v>1203.6010159345587</v>
      </c>
      <c r="AQ168" s="148">
        <f t="shared" ca="1" si="138"/>
        <v>1191.1544218982203</v>
      </c>
      <c r="AR168" s="148">
        <f t="shared" ca="1" si="138"/>
        <v>1182.428609533069</v>
      </c>
      <c r="AS168" s="148">
        <f t="shared" ca="1" si="138"/>
        <v>1175.5125018307028</v>
      </c>
      <c r="AT168" s="148">
        <f t="shared" ca="1" si="138"/>
        <v>1169.7128410192277</v>
      </c>
      <c r="AU168" s="148">
        <f t="shared" ca="1" si="138"/>
        <v>1164.7320971925064</v>
      </c>
      <c r="AV168" s="148">
        <f t="shared" ca="1" si="138"/>
        <v>1160.4109339434958</v>
      </c>
      <c r="AW168" s="148">
        <f t="shared" ca="1" si="138"/>
        <v>1156.6446955870044</v>
      </c>
      <c r="AX168" s="148">
        <f t="shared" ca="1" si="138"/>
        <v>1153.3546448686452</v>
      </c>
      <c r="AY168" s="148">
        <f t="shared" ca="1" si="138"/>
        <v>1150.4770365727045</v>
      </c>
      <c r="AZ168" s="148">
        <f t="shared" ca="1" si="138"/>
        <v>1147.9583392201475</v>
      </c>
      <c r="BA168" s="148">
        <f t="shared" ca="1" si="138"/>
        <v>1145.7527638043682</v>
      </c>
      <c r="BB168" s="148">
        <f t="shared" ca="1" si="138"/>
        <v>1143.8207628092737</v>
      </c>
      <c r="BC168" s="148">
        <f t="shared" ca="1" si="138"/>
        <v>1142.1279954382173</v>
      </c>
      <c r="BD168" s="148">
        <f t="shared" ca="1" si="138"/>
        <v>1140.6445491021973</v>
      </c>
      <c r="BE168" s="148">
        <f t="shared" ca="1" si="138"/>
        <v>1139.3443197440847</v>
      </c>
      <c r="BF168" s="148">
        <f t="shared" ca="1" si="138"/>
        <v>1138.2045007846032</v>
      </c>
      <c r="BG168" s="148">
        <f t="shared" ca="1" si="138"/>
        <v>1137.2051521980979</v>
      </c>
      <c r="BH168" s="148">
        <f t="shared" ca="1" si="138"/>
        <v>1136.3288320863728</v>
      </c>
      <c r="BI168" s="148">
        <f t="shared" ca="1" si="138"/>
        <v>1135.5602789519025</v>
      </c>
      <c r="BJ168" s="148">
        <f t="shared" ca="1" si="138"/>
        <v>1134.8861362131122</v>
      </c>
      <c r="BK168" s="148">
        <f t="shared" ca="1" si="138"/>
        <v>1134.2947125422145</v>
      </c>
      <c r="BL168" s="148">
        <f t="shared" ca="1" si="138"/>
        <v>1133.7757729304792</v>
      </c>
      <c r="BM168" s="148">
        <f t="shared" ca="1" si="138"/>
        <v>1133.3203563028487</v>
      </c>
      <c r="BN168" s="148">
        <f t="shared" ca="1" si="138"/>
        <v>1132.9206161773236</v>
      </c>
      <c r="BO168" s="148">
        <f t="shared" ca="1" si="138"/>
        <v>1132.569681384743</v>
      </c>
      <c r="BP168" s="148">
        <f t="shared" ref="BP168:EA168" ca="1" si="139">(BP166+BP167)/(BP164+BP165+1E-36)</f>
        <v>1132.2615342824743</v>
      </c>
      <c r="BQ168" s="148">
        <f t="shared" ca="1" si="139"/>
        <v>1131.9909042410416</v>
      </c>
      <c r="BR168" s="148">
        <f t="shared" ca="1" si="139"/>
        <v>1131.7531744741088</v>
      </c>
      <c r="BS168" s="148">
        <f t="shared" ca="1" si="139"/>
        <v>1131.5443005312181</v>
      </c>
      <c r="BT168" s="148">
        <f t="shared" ca="1" si="139"/>
        <v>1131.3607389872959</v>
      </c>
      <c r="BU168" s="148">
        <f t="shared" ca="1" si="139"/>
        <v>1131.1993850488745</v>
      </c>
      <c r="BV168" s="148">
        <f t="shared" ca="1" si="139"/>
        <v>1131.0575179586906</v>
      </c>
      <c r="BW168" s="148">
        <f t="shared" ca="1" si="139"/>
        <v>1130.932753221188</v>
      </c>
      <c r="BX168" s="148">
        <f t="shared" ca="1" si="139"/>
        <v>1130.8230007944051</v>
      </c>
      <c r="BY168" s="148">
        <f t="shared" ca="1" si="139"/>
        <v>1130.7264285010644</v>
      </c>
      <c r="BZ168" s="148">
        <f t="shared" ca="1" si="139"/>
        <v>1130.6414300054896</v>
      </c>
      <c r="CA168" s="148">
        <f t="shared" ca="1" si="139"/>
        <v>1130.5665967849386</v>
      </c>
      <c r="CB168" s="148">
        <f t="shared" ca="1" si="139"/>
        <v>1130.5006935956164</v>
      </c>
      <c r="CC168" s="148">
        <f t="shared" ca="1" si="139"/>
        <v>1130.4426369962803</v>
      </c>
      <c r="CD168" s="148">
        <f t="shared" ca="1" si="139"/>
        <v>1130.3914765471416</v>
      </c>
      <c r="CE168" s="148">
        <f t="shared" ca="1" si="139"/>
        <v>1130.3463783496607</v>
      </c>
      <c r="CF168" s="148">
        <f t="shared" ca="1" si="139"/>
        <v>1130.3066106347476</v>
      </c>
      <c r="CG168" s="148">
        <f t="shared" ca="1" si="139"/>
        <v>1130.271531143492</v>
      </c>
      <c r="CH168" s="148">
        <f t="shared" ca="1" si="139"/>
        <v>1130.2405760766042</v>
      </c>
      <c r="CI168" s="148">
        <f t="shared" ca="1" si="139"/>
        <v>1130.2132504167625</v>
      </c>
      <c r="CJ168" s="148">
        <f t="shared" ca="1" si="139"/>
        <v>1130.1891194525695</v>
      </c>
      <c r="CK168" s="148">
        <f t="shared" ca="1" si="139"/>
        <v>1130.1678013542503</v>
      </c>
      <c r="CL168" s="148">
        <f t="shared" ca="1" si="139"/>
        <v>1130.1489606699854</v>
      </c>
      <c r="CM168" s="148">
        <f t="shared" ca="1" si="139"/>
        <v>1130.1323026281475</v>
      </c>
      <c r="CN168" s="148">
        <f t="shared" ca="1" si="139"/>
        <v>1130.1175681450734</v>
      </c>
      <c r="CO168" s="148">
        <f t="shared" ca="1" si="139"/>
        <v>1130.1045294505332</v>
      </c>
      <c r="CP168" s="148">
        <f t="shared" ca="1" si="139"/>
        <v>1130.0929862540456</v>
      </c>
      <c r="CQ168" s="148">
        <f t="shared" ca="1" si="139"/>
        <v>1130.0827623847706</v>
      </c>
      <c r="CR168" s="148">
        <f t="shared" ca="1" si="139"/>
        <v>1130.073702846124</v>
      </c>
      <c r="CS168" s="148">
        <f t="shared" ca="1" si="139"/>
        <v>1130.0656712335997</v>
      </c>
      <c r="CT168" s="148">
        <f t="shared" ca="1" si="139"/>
        <v>1130.0585474707052</v>
      </c>
      <c r="CU168" s="148">
        <f t="shared" ca="1" si="139"/>
        <v>1130.052225823549</v>
      </c>
      <c r="CV168" s="148">
        <f t="shared" ca="1" si="139"/>
        <v>1130.0466131595331</v>
      </c>
      <c r="CW168" s="148">
        <f t="shared" ca="1" si="139"/>
        <v>1130.0416274199031</v>
      </c>
      <c r="CX168" s="148">
        <f t="shared" ca="1" si="139"/>
        <v>1130.0371962796901</v>
      </c>
      <c r="CY168" s="148">
        <f t="shared" ca="1" si="139"/>
        <v>1130.0332559718531</v>
      </c>
      <c r="CZ168" s="148">
        <f t="shared" ca="1" si="139"/>
        <v>1130.0297502553312</v>
      </c>
      <c r="DA168" s="148">
        <f t="shared" ca="1" si="139"/>
        <v>1130.0266295092329</v>
      </c>
      <c r="DB168" s="148">
        <f t="shared" ca="1" si="139"/>
        <v>1130.0238499375942</v>
      </c>
      <c r="DC168" s="148">
        <f t="shared" ca="1" si="139"/>
        <v>1130.0213728710787</v>
      </c>
      <c r="DD168" s="148">
        <f t="shared" ca="1" si="139"/>
        <v>1130.019164153678</v>
      </c>
      <c r="DE168" s="148">
        <f t="shared" ca="1" si="139"/>
        <v>1130.0171936039526</v>
      </c>
      <c r="DF168" s="148">
        <f t="shared" ca="1" si="139"/>
        <v>1130.0154345416552</v>
      </c>
      <c r="DG168" s="148">
        <f t="shared" ca="1" si="139"/>
        <v>1130.0138633717056</v>
      </c>
      <c r="DH168" s="148">
        <f t="shared" ca="1" si="139"/>
        <v>1130.0124592184841</v>
      </c>
      <c r="DI168" s="148">
        <f t="shared" ca="1" si="139"/>
        <v>1130.0112036042824</v>
      </c>
      <c r="DJ168" s="148">
        <f t="shared" ca="1" si="139"/>
        <v>1130.0100801665055</v>
      </c>
      <c r="DK168" s="148">
        <f t="shared" ca="1" si="139"/>
        <v>1130.0090744088927</v>
      </c>
      <c r="DL168" s="148">
        <f t="shared" ca="1" si="139"/>
        <v>1130.0081734826069</v>
      </c>
      <c r="DM168" s="148">
        <f t="shared" ca="1" si="139"/>
        <v>1130.0073659935506</v>
      </c>
      <c r="DN168" s="148">
        <f t="shared" ca="1" si="139"/>
        <v>1130.0066418327183</v>
      </c>
      <c r="DO168" s="148">
        <f t="shared" ca="1" si="139"/>
        <v>1130.0059920267881</v>
      </c>
      <c r="DP168" s="148">
        <f t="shared" ca="1" si="139"/>
        <v>1130.0054086064956</v>
      </c>
      <c r="DQ168" s="148">
        <f t="shared" ca="1" si="139"/>
        <v>1130.004884490638</v>
      </c>
      <c r="DR168" s="148">
        <f t="shared" ca="1" si="139"/>
        <v>1130.0044133838171</v>
      </c>
      <c r="DS168" s="148">
        <f t="shared" ca="1" si="139"/>
        <v>1130.0039896862663</v>
      </c>
      <c r="DT168" s="148">
        <f t="shared" ca="1" si="139"/>
        <v>1130.0036084143019</v>
      </c>
      <c r="DU168" s="148">
        <f t="shared" ca="1" si="139"/>
        <v>1130.0032651301265</v>
      </c>
      <c r="DV168" s="148">
        <f t="shared" ca="1" si="139"/>
        <v>1130.0029558798551</v>
      </c>
      <c r="DW168" s="148">
        <f t="shared" ca="1" si="139"/>
        <v>1130.0026771387891</v>
      </c>
      <c r="DX168" s="148">
        <f t="shared" ca="1" si="139"/>
        <v>1130.0024257630612</v>
      </c>
      <c r="DY168" s="148">
        <f t="shared" ca="1" si="139"/>
        <v>1130.0021989469026</v>
      </c>
      <c r="DZ168" s="148">
        <f t="shared" ca="1" si="139"/>
        <v>1130.0019941848541</v>
      </c>
      <c r="EA168" s="148">
        <f t="shared" ca="1" si="139"/>
        <v>1130.0018092383416</v>
      </c>
      <c r="EB168" s="148">
        <f t="shared" ref="EB168:GM168" ca="1" si="140">(EB166+EB167)/(EB164+EB165+1E-36)</f>
        <v>1130.0016421060943</v>
      </c>
      <c r="EC168" s="148">
        <f t="shared" ca="1" si="140"/>
        <v>1130.0014909979566</v>
      </c>
      <c r="ED168" s="148">
        <f t="shared" ca="1" si="140"/>
        <v>1130.0013543116897</v>
      </c>
      <c r="EE168" s="148">
        <f t="shared" ca="1" si="140"/>
        <v>1130.0012306124154</v>
      </c>
      <c r="EF168" s="148">
        <f t="shared" ca="1" si="140"/>
        <v>1130.0011186143884</v>
      </c>
      <c r="EG168" s="148">
        <f t="shared" ca="1" si="140"/>
        <v>1130.001017164831</v>
      </c>
      <c r="EH168" s="148">
        <f t="shared" ca="1" si="140"/>
        <v>1130.0009252295849</v>
      </c>
      <c r="EI168" s="148">
        <f t="shared" ca="1" si="140"/>
        <v>1130.0008418803723</v>
      </c>
      <c r="EJ168" s="148">
        <f t="shared" ca="1" si="140"/>
        <v>1130.0007662834778</v>
      </c>
      <c r="EK168" s="148">
        <f t="shared" ca="1" si="140"/>
        <v>1130.0006976896896</v>
      </c>
      <c r="EL168" s="148">
        <f t="shared" ca="1" si="140"/>
        <v>1130.0006354253551</v>
      </c>
      <c r="EM168" s="148">
        <f t="shared" ca="1" si="140"/>
        <v>1130.0005788844198</v>
      </c>
      <c r="EN168" s="148">
        <f t="shared" ca="1" si="140"/>
        <v>1130.0005275213421</v>
      </c>
      <c r="EO168" s="148">
        <f t="shared" ca="1" si="140"/>
        <v>1130.0004808447811</v>
      </c>
      <c r="EP168" s="148">
        <f t="shared" ca="1" si="140"/>
        <v>1130.0004384119727</v>
      </c>
      <c r="EQ168" s="148">
        <f t="shared" ca="1" si="140"/>
        <v>1130.0003998237103</v>
      </c>
      <c r="ER168" s="148">
        <f t="shared" ca="1" si="140"/>
        <v>1130.0003647198719</v>
      </c>
      <c r="ES168" s="148">
        <f t="shared" ca="1" si="140"/>
        <v>1130.000332775423</v>
      </c>
      <c r="ET168" s="148">
        <f t="shared" ca="1" si="140"/>
        <v>1130.0003036968478</v>
      </c>
      <c r="EU168" s="148">
        <f t="shared" ca="1" si="140"/>
        <v>1130.0002772189591</v>
      </c>
      <c r="EV168" s="148">
        <f t="shared" ca="1" si="140"/>
        <v>1130.0002531020443</v>
      </c>
      <c r="EW168" s="148">
        <f t="shared" ca="1" si="140"/>
        <v>1130.0002311293151</v>
      </c>
      <c r="EX168" s="148">
        <f t="shared" ca="1" si="140"/>
        <v>1130.0002111046197</v>
      </c>
      <c r="EY168" s="148">
        <f t="shared" ca="1" si="140"/>
        <v>1130.0001928503962</v>
      </c>
      <c r="EZ168" s="148">
        <f t="shared" ca="1" si="140"/>
        <v>1130.0001762058375</v>
      </c>
      <c r="FA168" s="148">
        <f t="shared" ca="1" si="140"/>
        <v>1130.0001610252448</v>
      </c>
      <c r="FB168" s="148">
        <f t="shared" ca="1" si="140"/>
        <v>1130.0001471765511</v>
      </c>
      <c r="FC168" s="148">
        <f t="shared" ca="1" si="140"/>
        <v>1130.0001345399937</v>
      </c>
      <c r="FD168" s="148">
        <f t="shared" ca="1" si="140"/>
        <v>1130.0001230069245</v>
      </c>
      <c r="FE168" s="148">
        <f t="shared" ca="1" si="140"/>
        <v>1130.0001124787368</v>
      </c>
      <c r="FF168" s="148">
        <f t="shared" ca="1" si="140"/>
        <v>1130.0001028659026</v>
      </c>
      <c r="FG168" s="148">
        <f t="shared" ca="1" si="140"/>
        <v>1130.0000940871073</v>
      </c>
      <c r="FH168" s="148">
        <f t="shared" ca="1" si="140"/>
        <v>1130.0000860684647</v>
      </c>
      <c r="FI168" s="148">
        <f t="shared" ca="1" si="140"/>
        <v>1130.0000787428187</v>
      </c>
      <c r="FJ168" s="148">
        <f t="shared" ca="1" si="140"/>
        <v>1130.0000720491053</v>
      </c>
      <c r="FK168" s="148">
        <f t="shared" ca="1" si="140"/>
        <v>1130.0000659317832</v>
      </c>
      <c r="FL168" s="148">
        <f t="shared" ca="1" si="140"/>
        <v>1130.0000603403168</v>
      </c>
      <c r="FM168" s="148">
        <f t="shared" ca="1" si="140"/>
        <v>1130.0000552287099</v>
      </c>
      <c r="FN168" s="148">
        <f t="shared" ca="1" si="140"/>
        <v>1130.0000505550854</v>
      </c>
      <c r="FO168" s="148">
        <f t="shared" ca="1" si="140"/>
        <v>1130.0000462813061</v>
      </c>
      <c r="FP168" s="148">
        <f t="shared" ca="1" si="140"/>
        <v>1130.000042372629</v>
      </c>
      <c r="FQ168" s="148">
        <f t="shared" ca="1" si="140"/>
        <v>1130.0000387973944</v>
      </c>
      <c r="FR168" s="148">
        <f t="shared" ca="1" si="140"/>
        <v>1130.0000355267462</v>
      </c>
      <c r="FS168" s="148">
        <f t="shared" ca="1" si="140"/>
        <v>1130.0000325343756</v>
      </c>
      <c r="FT168" s="148">
        <f t="shared" ca="1" si="140"/>
        <v>1130.000029796289</v>
      </c>
      <c r="FU168" s="148">
        <f t="shared" ca="1" si="140"/>
        <v>1130.000027290602</v>
      </c>
      <c r="FV168" s="148">
        <f t="shared" ca="1" si="140"/>
        <v>1130.0000249973457</v>
      </c>
      <c r="FW168" s="148">
        <f t="shared" ca="1" si="140"/>
        <v>1130.0000228982985</v>
      </c>
      <c r="FX168" s="148">
        <f t="shared" ca="1" si="140"/>
        <v>1130.0000209768266</v>
      </c>
      <c r="FY168" s="148">
        <f t="shared" ca="1" si="140"/>
        <v>1130.0000192177445</v>
      </c>
      <c r="FZ168" s="148">
        <f t="shared" ca="1" si="140"/>
        <v>1130.0000176071851</v>
      </c>
      <c r="GA168" s="148">
        <f t="shared" ca="1" si="140"/>
        <v>1130.0000161324831</v>
      </c>
      <c r="GB168" s="148">
        <f t="shared" ca="1" si="140"/>
        <v>1130.000014782069</v>
      </c>
      <c r="GC168" s="148">
        <f t="shared" ca="1" si="140"/>
        <v>1130.0000135453711</v>
      </c>
      <c r="GD168" s="148">
        <f t="shared" ca="1" si="140"/>
        <v>1130.0000124127298</v>
      </c>
      <c r="GE168" s="148">
        <f t="shared" ca="1" si="140"/>
        <v>1130.0000113753165</v>
      </c>
      <c r="GF168" s="148">
        <f t="shared" ca="1" si="140"/>
        <v>1130.0000104250598</v>
      </c>
      <c r="GG168" s="148">
        <f t="shared" ca="1" si="140"/>
        <v>1130.0000095545809</v>
      </c>
      <c r="GH168" s="148">
        <f t="shared" ca="1" si="140"/>
        <v>1130.0000087571327</v>
      </c>
      <c r="GI168" s="148">
        <f t="shared" ca="1" si="140"/>
        <v>1130.0000080265454</v>
      </c>
      <c r="GJ168" s="148">
        <f t="shared" ca="1" si="140"/>
        <v>1130.000007357175</v>
      </c>
      <c r="GK168" s="148">
        <f t="shared" ca="1" si="140"/>
        <v>1130.0000067438586</v>
      </c>
      <c r="GL168" s="148">
        <f t="shared" ca="1" si="140"/>
        <v>1130.0000061818735</v>
      </c>
      <c r="GM168" s="148">
        <f t="shared" ca="1" si="140"/>
        <v>1130.0000056668982</v>
      </c>
      <c r="GN168" s="148">
        <f t="shared" ref="GN168:IV168" ca="1" si="141">(GN166+GN167)/(GN164+GN165+1E-36)</f>
        <v>1130.000005194978</v>
      </c>
      <c r="GO168" s="148">
        <f t="shared" ca="1" si="141"/>
        <v>1130.0000047624935</v>
      </c>
      <c r="GP168" s="148">
        <f t="shared" ca="1" si="141"/>
        <v>1130.0000043661328</v>
      </c>
      <c r="GQ168" s="148">
        <f t="shared" ca="1" si="141"/>
        <v>1130.0000040028635</v>
      </c>
      <c r="GR168" s="148">
        <f t="shared" ca="1" si="141"/>
        <v>1130.00000366991</v>
      </c>
      <c r="GS168" s="148">
        <f t="shared" ca="1" si="141"/>
        <v>1130.0000033647307</v>
      </c>
      <c r="GT168" s="148">
        <f t="shared" ca="1" si="141"/>
        <v>1130.000003084999</v>
      </c>
      <c r="GU168" s="148">
        <f t="shared" ca="1" si="141"/>
        <v>1130.000002828584</v>
      </c>
      <c r="GV168" s="148">
        <f t="shared" ca="1" si="141"/>
        <v>1130.0000025935346</v>
      </c>
      <c r="GW168" s="148">
        <f t="shared" ca="1" si="141"/>
        <v>1130.0000023780642</v>
      </c>
      <c r="GX168" s="148">
        <f t="shared" ca="1" si="141"/>
        <v>1130.0000021805356</v>
      </c>
      <c r="GY168" s="148">
        <f t="shared" ca="1" si="141"/>
        <v>1130.00000199945</v>
      </c>
      <c r="GZ168" s="148">
        <f t="shared" ca="1" si="141"/>
        <v>1130.000001833434</v>
      </c>
      <c r="HA168" s="148">
        <f t="shared" ca="1" si="141"/>
        <v>1130.0000016812298</v>
      </c>
      <c r="HB168" s="148">
        <f t="shared" ca="1" si="141"/>
        <v>1130.0000015416849</v>
      </c>
      <c r="HC168" s="148">
        <f t="shared" ca="1" si="141"/>
        <v>1130.0000014137433</v>
      </c>
      <c r="HD168" s="148">
        <f t="shared" ca="1" si="141"/>
        <v>1130.0000012964369</v>
      </c>
      <c r="HE168" s="148">
        <f t="shared" ca="1" si="141"/>
        <v>1130.0000011888808</v>
      </c>
      <c r="HF168" s="148">
        <f t="shared" ca="1" si="141"/>
        <v>1130.0000010902618</v>
      </c>
      <c r="HG168" s="148">
        <f t="shared" ca="1" si="141"/>
        <v>1130.000000999835</v>
      </c>
      <c r="HH168" s="148">
        <f t="shared" ca="1" si="141"/>
        <v>1130.0000009169194</v>
      </c>
      <c r="HI168" s="148">
        <f t="shared" ca="1" si="141"/>
        <v>1130.000000840889</v>
      </c>
      <c r="HJ168" s="148">
        <f t="shared" ca="1" si="141"/>
        <v>1130.000000771171</v>
      </c>
      <c r="HK168" s="148">
        <f t="shared" ca="1" si="141"/>
        <v>1130.0000007072408</v>
      </c>
      <c r="HL168" s="148">
        <f t="shared" ca="1" si="141"/>
        <v>1130.0000006486164</v>
      </c>
      <c r="HM168" s="148">
        <f t="shared" ca="1" si="141"/>
        <v>1130.0000005948568</v>
      </c>
      <c r="HN168" s="148">
        <f t="shared" ca="1" si="141"/>
        <v>1130.0000005455579</v>
      </c>
      <c r="HO168" s="148">
        <f t="shared" ca="1" si="141"/>
        <v>1130.0000005003492</v>
      </c>
      <c r="HP168" s="148">
        <f t="shared" ca="1" si="141"/>
        <v>1130.0000004588899</v>
      </c>
      <c r="HQ168" s="148">
        <f t="shared" ca="1" si="141"/>
        <v>1130.0000004208694</v>
      </c>
      <c r="HR168" s="148">
        <f t="shared" ca="1" si="141"/>
        <v>1130.0000003860016</v>
      </c>
      <c r="HS168" s="148">
        <f t="shared" ca="1" si="141"/>
        <v>1130.0000003540249</v>
      </c>
      <c r="HT168" s="148">
        <f t="shared" ca="1" si="141"/>
        <v>1130.0000003246996</v>
      </c>
      <c r="HU168" s="148">
        <f t="shared" ca="1" si="141"/>
        <v>1130.0000002978052</v>
      </c>
      <c r="HV168" s="148">
        <f t="shared" ca="1" si="141"/>
        <v>1130.0000002731401</v>
      </c>
      <c r="HW168" s="148">
        <f t="shared" ca="1" si="141"/>
        <v>1130.000000250519</v>
      </c>
      <c r="HX168" s="148">
        <f t="shared" ca="1" si="141"/>
        <v>1130.0000002297729</v>
      </c>
      <c r="HY168" s="148">
        <f t="shared" ca="1" si="141"/>
        <v>1130.0000002107456</v>
      </c>
      <c r="HZ168" s="148">
        <f t="shared" ca="1" si="141"/>
        <v>1130.0000001932951</v>
      </c>
      <c r="IA168" s="148">
        <f t="shared" ca="1" si="141"/>
        <v>1130.0000001772905</v>
      </c>
      <c r="IB168" s="148">
        <f t="shared" ca="1" si="141"/>
        <v>1130.0000001626115</v>
      </c>
      <c r="IC168" s="148">
        <f t="shared" ca="1" si="141"/>
        <v>1130.0000001491489</v>
      </c>
      <c r="ID168" s="148">
        <f t="shared" ca="1" si="141"/>
        <v>1130.000000136801</v>
      </c>
      <c r="IE168" s="148">
        <f t="shared" ca="1" si="141"/>
        <v>1130.0000001254762</v>
      </c>
      <c r="IF168" s="148">
        <f t="shared" ca="1" si="141"/>
        <v>1130.0000001150891</v>
      </c>
      <c r="IG168" s="148">
        <f t="shared" ca="1" si="141"/>
        <v>1130.0000001055621</v>
      </c>
      <c r="IH168" s="148">
        <f t="shared" ca="1" si="141"/>
        <v>1130.0000000968241</v>
      </c>
      <c r="II168" s="148">
        <f t="shared" ca="1" si="141"/>
        <v>1130.0000000888099</v>
      </c>
      <c r="IJ168" s="148">
        <f t="shared" ca="1" si="141"/>
        <v>1130.0000000814593</v>
      </c>
      <c r="IK168" s="148">
        <f t="shared" ca="1" si="141"/>
        <v>1130.0000000747173</v>
      </c>
      <c r="IL168" s="148">
        <f t="shared" ca="1" si="141"/>
        <v>1130.0000000685334</v>
      </c>
      <c r="IM168" s="148">
        <f t="shared" ca="1" si="141"/>
        <v>1130.0000000628613</v>
      </c>
      <c r="IN168" s="148">
        <f t="shared" ca="1" si="141"/>
        <v>1130.000000057659</v>
      </c>
      <c r="IO168" s="148">
        <f t="shared" ca="1" si="141"/>
        <v>1130.0000000528871</v>
      </c>
      <c r="IP168" s="148">
        <f t="shared" ca="1" si="141"/>
        <v>1130.0000000485109</v>
      </c>
      <c r="IQ168" s="148">
        <f t="shared" ca="1" si="141"/>
        <v>1130.0000000444961</v>
      </c>
      <c r="IR168" s="148">
        <f t="shared" ca="1" si="141"/>
        <v>1130.0000000408143</v>
      </c>
      <c r="IS168" s="148">
        <f t="shared" ca="1" si="141"/>
        <v>1130.0000000374371</v>
      </c>
      <c r="IT168" s="148">
        <f t="shared" ca="1" si="141"/>
        <v>1130.0000000343391</v>
      </c>
      <c r="IU168" s="148">
        <f t="shared" ca="1" si="141"/>
        <v>1130.0000000314976</v>
      </c>
      <c r="IV168" s="148">
        <f t="shared" ca="1" si="141"/>
        <v>1130.0000000288912</v>
      </c>
    </row>
    <row r="169" spans="1:258" x14ac:dyDescent="0.15">
      <c r="A169" s="110"/>
      <c r="B169" s="145"/>
    </row>
    <row r="170" spans="1:258" x14ac:dyDescent="0.15">
      <c r="A170" s="110" t="s">
        <v>563</v>
      </c>
      <c r="B170" s="145"/>
    </row>
    <row r="171" spans="1:258" x14ac:dyDescent="0.15">
      <c r="A171" s="101" t="s">
        <v>565</v>
      </c>
      <c r="B171" s="145"/>
    </row>
    <row r="172" spans="1:258" x14ac:dyDescent="0.15">
      <c r="A172" s="101" t="s">
        <v>582</v>
      </c>
      <c r="B172" s="145" t="s">
        <v>27</v>
      </c>
      <c r="C172" s="1">
        <f>SUM(Pumpdown!C428:C437)</f>
        <v>0</v>
      </c>
      <c r="D172" s="1">
        <f ca="1">SUM(Pumpdown!D428:D437)</f>
        <v>306.73933118518596</v>
      </c>
      <c r="E172" s="1">
        <f ca="1">SUM(Pumpdown!E428:E437)</f>
        <v>300.12652367834102</v>
      </c>
      <c r="F172" s="1">
        <f ca="1">SUM(Pumpdown!F428:F437)</f>
        <v>293.94182765060373</v>
      </c>
      <c r="G172" s="1">
        <f ca="1">SUM(Pumpdown!G428:G437)</f>
        <v>288.1624991331787</v>
      </c>
      <c r="H172" s="1">
        <f ca="1">SUM(Pumpdown!H428:H437)</f>
        <v>282.76711091668113</v>
      </c>
      <c r="I172" s="1">
        <f ca="1">SUM(Pumpdown!I428:I437)</f>
        <v>277.73547567780241</v>
      </c>
      <c r="J172" s="1">
        <f ca="1">SUM(Pumpdown!J428:J437)</f>
        <v>273.04857364719544</v>
      </c>
      <c r="K172" s="1">
        <f ca="1">SUM(Pumpdown!K428:K437)</f>
        <v>268.68848454713577</v>
      </c>
      <c r="L172" s="1">
        <f ca="1">SUM(Pumpdown!L428:L437)</f>
        <v>264.63832354394344</v>
      </c>
      <c r="M172" s="1">
        <f ca="1">SUM(Pumpdown!M428:M437)</f>
        <v>261.03937408961013</v>
      </c>
      <c r="N172" s="1">
        <f ca="1">SUM(Pumpdown!N428:N437)</f>
        <v>258.24600896869913</v>
      </c>
      <c r="O172" s="1">
        <f ca="1">SUM(Pumpdown!O428:O437)</f>
        <v>255.71520053535374</v>
      </c>
      <c r="P172" s="1">
        <f ca="1">SUM(Pumpdown!P428:P437)</f>
        <v>253.43354652565512</v>
      </c>
      <c r="Q172" s="1">
        <f ca="1">SUM(Pumpdown!Q428:Q437)</f>
        <v>251.38841615603417</v>
      </c>
      <c r="R172" s="1">
        <f ca="1">SUM(Pumpdown!R428:R437)</f>
        <v>249.56790568835555</v>
      </c>
      <c r="S172" s="1">
        <f ca="1">SUM(Pumpdown!S428:S437)</f>
        <v>247.96079660337179</v>
      </c>
      <c r="T172" s="1">
        <f ca="1">SUM(Pumpdown!T428:T437)</f>
        <v>246.5565162274435</v>
      </c>
      <c r="U172" s="1">
        <f ca="1">SUM(Pumpdown!U428:U437)</f>
        <v>245.3451006667475</v>
      </c>
      <c r="V172" s="1">
        <f ca="1">SUM(Pumpdown!V428:V437)</f>
        <v>244.31715991196472</v>
      </c>
      <c r="W172" s="1">
        <f ca="1">SUM(Pumpdown!W428:W437)</f>
        <v>243.46384494010371</v>
      </c>
      <c r="X172" s="1">
        <f ca="1">SUM(Pumpdown!X428:X437)</f>
        <v>242.77681678677203</v>
      </c>
      <c r="Y172" s="1">
        <f ca="1">SUM(Pumpdown!Y428:Y437)</f>
        <v>242.24821768644281</v>
      </c>
      <c r="Z172" s="1">
        <f ca="1">SUM(Pumpdown!Z428:Z437)</f>
        <v>241.87064327555959</v>
      </c>
      <c r="AA172" s="1">
        <f ca="1">SUM(Pumpdown!AA428:AA437)</f>
        <v>241.63711690942907</v>
      </c>
      <c r="AB172" s="1">
        <f ca="1">SUM(Pumpdown!AB428:AB437)</f>
        <v>241.54106534026442</v>
      </c>
      <c r="AC172" s="1">
        <f ca="1">SUM(Pumpdown!AC428:AC437)</f>
        <v>241.57629571654644</v>
      </c>
      <c r="AD172" s="150">
        <f ca="1">SUM(Pumpdown!AD428:AD437)</f>
        <v>241.73697421914804</v>
      </c>
      <c r="AE172" s="1">
        <f ca="1">SUM(Pumpdown!AE428:AE437)</f>
        <v>242.01760569695446</v>
      </c>
      <c r="AF172" s="1">
        <f ca="1">SUM(Pumpdown!AF428:AF437)</f>
        <v>242.41301436487325</v>
      </c>
      <c r="AG172" s="1">
        <f ca="1">SUM(Pumpdown!AG428:AG437)</f>
        <v>243.93646220980773</v>
      </c>
      <c r="AH172" s="1">
        <f ca="1">SUM(Pumpdown!AH428:AH437)</f>
        <v>245.88929307919693</v>
      </c>
      <c r="AI172" s="1">
        <f ca="1">SUM(Pumpdown!AI428:AI437)</f>
        <v>248.1271707764345</v>
      </c>
      <c r="AJ172" s="1">
        <f ca="1">SUM(Pumpdown!AJ428:AJ437)</f>
        <v>250.77366449970319</v>
      </c>
      <c r="AK172" s="150">
        <f ca="1">SUM(Pumpdown!AK428:AK437)</f>
        <v>254.05016035607187</v>
      </c>
      <c r="AL172" s="1">
        <f ca="1">SUM(Pumpdown!AL428:AL437)</f>
        <v>258.54249173955077</v>
      </c>
      <c r="AM172" s="1">
        <f ca="1">SUM(Pumpdown!AM428:AM437)</f>
        <v>263.05744291051343</v>
      </c>
      <c r="AN172" s="1">
        <f ca="1">SUM(Pumpdown!AN428:AN437)</f>
        <v>269.54127605545477</v>
      </c>
      <c r="AO172" s="1">
        <f ca="1">SUM(Pumpdown!AO428:AO437)</f>
        <v>132.72180372077884</v>
      </c>
      <c r="AP172" s="1">
        <f ca="1">SUM(Pumpdown!AP428:AP437)</f>
        <v>68.503975196971538</v>
      </c>
      <c r="AQ172" s="1">
        <f ca="1">SUM(Pumpdown!AQ428:AQ437)</f>
        <v>44.73034505490083</v>
      </c>
      <c r="AR172" s="1">
        <f ca="1">SUM(Pumpdown!AR428:AR437)</f>
        <v>34.089356412166552</v>
      </c>
      <c r="AS172" s="1">
        <f ca="1">SUM(Pumpdown!AS428:AS437)</f>
        <v>28.060524695652742</v>
      </c>
      <c r="AT172" s="1">
        <f ca="1">SUM(Pumpdown!AT428:AT437)</f>
        <v>23.89526113062842</v>
      </c>
      <c r="AU172" s="1">
        <f ca="1">SUM(Pumpdown!AU428:AU437)</f>
        <v>20.65070582500411</v>
      </c>
      <c r="AV172" s="1">
        <f ca="1">SUM(Pumpdown!AV428:AV437)</f>
        <v>17.967407925058524</v>
      </c>
      <c r="AW172" s="1">
        <f ca="1">SUM(Pumpdown!AW428:AW437)</f>
        <v>15.684994820521082</v>
      </c>
      <c r="AX172" s="1">
        <f ca="1">SUM(Pumpdown!AX428:AX437)</f>
        <v>13.717189636059194</v>
      </c>
      <c r="AY172" s="1">
        <f ca="1">SUM(Pumpdown!AY428:AY437)</f>
        <v>12.008924908496137</v>
      </c>
      <c r="AZ172" s="1">
        <f ca="1">SUM(Pumpdown!AZ428:AZ437)</f>
        <v>10.520415988606569</v>
      </c>
      <c r="BA172" s="1">
        <f ca="1">SUM(Pumpdown!BA428:BA437)</f>
        <v>9.2205974445810632</v>
      </c>
      <c r="BB172" s="1">
        <f ca="1">SUM(Pumpdown!BB428:BB437)</f>
        <v>8.0840727795732423</v>
      </c>
      <c r="BC172" s="1">
        <f ca="1">SUM(Pumpdown!BC428:BC437)</f>
        <v>7.0895129059899205</v>
      </c>
      <c r="BD172" s="1">
        <f ca="1">SUM(Pumpdown!BD428:BD437)</f>
        <v>6.2187151698351535</v>
      </c>
      <c r="BE172" s="1">
        <f ca="1">SUM(Pumpdown!BE428:BE437)</f>
        <v>5.4559937562335064</v>
      </c>
      <c r="BF172" s="1">
        <f ca="1">SUM(Pumpdown!BF428:BF437)</f>
        <v>4.787751283201179</v>
      </c>
      <c r="BG172" s="1">
        <f ca="1">SUM(Pumpdown!BG428:BG437)</f>
        <v>4.2021575243691549</v>
      </c>
      <c r="BH172" s="1">
        <f ca="1">SUM(Pumpdown!BH428:BH437)</f>
        <v>3.6888963065447533</v>
      </c>
      <c r="BI172" s="1">
        <f ca="1">SUM(Pumpdown!BI428:BI437)</f>
        <v>3.2389589148198357</v>
      </c>
      <c r="BJ172" s="1">
        <f ca="1">SUM(Pumpdown!BJ428:BJ437)</f>
        <v>2.8444712888871959</v>
      </c>
      <c r="BK172" s="1">
        <f ca="1">SUM(Pumpdown!BK428:BK437)</f>
        <v>2.4985471156356156</v>
      </c>
      <c r="BL172" s="1">
        <f ca="1">SUM(Pumpdown!BL428:BL437)</f>
        <v>2.1951616134986445</v>
      </c>
      <c r="BM172" s="1">
        <f ca="1">SUM(Pumpdown!BM428:BM437)</f>
        <v>1.9290423621902868</v>
      </c>
      <c r="BN172" s="1">
        <f ca="1">SUM(Pumpdown!BN428:BN437)</f>
        <v>1.6955744738853467</v>
      </c>
      <c r="BO172" s="1">
        <f ca="1">SUM(Pumpdown!BO428:BO437)</f>
        <v>1.4907180018609001</v>
      </c>
      <c r="BP172" s="1">
        <f ca="1">SUM(Pumpdown!BP428:BP437)</f>
        <v>1.3109358870450636</v>
      </c>
      <c r="BQ172" s="1">
        <f ca="1">SUM(Pumpdown!BQ428:BQ437)</f>
        <v>1.1531310319210517</v>
      </c>
      <c r="BR172" s="1">
        <f ca="1">SUM(Pumpdown!BR428:BR437)</f>
        <v>1.0145913091207441</v>
      </c>
      <c r="BS172" s="1">
        <f ca="1">SUM(Pumpdown!BS428:BS437)</f>
        <v>0.8929414837879468</v>
      </c>
      <c r="BT172" s="1">
        <f ca="1">SUM(Pumpdown!BT428:BT437)</f>
        <v>0.78610116883752357</v>
      </c>
      <c r="BU172" s="1">
        <f ca="1">SUM(Pumpdown!BU428:BU437)</f>
        <v>0.69224804922629868</v>
      </c>
      <c r="BV172" s="1">
        <f ca="1">SUM(Pumpdown!BV428:BV437)</f>
        <v>0.60978571069654497</v>
      </c>
      <c r="BW172" s="1">
        <f ca="1">SUM(Pumpdown!BW428:BW437)</f>
        <v>0.5373154937269935</v>
      </c>
      <c r="BX172" s="1">
        <f ca="1">SUM(Pumpdown!BX428:BX437)</f>
        <v>0.47361186713003811</v>
      </c>
      <c r="BY172" s="1">
        <f ca="1">SUM(Pumpdown!BY428:BY437)</f>
        <v>0.41760087971639687</v>
      </c>
      <c r="BZ172" s="1">
        <f ca="1">SUM(Pumpdown!BZ428:BZ437)</f>
        <v>0.36834130414485045</v>
      </c>
      <c r="CA172" s="1">
        <f ca="1">SUM(Pumpdown!CA428:CA437)</f>
        <v>0.32500813564126202</v>
      </c>
      <c r="CB172" s="1">
        <f ca="1">SUM(Pumpdown!CB428:CB437)</f>
        <v>0.28687815066596611</v>
      </c>
      <c r="CC172" s="1">
        <f ca="1">SUM(Pumpdown!CC428:CC437)</f>
        <v>0.25331726764087248</v>
      </c>
      <c r="CD172" s="1">
        <f ca="1">SUM(Pumpdown!CD428:CD437)</f>
        <v>0.22376948420918305</v>
      </c>
      <c r="CE172" s="1">
        <f ca="1">SUM(Pumpdown!CE428:CE437)</f>
        <v>0.19774719378808933</v>
      </c>
      <c r="CF172" s="1">
        <f ca="1">SUM(Pumpdown!CF428:CF437)</f>
        <v>0.17482270890532803</v>
      </c>
      <c r="CG172" s="1">
        <f ca="1">SUM(Pumpdown!CG428:CG437)</f>
        <v>0.15462084043372376</v>
      </c>
      <c r="CH172" s="1">
        <f ca="1">SUM(Pumpdown!CH428:CH437)</f>
        <v>0.13681240074569828</v>
      </c>
      <c r="CI172" s="1">
        <f ca="1">SUM(Pumpdown!CI428:CI437)</f>
        <v>0.12110851534408669</v>
      </c>
      <c r="CJ172" s="1">
        <f ca="1">SUM(Pumpdown!CJ428:CJ437)</f>
        <v>0.10725564198501625</v>
      </c>
      <c r="CK172" s="1">
        <f ca="1">SUM(Pumpdown!CK428:CK437)</f>
        <v>9.5031208953904586E-2</v>
      </c>
      <c r="CL172" s="1">
        <f ca="1">SUM(Pumpdown!CL428:CL437)</f>
        <v>8.4239795214749835E-2</v>
      </c>
      <c r="CM172" s="1">
        <f ca="1">SUM(Pumpdown!CM428:CM437)</f>
        <v>7.4709784825058426E-2</v>
      </c>
      <c r="CN172" s="1">
        <f ca="1">SUM(Pumpdown!CN428:CN437)</f>
        <v>6.629043646814492E-2</v>
      </c>
      <c r="CO172" s="1">
        <f ca="1">SUM(Pumpdown!CO428:CO437)</f>
        <v>5.8849316353416142E-2</v>
      </c>
      <c r="CP172" s="1">
        <f ca="1">SUM(Pumpdown!CP428:CP437)</f>
        <v>5.227004920674231E-2</v>
      </c>
      <c r="CQ172" s="1">
        <f ca="1">SUM(Pumpdown!CQ428:CQ437)</f>
        <v>4.6450347733520761E-2</v>
      </c>
      <c r="CR172" s="1">
        <f ca="1">SUM(Pumpdown!CR428:CR437)</f>
        <v>4.1300285888326752E-2</v>
      </c>
      <c r="CS172" s="1">
        <f ca="1">SUM(Pumpdown!CS428:CS437)</f>
        <v>3.6740785616109266E-2</v>
      </c>
      <c r="CT172" s="1">
        <f ca="1">SUM(Pumpdown!CT428:CT437)</f>
        <v>3.2702290518540594E-2</v>
      </c>
      <c r="CU172" s="1">
        <f ca="1">SUM(Pumpdown!CU428:CU437)</f>
        <v>2.912360321340618E-2</v>
      </c>
      <c r="CV172" s="1">
        <f ca="1">SUM(Pumpdown!CV428:CV437)</f>
        <v>2.5950866054320117E-2</v>
      </c>
      <c r="CW172" s="1">
        <f ca="1">SUM(Pumpdown!CW428:CW437)</f>
        <v>2.3136667414599625E-2</v>
      </c>
      <c r="CX172" s="1">
        <f ca="1">SUM(Pumpdown!CX428:CX437)</f>
        <v>2.0639257958319564E-2</v>
      </c>
      <c r="CY172" s="1">
        <f ca="1">SUM(Pumpdown!CY428:CY437)</f>
        <v>1.8421863263181334E-2</v>
      </c>
      <c r="CZ172" s="1">
        <f ca="1">SUM(Pumpdown!CZ428:CZ437)</f>
        <v>1.6452080858656602E-2</v>
      </c>
      <c r="DA172" s="1">
        <f ca="1">SUM(Pumpdown!DA428:DA437)</f>
        <v>1.4701351229329616E-2</v>
      </c>
      <c r="DB172" s="1">
        <f ca="1">SUM(Pumpdown!DB428:DB437)</f>
        <v>1.3144493634067939E-2</v>
      </c>
      <c r="DC172" s="1">
        <f ca="1">SUM(Pumpdown!DC428:DC437)</f>
        <v>1.1759298729867355E-2</v>
      </c>
      <c r="DD172" s="1">
        <f ca="1">SUM(Pumpdown!DD428:DD437)</f>
        <v>1.0526170985291319E-2</v>
      </c>
      <c r="DE172" s="1">
        <f ca="1">SUM(Pumpdown!DE428:DE437)</f>
        <v>9.4278147401547566E-3</v>
      </c>
      <c r="DF172" s="1">
        <f ca="1">SUM(Pumpdown!DF428:DF437)</f>
        <v>8.448958531050519E-3</v>
      </c>
      <c r="DG172" s="1">
        <f ca="1">SUM(Pumpdown!DG428:DG437)</f>
        <v>7.5761129700969059E-3</v>
      </c>
      <c r="DH172" s="1">
        <f ca="1">SUM(Pumpdown!DH428:DH437)</f>
        <v>6.7973580488026215E-3</v>
      </c>
      <c r="DI172" s="1">
        <f ca="1">SUM(Pumpdown!DI428:DI437)</f>
        <v>6.1021562506147868E-3</v>
      </c>
      <c r="DJ172" s="1">
        <f ca="1">SUM(Pumpdown!DJ428:DJ437)</f>
        <v>5.4811883036444877E-3</v>
      </c>
      <c r="DK172" s="1">
        <f ca="1">SUM(Pumpdown!DK428:DK437)</f>
        <v>4.9262087972204455E-3</v>
      </c>
      <c r="DL172" s="1">
        <f ca="1">SUM(Pumpdown!DL428:DL437)</f>
        <v>4.4299192292733148E-3</v>
      </c>
      <c r="DM172" s="1">
        <f ca="1">SUM(Pumpdown!DM428:DM437)</f>
        <v>3.985856352197459E-3</v>
      </c>
      <c r="DN172" s="1">
        <f ca="1">SUM(Pumpdown!DN428:DN437)</f>
        <v>3.588293948106361E-3</v>
      </c>
      <c r="DO172" s="1">
        <f ca="1">SUM(Pumpdown!DO428:DO437)</f>
        <v>3.2321563949575423E-3</v>
      </c>
      <c r="DP172" s="1">
        <f ca="1">SUM(Pumpdown!DP428:DP437)</f>
        <v>2.9129425869541059E-3</v>
      </c>
      <c r="DQ172" s="1">
        <f ca="1">SUM(Pumpdown!DQ428:DQ437)</f>
        <v>2.6266589495034806E-3</v>
      </c>
      <c r="DR172" s="1">
        <f ca="1">SUM(Pumpdown!DR428:DR437)</f>
        <v>2.3697604439536163E-3</v>
      </c>
      <c r="DS172" s="1">
        <f ca="1">SUM(Pumpdown!DS428:DS437)</f>
        <v>2.1390985930659209E-3</v>
      </c>
      <c r="DT172" s="1">
        <f ca="1">SUM(Pumpdown!DT428:DT437)</f>
        <v>1.9318756771142982E-3</v>
      </c>
      <c r="DU172" s="1">
        <f ca="1">SUM(Pumpdown!DU428:DU437)</f>
        <v>1.7456043547133197E-3</v>
      </c>
      <c r="DV172" s="1">
        <f ca="1">SUM(Pumpdown!DV428:DV437)</f>
        <v>1.5780720538070649E-3</v>
      </c>
      <c r="DW172" s="1">
        <f ca="1">SUM(Pumpdown!DW428:DW437)</f>
        <v>1.4273095582959428E-3</v>
      </c>
      <c r="DX172" s="1">
        <f ca="1">SUM(Pumpdown!DX428:DX437)</f>
        <v>1.291563285944274E-3</v>
      </c>
      <c r="DY172" s="1">
        <f ca="1">SUM(Pumpdown!DY428:DY437)</f>
        <v>1.1692708147239225E-3</v>
      </c>
      <c r="DZ172" s="1">
        <f ca="1">SUM(Pumpdown!DZ428:DZ437)</f>
        <v>1.0590392686830553E-3</v>
      </c>
      <c r="EA172" s="1">
        <f ca="1">SUM(Pumpdown!EA428:EA437)</f>
        <v>9.5962622172446809E-4</v>
      </c>
      <c r="EB172" s="1">
        <f ca="1">SUM(Pumpdown!EB428:EB437)</f>
        <v>8.6992281915787627E-4</v>
      </c>
      <c r="EC172" s="1">
        <f ca="1">SUM(Pumpdown!EC428:EC437)</f>
        <v>7.8893885327569445E-4</v>
      </c>
      <c r="ED172" s="1">
        <f ca="1">SUM(Pumpdown!ED428:ED437)</f>
        <v>7.1578956112283341E-4</v>
      </c>
      <c r="EE172" s="1">
        <f ca="1">SUM(Pumpdown!EE428:EE437)</f>
        <v>6.4968394064025175E-4</v>
      </c>
      <c r="EF172" s="1">
        <f ca="1">SUM(Pumpdown!EF428:EF437)</f>
        <v>5.8991440594292227E-4</v>
      </c>
      <c r="EG172" s="1">
        <f ca="1">SUM(Pumpdown!EG428:EG437)</f>
        <v>5.3584762406895829E-4</v>
      </c>
      <c r="EH172" s="1">
        <f ca="1">SUM(Pumpdown!EH428:EH437)</f>
        <v>4.8691639447868046E-4</v>
      </c>
      <c r="EI172" s="1">
        <f ca="1">SUM(Pumpdown!EI428:EI437)</f>
        <v>4.4261244921516436E-4</v>
      </c>
      <c r="EJ172" s="1">
        <f ca="1">SUM(Pumpdown!EJ428:EJ437)</f>
        <v>4.0248006624569836E-4</v>
      </c>
      <c r="EK172" s="1">
        <f ca="1">SUM(Pumpdown!EK428:EK437)</f>
        <v>3.661104013357917E-4</v>
      </c>
      <c r="EL172" s="1">
        <f ca="1">SUM(Pumpdown!EL428:EL437)</f>
        <v>3.331364550821524E-4</v>
      </c>
      <c r="EM172" s="1">
        <f ca="1">SUM(Pumpdown!EM428:EM437)</f>
        <v>3.0322860163964707E-4</v>
      </c>
      <c r="EN172" s="1">
        <f ca="1">SUM(Pumpdown!EN428:EN437)</f>
        <v>2.7609061438722154E-4</v>
      </c>
      <c r="EO172" s="1">
        <f ca="1">SUM(Pumpdown!EO428:EO437)</f>
        <v>2.5145613143593695E-4</v>
      </c>
      <c r="EP172" s="1">
        <f ca="1">SUM(Pumpdown!EP428:EP437)</f>
        <v>2.2908551061735736E-4</v>
      </c>
      <c r="EQ172" s="1">
        <f ca="1">SUM(Pumpdown!EQ428:EQ437)</f>
        <v>2.0876302951530499E-4</v>
      </c>
      <c r="ER172" s="1">
        <f ca="1">SUM(Pumpdown!ER428:ER437)</f>
        <v>1.9029439131736938E-4</v>
      </c>
      <c r="ES172" s="1">
        <f ca="1">SUM(Pumpdown!ES428:ES437)</f>
        <v>1.7350450185120572E-4</v>
      </c>
      <c r="ET172" s="1">
        <f ca="1">SUM(Pumpdown!ET428:ET437)</f>
        <v>1.5823548721061409E-4</v>
      </c>
      <c r="EU172" s="1">
        <f ca="1">SUM(Pumpdown!EU428:EU437)</f>
        <v>1.4434492493431406E-4</v>
      </c>
      <c r="EV172" s="1">
        <f ca="1">SUM(Pumpdown!EV428:EV437)</f>
        <v>1.3170426483470439E-4</v>
      </c>
      <c r="EW172" s="1">
        <f ca="1">SUM(Pumpdown!EW428:EW437)</f>
        <v>1.2019741833601739E-4</v>
      </c>
      <c r="EX172" s="1">
        <f ca="1">SUM(Pumpdown!EX428:EX437)</f>
        <v>1.0971949761615202E-4</v>
      </c>
      <c r="EY172" s="1">
        <f ca="1">SUM(Pumpdown!EY428:EY437)</f>
        <v>1.0017568799359774E-4</v>
      </c>
      <c r="EZ172" s="1">
        <f ca="1">SUM(Pumpdown!EZ428:EZ437)</f>
        <v>9.1480238894905755E-5</v>
      </c>
      <c r="FA172" s="1">
        <f ca="1">SUM(Pumpdown!FA428:FA437)</f>
        <v>8.355556040955914E-5</v>
      </c>
      <c r="FB172" s="1">
        <f ca="1">SUM(Pumpdown!FB428:FB437)</f>
        <v>7.6331413914556829E-5</v>
      </c>
      <c r="FC172" s="1">
        <f ca="1">SUM(Pumpdown!FC428:FC437)</f>
        <v>6.9744186554022855E-5</v>
      </c>
      <c r="FD172" s="1">
        <f ca="1">SUM(Pumpdown!FD428:FD437)</f>
        <v>6.3736240510291859E-5</v>
      </c>
      <c r="FE172" s="1">
        <f ca="1">SUM(Pumpdown!FE428:FE437)</f>
        <v>5.8255329020313487E-5</v>
      </c>
      <c r="FF172" s="1">
        <f ca="1">SUM(Pumpdown!FF428:FF437)</f>
        <v>5.325407199077064E-5</v>
      </c>
      <c r="FG172" s="1">
        <f ca="1">SUM(Pumpdown!FG428:FG437)</f>
        <v>4.8689484861007234E-5</v>
      </c>
      <c r="FH172" s="1">
        <f ca="1">SUM(Pumpdown!FH428:FH437)</f>
        <v>4.4522555067005188E-5</v>
      </c>
      <c r="FI172" s="1">
        <f ca="1">SUM(Pumpdown!FI428:FI437)</f>
        <v>4.0717861083048564E-5</v>
      </c>
      <c r="FJ172" s="1">
        <f ca="1">SUM(Pumpdown!FJ428:FJ437)</f>
        <v>3.7243229569876539E-5</v>
      </c>
      <c r="FK172" s="1">
        <f ca="1">SUM(Pumpdown!FK428:FK437)</f>
        <v>3.4069426647423284E-5</v>
      </c>
      <c r="FL172" s="1">
        <f ca="1">SUM(Pumpdown!FL428:FL437)</f>
        <v>3.1169879744034991E-5</v>
      </c>
      <c r="FM172" s="1">
        <f ca="1">SUM(Pumpdown!FM428:FM437)</f>
        <v>2.8520426858825465E-5</v>
      </c>
      <c r="FN172" s="1">
        <f ca="1">SUM(Pumpdown!FN428:FN437)</f>
        <v>2.6099090415289309E-5</v>
      </c>
      <c r="FO172" s="1">
        <f ca="1">SUM(Pumpdown!FO428:FO437)</f>
        <v>2.3885873187464607E-5</v>
      </c>
      <c r="FP172" s="1">
        <f ca="1">SUM(Pumpdown!FP428:FP437)</f>
        <v>2.1862574049254734E-5</v>
      </c>
      <c r="FQ172" s="1">
        <f ca="1">SUM(Pumpdown!FQ428:FQ437)</f>
        <v>2.0012621536886554E-5</v>
      </c>
      <c r="FR172" s="1">
        <f ca="1">SUM(Pumpdown!FR428:FR437)</f>
        <v>1.8320923427342913E-5</v>
      </c>
      <c r="FS172" s="1">
        <f ca="1">SUM(Pumpdown!FS428:FS437)</f>
        <v>1.6773730724997194E-5</v>
      </c>
      <c r="FT172" s="1">
        <f ca="1">SUM(Pumpdown!FT428:FT437)</f>
        <v>1.5358514617276186E-5</v>
      </c>
      <c r="FU172" s="1">
        <f ca="1">SUM(Pumpdown!FU428:FU437)</f>
        <v>1.4063855110349485E-5</v>
      </c>
      <c r="FV172" s="1">
        <f ca="1">SUM(Pumpdown!FV428:FV437)</f>
        <v>1.2879340189676774E-5</v>
      </c>
      <c r="FW172" s="1">
        <f ca="1">SUM(Pumpdown!FW428:FW437)</f>
        <v>1.1795474469583339E-5</v>
      </c>
      <c r="FX172" s="1">
        <f ca="1">SUM(Pumpdown!FX428:FX437)</f>
        <v>1.0803596402508647E-5</v>
      </c>
      <c r="FY172" s="1">
        <f ca="1">SUM(Pumpdown!FY428:FY437)</f>
        <v>9.8958032136233534E-6</v>
      </c>
      <c r="FZ172" s="1">
        <f ca="1">SUM(Pumpdown!FZ428:FZ437)</f>
        <v>9.0648828114112673E-6</v>
      </c>
      <c r="GA172" s="1">
        <f ca="1">SUM(Pumpdown!GA428:GA437)</f>
        <v>8.3042520006915598E-6</v>
      </c>
      <c r="GB172" s="1">
        <f ca="1">SUM(Pumpdown!GB428:GB437)</f>
        <v>7.6079003924110204E-6</v>
      </c>
      <c r="GC172" s="1">
        <f ca="1">SUM(Pumpdown!GC428:GC437)</f>
        <v>6.9703394652499064E-6</v>
      </c>
      <c r="GD172" s="1">
        <f ca="1">SUM(Pumpdown!GD428:GD437)</f>
        <v>6.3865562884410634E-6</v>
      </c>
      <c r="GE172" s="1">
        <f ca="1">SUM(Pumpdown!GE428:GE437)</f>
        <v>5.8519714638942554E-6</v>
      </c>
      <c r="GF172" s="1">
        <f ca="1">SUM(Pumpdown!GF428:GF437)</f>
        <v>5.3624008893615592E-6</v>
      </c>
      <c r="GG172" s="1">
        <f ca="1">SUM(Pumpdown!GG428:GG437)</f>
        <v>4.9140209835212686E-6</v>
      </c>
      <c r="GH172" s="1">
        <f ca="1">SUM(Pumpdown!GH428:GH437)</f>
        <v>4.5033370489816751E-6</v>
      </c>
      <c r="GI172" s="1">
        <f ca="1">SUM(Pumpdown!GI428:GI437)</f>
        <v>4.1271544807428624E-6</v>
      </c>
      <c r="GJ172" s="1">
        <f ca="1">SUM(Pumpdown!GJ428:GJ437)</f>
        <v>3.7825525559867074E-6</v>
      </c>
      <c r="GK172" s="1">
        <f ca="1">SUM(Pumpdown!GK428:GK437)</f>
        <v>3.4668605665328533E-6</v>
      </c>
      <c r="GL172" s="1">
        <f ca="1">SUM(Pumpdown!GL428:GL437)</f>
        <v>3.1776360782038318E-6</v>
      </c>
      <c r="GM172" s="1">
        <f ca="1">SUM(Pumpdown!GM428:GM437)</f>
        <v>2.9126451219551482E-6</v>
      </c>
      <c r="GN172" s="1">
        <f ca="1">SUM(Pumpdown!GN428:GN437)</f>
        <v>2.6698441401857216E-6</v>
      </c>
      <c r="GO172" s="1">
        <f ca="1">SUM(Pumpdown!GO428:GO437)</f>
        <v>2.4473635283641521E-6</v>
      </c>
      <c r="GP172" s="1">
        <f ca="1">SUM(Pumpdown!GP428:GP437)</f>
        <v>2.2434926271774359E-6</v>
      </c>
      <c r="GQ172" s="1">
        <f ca="1">SUM(Pumpdown!GQ428:GQ437)</f>
        <v>2.0566660340006611E-6</v>
      </c>
      <c r="GR172" s="1">
        <f ca="1">SUM(Pumpdown!GR428:GR437)</f>
        <v>1.885451114750707E-6</v>
      </c>
      <c r="GS172" s="1">
        <f ca="1">SUM(Pumpdown!GS428:GS437)</f>
        <v>1.7285366082592193E-6</v>
      </c>
      <c r="GT172" s="1">
        <f ca="1">SUM(Pumpdown!GT428:GT437)</f>
        <v>1.5847222253012683E-6</v>
      </c>
      <c r="GU172" s="1">
        <f ca="1">SUM(Pumpdown!GU428:GU437)</f>
        <v>1.4529091534541655E-6</v>
      </c>
      <c r="GV172" s="1">
        <f ca="1">SUM(Pumpdown!GV428:GV437)</f>
        <v>1.3320913871327109E-6</v>
      </c>
      <c r="GW172" s="1">
        <f ca="1">SUM(Pumpdown!GW428:GW437)</f>
        <v>1.2213478095392588E-6</v>
      </c>
      <c r="GX172" s="1">
        <f ca="1">SUM(Pumpdown!GX428:GX437)</f>
        <v>1.119834959956918E-6</v>
      </c>
      <c r="GY172" s="1">
        <f ca="1">SUM(Pumpdown!GY428:GY437)</f>
        <v>1.0267804258715352E-6</v>
      </c>
      <c r="GZ172" s="1">
        <f ca="1">SUM(Pumpdown!GZ428:GZ437)</f>
        <v>9.4147680489504578E-7</v>
      </c>
      <c r="HA172" s="1">
        <f ca="1">SUM(Pumpdown!HA428:HA437)</f>
        <v>8.6327618643529687E-7</v>
      </c>
      <c r="HB172" s="1">
        <f ca="1">SUM(Pumpdown!HB428:HB437)</f>
        <v>7.9158510756568751E-7</v>
      </c>
      <c r="HC172" s="1">
        <f ca="1">SUM(Pumpdown!HC428:HC437)</f>
        <v>7.2585994163700728E-7</v>
      </c>
      <c r="HD172" s="1">
        <f ca="1">SUM(Pumpdown!HD428:HD437)</f>
        <v>6.6560268188419505E-7</v>
      </c>
      <c r="HE172" s="1">
        <f ca="1">SUM(Pumpdown!HE428:HE437)</f>
        <v>6.1035708564879069E-7</v>
      </c>
      <c r="HF172" s="1">
        <f ca="1">SUM(Pumpdown!HF428:HF437)</f>
        <v>5.5970514789638707E-7</v>
      </c>
      <c r="HG172" s="1">
        <f ca="1">SUM(Pumpdown!HG428:HG437)</f>
        <v>5.1326387548690467E-7</v>
      </c>
      <c r="HH172" s="1">
        <f ca="1">SUM(Pumpdown!HH428:HH437)</f>
        <v>4.7068233618055215E-7</v>
      </c>
      <c r="HI172" s="1">
        <f ca="1">SUM(Pumpdown!HI428:HI437)</f>
        <v>4.3163895865786974E-7</v>
      </c>
      <c r="HJ172" s="1">
        <f ca="1">SUM(Pumpdown!HJ428:HJ437)</f>
        <v>3.9583906191984592E-7</v>
      </c>
      <c r="HK172" s="1">
        <f ca="1">SUM(Pumpdown!HK428:HK437)</f>
        <v>3.6301259433321896E-7</v>
      </c>
      <c r="HL172" s="1">
        <f ca="1">SUM(Pumpdown!HL428:HL437)</f>
        <v>3.3291206431432345E-7</v>
      </c>
      <c r="HM172" s="1">
        <f ca="1">SUM(Pumpdown!HM428:HM437)</f>
        <v>3.0531064621805935E-7</v>
      </c>
      <c r="HN172" s="1">
        <f ca="1">SUM(Pumpdown!HN428:HN437)</f>
        <v>2.8000044643111049E-7</v>
      </c>
      <c r="HO172" s="1">
        <f ca="1">SUM(Pumpdown!HO428:HO437)</f>
        <v>2.567909159733768E-7</v>
      </c>
      <c r="HP172" s="1">
        <f ca="1">SUM(Pumpdown!HP428:HP437)</f>
        <v>2.3550739710042664E-7</v>
      </c>
      <c r="HQ172" s="1">
        <f ca="1">SUM(Pumpdown!HQ428:HQ437)</f>
        <v>2.159897924832444E-7</v>
      </c>
      <c r="HR172" s="1">
        <f ca="1">SUM(Pumpdown!HR428:HR437)</f>
        <v>1.9809134652923668E-7</v>
      </c>
      <c r="HS172" s="1">
        <f ca="1">SUM(Pumpdown!HS428:HS437)</f>
        <v>1.8167752930906679E-7</v>
      </c>
      <c r="HT172" s="1">
        <f ca="1">SUM(Pumpdown!HT428:HT437)</f>
        <v>1.6662501437529769E-7</v>
      </c>
      <c r="HU172" s="1">
        <f ca="1">SUM(Pumpdown!HU428:HU437)</f>
        <v>1.5282074250817441E-7</v>
      </c>
      <c r="HV172" s="1">
        <f ca="1">SUM(Pumpdown!HV428:HV437)</f>
        <v>1.4016106410765045E-7</v>
      </c>
      <c r="HW172" s="1">
        <f ca="1">SUM(Pumpdown!HW428:HW437)</f>
        <v>1.285509535748341E-7</v>
      </c>
      <c r="HX172" s="1">
        <f ca="1">SUM(Pumpdown!HX428:HX437)</f>
        <v>1.1790328959573402E-7</v>
      </c>
      <c r="HY172" s="1">
        <f ca="1">SUM(Pumpdown!HY428:HY437)</f>
        <v>1.0813819576036187E-7</v>
      </c>
      <c r="HZ172" s="1">
        <f ca="1">SUM(Pumpdown!HZ428:HZ437)</f>
        <v>9.9182436425301954E-8</v>
      </c>
      <c r="IA172" s="1">
        <f ca="1">SUM(Pumpdown!IA428:IA437)</f>
        <v>9.0968863161780201E-8</v>
      </c>
      <c r="IB172" s="1">
        <f ca="1">SUM(Pumpdown!IB428:IB437)</f>
        <v>8.3435907527691402E-8</v>
      </c>
      <c r="IC172" s="1">
        <f ca="1">SUM(Pumpdown!IC428:IC437)</f>
        <v>7.652711626427705E-8</v>
      </c>
      <c r="ID172" s="1">
        <f ca="1">SUM(Pumpdown!ID428:ID437)</f>
        <v>7.01907253491907E-8</v>
      </c>
      <c r="IE172" s="1">
        <f ca="1">SUM(Pumpdown!IE428:IE437)</f>
        <v>6.4379269640279424E-8</v>
      </c>
      <c r="IF172" s="1">
        <f ca="1">SUM(Pumpdown!IF428:IF437)</f>
        <v>5.9049225121035175E-8</v>
      </c>
      <c r="IG172" s="1">
        <f ca="1">SUM(Pumpdown!IG428:IG437)</f>
        <v>5.4160681011595026E-8</v>
      </c>
      <c r="IH172" s="1">
        <f ca="1">SUM(Pumpdown!IH428:IH437)</f>
        <v>4.9677039240458484E-8</v>
      </c>
      <c r="II172" s="1">
        <f ca="1">SUM(Pumpdown!II428:II437)</f>
        <v>4.5564738983621722E-8</v>
      </c>
      <c r="IJ172" s="1">
        <f ca="1">SUM(Pumpdown!IJ428:IJ437)</f>
        <v>4.1793004171317109E-8</v>
      </c>
      <c r="IK172" s="1">
        <f ca="1">SUM(Pumpdown!IK428:IK437)</f>
        <v>3.8333612039551766E-8</v>
      </c>
      <c r="IL172" s="1">
        <f ca="1">SUM(Pumpdown!IL428:IL437)</f>
        <v>3.5160680965585839E-8</v>
      </c>
      <c r="IM172" s="1">
        <f ca="1">SUM(Pumpdown!IM428:IM437)</f>
        <v>3.2250475974676925E-8</v>
      </c>
      <c r="IN172" s="1">
        <f ca="1">SUM(Pumpdown!IN428:IN437)</f>
        <v>2.9581230441026533E-8</v>
      </c>
      <c r="IO172" s="1">
        <f ca="1">SUM(Pumpdown!IO428:IO437)</f>
        <v>2.7132982629977737E-8</v>
      </c>
      <c r="IP172" s="1">
        <f ca="1">SUM(Pumpdown!IP428:IP437)</f>
        <v>2.4887425842116513E-8</v>
      </c>
      <c r="IQ172" s="1">
        <f ca="1">SUM(Pumpdown!IQ428:IQ437)</f>
        <v>2.2827771023922322E-8</v>
      </c>
      <c r="IR172" s="1">
        <f ca="1">SUM(Pumpdown!IR428:IR437)</f>
        <v>2.0938620804818689E-8</v>
      </c>
      <c r="IS172" s="1">
        <f ca="1">SUM(Pumpdown!IS428:IS437)</f>
        <v>1.9205854007641666E-8</v>
      </c>
      <c r="IT172" s="1">
        <f ca="1">SUM(Pumpdown!IT428:IT437)</f>
        <v>1.7616519759358596E-8</v>
      </c>
      <c r="IU172" s="1">
        <f ca="1">SUM(Pumpdown!IU428:IU437)</f>
        <v>1.6158740401958038E-8</v>
      </c>
      <c r="IV172" s="1">
        <f ca="1">SUM(Pumpdown!IV428:IV437)</f>
        <v>1.4821622470365569E-8</v>
      </c>
    </row>
    <row r="173" spans="1:258" x14ac:dyDescent="0.15">
      <c r="A173" s="101" t="s">
        <v>583</v>
      </c>
      <c r="B173" s="145" t="s">
        <v>27</v>
      </c>
      <c r="C173" s="1">
        <f>Pumpdown!C450*Pumpdown!$B$99</f>
        <v>0</v>
      </c>
      <c r="D173" s="1">
        <f ca="1">Pumpdown!D450*Pumpdown!$B$99</f>
        <v>1970.8811592233762</v>
      </c>
      <c r="E173" s="1">
        <f ca="1">Pumpdown!E450*Pumpdown!$B$99</f>
        <v>1992.831586373364</v>
      </c>
      <c r="F173" s="1">
        <f ca="1">Pumpdown!F450*Pumpdown!$B$99</f>
        <v>2014.9019182856421</v>
      </c>
      <c r="G173" s="1">
        <f ca="1">Pumpdown!G450*Pumpdown!$B$99</f>
        <v>2037.0987181239445</v>
      </c>
      <c r="H173" s="1">
        <f ca="1">Pumpdown!H450*Pumpdown!$B$99</f>
        <v>2059.4283084713716</v>
      </c>
      <c r="I173" s="1">
        <f ca="1">Pumpdown!I450*Pumpdown!$B$99</f>
        <v>2081.8967868784621</v>
      </c>
      <c r="J173" s="1">
        <f ca="1">Pumpdown!J450*Pumpdown!$B$99</f>
        <v>2104.510040507605</v>
      </c>
      <c r="K173" s="1">
        <f ca="1">Pumpdown!K450*Pumpdown!$B$99</f>
        <v>2127.2737599279167</v>
      </c>
      <c r="L173" s="1">
        <f ca="1">Pumpdown!L450*Pumpdown!$B$99</f>
        <v>2150.1934521114208</v>
      </c>
      <c r="M173" s="1">
        <f ca="1">Pumpdown!M450*Pumpdown!$B$99</f>
        <v>2173.2016542225647</v>
      </c>
      <c r="N173" s="1">
        <f ca="1">Pumpdown!N450*Pumpdown!$B$99</f>
        <v>2196.132484154793</v>
      </c>
      <c r="O173" s="1">
        <f ca="1">Pumpdown!O450*Pumpdown!$B$99</f>
        <v>2219.2359108683604</v>
      </c>
      <c r="P173" s="1">
        <f ca="1">Pumpdown!P450*Pumpdown!$B$99</f>
        <v>2242.5168646619754</v>
      </c>
      <c r="Q173" s="1">
        <f ca="1">Pumpdown!Q450*Pumpdown!$B$99</f>
        <v>2265.9801449826755</v>
      </c>
      <c r="R173" s="1">
        <f ca="1">Pumpdown!R450*Pumpdown!$B$99</f>
        <v>2289.630429501331</v>
      </c>
      <c r="S173" s="1">
        <f ca="1">Pumpdown!S450*Pumpdown!$B$99</f>
        <v>2313.4722826708862</v>
      </c>
      <c r="T173" s="1">
        <f ca="1">Pumpdown!T450*Pumpdown!$B$99</f>
        <v>2337.5101637983066</v>
      </c>
      <c r="U173" s="1">
        <f ca="1">Pumpdown!U450*Pumpdown!$B$99</f>
        <v>2361.7484346592792</v>
      </c>
      <c r="V173" s="1">
        <f ca="1">Pumpdown!V450*Pumpdown!$B$99</f>
        <v>2386.1913666830246</v>
      </c>
      <c r="W173" s="1">
        <f ca="1">Pumpdown!W450*Pumpdown!$B$99</f>
        <v>2410.8431477502581</v>
      </c>
      <c r="X173" s="1">
        <f ca="1">Pumpdown!X450*Pumpdown!$B$99</f>
        <v>2435.7078885916794</v>
      </c>
      <c r="Y173" s="1">
        <f ca="1">Pumpdown!Y450*Pumpdown!$B$99</f>
        <v>2460.7896287273529</v>
      </c>
      <c r="Z173" s="1">
        <f ca="1">Pumpdown!Z450*Pumpdown!$B$99</f>
        <v>2486.0923423182949</v>
      </c>
      <c r="AA173" s="1">
        <f ca="1">Pumpdown!AA450*Pumpdown!$B$99</f>
        <v>2511.6199435016383</v>
      </c>
      <c r="AB173" s="1">
        <f ca="1">Pumpdown!AB450*Pumpdown!$B$99</f>
        <v>2537.3762914846739</v>
      </c>
      <c r="AC173" s="1">
        <f ca="1">Pumpdown!AC450*Pumpdown!$B$99</f>
        <v>2563.3651953963904</v>
      </c>
      <c r="AD173" s="150">
        <f ca="1">Pumpdown!AD450*Pumpdown!$B$99</f>
        <v>2589.5904187577066</v>
      </c>
      <c r="AE173" s="1">
        <f ca="1">Pumpdown!AE450*Pumpdown!$B$99</f>
        <v>2616.0556838037769</v>
      </c>
      <c r="AF173" s="1">
        <f ca="1">Pumpdown!AF450*Pumpdown!$B$99</f>
        <v>2642.7646756198228</v>
      </c>
      <c r="AG173" s="1">
        <f ca="1">Pumpdown!AG450*Pumpdown!$B$99</f>
        <v>2669.5237056430396</v>
      </c>
      <c r="AH173" s="1">
        <f ca="1">Pumpdown!AH450*Pumpdown!$B$99</f>
        <v>2696.4709233882859</v>
      </c>
      <c r="AI173" s="1">
        <f ca="1">Pumpdown!AI450*Pumpdown!$B$99</f>
        <v>2723.637063027792</v>
      </c>
      <c r="AJ173" s="1">
        <f ca="1">Pumpdown!AJ450*Pumpdown!$B$99</f>
        <v>2751.0049908874462</v>
      </c>
      <c r="AK173" s="150">
        <f ca="1">Pumpdown!AK450*Pumpdown!$B$99</f>
        <v>2778.7987422659698</v>
      </c>
      <c r="AL173" s="1">
        <f ca="1">Pumpdown!AL450*Pumpdown!$B$99</f>
        <v>2807.6489692553691</v>
      </c>
      <c r="AM173" s="1">
        <f ca="1">Pumpdown!AM450*Pumpdown!$B$99</f>
        <v>2839.5891441137042</v>
      </c>
      <c r="AN173" s="1">
        <f ca="1">Pumpdown!AN450*Pumpdown!$B$99</f>
        <v>2877.0252570971311</v>
      </c>
      <c r="AO173" s="1">
        <f ca="1">Pumpdown!AO450*Pumpdown!$B$99</f>
        <v>2943.9563359727244</v>
      </c>
      <c r="AP173" s="1">
        <f ca="1">Pumpdown!AP450*Pumpdown!$B$99</f>
        <v>2972.1208668149588</v>
      </c>
      <c r="AQ173" s="1">
        <f ca="1">Pumpdown!AQ450*Pumpdown!$B$99</f>
        <v>2981.8106935761311</v>
      </c>
      <c r="AR173" s="1">
        <f ca="1">Pumpdown!AR450*Pumpdown!$B$99</f>
        <v>2985.6016364756479</v>
      </c>
      <c r="AS173" s="1">
        <f ca="1">Pumpdown!AS450*Pumpdown!$B$99</f>
        <v>2987.4045232466979</v>
      </c>
      <c r="AT173" s="1">
        <f ca="1">Pumpdown!AT450*Pumpdown!$B$99</f>
        <v>2988.4700441184414</v>
      </c>
      <c r="AU173" s="1">
        <f ca="1">Pumpdown!AU450*Pumpdown!$B$99</f>
        <v>2989.2179726420459</v>
      </c>
      <c r="AV173" s="1">
        <f ca="1">Pumpdown!AV450*Pumpdown!$B$99</f>
        <v>2989.8007836636771</v>
      </c>
      <c r="AW173" s="1">
        <f ca="1">Pumpdown!AW450*Pumpdown!$B$99</f>
        <v>2990.2807440417337</v>
      </c>
      <c r="AX173" s="1">
        <f ca="1">Pumpdown!AX450*Pumpdown!$B$99</f>
        <v>2990.6873831872767</v>
      </c>
      <c r="AY173" s="1">
        <f ca="1">Pumpdown!AY450*Pumpdown!$B$99</f>
        <v>2991.03710780027</v>
      </c>
      <c r="AZ173" s="1">
        <f ca="1">Pumpdown!AZ450*Pumpdown!$B$99</f>
        <v>2991.3403959301372</v>
      </c>
      <c r="BA173" s="1">
        <f ca="1">Pumpdown!BA450*Pumpdown!$B$99</f>
        <v>2991.6046878855414</v>
      </c>
      <c r="BB173" s="1">
        <f ca="1">Pumpdown!BB450*Pumpdown!$B$99</f>
        <v>2991.8356718279788</v>
      </c>
      <c r="BC173" s="1">
        <f ca="1">Pumpdown!BC450*Pumpdown!$B$99</f>
        <v>2992.0379153117669</v>
      </c>
      <c r="BD173" s="1">
        <f ca="1">Pumpdown!BD450*Pumpdown!$B$99</f>
        <v>2992.2152050377981</v>
      </c>
      <c r="BE173" s="1">
        <f ca="1">Pumpdown!BE450*Pumpdown!$B$99</f>
        <v>2992.3707452958715</v>
      </c>
      <c r="BF173" s="1">
        <f ca="1">Pumpdown!BF450*Pumpdown!$B$99</f>
        <v>2992.5072830657878</v>
      </c>
      <c r="BG173" s="1">
        <f ca="1">Pumpdown!BG450*Pumpdown!$B$99</f>
        <v>2992.6271927285943</v>
      </c>
      <c r="BH173" s="1">
        <f ca="1">Pumpdown!BH450*Pumpdown!$B$99</f>
        <v>2992.7325372631144</v>
      </c>
      <c r="BI173" s="1">
        <f ca="1">Pumpdown!BI450*Pumpdown!$B$99</f>
        <v>2992.8251149472908</v>
      </c>
      <c r="BJ173" s="1">
        <f ca="1">Pumpdown!BJ450*Pumpdown!$B$99</f>
        <v>2992.906496567281</v>
      </c>
      <c r="BK173" s="1">
        <f ca="1">Pumpdown!BK450*Pumpdown!$B$99</f>
        <v>2992.9780560162048</v>
      </c>
      <c r="BL173" s="1">
        <f ca="1">Pumpdown!BL450*Pumpdown!$B$99</f>
        <v>2993.0409960159286</v>
      </c>
      <c r="BM173" s="1">
        <f ca="1">Pumpdown!BM450*Pumpdown!$B$99</f>
        <v>2993.0963700588682</v>
      </c>
      <c r="BN173" s="1">
        <f ca="1">Pumpdown!BN450*Pumpdown!$B$99</f>
        <v>2993.1451013047495</v>
      </c>
      <c r="BO173" s="1">
        <f ca="1">Pumpdown!BO450*Pumpdown!$B$99</f>
        <v>2993.1879989544814</v>
      </c>
      <c r="BP173" s="1">
        <f ca="1">Pumpdown!BP450*Pumpdown!$B$99</f>
        <v>2993.2257724928895</v>
      </c>
      <c r="BQ173" s="1">
        <f ca="1">Pumpdown!BQ450*Pumpdown!$B$99</f>
        <v>2993.2590441079101</v>
      </c>
      <c r="BR173" s="1">
        <f ca="1">Pumpdown!BR450*Pumpdown!$B$99</f>
        <v>2993.2883595364292</v>
      </c>
      <c r="BS173" s="1">
        <f ca="1">Pumpdown!BS450*Pumpdown!$B$99</f>
        <v>2993.3141975454109</v>
      </c>
      <c r="BT173" s="1">
        <f ca="1">Pumpdown!BT450*Pumpdown!$B$99</f>
        <v>2993.3369782252958</v>
      </c>
      <c r="BU173" s="1">
        <f ca="1">Pumpdown!BU450*Pumpdown!$B$99</f>
        <v>2993.3570702475508</v>
      </c>
      <c r="BV173" s="1">
        <f ca="1">Pumpdown!BV450*Pumpdown!$B$99</f>
        <v>2993.3747972176011</v>
      </c>
      <c r="BW173" s="1">
        <f ca="1">Pumpdown!BW450*Pumpdown!$B$99</f>
        <v>2993.3904432370909</v>
      </c>
      <c r="BX173" s="1">
        <f ca="1">Pumpdown!BX450*Pumpdown!$B$99</f>
        <v>2993.4042577746886</v>
      </c>
      <c r="BY173" s="1">
        <f ca="1">Pumpdown!BY450*Pumpdown!$B$99</f>
        <v>2993.4164599319934</v>
      </c>
      <c r="BZ173" s="1">
        <f ca="1">Pumpdown!BZ450*Pumpdown!$B$99</f>
        <v>2993.4272421801111</v>
      </c>
      <c r="CA173" s="1">
        <f ca="1">Pumpdown!CA450*Pumpdown!$B$99</f>
        <v>2993.436773632975</v>
      </c>
      <c r="CB173" s="1">
        <f ca="1">Pumpdown!CB450*Pumpdown!$B$99</f>
        <v>2993.4452029151548</v>
      </c>
      <c r="CC173" s="1">
        <f ca="1">Pumpdown!CC450*Pumpdown!$B$99</f>
        <v>2993.4526606746858</v>
      </c>
      <c r="CD173" s="1">
        <f ca="1">Pumpdown!CD450*Pumpdown!$B$99</f>
        <v>2993.4592617850944</v>
      </c>
      <c r="CE173" s="1">
        <f ca="1">Pumpdown!CE450*Pumpdown!$B$99</f>
        <v>2993.465107275304</v>
      </c>
      <c r="CF173" s="1">
        <f ca="1">Pumpdown!CF450*Pumpdown!$B$99</f>
        <v>2993.4702860212451</v>
      </c>
      <c r="CG173" s="1">
        <f ca="1">Pumpdown!CG450*Pumpdown!$B$99</f>
        <v>2993.4748762287841</v>
      </c>
      <c r="CH173" s="1">
        <f ca="1">Pumpdown!CH450*Pumpdown!$B$99</f>
        <v>2993.4789467338796</v>
      </c>
      <c r="CI173" s="1">
        <f ca="1">Pumpdown!CI450*Pumpdown!$B$99</f>
        <v>2993.4825581426603</v>
      </c>
      <c r="CJ173" s="1">
        <f ca="1">Pumpdown!CJ450*Pumpdown!$B$99</f>
        <v>2993.4857638312578</v>
      </c>
      <c r="CK173" s="1">
        <f ca="1">Pumpdown!CK450*Pumpdown!$B$99</f>
        <v>2993.4886108227947</v>
      </c>
      <c r="CL173" s="1">
        <f ca="1">Pumpdown!CL450*Pumpdown!$B$99</f>
        <v>2993.4911405567291</v>
      </c>
      <c r="CM173" s="1">
        <f ca="1">Pumpdown!CM450*Pumpdown!$B$99</f>
        <v>2993.493389563876</v>
      </c>
      <c r="CN173" s="1">
        <f ca="1">Pumpdown!CN450*Pumpdown!$B$99</f>
        <v>2993.4953900587752</v>
      </c>
      <c r="CO173" s="1">
        <f ca="1">Pumpdown!CO450*Pumpdown!$B$99</f>
        <v>2993.4971704596142</v>
      </c>
      <c r="CP173" s="1">
        <f ca="1">Pumpdown!CP450*Pumpdown!$B$99</f>
        <v>2993.4987558446428</v>
      </c>
      <c r="CQ173" s="1">
        <f ca="1">Pumpdown!CQ450*Pumpdown!$B$99</f>
        <v>2993.5001683529258</v>
      </c>
      <c r="CR173" s="1">
        <f ca="1">Pumpdown!CR450*Pumpdown!$B$99</f>
        <v>2993.5014275362737</v>
      </c>
      <c r="CS173" s="1">
        <f ca="1">Pumpdown!CS450*Pumpdown!$B$99</f>
        <v>2993.5025506683805</v>
      </c>
      <c r="CT173" s="1">
        <f ca="1">Pumpdown!CT450*Pumpdown!$B$99</f>
        <v>2993.5035530164132</v>
      </c>
      <c r="CU173" s="1">
        <f ca="1">Pumpdown!CU450*Pumpdown!$B$99</f>
        <v>2993.5044480796782</v>
      </c>
      <c r="CV173" s="1">
        <f ca="1">Pumpdown!CV450*Pumpdown!$B$99</f>
        <v>2993.5052477993991</v>
      </c>
      <c r="CW173" s="1">
        <f ca="1">Pumpdown!CW450*Pumpdown!$B$99</f>
        <v>2993.5059627431415</v>
      </c>
      <c r="CX173" s="1">
        <f ca="1">Pumpdown!CX450*Pumpdown!$B$99</f>
        <v>2993.5066022670012</v>
      </c>
      <c r="CY173" s="1">
        <f ca="1">Pumpdown!CY450*Pumpdown!$B$99</f>
        <v>2993.5071746582594</v>
      </c>
      <c r="CZ173" s="1">
        <f ca="1">Pumpdown!CZ450*Pumpdown!$B$99</f>
        <v>2993.507687260902</v>
      </c>
      <c r="DA173" s="1">
        <f ca="1">Pumpdown!DA450*Pumpdown!$B$99</f>
        <v>2993.5081465860808</v>
      </c>
      <c r="DB173" s="1">
        <f ca="1">Pumpdown!DB450*Pumpdown!$B$99</f>
        <v>2993.5085584093645</v>
      </c>
      <c r="DC173" s="1">
        <f ca="1">Pumpdown!DC450*Pumpdown!$B$99</f>
        <v>2993.5089278563692</v>
      </c>
      <c r="DD173" s="1">
        <f ca="1">Pumpdown!DD450*Pumpdown!$B$99</f>
        <v>2993.5092594781918</v>
      </c>
      <c r="DE173" s="1">
        <f ca="1">Pumpdown!DE450*Pumpdown!$B$99</f>
        <v>2993.5095573178746</v>
      </c>
      <c r="DF173" s="1">
        <f ca="1">Pumpdown!DF450*Pumpdown!$B$99</f>
        <v>2993.5098249689886</v>
      </c>
      <c r="DG173" s="1">
        <f ca="1">Pumpdown!DG450*Pumpdown!$B$99</f>
        <v>2993.5100656272916</v>
      </c>
      <c r="DH173" s="1">
        <f ca="1">Pumpdown!DH450*Pumpdown!$B$99</f>
        <v>2993.5102821362839</v>
      </c>
      <c r="DI173" s="1">
        <f ca="1">Pumpdown!DI450*Pumpdown!$B$99</f>
        <v>2993.5104770274102</v>
      </c>
      <c r="DJ173" s="1">
        <f ca="1">Pumpdown!DJ450*Pumpdown!$B$99</f>
        <v>2993.5106525555429</v>
      </c>
      <c r="DK173" s="1">
        <f ca="1">Pumpdown!DK450*Pumpdown!$B$99</f>
        <v>2993.5108107303108</v>
      </c>
      <c r="DL173" s="1">
        <f ca="1">Pumpdown!DL450*Pumpdown!$B$99</f>
        <v>2993.5109533437744</v>
      </c>
      <c r="DM173" s="1">
        <f ca="1">Pumpdown!DM450*Pumpdown!$B$99</f>
        <v>2993.5110819948841</v>
      </c>
      <c r="DN173" s="1">
        <f ca="1">Pumpdown!DN450*Pumpdown!$B$99</f>
        <v>2993.5111981110995</v>
      </c>
      <c r="DO173" s="1">
        <f ca="1">Pumpdown!DO450*Pumpdown!$B$99</f>
        <v>2993.5113029675099</v>
      </c>
      <c r="DP173" s="1">
        <f ca="1">Pumpdown!DP450*Pumpdown!$B$99</f>
        <v>2993.5113977037563</v>
      </c>
      <c r="DQ173" s="1">
        <f ca="1">Pumpdown!DQ450*Pumpdown!$B$99</f>
        <v>2993.511483339003</v>
      </c>
      <c r="DR173" s="1">
        <f ca="1">Pumpdown!DR450*Pumpdown!$B$99</f>
        <v>2993.5115607852067</v>
      </c>
      <c r="DS173" s="1">
        <f ca="1">Pumpdown!DS450*Pumpdown!$B$99</f>
        <v>2993.5116308588599</v>
      </c>
      <c r="DT173" s="1">
        <f ca="1">Pumpdown!DT450*Pumpdown!$B$99</f>
        <v>2993.5116942914133</v>
      </c>
      <c r="DU173" s="1">
        <f ca="1">Pumpdown!DU450*Pumpdown!$B$99</f>
        <v>2993.5117517385102</v>
      </c>
      <c r="DV173" s="1">
        <f ca="1">Pumpdown!DV450*Pumpdown!$B$99</f>
        <v>2993.5118037881834</v>
      </c>
      <c r="DW173" s="1">
        <f ca="1">Pumpdown!DW450*Pumpdown!$B$99</f>
        <v>2993.5118509681306</v>
      </c>
      <c r="DX173" s="1">
        <f ca="1">Pumpdown!DX450*Pumpdown!$B$99</f>
        <v>2993.5118937521779</v>
      </c>
      <c r="DY173" s="1">
        <f ca="1">Pumpdown!DY450*Pumpdown!$B$99</f>
        <v>2993.5119325660207</v>
      </c>
      <c r="DZ173" s="1">
        <f ca="1">Pumpdown!DZ450*Pumpdown!$B$99</f>
        <v>2993.5119677923303</v>
      </c>
      <c r="EA173" s="1">
        <f ca="1">Pumpdown!EA450*Pumpdown!$B$99</f>
        <v>2993.5119997752963</v>
      </c>
      <c r="EB173" s="1">
        <f ca="1">Pumpdown!EB450*Pumpdown!$B$99</f>
        <v>2993.5120288246671</v>
      </c>
      <c r="EC173" s="1">
        <f ca="1">Pumpdown!EC450*Pumpdown!$B$99</f>
        <v>2993.5120552193521</v>
      </c>
      <c r="ED173" s="1">
        <f ca="1">Pumpdown!ED450*Pumpdown!$B$99</f>
        <v>2993.5120792106277</v>
      </c>
      <c r="EE173" s="1">
        <f ca="1">Pumpdown!EE450*Pumpdown!$B$99</f>
        <v>2993.5121010249991</v>
      </c>
      <c r="EF173" s="1">
        <f ca="1">Pumpdown!EF450*Pumpdown!$B$99</f>
        <v>2993.5121208667483</v>
      </c>
      <c r="EG173" s="1">
        <f ca="1">Pumpdown!EG450*Pumpdown!$B$99</f>
        <v>2993.5121389202131</v>
      </c>
      <c r="EH173" s="1">
        <f ca="1">Pumpdown!EH450*Pumpdown!$B$99</f>
        <v>2993.5121553518188</v>
      </c>
      <c r="EI173" s="1">
        <f ca="1">Pumpdown!EI450*Pumpdown!$B$99</f>
        <v>2993.5121703118966</v>
      </c>
      <c r="EJ173" s="1">
        <f ca="1">Pumpdown!EJ450*Pumpdown!$B$99</f>
        <v>2993.5121839363078</v>
      </c>
      <c r="EK173" s="1">
        <f ca="1">Pumpdown!EK450*Pumpdown!$B$99</f>
        <v>2993.5121963478937</v>
      </c>
      <c r="EL173" s="1">
        <f ca="1">Pumpdown!EL450*Pumpdown!$B$99</f>
        <v>2993.5122076577827</v>
      </c>
      <c r="EM173" s="1">
        <f ca="1">Pumpdown!EM450*Pumpdown!$B$99</f>
        <v>2993.5122179665482</v>
      </c>
      <c r="EN173" s="1">
        <f ca="1">Pumpdown!EN450*Pumpdown!$B$99</f>
        <v>2993.5122273652564</v>
      </c>
      <c r="EO173" s="1">
        <f ca="1">Pumpdown!EO450*Pumpdown!$B$99</f>
        <v>2993.5122359364022</v>
      </c>
      <c r="EP173" s="1">
        <f ca="1">Pumpdown!EP450*Pumpdown!$B$99</f>
        <v>2993.5122437547493</v>
      </c>
      <c r="EQ173" s="1">
        <f ca="1">Pumpdown!EQ450*Pumpdown!$B$99</f>
        <v>2993.5122508880822</v>
      </c>
      <c r="ER173" s="1">
        <f ca="1">Pumpdown!ER450*Pumpdown!$B$99</f>
        <v>2993.5122573978833</v>
      </c>
      <c r="ES173" s="1">
        <f ca="1">Pumpdown!ES450*Pumpdown!$B$99</f>
        <v>2993.5122633399437</v>
      </c>
      <c r="ET173" s="1">
        <f ca="1">Pumpdown!ET450*Pumpdown!$B$99</f>
        <v>2993.5122687649109</v>
      </c>
      <c r="EU173" s="1">
        <f ca="1">Pumpdown!EU450*Pumpdown!$B$99</f>
        <v>2993.5122737187758</v>
      </c>
      <c r="EV173" s="1">
        <f ca="1">Pumpdown!EV450*Pumpdown!$B$99</f>
        <v>2993.5122782433227</v>
      </c>
      <c r="EW173" s="1">
        <f ca="1">Pumpdown!EW450*Pumpdown!$B$99</f>
        <v>2993.5122823765237</v>
      </c>
      <c r="EX173" s="1">
        <f ca="1">Pumpdown!EX450*Pumpdown!$B$99</f>
        <v>2993.5122861529017</v>
      </c>
      <c r="EY173" s="1">
        <f ca="1">Pumpdown!EY450*Pumpdown!$B$99</f>
        <v>2993.5122896038511</v>
      </c>
      <c r="EZ173" s="1">
        <f ca="1">Pumpdown!EZ450*Pumpdown!$B$99</f>
        <v>2993.512292757935</v>
      </c>
      <c r="FA173" s="1">
        <f ca="1">Pumpdown!FA450*Pumpdown!$B$99</f>
        <v>2993.5122956411456</v>
      </c>
      <c r="FB173" s="1">
        <f ca="1">Pumpdown!FB450*Pumpdown!$B$99</f>
        <v>2993.512298277145</v>
      </c>
      <c r="FC173" s="1">
        <f ca="1">Pumpdown!FC450*Pumpdown!$B$99</f>
        <v>2993.5123006874792</v>
      </c>
      <c r="FD173" s="1">
        <f ca="1">Pumpdown!FD450*Pumpdown!$B$99</f>
        <v>2993.5123028917747</v>
      </c>
      <c r="FE173" s="1">
        <f ca="1">Pumpdown!FE450*Pumpdown!$B$99</f>
        <v>2993.5123049079125</v>
      </c>
      <c r="FF173" s="1">
        <f ca="1">Pumpdown!FF450*Pumpdown!$B$99</f>
        <v>2993.5123067521909</v>
      </c>
      <c r="FG173" s="1">
        <f ca="1">Pumpdown!FG450*Pumpdown!$B$99</f>
        <v>2993.5123084394659</v>
      </c>
      <c r="FH173" s="1">
        <f ca="1">Pumpdown!FH450*Pumpdown!$B$99</f>
        <v>2993.5123099832845</v>
      </c>
      <c r="FI173" s="1">
        <f ca="1">Pumpdown!FI450*Pumpdown!$B$99</f>
        <v>2993.5123113960035</v>
      </c>
      <c r="FJ173" s="1">
        <f ca="1">Pumpdown!FJ450*Pumpdown!$B$99</f>
        <v>2993.5123126888943</v>
      </c>
      <c r="FK173" s="1">
        <f ca="1">Pumpdown!FK450*Pumpdown!$B$99</f>
        <v>2993.5123138722433</v>
      </c>
      <c r="FL173" s="1">
        <f ca="1">Pumpdown!FL450*Pumpdown!$B$99</f>
        <v>2993.5123149554388</v>
      </c>
      <c r="FM173" s="1">
        <f ca="1">Pumpdown!FM450*Pumpdown!$B$99</f>
        <v>2993.5123159470504</v>
      </c>
      <c r="FN173" s="1">
        <f ca="1">Pumpdown!FN450*Pumpdown!$B$99</f>
        <v>2993.5123168549053</v>
      </c>
      <c r="FO173" s="1">
        <f ca="1">Pumpdown!FO450*Pumpdown!$B$99</f>
        <v>2993.5123176861475</v>
      </c>
      <c r="FP173" s="1">
        <f ca="1">Pumpdown!FP450*Pumpdown!$B$99</f>
        <v>2993.5123184473073</v>
      </c>
      <c r="FQ173" s="1">
        <f ca="1">Pumpdown!FQ450*Pumpdown!$B$99</f>
        <v>2993.5123191443481</v>
      </c>
      <c r="FR173" s="1">
        <f ca="1">Pumpdown!FR450*Pumpdown!$B$99</f>
        <v>2993.5123197827188</v>
      </c>
      <c r="FS173" s="1">
        <f ca="1">Pumpdown!FS450*Pumpdown!$B$99</f>
        <v>2993.5123203674007</v>
      </c>
      <c r="FT173" s="1">
        <f ca="1">Pumpdown!FT450*Pumpdown!$B$99</f>
        <v>2993.5123209029462</v>
      </c>
      <c r="FU173" s="1">
        <f ca="1">Pumpdown!FU450*Pumpdown!$B$99</f>
        <v>2993.5123213935167</v>
      </c>
      <c r="FV173" s="1">
        <f ca="1">Pumpdown!FV450*Pumpdown!$B$99</f>
        <v>2993.5123218429176</v>
      </c>
      <c r="FW173" s="1">
        <f ca="1">Pumpdown!FW450*Pumpdown!$B$99</f>
        <v>2993.5123222546295</v>
      </c>
      <c r="FX173" s="1">
        <f ca="1">Pumpdown!FX450*Pumpdown!$B$99</f>
        <v>2993.5123226318342</v>
      </c>
      <c r="FY173" s="1">
        <f ca="1">Pumpdown!FY450*Pumpdown!$B$99</f>
        <v>2993.5123229774431</v>
      </c>
      <c r="FZ173" s="1">
        <f ca="1">Pumpdown!FZ450*Pumpdown!$B$99</f>
        <v>2993.5123232941196</v>
      </c>
      <c r="GA173" s="1">
        <f ca="1">Pumpdown!GA450*Pumpdown!$B$99</f>
        <v>2993.5123235843002</v>
      </c>
      <c r="GB173" s="1">
        <f ca="1">Pumpdown!GB450*Pumpdown!$B$99</f>
        <v>2993.5123238502151</v>
      </c>
      <c r="GC173" s="1">
        <f ca="1">Pumpdown!GC450*Pumpdown!$B$99</f>
        <v>2993.5123240939038</v>
      </c>
      <c r="GD173" s="1">
        <f ca="1">Pumpdown!GD450*Pumpdown!$B$99</f>
        <v>2993.5123243172338</v>
      </c>
      <c r="GE173" s="1">
        <f ca="1">Pumpdown!GE450*Pumpdown!$B$99</f>
        <v>2993.5123245219152</v>
      </c>
      <c r="GF173" s="1">
        <f ca="1">Pumpdown!GF450*Pumpdown!$B$99</f>
        <v>2993.5123247095121</v>
      </c>
      <c r="GG173" s="1">
        <f ca="1">Pumpdown!GG450*Pumpdown!$B$99</f>
        <v>2993.5123248814575</v>
      </c>
      <c r="GH173" s="1">
        <f ca="1">Pumpdown!GH450*Pumpdown!$B$99</f>
        <v>2993.5123250390629</v>
      </c>
      <c r="GI173" s="1">
        <f ca="1">Pumpdown!GI450*Pumpdown!$B$99</f>
        <v>2993.5123251835294</v>
      </c>
      <c r="GJ173" s="1">
        <f ca="1">Pumpdown!GJ450*Pumpdown!$B$99</f>
        <v>2993.5123253159559</v>
      </c>
      <c r="GK173" s="1">
        <f ca="1">Pumpdown!GK450*Pumpdown!$B$99</f>
        <v>2993.5123254373502</v>
      </c>
      <c r="GL173" s="1">
        <f ca="1">Pumpdown!GL450*Pumpdown!$B$99</f>
        <v>2993.5123255486351</v>
      </c>
      <c r="GM173" s="1">
        <f ca="1">Pumpdown!GM450*Pumpdown!$B$99</f>
        <v>2993.5123256506545</v>
      </c>
      <c r="GN173" s="1">
        <f ca="1">Pumpdown!GN450*Pumpdown!$B$99</f>
        <v>2993.5123257441833</v>
      </c>
      <c r="GO173" s="1">
        <f ca="1">Pumpdown!GO450*Pumpdown!$B$99</f>
        <v>2993.51232582993</v>
      </c>
      <c r="GP173" s="1">
        <f ca="1">Pumpdown!GP450*Pumpdown!$B$99</f>
        <v>2993.5123259085444</v>
      </c>
      <c r="GQ173" s="1">
        <f ca="1">Pumpdown!GQ450*Pumpdown!$B$99</f>
        <v>2993.512325980621</v>
      </c>
      <c r="GR173" s="1">
        <f ca="1">Pumpdown!GR450*Pumpdown!$B$99</f>
        <v>2993.5123260467053</v>
      </c>
      <c r="GS173" s="1">
        <f ca="1">Pumpdown!GS450*Pumpdown!$B$99</f>
        <v>2993.5123261072963</v>
      </c>
      <c r="GT173" s="1">
        <f ca="1">Pumpdown!GT450*Pumpdown!$B$99</f>
        <v>2993.5123261628528</v>
      </c>
      <c r="GU173" s="1">
        <f ca="1">Pumpdown!GU450*Pumpdown!$B$99</f>
        <v>2993.5123262137931</v>
      </c>
      <c r="GV173" s="1">
        <f ca="1">Pumpdown!GV450*Pumpdown!$B$99</f>
        <v>2993.512326260502</v>
      </c>
      <c r="GW173" s="1">
        <f ca="1">Pumpdown!GW450*Pumpdown!$B$99</f>
        <v>2993.512326303332</v>
      </c>
      <c r="GX173" s="1">
        <f ca="1">Pumpdown!GX450*Pumpdown!$B$99</f>
        <v>2993.5123263426053</v>
      </c>
      <c r="GY173" s="1">
        <f ca="1">Pumpdown!GY450*Pumpdown!$B$99</f>
        <v>2993.512326378619</v>
      </c>
      <c r="GZ173" s="1">
        <f ca="1">Pumpdown!GZ450*Pumpdown!$B$99</f>
        <v>2993.5123264116428</v>
      </c>
      <c r="HA173" s="1">
        <f ca="1">Pumpdown!HA450*Pumpdown!$B$99</f>
        <v>2993.5123264419262</v>
      </c>
      <c r="HB173" s="1">
        <f ca="1">Pumpdown!HB450*Pumpdown!$B$99</f>
        <v>2993.5123264696963</v>
      </c>
      <c r="HC173" s="1">
        <f ca="1">Pumpdown!HC450*Pumpdown!$B$99</f>
        <v>2993.5123264951631</v>
      </c>
      <c r="HD173" s="1">
        <f ca="1">Pumpdown!HD450*Pumpdown!$B$99</f>
        <v>2993.5123265185171</v>
      </c>
      <c r="HE173" s="1">
        <f ca="1">Pumpdown!HE450*Pumpdown!$B$99</f>
        <v>2993.5123265399338</v>
      </c>
      <c r="HF173" s="1">
        <f ca="1">Pumpdown!HF450*Pumpdown!$B$99</f>
        <v>2993.5123265595744</v>
      </c>
      <c r="HG173" s="1">
        <f ca="1">Pumpdown!HG450*Pumpdown!$B$99</f>
        <v>2993.5123265775869</v>
      </c>
      <c r="HH173" s="1">
        <f ca="1">Pumpdown!HH450*Pumpdown!$B$99</f>
        <v>2993.5123265941061</v>
      </c>
      <c r="HI173" s="1">
        <f ca="1">Pumpdown!HI450*Pumpdown!$B$99</f>
        <v>2993.5123266092546</v>
      </c>
      <c r="HJ173" s="1">
        <f ca="1">Pumpdown!HJ450*Pumpdown!$B$99</f>
        <v>2993.5123266231485</v>
      </c>
      <c r="HK173" s="1">
        <f ca="1">Pumpdown!HK450*Pumpdown!$B$99</f>
        <v>2993.5123266358905</v>
      </c>
      <c r="HL173" s="1">
        <f ca="1">Pumpdown!HL450*Pumpdown!$B$99</f>
        <v>2993.5123266475762</v>
      </c>
      <c r="HM173" s="1">
        <f ca="1">Pumpdown!HM450*Pumpdown!$B$99</f>
        <v>2993.5123266582941</v>
      </c>
      <c r="HN173" s="1">
        <f ca="1">Pumpdown!HN450*Pumpdown!$B$99</f>
        <v>2993.5123266681239</v>
      </c>
      <c r="HO173" s="1">
        <f ca="1">Pumpdown!HO450*Pumpdown!$B$99</f>
        <v>2993.5123266771388</v>
      </c>
      <c r="HP173" s="1">
        <f ca="1">Pumpdown!HP450*Pumpdown!$B$99</f>
        <v>2993.5123266854071</v>
      </c>
      <c r="HQ173" s="1">
        <f ca="1">Pumpdown!HQ450*Pumpdown!$B$99</f>
        <v>2993.51232669299</v>
      </c>
      <c r="HR173" s="1">
        <f ca="1">Pumpdown!HR450*Pumpdown!$B$99</f>
        <v>2993.5123266999453</v>
      </c>
      <c r="HS173" s="1">
        <f ca="1">Pumpdown!HS450*Pumpdown!$B$99</f>
        <v>2993.5123267063245</v>
      </c>
      <c r="HT173" s="1">
        <f ca="1">Pumpdown!HT450*Pumpdown!$B$99</f>
        <v>2993.5123267121753</v>
      </c>
      <c r="HU173" s="1">
        <f ca="1">Pumpdown!HU450*Pumpdown!$B$99</f>
        <v>2993.5123267175413</v>
      </c>
      <c r="HV173" s="1">
        <f ca="1">Pumpdown!HV450*Pumpdown!$B$99</f>
        <v>2993.5123267224631</v>
      </c>
      <c r="HW173" s="1">
        <f ca="1">Pumpdown!HW450*Pumpdown!$B$99</f>
        <v>2993.5123267269769</v>
      </c>
      <c r="HX173" s="1">
        <f ca="1">Pumpdown!HX450*Pumpdown!$B$99</f>
        <v>2993.5123267311174</v>
      </c>
      <c r="HY173" s="1">
        <f ca="1">Pumpdown!HY450*Pumpdown!$B$99</f>
        <v>2993.5123267349154</v>
      </c>
      <c r="HZ173" s="1">
        <f ca="1">Pumpdown!HZ450*Pumpdown!$B$99</f>
        <v>2993.5123267383983</v>
      </c>
      <c r="IA173" s="1">
        <f ca="1">Pumpdown!IA450*Pumpdown!$B$99</f>
        <v>2993.5123267415929</v>
      </c>
      <c r="IB173" s="1">
        <f ca="1">Pumpdown!IB450*Pumpdown!$B$99</f>
        <v>2993.5123267445233</v>
      </c>
      <c r="IC173" s="1">
        <f ca="1">Pumpdown!IC450*Pumpdown!$B$99</f>
        <v>2993.5123267472109</v>
      </c>
      <c r="ID173" s="1">
        <f ca="1">Pumpdown!ID450*Pumpdown!$B$99</f>
        <v>2993.5123267496765</v>
      </c>
      <c r="IE173" s="1">
        <f ca="1">Pumpdown!IE450*Pumpdown!$B$99</f>
        <v>2993.5123267519375</v>
      </c>
      <c r="IF173" s="1">
        <f ca="1">Pumpdown!IF450*Pumpdown!$B$99</f>
        <v>2993.5123267540116</v>
      </c>
      <c r="IG173" s="1">
        <f ca="1">Pumpdown!IG450*Pumpdown!$B$99</f>
        <v>2993.5123267559134</v>
      </c>
      <c r="IH173" s="1">
        <f ca="1">Pumpdown!IH450*Pumpdown!$B$99</f>
        <v>2993.5123267576582</v>
      </c>
      <c r="II173" s="1">
        <f ca="1">Pumpdown!II450*Pumpdown!$B$99</f>
        <v>2993.5123267592589</v>
      </c>
      <c r="IJ173" s="1">
        <f ca="1">Pumpdown!IJ450*Pumpdown!$B$99</f>
        <v>2993.5123267607269</v>
      </c>
      <c r="IK173" s="1">
        <f ca="1">Pumpdown!IK450*Pumpdown!$B$99</f>
        <v>2993.5123267620734</v>
      </c>
      <c r="IL173" s="1">
        <f ca="1">Pumpdown!IL450*Pumpdown!$B$99</f>
        <v>2993.5123267633085</v>
      </c>
      <c r="IM173" s="1">
        <f ca="1">Pumpdown!IM450*Pumpdown!$B$99</f>
        <v>2993.5123267644412</v>
      </c>
      <c r="IN173" s="1">
        <f ca="1">Pumpdown!IN450*Pumpdown!$B$99</f>
        <v>2993.5123267654803</v>
      </c>
      <c r="IO173" s="1">
        <f ca="1">Pumpdown!IO450*Pumpdown!$B$99</f>
        <v>2993.5123267664335</v>
      </c>
      <c r="IP173" s="1">
        <f ca="1">Pumpdown!IP450*Pumpdown!$B$99</f>
        <v>2993.512326767308</v>
      </c>
      <c r="IQ173" s="1">
        <f ca="1">Pumpdown!IQ450*Pumpdown!$B$99</f>
        <v>2993.5123267681097</v>
      </c>
      <c r="IR173" s="1">
        <f ca="1">Pumpdown!IR450*Pumpdown!$B$99</f>
        <v>2993.5123267688455</v>
      </c>
      <c r="IS173" s="1">
        <f ca="1">Pumpdown!IS450*Pumpdown!$B$99</f>
        <v>2993.5123267695199</v>
      </c>
      <c r="IT173" s="1">
        <f ca="1">Pumpdown!IT450*Pumpdown!$B$99</f>
        <v>2993.5123267701388</v>
      </c>
      <c r="IU173" s="1">
        <f ca="1">Pumpdown!IU450*Pumpdown!$B$99</f>
        <v>2993.5123267707063</v>
      </c>
      <c r="IV173" s="1">
        <f ca="1">Pumpdown!IV450*Pumpdown!$B$99</f>
        <v>2993.512326771227</v>
      </c>
    </row>
    <row r="174" spans="1:258" x14ac:dyDescent="0.15">
      <c r="A174" s="101" t="s">
        <v>584</v>
      </c>
      <c r="B174" s="145" t="s">
        <v>14</v>
      </c>
      <c r="C174" s="1">
        <f>SUM(Pumpdown!C440:C449)</f>
        <v>0</v>
      </c>
      <c r="D174" s="1">
        <f ca="1">SUM(Pumpdown!D440:D449)</f>
        <v>9.2476193418251196E-2</v>
      </c>
      <c r="E174" s="1">
        <f ca="1">SUM(Pumpdown!E440:E449)</f>
        <v>9.1515869870538918E-2</v>
      </c>
      <c r="F174" s="1">
        <f ca="1">SUM(Pumpdown!F440:F449)</f>
        <v>9.0635075995188483E-2</v>
      </c>
      <c r="G174" s="1">
        <f ca="1">SUM(Pumpdown!G440:G449)</f>
        <v>8.9829870054275479E-2</v>
      </c>
      <c r="H174" s="1">
        <f ca="1">SUM(Pumpdown!H440:H449)</f>
        <v>8.9096541977048763E-2</v>
      </c>
      <c r="I174" s="1">
        <f ca="1">SUM(Pumpdown!I440:I449)</f>
        <v>8.8431599789224213E-2</v>
      </c>
      <c r="J174" s="1">
        <f ca="1">SUM(Pumpdown!J440:J449)</f>
        <v>8.783175684387115E-2</v>
      </c>
      <c r="K174" s="1">
        <f ca="1">SUM(Pumpdown!K440:K449)</f>
        <v>8.7293919806016557E-2</v>
      </c>
      <c r="L174" s="1">
        <f ca="1">SUM(Pumpdown!L440:L449)</f>
        <v>8.6815177345993588E-2</v>
      </c>
      <c r="M174" s="1">
        <f ca="1">SUM(Pumpdown!M440:M449)</f>
        <v>8.6457212911444245E-2</v>
      </c>
      <c r="N174" s="1">
        <f ca="1">SUM(Pumpdown!N440:N449)</f>
        <v>8.6368826574687321E-2</v>
      </c>
      <c r="O174" s="1">
        <f ca="1">SUM(Pumpdown!O440:O449)</f>
        <v>8.633082873939997E-2</v>
      </c>
      <c r="P174" s="1">
        <f ca="1">SUM(Pumpdown!P440:P449)</f>
        <v>8.634089850963178E-2</v>
      </c>
      <c r="Q174" s="1">
        <f ca="1">SUM(Pumpdown!Q440:Q449)</f>
        <v>8.6396851319060039E-2</v>
      </c>
      <c r="R174" s="1">
        <f ca="1">SUM(Pumpdown!R440:R449)</f>
        <v>8.6496631105993899E-2</v>
      </c>
      <c r="S174" s="1">
        <f ca="1">SUM(Pumpdown!S440:S449)</f>
        <v>8.6638302948197507E-2</v>
      </c>
      <c r="T174" s="1">
        <f ca="1">SUM(Pumpdown!T440:T449)</f>
        <v>8.6820046130172843E-2</v>
      </c>
      <c r="U174" s="1">
        <f ca="1">SUM(Pumpdown!U440:U449)</f>
        <v>8.7040147617188077E-2</v>
      </c>
      <c r="V174" s="1">
        <f ca="1">SUM(Pumpdown!V440:V449)</f>
        <v>8.7296995911887762E-2</v>
      </c>
      <c r="W174" s="1">
        <f ca="1">SUM(Pumpdown!W440:W449)</f>
        <v>8.7589075255405102E-2</v>
      </c>
      <c r="X174" s="1">
        <f ca="1">SUM(Pumpdown!X440:X449)</f>
        <v>8.7914960184167085E-2</v>
      </c>
      <c r="Y174" s="1">
        <f ca="1">SUM(Pumpdown!Y440:Y449)</f>
        <v>8.8273310495200388E-2</v>
      </c>
      <c r="Z174" s="1">
        <f ca="1">SUM(Pumpdown!Z440:Z449)</f>
        <v>8.8662866291354128E-2</v>
      </c>
      <c r="AA174" s="1">
        <f ca="1">SUM(Pumpdown!AA440:AA449)</f>
        <v>8.9082443485779567E-2</v>
      </c>
      <c r="AB174" s="1">
        <f ca="1">SUM(Pumpdown!AB440:AB449)</f>
        <v>8.9530929522066108E-2</v>
      </c>
      <c r="AC174" s="1">
        <f ca="1">SUM(Pumpdown!AC440:AC449)</f>
        <v>9.0007279311275251E-2</v>
      </c>
      <c r="AD174" s="150">
        <f ca="1">SUM(Pumpdown!AD440:AD449)</f>
        <v>9.0510511508729255E-2</v>
      </c>
      <c r="AE174" s="1">
        <f ca="1">SUM(Pumpdown!AE440:AE449)</f>
        <v>9.1039704924048351E-2</v>
      </c>
      <c r="AF174" s="1">
        <f ca="1">SUM(Pumpdown!AF440:AF449)</f>
        <v>9.1593995098575423E-2</v>
      </c>
      <c r="AG174" s="1">
        <f ca="1">SUM(Pumpdown!AG440:AG449)</f>
        <v>9.234720861432269E-2</v>
      </c>
      <c r="AH174" s="1">
        <f ca="1">SUM(Pumpdown!AH440:AH449)</f>
        <v>9.3179534375434622E-2</v>
      </c>
      <c r="AI174" s="1">
        <f ca="1">SUM(Pumpdown!AI440:AI449)</f>
        <v>9.4066243693834276E-2</v>
      </c>
      <c r="AJ174" s="1">
        <f ca="1">SUM(Pumpdown!AJ440:AJ449)</f>
        <v>9.5028636933327332E-2</v>
      </c>
      <c r="AK174" s="150">
        <f ca="1">SUM(Pumpdown!AK440:AK449)</f>
        <v>9.6109599874712334E-2</v>
      </c>
      <c r="AL174" s="1">
        <f ca="1">SUM(Pumpdown!AL440:AL449)</f>
        <v>9.7451364364377846E-2</v>
      </c>
      <c r="AM174" s="1">
        <f ca="1">SUM(Pumpdown!AM440:AM449)</f>
        <v>9.8350820850810705E-2</v>
      </c>
      <c r="AN174" s="1">
        <f ca="1">SUM(Pumpdown!AN440:AN449)</f>
        <v>9.8859035513507693E-2</v>
      </c>
      <c r="AO174" s="1">
        <f ca="1">SUM(Pumpdown!AO440:AO449)</f>
        <v>4.3854859118827666E-2</v>
      </c>
      <c r="AP174" s="1">
        <f ca="1">SUM(Pumpdown!AP440:AP449)</f>
        <v>1.8930495541629233E-2</v>
      </c>
      <c r="AQ174" s="1">
        <f ca="1">SUM(Pumpdown!AQ440:AQ449)</f>
        <v>1.0355427611388269E-2</v>
      </c>
      <c r="AR174" s="1">
        <f ca="1">SUM(Pumpdown!AR440:AR449)</f>
        <v>7.000610886152496E-3</v>
      </c>
      <c r="AS174" s="1">
        <f ca="1">SUM(Pumpdown!AS440:AS449)</f>
        <v>5.4051358675238576E-3</v>
      </c>
      <c r="AT174" s="1">
        <f ca="1">SUM(Pumpdown!AT440:AT449)</f>
        <v>4.4621970429723342E-3</v>
      </c>
      <c r="AU174" s="1">
        <f ca="1">SUM(Pumpdown!AU440:AU449)</f>
        <v>3.8003133937646065E-3</v>
      </c>
      <c r="AV174" s="1">
        <f ca="1">SUM(Pumpdown!AV440:AV449)</f>
        <v>3.2845514277193909E-3</v>
      </c>
      <c r="AW174" s="1">
        <f ca="1">SUM(Pumpdown!AW440:AW449)</f>
        <v>2.8598077303242028E-3</v>
      </c>
      <c r="AX174" s="1">
        <f ca="1">SUM(Pumpdown!AX440:AX449)</f>
        <v>2.4999500794009592E-3</v>
      </c>
      <c r="AY174" s="1">
        <f ca="1">SUM(Pumpdown!AY440:AY449)</f>
        <v>2.1904592714423582E-3</v>
      </c>
      <c r="AZ174" s="1">
        <f ca="1">SUM(Pumpdown!AZ440:AZ449)</f>
        <v>1.9220626963387562E-3</v>
      </c>
      <c r="BA174" s="1">
        <f ca="1">SUM(Pumpdown!BA440:BA449)</f>
        <v>1.6881760101402172E-3</v>
      </c>
      <c r="BB174" s="1">
        <f ca="1">SUM(Pumpdown!BB440:BB449)</f>
        <v>1.483765441611704E-3</v>
      </c>
      <c r="BC174" s="1">
        <f ca="1">SUM(Pumpdown!BC440:BC449)</f>
        <v>1.3047889072860704E-3</v>
      </c>
      <c r="BD174" s="1">
        <f ca="1">SUM(Pumpdown!BD440:BD449)</f>
        <v>1.1478953444267108E-3</v>
      </c>
      <c r="BE174" s="1">
        <f ca="1">SUM(Pumpdown!BE440:BE449)</f>
        <v>1.0102490983438087E-3</v>
      </c>
      <c r="BF174" s="1">
        <f ca="1">SUM(Pumpdown!BF440:BF449)</f>
        <v>8.8941921346210164E-4</v>
      </c>
      <c r="BG174" s="1">
        <f ca="1">SUM(Pumpdown!BG440:BG449)</f>
        <v>7.8330446761589465E-4</v>
      </c>
      <c r="BH174" s="1">
        <f ca="1">SUM(Pumpdown!BH440:BH449)</f>
        <v>6.9007921582775185E-4</v>
      </c>
      <c r="BI174" s="1">
        <f ca="1">SUM(Pumpdown!BI440:BI449)</f>
        <v>6.081520616897651E-4</v>
      </c>
      <c r="BJ174" s="1">
        <f ca="1">SUM(Pumpdown!BJ440:BJ449)</f>
        <v>5.3613292895479453E-4</v>
      </c>
      <c r="BK174" s="1">
        <f ca="1">SUM(Pumpdown!BK440:BK449)</f>
        <v>4.72805983004441E-4</v>
      </c>
      <c r="BL174" s="1">
        <f ca="1">SUM(Pumpdown!BL440:BL449)</f>
        <v>4.1710686820451847E-4</v>
      </c>
      <c r="BM174" s="1">
        <f ca="1">SUM(Pumpdown!BM440:BM449)</f>
        <v>3.681032903817378E-4</v>
      </c>
      <c r="BN174" s="1">
        <f ca="1">SUM(Pumpdown!BN440:BN449)</f>
        <v>3.2497829402720137E-4</v>
      </c>
      <c r="BO174" s="1">
        <f ca="1">SUM(Pumpdown!BO440:BO449)</f>
        <v>2.8701577214036283E-4</v>
      </c>
      <c r="BP174" s="1">
        <f ca="1">SUM(Pumpdown!BP440:BP449)</f>
        <v>2.5358786204445383E-4</v>
      </c>
      <c r="BQ174" s="1">
        <f ca="1">SUM(Pumpdown!BQ440:BQ449)</f>
        <v>2.2414395494690765E-4</v>
      </c>
      <c r="BR174" s="1">
        <f ca="1">SUM(Pumpdown!BR440:BR449)</f>
        <v>1.9820109784988516E-4</v>
      </c>
      <c r="BS174" s="1">
        <f ca="1">SUM(Pumpdown!BS440:BS449)</f>
        <v>1.7533560317606876E-4</v>
      </c>
      <c r="BT174" s="1">
        <f ca="1">SUM(Pumpdown!BT440:BT449)</f>
        <v>1.5517570947287543E-4</v>
      </c>
      <c r="BU174" s="1">
        <f ca="1">SUM(Pumpdown!BU440:BU449)</f>
        <v>1.3739515880456516E-4</v>
      </c>
      <c r="BV174" s="1">
        <f ca="1">SUM(Pumpdown!BV440:BV449)</f>
        <v>1.2170757468904958E-4</v>
      </c>
      <c r="BW174" s="1">
        <f ca="1">SUM(Pumpdown!BW440:BW449)</f>
        <v>1.0786153974267013E-4</v>
      </c>
      <c r="BX174" s="1">
        <f ca="1">SUM(Pumpdown!BX440:BX449)</f>
        <v>9.5636285231105056E-5</v>
      </c>
      <c r="BY174" s="1">
        <f ca="1">SUM(Pumpdown!BY440:BY449)</f>
        <v>8.4837915935008829E-5</v>
      </c>
      <c r="BZ174" s="1">
        <f ca="1">SUM(Pumpdown!BZ440:BZ449)</f>
        <v>7.5296103441418414E-5</v>
      </c>
      <c r="CA174" s="1">
        <f ca="1">SUM(Pumpdown!CA440:CA449)</f>
        <v>6.6861189402844343E-5</v>
      </c>
      <c r="CB174" s="1">
        <f ca="1">SUM(Pumpdown!CB440:CB449)</f>
        <v>5.9401647650353333E-5</v>
      </c>
      <c r="CC174" s="1">
        <f ca="1">SUM(Pumpdown!CC440:CC449)</f>
        <v>5.2801860454940113E-5</v>
      </c>
      <c r="CD174" s="1">
        <f ca="1">SUM(Pumpdown!CD440:CD449)</f>
        <v>4.6960169827991904E-5</v>
      </c>
      <c r="CE174" s="1">
        <f ca="1">SUM(Pumpdown!CE440:CE449)</f>
        <v>4.1787169642489738E-5</v>
      </c>
      <c r="CF174" s="1">
        <f ca="1">SUM(Pumpdown!CF440:CF449)</f>
        <v>3.7204208632448508E-5</v>
      </c>
      <c r="CG174" s="1">
        <f ca="1">SUM(Pumpdown!CG440:CG449)</f>
        <v>3.3142078067275513E-5</v>
      </c>
      <c r="CH174" s="1">
        <f ca="1">SUM(Pumpdown!CH440:CH449)</f>
        <v>2.9539861168158576E-5</v>
      </c>
      <c r="CI174" s="1">
        <f ca="1">SUM(Pumpdown!CI440:CI449)</f>
        <v>2.6343924194396585E-5</v>
      </c>
      <c r="CJ174" s="1">
        <f ca="1">SUM(Pumpdown!CJ440:CJ449)</f>
        <v>2.3507031630292194E-5</v>
      </c>
      <c r="CK174" s="1">
        <f ca="1">SUM(Pumpdown!CK440:CK449)</f>
        <v>2.0987570092825355E-5</v>
      </c>
      <c r="CL174" s="1">
        <f ca="1">SUM(Pumpdown!CL440:CL449)</f>
        <v>1.8748867496107762E-5</v>
      </c>
      <c r="CM174" s="1">
        <f ca="1">SUM(Pumpdown!CM440:CM449)</f>
        <v>1.675859568492076E-5</v>
      </c>
      <c r="CN174" s="1">
        <f ca="1">SUM(Pumpdown!CN440:CN449)</f>
        <v>1.4988246216476999E-5</v>
      </c>
      <c r="CO174" s="1">
        <f ca="1">SUM(Pumpdown!CO440:CO449)</f>
        <v>1.3412670253162323E-5</v>
      </c>
      <c r="CP174" s="1">
        <f ca="1">SUM(Pumpdown!CP440:CP449)</f>
        <v>1.2009674652355198E-5</v>
      </c>
      <c r="CQ174" s="1">
        <f ca="1">SUM(Pumpdown!CQ440:CQ449)</f>
        <v>1.0759667322553271E-5</v>
      </c>
      <c r="CR174" s="1">
        <f ca="1">SUM(Pumpdown!CR440:CR449)</f>
        <v>9.6453457755092738E-6</v>
      </c>
      <c r="CS174" s="1">
        <f ca="1">SUM(Pumpdown!CS440:CS449)</f>
        <v>8.6514235572395601E-6</v>
      </c>
      <c r="CT174" s="1">
        <f ca="1">SUM(Pumpdown!CT440:CT449)</f>
        <v>7.7643899000416308E-6</v>
      </c>
      <c r="CU174" s="1">
        <f ca="1">SUM(Pumpdown!CU440:CU449)</f>
        <v>6.9722985147834636E-6</v>
      </c>
      <c r="CV174" s="1">
        <f ca="1">SUM(Pumpdown!CV440:CV449)</f>
        <v>6.264581947976374E-6</v>
      </c>
      <c r="CW174" s="1">
        <f ca="1">SUM(Pumpdown!CW440:CW449)</f>
        <v>5.6318883704979082E-6</v>
      </c>
      <c r="CX174" s="1">
        <f ca="1">SUM(Pumpdown!CX440:CX449)</f>
        <v>5.0659380521491308E-6</v>
      </c>
      <c r="CY174" s="1">
        <f ca="1">SUM(Pumpdown!CY440:CY449)</f>
        <v>4.5593971153854683E-6</v>
      </c>
      <c r="CZ174" s="1">
        <f ca="1">SUM(Pumpdown!CZ440:CZ449)</f>
        <v>4.1057664585648022E-6</v>
      </c>
      <c r="DA174" s="1">
        <f ca="1">SUM(Pumpdown!DA440:DA449)</f>
        <v>3.6992839991710053E-6</v>
      </c>
      <c r="DB174" s="1">
        <f ca="1">SUM(Pumpdown!DB440:DB449)</f>
        <v>3.3348386152976934E-6</v>
      </c>
      <c r="DC174" s="1">
        <f ca="1">SUM(Pumpdown!DC440:DC449)</f>
        <v>3.0078943632416467E-6</v>
      </c>
      <c r="DD174" s="1">
        <f ca="1">SUM(Pumpdown!DD440:DD449)</f>
        <v>2.7144237238808638E-6</v>
      </c>
      <c r="DE174" s="1">
        <f ca="1">SUM(Pumpdown!DE440:DE449)</f>
        <v>2.4508487836806553E-6</v>
      </c>
      <c r="DF174" s="1">
        <f ca="1">SUM(Pumpdown!DF440:DF449)</f>
        <v>2.2139893903794298E-6</v>
      </c>
      <c r="DG174" s="1">
        <f ca="1">SUM(Pumpdown!DG440:DG449)</f>
        <v>2.0010174410137211E-6</v>
      </c>
      <c r="DH174" s="1">
        <f ca="1">SUM(Pumpdown!DH440:DH449)</f>
        <v>1.8094165630146351E-6</v>
      </c>
      <c r="DI174" s="1">
        <f ca="1">SUM(Pumpdown!DI440:DI449)</f>
        <v>1.6369465394524226E-6</v>
      </c>
      <c r="DJ174" s="1">
        <f ca="1">SUM(Pumpdown!DJ440:DJ449)</f>
        <v>1.4816119087038979E-6</v>
      </c>
      <c r="DK174" s="1">
        <f ca="1">SUM(Pumpdown!DK440:DK449)</f>
        <v>1.3416342382531596E-6</v>
      </c>
      <c r="DL174" s="1">
        <f ca="1">SUM(Pumpdown!DL440:DL449)</f>
        <v>1.215427633221115E-6</v>
      </c>
      <c r="DM174" s="1">
        <f ca="1">SUM(Pumpdown!DM440:DM449)</f>
        <v>1.1015770936141251E-6</v>
      </c>
      <c r="DN174" s="1">
        <f ca="1">SUM(Pumpdown!DN440:DN449)</f>
        <v>9.9881938111509629E-7</v>
      </c>
      <c r="DO174" s="1">
        <f ca="1">SUM(Pumpdown!DO440:DO449)</f>
        <v>9.0602609732415125E-7</v>
      </c>
      <c r="DP174" s="1">
        <f ca="1">SUM(Pumpdown!DP440:DP449)</f>
        <v>8.2218871140223537E-7</v>
      </c>
      <c r="DQ174" s="1">
        <f ca="1">SUM(Pumpdown!DQ440:DQ449)</f>
        <v>7.4640530670251594E-7</v>
      </c>
      <c r="DR174" s="1">
        <f ca="1">SUM(Pumpdown!DR440:DR449)</f>
        <v>6.7786884373679474E-7</v>
      </c>
      <c r="DS174" s="1">
        <f ca="1">SUM(Pumpdown!DS440:DS449)</f>
        <v>6.1585676119496704E-7</v>
      </c>
      <c r="DT174" s="1">
        <f ca="1">SUM(Pumpdown!DT440:DT449)</f>
        <v>5.5972175813322511E-7</v>
      </c>
      <c r="DU174" s="1">
        <f ca="1">SUM(Pumpdown!DU440:DU449)</f>
        <v>5.0888361923754498E-7</v>
      </c>
      <c r="DV174" s="1">
        <f ca="1">SUM(Pumpdown!DV440:DV449)</f>
        <v>4.6282196157398757E-7</v>
      </c>
      <c r="DW174" s="1">
        <f ca="1">SUM(Pumpdown!DW440:DW449)</f>
        <v>4.2106979573758845E-7</v>
      </c>
      <c r="DX174" s="1">
        <f ca="1">SUM(Pumpdown!DX440:DX449)</f>
        <v>3.8320780705340515E-7</v>
      </c>
      <c r="DY174" s="1">
        <f ca="1">SUM(Pumpdown!DY440:DY449)</f>
        <v>3.4885927368243541E-7</v>
      </c>
      <c r="DZ174" s="1">
        <f ca="1">SUM(Pumpdown!DZ440:DZ449)</f>
        <v>3.176855483307079E-7</v>
      </c>
      <c r="EA174" s="1">
        <f ca="1">SUM(Pumpdown!EA440:EA449)</f>
        <v>2.8938203891758703E-7</v>
      </c>
      <c r="EB174" s="1">
        <f ca="1">SUM(Pumpdown!EB440:EB449)</f>
        <v>2.6367463117448211E-7</v>
      </c>
      <c r="EC174" s="1">
        <f ca="1">SUM(Pumpdown!EC440:EC449)</f>
        <v>2.4031650284501647E-7</v>
      </c>
      <c r="ED174" s="1">
        <f ca="1">SUM(Pumpdown!ED440:ED449)</f>
        <v>2.1908528505391545E-7</v>
      </c>
      <c r="EE174" s="1">
        <f ca="1">SUM(Pumpdown!EE440:EE449)</f>
        <v>1.9978053160228053E-7</v>
      </c>
      <c r="EF174" s="1">
        <f ca="1">SUM(Pumpdown!EF440:EF449)</f>
        <v>1.8222146151735256E-7</v>
      </c>
      <c r="EG174" s="1">
        <f ca="1">SUM(Pumpdown!EG440:EG449)</f>
        <v>1.6624494421059817E-7</v>
      </c>
      <c r="EH174" s="1">
        <f ca="1">SUM(Pumpdown!EH440:EH449)</f>
        <v>1.517037001450052E-7</v>
      </c>
      <c r="EI174" s="1">
        <f ca="1">SUM(Pumpdown!EI440:EI449)</f>
        <v>1.3846469303877644E-7</v>
      </c>
      <c r="EJ174" s="1">
        <f ca="1">SUM(Pumpdown!EJ440:EJ449)</f>
        <v>1.2640769238898627E-7</v>
      </c>
      <c r="EK174" s="1">
        <f ca="1">SUM(Pumpdown!EK440:EK449)</f>
        <v>1.1542398752982318E-7</v>
      </c>
      <c r="EL174" s="1">
        <f ca="1">SUM(Pumpdown!EL440:EL449)</f>
        <v>1.0541523658493889E-7</v>
      </c>
      <c r="EM174" s="1">
        <f ca="1">SUM(Pumpdown!EM440:EM449)</f>
        <v>9.6292435566531809E-8</v>
      </c>
      <c r="EN174" s="1">
        <f ca="1">SUM(Pumpdown!EN440:EN449)</f>
        <v>8.7974994545299321E-8</v>
      </c>
      <c r="EO174" s="1">
        <f ca="1">SUM(Pumpdown!EO440:EO449)</f>
        <v>8.0389909291805651E-8</v>
      </c>
      <c r="EP174" s="1">
        <f ca="1">SUM(Pumpdown!EP440:EP449)</f>
        <v>7.3471018094421776E-8</v>
      </c>
      <c r="EQ174" s="1">
        <f ca="1">SUM(Pumpdown!EQ440:EQ449)</f>
        <v>6.7158334612261188E-8</v>
      </c>
      <c r="ER174" s="1">
        <f ca="1">SUM(Pumpdown!ER440:ER449)</f>
        <v>6.1397448641443639E-8</v>
      </c>
      <c r="ES174" s="1">
        <f ca="1">SUM(Pumpdown!ES440:ES449)</f>
        <v>5.6138987575377143E-8</v>
      </c>
      <c r="ET174" s="1">
        <f ca="1">SUM(Pumpdown!ET440:ET449)</f>
        <v>5.1338132138455326E-8</v>
      </c>
      <c r="EU174" s="1">
        <f ca="1">SUM(Pumpdown!EU440:EU449)</f>
        <v>4.6954180679845732E-8</v>
      </c>
      <c r="EV174" s="1">
        <f ca="1">SUM(Pumpdown!EV440:EV449)</f>
        <v>4.2950156940651112E-8</v>
      </c>
      <c r="EW174" s="1">
        <f ca="1">SUM(Pumpdown!EW440:EW449)</f>
        <v>3.9292456763120389E-8</v>
      </c>
      <c r="EX174" s="1">
        <f ca="1">SUM(Pumpdown!EX440:EX449)</f>
        <v>3.5950529703098459E-8</v>
      </c>
      <c r="EY174" s="1">
        <f ca="1">SUM(Pumpdown!EY440:EY449)</f>
        <v>3.2896591943868605E-8</v>
      </c>
      <c r="EZ174" s="1">
        <f ca="1">SUM(Pumpdown!EZ440:EZ449)</f>
        <v>3.0105367297414158E-8</v>
      </c>
      <c r="FA174" s="1">
        <f ca="1">SUM(Pumpdown!FA440:FA449)</f>
        <v>2.7553853423599095E-8</v>
      </c>
      <c r="FB174" s="1">
        <f ca="1">SUM(Pumpdown!FB440:FB449)</f>
        <v>2.5221110703852582E-8</v>
      </c>
      <c r="FC174" s="1">
        <f ca="1">SUM(Pumpdown!FC440:FC449)</f>
        <v>2.308807147806178E-8</v>
      </c>
      <c r="FD174" s="1">
        <f ca="1">SUM(Pumpdown!FD440:FD449)</f>
        <v>2.113736759542687E-8</v>
      </c>
      <c r="FE174" s="1">
        <f ca="1">SUM(Pumpdown!FE440:FE449)</f>
        <v>1.9353174445452113E-8</v>
      </c>
      <c r="FF174" s="1">
        <f ca="1">SUM(Pumpdown!FF440:FF449)</f>
        <v>1.7721069827070143E-8</v>
      </c>
      <c r="FG174" s="1">
        <f ca="1">SUM(Pumpdown!FG440:FG449)</f>
        <v>1.6227906184802864E-8</v>
      </c>
      <c r="FH174" s="1">
        <f ca="1">SUM(Pumpdown!FH440:FH449)</f>
        <v>1.4861694893216947E-8</v>
      </c>
      <c r="FI174" s="1">
        <f ca="1">SUM(Pumpdown!FI440:FI449)</f>
        <v>1.3611501406824938E-8</v>
      </c>
      <c r="FJ174" s="1">
        <f ca="1">SUM(Pumpdown!FJ440:FJ449)</f>
        <v>1.2467350213861541E-8</v>
      </c>
      <c r="FK174" s="1">
        <f ca="1">SUM(Pumpdown!FK440:FK449)</f>
        <v>1.142013864066251E-8</v>
      </c>
      <c r="FL174" s="1">
        <f ca="1">SUM(Pumpdown!FL440:FL449)</f>
        <v>1.0461558650135125E-8</v>
      </c>
      <c r="FM174" s="1">
        <f ca="1">SUM(Pumpdown!FM440:FM449)</f>
        <v>9.5840258643134018E-9</v>
      </c>
      <c r="FN174" s="1">
        <f ca="1">SUM(Pumpdown!FN440:FN449)</f>
        <v>8.7806151183698375E-9</v>
      </c>
      <c r="FO174" s="1">
        <f ca="1">SUM(Pumpdown!FO440:FO449)</f>
        <v>8.0450019227115681E-9</v>
      </c>
      <c r="FP174" s="1">
        <f ca="1">SUM(Pumpdown!FP440:FP449)</f>
        <v>7.3714092718106766E-9</v>
      </c>
      <c r="FQ174" s="1">
        <f ca="1">SUM(Pumpdown!FQ440:FQ449)</f>
        <v>6.7545592939939177E-9</v>
      </c>
      <c r="FR174" s="1">
        <f ca="1">SUM(Pumpdown!FR440:FR449)</f>
        <v>6.1896292862453261E-9</v>
      </c>
      <c r="FS174" s="1">
        <f ca="1">SUM(Pumpdown!FS440:FS449)</f>
        <v>5.6722117227759243E-9</v>
      </c>
      <c r="FT174" s="1">
        <f ca="1">SUM(Pumpdown!FT440:FT449)</f>
        <v>5.1982778662389282E-9</v>
      </c>
      <c r="FU174" s="1">
        <f ca="1">SUM(Pumpdown!FU440:FU449)</f>
        <v>4.76414464650557E-9</v>
      </c>
      <c r="FV174" s="1">
        <f ca="1">SUM(Pumpdown!FV440:FV449)</f>
        <v>4.3664445043007042E-9</v>
      </c>
      <c r="FW174" s="1">
        <f ca="1">SUM(Pumpdown!FW440:FW449)</f>
        <v>4.002097926115474E-9</v>
      </c>
      <c r="FX174" s="1">
        <f ca="1">SUM(Pumpdown!FX440:FX449)</f>
        <v>3.6682884230104659E-9</v>
      </c>
      <c r="FY174" s="1">
        <f ca="1">SUM(Pumpdown!FY440:FY449)</f>
        <v>3.3624397295033174E-9</v>
      </c>
      <c r="FZ174" s="1">
        <f ca="1">SUM(Pumpdown!FZ440:FZ449)</f>
        <v>3.0821950199724442E-9</v>
      </c>
      <c r="GA174" s="1">
        <f ca="1">SUM(Pumpdown!GA440:GA449)</f>
        <v>2.8253979591466472E-9</v>
      </c>
      <c r="GB174" s="1">
        <f ca="1">SUM(Pumpdown!GB440:GB449)</f>
        <v>2.5900754205055836E-9</v>
      </c>
      <c r="GC174" s="1">
        <f ca="1">SUM(Pumpdown!GC440:GC449)</f>
        <v>2.3744217219819963E-9</v>
      </c>
      <c r="GD174" s="1">
        <f ca="1">SUM(Pumpdown!GD440:GD449)</f>
        <v>2.1767842424058013E-9</v>
      </c>
      <c r="GE174" s="1">
        <f ca="1">SUM(Pumpdown!GE440:GE449)</f>
        <v>1.9956502948170603E-9</v>
      </c>
      <c r="GF174" s="1">
        <f ca="1">SUM(Pumpdown!GF440:GF449)</f>
        <v>1.8296351442372316E-9</v>
      </c>
      <c r="GG174" s="1">
        <f ca="1">SUM(Pumpdown!GG440:GG449)</f>
        <v>1.677471067849354E-9</v>
      </c>
      <c r="GH174" s="1">
        <f ca="1">SUM(Pumpdown!GH440:GH449)</f>
        <v>1.5379973649082322E-9</v>
      </c>
      <c r="GI174" s="1">
        <f ca="1">SUM(Pumpdown!GI440:GI449)</f>
        <v>1.4101512321800964E-9</v>
      </c>
      <c r="GJ174" s="1">
        <f ca="1">SUM(Pumpdown!GJ440:GJ449)</f>
        <v>1.2929594283860552E-9</v>
      </c>
      <c r="GK174" s="1">
        <f ca="1">SUM(Pumpdown!GK440:GK449)</f>
        <v>1.1855306580743512E-9</v>
      </c>
      <c r="GL174" s="1">
        <f ca="1">SUM(Pumpdown!GL440:GL449)</f>
        <v>1.0870486116440197E-9</v>
      </c>
      <c r="GM174" s="1">
        <f ca="1">SUM(Pumpdown!GM440:GM449)</f>
        <v>9.9676560395097991E-10</v>
      </c>
      <c r="GN174" s="1">
        <f ca="1">SUM(Pumpdown!GN440:GN449)</f>
        <v>9.1399675910411965E-10</v>
      </c>
      <c r="GO174" s="1">
        <f ca="1">SUM(Pumpdown!GO440:GO449)</f>
        <v>8.381146937551079E-10</v>
      </c>
      <c r="GP174" s="1">
        <f ca="1">SUM(Pumpdown!GP440:GP449)</f>
        <v>7.6854465544778075E-10</v>
      </c>
      <c r="GQ174" s="1">
        <f ca="1">SUM(Pumpdown!GQ440:GQ449)</f>
        <v>7.047600764626256E-10</v>
      </c>
      <c r="GR174" s="1">
        <f ca="1">SUM(Pumpdown!GR440:GR449)</f>
        <v>6.4627850710663952E-10</v>
      </c>
      <c r="GS174" s="1">
        <f ca="1">SUM(Pumpdown!GS440:GS449)</f>
        <v>5.9265789559237705E-10</v>
      </c>
      <c r="GT174" s="1">
        <f ca="1">SUM(Pumpdown!GT440:GT449)</f>
        <v>5.4349318455275582E-10</v>
      </c>
      <c r="GU174" s="1">
        <f ca="1">SUM(Pumpdown!GU440:GU449)</f>
        <v>4.9841319687755307E-10</v>
      </c>
      <c r="GV174" s="1">
        <f ca="1">SUM(Pumpdown!GV440:GV449)</f>
        <v>4.5707778595820922E-10</v>
      </c>
      <c r="GW174" s="1">
        <f ca="1">SUM(Pumpdown!GW440:GW449)</f>
        <v>4.1917522761188547E-10</v>
      </c>
      <c r="GX174" s="1">
        <f ca="1">SUM(Pumpdown!GX440:GX449)</f>
        <v>3.8441983294380109E-10</v>
      </c>
      <c r="GY174" s="1">
        <f ca="1">SUM(Pumpdown!GY440:GY449)</f>
        <v>3.5254976321692898E-10</v>
      </c>
      <c r="GZ174" s="1">
        <f ca="1">SUM(Pumpdown!GZ440:GZ449)</f>
        <v>3.2332502944656524E-10</v>
      </c>
      <c r="HA174" s="1">
        <f ca="1">SUM(Pumpdown!HA440:HA449)</f>
        <v>2.9652566093898515E-10</v>
      </c>
      <c r="HB174" s="1">
        <f ca="1">SUM(Pumpdown!HB440:HB449)</f>
        <v>2.719500283618021E-10</v>
      </c>
      <c r="HC174" s="1">
        <f ca="1">SUM(Pumpdown!HC440:HC449)</f>
        <v>2.4941330818091825E-10</v>
      </c>
      <c r="HD174" s="1">
        <f ca="1">SUM(Pumpdown!HD440:HD449)</f>
        <v>2.2874607643611895E-10</v>
      </c>
      <c r="HE174" s="1">
        <f ca="1">SUM(Pumpdown!HE440:HE449)</f>
        <v>2.0979302086439936E-10</v>
      </c>
      <c r="HF174" s="1">
        <f ca="1">SUM(Pumpdown!HF440:HF449)</f>
        <v>1.9241176132606443E-10</v>
      </c>
      <c r="HG174" s="1">
        <f ca="1">SUM(Pumpdown!HG440:HG449)</f>
        <v>1.7647176935171595E-10</v>
      </c>
      <c r="HH174" s="1">
        <f ca="1">SUM(Pumpdown!HH440:HH449)</f>
        <v>1.6185337841586912E-10</v>
      </c>
      <c r="HI174" s="1">
        <f ca="1">SUM(Pumpdown!HI440:HI449)</f>
        <v>1.4844687726187917E-10</v>
      </c>
      <c r="HJ174" s="1">
        <f ca="1">SUM(Pumpdown!HJ440:HJ449)</f>
        <v>1.3615167925923425E-10</v>
      </c>
      <c r="HK174" s="1">
        <f ca="1">SUM(Pumpdown!HK440:HK449)</f>
        <v>1.2487556137364191E-10</v>
      </c>
      <c r="HL174" s="1">
        <f ca="1">SUM(Pumpdown!HL440:HL449)</f>
        <v>1.1453396687777053E-10</v>
      </c>
      <c r="HM174" s="1">
        <f ca="1">SUM(Pumpdown!HM440:HM449)</f>
        <v>1.0504936643058605E-10</v>
      </c>
      <c r="HN174" s="1">
        <f ca="1">SUM(Pumpdown!HN440:HN449)</f>
        <v>9.6350672610133017E-11</v>
      </c>
      <c r="HO174" s="1">
        <f ca="1">SUM(Pumpdown!HO440:HO449)</f>
        <v>8.8372703402145E-11</v>
      </c>
      <c r="HP174" s="1">
        <f ca="1">SUM(Pumpdown!HP440:HP449)</f>
        <v>8.1055690528483117E-11</v>
      </c>
      <c r="HQ174" s="1">
        <f ca="1">SUM(Pumpdown!HQ440:HQ449)</f>
        <v>7.4344828848246906E-11</v>
      </c>
      <c r="HR174" s="1">
        <f ca="1">SUM(Pumpdown!HR440:HR449)</f>
        <v>6.8189863383332483E-11</v>
      </c>
      <c r="HS174" s="1">
        <f ca="1">SUM(Pumpdown!HS440:HS449)</f>
        <v>6.2544710811842709E-11</v>
      </c>
      <c r="HT174" s="1">
        <f ca="1">SUM(Pumpdown!HT440:HT449)</f>
        <v>5.7367112539454087E-11</v>
      </c>
      <c r="HU174" s="1">
        <f ca="1">SUM(Pumpdown!HU440:HU449)</f>
        <v>5.2618316702779555E-11</v>
      </c>
      <c r="HV174" s="1">
        <f ca="1">SUM(Pumpdown!HV440:HV449)</f>
        <v>4.8262786681907666E-11</v>
      </c>
      <c r="HW174" s="1">
        <f ca="1">SUM(Pumpdown!HW440:HW449)</f>
        <v>4.4267933903443726E-11</v>
      </c>
      <c r="HX174" s="1">
        <f ca="1">SUM(Pumpdown!HX440:HX449)</f>
        <v>4.0603872902166693E-11</v>
      </c>
      <c r="HY174" s="1">
        <f ca="1">SUM(Pumpdown!HY440:HY449)</f>
        <v>3.7243196780341609E-11</v>
      </c>
      <c r="HZ174" s="1">
        <f ca="1">SUM(Pumpdown!HZ440:HZ449)</f>
        <v>3.416077136015588E-11</v>
      </c>
      <c r="IA174" s="1">
        <f ca="1">SUM(Pumpdown!IA440:IA449)</f>
        <v>3.1333546467921779E-11</v>
      </c>
      <c r="IB174" s="1">
        <f ca="1">SUM(Pumpdown!IB440:IB449)</f>
        <v>2.8740382919744779E-11</v>
      </c>
      <c r="IC174" s="1">
        <f ca="1">SUM(Pumpdown!IC440:IC449)</f>
        <v>2.6361893898333187E-11</v>
      </c>
      <c r="ID174" s="1">
        <f ca="1">SUM(Pumpdown!ID440:ID449)</f>
        <v>2.4180299520466625E-11</v>
      </c>
      <c r="IE174" s="1">
        <f ca="1">SUM(Pumpdown!IE440:IE449)</f>
        <v>2.2179293495213853E-11</v>
      </c>
      <c r="IF174" s="1">
        <f ca="1">SUM(Pumpdown!IF440:IF449)</f>
        <v>2.0343920865083752E-11</v>
      </c>
      <c r="IG174" s="1">
        <f ca="1">SUM(Pumpdown!IG440:IG449)</f>
        <v>1.8660465906628855E-11</v>
      </c>
      <c r="IH174" s="1">
        <f ca="1">SUM(Pumpdown!IH440:IH449)</f>
        <v>1.7116349344257782E-11</v>
      </c>
      <c r="II174" s="1">
        <f ca="1">SUM(Pumpdown!II440:II449)</f>
        <v>1.5700034101754271E-11</v>
      </c>
      <c r="IJ174" s="1">
        <f ca="1">SUM(Pumpdown!IJ440:IJ449)</f>
        <v>1.4400938880796353E-11</v>
      </c>
      <c r="IK174" s="1">
        <f ca="1">SUM(Pumpdown!IK440:IK449)</f>
        <v>1.3209358915123923E-11</v>
      </c>
      <c r="IL174" s="1">
        <f ca="1">SUM(Pumpdown!IL440:IL449)</f>
        <v>1.2116393303376334E-11</v>
      </c>
      <c r="IM174" s="1">
        <f ca="1">SUM(Pumpdown!IM440:IM449)</f>
        <v>1.1113878373434951E-11</v>
      </c>
      <c r="IN174" s="1">
        <f ca="1">SUM(Pumpdown!IN440:IN449)</f>
        <v>1.0194326576743902E-11</v>
      </c>
      <c r="IO174" s="1">
        <f ca="1">SUM(Pumpdown!IO440:IO449)</f>
        <v>9.3508704528978225E-12</v>
      </c>
      <c r="IP174" s="1">
        <f ca="1">SUM(Pumpdown!IP440:IP449)</f>
        <v>8.577211243100322E-12</v>
      </c>
      <c r="IQ174" s="1">
        <f ca="1">SUM(Pumpdown!IQ440:IQ449)</f>
        <v>7.8675717662060304E-12</v>
      </c>
      <c r="IR174" s="1">
        <f ca="1">SUM(Pumpdown!IR440:IR449)</f>
        <v>7.2166532032324003E-12</v>
      </c>
      <c r="IS174" s="1">
        <f ca="1">SUM(Pumpdown!IS440:IS449)</f>
        <v>6.6195954657113809E-12</v>
      </c>
      <c r="IT174" s="1">
        <f ca="1">SUM(Pumpdown!IT440:IT449)</f>
        <v>6.0719408502721527E-12</v>
      </c>
      <c r="IU174" s="1">
        <f ca="1">SUM(Pumpdown!IU440:IU449)</f>
        <v>5.5696007066104951E-12</v>
      </c>
      <c r="IV174" s="1">
        <f ca="1">SUM(Pumpdown!IV440:IV449)</f>
        <v>5.108824868698026E-12</v>
      </c>
    </row>
    <row r="175" spans="1:258" x14ac:dyDescent="0.15">
      <c r="A175" s="101" t="s">
        <v>585</v>
      </c>
      <c r="B175" s="145" t="s">
        <v>14</v>
      </c>
      <c r="C175" s="1">
        <f>Pumpdown!C450</f>
        <v>0</v>
      </c>
      <c r="D175" s="1">
        <f ca="1">Pumpdown!D450</f>
        <v>1.7441426187817488</v>
      </c>
      <c r="E175" s="1">
        <f ca="1">Pumpdown!E450</f>
        <v>1.7635677755516495</v>
      </c>
      <c r="F175" s="1">
        <f ca="1">Pumpdown!F450</f>
        <v>1.7830990427306568</v>
      </c>
      <c r="G175" s="1">
        <f ca="1">Pumpdown!G450</f>
        <v>1.8027422284282695</v>
      </c>
      <c r="H175" s="1">
        <f ca="1">Pumpdown!H450</f>
        <v>1.8225029278507712</v>
      </c>
      <c r="I175" s="1">
        <f ca="1">Pumpdown!I450</f>
        <v>1.8423865370605861</v>
      </c>
      <c r="J175" s="1">
        <f ca="1">Pumpdown!J450</f>
        <v>1.8623982659359335</v>
      </c>
      <c r="K175" s="1">
        <f ca="1">Pumpdown!K450</f>
        <v>1.8825431503786871</v>
      </c>
      <c r="L175" s="1">
        <f ca="1">Pumpdown!L450</f>
        <v>1.9028260638154166</v>
      </c>
      <c r="M175" s="1">
        <f ca="1">Pumpdown!M450</f>
        <v>1.9231873046217385</v>
      </c>
      <c r="N175" s="1">
        <f ca="1">Pumpdown!N450</f>
        <v>1.9434800744732683</v>
      </c>
      <c r="O175" s="1">
        <f ca="1">Pumpdown!O450</f>
        <v>1.9639255848392572</v>
      </c>
      <c r="P175" s="1">
        <f ca="1">Pumpdown!P450</f>
        <v>1.9845281988159074</v>
      </c>
      <c r="Q175" s="1">
        <f ca="1">Pumpdown!Q450</f>
        <v>2.0052921637014829</v>
      </c>
      <c r="R175" s="1">
        <f ca="1">Pumpdown!R450</f>
        <v>2.0262216190277265</v>
      </c>
      <c r="S175" s="1">
        <f ca="1">Pumpdown!S450</f>
        <v>2.0473206041335277</v>
      </c>
      <c r="T175" s="1">
        <f ca="1">Pumpdown!T450</f>
        <v>2.0685930653082361</v>
      </c>
      <c r="U175" s="1">
        <f ca="1">Pumpdown!U450</f>
        <v>2.0900428625303356</v>
      </c>
      <c r="V175" s="1">
        <f ca="1">Pumpdown!V450</f>
        <v>2.1116737758256856</v>
      </c>
      <c r="W175" s="1">
        <f ca="1">Pumpdown!W450</f>
        <v>2.1334895112834142</v>
      </c>
      <c r="X175" s="1">
        <f ca="1">Pumpdown!X450</f>
        <v>2.1554937067183002</v>
      </c>
      <c r="Y175" s="1">
        <f ca="1">Pumpdown!Y450</f>
        <v>2.177689936926861</v>
      </c>
      <c r="Z175" s="1">
        <f ca="1">Pumpdown!Z450</f>
        <v>2.2000817188657478</v>
      </c>
      <c r="AA175" s="1">
        <f ca="1">Pumpdown!AA450</f>
        <v>2.2226725163731311</v>
      </c>
      <c r="AB175" s="1">
        <f ca="1">Pumpdown!AB450</f>
        <v>2.2454657446767023</v>
      </c>
      <c r="AC175" s="1">
        <f ca="1">Pumpdown!AC450</f>
        <v>2.2684647746870712</v>
      </c>
      <c r="AD175" s="150">
        <f ca="1">Pumpdown!AD450</f>
        <v>2.2916729369537228</v>
      </c>
      <c r="AE175" s="1">
        <f ca="1">Pumpdown!AE450</f>
        <v>2.315093525490068</v>
      </c>
      <c r="AF175" s="1">
        <f ca="1">Pumpdown!AF450</f>
        <v>2.3387298014334714</v>
      </c>
      <c r="AG175" s="1">
        <f ca="1">Pumpdown!AG450</f>
        <v>2.3624103589761414</v>
      </c>
      <c r="AH175" s="1">
        <f ca="1">Pumpdown!AH450</f>
        <v>2.3862574543259165</v>
      </c>
      <c r="AI175" s="1">
        <f ca="1">Pumpdown!AI450</f>
        <v>2.4102982858653026</v>
      </c>
      <c r="AJ175" s="1">
        <f ca="1">Pumpdown!AJ450</f>
        <v>2.4345176910508375</v>
      </c>
      <c r="AK175" s="150">
        <f ca="1">Pumpdown!AK450</f>
        <v>2.4591139312088228</v>
      </c>
      <c r="AL175" s="1">
        <f ca="1">Pumpdown!AL450</f>
        <v>2.484645105535725</v>
      </c>
      <c r="AM175" s="1">
        <f ca="1">Pumpdown!AM450</f>
        <v>2.5129107470032781</v>
      </c>
      <c r="AN175" s="1">
        <f ca="1">Pumpdown!AN450</f>
        <v>2.5460400505284344</v>
      </c>
      <c r="AO175" s="1">
        <f ca="1">Pumpdown!AO450</f>
        <v>2.6052710937811723</v>
      </c>
      <c r="AP175" s="1">
        <f ca="1">Pumpdown!AP450</f>
        <v>2.6301954573583708</v>
      </c>
      <c r="AQ175" s="1">
        <f ca="1">Pumpdown!AQ450</f>
        <v>2.6387705252886118</v>
      </c>
      <c r="AR175" s="1">
        <f ca="1">Pumpdown!AR450</f>
        <v>2.6421253420138475</v>
      </c>
      <c r="AS175" s="1">
        <f ca="1">Pumpdown!AS450</f>
        <v>2.643720817032476</v>
      </c>
      <c r="AT175" s="1">
        <f ca="1">Pumpdown!AT450</f>
        <v>2.6446637558570276</v>
      </c>
      <c r="AU175" s="1">
        <f ca="1">Pumpdown!AU450</f>
        <v>2.6453256395062352</v>
      </c>
      <c r="AV175" s="1">
        <f ca="1">Pumpdown!AV450</f>
        <v>2.6458414014722806</v>
      </c>
      <c r="AW175" s="1">
        <f ca="1">Pumpdown!AW450</f>
        <v>2.6462661451696756</v>
      </c>
      <c r="AX175" s="1">
        <f ca="1">Pumpdown!AX450</f>
        <v>2.6466260028205988</v>
      </c>
      <c r="AY175" s="1">
        <f ca="1">Pumpdown!AY450</f>
        <v>2.6469354936285576</v>
      </c>
      <c r="AZ175" s="1">
        <f ca="1">Pumpdown!AZ450</f>
        <v>2.6472038902036612</v>
      </c>
      <c r="BA175" s="1">
        <f ca="1">Pumpdown!BA450</f>
        <v>2.6474377768898596</v>
      </c>
      <c r="BB175" s="1">
        <f ca="1">Pumpdown!BB450</f>
        <v>2.6476421874583882</v>
      </c>
      <c r="BC175" s="1">
        <f ca="1">Pumpdown!BC450</f>
        <v>2.6478211639927141</v>
      </c>
      <c r="BD175" s="1">
        <f ca="1">Pumpdown!BD450</f>
        <v>2.6479780575555734</v>
      </c>
      <c r="BE175" s="1">
        <f ca="1">Pumpdown!BE450</f>
        <v>2.6481157038016563</v>
      </c>
      <c r="BF175" s="1">
        <f ca="1">Pumpdown!BF450</f>
        <v>2.6482365336865379</v>
      </c>
      <c r="BG175" s="1">
        <f ca="1">Pumpdown!BG450</f>
        <v>2.6483426484323842</v>
      </c>
      <c r="BH175" s="1">
        <f ca="1">Pumpdown!BH450</f>
        <v>2.6484358736841722</v>
      </c>
      <c r="BI175" s="1">
        <f ca="1">Pumpdown!BI450</f>
        <v>2.6485178008383103</v>
      </c>
      <c r="BJ175" s="1">
        <f ca="1">Pumpdown!BJ450</f>
        <v>2.6485898199710451</v>
      </c>
      <c r="BK175" s="1">
        <f ca="1">Pumpdown!BK450</f>
        <v>2.6486531469169954</v>
      </c>
      <c r="BL175" s="1">
        <f ca="1">Pumpdown!BL450</f>
        <v>2.6487088460317953</v>
      </c>
      <c r="BM175" s="1">
        <f ca="1">Pumpdown!BM450</f>
        <v>2.648757849609618</v>
      </c>
      <c r="BN175" s="1">
        <f ca="1">Pumpdown!BN450</f>
        <v>2.6488009746059729</v>
      </c>
      <c r="BO175" s="1">
        <f ca="1">Pumpdown!BO450</f>
        <v>2.6488389371278598</v>
      </c>
      <c r="BP175" s="1">
        <f ca="1">Pumpdown!BP450</f>
        <v>2.6488723650379553</v>
      </c>
      <c r="BQ175" s="1">
        <f ca="1">Pumpdown!BQ450</f>
        <v>2.6489018089450531</v>
      </c>
      <c r="BR175" s="1">
        <f ca="1">Pumpdown!BR450</f>
        <v>2.6489277518021499</v>
      </c>
      <c r="BS175" s="1">
        <f ca="1">Pumpdown!BS450</f>
        <v>2.648950617296824</v>
      </c>
      <c r="BT175" s="1">
        <f ca="1">Pumpdown!BT450</f>
        <v>2.6489707771905273</v>
      </c>
      <c r="BU175" s="1">
        <f ca="1">Pumpdown!BU450</f>
        <v>2.6489885577411956</v>
      </c>
      <c r="BV175" s="1">
        <f ca="1">Pumpdown!BV450</f>
        <v>2.6490042453253109</v>
      </c>
      <c r="BW175" s="1">
        <f ca="1">Pumpdown!BW450</f>
        <v>2.6490180913602575</v>
      </c>
      <c r="BX175" s="1">
        <f ca="1">Pumpdown!BX450</f>
        <v>2.6490303166147688</v>
      </c>
      <c r="BY175" s="1">
        <f ca="1">Pumpdown!BY450</f>
        <v>2.6490411149840649</v>
      </c>
      <c r="BZ175" s="1">
        <f ca="1">Pumpdown!BZ450</f>
        <v>2.6490506567965584</v>
      </c>
      <c r="CA175" s="1">
        <f ca="1">Pumpdown!CA450</f>
        <v>2.6490590917105972</v>
      </c>
      <c r="CB175" s="1">
        <f ca="1">Pumpdown!CB450</f>
        <v>2.6490665512523495</v>
      </c>
      <c r="CC175" s="1">
        <f ca="1">Pumpdown!CC450</f>
        <v>2.6490731510395449</v>
      </c>
      <c r="CD175" s="1">
        <f ca="1">Pumpdown!CD450</f>
        <v>2.6490789927301721</v>
      </c>
      <c r="CE175" s="1">
        <f ca="1">Pumpdown!CE450</f>
        <v>2.6490841657303577</v>
      </c>
      <c r="CF175" s="1">
        <f ca="1">Pumpdown!CF450</f>
        <v>2.6490887486913675</v>
      </c>
      <c r="CG175" s="1">
        <f ca="1">Pumpdown!CG450</f>
        <v>2.6490928108219327</v>
      </c>
      <c r="CH175" s="1">
        <f ca="1">Pumpdown!CH450</f>
        <v>2.6490964130388317</v>
      </c>
      <c r="CI175" s="1">
        <f ca="1">Pumpdown!CI450</f>
        <v>2.6490996089758054</v>
      </c>
      <c r="CJ175" s="1">
        <f ca="1">Pumpdown!CJ450</f>
        <v>2.6491024458683698</v>
      </c>
      <c r="CK175" s="1">
        <f ca="1">Pumpdown!CK450</f>
        <v>2.649104965329907</v>
      </c>
      <c r="CL175" s="1">
        <f ca="1">Pumpdown!CL450</f>
        <v>2.6491072040325037</v>
      </c>
      <c r="CM175" s="1">
        <f ca="1">Pumpdown!CM450</f>
        <v>2.649109194304315</v>
      </c>
      <c r="CN175" s="1">
        <f ca="1">Pumpdown!CN450</f>
        <v>2.6491109646537834</v>
      </c>
      <c r="CO175" s="1">
        <f ca="1">Pumpdown!CO450</f>
        <v>2.6491125402297468</v>
      </c>
      <c r="CP175" s="1">
        <f ca="1">Pumpdown!CP450</f>
        <v>2.6491139432253474</v>
      </c>
      <c r="CQ175" s="1">
        <f ca="1">Pumpdown!CQ450</f>
        <v>2.6491151932326775</v>
      </c>
      <c r="CR175" s="1">
        <f ca="1">Pumpdown!CR450</f>
        <v>2.6491163075542246</v>
      </c>
      <c r="CS175" s="1">
        <f ca="1">Pumpdown!CS450</f>
        <v>2.6491173014764429</v>
      </c>
      <c r="CT175" s="1">
        <f ca="1">Pumpdown!CT450</f>
        <v>2.6491181885101001</v>
      </c>
      <c r="CU175" s="1">
        <f ca="1">Pumpdown!CU450</f>
        <v>2.649118980601485</v>
      </c>
      <c r="CV175" s="1">
        <f ca="1">Pumpdown!CV450</f>
        <v>2.6491196883180521</v>
      </c>
      <c r="CW175" s="1">
        <f ca="1">Pumpdown!CW450</f>
        <v>2.6491203210116296</v>
      </c>
      <c r="CX175" s="1">
        <f ca="1">Pumpdown!CX450</f>
        <v>2.6491208869619478</v>
      </c>
      <c r="CY175" s="1">
        <f ca="1">Pumpdown!CY450</f>
        <v>2.6491213935028846</v>
      </c>
      <c r="CZ175" s="1">
        <f ca="1">Pumpdown!CZ450</f>
        <v>2.6491218471335416</v>
      </c>
      <c r="DA175" s="1">
        <f ca="1">Pumpdown!DA450</f>
        <v>2.6491222536160008</v>
      </c>
      <c r="DB175" s="1">
        <f ca="1">Pumpdown!DB450</f>
        <v>2.6491226180613845</v>
      </c>
      <c r="DC175" s="1">
        <f ca="1">Pumpdown!DC450</f>
        <v>2.6491229450056366</v>
      </c>
      <c r="DD175" s="1">
        <f ca="1">Pumpdown!DD450</f>
        <v>2.649123238476276</v>
      </c>
      <c r="DE175" s="1">
        <f ca="1">Pumpdown!DE450</f>
        <v>2.6491235020512165</v>
      </c>
      <c r="DF175" s="1">
        <f ca="1">Pumpdown!DF450</f>
        <v>2.6491237389106095</v>
      </c>
      <c r="DG175" s="1">
        <f ca="1">Pumpdown!DG450</f>
        <v>2.6491239518825589</v>
      </c>
      <c r="DH175" s="1">
        <f ca="1">Pumpdown!DH450</f>
        <v>2.6491241434834372</v>
      </c>
      <c r="DI175" s="1">
        <f ca="1">Pumpdown!DI450</f>
        <v>2.6491243159534603</v>
      </c>
      <c r="DJ175" s="1">
        <f ca="1">Pumpdown!DJ450</f>
        <v>2.6491244712880913</v>
      </c>
      <c r="DK175" s="1">
        <f ca="1">Pumpdown!DK450</f>
        <v>2.6491246112657616</v>
      </c>
      <c r="DL175" s="1">
        <f ca="1">Pumpdown!DL450</f>
        <v>2.6491247374723668</v>
      </c>
      <c r="DM175" s="1">
        <f ca="1">Pumpdown!DM450</f>
        <v>2.6491248513229064</v>
      </c>
      <c r="DN175" s="1">
        <f ca="1">Pumpdown!DN450</f>
        <v>2.649124954080619</v>
      </c>
      <c r="DO175" s="1">
        <f ca="1">Pumpdown!DO450</f>
        <v>2.6491250468739027</v>
      </c>
      <c r="DP175" s="1">
        <f ca="1">Pumpdown!DP450</f>
        <v>2.6491251307112886</v>
      </c>
      <c r="DQ175" s="1">
        <f ca="1">Pumpdown!DQ450</f>
        <v>2.6491252064946931</v>
      </c>
      <c r="DR175" s="1">
        <f ca="1">Pumpdown!DR450</f>
        <v>2.6491252750311562</v>
      </c>
      <c r="DS175" s="1">
        <f ca="1">Pumpdown!DS450</f>
        <v>2.6491253370432388</v>
      </c>
      <c r="DT175" s="1">
        <f ca="1">Pumpdown!DT450</f>
        <v>2.6491253931782417</v>
      </c>
      <c r="DU175" s="1">
        <f ca="1">Pumpdown!DU450</f>
        <v>2.6491254440163807</v>
      </c>
      <c r="DV175" s="1">
        <f ca="1">Pumpdown!DV450</f>
        <v>2.6491254900780383</v>
      </c>
      <c r="DW175" s="1">
        <f ca="1">Pumpdown!DW450</f>
        <v>2.6491255318302041</v>
      </c>
      <c r="DX175" s="1">
        <f ca="1">Pumpdown!DX450</f>
        <v>2.6491255696921927</v>
      </c>
      <c r="DY175" s="1">
        <f ca="1">Pumpdown!DY450</f>
        <v>2.6491256040407265</v>
      </c>
      <c r="DZ175" s="1">
        <f ca="1">Pumpdown!DZ450</f>
        <v>2.6491256352144514</v>
      </c>
      <c r="EA175" s="1">
        <f ca="1">Pumpdown!EA450</f>
        <v>2.6491256635179612</v>
      </c>
      <c r="EB175" s="1">
        <f ca="1">Pumpdown!EB450</f>
        <v>2.649125689225369</v>
      </c>
      <c r="EC175" s="1">
        <f ca="1">Pumpdown!EC450</f>
        <v>2.6491257125834973</v>
      </c>
      <c r="ED175" s="1">
        <f ca="1">Pumpdown!ED450</f>
        <v>2.6491257338147149</v>
      </c>
      <c r="EE175" s="1">
        <f ca="1">Pumpdown!EE450</f>
        <v>2.6491257531194683</v>
      </c>
      <c r="EF175" s="1">
        <f ca="1">Pumpdown!EF450</f>
        <v>2.6491257706785385</v>
      </c>
      <c r="EG175" s="1">
        <f ca="1">Pumpdown!EG450</f>
        <v>2.6491257866550559</v>
      </c>
      <c r="EH175" s="1">
        <f ca="1">Pumpdown!EH450</f>
        <v>2.6491258011962997</v>
      </c>
      <c r="EI175" s="1">
        <f ca="1">Pumpdown!EI450</f>
        <v>2.6491258144353069</v>
      </c>
      <c r="EJ175" s="1">
        <f ca="1">Pumpdown!EJ450</f>
        <v>2.6491258264923077</v>
      </c>
      <c r="EK175" s="1">
        <f ca="1">Pumpdown!EK450</f>
        <v>2.6491258374760123</v>
      </c>
      <c r="EL175" s="1">
        <f ca="1">Pumpdown!EL450</f>
        <v>2.6491258474847634</v>
      </c>
      <c r="EM175" s="1">
        <f ca="1">Pumpdown!EM450</f>
        <v>2.6491258566075646</v>
      </c>
      <c r="EN175" s="1">
        <f ca="1">Pumpdown!EN450</f>
        <v>2.6491258649250056</v>
      </c>
      <c r="EO175" s="1">
        <f ca="1">Pumpdown!EO450</f>
        <v>2.6491258725100906</v>
      </c>
      <c r="EP175" s="1">
        <f ca="1">Pumpdown!EP450</f>
        <v>2.6491258794289818</v>
      </c>
      <c r="EQ175" s="1">
        <f ca="1">Pumpdown!EQ450</f>
        <v>2.6491258857416655</v>
      </c>
      <c r="ER175" s="1">
        <f ca="1">Pumpdown!ER450</f>
        <v>2.6491258915025515</v>
      </c>
      <c r="ES175" s="1">
        <f ca="1">Pumpdown!ES450</f>
        <v>2.6491258967610123</v>
      </c>
      <c r="ET175" s="1">
        <f ca="1">Pumpdown!ET450</f>
        <v>2.649125901561868</v>
      </c>
      <c r="EU175" s="1">
        <f ca="1">Pumpdown!EU450</f>
        <v>2.6491259059458194</v>
      </c>
      <c r="EV175" s="1">
        <f ca="1">Pumpdown!EV450</f>
        <v>2.6491259099498432</v>
      </c>
      <c r="EW175" s="1">
        <f ca="1">Pumpdown!EW450</f>
        <v>2.6491259136075431</v>
      </c>
      <c r="EX175" s="1">
        <f ca="1">Pumpdown!EX450</f>
        <v>2.6491259169494703</v>
      </c>
      <c r="EY175" s="1">
        <f ca="1">Pumpdown!EY450</f>
        <v>2.6491259200034079</v>
      </c>
      <c r="EZ175" s="1">
        <f ca="1">Pumpdown!EZ450</f>
        <v>2.6491259227946329</v>
      </c>
      <c r="FA175" s="1">
        <f ca="1">Pumpdown!FA450</f>
        <v>2.6491259253461465</v>
      </c>
      <c r="FB175" s="1">
        <f ca="1">Pumpdown!FB450</f>
        <v>2.6491259276788894</v>
      </c>
      <c r="FC175" s="1">
        <f ca="1">Pumpdown!FC450</f>
        <v>2.6491259298119285</v>
      </c>
      <c r="FD175" s="1">
        <f ca="1">Pumpdown!FD450</f>
        <v>2.6491259317626326</v>
      </c>
      <c r="FE175" s="1">
        <f ca="1">Pumpdown!FE450</f>
        <v>2.6491259335468254</v>
      </c>
      <c r="FF175" s="1">
        <f ca="1">Pumpdown!FF450</f>
        <v>2.64912593517893</v>
      </c>
      <c r="FG175" s="1">
        <f ca="1">Pumpdown!FG450</f>
        <v>2.6491259366720938</v>
      </c>
      <c r="FH175" s="1">
        <f ca="1">Pumpdown!FH450</f>
        <v>2.649125938038305</v>
      </c>
      <c r="FI175" s="1">
        <f ca="1">Pumpdown!FI450</f>
        <v>2.6491259392884987</v>
      </c>
      <c r="FJ175" s="1">
        <f ca="1">Pumpdown!FJ450</f>
        <v>2.6491259404326497</v>
      </c>
      <c r="FK175" s="1">
        <f ca="1">Pumpdown!FK450</f>
        <v>2.6491259414798614</v>
      </c>
      <c r="FL175" s="1">
        <f ca="1">Pumpdown!FL450</f>
        <v>2.6491259424384412</v>
      </c>
      <c r="FM175" s="1">
        <f ca="1">Pumpdown!FM450</f>
        <v>2.649125943315974</v>
      </c>
      <c r="FN175" s="1">
        <f ca="1">Pumpdown!FN450</f>
        <v>2.6491259441193851</v>
      </c>
      <c r="FO175" s="1">
        <f ca="1">Pumpdown!FO450</f>
        <v>2.649125944854998</v>
      </c>
      <c r="FP175" s="1">
        <f ca="1">Pumpdown!FP450</f>
        <v>2.6491259455285907</v>
      </c>
      <c r="FQ175" s="1">
        <f ca="1">Pumpdown!FQ450</f>
        <v>2.6491259461454408</v>
      </c>
      <c r="FR175" s="1">
        <f ca="1">Pumpdown!FR450</f>
        <v>2.6491259467103707</v>
      </c>
      <c r="FS175" s="1">
        <f ca="1">Pumpdown!FS450</f>
        <v>2.6491259472277884</v>
      </c>
      <c r="FT175" s="1">
        <f ca="1">Pumpdown!FT450</f>
        <v>2.6491259477017222</v>
      </c>
      <c r="FU175" s="1">
        <f ca="1">Pumpdown!FU450</f>
        <v>2.6491259481358553</v>
      </c>
      <c r="FV175" s="1">
        <f ca="1">Pumpdown!FV450</f>
        <v>2.6491259485335554</v>
      </c>
      <c r="FW175" s="1">
        <f ca="1">Pumpdown!FW450</f>
        <v>2.6491259488979022</v>
      </c>
      <c r="FX175" s="1">
        <f ca="1">Pumpdown!FX450</f>
        <v>2.6491259492317116</v>
      </c>
      <c r="FY175" s="1">
        <f ca="1">Pumpdown!FY450</f>
        <v>2.6491259495375603</v>
      </c>
      <c r="FZ175" s="1">
        <f ca="1">Pumpdown!FZ450</f>
        <v>2.649125949817805</v>
      </c>
      <c r="GA175" s="1">
        <f ca="1">Pumpdown!GA450</f>
        <v>2.6491259500746018</v>
      </c>
      <c r="GB175" s="1">
        <f ca="1">Pumpdown!GB450</f>
        <v>2.6491259503099247</v>
      </c>
      <c r="GC175" s="1">
        <f ca="1">Pumpdown!GC450</f>
        <v>2.6491259505255784</v>
      </c>
      <c r="GD175" s="1">
        <f ca="1">Pumpdown!GD450</f>
        <v>2.6491259507232159</v>
      </c>
      <c r="GE175" s="1">
        <f ca="1">Pumpdown!GE450</f>
        <v>2.6491259509043497</v>
      </c>
      <c r="GF175" s="1">
        <f ca="1">Pumpdown!GF450</f>
        <v>2.6491259510703649</v>
      </c>
      <c r="GG175" s="1">
        <f ca="1">Pumpdown!GG450</f>
        <v>2.6491259512225289</v>
      </c>
      <c r="GH175" s="1">
        <f ca="1">Pumpdown!GH450</f>
        <v>2.6491259513620027</v>
      </c>
      <c r="GI175" s="1">
        <f ca="1">Pumpdown!GI450</f>
        <v>2.6491259514898489</v>
      </c>
      <c r="GJ175" s="1">
        <f ca="1">Pumpdown!GJ450</f>
        <v>2.6491259516070405</v>
      </c>
      <c r="GK175" s="1">
        <f ca="1">Pumpdown!GK450</f>
        <v>2.6491259517144692</v>
      </c>
      <c r="GL175" s="1">
        <f ca="1">Pumpdown!GL450</f>
        <v>2.6491259518129513</v>
      </c>
      <c r="GM175" s="1">
        <f ca="1">Pumpdown!GM450</f>
        <v>2.6491259519032342</v>
      </c>
      <c r="GN175" s="1">
        <f ca="1">Pumpdown!GN450</f>
        <v>2.6491259519860031</v>
      </c>
      <c r="GO175" s="1">
        <f ca="1">Pumpdown!GO450</f>
        <v>2.6491259520618851</v>
      </c>
      <c r="GP175" s="1">
        <f ca="1">Pumpdown!GP450</f>
        <v>2.6491259521314552</v>
      </c>
      <c r="GQ175" s="1">
        <f ca="1">Pumpdown!GQ450</f>
        <v>2.6491259521952397</v>
      </c>
      <c r="GR175" s="1">
        <f ca="1">Pumpdown!GR450</f>
        <v>2.6491259522537214</v>
      </c>
      <c r="GS175" s="1">
        <f ca="1">Pumpdown!GS450</f>
        <v>2.649125952307342</v>
      </c>
      <c r="GT175" s="1">
        <f ca="1">Pumpdown!GT450</f>
        <v>2.6491259523565067</v>
      </c>
      <c r="GU175" s="1">
        <f ca="1">Pumpdown!GU450</f>
        <v>2.6491259524015867</v>
      </c>
      <c r="GV175" s="1">
        <f ca="1">Pumpdown!GV450</f>
        <v>2.649125952442922</v>
      </c>
      <c r="GW175" s="1">
        <f ca="1">Pumpdown!GW450</f>
        <v>2.6491259524808246</v>
      </c>
      <c r="GX175" s="1">
        <f ca="1">Pumpdown!GX450</f>
        <v>2.6491259525155799</v>
      </c>
      <c r="GY175" s="1">
        <f ca="1">Pumpdown!GY450</f>
        <v>2.6491259525474504</v>
      </c>
      <c r="GZ175" s="1">
        <f ca="1">Pumpdown!GZ450</f>
        <v>2.649125952576675</v>
      </c>
      <c r="HA175" s="1">
        <f ca="1">Pumpdown!HA450</f>
        <v>2.6491259526034745</v>
      </c>
      <c r="HB175" s="1">
        <f ca="1">Pumpdown!HB450</f>
        <v>2.64912595262805</v>
      </c>
      <c r="HC175" s="1">
        <f ca="1">Pumpdown!HC450</f>
        <v>2.6491259526505866</v>
      </c>
      <c r="HD175" s="1">
        <f ca="1">Pumpdown!HD450</f>
        <v>2.6491259526712541</v>
      </c>
      <c r="HE175" s="1">
        <f ca="1">Pumpdown!HE450</f>
        <v>2.6491259526902069</v>
      </c>
      <c r="HF175" s="1">
        <f ca="1">Pumpdown!HF450</f>
        <v>2.6491259527075881</v>
      </c>
      <c r="HG175" s="1">
        <f ca="1">Pumpdown!HG450</f>
        <v>2.6491259527235282</v>
      </c>
      <c r="HH175" s="1">
        <f ca="1">Pumpdown!HH450</f>
        <v>2.6491259527381468</v>
      </c>
      <c r="HI175" s="1">
        <f ca="1">Pumpdown!HI450</f>
        <v>2.6491259527515529</v>
      </c>
      <c r="HJ175" s="1">
        <f ca="1">Pumpdown!HJ450</f>
        <v>2.6491259527638484</v>
      </c>
      <c r="HK175" s="1">
        <f ca="1">Pumpdown!HK450</f>
        <v>2.6491259527751243</v>
      </c>
      <c r="HL175" s="1">
        <f ca="1">Pumpdown!HL450</f>
        <v>2.6491259527854658</v>
      </c>
      <c r="HM175" s="1">
        <f ca="1">Pumpdown!HM450</f>
        <v>2.6491259527949507</v>
      </c>
      <c r="HN175" s="1">
        <f ca="1">Pumpdown!HN450</f>
        <v>2.6491259528036495</v>
      </c>
      <c r="HO175" s="1">
        <f ca="1">Pumpdown!HO450</f>
        <v>2.6491259528116271</v>
      </c>
      <c r="HP175" s="1">
        <f ca="1">Pumpdown!HP450</f>
        <v>2.6491259528189444</v>
      </c>
      <c r="HQ175" s="1">
        <f ca="1">Pumpdown!HQ450</f>
        <v>2.649125952825655</v>
      </c>
      <c r="HR175" s="1">
        <f ca="1">Pumpdown!HR450</f>
        <v>2.6491259528318101</v>
      </c>
      <c r="HS175" s="1">
        <f ca="1">Pumpdown!HS450</f>
        <v>2.6491259528374553</v>
      </c>
      <c r="HT175" s="1">
        <f ca="1">Pumpdown!HT450</f>
        <v>2.649125952842633</v>
      </c>
      <c r="HU175" s="1">
        <f ca="1">Pumpdown!HU450</f>
        <v>2.6491259528473816</v>
      </c>
      <c r="HV175" s="1">
        <f ca="1">Pumpdown!HV450</f>
        <v>2.6491259528517372</v>
      </c>
      <c r="HW175" s="1">
        <f ca="1">Pumpdown!HW450</f>
        <v>2.6491259528557318</v>
      </c>
      <c r="HX175" s="1">
        <f ca="1">Pumpdown!HX450</f>
        <v>2.649125952859396</v>
      </c>
      <c r="HY175" s="1">
        <f ca="1">Pumpdown!HY450</f>
        <v>2.6491259528627569</v>
      </c>
      <c r="HZ175" s="1">
        <f ca="1">Pumpdown!HZ450</f>
        <v>2.6491259528658393</v>
      </c>
      <c r="IA175" s="1">
        <f ca="1">Pumpdown!IA450</f>
        <v>2.6491259528686664</v>
      </c>
      <c r="IB175" s="1">
        <f ca="1">Pumpdown!IB450</f>
        <v>2.6491259528712594</v>
      </c>
      <c r="IC175" s="1">
        <f ca="1">Pumpdown!IC450</f>
        <v>2.6491259528736379</v>
      </c>
      <c r="ID175" s="1">
        <f ca="1">Pumpdown!ID450</f>
        <v>2.6491259528758198</v>
      </c>
      <c r="IE175" s="1">
        <f ca="1">Pumpdown!IE450</f>
        <v>2.6491259528778208</v>
      </c>
      <c r="IF175" s="1">
        <f ca="1">Pumpdown!IF450</f>
        <v>2.6491259528796562</v>
      </c>
      <c r="IG175" s="1">
        <f ca="1">Pumpdown!IG450</f>
        <v>2.6491259528813393</v>
      </c>
      <c r="IH175" s="1">
        <f ca="1">Pumpdown!IH450</f>
        <v>2.6491259528828834</v>
      </c>
      <c r="II175" s="1">
        <f ca="1">Pumpdown!II450</f>
        <v>2.6491259528843001</v>
      </c>
      <c r="IJ175" s="1">
        <f ca="1">Pumpdown!IJ450</f>
        <v>2.649125952885599</v>
      </c>
      <c r="IK175" s="1">
        <f ca="1">Pumpdown!IK450</f>
        <v>2.6491259528867905</v>
      </c>
      <c r="IL175" s="1">
        <f ca="1">Pumpdown!IL450</f>
        <v>2.6491259528878834</v>
      </c>
      <c r="IM175" s="1">
        <f ca="1">Pumpdown!IM450</f>
        <v>2.6491259528888862</v>
      </c>
      <c r="IN175" s="1">
        <f ca="1">Pumpdown!IN450</f>
        <v>2.6491259528898055</v>
      </c>
      <c r="IO175" s="1">
        <f ca="1">Pumpdown!IO450</f>
        <v>2.6491259528906492</v>
      </c>
      <c r="IP175" s="1">
        <f ca="1">Pumpdown!IP450</f>
        <v>2.6491259528914228</v>
      </c>
      <c r="IQ175" s="1">
        <f ca="1">Pumpdown!IQ450</f>
        <v>2.6491259528921325</v>
      </c>
      <c r="IR175" s="1">
        <f ca="1">Pumpdown!IR450</f>
        <v>2.6491259528927835</v>
      </c>
      <c r="IS175" s="1">
        <f ca="1">Pumpdown!IS450</f>
        <v>2.6491259528933804</v>
      </c>
      <c r="IT175" s="1">
        <f ca="1">Pumpdown!IT450</f>
        <v>2.6491259528939279</v>
      </c>
      <c r="IU175" s="1">
        <f ca="1">Pumpdown!IU450</f>
        <v>2.6491259528944302</v>
      </c>
      <c r="IV175" s="1">
        <f ca="1">Pumpdown!IV450</f>
        <v>2.6491259528948912</v>
      </c>
    </row>
    <row r="176" spans="1:258" s="150" customFormat="1" x14ac:dyDescent="0.15">
      <c r="A176" s="149" t="s">
        <v>581</v>
      </c>
      <c r="B176" s="151" t="s">
        <v>6</v>
      </c>
      <c r="C176" s="150">
        <f>(C172+C173)/(C174+C175+1E-36)</f>
        <v>0</v>
      </c>
      <c r="D176" s="150">
        <f ca="1">(D172+D173)/(D174+D175+1E-36)</f>
        <v>1240.1160628864009</v>
      </c>
      <c r="E176" s="150">
        <f t="shared" ref="E176:BP176" ca="1" si="142">(E172+E173)/(E174+E175+1E-36)</f>
        <v>1236.0402808304975</v>
      </c>
      <c r="F176" s="150">
        <f t="shared" ca="1" si="142"/>
        <v>1232.2152448749125</v>
      </c>
      <c r="G176" s="150">
        <f t="shared" ca="1" si="142"/>
        <v>1228.6249063491459</v>
      </c>
      <c r="H176" s="150">
        <f t="shared" ca="1" si="142"/>
        <v>1225.254273375069</v>
      </c>
      <c r="I176" s="150">
        <f t="shared" ca="1" si="142"/>
        <v>1222.0893400173243</v>
      </c>
      <c r="J176" s="150">
        <f t="shared" ca="1" si="142"/>
        <v>1219.1170202404603</v>
      </c>
      <c r="K176" s="150">
        <f t="shared" ca="1" si="142"/>
        <v>1216.325086343508</v>
      </c>
      <c r="L176" s="150">
        <f t="shared" ca="1" si="142"/>
        <v>1213.7021115654791</v>
      </c>
      <c r="M176" s="150">
        <f t="shared" ca="1" si="142"/>
        <v>1211.2794113956929</v>
      </c>
      <c r="N176" s="150">
        <f t="shared" ca="1" si="142"/>
        <v>1209.1434450398567</v>
      </c>
      <c r="O176" s="150">
        <f t="shared" ca="1" si="142"/>
        <v>1207.1422359722148</v>
      </c>
      <c r="P176" s="150">
        <f t="shared" ca="1" si="142"/>
        <v>1205.2671095488702</v>
      </c>
      <c r="Q176" s="150">
        <f t="shared" ca="1" si="142"/>
        <v>1203.5099592058555</v>
      </c>
      <c r="R176" s="150">
        <f t="shared" ca="1" si="142"/>
        <v>1201.8632087023307</v>
      </c>
      <c r="S176" s="150">
        <f t="shared" ca="1" si="142"/>
        <v>1200.3197769056956</v>
      </c>
      <c r="T176" s="150">
        <f t="shared" ca="1" si="142"/>
        <v>1198.8730449455604</v>
      </c>
      <c r="U176" s="150">
        <f t="shared" ca="1" si="142"/>
        <v>1197.5168255754127</v>
      </c>
      <c r="V176" s="150">
        <f t="shared" ca="1" si="142"/>
        <v>1196.245334591885</v>
      </c>
      <c r="W176" s="150">
        <f t="shared" ca="1" si="142"/>
        <v>1195.0531641596062</v>
      </c>
      <c r="X176" s="150">
        <f t="shared" ca="1" si="142"/>
        <v>1193.9352579379597</v>
      </c>
      <c r="Y176" s="150">
        <f t="shared" ca="1" si="142"/>
        <v>1192.8868879444472</v>
      </c>
      <c r="Z176" s="150">
        <f t="shared" ca="1" si="142"/>
        <v>1191.9036327972806</v>
      </c>
      <c r="AA176" s="150">
        <f t="shared" ca="1" si="142"/>
        <v>1190.9813575479911</v>
      </c>
      <c r="AB176" s="150">
        <f t="shared" ca="1" si="142"/>
        <v>1190.1161948243446</v>
      </c>
      <c r="AC176" s="150">
        <f t="shared" ca="1" si="142"/>
        <v>1189.3045272076408</v>
      </c>
      <c r="AD176" s="150">
        <f t="shared" ca="1" si="142"/>
        <v>1188.5429708632628</v>
      </c>
      <c r="AE176" s="150">
        <f t="shared" ca="1" si="142"/>
        <v>1187.8283601980063</v>
      </c>
      <c r="AF176" s="150">
        <f t="shared" ca="1" si="142"/>
        <v>1187.1577335092975</v>
      </c>
      <c r="AG176" s="150">
        <f t="shared" ca="1" si="142"/>
        <v>1186.8626891382335</v>
      </c>
      <c r="AH176" s="150">
        <f t="shared" ca="1" si="142"/>
        <v>1186.7049777331088</v>
      </c>
      <c r="AI176" s="150">
        <f t="shared" ca="1" si="142"/>
        <v>1186.6340537602846</v>
      </c>
      <c r="AJ176" s="150">
        <f t="shared" ca="1" si="142"/>
        <v>1186.6865699112589</v>
      </c>
      <c r="AK176" s="150">
        <f t="shared" ca="1" si="142"/>
        <v>1186.9211698030861</v>
      </c>
      <c r="AL176" s="150">
        <f t="shared" ca="1" si="142"/>
        <v>1187.4813728836189</v>
      </c>
      <c r="AM176" s="150">
        <f t="shared" ca="1" si="142"/>
        <v>1188.1791641325096</v>
      </c>
      <c r="AN176" s="150">
        <f t="shared" ca="1" si="142"/>
        <v>1189.6735681743469</v>
      </c>
      <c r="AO176" s="150">
        <f t="shared" ca="1" si="142"/>
        <v>1161.3936801779703</v>
      </c>
      <c r="AP176" s="150">
        <f t="shared" ca="1" si="142"/>
        <v>1147.7841733736202</v>
      </c>
      <c r="AQ176" s="150">
        <f t="shared" ca="1" si="142"/>
        <v>1142.4677770862029</v>
      </c>
      <c r="AR176" s="150">
        <f t="shared" ca="1" si="142"/>
        <v>1139.8820013001484</v>
      </c>
      <c r="AS176" s="150">
        <f t="shared" ca="1" si="142"/>
        <v>1138.2867789435679</v>
      </c>
      <c r="AT176" s="150">
        <f t="shared" ca="1" si="142"/>
        <v>1137.1166787866132</v>
      </c>
      <c r="AU176" s="150">
        <f t="shared" ca="1" si="142"/>
        <v>1136.1742446304393</v>
      </c>
      <c r="AV176" s="150">
        <f t="shared" ca="1" si="142"/>
        <v>1135.3813465517296</v>
      </c>
      <c r="AW176" s="150">
        <f t="shared" ca="1" si="142"/>
        <v>1134.7009512973975</v>
      </c>
      <c r="AX176" s="150">
        <f t="shared" ca="1" si="142"/>
        <v>1134.1116376646464</v>
      </c>
      <c r="AY176" s="150">
        <f t="shared" ca="1" si="142"/>
        <v>1133.5988118727726</v>
      </c>
      <c r="AZ176" s="150">
        <f t="shared" ca="1" si="142"/>
        <v>1133.1514111786964</v>
      </c>
      <c r="BA176" s="150">
        <f t="shared" ca="1" si="142"/>
        <v>1132.7605175001652</v>
      </c>
      <c r="BB176" s="150">
        <f t="shared" ca="1" si="142"/>
        <v>1132.4186912757159</v>
      </c>
      <c r="BC176" s="150">
        <f t="shared" ca="1" si="142"/>
        <v>1132.1196053115596</v>
      </c>
      <c r="BD176" s="150">
        <f t="shared" ca="1" si="142"/>
        <v>1131.8578178305361</v>
      </c>
      <c r="BE176" s="150">
        <f t="shared" ca="1" si="142"/>
        <v>1131.6286172691721</v>
      </c>
      <c r="BF176" s="150">
        <f t="shared" ca="1" si="142"/>
        <v>1131.42790778515</v>
      </c>
      <c r="BG176" s="150">
        <f t="shared" ca="1" si="142"/>
        <v>1131.2521199576533</v>
      </c>
      <c r="BH176" s="150">
        <f t="shared" ca="1" si="142"/>
        <v>1131.0981383461494</v>
      </c>
      <c r="BI176" s="150">
        <f t="shared" ca="1" si="142"/>
        <v>1130.9632411332943</v>
      </c>
      <c r="BJ176" s="150">
        <f t="shared" ca="1" si="142"/>
        <v>1130.8450489402808</v>
      </c>
      <c r="BK176" s="150">
        <f t="shared" ca="1" si="142"/>
        <v>1130.7414809222983</v>
      </c>
      <c r="BL176" s="150">
        <f t="shared" ca="1" si="142"/>
        <v>1130.6507168338071</v>
      </c>
      <c r="BM176" s="150">
        <f t="shared" ca="1" si="142"/>
        <v>1130.5711641012772</v>
      </c>
      <c r="BN176" s="150">
        <f t="shared" ca="1" si="142"/>
        <v>1130.5014291601276</v>
      </c>
      <c r="BO176" s="150">
        <f t="shared" ca="1" si="142"/>
        <v>1130.4402924587505</v>
      </c>
      <c r="BP176" s="150">
        <f t="shared" ca="1" si="142"/>
        <v>1130.3866866359499</v>
      </c>
      <c r="BQ176" s="150">
        <f t="shared" ref="BQ176:EB176" ca="1" si="143">(BQ172+BQ173)/(BQ174+BQ175+1E-36)</f>
        <v>1130.3396774554437</v>
      </c>
      <c r="BR176" s="150">
        <f t="shared" ca="1" si="143"/>
        <v>1130.2984471416635</v>
      </c>
      <c r="BS176" s="150">
        <f t="shared" ca="1" si="143"/>
        <v>1130.2622798102288</v>
      </c>
      <c r="BT176" s="150">
        <f t="shared" ca="1" si="143"/>
        <v>1130.2305487273886</v>
      </c>
      <c r="BU176" s="150">
        <f t="shared" ca="1" si="143"/>
        <v>1130.2027051674118</v>
      </c>
      <c r="BV176" s="150">
        <f t="shared" ca="1" si="143"/>
        <v>1130.178268666607</v>
      </c>
      <c r="BW176" s="150">
        <f t="shared" ca="1" si="143"/>
        <v>1130.1568184983289</v>
      </c>
      <c r="BX176" s="150">
        <f t="shared" ca="1" si="143"/>
        <v>1130.1379862155736</v>
      </c>
      <c r="BY176" s="150">
        <f t="shared" ca="1" si="143"/>
        <v>1130.1214491271573</v>
      </c>
      <c r="BZ176" s="150">
        <f t="shared" ca="1" si="143"/>
        <v>1130.1069245903336</v>
      </c>
      <c r="CA176" s="150">
        <f t="shared" ca="1" si="143"/>
        <v>1130.094165017463</v>
      </c>
      <c r="CB176" s="150">
        <f t="shared" ca="1" si="143"/>
        <v>1130.082953507205</v>
      </c>
      <c r="CC176" s="150">
        <f t="shared" ca="1" si="143"/>
        <v>1130.073100021958</v>
      </c>
      <c r="CD176" s="150">
        <f t="shared" ca="1" si="143"/>
        <v>1130.0644380430899</v>
      </c>
      <c r="CE176" s="150">
        <f t="shared" ca="1" si="143"/>
        <v>1130.0568216441077</v>
      </c>
      <c r="CF176" s="150">
        <f t="shared" ca="1" si="143"/>
        <v>1130.0501229294157</v>
      </c>
      <c r="CG176" s="150">
        <f t="shared" ca="1" si="143"/>
        <v>1130.044229792883</v>
      </c>
      <c r="CH176" s="150">
        <f t="shared" ca="1" si="143"/>
        <v>1130.039043956182</v>
      </c>
      <c r="CI176" s="150">
        <f t="shared" ca="1" si="143"/>
        <v>1130.0344792518847</v>
      </c>
      <c r="CJ176" s="150">
        <f t="shared" ca="1" si="143"/>
        <v>1130.0304601206878</v>
      </c>
      <c r="CK176" s="150">
        <f t="shared" ca="1" si="143"/>
        <v>1130.0269202959832</v>
      </c>
      <c r="CL176" s="150">
        <f t="shared" ca="1" si="143"/>
        <v>1130.0238016523431</v>
      </c>
      <c r="CM176" s="150">
        <f t="shared" ca="1" si="143"/>
        <v>1130.0210531974292</v>
      </c>
      <c r="CN176" s="150">
        <f t="shared" ca="1" si="143"/>
        <v>1130.0186301893987</v>
      </c>
      <c r="CO176" s="150">
        <f t="shared" ca="1" si="143"/>
        <v>1130.0164933641299</v>
      </c>
      <c r="CP176" s="150">
        <f t="shared" ca="1" si="143"/>
        <v>1130.0146082585493</v>
      </c>
      <c r="CQ176" s="150">
        <f t="shared" ca="1" si="143"/>
        <v>1130.0129446180622</v>
      </c>
      <c r="CR176" s="150">
        <f t="shared" ca="1" si="143"/>
        <v>1130.0114758775921</v>
      </c>
      <c r="CS176" s="150">
        <f t="shared" ca="1" si="143"/>
        <v>1130.0101787070437</v>
      </c>
      <c r="CT176" s="150">
        <f t="shared" ca="1" si="143"/>
        <v>1130.0090326131551</v>
      </c>
      <c r="CU176" s="150">
        <f t="shared" ca="1" si="143"/>
        <v>1130.008019590714</v>
      </c>
      <c r="CV176" s="150">
        <f t="shared" ca="1" si="143"/>
        <v>1130.007123816983</v>
      </c>
      <c r="CW176" s="150">
        <f t="shared" ca="1" si="143"/>
        <v>1130.0063313839562</v>
      </c>
      <c r="CX176" s="150">
        <f t="shared" ca="1" si="143"/>
        <v>1130.0056300637361</v>
      </c>
      <c r="CY176" s="150">
        <f t="shared" ca="1" si="143"/>
        <v>1130.0050091029111</v>
      </c>
      <c r="CZ176" s="150">
        <f t="shared" ca="1" si="143"/>
        <v>1130.0044590423297</v>
      </c>
      <c r="DA176" s="150">
        <f t="shared" ca="1" si="143"/>
        <v>1130.0039715591092</v>
      </c>
      <c r="DB176" s="150">
        <f t="shared" ca="1" si="143"/>
        <v>1130.0035393281275</v>
      </c>
      <c r="DC176" s="150">
        <f t="shared" ca="1" si="143"/>
        <v>1130.0031559005679</v>
      </c>
      <c r="DD176" s="150">
        <f t="shared" ca="1" si="143"/>
        <v>1130.0028155974121</v>
      </c>
      <c r="DE176" s="150">
        <f t="shared" ca="1" si="143"/>
        <v>1130.0025134160223</v>
      </c>
      <c r="DF176" s="150">
        <f t="shared" ca="1" si="143"/>
        <v>1130.0022449481926</v>
      </c>
      <c r="DG176" s="150">
        <f t="shared" ca="1" si="143"/>
        <v>1130.0020063082527</v>
      </c>
      <c r="DH176" s="150">
        <f t="shared" ca="1" si="143"/>
        <v>1130.0017940699754</v>
      </c>
      <c r="DI176" s="150">
        <f t="shared" ca="1" si="143"/>
        <v>1130.0016052112042</v>
      </c>
      <c r="DJ176" s="150">
        <f t="shared" ca="1" si="143"/>
        <v>1130.0014370652489</v>
      </c>
      <c r="DK176" s="150">
        <f t="shared" ca="1" si="143"/>
        <v>1130.0012872782074</v>
      </c>
      <c r="DL176" s="150">
        <f t="shared" ca="1" si="143"/>
        <v>1130.0011537714922</v>
      </c>
      <c r="DM176" s="150">
        <f t="shared" ca="1" si="143"/>
        <v>1130.0010347089135</v>
      </c>
      <c r="DN176" s="150">
        <f t="shared" ca="1" si="143"/>
        <v>1130.0009284677631</v>
      </c>
      <c r="DO176" s="150">
        <f t="shared" ca="1" si="143"/>
        <v>1130.0008336134047</v>
      </c>
      <c r="DP176" s="150">
        <f t="shared" ca="1" si="143"/>
        <v>1130.0007488769422</v>
      </c>
      <c r="DQ176" s="150">
        <f t="shared" ca="1" si="143"/>
        <v>1130.0006731355866</v>
      </c>
      <c r="DR176" s="150">
        <f t="shared" ca="1" si="143"/>
        <v>1130.0006053953941</v>
      </c>
      <c r="DS176" s="150">
        <f t="shared" ca="1" si="143"/>
        <v>1130.0005447760805</v>
      </c>
      <c r="DT176" s="150">
        <f t="shared" ca="1" si="143"/>
        <v>1130.0004904976636</v>
      </c>
      <c r="DU176" s="150">
        <f t="shared" ca="1" si="143"/>
        <v>1130.000441868709</v>
      </c>
      <c r="DV176" s="150">
        <f t="shared" ca="1" si="143"/>
        <v>1130.0003982759808</v>
      </c>
      <c r="DW176" s="150">
        <f t="shared" ca="1" si="143"/>
        <v>1130.0003591753302</v>
      </c>
      <c r="DX176" s="150">
        <f t="shared" ca="1" si="143"/>
        <v>1130.0003240836711</v>
      </c>
      <c r="DY176" s="150">
        <f t="shared" ca="1" si="143"/>
        <v>1130.0002925719084</v>
      </c>
      <c r="DZ176" s="150">
        <f t="shared" ca="1" si="143"/>
        <v>1130.0002642587069</v>
      </c>
      <c r="EA176" s="150">
        <f t="shared" ca="1" si="143"/>
        <v>1130.0002388049979</v>
      </c>
      <c r="EB176" s="150">
        <f t="shared" ca="1" si="143"/>
        <v>1130.0002159091325</v>
      </c>
      <c r="EC176" s="150">
        <f t="shared" ref="EC176:GN176" ca="1" si="144">(EC172+EC173)/(EC174+EC175+1E-36)</f>
        <v>1130.0001953026074</v>
      </c>
      <c r="ED176" s="150">
        <f t="shared" ca="1" si="144"/>
        <v>1130.0001767462918</v>
      </c>
      <c r="EE176" s="150">
        <f t="shared" ca="1" si="144"/>
        <v>1130.0001600270984</v>
      </c>
      <c r="EF176" s="150">
        <f t="shared" ca="1" si="144"/>
        <v>1130.0001449550384</v>
      </c>
      <c r="EG176" s="150">
        <f t="shared" ca="1" si="144"/>
        <v>1130.0001313606238</v>
      </c>
      <c r="EH176" s="150">
        <f t="shared" ca="1" si="144"/>
        <v>1130.0001190925682</v>
      </c>
      <c r="EI176" s="150">
        <f t="shared" ca="1" si="144"/>
        <v>1130.0001080157572</v>
      </c>
      <c r="EJ176" s="150">
        <f t="shared" ca="1" si="144"/>
        <v>1130.0000980094487</v>
      </c>
      <c r="EK176" s="150">
        <f t="shared" ca="1" si="144"/>
        <v>1130.0000889656812</v>
      </c>
      <c r="EL176" s="150">
        <f t="shared" ca="1" si="144"/>
        <v>1130.000080787868</v>
      </c>
      <c r="EM176" s="150">
        <f t="shared" ca="1" si="144"/>
        <v>1130.0000733895456</v>
      </c>
      <c r="EN176" s="150">
        <f t="shared" ca="1" si="144"/>
        <v>1130.0000666932694</v>
      </c>
      <c r="EO176" s="150">
        <f t="shared" ca="1" si="144"/>
        <v>1130.0000606296328</v>
      </c>
      <c r="EP176" s="150">
        <f t="shared" ca="1" si="144"/>
        <v>1130.0000551363969</v>
      </c>
      <c r="EQ176" s="150">
        <f t="shared" ca="1" si="144"/>
        <v>1130.0000501577179</v>
      </c>
      <c r="ER176" s="150">
        <f t="shared" ca="1" si="144"/>
        <v>1130.00004564346</v>
      </c>
      <c r="ES176" s="150">
        <f t="shared" ca="1" si="144"/>
        <v>1130.0000415485893</v>
      </c>
      <c r="ET176" s="150">
        <f t="shared" ca="1" si="144"/>
        <v>1130.0000378326285</v>
      </c>
      <c r="EU176" s="150">
        <f t="shared" ca="1" si="144"/>
        <v>1130.0000344591772</v>
      </c>
      <c r="EV176" s="150">
        <f t="shared" ca="1" si="144"/>
        <v>1130.0000313954824</v>
      </c>
      <c r="EW176" s="150">
        <f t="shared" ca="1" si="144"/>
        <v>1130.0000286120567</v>
      </c>
      <c r="EX176" s="150">
        <f t="shared" ca="1" si="144"/>
        <v>1130.0000260823383</v>
      </c>
      <c r="EY176" s="150">
        <f t="shared" ca="1" si="144"/>
        <v>1130.0000237823872</v>
      </c>
      <c r="EZ176" s="150">
        <f t="shared" ca="1" si="144"/>
        <v>1130.0000216906162</v>
      </c>
      <c r="FA176" s="150">
        <f t="shared" ca="1" si="144"/>
        <v>1130.0000197875477</v>
      </c>
      <c r="FB176" s="150">
        <f t="shared" ca="1" si="144"/>
        <v>1130.0000180556001</v>
      </c>
      <c r="FC176" s="150">
        <f t="shared" ca="1" si="144"/>
        <v>1130.0000164788939</v>
      </c>
      <c r="FD176" s="150">
        <f t="shared" ca="1" si="144"/>
        <v>1130.0000150430806</v>
      </c>
      <c r="FE176" s="150">
        <f t="shared" ca="1" si="144"/>
        <v>1130.0000137351874</v>
      </c>
      <c r="FF176" s="150">
        <f t="shared" ca="1" si="144"/>
        <v>1130.0000125434817</v>
      </c>
      <c r="FG176" s="150">
        <f t="shared" ca="1" si="144"/>
        <v>1130.0000114573454</v>
      </c>
      <c r="FH176" s="150">
        <f t="shared" ca="1" si="144"/>
        <v>1130.0000104671653</v>
      </c>
      <c r="FI176" s="150">
        <f t="shared" ca="1" si="144"/>
        <v>1130.0000095642354</v>
      </c>
      <c r="FJ176" s="150">
        <f t="shared" ca="1" si="144"/>
        <v>1130.0000087406656</v>
      </c>
      <c r="FK176" s="150">
        <f t="shared" ca="1" si="144"/>
        <v>1130.0000079893032</v>
      </c>
      <c r="FL176" s="150">
        <f t="shared" ca="1" si="144"/>
        <v>1130.0000073036613</v>
      </c>
      <c r="FM176" s="150">
        <f t="shared" ca="1" si="144"/>
        <v>1130.0000066778543</v>
      </c>
      <c r="FN176" s="150">
        <f t="shared" ca="1" si="144"/>
        <v>1130.0000061065409</v>
      </c>
      <c r="FO176" s="150">
        <f t="shared" ca="1" si="144"/>
        <v>1130.0000055848689</v>
      </c>
      <c r="FP176" s="150">
        <f t="shared" ca="1" si="144"/>
        <v>1130.0000051084326</v>
      </c>
      <c r="FQ176" s="150">
        <f t="shared" ca="1" si="144"/>
        <v>1130.000004673228</v>
      </c>
      <c r="FR176" s="150">
        <f t="shared" ca="1" si="144"/>
        <v>1130.0000042756149</v>
      </c>
      <c r="FS176" s="150">
        <f t="shared" ca="1" si="144"/>
        <v>1130.0000039122833</v>
      </c>
      <c r="FT176" s="150">
        <f t="shared" ca="1" si="144"/>
        <v>1130.0000035802227</v>
      </c>
      <c r="FU176" s="150">
        <f t="shared" ca="1" si="144"/>
        <v>1130.0000032766927</v>
      </c>
      <c r="FV176" s="150">
        <f t="shared" ca="1" si="144"/>
        <v>1130.0000029991998</v>
      </c>
      <c r="FW176" s="150">
        <f t="shared" ca="1" si="144"/>
        <v>1130.000002745473</v>
      </c>
      <c r="FX176" s="150">
        <f t="shared" ca="1" si="144"/>
        <v>1130.0000025134443</v>
      </c>
      <c r="FY176" s="150">
        <f t="shared" ca="1" si="144"/>
        <v>1130.0000023012292</v>
      </c>
      <c r="FZ176" s="150">
        <f t="shared" ca="1" si="144"/>
        <v>1130.000002107111</v>
      </c>
      <c r="GA176" s="150">
        <f t="shared" ca="1" si="144"/>
        <v>1130.0000019295239</v>
      </c>
      <c r="GB176" s="150">
        <f t="shared" ca="1" si="144"/>
        <v>1130.0000017670416</v>
      </c>
      <c r="GC176" s="150">
        <f t="shared" ca="1" si="144"/>
        <v>1130.0000016183615</v>
      </c>
      <c r="GD176" s="150">
        <f t="shared" ca="1" si="144"/>
        <v>1130.0000014822965</v>
      </c>
      <c r="GE176" s="150">
        <f t="shared" ca="1" si="144"/>
        <v>1130.0000013577635</v>
      </c>
      <c r="GF176" s="150">
        <f t="shared" ca="1" si="144"/>
        <v>1130.0000012437736</v>
      </c>
      <c r="GG176" s="150">
        <f t="shared" ca="1" si="144"/>
        <v>1130.0000011394243</v>
      </c>
      <c r="GH176" s="150">
        <f t="shared" ca="1" si="144"/>
        <v>1130.0000010438914</v>
      </c>
      <c r="GI176" s="150">
        <f t="shared" ca="1" si="144"/>
        <v>1130.0000009564226</v>
      </c>
      <c r="GJ176" s="150">
        <f t="shared" ca="1" si="144"/>
        <v>1130.00000087633</v>
      </c>
      <c r="GK176" s="150">
        <f t="shared" ca="1" si="144"/>
        <v>1130.0000008029858</v>
      </c>
      <c r="GL176" s="150">
        <f t="shared" ca="1" si="144"/>
        <v>1130.0000007358167</v>
      </c>
      <c r="GM176" s="150">
        <f t="shared" ca="1" si="144"/>
        <v>1130.0000006742978</v>
      </c>
      <c r="GN176" s="150">
        <f t="shared" ca="1" si="144"/>
        <v>1130.00000061795</v>
      </c>
      <c r="GO176" s="150">
        <f t="shared" ref="GO176:IV176" ca="1" si="145">(GO172+GO173)/(GO174+GO175+1E-36)</f>
        <v>1130.0000005663353</v>
      </c>
      <c r="GP176" s="150">
        <f t="shared" ca="1" si="145"/>
        <v>1130.0000005190529</v>
      </c>
      <c r="GQ176" s="150">
        <f t="shared" ca="1" si="145"/>
        <v>1130.0000004757369</v>
      </c>
      <c r="GR176" s="150">
        <f t="shared" ca="1" si="145"/>
        <v>1130.000000436052</v>
      </c>
      <c r="GS176" s="150">
        <f t="shared" ca="1" si="145"/>
        <v>1130.0000003996913</v>
      </c>
      <c r="GT176" s="150">
        <f t="shared" ca="1" si="145"/>
        <v>1130.0000003663756</v>
      </c>
      <c r="GU176" s="150">
        <f t="shared" ca="1" si="145"/>
        <v>1130.0000003358475</v>
      </c>
      <c r="GV176" s="150">
        <f t="shared" ca="1" si="145"/>
        <v>1130.0000003078726</v>
      </c>
      <c r="GW176" s="150">
        <f t="shared" ca="1" si="145"/>
        <v>1130.0000002822364</v>
      </c>
      <c r="GX176" s="150">
        <f t="shared" ca="1" si="145"/>
        <v>1130.0000002587421</v>
      </c>
      <c r="GY176" s="150">
        <f t="shared" ca="1" si="145"/>
        <v>1130.0000002372101</v>
      </c>
      <c r="GZ176" s="150">
        <f t="shared" ca="1" si="145"/>
        <v>1130.0000002174752</v>
      </c>
      <c r="HA176" s="150">
        <f t="shared" ca="1" si="145"/>
        <v>1130.0000001993874</v>
      </c>
      <c r="HB176" s="150">
        <f t="shared" ca="1" si="145"/>
        <v>1130.000000182808</v>
      </c>
      <c r="HC176" s="150">
        <f t="shared" ca="1" si="145"/>
        <v>1130.0000001676112</v>
      </c>
      <c r="HD176" s="150">
        <f t="shared" ca="1" si="145"/>
        <v>1130.0000001536807</v>
      </c>
      <c r="HE176" s="150">
        <f t="shared" ca="1" si="145"/>
        <v>1130.000000140911</v>
      </c>
      <c r="HF176" s="150">
        <f t="shared" ca="1" si="145"/>
        <v>1130.0000001292049</v>
      </c>
      <c r="HG176" s="150">
        <f t="shared" ca="1" si="145"/>
        <v>1130.0000001184733</v>
      </c>
      <c r="HH176" s="150">
        <f t="shared" ca="1" si="145"/>
        <v>1130.0000001086353</v>
      </c>
      <c r="HI176" s="150">
        <f t="shared" ca="1" si="145"/>
        <v>1130.0000000996154</v>
      </c>
      <c r="HJ176" s="150">
        <f t="shared" ca="1" si="145"/>
        <v>1130.0000000913462</v>
      </c>
      <c r="HK176" s="150">
        <f t="shared" ca="1" si="145"/>
        <v>1130.0000000837647</v>
      </c>
      <c r="HL176" s="150">
        <f t="shared" ca="1" si="145"/>
        <v>1130.0000000768132</v>
      </c>
      <c r="HM176" s="150">
        <f t="shared" ca="1" si="145"/>
        <v>1130.0000000704401</v>
      </c>
      <c r="HN176" s="150">
        <f t="shared" ca="1" si="145"/>
        <v>1130.0000000645964</v>
      </c>
      <c r="HO176" s="150">
        <f t="shared" ca="1" si="145"/>
        <v>1130.0000000592383</v>
      </c>
      <c r="HP176" s="150">
        <f t="shared" ca="1" si="145"/>
        <v>1130.0000000543253</v>
      </c>
      <c r="HQ176" s="150">
        <f t="shared" ca="1" si="145"/>
        <v>1130.0000000498203</v>
      </c>
      <c r="HR176" s="150">
        <f t="shared" ca="1" si="145"/>
        <v>1130.0000000456891</v>
      </c>
      <c r="HS176" s="150">
        <f t="shared" ca="1" si="145"/>
        <v>1130.0000000419013</v>
      </c>
      <c r="HT176" s="150">
        <f t="shared" ca="1" si="145"/>
        <v>1130.0000000384277</v>
      </c>
      <c r="HU176" s="150">
        <f t="shared" ca="1" si="145"/>
        <v>1130.0000000352425</v>
      </c>
      <c r="HV176" s="150">
        <f t="shared" ca="1" si="145"/>
        <v>1130.0000000323216</v>
      </c>
      <c r="HW176" s="150">
        <f t="shared" ca="1" si="145"/>
        <v>1130.0000000296429</v>
      </c>
      <c r="HX176" s="150">
        <f t="shared" ca="1" si="145"/>
        <v>1130.0000000271866</v>
      </c>
      <c r="HY176" s="150">
        <f t="shared" ca="1" si="145"/>
        <v>1130.000000024934</v>
      </c>
      <c r="HZ176" s="150">
        <f t="shared" ca="1" si="145"/>
        <v>1130.0000000228681</v>
      </c>
      <c r="IA176" s="150">
        <f t="shared" ca="1" si="145"/>
        <v>1130.0000000209736</v>
      </c>
      <c r="IB176" s="150">
        <f t="shared" ca="1" si="145"/>
        <v>1130.0000000192363</v>
      </c>
      <c r="IC176" s="150">
        <f t="shared" ca="1" si="145"/>
        <v>1130.0000000176428</v>
      </c>
      <c r="ID176" s="150">
        <f t="shared" ca="1" si="145"/>
        <v>1130.0000000161817</v>
      </c>
      <c r="IE176" s="150">
        <f t="shared" ca="1" si="145"/>
        <v>1130.0000000148416</v>
      </c>
      <c r="IF176" s="150">
        <f t="shared" ca="1" si="145"/>
        <v>1130.0000000136124</v>
      </c>
      <c r="IG176" s="150">
        <f t="shared" ca="1" si="145"/>
        <v>1130.0000000124849</v>
      </c>
      <c r="IH176" s="150">
        <f t="shared" ca="1" si="145"/>
        <v>1130.000000011451</v>
      </c>
      <c r="II176" s="150">
        <f t="shared" ca="1" si="145"/>
        <v>1130.0000000105031</v>
      </c>
      <c r="IJ176" s="150">
        <f t="shared" ca="1" si="145"/>
        <v>1130.0000000096334</v>
      </c>
      <c r="IK176" s="150">
        <f t="shared" ca="1" si="145"/>
        <v>1130.0000000088357</v>
      </c>
      <c r="IL176" s="150">
        <f t="shared" ca="1" si="145"/>
        <v>1130.0000000081043</v>
      </c>
      <c r="IM176" s="150">
        <f t="shared" ca="1" si="145"/>
        <v>1130.0000000074333</v>
      </c>
      <c r="IN176" s="150">
        <f t="shared" ca="1" si="145"/>
        <v>1130.000000006818</v>
      </c>
      <c r="IO176" s="150">
        <f t="shared" ca="1" si="145"/>
        <v>1130.0000000062535</v>
      </c>
      <c r="IP176" s="150">
        <f t="shared" ca="1" si="145"/>
        <v>1130.000000005736</v>
      </c>
      <c r="IQ176" s="150">
        <f t="shared" ca="1" si="145"/>
        <v>1130.0000000052612</v>
      </c>
      <c r="IR176" s="150">
        <f t="shared" ca="1" si="145"/>
        <v>1130.0000000048258</v>
      </c>
      <c r="IS176" s="150">
        <f t="shared" ca="1" si="145"/>
        <v>1130.0000000044263</v>
      </c>
      <c r="IT176" s="150">
        <f t="shared" ca="1" si="145"/>
        <v>1130.00000000406</v>
      </c>
      <c r="IU176" s="150">
        <f t="shared" ca="1" si="145"/>
        <v>1130.0000000037239</v>
      </c>
      <c r="IV176" s="150">
        <f t="shared" ca="1" si="145"/>
        <v>1130.0000000034156</v>
      </c>
      <c r="IW176" s="150">
        <f ca="1">MIN(D176:AN176)</f>
        <v>1186.6340537602846</v>
      </c>
      <c r="IX176" s="150">
        <f ca="1">MAX(D176:AN176)</f>
        <v>1240.1160628864009</v>
      </c>
    </row>
    <row r="177" spans="1:40" x14ac:dyDescent="0.15">
      <c r="A177" s="110"/>
      <c r="B177" s="145"/>
    </row>
    <row r="178" spans="1:40" x14ac:dyDescent="0.15">
      <c r="A178" s="110"/>
      <c r="B178" s="145"/>
      <c r="C178" s="1">
        <f t="shared" ref="C178:AM178" ca="1" si="146">C168-C176</f>
        <v>1203.5335340900126</v>
      </c>
      <c r="D178" s="1">
        <f t="shared" ca="1" si="146"/>
        <v>-36.58252879638826</v>
      </c>
      <c r="E178" s="1">
        <f t="shared" ca="1" si="146"/>
        <v>-33.331723990991804</v>
      </c>
      <c r="F178" s="1">
        <f t="shared" ca="1" si="146"/>
        <v>-30.28360962877332</v>
      </c>
      <c r="G178" s="1">
        <f t="shared" ca="1" si="146"/>
        <v>-27.423431796188652</v>
      </c>
      <c r="H178" s="1">
        <f t="shared" ca="1" si="146"/>
        <v>-24.737316135836181</v>
      </c>
      <c r="I178" s="1">
        <f t="shared" ca="1" si="146"/>
        <v>-22.212190538862387</v>
      </c>
      <c r="J178" s="1">
        <f t="shared" ca="1" si="146"/>
        <v>-19.835710090755356</v>
      </c>
      <c r="K178" s="1">
        <f t="shared" ca="1" si="146"/>
        <v>-17.596183441663015</v>
      </c>
      <c r="L178" s="1">
        <f t="shared" ca="1" si="146"/>
        <v>-15.482499654301819</v>
      </c>
      <c r="M178" s="1">
        <f t="shared" ca="1" si="146"/>
        <v>-13.526049238085534</v>
      </c>
      <c r="N178" s="1">
        <f t="shared" ca="1" si="146"/>
        <v>-11.814417196441809</v>
      </c>
      <c r="O178" s="1">
        <f t="shared" ca="1" si="146"/>
        <v>-10.199822696972888</v>
      </c>
      <c r="P178" s="1">
        <f t="shared" ca="1" si="146"/>
        <v>-8.6733548200568293</v>
      </c>
      <c r="Q178" s="1">
        <f t="shared" ca="1" si="146"/>
        <v>-7.2263738430592639</v>
      </c>
      <c r="R178" s="1">
        <f t="shared" ca="1" si="146"/>
        <v>-5.8504266895563433</v>
      </c>
      <c r="S178" s="1">
        <f t="shared" ca="1" si="146"/>
        <v>-4.5371514289954575</v>
      </c>
      <c r="T178" s="1">
        <f t="shared" ca="1" si="146"/>
        <v>-3.2781663383118484</v>
      </c>
      <c r="U178" s="1">
        <f t="shared" ca="1" si="146"/>
        <v>-2.0649373642902447</v>
      </c>
      <c r="V178" s="1">
        <f t="shared" ca="1" si="146"/>
        <v>-0.88861537655020584</v>
      </c>
      <c r="W178" s="1">
        <f t="shared" ca="1" si="146"/>
        <v>0.26016905425171899</v>
      </c>
      <c r="X178" s="1">
        <f t="shared" ca="1" si="146"/>
        <v>1.3915710975870752</v>
      </c>
      <c r="Y178" s="1">
        <f t="shared" ca="1" si="146"/>
        <v>2.5168835612907969</v>
      </c>
      <c r="Z178" s="1">
        <f t="shared" ca="1" si="146"/>
        <v>3.6490152447506716</v>
      </c>
      <c r="AA178" s="1">
        <f t="shared" ca="1" si="146"/>
        <v>4.8031569958234286</v>
      </c>
      <c r="AB178" s="1">
        <f t="shared" ca="1" si="146"/>
        <v>5.9977334869147398</v>
      </c>
      <c r="AC178" s="1">
        <f t="shared" ca="1" si="146"/>
        <v>7.2558008542036987</v>
      </c>
      <c r="AD178" s="150">
        <f t="shared" ca="1" si="146"/>
        <v>8.6071611475463214</v>
      </c>
      <c r="AE178" s="1">
        <f t="shared" ca="1" si="146"/>
        <v>10.091670303017736</v>
      </c>
      <c r="AF178" s="1">
        <f t="shared" ca="1" si="146"/>
        <v>11.764615438495866</v>
      </c>
      <c r="AG178" s="1">
        <f t="shared" ca="1" si="146"/>
        <v>13.371487410553755</v>
      </c>
      <c r="AH178" s="1">
        <f t="shared" ca="1" si="146"/>
        <v>15.226336710901251</v>
      </c>
      <c r="AI178" s="1">
        <f t="shared" ca="1" si="146"/>
        <v>17.536288764709525</v>
      </c>
      <c r="AJ178" s="1">
        <f t="shared" ca="1" si="146"/>
        <v>20.542747695511025</v>
      </c>
      <c r="AK178" s="150">
        <f t="shared" ca="1" si="146"/>
        <v>24.701694679620005</v>
      </c>
      <c r="AL178" s="1">
        <f t="shared" ca="1" si="146"/>
        <v>30.948844561802389</v>
      </c>
      <c r="AM178" s="1">
        <f t="shared" ca="1" si="146"/>
        <v>42.196202185060201</v>
      </c>
      <c r="AN178" s="1">
        <f ca="1">AN168-AN176</f>
        <v>67.716437059895725</v>
      </c>
    </row>
    <row r="179" spans="1:40" x14ac:dyDescent="0.15">
      <c r="A179" s="110"/>
      <c r="B179" s="145"/>
    </row>
    <row r="180" spans="1:40" x14ac:dyDescent="0.15">
      <c r="A180" s="110"/>
      <c r="B180" s="145"/>
    </row>
    <row r="181" spans="1:40" x14ac:dyDescent="0.15">
      <c r="A181" s="110"/>
      <c r="B181" s="145"/>
    </row>
    <row r="182" spans="1:40" x14ac:dyDescent="0.15">
      <c r="A182" s="110"/>
      <c r="B182" s="145"/>
    </row>
    <row r="183" spans="1:40" x14ac:dyDescent="0.15">
      <c r="A183" s="110"/>
      <c r="B183" s="145"/>
    </row>
    <row r="184" spans="1:40" x14ac:dyDescent="0.15">
      <c r="A184" s="110"/>
      <c r="B184" s="145"/>
    </row>
    <row r="185" spans="1:40" x14ac:dyDescent="0.15">
      <c r="A185" s="110"/>
      <c r="B185" s="145"/>
    </row>
    <row r="186" spans="1:40" x14ac:dyDescent="0.15">
      <c r="A186" s="110"/>
      <c r="B186" s="145"/>
    </row>
    <row r="187" spans="1:40" x14ac:dyDescent="0.15">
      <c r="A187" s="110"/>
      <c r="B187" s="145"/>
    </row>
    <row r="188" spans="1:40" x14ac:dyDescent="0.15">
      <c r="A188" s="110"/>
      <c r="B188" s="145"/>
    </row>
    <row r="189" spans="1:40" x14ac:dyDescent="0.15">
      <c r="A189" s="110"/>
      <c r="B189" s="145"/>
    </row>
    <row r="190" spans="1:40" x14ac:dyDescent="0.15">
      <c r="A190" s="110"/>
      <c r="B190" s="145"/>
    </row>
    <row r="191" spans="1:40" x14ac:dyDescent="0.15">
      <c r="A191" s="110"/>
      <c r="B191" s="145"/>
    </row>
    <row r="192" spans="1:40" x14ac:dyDescent="0.15">
      <c r="A192" s="110"/>
      <c r="B192" s="145"/>
    </row>
    <row r="193" spans="1:2" x14ac:dyDescent="0.15">
      <c r="A193" s="110"/>
      <c r="B193" s="145"/>
    </row>
    <row r="194" spans="1:2" x14ac:dyDescent="0.15">
      <c r="A194" s="110"/>
      <c r="B194" s="145"/>
    </row>
    <row r="195" spans="1:2" x14ac:dyDescent="0.15">
      <c r="A195" s="110"/>
      <c r="B195" s="145"/>
    </row>
    <row r="196" spans="1:2" x14ac:dyDescent="0.15">
      <c r="A196" s="110"/>
      <c r="B196" s="145"/>
    </row>
    <row r="197" spans="1:2" x14ac:dyDescent="0.15">
      <c r="A197" s="110"/>
      <c r="B197" s="145"/>
    </row>
    <row r="198" spans="1:2" x14ac:dyDescent="0.15">
      <c r="A198" s="110" t="s">
        <v>427</v>
      </c>
    </row>
    <row r="199" spans="1:2" x14ac:dyDescent="0.15">
      <c r="A199" s="110" t="s">
        <v>440</v>
      </c>
      <c r="B199" s="101" t="str">
        <f>IF(Pumpdown!Q27&gt;0,CONCATENATE(TRIM(Pumpdown!B42),": Initial + ",FIXED(SUM(B62:IV62),0)," Flush Cycles"),CONCATENATE(TRIM(Pumpdown!B42)))</f>
        <v>Slurry</v>
      </c>
    </row>
    <row r="200" spans="1:2" x14ac:dyDescent="0.15">
      <c r="A200" s="110" t="s">
        <v>441</v>
      </c>
      <c r="B200" s="119" t="s">
        <v>428</v>
      </c>
    </row>
    <row r="201" spans="1:2" x14ac:dyDescent="0.15">
      <c r="A201" s="110" t="s">
        <v>442</v>
      </c>
      <c r="B201" s="119" t="s">
        <v>516</v>
      </c>
    </row>
    <row r="202" spans="1:2" x14ac:dyDescent="0.15">
      <c r="A202" s="110" t="s">
        <v>443</v>
      </c>
      <c r="B202" s="101" t="str">
        <f>IF(Pumpdown!Q27&gt;0,CONCATENATE(TRIM(Pumpdown!B42),": Initial + ",FIXED(SUM(B62:IV62),0)," Flush Cycles"),CONCATENATE(TRIM(Pumpdown!B42)))</f>
        <v>Slurry</v>
      </c>
    </row>
    <row r="203" spans="1:2" x14ac:dyDescent="0.15">
      <c r="A203" s="110" t="s">
        <v>444</v>
      </c>
      <c r="B203" s="119" t="s">
        <v>428</v>
      </c>
    </row>
    <row r="204" spans="1:2" ht="15" customHeight="1" x14ac:dyDescent="0.15">
      <c r="A204" s="110" t="s">
        <v>445</v>
      </c>
      <c r="B204" s="119" t="s">
        <v>517</v>
      </c>
    </row>
    <row r="205" spans="1:2" ht="15" customHeight="1" x14ac:dyDescent="0.15">
      <c r="A205" s="110" t="s">
        <v>521</v>
      </c>
      <c r="B205" s="101" t="str">
        <f>IF(Pumpdown!Q27&gt;0,CONCATENATE(TRIM(Pumpdown!B42),": Initial + ",FIXED(SUM(B62:IV62),0)," Flush Cycles"),CONCATENATE(TRIM(Pumpdown!B42)))</f>
        <v>Slurry</v>
      </c>
    </row>
    <row r="206" spans="1:2" ht="15" customHeight="1" x14ac:dyDescent="0.15">
      <c r="A206" s="110" t="s">
        <v>522</v>
      </c>
      <c r="B206" s="119" t="s">
        <v>535</v>
      </c>
    </row>
    <row r="207" spans="1:2" ht="15" customHeight="1" x14ac:dyDescent="0.15">
      <c r="A207" s="110" t="s">
        <v>523</v>
      </c>
      <c r="B207" s="119" t="s">
        <v>544</v>
      </c>
    </row>
    <row r="208" spans="1:2" ht="15" customHeight="1" x14ac:dyDescent="0.15">
      <c r="A208" s="110" t="s">
        <v>547</v>
      </c>
      <c r="B208" s="119" t="str">
        <f>IF(Pumpdown!Q27&gt;0,CONCATENATE(TRIM(Pumpdown!B42),": Initial + ",FIXED(SUM(B62:IV62),0)," Flush Cycles"),CONCATENATE(TRIM(Pumpdown!B42)))</f>
        <v>Slurry</v>
      </c>
    </row>
    <row r="209" spans="1:7" ht="15" customHeight="1" x14ac:dyDescent="0.15">
      <c r="A209" s="110" t="s">
        <v>548</v>
      </c>
      <c r="B209" s="119" t="s">
        <v>535</v>
      </c>
    </row>
    <row r="210" spans="1:7" ht="15" customHeight="1" x14ac:dyDescent="0.15">
      <c r="A210" s="110" t="s">
        <v>549</v>
      </c>
      <c r="B210" s="119" t="s">
        <v>550</v>
      </c>
    </row>
    <row r="211" spans="1:7" ht="15" customHeight="1" x14ac:dyDescent="0.15">
      <c r="A211" s="110" t="s">
        <v>587</v>
      </c>
      <c r="B211" s="119" t="s">
        <v>595</v>
      </c>
    </row>
    <row r="212" spans="1:7" ht="15" customHeight="1" x14ac:dyDescent="0.15">
      <c r="A212" s="110" t="s">
        <v>588</v>
      </c>
      <c r="B212" s="119" t="s">
        <v>428</v>
      </c>
    </row>
    <row r="213" spans="1:7" ht="15" customHeight="1" x14ac:dyDescent="0.15">
      <c r="A213" s="110" t="s">
        <v>589</v>
      </c>
      <c r="B213" s="119" t="s">
        <v>593</v>
      </c>
      <c r="G213" s="119"/>
    </row>
    <row r="214" spans="1:7" ht="15" customHeight="1" x14ac:dyDescent="0.15">
      <c r="A214" s="110" t="s">
        <v>590</v>
      </c>
      <c r="B214" s="119" t="s">
        <v>595</v>
      </c>
      <c r="G214" s="119"/>
    </row>
    <row r="215" spans="1:7" ht="15" customHeight="1" x14ac:dyDescent="0.15">
      <c r="A215" s="110" t="s">
        <v>591</v>
      </c>
      <c r="B215" s="119" t="s">
        <v>428</v>
      </c>
    </row>
    <row r="216" spans="1:7" ht="15" customHeight="1" x14ac:dyDescent="0.15">
      <c r="A216" s="110" t="s">
        <v>592</v>
      </c>
      <c r="B216" s="119" t="s">
        <v>594</v>
      </c>
    </row>
    <row r="217" spans="1:7" x14ac:dyDescent="0.15">
      <c r="A217" s="110" t="s">
        <v>430</v>
      </c>
      <c r="B217" s="147" t="str">
        <f>CONCATENATE(TRIM(Pumpdown!F50)," (",FIXED(Pumpdown!B50,2)," micron, ",FIXED(Pumpdown!C50,0)," kg/m3)")</f>
        <v>Gibbsite (11.79 micron, 2,450 kg/m3)</v>
      </c>
    </row>
    <row r="218" spans="1:7" x14ac:dyDescent="0.15">
      <c r="A218" s="110" t="s">
        <v>431</v>
      </c>
      <c r="B218" s="147" t="str">
        <f>CONCATENATE(TRIM(Pumpdown!F51)," (",FIXED(Pumpdown!B51,2)," micron, ",FIXED(Pumpdown!C51,0)," kg/m3)")</f>
        <v>Sodalime Glass Powder (100.52 micron, 2,440 kg/m3)</v>
      </c>
    </row>
    <row r="219" spans="1:7" x14ac:dyDescent="0.15">
      <c r="A219" s="110" t="s">
        <v>432</v>
      </c>
      <c r="B219" s="147" t="str">
        <f>CONCATENATE(TRIM(Pumpdown!F52)," (",FIXED(Pumpdown!B52,2)," micron, ",FIXED(Pumpdown!C52,0)," kg/m3)")</f>
        <v>Zirox+170 (140.00 micron, 5,830 kg/m3)</v>
      </c>
    </row>
    <row r="220" spans="1:7" x14ac:dyDescent="0.15">
      <c r="A220" s="110" t="s">
        <v>433</v>
      </c>
      <c r="B220" s="147" t="str">
        <f>CONCATENATE(TRIM(Pumpdown!F53)," (",FIXED(Pumpdown!B53,2)," micron, ",FIXED(Pumpdown!C53,0)," kg/m3)")</f>
        <v>Basalt (500.00 micron, 2,900 kg/m3)</v>
      </c>
    </row>
    <row r="221" spans="1:7" x14ac:dyDescent="0.15">
      <c r="A221" s="110" t="s">
        <v>434</v>
      </c>
      <c r="B221" s="147" t="str">
        <f>CONCATENATE(TRIM(Pumpdown!F54)," (",FIXED(Pumpdown!B54,2)," micron, ",FIXED(Pumpdown!C54,0)," kg/m3)")</f>
        <v xml:space="preserve"> (0.00 micron, 0 kg/m3)</v>
      </c>
    </row>
    <row r="222" spans="1:7" x14ac:dyDescent="0.15">
      <c r="A222" s="110" t="s">
        <v>435</v>
      </c>
      <c r="B222" s="147" t="str">
        <f>CONCATENATE(TRIM(Pumpdown!F55)," (",FIXED(Pumpdown!B55,2)," micron, ",FIXED(Pumpdown!C55,0)," kg/m3)")</f>
        <v xml:space="preserve"> (0.00 micron, 0 kg/m3)</v>
      </c>
    </row>
    <row r="223" spans="1:7" x14ac:dyDescent="0.15">
      <c r="A223" s="110" t="s">
        <v>436</v>
      </c>
      <c r="B223" s="147" t="str">
        <f>CONCATENATE(TRIM(Pumpdown!F56)," (",FIXED(Pumpdown!B56,2)," micron, ",FIXED(Pumpdown!C56,0)," kg/m3)")</f>
        <v xml:space="preserve"> (0.00 micron, 0 kg/m3)</v>
      </c>
    </row>
    <row r="224" spans="1:7" x14ac:dyDescent="0.15">
      <c r="A224" s="110" t="s">
        <v>437</v>
      </c>
      <c r="B224" s="147" t="str">
        <f>CONCATENATE(TRIM(Pumpdown!F57)," (",FIXED(Pumpdown!B57,2)," micron, ",FIXED(Pumpdown!C57,0)," kg/m3)")</f>
        <v xml:space="preserve"> (0.00 micron, 0 kg/m3)</v>
      </c>
    </row>
    <row r="225" spans="1:2" x14ac:dyDescent="0.15">
      <c r="A225" s="110" t="s">
        <v>438</v>
      </c>
      <c r="B225" s="147" t="str">
        <f>CONCATENATE(TRIM(Pumpdown!F58)," (",FIXED(Pumpdown!B58,2)," micron, ",FIXED(Pumpdown!C58,0)," kg/m3)")</f>
        <v xml:space="preserve"> (0.00 micron, 0 kg/m3)</v>
      </c>
    </row>
    <row r="226" spans="1:2" x14ac:dyDescent="0.15">
      <c r="A226" s="110" t="s">
        <v>439</v>
      </c>
      <c r="B226" s="147" t="str">
        <f>CONCATENATE(TRIM(Pumpdown!F59)," (",FIXED(Pumpdown!B59,2)," micron, ",FIXED(Pumpdown!C59,0)," kg/m3)")</f>
        <v xml:space="preserve"> (0.00 micron, 0 kg/m3)</v>
      </c>
    </row>
  </sheetData>
  <mergeCells count="2">
    <mergeCell ref="Y3:AA8"/>
    <mergeCell ref="Y2:AA2"/>
  </mergeCells>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pageSetUpPr fitToPage="1"/>
  </sheetPr>
  <dimension ref="A1:IV486"/>
  <sheetViews>
    <sheetView tabSelected="1" topLeftCell="A69" zoomScale="173" zoomScaleSheetLayoutView="100" workbookViewId="0">
      <selection activeCell="B338" sqref="B338"/>
    </sheetView>
  </sheetViews>
  <sheetFormatPr baseColWidth="10" defaultColWidth="9.83203125" defaultRowHeight="13" x14ac:dyDescent="0.15"/>
  <cols>
    <col min="1" max="1" width="26.1640625" style="16" customWidth="1"/>
    <col min="2" max="10" width="10.6640625" style="2" customWidth="1"/>
    <col min="11" max="11" width="11.33203125" style="2" customWidth="1"/>
    <col min="12" max="12" width="11" style="2" customWidth="1"/>
    <col min="13" max="13" width="11.1640625" style="2" customWidth="1"/>
    <col min="14" max="17" width="10.6640625" style="2" customWidth="1"/>
    <col min="18" max="20" width="9.83203125" style="1" customWidth="1"/>
    <col min="21" max="21" width="12.5" style="1" customWidth="1"/>
    <col min="22" max="25" width="9.83203125" style="1" customWidth="1"/>
    <col min="26" max="26" width="10.5" style="1" customWidth="1"/>
    <col min="27" max="27" width="10" style="1" customWidth="1"/>
    <col min="28" max="28" width="10.5" style="1" customWidth="1"/>
    <col min="29" max="31" width="10" style="1" customWidth="1"/>
    <col min="32" max="32" width="10.5" style="1" customWidth="1"/>
    <col min="33" max="40" width="9.83203125" style="1" customWidth="1"/>
    <col min="41" max="254" width="9.83203125" style="1" hidden="1" customWidth="1"/>
    <col min="255" max="255" width="0" style="1" hidden="1" customWidth="1"/>
    <col min="256" max="256" width="11.6640625" style="1" hidden="1" customWidth="1"/>
    <col min="257" max="16384" width="9.83203125" style="1"/>
  </cols>
  <sheetData>
    <row r="1" spans="1:17" x14ac:dyDescent="0.15">
      <c r="A1" s="16" t="s">
        <v>313</v>
      </c>
    </row>
    <row r="2" spans="1:17" s="54" customFormat="1" x14ac:dyDescent="0.15">
      <c r="A2" s="53" t="s">
        <v>276</v>
      </c>
      <c r="B2" s="54" t="s">
        <v>366</v>
      </c>
    </row>
    <row r="3" spans="1:17" s="54" customFormat="1" x14ac:dyDescent="0.15">
      <c r="A3" s="53" t="s">
        <v>275</v>
      </c>
      <c r="B3" s="54" t="s">
        <v>365</v>
      </c>
    </row>
    <row r="4" spans="1:17" x14ac:dyDescent="0.15">
      <c r="A4" s="16" t="s">
        <v>273</v>
      </c>
      <c r="B4" s="52" t="s">
        <v>364</v>
      </c>
      <c r="C4" s="1"/>
      <c r="D4" s="1"/>
      <c r="E4" s="1"/>
      <c r="F4" s="1"/>
      <c r="G4" s="1"/>
      <c r="H4" s="1"/>
      <c r="I4" s="1"/>
      <c r="J4" s="1"/>
      <c r="K4" s="1"/>
      <c r="L4" s="1"/>
      <c r="M4" s="1"/>
      <c r="N4" s="1"/>
      <c r="O4" s="1"/>
      <c r="P4" s="1"/>
      <c r="Q4" s="1"/>
    </row>
    <row r="5" spans="1:17" x14ac:dyDescent="0.15">
      <c r="B5" s="52" t="s">
        <v>363</v>
      </c>
      <c r="C5" s="1"/>
      <c r="D5" s="1"/>
      <c r="E5" s="1"/>
      <c r="F5" s="1"/>
      <c r="G5" s="1"/>
      <c r="H5" s="1"/>
      <c r="I5" s="1"/>
      <c r="J5" s="1"/>
      <c r="K5" s="1"/>
      <c r="L5" s="1"/>
      <c r="M5" s="1"/>
      <c r="N5" s="1"/>
      <c r="O5" s="1"/>
      <c r="P5" s="1"/>
      <c r="Q5" s="1"/>
    </row>
    <row r="6" spans="1:17" x14ac:dyDescent="0.15">
      <c r="A6" s="16" t="s">
        <v>274</v>
      </c>
      <c r="B6" s="52" t="s">
        <v>362</v>
      </c>
      <c r="C6" s="1"/>
      <c r="D6" s="1"/>
      <c r="E6" s="1"/>
      <c r="F6" s="1"/>
      <c r="G6" s="1"/>
      <c r="H6" s="1"/>
      <c r="I6" s="1"/>
      <c r="J6" s="1"/>
      <c r="K6" s="1"/>
      <c r="L6" s="1"/>
      <c r="M6" s="1"/>
      <c r="N6" s="1"/>
      <c r="O6" s="1"/>
      <c r="P6" s="1"/>
      <c r="Q6" s="1"/>
    </row>
    <row r="7" spans="1:17" x14ac:dyDescent="0.15">
      <c r="A7" s="16" t="s">
        <v>289</v>
      </c>
      <c r="B7" s="52" t="s">
        <v>367</v>
      </c>
      <c r="C7" s="1"/>
      <c r="D7" s="1"/>
      <c r="E7" s="1"/>
      <c r="F7" s="1"/>
      <c r="G7" s="1"/>
      <c r="H7" s="1"/>
      <c r="I7" s="1"/>
      <c r="J7" s="1"/>
      <c r="K7" s="1"/>
      <c r="L7" s="1"/>
      <c r="M7" s="1"/>
      <c r="N7" s="1"/>
      <c r="O7" s="1"/>
      <c r="P7" s="1"/>
      <c r="Q7" s="1"/>
    </row>
    <row r="8" spans="1:17" x14ac:dyDescent="0.15">
      <c r="A8" s="16" t="s">
        <v>288</v>
      </c>
      <c r="B8" s="52" t="s">
        <v>361</v>
      </c>
      <c r="C8" s="1"/>
      <c r="D8" s="1"/>
      <c r="E8" s="1"/>
      <c r="F8" s="1"/>
      <c r="G8" s="1"/>
      <c r="H8" s="1"/>
      <c r="I8" s="1"/>
      <c r="J8" s="1"/>
      <c r="K8" s="1"/>
      <c r="L8" s="1"/>
      <c r="M8" s="1"/>
      <c r="N8" s="1"/>
      <c r="O8" s="1"/>
      <c r="P8" s="1"/>
      <c r="Q8" s="1"/>
    </row>
    <row r="9" spans="1:17" x14ac:dyDescent="0.15">
      <c r="A9" s="16" t="s">
        <v>290</v>
      </c>
      <c r="B9" s="52" t="s">
        <v>360</v>
      </c>
      <c r="C9" s="1"/>
      <c r="D9" s="1"/>
      <c r="E9" s="1"/>
      <c r="F9" s="1"/>
      <c r="G9" s="1"/>
      <c r="H9" s="1"/>
      <c r="I9" s="1"/>
      <c r="J9" s="1"/>
      <c r="K9" s="1"/>
      <c r="L9" s="1"/>
      <c r="M9" s="1"/>
      <c r="N9" s="1"/>
      <c r="O9" s="1"/>
      <c r="P9" s="1"/>
      <c r="Q9" s="1"/>
    </row>
    <row r="10" spans="1:17" x14ac:dyDescent="0.15">
      <c r="A10" s="16" t="s">
        <v>291</v>
      </c>
      <c r="B10" s="52" t="s">
        <v>359</v>
      </c>
      <c r="C10" s="1"/>
      <c r="D10" s="1"/>
      <c r="E10" s="1"/>
      <c r="F10" s="1"/>
      <c r="G10" s="1"/>
      <c r="H10" s="1"/>
      <c r="I10" s="1"/>
      <c r="J10" s="1"/>
      <c r="K10" s="1"/>
      <c r="L10" s="1"/>
      <c r="M10" s="1"/>
      <c r="N10" s="1"/>
      <c r="O10" s="1"/>
      <c r="P10" s="1"/>
      <c r="Q10" s="1"/>
    </row>
    <row r="11" spans="1:17" x14ac:dyDescent="0.15">
      <c r="A11" s="16" t="s">
        <v>304</v>
      </c>
      <c r="B11" s="52" t="s">
        <v>358</v>
      </c>
      <c r="C11" s="1"/>
      <c r="D11" s="1"/>
      <c r="E11" s="1"/>
      <c r="F11" s="1"/>
      <c r="G11" s="1"/>
      <c r="H11" s="1"/>
      <c r="I11" s="1"/>
      <c r="J11" s="1"/>
      <c r="K11" s="1"/>
      <c r="L11" s="1"/>
      <c r="M11" s="1"/>
      <c r="N11" s="1"/>
      <c r="O11" s="1"/>
      <c r="P11" s="1"/>
      <c r="Q11" s="1"/>
    </row>
    <row r="12" spans="1:17" x14ac:dyDescent="0.15">
      <c r="A12" s="16" t="s">
        <v>306</v>
      </c>
      <c r="B12" s="52" t="s">
        <v>368</v>
      </c>
      <c r="C12" s="1"/>
      <c r="D12" s="1"/>
      <c r="E12" s="1"/>
      <c r="F12" s="1"/>
      <c r="G12" s="1"/>
      <c r="H12" s="1"/>
      <c r="I12" s="1"/>
      <c r="J12" s="1"/>
      <c r="K12" s="1"/>
      <c r="L12" s="1"/>
      <c r="M12" s="1"/>
      <c r="N12" s="1"/>
      <c r="O12" s="1"/>
      <c r="P12" s="1"/>
      <c r="Q12" s="1"/>
    </row>
    <row r="13" spans="1:17" x14ac:dyDescent="0.15">
      <c r="A13" s="16" t="s">
        <v>312</v>
      </c>
      <c r="B13" s="52" t="s">
        <v>370</v>
      </c>
      <c r="C13" s="1"/>
      <c r="D13" s="1"/>
      <c r="E13" s="1"/>
      <c r="F13" s="1"/>
      <c r="G13" s="1"/>
      <c r="H13" s="1"/>
      <c r="I13" s="1"/>
      <c r="J13" s="1"/>
      <c r="K13" s="1"/>
      <c r="L13" s="1"/>
      <c r="M13" s="1"/>
      <c r="N13" s="1"/>
      <c r="O13" s="1"/>
      <c r="P13" s="1"/>
      <c r="Q13" s="1"/>
    </row>
    <row r="14" spans="1:17" x14ac:dyDescent="0.15">
      <c r="B14" s="52" t="s">
        <v>371</v>
      </c>
      <c r="C14" s="1"/>
      <c r="D14" s="1"/>
      <c r="E14" s="1"/>
      <c r="F14" s="1"/>
      <c r="G14" s="1"/>
      <c r="H14" s="1"/>
      <c r="I14" s="1"/>
      <c r="J14" s="1"/>
      <c r="K14" s="1"/>
      <c r="L14" s="1"/>
      <c r="M14" s="1"/>
      <c r="N14" s="1"/>
      <c r="O14" s="1"/>
      <c r="P14" s="1"/>
      <c r="Q14" s="1"/>
    </row>
    <row r="15" spans="1:17" x14ac:dyDescent="0.15">
      <c r="B15" s="52" t="s">
        <v>369</v>
      </c>
      <c r="C15" s="1"/>
      <c r="D15" s="1"/>
      <c r="E15" s="1"/>
      <c r="F15" s="1"/>
      <c r="G15" s="1"/>
      <c r="H15" s="1"/>
      <c r="I15" s="1"/>
      <c r="J15" s="1"/>
      <c r="K15" s="1"/>
      <c r="L15" s="1"/>
      <c r="M15" s="1"/>
      <c r="N15" s="1"/>
      <c r="O15" s="1"/>
      <c r="P15" s="1"/>
      <c r="Q15" s="1"/>
    </row>
    <row r="16" spans="1:17" x14ac:dyDescent="0.15">
      <c r="A16" s="16" t="s">
        <v>372</v>
      </c>
      <c r="B16" s="52" t="s">
        <v>373</v>
      </c>
      <c r="C16" s="1"/>
      <c r="D16" s="1"/>
      <c r="E16" s="1"/>
      <c r="F16" s="1"/>
      <c r="G16" s="1"/>
      <c r="H16" s="1"/>
      <c r="I16" s="1"/>
      <c r="J16" s="1"/>
      <c r="K16" s="1"/>
      <c r="L16" s="1"/>
      <c r="M16" s="1"/>
      <c r="N16" s="1"/>
      <c r="O16" s="1"/>
      <c r="P16" s="1"/>
      <c r="Q16" s="1"/>
    </row>
    <row r="17" spans="1:25" x14ac:dyDescent="0.15">
      <c r="A17" s="16" t="s">
        <v>376</v>
      </c>
      <c r="B17" s="52" t="s">
        <v>377</v>
      </c>
      <c r="C17" s="1"/>
      <c r="D17" s="1"/>
      <c r="E17" s="1"/>
      <c r="F17" s="1"/>
      <c r="G17" s="1"/>
      <c r="H17" s="1"/>
      <c r="I17" s="1"/>
      <c r="J17" s="1"/>
      <c r="K17" s="1"/>
      <c r="L17" s="1"/>
      <c r="M17" s="1"/>
      <c r="N17" s="1"/>
      <c r="O17" s="1"/>
      <c r="P17" s="1"/>
      <c r="Q17" s="1"/>
    </row>
    <row r="18" spans="1:25" x14ac:dyDescent="0.15">
      <c r="A18" s="16" t="s">
        <v>379</v>
      </c>
      <c r="B18" s="89" t="s">
        <v>380</v>
      </c>
      <c r="C18" s="1"/>
      <c r="D18" s="1"/>
      <c r="E18" s="1"/>
      <c r="F18" s="1"/>
      <c r="G18" s="1"/>
      <c r="H18" s="1"/>
      <c r="I18" s="1"/>
      <c r="J18" s="1"/>
      <c r="K18" s="1"/>
      <c r="L18" s="1"/>
      <c r="M18" s="1"/>
      <c r="N18" s="1"/>
      <c r="O18" s="1"/>
      <c r="P18" s="1"/>
      <c r="Q18" s="1"/>
    </row>
    <row r="19" spans="1:25" x14ac:dyDescent="0.15">
      <c r="A19" s="16" t="s">
        <v>397</v>
      </c>
      <c r="B19" s="101" t="s">
        <v>398</v>
      </c>
      <c r="C19" s="1"/>
      <c r="D19" s="1"/>
      <c r="E19" s="1"/>
      <c r="F19" s="1"/>
      <c r="G19" s="1"/>
      <c r="H19" s="1"/>
      <c r="I19" s="1"/>
      <c r="J19" s="1"/>
      <c r="K19" s="1"/>
      <c r="L19" s="1"/>
      <c r="M19" s="1"/>
      <c r="N19" s="1"/>
      <c r="O19" s="1"/>
      <c r="P19" s="1"/>
      <c r="Q19" s="1"/>
    </row>
    <row r="20" spans="1:25" x14ac:dyDescent="0.15">
      <c r="A20" s="16" t="s">
        <v>408</v>
      </c>
      <c r="B20" s="101" t="s">
        <v>409</v>
      </c>
      <c r="C20" s="1"/>
      <c r="D20" s="1"/>
      <c r="E20" s="1"/>
      <c r="F20" s="1"/>
      <c r="G20" s="1"/>
      <c r="H20" s="1"/>
      <c r="I20" s="1"/>
      <c r="J20" s="1"/>
      <c r="K20" s="1"/>
      <c r="L20" s="1"/>
      <c r="M20" s="1"/>
      <c r="N20" s="1"/>
      <c r="O20" s="1"/>
      <c r="P20" s="1"/>
      <c r="Q20" s="1"/>
    </row>
    <row r="21" spans="1:25" x14ac:dyDescent="0.15">
      <c r="A21" s="16" t="s">
        <v>416</v>
      </c>
      <c r="B21" s="101" t="s">
        <v>413</v>
      </c>
      <c r="C21" s="1"/>
      <c r="D21" s="1"/>
      <c r="E21" s="1"/>
      <c r="F21" s="1"/>
      <c r="G21" s="1"/>
      <c r="H21" s="1"/>
      <c r="I21" s="1"/>
      <c r="J21" s="1"/>
      <c r="K21" s="1"/>
      <c r="L21" s="1"/>
      <c r="M21" s="1"/>
      <c r="N21" s="1"/>
      <c r="O21" s="1"/>
      <c r="P21" s="1"/>
      <c r="Q21" s="1"/>
    </row>
    <row r="22" spans="1:25" x14ac:dyDescent="0.15">
      <c r="A22" s="16" t="s">
        <v>417</v>
      </c>
      <c r="B22" s="101" t="s">
        <v>418</v>
      </c>
      <c r="C22" s="1"/>
      <c r="D22" s="1"/>
      <c r="E22" s="1"/>
      <c r="F22" s="1"/>
      <c r="G22" s="1"/>
      <c r="H22" s="1"/>
      <c r="I22" s="1"/>
      <c r="J22" s="1"/>
      <c r="K22" s="1"/>
      <c r="L22" s="1"/>
      <c r="M22" s="1"/>
      <c r="N22" s="1"/>
      <c r="O22" s="1"/>
      <c r="P22" s="1"/>
      <c r="Q22" s="1"/>
    </row>
    <row r="24" spans="1:25" ht="12.75" customHeight="1" x14ac:dyDescent="0.15">
      <c r="A24" s="165" t="s">
        <v>41</v>
      </c>
      <c r="B24" s="168" t="s">
        <v>61</v>
      </c>
      <c r="C24" s="169" t="s">
        <v>2</v>
      </c>
      <c r="D24" s="168" t="s">
        <v>44</v>
      </c>
      <c r="E24" s="168"/>
      <c r="F24" s="168"/>
      <c r="G24" s="168" t="s">
        <v>45</v>
      </c>
      <c r="H24" s="168"/>
      <c r="I24" s="190" t="s">
        <v>420</v>
      </c>
      <c r="J24" s="177"/>
      <c r="K24" s="177"/>
      <c r="L24" s="178"/>
      <c r="M24" s="176" t="s">
        <v>40</v>
      </c>
      <c r="N24" s="178"/>
      <c r="O24" s="168" t="s">
        <v>316</v>
      </c>
      <c r="P24" s="168"/>
      <c r="Q24" s="111" t="s">
        <v>421</v>
      </c>
    </row>
    <row r="25" spans="1:25" ht="26" x14ac:dyDescent="0.15">
      <c r="A25" s="165"/>
      <c r="B25" s="168"/>
      <c r="C25" s="170"/>
      <c r="D25" s="169" t="s">
        <v>43</v>
      </c>
      <c r="E25" s="10" t="s">
        <v>42</v>
      </c>
      <c r="F25" s="10" t="s">
        <v>37</v>
      </c>
      <c r="G25" s="10" t="s">
        <v>46</v>
      </c>
      <c r="H25" s="10" t="s">
        <v>47</v>
      </c>
      <c r="I25" s="10" t="s">
        <v>38</v>
      </c>
      <c r="J25" s="10" t="s">
        <v>39</v>
      </c>
      <c r="K25" s="10" t="s">
        <v>50</v>
      </c>
      <c r="L25" s="10" t="s">
        <v>49</v>
      </c>
      <c r="M25" s="10" t="s">
        <v>38</v>
      </c>
      <c r="N25" s="10" t="s">
        <v>39</v>
      </c>
      <c r="O25" s="10" t="s">
        <v>314</v>
      </c>
      <c r="P25" s="10" t="s">
        <v>315</v>
      </c>
      <c r="Q25" s="111" t="s">
        <v>37</v>
      </c>
      <c r="S25" s="110" t="s">
        <v>536</v>
      </c>
      <c r="T25" s="110" t="s">
        <v>537</v>
      </c>
      <c r="U25" s="110" t="s">
        <v>538</v>
      </c>
      <c r="V25" s="110" t="s">
        <v>539</v>
      </c>
      <c r="W25" s="110" t="s">
        <v>540</v>
      </c>
      <c r="X25" s="118" t="s">
        <v>541</v>
      </c>
      <c r="Y25" s="118" t="s">
        <v>542</v>
      </c>
    </row>
    <row r="26" spans="1:25" x14ac:dyDescent="0.15">
      <c r="A26" s="165"/>
      <c r="B26" s="168"/>
      <c r="C26" s="10" t="s">
        <v>3</v>
      </c>
      <c r="D26" s="170"/>
      <c r="E26" s="10" t="s">
        <v>3</v>
      </c>
      <c r="F26" s="10" t="s">
        <v>1</v>
      </c>
      <c r="G26" s="10" t="s">
        <v>1</v>
      </c>
      <c r="H26" s="10" t="s">
        <v>3</v>
      </c>
      <c r="I26" s="10" t="s">
        <v>1</v>
      </c>
      <c r="J26" s="10" t="s">
        <v>1</v>
      </c>
      <c r="K26" s="10" t="s">
        <v>1</v>
      </c>
      <c r="L26" s="10" t="s">
        <v>1</v>
      </c>
      <c r="M26" s="132" t="s">
        <v>3</v>
      </c>
      <c r="N26" s="132" t="s">
        <v>3</v>
      </c>
      <c r="O26" s="10" t="s">
        <v>3</v>
      </c>
      <c r="P26" s="10" t="s">
        <v>3</v>
      </c>
      <c r="Q26" s="111" t="s">
        <v>1</v>
      </c>
      <c r="S26" s="1">
        <v>199</v>
      </c>
      <c r="T26" s="1">
        <v>22936.727163955231</v>
      </c>
      <c r="U26" s="1">
        <v>170</v>
      </c>
      <c r="V26" s="1">
        <v>19301.945263655311</v>
      </c>
      <c r="W26" s="42">
        <f>(T26-V26)/(S26-U26)</f>
        <v>125.3373069068938</v>
      </c>
      <c r="X26" s="1">
        <v>22000</v>
      </c>
      <c r="Y26" s="1">
        <f>((X26-V26)/W26)+U26</f>
        <v>191.5263499984799</v>
      </c>
    </row>
    <row r="27" spans="1:25" x14ac:dyDescent="0.15">
      <c r="A27" s="165"/>
      <c r="B27" s="36" t="s">
        <v>405</v>
      </c>
      <c r="C27" s="35">
        <v>192</v>
      </c>
      <c r="D27" s="35" t="s">
        <v>378</v>
      </c>
      <c r="E27" s="35">
        <f>C27/4</f>
        <v>48</v>
      </c>
      <c r="F27" s="117">
        <v>4010.8</v>
      </c>
      <c r="G27" s="117">
        <f>25253.6-4946.7</f>
        <v>20306.899999999998</v>
      </c>
      <c r="H27" s="117">
        <f>18.12*12</f>
        <v>217.44</v>
      </c>
      <c r="I27" s="105">
        <v>21300</v>
      </c>
      <c r="J27" s="105">
        <v>5000</v>
      </c>
      <c r="K27" s="69">
        <f>I27-J27</f>
        <v>16300</v>
      </c>
      <c r="L27" s="5">
        <f>I27-J27-K27</f>
        <v>0</v>
      </c>
      <c r="M27" s="105">
        <v>191.5263499984799</v>
      </c>
      <c r="N27" s="105">
        <v>21.19</v>
      </c>
      <c r="O27" s="35">
        <f>1.3*12</f>
        <v>15.600000000000001</v>
      </c>
      <c r="P27" s="35">
        <f>23.5*12</f>
        <v>282</v>
      </c>
      <c r="Q27" s="35">
        <v>0</v>
      </c>
      <c r="S27" s="35">
        <f>18.12*12</f>
        <v>217.44</v>
      </c>
      <c r="T27" s="35">
        <f>4.62*12</f>
        <v>55.44</v>
      </c>
      <c r="U27" s="35">
        <f>1.3*12</f>
        <v>15.600000000000001</v>
      </c>
      <c r="V27" s="35">
        <f>23.5*12</f>
        <v>282</v>
      </c>
      <c r="W27" s="35">
        <v>0</v>
      </c>
    </row>
    <row r="28" spans="1:25" x14ac:dyDescent="0.15">
      <c r="B28" s="18"/>
      <c r="C28" s="18"/>
      <c r="D28" s="18"/>
      <c r="E28" s="18"/>
      <c r="F28" s="18"/>
      <c r="G28" s="18"/>
      <c r="H28" s="18"/>
      <c r="I28" s="18"/>
      <c r="J28" s="18"/>
      <c r="K28" s="18"/>
      <c r="L28" s="18"/>
      <c r="M28" s="137"/>
      <c r="N28" s="137"/>
      <c r="P28" s="75"/>
      <c r="S28" s="105">
        <v>63.87</v>
      </c>
      <c r="T28" s="105">
        <v>21.19</v>
      </c>
    </row>
    <row r="29" spans="1:25" ht="12.75" customHeight="1" x14ac:dyDescent="0.15">
      <c r="A29" s="165" t="s">
        <v>51</v>
      </c>
      <c r="B29" s="169" t="s">
        <v>53</v>
      </c>
      <c r="C29" s="168" t="s">
        <v>283</v>
      </c>
      <c r="D29" s="168" t="s">
        <v>52</v>
      </c>
      <c r="E29" s="169" t="s">
        <v>78</v>
      </c>
      <c r="F29" s="169" t="s">
        <v>4</v>
      </c>
      <c r="G29" s="168" t="s">
        <v>5</v>
      </c>
      <c r="H29" s="169" t="s">
        <v>280</v>
      </c>
      <c r="I29" s="176" t="s">
        <v>38</v>
      </c>
      <c r="J29" s="177"/>
      <c r="K29" s="178"/>
      <c r="L29" s="168" t="s">
        <v>39</v>
      </c>
      <c r="M29" s="168"/>
      <c r="N29" s="168"/>
      <c r="O29" s="180" t="s">
        <v>317</v>
      </c>
      <c r="P29" s="180"/>
      <c r="Q29" s="1"/>
    </row>
    <row r="30" spans="1:25" ht="26" x14ac:dyDescent="0.15">
      <c r="A30" s="165"/>
      <c r="B30" s="182"/>
      <c r="C30" s="168"/>
      <c r="D30" s="168"/>
      <c r="E30" s="182"/>
      <c r="F30" s="170"/>
      <c r="G30" s="168"/>
      <c r="H30" s="170"/>
      <c r="I30" s="10" t="s">
        <v>30</v>
      </c>
      <c r="J30" s="10" t="s">
        <v>31</v>
      </c>
      <c r="K30" s="10" t="s">
        <v>9</v>
      </c>
      <c r="L30" s="133" t="s">
        <v>30</v>
      </c>
      <c r="M30" s="133" t="s">
        <v>31</v>
      </c>
      <c r="N30" s="133" t="s">
        <v>9</v>
      </c>
      <c r="O30" s="11" t="s">
        <v>318</v>
      </c>
      <c r="P30" s="11" t="s">
        <v>319</v>
      </c>
      <c r="Q30" s="1"/>
    </row>
    <row r="31" spans="1:25" ht="14" x14ac:dyDescent="0.15">
      <c r="A31" s="165"/>
      <c r="B31" s="170"/>
      <c r="C31" s="10" t="s">
        <v>282</v>
      </c>
      <c r="D31" s="10" t="s">
        <v>3</v>
      </c>
      <c r="E31" s="170"/>
      <c r="F31" s="10" t="s">
        <v>3</v>
      </c>
      <c r="G31" s="10" t="s">
        <v>3</v>
      </c>
      <c r="H31" s="10" t="s">
        <v>3</v>
      </c>
      <c r="I31" s="10" t="s">
        <v>8</v>
      </c>
      <c r="J31" s="10" t="s">
        <v>10</v>
      </c>
      <c r="K31" s="10" t="s">
        <v>10</v>
      </c>
      <c r="L31" s="10" t="s">
        <v>8</v>
      </c>
      <c r="M31" s="10" t="s">
        <v>10</v>
      </c>
      <c r="N31" s="10" t="s">
        <v>10</v>
      </c>
      <c r="O31" s="76" t="s">
        <v>89</v>
      </c>
      <c r="P31" s="76" t="s">
        <v>89</v>
      </c>
      <c r="Q31" s="1"/>
    </row>
    <row r="32" spans="1:25" x14ac:dyDescent="0.15">
      <c r="A32" s="165"/>
      <c r="B32" s="65">
        <v>6</v>
      </c>
      <c r="C32" s="69" t="s">
        <v>355</v>
      </c>
      <c r="D32" s="65">
        <v>4</v>
      </c>
      <c r="E32" s="68">
        <v>1.5</v>
      </c>
      <c r="F32" s="65">
        <v>0</v>
      </c>
      <c r="G32" s="65">
        <v>57.6</v>
      </c>
      <c r="H32" s="72">
        <v>0</v>
      </c>
      <c r="I32" s="72">
        <v>12.2</v>
      </c>
      <c r="J32" s="72">
        <v>21.5</v>
      </c>
      <c r="K32" s="72">
        <v>113.9</v>
      </c>
      <c r="L32" s="72">
        <v>13.5</v>
      </c>
      <c r="M32" s="72">
        <v>16</v>
      </c>
      <c r="N32" s="72">
        <v>179.3</v>
      </c>
      <c r="O32" s="35">
        <v>90</v>
      </c>
      <c r="P32" s="35">
        <v>90</v>
      </c>
      <c r="Q32" s="1"/>
    </row>
    <row r="33" spans="1:21" ht="12.75" customHeight="1" x14ac:dyDescent="0.15">
      <c r="B33" s="18"/>
      <c r="C33" s="18"/>
      <c r="D33" s="18"/>
      <c r="E33" s="18"/>
      <c r="F33" s="18"/>
      <c r="G33" s="18"/>
      <c r="H33" s="18"/>
      <c r="I33" s="18"/>
      <c r="J33" s="18"/>
      <c r="K33" s="18"/>
      <c r="L33" s="18"/>
      <c r="M33" s="18"/>
      <c r="O33" s="195" t="s">
        <v>320</v>
      </c>
      <c r="P33" s="195"/>
      <c r="Q33" s="195"/>
      <c r="R33" s="195"/>
      <c r="S33" s="195"/>
      <c r="T33" s="195"/>
    </row>
    <row r="34" spans="1:21" ht="12.75" customHeight="1" x14ac:dyDescent="0.15">
      <c r="A34" s="165" t="s">
        <v>54</v>
      </c>
      <c r="B34" s="168" t="s">
        <v>55</v>
      </c>
      <c r="C34" s="168"/>
      <c r="D34" s="18"/>
      <c r="E34" s="18"/>
      <c r="F34" s="18"/>
      <c r="G34" s="18"/>
      <c r="J34" s="1"/>
      <c r="K34" s="1"/>
      <c r="L34" s="1"/>
      <c r="M34" s="1"/>
      <c r="N34" s="1"/>
      <c r="O34" s="194" t="s">
        <v>334</v>
      </c>
      <c r="P34" s="194"/>
      <c r="Q34" s="194"/>
      <c r="R34" s="194"/>
      <c r="S34" s="194"/>
      <c r="T34" s="194"/>
    </row>
    <row r="35" spans="1:21" ht="26" x14ac:dyDescent="0.15">
      <c r="A35" s="165"/>
      <c r="B35" s="10" t="s">
        <v>29</v>
      </c>
      <c r="C35" s="10" t="s">
        <v>56</v>
      </c>
      <c r="D35" s="18"/>
      <c r="E35" s="18"/>
      <c r="F35" s="18"/>
      <c r="G35" s="18"/>
      <c r="H35" s="18"/>
      <c r="I35" s="18"/>
      <c r="J35" s="18"/>
      <c r="K35" s="18"/>
      <c r="L35" s="18"/>
      <c r="M35" s="18"/>
    </row>
    <row r="36" spans="1:21" x14ac:dyDescent="0.15">
      <c r="A36" s="165"/>
      <c r="B36" s="10" t="s">
        <v>3</v>
      </c>
      <c r="C36" s="10" t="s">
        <v>0</v>
      </c>
      <c r="D36" s="18"/>
      <c r="E36" s="18"/>
      <c r="F36" s="18"/>
      <c r="G36" s="18"/>
      <c r="H36" s="18"/>
      <c r="I36" s="18"/>
      <c r="J36" s="18"/>
      <c r="K36" s="18"/>
      <c r="L36" s="18"/>
      <c r="M36" s="18"/>
    </row>
    <row r="37" spans="1:21" x14ac:dyDescent="0.15">
      <c r="A37" s="165"/>
      <c r="B37" s="33">
        <v>3</v>
      </c>
      <c r="C37" s="71">
        <v>215</v>
      </c>
      <c r="D37" s="18"/>
      <c r="E37" s="18"/>
      <c r="F37" s="18"/>
      <c r="G37" s="18"/>
      <c r="H37" s="18"/>
      <c r="I37" s="18"/>
      <c r="J37" s="18"/>
      <c r="K37" s="18"/>
      <c r="L37" s="18"/>
      <c r="M37" s="120"/>
    </row>
    <row r="38" spans="1:21" x14ac:dyDescent="0.15">
      <c r="B38" s="18"/>
      <c r="C38" s="18"/>
      <c r="D38" s="18"/>
      <c r="E38" s="18"/>
      <c r="F38" s="18"/>
      <c r="G38" s="18"/>
      <c r="H38" s="18"/>
      <c r="I38" s="18"/>
      <c r="J38" s="18"/>
      <c r="K38" s="18"/>
      <c r="L38" s="18"/>
      <c r="M38" s="18"/>
    </row>
    <row r="39" spans="1:21" ht="12.75" customHeight="1" x14ac:dyDescent="0.15">
      <c r="A39" s="165" t="s">
        <v>249</v>
      </c>
      <c r="B39" s="176" t="s">
        <v>58</v>
      </c>
      <c r="C39" s="177"/>
      <c r="D39" s="178"/>
      <c r="E39" s="167" t="s">
        <v>467</v>
      </c>
      <c r="F39" s="131"/>
      <c r="G39" s="131"/>
      <c r="H39" s="131"/>
      <c r="I39" s="131"/>
      <c r="J39" s="131"/>
      <c r="K39" s="131"/>
      <c r="L39" s="131"/>
      <c r="M39" s="131"/>
      <c r="N39" s="131"/>
      <c r="O39" s="131"/>
      <c r="P39" s="131"/>
      <c r="Q39" s="131"/>
      <c r="R39" s="131"/>
      <c r="S39" s="131"/>
      <c r="T39" s="131"/>
      <c r="U39" s="131"/>
    </row>
    <row r="40" spans="1:21" ht="26.5" customHeight="1" x14ac:dyDescent="0.15">
      <c r="A40" s="165"/>
      <c r="B40" s="179" t="s">
        <v>512</v>
      </c>
      <c r="C40" s="115" t="s">
        <v>59</v>
      </c>
      <c r="D40" s="115" t="s">
        <v>465</v>
      </c>
      <c r="E40" s="168"/>
      <c r="O40" s="1"/>
      <c r="P40" s="1"/>
      <c r="Q40" s="1"/>
    </row>
    <row r="41" spans="1:21" x14ac:dyDescent="0.15">
      <c r="A41" s="165"/>
      <c r="B41" s="170"/>
      <c r="C41" s="115" t="s">
        <v>6</v>
      </c>
      <c r="D41" s="115" t="s">
        <v>305</v>
      </c>
      <c r="E41" s="111" t="s">
        <v>468</v>
      </c>
      <c r="O41" s="1"/>
      <c r="P41" s="1"/>
      <c r="Q41" s="1"/>
    </row>
    <row r="42" spans="1:21" x14ac:dyDescent="0.15">
      <c r="A42" s="165"/>
      <c r="B42" s="130" t="str">
        <f>IF('Results-Multiple Flush Cycles'!T4,'Results-Multiple Flush Cycles'!U4,IF('Results-Multiple Flush Cycles'!T5,'Results-Multiple Flush Cycles'!U5,IF('Results-Multiple Flush Cycles'!T6,'Results-Multiple Flush Cycles'!U6,IF('Results-Multiple Flush Cycles'!T7,'Results-Multiple Flush Cycles'!U7,'Results-Multiple Flush Cycles'!U8))))</f>
        <v>Slurry</v>
      </c>
      <c r="C42" s="128">
        <f>IF('Results-Multiple Flush Cycles'!T4,'Results-Multiple Flush Cycles'!W4,IF('Results-Multiple Flush Cycles'!T5,'Results-Multiple Flush Cycles'!W5,IF('Results-Multiple Flush Cycles'!T6,'Results-Multiple Flush Cycles'!W6,IF('Results-Multiple Flush Cycles'!T7,'Results-Multiple Flush Cycles'!W7,'Results-Multiple Flush Cycles'!W8))))</f>
        <v>1130</v>
      </c>
      <c r="D42" s="129">
        <f>IF('Results-Multiple Flush Cycles'!T4,'Results-Multiple Flush Cycles'!X4,IF('Results-Multiple Flush Cycles'!T5,'Results-Multiple Flush Cycles'!X5,IF('Results-Multiple Flush Cycles'!T6,'Results-Multiple Flush Cycles'!X6,IF('Results-Multiple Flush Cycles'!T7,'Results-Multiple Flush Cycles'!X7,'Results-Multiple Flush Cycles'!X8))))</f>
        <v>1.66</v>
      </c>
      <c r="E42" s="73">
        <v>0.1</v>
      </c>
      <c r="N42" s="1"/>
      <c r="O42" s="1"/>
      <c r="P42" s="1"/>
      <c r="Q42" s="1"/>
    </row>
    <row r="43" spans="1:21" x14ac:dyDescent="0.15">
      <c r="B43" s="74"/>
      <c r="C43" s="21"/>
      <c r="D43" s="18"/>
      <c r="E43" s="23"/>
      <c r="O43" s="1"/>
      <c r="P43" s="1"/>
      <c r="Q43" s="1"/>
    </row>
    <row r="44" spans="1:21" x14ac:dyDescent="0.15">
      <c r="A44" s="165" t="s">
        <v>57</v>
      </c>
      <c r="B44" s="10" t="s">
        <v>22</v>
      </c>
      <c r="C44" s="12" t="s">
        <v>32</v>
      </c>
      <c r="O44" s="1"/>
      <c r="P44" s="1"/>
      <c r="Q44" s="1"/>
    </row>
    <row r="45" spans="1:21" x14ac:dyDescent="0.15">
      <c r="A45" s="165"/>
      <c r="B45" s="10" t="s">
        <v>23</v>
      </c>
      <c r="C45" s="11" t="s">
        <v>89</v>
      </c>
      <c r="O45" s="1"/>
      <c r="P45" s="1"/>
      <c r="Q45" s="1"/>
    </row>
    <row r="46" spans="1:21" x14ac:dyDescent="0.15">
      <c r="A46" s="165"/>
      <c r="B46" s="33">
        <v>9.81</v>
      </c>
      <c r="C46" s="35">
        <v>14</v>
      </c>
      <c r="R46" s="2"/>
      <c r="S46" s="2"/>
      <c r="T46" s="2"/>
    </row>
    <row r="47" spans="1:21" x14ac:dyDescent="0.15">
      <c r="B47" s="18"/>
      <c r="C47" s="18"/>
      <c r="D47" s="18"/>
      <c r="E47" s="18"/>
      <c r="F47" s="18"/>
      <c r="G47" s="18"/>
      <c r="H47" s="18"/>
      <c r="I47" s="18"/>
      <c r="J47" s="18"/>
      <c r="K47" s="18"/>
      <c r="L47" s="18"/>
      <c r="M47" s="18"/>
    </row>
    <row r="48" spans="1:21" ht="30.5" customHeight="1" x14ac:dyDescent="0.15">
      <c r="A48" s="193" t="str">
        <f>IF(SUM(D50:D59)&gt;1,"Warning: Solids Composition Exceeds 100%","Solids Composition")</f>
        <v>Solids Composition</v>
      </c>
      <c r="B48" s="10" t="s">
        <v>12</v>
      </c>
      <c r="C48" s="10" t="s">
        <v>13</v>
      </c>
      <c r="D48" s="169" t="s">
        <v>25</v>
      </c>
      <c r="H48" s="1"/>
      <c r="I48" s="1"/>
      <c r="J48" s="1"/>
      <c r="K48" s="1"/>
      <c r="L48" s="1"/>
      <c r="M48" s="1"/>
      <c r="N48" s="1"/>
      <c r="O48" s="1"/>
      <c r="P48" s="1"/>
      <c r="Q48" s="1"/>
    </row>
    <row r="49" spans="1:19" x14ac:dyDescent="0.15">
      <c r="A49" s="193"/>
      <c r="B49" s="10" t="s">
        <v>11</v>
      </c>
      <c r="C49" s="10" t="s">
        <v>6</v>
      </c>
      <c r="D49" s="170"/>
      <c r="M49" s="1"/>
      <c r="N49" s="1"/>
      <c r="O49" s="1"/>
      <c r="P49" s="1"/>
      <c r="Q49" s="1"/>
    </row>
    <row r="50" spans="1:19" x14ac:dyDescent="0.15">
      <c r="A50" s="70">
        <v>1</v>
      </c>
      <c r="B50" s="68">
        <v>11.79</v>
      </c>
      <c r="C50" s="68">
        <v>2450</v>
      </c>
      <c r="D50" s="106">
        <v>0.63</v>
      </c>
      <c r="F50" s="101" t="s">
        <v>406</v>
      </c>
      <c r="H50" s="106">
        <v>0.63100000000000001</v>
      </c>
      <c r="J50" s="1"/>
      <c r="K50" s="1"/>
      <c r="L50" s="1"/>
      <c r="M50" s="1"/>
      <c r="N50" s="1"/>
      <c r="O50" s="1"/>
      <c r="P50" s="1"/>
      <c r="Q50" s="1"/>
    </row>
    <row r="51" spans="1:19" x14ac:dyDescent="0.15">
      <c r="A51" s="70">
        <v>2</v>
      </c>
      <c r="B51" s="68">
        <v>100.52</v>
      </c>
      <c r="C51" s="68">
        <v>2440</v>
      </c>
      <c r="D51" s="106">
        <v>9.1999999999999998E-2</v>
      </c>
      <c r="F51" s="101" t="s">
        <v>429</v>
      </c>
      <c r="H51" s="106">
        <v>0.08</v>
      </c>
      <c r="J51" s="1"/>
      <c r="K51" s="1"/>
      <c r="L51" s="1"/>
      <c r="M51" s="1"/>
      <c r="N51" s="1"/>
      <c r="O51" s="1"/>
      <c r="P51" s="1"/>
      <c r="Q51" s="1"/>
    </row>
    <row r="52" spans="1:19" x14ac:dyDescent="0.15">
      <c r="A52" s="70">
        <v>3</v>
      </c>
      <c r="B52" s="68">
        <v>140</v>
      </c>
      <c r="C52" s="68">
        <v>5830</v>
      </c>
      <c r="D52" s="106">
        <v>0.26800000000000002</v>
      </c>
      <c r="F52" s="101" t="s">
        <v>412</v>
      </c>
      <c r="H52" s="106">
        <v>0.26700000000000002</v>
      </c>
      <c r="J52" s="1"/>
      <c r="K52" s="1"/>
      <c r="L52" s="1"/>
      <c r="M52" s="1"/>
      <c r="N52" s="1"/>
      <c r="O52" s="1"/>
      <c r="P52" s="1"/>
      <c r="Q52" s="1"/>
    </row>
    <row r="53" spans="1:19" x14ac:dyDescent="0.15">
      <c r="A53" s="70">
        <v>4</v>
      </c>
      <c r="B53" s="68">
        <v>500</v>
      </c>
      <c r="C53" s="68">
        <v>2900</v>
      </c>
      <c r="D53" s="106">
        <v>0.01</v>
      </c>
      <c r="F53" s="101" t="s">
        <v>411</v>
      </c>
      <c r="H53" s="106">
        <v>2.1999999999999999E-2</v>
      </c>
      <c r="J53" s="1"/>
      <c r="K53" s="1"/>
      <c r="L53" s="1"/>
      <c r="M53" s="1"/>
      <c r="N53" s="1"/>
      <c r="O53" s="1"/>
      <c r="P53" s="1"/>
      <c r="Q53" s="1"/>
    </row>
    <row r="54" spans="1:19" x14ac:dyDescent="0.15">
      <c r="A54" s="70">
        <v>5</v>
      </c>
      <c r="B54" s="68">
        <v>0</v>
      </c>
      <c r="C54" s="68">
        <v>0</v>
      </c>
      <c r="D54" s="107">
        <v>0</v>
      </c>
      <c r="E54" s="66"/>
      <c r="F54" s="101"/>
      <c r="K54" s="1"/>
      <c r="L54" s="1"/>
      <c r="M54" s="1"/>
      <c r="N54" s="1"/>
      <c r="O54" s="1"/>
      <c r="P54" s="1"/>
      <c r="Q54" s="1"/>
    </row>
    <row r="55" spans="1:19" x14ac:dyDescent="0.15">
      <c r="A55" s="70">
        <v>6</v>
      </c>
      <c r="B55" s="68">
        <v>0</v>
      </c>
      <c r="C55" s="68">
        <v>0</v>
      </c>
      <c r="D55" s="107">
        <v>0</v>
      </c>
      <c r="E55" s="66"/>
      <c r="F55" s="59"/>
      <c r="M55" s="1"/>
      <c r="N55" s="1"/>
      <c r="O55" s="1"/>
      <c r="P55" s="1"/>
      <c r="Q55" s="1"/>
    </row>
    <row r="56" spans="1:19" x14ac:dyDescent="0.15">
      <c r="A56" s="70">
        <v>7</v>
      </c>
      <c r="B56" s="33">
        <v>0</v>
      </c>
      <c r="C56" s="33">
        <v>0</v>
      </c>
      <c r="D56" s="34">
        <v>0</v>
      </c>
      <c r="F56" s="59"/>
      <c r="M56" s="1"/>
      <c r="N56" s="1"/>
      <c r="O56" s="1"/>
      <c r="P56" s="1"/>
      <c r="Q56" s="1"/>
    </row>
    <row r="57" spans="1:19" x14ac:dyDescent="0.15">
      <c r="A57" s="70">
        <v>8</v>
      </c>
      <c r="B57" s="33">
        <v>0</v>
      </c>
      <c r="C57" s="33">
        <v>0</v>
      </c>
      <c r="D57" s="34">
        <v>0</v>
      </c>
      <c r="F57" s="59"/>
      <c r="M57" s="1"/>
      <c r="N57" s="1"/>
      <c r="O57" s="1"/>
      <c r="P57" s="1"/>
      <c r="Q57" s="1"/>
    </row>
    <row r="58" spans="1:19" x14ac:dyDescent="0.15">
      <c r="A58" s="70">
        <v>9</v>
      </c>
      <c r="B58" s="33">
        <v>0</v>
      </c>
      <c r="C58" s="33">
        <v>0</v>
      </c>
      <c r="D58" s="34">
        <v>0</v>
      </c>
      <c r="F58" s="100"/>
      <c r="K58" s="88"/>
      <c r="M58" s="1"/>
      <c r="N58" s="1"/>
      <c r="O58" s="1"/>
      <c r="P58" s="1"/>
      <c r="Q58" s="1"/>
    </row>
    <row r="59" spans="1:19" x14ac:dyDescent="0.15">
      <c r="A59" s="70">
        <v>10</v>
      </c>
      <c r="B59" s="33">
        <v>0</v>
      </c>
      <c r="C59" s="33">
        <v>0</v>
      </c>
      <c r="D59" s="34">
        <v>0</v>
      </c>
      <c r="E59" s="66"/>
      <c r="K59" s="88"/>
      <c r="M59" s="1"/>
      <c r="N59" s="1"/>
      <c r="O59" s="1"/>
      <c r="P59" s="1"/>
      <c r="Q59" s="1"/>
    </row>
    <row r="60" spans="1:19" x14ac:dyDescent="0.15">
      <c r="A60" s="17"/>
      <c r="B60" s="18"/>
      <c r="C60" s="18"/>
      <c r="D60" s="21"/>
      <c r="H60" s="66"/>
      <c r="R60" s="2"/>
      <c r="S60" s="2"/>
    </row>
    <row r="61" spans="1:19" x14ac:dyDescent="0.15">
      <c r="A61" s="191" t="s">
        <v>19</v>
      </c>
      <c r="B61" s="13" t="s">
        <v>15</v>
      </c>
      <c r="C61" s="13" t="s">
        <v>1</v>
      </c>
      <c r="D61" s="13" t="s">
        <v>3</v>
      </c>
      <c r="E61" s="13" t="s">
        <v>0</v>
      </c>
      <c r="F61" s="13" t="s">
        <v>11</v>
      </c>
      <c r="G61" s="13" t="s">
        <v>89</v>
      </c>
      <c r="R61" s="2"/>
      <c r="S61" s="2"/>
    </row>
    <row r="62" spans="1:19" x14ac:dyDescent="0.15">
      <c r="A62" s="191"/>
      <c r="B62" s="13" t="s">
        <v>16</v>
      </c>
      <c r="C62" s="13" t="s">
        <v>14</v>
      </c>
      <c r="D62" s="13" t="s">
        <v>18</v>
      </c>
      <c r="E62" s="13" t="s">
        <v>20</v>
      </c>
      <c r="F62" s="13" t="s">
        <v>18</v>
      </c>
      <c r="G62" s="13" t="s">
        <v>90</v>
      </c>
      <c r="R62" s="2"/>
      <c r="S62" s="2"/>
    </row>
    <row r="63" spans="1:19" x14ac:dyDescent="0.15">
      <c r="A63" s="191"/>
      <c r="B63" s="5" t="s">
        <v>17</v>
      </c>
      <c r="C63" s="6">
        <v>3.7854120000000002E-3</v>
      </c>
      <c r="D63" s="5">
        <f>2.54/100</f>
        <v>2.5399999999999999E-2</v>
      </c>
      <c r="E63" s="6">
        <v>6.3090199999999994E-5</v>
      </c>
      <c r="F63" s="6">
        <v>9.9999999999999995E-7</v>
      </c>
      <c r="G63" s="82">
        <f>2*PI()/360</f>
        <v>1.7453292519943295E-2</v>
      </c>
    </row>
    <row r="64" spans="1:19" x14ac:dyDescent="0.15">
      <c r="A64" s="17"/>
      <c r="B64" s="18"/>
      <c r="C64" s="19"/>
      <c r="D64" s="18"/>
      <c r="E64" s="19"/>
      <c r="F64" s="19"/>
    </row>
    <row r="65" spans="1:17" ht="12.75" customHeight="1" x14ac:dyDescent="0.15">
      <c r="A65" s="191" t="s">
        <v>62</v>
      </c>
      <c r="B65" s="166" t="s">
        <v>61</v>
      </c>
      <c r="C65" s="171" t="s">
        <v>2</v>
      </c>
      <c r="D65" s="166" t="s">
        <v>44</v>
      </c>
      <c r="E65" s="166"/>
      <c r="F65" s="166"/>
      <c r="G65" s="166" t="s">
        <v>45</v>
      </c>
      <c r="H65" s="166"/>
      <c r="I65" s="173" t="s">
        <v>48</v>
      </c>
      <c r="J65" s="174"/>
      <c r="K65" s="175"/>
      <c r="L65" s="173" t="s">
        <v>40</v>
      </c>
      <c r="M65" s="175"/>
      <c r="N65" s="197" t="s">
        <v>49</v>
      </c>
      <c r="O65" s="174"/>
      <c r="P65" s="175"/>
      <c r="Q65" s="113" t="s">
        <v>421</v>
      </c>
    </row>
    <row r="66" spans="1:17" ht="26" x14ac:dyDescent="0.15">
      <c r="A66" s="191"/>
      <c r="B66" s="166"/>
      <c r="C66" s="172"/>
      <c r="D66" s="171" t="s">
        <v>43</v>
      </c>
      <c r="E66" s="13" t="s">
        <v>42</v>
      </c>
      <c r="F66" s="13" t="s">
        <v>37</v>
      </c>
      <c r="G66" s="13" t="s">
        <v>46</v>
      </c>
      <c r="H66" s="13" t="s">
        <v>47</v>
      </c>
      <c r="I66" s="13" t="s">
        <v>38</v>
      </c>
      <c r="J66" s="13" t="s">
        <v>39</v>
      </c>
      <c r="K66" s="13" t="s">
        <v>50</v>
      </c>
      <c r="L66" s="13" t="s">
        <v>38</v>
      </c>
      <c r="M66" s="13" t="s">
        <v>39</v>
      </c>
      <c r="N66" s="13" t="s">
        <v>314</v>
      </c>
      <c r="O66" s="13" t="s">
        <v>315</v>
      </c>
      <c r="P66" s="113" t="s">
        <v>419</v>
      </c>
      <c r="Q66" s="113" t="s">
        <v>37</v>
      </c>
    </row>
    <row r="67" spans="1:17" x14ac:dyDescent="0.15">
      <c r="A67" s="191"/>
      <c r="B67" s="166"/>
      <c r="C67" s="13" t="s">
        <v>18</v>
      </c>
      <c r="D67" s="172"/>
      <c r="E67" s="13" t="s">
        <v>18</v>
      </c>
      <c r="F67" s="13" t="s">
        <v>14</v>
      </c>
      <c r="G67" s="13" t="s">
        <v>14</v>
      </c>
      <c r="H67" s="13" t="s">
        <v>18</v>
      </c>
      <c r="I67" s="13" t="s">
        <v>14</v>
      </c>
      <c r="J67" s="13" t="s">
        <v>14</v>
      </c>
      <c r="K67" s="13" t="s">
        <v>14</v>
      </c>
      <c r="L67" s="13" t="s">
        <v>18</v>
      </c>
      <c r="M67" s="13" t="s">
        <v>18</v>
      </c>
      <c r="N67" s="13" t="s">
        <v>18</v>
      </c>
      <c r="O67" s="13" t="s">
        <v>18</v>
      </c>
      <c r="P67" s="13" t="s">
        <v>14</v>
      </c>
      <c r="Q67" s="113" t="s">
        <v>14</v>
      </c>
    </row>
    <row r="68" spans="1:17" x14ac:dyDescent="0.15">
      <c r="A68" s="191"/>
      <c r="B68" s="58" t="str">
        <f>B27</f>
        <v>SHSVD</v>
      </c>
      <c r="C68" s="5">
        <f>C27*$D$63</f>
        <v>4.8767999999999994</v>
      </c>
      <c r="D68" s="5" t="str">
        <f>D27</f>
        <v>2:1 SE</v>
      </c>
      <c r="E68" s="5">
        <f>E27*$D$63</f>
        <v>1.2191999999999998</v>
      </c>
      <c r="F68" s="116">
        <f>F27*$C$63</f>
        <v>15.182530449600002</v>
      </c>
      <c r="G68" s="116">
        <f>G27*$C$63</f>
        <v>76.869982942799993</v>
      </c>
      <c r="H68" s="116">
        <f>H27*D63</f>
        <v>5.5229759999999999</v>
      </c>
      <c r="I68" s="116">
        <f>I27*$C$63</f>
        <v>80.6292756</v>
      </c>
      <c r="J68" s="116">
        <f>J27*$C$63</f>
        <v>18.927060000000001</v>
      </c>
      <c r="K68" s="116">
        <f>K27*$C$63</f>
        <v>61.702215600000002</v>
      </c>
      <c r="L68" s="26">
        <f>M27*$D$63</f>
        <v>4.864769289961389</v>
      </c>
      <c r="M68" s="26">
        <f>N27*$D$63</f>
        <v>0.53822599999999998</v>
      </c>
      <c r="N68" s="79">
        <f>O27*$D$63</f>
        <v>0.39624000000000004</v>
      </c>
      <c r="O68" s="79">
        <f>P27*$D$63</f>
        <v>7.1627999999999998</v>
      </c>
      <c r="P68" s="26">
        <f>L27*$C$63</f>
        <v>0</v>
      </c>
      <c r="Q68" s="26">
        <f>Q27*$C$63</f>
        <v>0</v>
      </c>
    </row>
    <row r="69" spans="1:17" x14ac:dyDescent="0.15">
      <c r="A69" s="17"/>
      <c r="B69" s="18"/>
      <c r="C69" s="18"/>
      <c r="D69" s="18"/>
      <c r="E69" s="19"/>
      <c r="F69" s="27"/>
      <c r="G69" s="27"/>
      <c r="H69" s="27"/>
      <c r="I69" s="27"/>
      <c r="J69" s="27"/>
      <c r="K69" s="27"/>
      <c r="L69" s="27"/>
      <c r="M69" s="27"/>
      <c r="N69" s="28"/>
      <c r="P69" s="75"/>
    </row>
    <row r="70" spans="1:17" ht="12.75" customHeight="1" x14ac:dyDescent="0.15">
      <c r="A70" s="191" t="s">
        <v>63</v>
      </c>
      <c r="B70" s="171" t="s">
        <v>53</v>
      </c>
      <c r="C70" s="166" t="s">
        <v>283</v>
      </c>
      <c r="D70" s="166" t="s">
        <v>52</v>
      </c>
      <c r="E70" s="166" t="s">
        <v>79</v>
      </c>
      <c r="F70" s="166" t="s">
        <v>4</v>
      </c>
      <c r="G70" s="166" t="s">
        <v>5</v>
      </c>
      <c r="H70" s="171" t="s">
        <v>280</v>
      </c>
      <c r="I70" s="173" t="s">
        <v>38</v>
      </c>
      <c r="J70" s="174"/>
      <c r="K70" s="175"/>
      <c r="L70" s="166" t="s">
        <v>39</v>
      </c>
      <c r="M70" s="166"/>
      <c r="N70" s="166"/>
      <c r="O70" s="196" t="s">
        <v>317</v>
      </c>
      <c r="P70" s="196"/>
      <c r="Q70" s="1"/>
    </row>
    <row r="71" spans="1:17" ht="26" x14ac:dyDescent="0.15">
      <c r="A71" s="191"/>
      <c r="B71" s="181"/>
      <c r="C71" s="166"/>
      <c r="D71" s="166"/>
      <c r="E71" s="166"/>
      <c r="F71" s="166"/>
      <c r="G71" s="166"/>
      <c r="H71" s="172"/>
      <c r="I71" s="13" t="s">
        <v>30</v>
      </c>
      <c r="J71" s="13" t="s">
        <v>31</v>
      </c>
      <c r="K71" s="13" t="s">
        <v>9</v>
      </c>
      <c r="L71" s="13" t="s">
        <v>30</v>
      </c>
      <c r="M71" s="13" t="s">
        <v>31</v>
      </c>
      <c r="N71" s="13" t="s">
        <v>9</v>
      </c>
      <c r="O71" s="14" t="s">
        <v>318</v>
      </c>
      <c r="P71" s="14" t="s">
        <v>319</v>
      </c>
      <c r="Q71" s="1"/>
    </row>
    <row r="72" spans="1:17" ht="14" x14ac:dyDescent="0.15">
      <c r="A72" s="191"/>
      <c r="B72" s="172"/>
      <c r="C72" s="13" t="s">
        <v>284</v>
      </c>
      <c r="D72" s="13" t="s">
        <v>18</v>
      </c>
      <c r="E72" s="13" t="s">
        <v>18</v>
      </c>
      <c r="F72" s="13" t="s">
        <v>18</v>
      </c>
      <c r="G72" s="13" t="s">
        <v>18</v>
      </c>
      <c r="H72" s="13" t="s">
        <v>18</v>
      </c>
      <c r="I72" s="13" t="s">
        <v>8</v>
      </c>
      <c r="J72" s="13" t="s">
        <v>10</v>
      </c>
      <c r="K72" s="13" t="s">
        <v>10</v>
      </c>
      <c r="L72" s="13" t="s">
        <v>8</v>
      </c>
      <c r="M72" s="13" t="s">
        <v>10</v>
      </c>
      <c r="N72" s="13" t="s">
        <v>10</v>
      </c>
      <c r="O72" s="77" t="s">
        <v>90</v>
      </c>
      <c r="P72" s="77" t="s">
        <v>90</v>
      </c>
      <c r="Q72" s="1"/>
    </row>
    <row r="73" spans="1:17" x14ac:dyDescent="0.15">
      <c r="A73" s="191"/>
      <c r="B73" s="5">
        <f>B32</f>
        <v>6</v>
      </c>
      <c r="C73" s="58">
        <f>IF(OR($C$32="y",$C$32="Y"),1,0)</f>
        <v>0</v>
      </c>
      <c r="D73" s="5">
        <f>D32*$D$63</f>
        <v>0.1016</v>
      </c>
      <c r="E73" s="5">
        <f>D73*E32</f>
        <v>0.15239999999999998</v>
      </c>
      <c r="F73" s="5">
        <f>F32*$D$63</f>
        <v>0</v>
      </c>
      <c r="G73" s="5">
        <f>G32*$D$63</f>
        <v>1.4630399999999999</v>
      </c>
      <c r="H73" s="5">
        <f>H32*$D$63</f>
        <v>0</v>
      </c>
      <c r="I73" s="5">
        <f t="shared" ref="I73:N73" si="0">I32</f>
        <v>12.2</v>
      </c>
      <c r="J73" s="5">
        <f t="shared" si="0"/>
        <v>21.5</v>
      </c>
      <c r="K73" s="5">
        <f t="shared" si="0"/>
        <v>113.9</v>
      </c>
      <c r="L73" s="5">
        <f t="shared" si="0"/>
        <v>13.5</v>
      </c>
      <c r="M73" s="5">
        <f t="shared" si="0"/>
        <v>16</v>
      </c>
      <c r="N73" s="5">
        <f t="shared" si="0"/>
        <v>179.3</v>
      </c>
      <c r="O73" s="78">
        <f>O32*$G$63</f>
        <v>1.5707963267948966</v>
      </c>
      <c r="P73" s="78">
        <f>P32*$G$63</f>
        <v>1.5707963267948966</v>
      </c>
      <c r="Q73" s="1"/>
    </row>
    <row r="74" spans="1:17" x14ac:dyDescent="0.15">
      <c r="A74" s="17"/>
      <c r="B74" s="18"/>
      <c r="C74" s="18"/>
      <c r="D74" s="18"/>
      <c r="E74" s="19"/>
      <c r="F74" s="19"/>
      <c r="G74" s="18"/>
      <c r="H74" s="19"/>
      <c r="I74" s="19"/>
      <c r="J74" s="19"/>
      <c r="K74" s="19"/>
      <c r="L74" s="18"/>
      <c r="M74" s="18"/>
    </row>
    <row r="75" spans="1:17" x14ac:dyDescent="0.15">
      <c r="A75" s="191" t="s">
        <v>64</v>
      </c>
      <c r="B75" s="166" t="s">
        <v>55</v>
      </c>
      <c r="C75" s="166"/>
      <c r="D75" s="18"/>
      <c r="E75" s="19"/>
      <c r="F75" s="19"/>
      <c r="G75" s="18"/>
      <c r="H75" s="19"/>
      <c r="I75" s="19"/>
      <c r="J75" s="19"/>
      <c r="K75" s="19"/>
      <c r="L75" s="18"/>
      <c r="M75" s="18"/>
    </row>
    <row r="76" spans="1:17" ht="26" x14ac:dyDescent="0.15">
      <c r="A76" s="191"/>
      <c r="B76" s="13" t="s">
        <v>29</v>
      </c>
      <c r="C76" s="13" t="s">
        <v>56</v>
      </c>
      <c r="D76" s="18"/>
      <c r="E76" s="19"/>
      <c r="F76" s="19"/>
      <c r="G76" s="18"/>
      <c r="H76" s="19"/>
      <c r="I76" s="19"/>
      <c r="J76" s="19"/>
      <c r="K76" s="19"/>
      <c r="L76" s="18"/>
      <c r="M76" s="18"/>
    </row>
    <row r="77" spans="1:17" x14ac:dyDescent="0.15">
      <c r="A77" s="191"/>
      <c r="B77" s="13" t="s">
        <v>18</v>
      </c>
      <c r="C77" s="13" t="s">
        <v>20</v>
      </c>
      <c r="D77" s="18"/>
      <c r="E77" s="19"/>
      <c r="F77" s="19"/>
      <c r="G77" s="18"/>
      <c r="H77" s="19"/>
      <c r="I77" s="19"/>
      <c r="J77" s="19"/>
      <c r="K77" s="19"/>
      <c r="L77" s="18"/>
      <c r="M77" s="18"/>
      <c r="O77" s="118"/>
      <c r="P77" s="118"/>
      <c r="Q77" s="118"/>
    </row>
    <row r="78" spans="1:17" x14ac:dyDescent="0.15">
      <c r="A78" s="191"/>
      <c r="B78" s="5">
        <f>B37*$D$63</f>
        <v>7.619999999999999E-2</v>
      </c>
      <c r="C78" s="6">
        <f>C37*$E$63</f>
        <v>1.3564392999999999E-2</v>
      </c>
      <c r="D78" s="18"/>
      <c r="E78" s="19"/>
      <c r="F78" s="19"/>
      <c r="J78" s="3"/>
      <c r="O78" s="118"/>
      <c r="P78" s="118"/>
      <c r="Q78" s="118"/>
    </row>
    <row r="79" spans="1:17" x14ac:dyDescent="0.15">
      <c r="A79" s="80"/>
      <c r="B79" s="18"/>
      <c r="C79" s="19"/>
      <c r="D79" s="18"/>
      <c r="E79" s="19"/>
      <c r="F79" s="19"/>
      <c r="J79" s="3"/>
      <c r="O79" s="118"/>
      <c r="P79" s="118"/>
      <c r="Q79" s="118"/>
    </row>
    <row r="80" spans="1:17" x14ac:dyDescent="0.15">
      <c r="A80" s="80" t="s">
        <v>464</v>
      </c>
      <c r="B80" s="171"/>
      <c r="C80" s="112" t="s">
        <v>447</v>
      </c>
      <c r="D80" s="112" t="s">
        <v>448</v>
      </c>
      <c r="E80" s="112" t="s">
        <v>462</v>
      </c>
      <c r="F80" s="1"/>
      <c r="G80" s="3"/>
      <c r="L80" s="118"/>
      <c r="M80" s="118"/>
      <c r="N80" s="118"/>
      <c r="O80" s="1"/>
      <c r="P80" s="1"/>
      <c r="Q80" s="1"/>
    </row>
    <row r="81" spans="1:17" x14ac:dyDescent="0.15">
      <c r="A81" s="80"/>
      <c r="B81" s="172"/>
      <c r="C81" s="112" t="s">
        <v>27</v>
      </c>
      <c r="D81" s="112" t="s">
        <v>14</v>
      </c>
      <c r="E81" s="112" t="s">
        <v>390</v>
      </c>
      <c r="F81" s="1"/>
      <c r="G81" s="3"/>
      <c r="L81" s="118"/>
      <c r="M81" s="118"/>
      <c r="N81" s="118"/>
      <c r="O81" s="1"/>
      <c r="P81" s="1"/>
      <c r="Q81" s="1"/>
    </row>
    <row r="82" spans="1:17" x14ac:dyDescent="0.15">
      <c r="A82" s="80"/>
      <c r="B82" s="122" t="s">
        <v>459</v>
      </c>
      <c r="C82" s="123">
        <f>SUM(C83:C84)</f>
        <v>1</v>
      </c>
      <c r="D82" s="124">
        <f>SUM(D83:D84)</f>
        <v>8.3088669461636267E-4</v>
      </c>
      <c r="E82" s="20">
        <f>D82/$D$82</f>
        <v>1</v>
      </c>
      <c r="F82" s="1"/>
      <c r="G82" s="3"/>
      <c r="L82" s="118"/>
      <c r="M82" s="118"/>
      <c r="N82" s="118"/>
      <c r="O82" s="1"/>
      <c r="P82" s="1"/>
      <c r="Q82" s="1"/>
    </row>
    <row r="83" spans="1:17" x14ac:dyDescent="0.15">
      <c r="A83" s="80"/>
      <c r="B83" s="78" t="s">
        <v>461</v>
      </c>
      <c r="C83" s="26">
        <f>(1-E42)</f>
        <v>0.9</v>
      </c>
      <c r="D83" s="5">
        <f>C83/B99</f>
        <v>7.964601769911505E-4</v>
      </c>
      <c r="E83" s="20">
        <f>D83/$D$82</f>
        <v>0.95856653157611627</v>
      </c>
      <c r="F83" s="1"/>
      <c r="G83" s="3"/>
      <c r="L83" s="118"/>
      <c r="M83" s="118"/>
      <c r="N83" s="118"/>
      <c r="O83" s="1"/>
      <c r="P83" s="1"/>
      <c r="Q83" s="1"/>
    </row>
    <row r="84" spans="1:17" x14ac:dyDescent="0.15">
      <c r="A84" s="80"/>
      <c r="B84" s="78" t="s">
        <v>460</v>
      </c>
      <c r="C84" s="26">
        <f>E42</f>
        <v>0.1</v>
      </c>
      <c r="D84" s="5">
        <f>SUM(D85:D94)</f>
        <v>3.4426517625212121E-5</v>
      </c>
      <c r="E84" s="20">
        <f t="shared" ref="E84:E94" si="1">D84/$D$82</f>
        <v>4.1433468423883651E-2</v>
      </c>
      <c r="F84" s="1"/>
      <c r="G84" s="1"/>
      <c r="H84" s="1"/>
      <c r="I84" s="3"/>
      <c r="N84" s="118"/>
      <c r="O84" s="118"/>
      <c r="P84" s="118"/>
      <c r="Q84" s="1"/>
    </row>
    <row r="85" spans="1:17" x14ac:dyDescent="0.15">
      <c r="A85" s="80"/>
      <c r="B85" s="121" t="s">
        <v>449</v>
      </c>
      <c r="C85" s="5">
        <f t="shared" ref="C85:C94" si="2">$C$84*D50</f>
        <v>6.3E-2</v>
      </c>
      <c r="D85" s="5">
        <f t="shared" ref="D85:D94" si="3">C85/(C50+1E-36)</f>
        <v>2.5714285714285714E-5</v>
      </c>
      <c r="E85" s="20">
        <f t="shared" si="1"/>
        <v>3.094800516231461E-2</v>
      </c>
      <c r="F85" s="1"/>
      <c r="G85" s="1"/>
      <c r="I85" s="3"/>
      <c r="N85" s="118"/>
      <c r="O85" s="118"/>
      <c r="P85" s="118"/>
      <c r="Q85" s="1"/>
    </row>
    <row r="86" spans="1:17" x14ac:dyDescent="0.15">
      <c r="A86" s="80"/>
      <c r="B86" s="121" t="s">
        <v>450</v>
      </c>
      <c r="C86" s="5">
        <f t="shared" si="2"/>
        <v>9.1999999999999998E-3</v>
      </c>
      <c r="D86" s="5">
        <f t="shared" si="3"/>
        <v>3.7704918032786884E-6</v>
      </c>
      <c r="E86" s="20">
        <f t="shared" si="1"/>
        <v>4.5379133252574245E-3</v>
      </c>
      <c r="F86" s="1"/>
      <c r="G86" s="1"/>
      <c r="I86" s="3"/>
      <c r="N86" s="118"/>
      <c r="O86" s="118"/>
      <c r="P86" s="118"/>
      <c r="Q86" s="1"/>
    </row>
    <row r="87" spans="1:17" x14ac:dyDescent="0.15">
      <c r="A87" s="80"/>
      <c r="B87" s="121" t="s">
        <v>451</v>
      </c>
      <c r="C87" s="5">
        <f t="shared" si="2"/>
        <v>2.6800000000000004E-2</v>
      </c>
      <c r="D87" s="5">
        <f t="shared" si="3"/>
        <v>4.5969125214408239E-6</v>
      </c>
      <c r="E87" s="20">
        <f t="shared" si="1"/>
        <v>5.5325383728323059E-3</v>
      </c>
      <c r="F87" s="1"/>
      <c r="G87" s="1"/>
      <c r="I87" s="3"/>
      <c r="N87" s="118"/>
      <c r="O87" s="118"/>
      <c r="P87" s="118"/>
      <c r="Q87" s="1"/>
    </row>
    <row r="88" spans="1:17" x14ac:dyDescent="0.15">
      <c r="A88" s="80"/>
      <c r="B88" s="121" t="s">
        <v>452</v>
      </c>
      <c r="C88" s="5">
        <f t="shared" si="2"/>
        <v>1E-3</v>
      </c>
      <c r="D88" s="5">
        <f t="shared" si="3"/>
        <v>3.4482758620689656E-7</v>
      </c>
      <c r="E88" s="20">
        <f t="shared" si="1"/>
        <v>4.1501156347931471E-4</v>
      </c>
      <c r="I88" s="3"/>
      <c r="N88" s="118"/>
      <c r="O88" s="118"/>
      <c r="P88" s="118"/>
      <c r="Q88" s="1"/>
    </row>
    <row r="89" spans="1:17" x14ac:dyDescent="0.15">
      <c r="A89" s="80"/>
      <c r="B89" s="121" t="s">
        <v>453</v>
      </c>
      <c r="C89" s="5">
        <f t="shared" si="2"/>
        <v>0</v>
      </c>
      <c r="D89" s="5">
        <f t="shared" si="3"/>
        <v>0</v>
      </c>
      <c r="E89" s="20">
        <f t="shared" si="1"/>
        <v>0</v>
      </c>
      <c r="F89" s="1"/>
      <c r="G89" s="1"/>
      <c r="I89" s="3"/>
      <c r="N89" s="118"/>
      <c r="O89" s="118"/>
      <c r="P89" s="118"/>
      <c r="Q89" s="1"/>
    </row>
    <row r="90" spans="1:17" x14ac:dyDescent="0.15">
      <c r="A90" s="80"/>
      <c r="B90" s="121" t="s">
        <v>454</v>
      </c>
      <c r="C90" s="5">
        <f t="shared" si="2"/>
        <v>0</v>
      </c>
      <c r="D90" s="5">
        <f t="shared" si="3"/>
        <v>0</v>
      </c>
      <c r="E90" s="20">
        <f t="shared" si="1"/>
        <v>0</v>
      </c>
      <c r="F90" s="1"/>
      <c r="G90" s="1"/>
      <c r="I90" s="3"/>
      <c r="N90" s="118"/>
      <c r="O90" s="118"/>
      <c r="P90" s="118"/>
      <c r="Q90" s="1"/>
    </row>
    <row r="91" spans="1:17" x14ac:dyDescent="0.15">
      <c r="A91" s="80"/>
      <c r="B91" s="121" t="s">
        <v>455</v>
      </c>
      <c r="C91" s="5">
        <f t="shared" si="2"/>
        <v>0</v>
      </c>
      <c r="D91" s="5">
        <f t="shared" si="3"/>
        <v>0</v>
      </c>
      <c r="E91" s="20">
        <f t="shared" si="1"/>
        <v>0</v>
      </c>
      <c r="F91" s="1"/>
      <c r="G91" s="1"/>
      <c r="I91" s="3"/>
      <c r="N91" s="118"/>
      <c r="O91" s="118"/>
      <c r="P91" s="118"/>
      <c r="Q91" s="1"/>
    </row>
    <row r="92" spans="1:17" x14ac:dyDescent="0.15">
      <c r="A92" s="80"/>
      <c r="B92" s="121" t="s">
        <v>456</v>
      </c>
      <c r="C92" s="5">
        <f t="shared" si="2"/>
        <v>0</v>
      </c>
      <c r="D92" s="5">
        <f t="shared" si="3"/>
        <v>0</v>
      </c>
      <c r="E92" s="20">
        <f t="shared" si="1"/>
        <v>0</v>
      </c>
      <c r="F92" s="1"/>
      <c r="G92" s="1"/>
      <c r="I92" s="3"/>
      <c r="N92" s="118"/>
      <c r="O92" s="118"/>
      <c r="P92" s="118"/>
      <c r="Q92" s="1"/>
    </row>
    <row r="93" spans="1:17" x14ac:dyDescent="0.15">
      <c r="A93" s="80"/>
      <c r="B93" s="121" t="s">
        <v>457</v>
      </c>
      <c r="C93" s="5">
        <f t="shared" si="2"/>
        <v>0</v>
      </c>
      <c r="D93" s="5">
        <f t="shared" si="3"/>
        <v>0</v>
      </c>
      <c r="E93" s="20">
        <f t="shared" si="1"/>
        <v>0</v>
      </c>
      <c r="F93" s="1"/>
      <c r="G93" s="1"/>
      <c r="I93" s="3"/>
      <c r="N93" s="118"/>
      <c r="O93" s="118"/>
      <c r="P93" s="118"/>
      <c r="Q93" s="1"/>
    </row>
    <row r="94" spans="1:17" x14ac:dyDescent="0.15">
      <c r="A94" s="80"/>
      <c r="B94" s="121" t="s">
        <v>458</v>
      </c>
      <c r="C94" s="5">
        <f t="shared" si="2"/>
        <v>0</v>
      </c>
      <c r="D94" s="5">
        <f t="shared" si="3"/>
        <v>0</v>
      </c>
      <c r="E94" s="20">
        <f t="shared" si="1"/>
        <v>0</v>
      </c>
      <c r="F94" s="1"/>
      <c r="G94" s="1"/>
      <c r="I94" s="3"/>
      <c r="N94" s="118"/>
      <c r="O94" s="118"/>
      <c r="P94" s="118"/>
      <c r="Q94" s="1"/>
    </row>
    <row r="95" spans="1:17" x14ac:dyDescent="0.15">
      <c r="A95" s="80"/>
      <c r="B95" s="18"/>
      <c r="C95" s="19"/>
      <c r="D95" s="18"/>
      <c r="E95" s="19"/>
      <c r="F95" s="19"/>
      <c r="J95" s="3"/>
      <c r="M95" s="1"/>
      <c r="N95" s="1"/>
      <c r="O95" s="1"/>
      <c r="P95" s="1"/>
      <c r="Q95" s="118"/>
    </row>
    <row r="96" spans="1:17" ht="12.75" customHeight="1" x14ac:dyDescent="0.15">
      <c r="A96" s="191" t="s">
        <v>65</v>
      </c>
      <c r="B96" s="166" t="s">
        <v>58</v>
      </c>
      <c r="C96" s="166"/>
      <c r="D96" s="166"/>
      <c r="E96" s="166" t="s">
        <v>463</v>
      </c>
      <c r="F96" s="166"/>
      <c r="G96" s="166"/>
      <c r="H96" s="166" t="s">
        <v>26</v>
      </c>
      <c r="I96" s="166"/>
      <c r="J96" s="1"/>
      <c r="K96" s="1"/>
      <c r="L96" s="1"/>
      <c r="M96" s="1"/>
      <c r="N96" s="1"/>
      <c r="O96" s="1"/>
      <c r="P96" s="1"/>
      <c r="Q96" s="1"/>
    </row>
    <row r="97" spans="1:17" ht="26" x14ac:dyDescent="0.15">
      <c r="A97" s="191"/>
      <c r="B97" s="13" t="s">
        <v>59</v>
      </c>
      <c r="C97" s="112" t="s">
        <v>465</v>
      </c>
      <c r="D97" s="13" t="s">
        <v>60</v>
      </c>
      <c r="E97" s="112" t="s">
        <v>59</v>
      </c>
      <c r="F97" s="113" t="s">
        <v>465</v>
      </c>
      <c r="G97" s="112" t="s">
        <v>60</v>
      </c>
      <c r="H97" s="166"/>
      <c r="I97" s="166"/>
      <c r="J97" s="1"/>
      <c r="K97" s="1"/>
      <c r="L97" s="1"/>
      <c r="M97" s="1"/>
      <c r="N97" s="1"/>
      <c r="O97" s="1"/>
      <c r="P97" s="1"/>
      <c r="Q97" s="1"/>
    </row>
    <row r="98" spans="1:17" x14ac:dyDescent="0.15">
      <c r="A98" s="191"/>
      <c r="B98" s="13" t="s">
        <v>6</v>
      </c>
      <c r="C98" s="112" t="s">
        <v>466</v>
      </c>
      <c r="D98" s="13" t="s">
        <v>7</v>
      </c>
      <c r="E98" s="112" t="s">
        <v>6</v>
      </c>
      <c r="F98" s="113" t="s">
        <v>466</v>
      </c>
      <c r="G98" s="112" t="s">
        <v>7</v>
      </c>
      <c r="H98" s="112" t="s">
        <v>468</v>
      </c>
      <c r="I98" s="112" t="s">
        <v>27</v>
      </c>
      <c r="J98" s="1"/>
      <c r="K98" s="1"/>
      <c r="L98" s="1"/>
      <c r="M98" s="1"/>
      <c r="N98" s="1"/>
      <c r="O98" s="1"/>
      <c r="P98" s="1"/>
      <c r="Q98" s="1"/>
    </row>
    <row r="99" spans="1:17" x14ac:dyDescent="0.15">
      <c r="A99" s="191"/>
      <c r="B99" s="26">
        <f>C42</f>
        <v>1130</v>
      </c>
      <c r="C99" s="6">
        <f>D42/1000</f>
        <v>1.66E-3</v>
      </c>
      <c r="D99" s="6">
        <f>C99/B99</f>
        <v>1.4690265486725664E-6</v>
      </c>
      <c r="E99" s="125">
        <f>1/D82</f>
        <v>1203.5335340900126</v>
      </c>
      <c r="F99" s="20">
        <f>C99*(1+2.5*E84)</f>
        <v>1.8319488939591171E-3</v>
      </c>
      <c r="G99" s="20">
        <f>F99/E99</f>
        <v>1.5221419612077923E-6</v>
      </c>
      <c r="H99" s="126">
        <f>E42</f>
        <v>0.1</v>
      </c>
      <c r="I99" s="9">
        <f ca="1">I125*E99*H99</f>
        <v>10022.914049243118</v>
      </c>
      <c r="J99" s="1"/>
      <c r="K99" s="1"/>
      <c r="L99" s="1"/>
      <c r="M99" s="1"/>
      <c r="N99" s="1"/>
      <c r="O99" s="1"/>
      <c r="P99" s="1"/>
      <c r="Q99" s="1"/>
    </row>
    <row r="100" spans="1:17" x14ac:dyDescent="0.15">
      <c r="B100" s="18"/>
      <c r="C100" s="22"/>
      <c r="D100" s="18"/>
      <c r="E100" s="23"/>
      <c r="F100" s="18"/>
      <c r="G100" s="19"/>
      <c r="H100" s="1"/>
      <c r="I100" s="1"/>
      <c r="J100" s="1"/>
      <c r="K100" s="1"/>
      <c r="L100" s="1"/>
      <c r="M100" s="1"/>
      <c r="N100" s="1"/>
      <c r="O100" s="1"/>
      <c r="P100" s="1"/>
      <c r="Q100" s="1"/>
    </row>
    <row r="101" spans="1:17" x14ac:dyDescent="0.15">
      <c r="A101" s="191" t="s">
        <v>66</v>
      </c>
      <c r="B101" s="13" t="s">
        <v>22</v>
      </c>
      <c r="C101" s="15" t="s">
        <v>32</v>
      </c>
      <c r="D101" s="56" t="s">
        <v>281</v>
      </c>
      <c r="H101" s="1"/>
      <c r="J101" s="3"/>
      <c r="O101" s="1"/>
      <c r="P101" s="1"/>
      <c r="Q101" s="1"/>
    </row>
    <row r="102" spans="1:17" x14ac:dyDescent="0.15">
      <c r="A102" s="191"/>
      <c r="B102" s="13" t="s">
        <v>23</v>
      </c>
      <c r="C102" s="14" t="s">
        <v>90</v>
      </c>
      <c r="D102" s="13" t="s">
        <v>90</v>
      </c>
      <c r="H102" s="1"/>
      <c r="O102" s="1"/>
      <c r="P102" s="1"/>
      <c r="Q102" s="1"/>
    </row>
    <row r="103" spans="1:17" x14ac:dyDescent="0.15">
      <c r="A103" s="191"/>
      <c r="B103" s="5">
        <f>B46</f>
        <v>9.81</v>
      </c>
      <c r="C103" s="5">
        <f>C46*$G$63</f>
        <v>0.24434609527920614</v>
      </c>
      <c r="D103" s="5">
        <f>(PI()-(2*PI()/7))/2</f>
        <v>1.121997376282069</v>
      </c>
      <c r="H103" s="1"/>
      <c r="J103" s="3"/>
      <c r="O103" s="1"/>
      <c r="P103" s="1"/>
      <c r="Q103" s="1"/>
    </row>
    <row r="104" spans="1:17" x14ac:dyDescent="0.15">
      <c r="B104" s="18"/>
      <c r="C104" s="18"/>
      <c r="D104" s="18"/>
      <c r="J104" s="1"/>
      <c r="L104" s="3"/>
      <c r="O104" s="1"/>
      <c r="P104" s="1"/>
      <c r="Q104" s="1"/>
    </row>
    <row r="105" spans="1:17" ht="25.5" customHeight="1" x14ac:dyDescent="0.15">
      <c r="A105" s="192" t="s">
        <v>33</v>
      </c>
      <c r="B105" s="171" t="s">
        <v>12</v>
      </c>
      <c r="C105" s="171" t="s">
        <v>13</v>
      </c>
      <c r="D105" s="171" t="s">
        <v>28</v>
      </c>
      <c r="E105" s="171" t="s">
        <v>10</v>
      </c>
      <c r="F105" s="171" t="s">
        <v>21</v>
      </c>
      <c r="G105" s="171" t="s">
        <v>135</v>
      </c>
      <c r="H105" s="185" t="s">
        <v>136</v>
      </c>
      <c r="I105" s="185" t="s">
        <v>137</v>
      </c>
      <c r="J105" s="166" t="s">
        <v>235</v>
      </c>
      <c r="K105" s="13" t="s">
        <v>278</v>
      </c>
      <c r="L105" s="13" t="s">
        <v>277</v>
      </c>
      <c r="M105" s="13" t="s">
        <v>279</v>
      </c>
      <c r="N105" s="1"/>
      <c r="O105" s="1"/>
      <c r="P105" s="1"/>
      <c r="Q105" s="1"/>
    </row>
    <row r="106" spans="1:17" x14ac:dyDescent="0.15">
      <c r="A106" s="192"/>
      <c r="B106" s="172"/>
      <c r="C106" s="172"/>
      <c r="D106" s="172"/>
      <c r="E106" s="181"/>
      <c r="F106" s="172"/>
      <c r="G106" s="181"/>
      <c r="H106" s="186"/>
      <c r="I106" s="187"/>
      <c r="J106" s="166"/>
      <c r="K106" s="14" t="s">
        <v>242</v>
      </c>
      <c r="L106" s="14" t="s">
        <v>242</v>
      </c>
      <c r="M106" s="13" t="s">
        <v>131</v>
      </c>
      <c r="N106" s="1"/>
      <c r="O106" s="1"/>
      <c r="P106" s="1"/>
      <c r="Q106" s="1"/>
    </row>
    <row r="107" spans="1:17" x14ac:dyDescent="0.15">
      <c r="A107" s="192"/>
      <c r="B107" s="13" t="s">
        <v>18</v>
      </c>
      <c r="C107" s="13" t="s">
        <v>6</v>
      </c>
      <c r="D107" s="13" t="s">
        <v>27</v>
      </c>
      <c r="E107" s="172"/>
      <c r="F107" s="13" t="s">
        <v>8</v>
      </c>
      <c r="G107" s="172"/>
      <c r="H107" s="187"/>
      <c r="I107" s="13" t="s">
        <v>77</v>
      </c>
      <c r="J107" s="13" t="s">
        <v>8</v>
      </c>
      <c r="K107" s="14">
        <v>0</v>
      </c>
      <c r="L107" s="14">
        <v>0</v>
      </c>
      <c r="M107" s="57">
        <v>2</v>
      </c>
      <c r="N107" s="1"/>
      <c r="O107" s="1"/>
      <c r="P107" s="1"/>
      <c r="Q107" s="1"/>
    </row>
    <row r="108" spans="1:17" x14ac:dyDescent="0.15">
      <c r="A108" s="17">
        <v>1</v>
      </c>
      <c r="B108" s="6">
        <f t="shared" ref="B108:B117" si="4">B50*$F$63</f>
        <v>1.1789999999999999E-5</v>
      </c>
      <c r="C108" s="5">
        <f t="shared" ref="C108:C117" si="5">IF(B50&gt;0,C50,0.000000000001)</f>
        <v>2450</v>
      </c>
      <c r="D108" s="8">
        <f ca="1">$I$99*D50</f>
        <v>6314.4358510231641</v>
      </c>
      <c r="E108" s="5">
        <f t="shared" ref="E108:E117" ca="1" si="6">IF(D108&gt;0,(C108-$B$99)/$B$99,0)</f>
        <v>1.168141592920354</v>
      </c>
      <c r="F108" s="9">
        <f t="shared" ref="F108:F117" ca="1" si="7">IF(D108&gt;0,SQRT(E108*B108*$B$103),0)</f>
        <v>1.1623559688107979E-2</v>
      </c>
      <c r="G108" s="6">
        <f t="shared" ref="G108:G117" ca="1" si="8">F108*B108/$D$99</f>
        <v>9.3287469070335041E-2</v>
      </c>
      <c r="H108" s="6">
        <f t="shared" ref="H108:H117" ca="1" si="9">IF(G108&gt;0,IF(G108&lt;=6.61,0.1414*(G108^-0.2306),IF(G108&gt;=282.84,0.045,((1+((0.0223*G108)^2.8358))^0.3542)/(3.0946*(G108^0.6769)))),0)</f>
        <v>0.24434764293718442</v>
      </c>
      <c r="I108" s="9">
        <f t="shared" ref="I108:I117" ca="1" si="10">H108*(F108^2)*$B$99</f>
        <v>3.7304815610502605E-2</v>
      </c>
      <c r="J108" s="46">
        <f ca="1">IF(D108&gt;0,'Terminal Velocity #1'!B72,0)</f>
        <v>6.0240692493975905E-5</v>
      </c>
      <c r="K108" s="55">
        <f t="shared" ref="K108:K117" ca="1" si="11">IF(D108&gt;0,EXP($K$107*J108),0)</f>
        <v>1</v>
      </c>
      <c r="L108" s="55">
        <f t="shared" ref="L108:L117" ca="1" si="12">IF(D108&gt;0,1+($L$107*J108)^2,0)</f>
        <v>1</v>
      </c>
      <c r="M108" s="9">
        <f t="shared" ref="M108:M117" ca="1" si="13">($M$107-1)*L108+ABS($M$107-2)*K108</f>
        <v>1</v>
      </c>
      <c r="N108" s="1"/>
      <c r="O108" s="1"/>
      <c r="P108" s="1"/>
      <c r="Q108" s="1"/>
    </row>
    <row r="109" spans="1:17" x14ac:dyDescent="0.15">
      <c r="A109" s="17">
        <v>2</v>
      </c>
      <c r="B109" s="6">
        <f t="shared" si="4"/>
        <v>1.0051999999999999E-4</v>
      </c>
      <c r="C109" s="5">
        <f t="shared" si="5"/>
        <v>2440</v>
      </c>
      <c r="D109" s="8">
        <f t="shared" ref="D109:D117" ca="1" si="14">$I$99*D51</f>
        <v>922.10809253036689</v>
      </c>
      <c r="E109" s="5">
        <f t="shared" ca="1" si="6"/>
        <v>1.1592920353982301</v>
      </c>
      <c r="F109" s="9">
        <f t="shared" ca="1" si="7"/>
        <v>3.3810934137592785E-2</v>
      </c>
      <c r="G109" s="6">
        <f t="shared" ca="1" si="8"/>
        <v>2.3135559412332736</v>
      </c>
      <c r="H109" s="6">
        <f t="shared" ca="1" si="9"/>
        <v>0.11653233275411115</v>
      </c>
      <c r="I109" s="9">
        <f t="shared" ca="1" si="10"/>
        <v>0.15053560184959308</v>
      </c>
      <c r="J109" s="46">
        <f ca="1">IF(D109&gt;0,'Terminal Velocity #2'!B72,0)</f>
        <v>4.1090760823080334E-3</v>
      </c>
      <c r="K109" s="55">
        <f t="shared" ca="1" si="11"/>
        <v>1</v>
      </c>
      <c r="L109" s="55">
        <f t="shared" ca="1" si="12"/>
        <v>1</v>
      </c>
      <c r="M109" s="9">
        <f t="shared" ca="1" si="13"/>
        <v>1</v>
      </c>
      <c r="N109" s="1"/>
      <c r="O109" s="1"/>
      <c r="P109" s="1"/>
      <c r="Q109" s="1"/>
    </row>
    <row r="110" spans="1:17" x14ac:dyDescent="0.15">
      <c r="A110" s="17">
        <v>3</v>
      </c>
      <c r="B110" s="6">
        <f t="shared" si="4"/>
        <v>1.3999999999999999E-4</v>
      </c>
      <c r="C110" s="5">
        <f t="shared" si="5"/>
        <v>5830</v>
      </c>
      <c r="D110" s="8">
        <f t="shared" ca="1" si="14"/>
        <v>2686.1409651971558</v>
      </c>
      <c r="E110" s="5">
        <f t="shared" ca="1" si="6"/>
        <v>4.1592920353982299</v>
      </c>
      <c r="F110" s="9">
        <f t="shared" ca="1" si="7"/>
        <v>7.5580233404084748E-2</v>
      </c>
      <c r="G110" s="6">
        <f t="shared" ca="1" si="8"/>
        <v>7.2028873039314494</v>
      </c>
      <c r="H110" s="6">
        <f t="shared" ca="1" si="9"/>
        <v>8.5076103466262459E-2</v>
      </c>
      <c r="I110" s="9">
        <f t="shared" ca="1" si="10"/>
        <v>0.54916454635265466</v>
      </c>
      <c r="J110" s="46">
        <f ca="1">IF(D110&gt;0,'Terminal Velocity #3'!B72,0)</f>
        <v>2.4174145145697129E-2</v>
      </c>
      <c r="K110" s="55">
        <f t="shared" ca="1" si="11"/>
        <v>1</v>
      </c>
      <c r="L110" s="55">
        <f t="shared" ca="1" si="12"/>
        <v>1</v>
      </c>
      <c r="M110" s="9">
        <f t="shared" ca="1" si="13"/>
        <v>1</v>
      </c>
      <c r="N110" s="1"/>
      <c r="O110" s="1"/>
      <c r="P110" s="1"/>
      <c r="Q110" s="1"/>
    </row>
    <row r="111" spans="1:17" x14ac:dyDescent="0.15">
      <c r="A111" s="17">
        <v>4</v>
      </c>
      <c r="B111" s="6">
        <f t="shared" si="4"/>
        <v>5.0000000000000001E-4</v>
      </c>
      <c r="C111" s="5">
        <f t="shared" si="5"/>
        <v>2900</v>
      </c>
      <c r="D111" s="8">
        <f t="shared" ca="1" si="14"/>
        <v>100.22914049243118</v>
      </c>
      <c r="E111" s="5">
        <f t="shared" ca="1" si="6"/>
        <v>1.5663716814159292</v>
      </c>
      <c r="F111" s="9">
        <f t="shared" ca="1" si="7"/>
        <v>8.7653026743776133E-2</v>
      </c>
      <c r="G111" s="6">
        <f t="shared" ca="1" si="8"/>
        <v>29.833710909779228</v>
      </c>
      <c r="H111" s="6">
        <f t="shared" ca="1" si="9"/>
        <v>3.5749632266782488E-2</v>
      </c>
      <c r="I111" s="9">
        <f t="shared" ca="1" si="10"/>
        <v>0.3103729448953656</v>
      </c>
      <c r="J111" s="46">
        <f ca="1">IF(D111&gt;0,'Terminal Velocity #4'!B72,0)</f>
        <v>6.5248335496012416E-2</v>
      </c>
      <c r="K111" s="55">
        <f t="shared" ca="1" si="11"/>
        <v>1</v>
      </c>
      <c r="L111" s="55">
        <f t="shared" ca="1" si="12"/>
        <v>1</v>
      </c>
      <c r="M111" s="9">
        <f t="shared" ca="1" si="13"/>
        <v>1</v>
      </c>
      <c r="N111" s="1"/>
      <c r="O111" s="1"/>
      <c r="P111" s="1"/>
      <c r="Q111" s="1"/>
    </row>
    <row r="112" spans="1:17" x14ac:dyDescent="0.15">
      <c r="A112" s="17">
        <v>5</v>
      </c>
      <c r="B112" s="6">
        <f t="shared" si="4"/>
        <v>0</v>
      </c>
      <c r="C112" s="5">
        <f t="shared" si="5"/>
        <v>9.9999999999999998E-13</v>
      </c>
      <c r="D112" s="8">
        <f t="shared" ca="1" si="14"/>
        <v>0</v>
      </c>
      <c r="E112" s="5">
        <f t="shared" ca="1" si="6"/>
        <v>0</v>
      </c>
      <c r="F112" s="9">
        <f t="shared" ca="1" si="7"/>
        <v>0</v>
      </c>
      <c r="G112" s="6">
        <f t="shared" ca="1" si="8"/>
        <v>0</v>
      </c>
      <c r="H112" s="6">
        <f t="shared" ca="1" si="9"/>
        <v>0</v>
      </c>
      <c r="I112" s="9">
        <f t="shared" ca="1" si="10"/>
        <v>0</v>
      </c>
      <c r="J112" s="46">
        <f ca="1">IF(D112&gt;0,'Terminal Velocity #4'!B73,0)</f>
        <v>0</v>
      </c>
      <c r="K112" s="55">
        <f t="shared" ca="1" si="11"/>
        <v>0</v>
      </c>
      <c r="L112" s="55">
        <f t="shared" ca="1" si="12"/>
        <v>0</v>
      </c>
      <c r="M112" s="9">
        <f t="shared" ca="1" si="13"/>
        <v>0</v>
      </c>
      <c r="N112" s="1"/>
      <c r="O112" s="1"/>
      <c r="P112" s="1"/>
      <c r="Q112" s="1"/>
    </row>
    <row r="113" spans="1:20" x14ac:dyDescent="0.15">
      <c r="A113" s="17">
        <v>6</v>
      </c>
      <c r="B113" s="6">
        <f t="shared" si="4"/>
        <v>0</v>
      </c>
      <c r="C113" s="5">
        <f t="shared" si="5"/>
        <v>9.9999999999999998E-13</v>
      </c>
      <c r="D113" s="8">
        <f t="shared" ca="1" si="14"/>
        <v>0</v>
      </c>
      <c r="E113" s="5">
        <f t="shared" ca="1" si="6"/>
        <v>0</v>
      </c>
      <c r="F113" s="9">
        <f t="shared" ca="1" si="7"/>
        <v>0</v>
      </c>
      <c r="G113" s="6">
        <f t="shared" ca="1" si="8"/>
        <v>0</v>
      </c>
      <c r="H113" s="6">
        <f t="shared" ca="1" si="9"/>
        <v>0</v>
      </c>
      <c r="I113" s="9">
        <f t="shared" ca="1" si="10"/>
        <v>0</v>
      </c>
      <c r="J113" s="46">
        <f ca="1">IF(D113&gt;0,'Terminal Velocity #6'!B72,0)</f>
        <v>0</v>
      </c>
      <c r="K113" s="55">
        <f t="shared" ca="1" si="11"/>
        <v>0</v>
      </c>
      <c r="L113" s="55">
        <f t="shared" ca="1" si="12"/>
        <v>0</v>
      </c>
      <c r="M113" s="9">
        <f t="shared" ca="1" si="13"/>
        <v>0</v>
      </c>
      <c r="N113" s="1"/>
      <c r="O113" s="1"/>
      <c r="P113" s="1"/>
      <c r="Q113" s="1"/>
    </row>
    <row r="114" spans="1:20" x14ac:dyDescent="0.15">
      <c r="A114" s="17">
        <v>7</v>
      </c>
      <c r="B114" s="6">
        <f t="shared" si="4"/>
        <v>0</v>
      </c>
      <c r="C114" s="5">
        <f t="shared" si="5"/>
        <v>9.9999999999999998E-13</v>
      </c>
      <c r="D114" s="8">
        <f t="shared" ca="1" si="14"/>
        <v>0</v>
      </c>
      <c r="E114" s="5">
        <f t="shared" ca="1" si="6"/>
        <v>0</v>
      </c>
      <c r="F114" s="9">
        <f t="shared" ca="1" si="7"/>
        <v>0</v>
      </c>
      <c r="G114" s="6">
        <f t="shared" ca="1" si="8"/>
        <v>0</v>
      </c>
      <c r="H114" s="6">
        <f t="shared" ca="1" si="9"/>
        <v>0</v>
      </c>
      <c r="I114" s="9">
        <f t="shared" ca="1" si="10"/>
        <v>0</v>
      </c>
      <c r="J114" s="46">
        <f ca="1">IF(D114&gt;0,'Terminal Velocity #7'!B72,0)</f>
        <v>0</v>
      </c>
      <c r="K114" s="55">
        <f t="shared" ca="1" si="11"/>
        <v>0</v>
      </c>
      <c r="L114" s="55">
        <f t="shared" ca="1" si="12"/>
        <v>0</v>
      </c>
      <c r="M114" s="9">
        <f t="shared" ca="1" si="13"/>
        <v>0</v>
      </c>
      <c r="N114" s="1"/>
      <c r="O114" s="1"/>
      <c r="P114" s="1"/>
      <c r="Q114" s="1"/>
    </row>
    <row r="115" spans="1:20" x14ac:dyDescent="0.15">
      <c r="A115" s="17">
        <v>8</v>
      </c>
      <c r="B115" s="6">
        <f t="shared" si="4"/>
        <v>0</v>
      </c>
      <c r="C115" s="5">
        <f t="shared" si="5"/>
        <v>9.9999999999999998E-13</v>
      </c>
      <c r="D115" s="8">
        <f t="shared" ca="1" si="14"/>
        <v>0</v>
      </c>
      <c r="E115" s="5">
        <f t="shared" ca="1" si="6"/>
        <v>0</v>
      </c>
      <c r="F115" s="9">
        <f t="shared" ca="1" si="7"/>
        <v>0</v>
      </c>
      <c r="G115" s="6">
        <f t="shared" ca="1" si="8"/>
        <v>0</v>
      </c>
      <c r="H115" s="6">
        <f t="shared" ca="1" si="9"/>
        <v>0</v>
      </c>
      <c r="I115" s="9">
        <f t="shared" ca="1" si="10"/>
        <v>0</v>
      </c>
      <c r="J115" s="46">
        <f ca="1">IF(D115&gt;0,'Terminal Velocity #8'!B72,0)</f>
        <v>0</v>
      </c>
      <c r="K115" s="55">
        <f t="shared" ca="1" si="11"/>
        <v>0</v>
      </c>
      <c r="L115" s="55">
        <f t="shared" ca="1" si="12"/>
        <v>0</v>
      </c>
      <c r="M115" s="9">
        <f t="shared" ca="1" si="13"/>
        <v>0</v>
      </c>
      <c r="N115" s="1"/>
      <c r="O115" s="1"/>
      <c r="P115" s="1"/>
      <c r="Q115" s="1"/>
    </row>
    <row r="116" spans="1:20" x14ac:dyDescent="0.15">
      <c r="A116" s="17">
        <v>9</v>
      </c>
      <c r="B116" s="6">
        <f t="shared" si="4"/>
        <v>0</v>
      </c>
      <c r="C116" s="5">
        <f t="shared" si="5"/>
        <v>9.9999999999999998E-13</v>
      </c>
      <c r="D116" s="8">
        <f t="shared" ca="1" si="14"/>
        <v>0</v>
      </c>
      <c r="E116" s="5">
        <f t="shared" ca="1" si="6"/>
        <v>0</v>
      </c>
      <c r="F116" s="9">
        <f t="shared" ca="1" si="7"/>
        <v>0</v>
      </c>
      <c r="G116" s="6">
        <f t="shared" ca="1" si="8"/>
        <v>0</v>
      </c>
      <c r="H116" s="6">
        <f t="shared" ca="1" si="9"/>
        <v>0</v>
      </c>
      <c r="I116" s="9">
        <f t="shared" ca="1" si="10"/>
        <v>0</v>
      </c>
      <c r="J116" s="46">
        <f ca="1">IF(D116&gt;0,'Terminal Velocity #9'!B72,0)</f>
        <v>0</v>
      </c>
      <c r="K116" s="55">
        <f t="shared" ca="1" si="11"/>
        <v>0</v>
      </c>
      <c r="L116" s="55">
        <f t="shared" ca="1" si="12"/>
        <v>0</v>
      </c>
      <c r="M116" s="9">
        <f t="shared" ca="1" si="13"/>
        <v>0</v>
      </c>
      <c r="N116" s="1"/>
      <c r="O116" s="1"/>
      <c r="P116" s="1"/>
      <c r="Q116" s="1"/>
    </row>
    <row r="117" spans="1:20" x14ac:dyDescent="0.15">
      <c r="A117" s="17">
        <v>10</v>
      </c>
      <c r="B117" s="6">
        <f t="shared" si="4"/>
        <v>0</v>
      </c>
      <c r="C117" s="5">
        <f t="shared" si="5"/>
        <v>9.9999999999999998E-13</v>
      </c>
      <c r="D117" s="8">
        <f t="shared" ca="1" si="14"/>
        <v>0</v>
      </c>
      <c r="E117" s="5">
        <f t="shared" ca="1" si="6"/>
        <v>0</v>
      </c>
      <c r="F117" s="9">
        <f t="shared" ca="1" si="7"/>
        <v>0</v>
      </c>
      <c r="G117" s="6">
        <f t="shared" ca="1" si="8"/>
        <v>0</v>
      </c>
      <c r="H117" s="6">
        <f t="shared" ca="1" si="9"/>
        <v>0</v>
      </c>
      <c r="I117" s="9">
        <f t="shared" ca="1" si="10"/>
        <v>0</v>
      </c>
      <c r="J117" s="46">
        <f ca="1">IF(D117&gt;0,'Terminal Velocity #10'!B72,0)</f>
        <v>0</v>
      </c>
      <c r="K117" s="55">
        <f t="shared" ca="1" si="11"/>
        <v>0</v>
      </c>
      <c r="L117" s="55">
        <f t="shared" ca="1" si="12"/>
        <v>0</v>
      </c>
      <c r="M117" s="9">
        <f t="shared" ca="1" si="13"/>
        <v>0</v>
      </c>
      <c r="N117" s="1"/>
      <c r="O117" s="1"/>
      <c r="P117" s="1"/>
      <c r="Q117" s="1"/>
    </row>
    <row r="118" spans="1:20" x14ac:dyDescent="0.15">
      <c r="B118" s="18"/>
      <c r="C118" s="22"/>
      <c r="D118" s="18"/>
      <c r="E118" s="23"/>
      <c r="F118" s="18"/>
      <c r="G118" s="19"/>
      <c r="H118" s="1"/>
      <c r="I118" s="1"/>
      <c r="J118" s="1"/>
      <c r="K118" s="1"/>
      <c r="L118" s="1"/>
      <c r="M118" s="1"/>
      <c r="N118" s="1"/>
      <c r="O118" s="1"/>
      <c r="P118" s="1"/>
    </row>
    <row r="119" spans="1:20" x14ac:dyDescent="0.15">
      <c r="A119" s="191" t="s">
        <v>67</v>
      </c>
      <c r="B119" s="14" t="s">
        <v>36</v>
      </c>
      <c r="C119" s="183" t="s">
        <v>87</v>
      </c>
      <c r="D119" s="183" t="s">
        <v>88</v>
      </c>
      <c r="E119" s="13" t="s">
        <v>91</v>
      </c>
      <c r="F119" s="188" t="s">
        <v>292</v>
      </c>
      <c r="G119" s="189"/>
      <c r="H119" s="188" t="s">
        <v>293</v>
      </c>
      <c r="I119" s="166"/>
      <c r="K119" s="3"/>
      <c r="M119" s="3"/>
      <c r="R119" s="2"/>
      <c r="S119" s="2"/>
    </row>
    <row r="120" spans="1:20" x14ac:dyDescent="0.15">
      <c r="A120" s="191"/>
      <c r="B120" s="14" t="s">
        <v>35</v>
      </c>
      <c r="C120" s="184"/>
      <c r="D120" s="184"/>
      <c r="E120" s="13" t="s">
        <v>18</v>
      </c>
      <c r="F120" s="63" t="s">
        <v>89</v>
      </c>
      <c r="G120" s="63" t="s">
        <v>90</v>
      </c>
      <c r="H120" s="13" t="s">
        <v>89</v>
      </c>
      <c r="I120" s="13" t="s">
        <v>90</v>
      </c>
      <c r="K120" s="3"/>
      <c r="M120" s="3"/>
      <c r="R120" s="2"/>
      <c r="S120" s="2"/>
    </row>
    <row r="121" spans="1:20" x14ac:dyDescent="0.15">
      <c r="A121" s="191"/>
      <c r="B121" s="7">
        <f>(PI()/4)*(C68^2)</f>
        <v>18.679264509450153</v>
      </c>
      <c r="C121" s="7">
        <f>SIN(C103)</f>
        <v>0.24192189559966773</v>
      </c>
      <c r="D121" s="7">
        <f>SIN(45*2*PI()/360)</f>
        <v>0.70710678118654746</v>
      </c>
      <c r="E121" s="5">
        <f>F73*D121*0.25</f>
        <v>0</v>
      </c>
      <c r="F121" s="5">
        <f>180/$B$73</f>
        <v>30</v>
      </c>
      <c r="G121" s="5">
        <f>F121*$G$63</f>
        <v>0.52359877559829882</v>
      </c>
      <c r="H121" s="5">
        <v>14</v>
      </c>
      <c r="I121" s="5">
        <f>H121*$G$63</f>
        <v>0.24434609527920614</v>
      </c>
      <c r="K121" s="3"/>
      <c r="M121" s="3"/>
      <c r="R121" s="2"/>
      <c r="S121" s="2"/>
    </row>
    <row r="122" spans="1:20" x14ac:dyDescent="0.15">
      <c r="B122" s="29"/>
      <c r="C122" s="29"/>
      <c r="D122" s="29"/>
      <c r="E122" s="18"/>
      <c r="K122" s="3"/>
      <c r="L122" s="3"/>
      <c r="N122" s="3"/>
      <c r="R122" s="2"/>
      <c r="S122" s="2"/>
      <c r="T122" s="2"/>
    </row>
    <row r="123" spans="1:20" ht="13.25" customHeight="1" x14ac:dyDescent="0.15">
      <c r="A123" s="191" t="s">
        <v>128</v>
      </c>
      <c r="B123" s="14" t="s">
        <v>129</v>
      </c>
      <c r="C123" s="13" t="s">
        <v>133</v>
      </c>
      <c r="D123" s="14" t="s">
        <v>130</v>
      </c>
      <c r="E123" s="114" t="s">
        <v>414</v>
      </c>
      <c r="F123" s="13" t="s">
        <v>134</v>
      </c>
      <c r="G123" s="113" t="s">
        <v>415</v>
      </c>
      <c r="H123" s="13" t="s">
        <v>68</v>
      </c>
      <c r="I123" s="13" t="s">
        <v>132</v>
      </c>
      <c r="J123" s="13" t="s">
        <v>253</v>
      </c>
      <c r="K123" s="13" t="s">
        <v>254</v>
      </c>
      <c r="L123" s="166" t="s">
        <v>252</v>
      </c>
      <c r="M123" s="166"/>
      <c r="N123" s="112" t="s">
        <v>422</v>
      </c>
      <c r="O123" s="112" t="s">
        <v>423</v>
      </c>
      <c r="P123" s="112" t="s">
        <v>424</v>
      </c>
      <c r="R123" s="2"/>
      <c r="S123" s="2"/>
      <c r="T123" s="2"/>
    </row>
    <row r="124" spans="1:20" x14ac:dyDescent="0.15">
      <c r="A124" s="191"/>
      <c r="B124" s="14" t="s">
        <v>18</v>
      </c>
      <c r="C124" s="13" t="s">
        <v>18</v>
      </c>
      <c r="D124" s="14" t="s">
        <v>131</v>
      </c>
      <c r="E124" s="14" t="s">
        <v>14</v>
      </c>
      <c r="F124" s="13" t="s">
        <v>18</v>
      </c>
      <c r="G124" s="13" t="s">
        <v>14</v>
      </c>
      <c r="H124" s="13" t="s">
        <v>18</v>
      </c>
      <c r="I124" s="13" t="s">
        <v>14</v>
      </c>
      <c r="J124" s="13" t="s">
        <v>18</v>
      </c>
      <c r="K124" s="13" t="s">
        <v>14</v>
      </c>
      <c r="L124" s="13" t="s">
        <v>250</v>
      </c>
      <c r="M124" s="13" t="s">
        <v>251</v>
      </c>
      <c r="N124" s="112" t="str">
        <f>Q67</f>
        <v>m3</v>
      </c>
      <c r="O124" s="112" t="s">
        <v>14</v>
      </c>
      <c r="P124" s="112" t="s">
        <v>18</v>
      </c>
      <c r="R124" s="2"/>
      <c r="S124" s="2"/>
      <c r="T124" s="2"/>
    </row>
    <row r="125" spans="1:20" x14ac:dyDescent="0.15">
      <c r="A125" s="191"/>
      <c r="B125" s="30">
        <f>E68</f>
        <v>1.2191999999999998</v>
      </c>
      <c r="C125" s="5">
        <f>C68</f>
        <v>4.8767999999999994</v>
      </c>
      <c r="D125" s="30">
        <f>IF(D68="2:1 SE",2,1)</f>
        <v>2</v>
      </c>
      <c r="E125" s="26">
        <f ca="1">FORECAST(B125,OFFSET('Fluid Volume vs Fill Height'!$E9:$E2166,MATCH(B125,'Fluid Volume vs Fill Height'!$B9:$B2166,1)-1,0,2),
OFFSET('Fluid Volume vs Fill Height'!$B9:$B2166,MATCH(B125,'Fluid Volume vs Fill Height'!$B9:$B2166,1)-1,0,2))</f>
        <v>15.182506193281082</v>
      </c>
      <c r="F125" s="26">
        <f>M68</f>
        <v>0.53822599999999998</v>
      </c>
      <c r="G125" s="26">
        <f ca="1">FORECAST(F125,OFFSET('Fluid Volume vs Fill Height'!$E9:$E2166,MATCH(F125,'Fluid Volume vs Fill Height'!$B9:$B2166,1)-1,0,2),
OFFSET('Fluid Volume vs Fill Height'!$B9:$B2166,MATCH(F125,'Fluid Volume vs Fill Height'!$B9:$B2166,1)-1,0,2))</f>
        <v>3.7851732849471418</v>
      </c>
      <c r="H125" s="26">
        <f>L68</f>
        <v>4.864769289961389</v>
      </c>
      <c r="I125" s="26">
        <f ca="1">FORECAST(H125,OFFSET('Fluid Volume vs Fill Height'!$E9:$E2166,MATCH(H125,'Fluid Volume vs Fill Height'!$B9:$B2166,1)-1,0,2),
OFFSET('Fluid Volume vs Fill Height'!$B9:$B2166,MATCH(H125,'Fluid Volume vs Fill Height'!$B9:$B2166,1)-1,0,2))</f>
        <v>83.279059247995178</v>
      </c>
      <c r="J125" s="5">
        <f>MAX(B78,0)</f>
        <v>7.619999999999999E-2</v>
      </c>
      <c r="K125" s="26">
        <f ca="1">FORECAST(J125,OFFSET('Fluid Volume vs Fill Height'!$E9:$E2166,MATCH(J125,'Fluid Volume vs Fill Height'!$B9:$B2166,1)-1,0,2),
OFFSET('Fluid Volume vs Fill Height'!$B9:$B2166,MATCH(J125,'Fluid Volume vs Fill Height'!$B9:$B2166,1)-1,0,2))</f>
        <v>8.7112001550542925E-2</v>
      </c>
      <c r="L125" s="5">
        <f>IF(D125=2,PI(),1.5*0.081/(0.1693^2))</f>
        <v>3.1415926535897931</v>
      </c>
      <c r="M125" s="5">
        <f>IF(D125=2,4/3,1/3/0.1693)</f>
        <v>1.3333333333333333</v>
      </c>
      <c r="N125" s="26">
        <f>Q68</f>
        <v>0</v>
      </c>
      <c r="O125" s="26">
        <f ca="1">N125+G125</f>
        <v>3.7851732849471418</v>
      </c>
      <c r="P125" s="26">
        <f ca="1">FORECAST(O125,OFFSET('Fluid Volume vs Fill Height'!$B9:$B2166,MATCH(O125,'Fluid Volume vs Fill Height'!$E9:$E2166,1)-1,0,2),
OFFSET('Fluid Volume vs Fill Height'!$E9:$E2166,MATCH(O125,'Fluid Volume vs Fill Height'!$E9:$E2166,1)-1,0,2))</f>
        <v>0.53822599999999998</v>
      </c>
      <c r="R125" s="2"/>
      <c r="S125" s="2"/>
      <c r="T125" s="2"/>
    </row>
    <row r="126" spans="1:20" x14ac:dyDescent="0.15">
      <c r="A126" s="80"/>
      <c r="B126" s="1" t="s">
        <v>3</v>
      </c>
      <c r="C126" s="1" t="s">
        <v>3</v>
      </c>
      <c r="D126" s="81"/>
      <c r="E126" s="27" t="s">
        <v>1</v>
      </c>
      <c r="F126" s="1" t="s">
        <v>3</v>
      </c>
      <c r="G126" s="27" t="s">
        <v>1</v>
      </c>
      <c r="H126" s="1" t="s">
        <v>3</v>
      </c>
      <c r="I126" s="27" t="s">
        <v>1</v>
      </c>
      <c r="J126" s="1" t="s">
        <v>3</v>
      </c>
      <c r="K126" s="27" t="s">
        <v>1</v>
      </c>
      <c r="L126" s="18"/>
      <c r="M126" s="18"/>
      <c r="N126" s="27" t="s">
        <v>1</v>
      </c>
      <c r="O126" s="27" t="s">
        <v>1</v>
      </c>
      <c r="P126" s="1" t="s">
        <v>3</v>
      </c>
      <c r="R126" s="2"/>
      <c r="S126" s="2"/>
      <c r="T126" s="2"/>
    </row>
    <row r="127" spans="1:20" x14ac:dyDescent="0.15">
      <c r="A127" s="80"/>
      <c r="B127" s="1">
        <f>CONVERT(B125,"m","in")</f>
        <v>47.999999999999993</v>
      </c>
      <c r="C127" s="1">
        <f>CONVERT(C125,"m","in")</f>
        <v>191.99999999999997</v>
      </c>
      <c r="D127" s="81"/>
      <c r="E127" s="27">
        <f ca="1">CONVERT(E125,"m^3","gal")</f>
        <v>4010.7938210193629</v>
      </c>
      <c r="F127" s="1">
        <f>CONVERT(F125,"m","in")</f>
        <v>21.19</v>
      </c>
      <c r="G127" s="27">
        <f ca="1">CONVERT(G125,"m^3","gal")</f>
        <v>999.93699521572103</v>
      </c>
      <c r="H127" s="1">
        <f>CONVERT(H125,"m","in")</f>
        <v>191.5263499984799</v>
      </c>
      <c r="I127" s="27">
        <f ca="1">CONVERT(I125,"m^3","gal")</f>
        <v>21999.999999998727</v>
      </c>
      <c r="J127" s="1">
        <f>CONVERT(J125,"m","in")</f>
        <v>2.9999999999999996</v>
      </c>
      <c r="K127" s="27">
        <f ca="1">CONVERT(K125,"m^3","gal")</f>
        <v>23.012556234633134</v>
      </c>
      <c r="L127" s="18"/>
      <c r="M127" s="18"/>
      <c r="N127" s="27">
        <f>CONVERT(N125,"m^3","gal")</f>
        <v>0</v>
      </c>
      <c r="O127" s="27">
        <f ca="1">CONVERT(O125,"m^3","gal")</f>
        <v>999.93699521572103</v>
      </c>
      <c r="P127" s="1">
        <f ca="1">CONVERT(P125,"m","in")</f>
        <v>21.19</v>
      </c>
      <c r="R127" s="2"/>
      <c r="S127" s="2"/>
      <c r="T127" s="2"/>
    </row>
    <row r="128" spans="1:20" x14ac:dyDescent="0.15">
      <c r="A128" s="80"/>
      <c r="B128" s="81"/>
      <c r="C128" s="18"/>
      <c r="D128" s="81"/>
      <c r="E128" s="27"/>
      <c r="F128" s="27"/>
      <c r="G128" s="27"/>
      <c r="H128" s="27"/>
      <c r="I128" s="27"/>
      <c r="J128" s="18"/>
      <c r="K128" s="27"/>
      <c r="L128" s="18"/>
      <c r="M128" s="18"/>
      <c r="N128" s="3"/>
      <c r="R128" s="2"/>
      <c r="S128" s="2"/>
      <c r="T128" s="2"/>
    </row>
    <row r="129" spans="1:256" x14ac:dyDescent="0.15">
      <c r="A129" s="108" t="s">
        <v>410</v>
      </c>
      <c r="B129" s="81"/>
      <c r="C129" s="18"/>
      <c r="D129" s="81"/>
      <c r="E129" s="27"/>
      <c r="F129" s="27"/>
      <c r="G129" s="27"/>
      <c r="H129" s="27"/>
      <c r="I129" s="27"/>
      <c r="J129" s="18"/>
      <c r="K129" s="27"/>
      <c r="L129" s="18"/>
      <c r="M129" s="18"/>
      <c r="N129" s="3"/>
      <c r="R129" s="2"/>
      <c r="S129" s="2"/>
      <c r="T129" s="2"/>
    </row>
    <row r="130" spans="1:256" x14ac:dyDescent="0.15">
      <c r="A130" s="80" t="s">
        <v>403</v>
      </c>
      <c r="B130" s="81"/>
      <c r="C130" s="18"/>
      <c r="D130" s="81"/>
      <c r="E130" s="27"/>
      <c r="F130" s="27"/>
      <c r="G130" s="27"/>
      <c r="H130" s="27"/>
      <c r="I130" s="27"/>
      <c r="J130" s="18"/>
      <c r="K130" s="27"/>
      <c r="L130" s="18"/>
      <c r="M130" s="18"/>
      <c r="N130" s="3"/>
      <c r="R130" s="2"/>
      <c r="S130" s="2"/>
      <c r="T130" s="2"/>
    </row>
    <row r="131" spans="1:256" s="90" customFormat="1" x14ac:dyDescent="0.15">
      <c r="A131" s="102" t="str">
        <f>A151</f>
        <v>Drawdown as % of Batch</v>
      </c>
      <c r="B131" s="102"/>
      <c r="C131" s="102">
        <f t="shared" ref="C131:BN131" ca="1" si="15">C151</f>
        <v>0</v>
      </c>
      <c r="D131" s="102">
        <f t="shared" ca="1" si="15"/>
        <v>0</v>
      </c>
      <c r="E131" s="102">
        <f t="shared" ca="1" si="15"/>
        <v>2.3103900255344478E-2</v>
      </c>
      <c r="F131" s="102">
        <f t="shared" ca="1" si="15"/>
        <v>4.6440080427546659E-2</v>
      </c>
      <c r="G131" s="102">
        <f t="shared" ca="1" si="15"/>
        <v>7.001087579156795E-2</v>
      </c>
      <c r="H131" s="102">
        <f t="shared" ca="1" si="15"/>
        <v>9.3818645100547271E-2</v>
      </c>
      <c r="I131" s="102">
        <f t="shared" ca="1" si="15"/>
        <v>0.1178657708218438</v>
      </c>
      <c r="J131" s="102">
        <f t="shared" ca="1" si="15"/>
        <v>0.14215465937545313</v>
      </c>
      <c r="K131" s="102">
        <f t="shared" ca="1" si="15"/>
        <v>0.16668774137482034</v>
      </c>
      <c r="L131" s="102">
        <f t="shared" ca="1" si="15"/>
        <v>0.19146747187007329</v>
      </c>
      <c r="M131" s="102">
        <f t="shared" ca="1" si="15"/>
        <v>0.21649633059370244</v>
      </c>
      <c r="N131" s="102">
        <f t="shared" ca="1" si="15"/>
        <v>0.24177682220870977</v>
      </c>
      <c r="O131" s="102">
        <f t="shared" ca="1" si="15"/>
        <v>0.26731147655925336</v>
      </c>
      <c r="P131" s="102">
        <f t="shared" ca="1" si="15"/>
        <v>0.293102848923811</v>
      </c>
      <c r="Q131" s="102">
        <f t="shared" ca="1" si="15"/>
        <v>0.31915352027089006</v>
      </c>
      <c r="R131" s="102">
        <f t="shared" ca="1" si="15"/>
        <v>0.34546609751730672</v>
      </c>
      <c r="S131" s="102">
        <f t="shared" ca="1" si="15"/>
        <v>0.37204321378906369</v>
      </c>
      <c r="T131" s="102">
        <f t="shared" ca="1" si="15"/>
        <v>0.39888752868484922</v>
      </c>
      <c r="U131" s="102">
        <f t="shared" ca="1" si="15"/>
        <v>0.42600172854218588</v>
      </c>
      <c r="V131" s="102">
        <f t="shared" ca="1" si="15"/>
        <v>0.45338852670625496</v>
      </c>
      <c r="W131" s="102">
        <f t="shared" ca="1" si="15"/>
        <v>0.48105066380142403</v>
      </c>
      <c r="X131" s="102">
        <f t="shared" ca="1" si="15"/>
        <v>0.50899090800550362</v>
      </c>
      <c r="Y131" s="102">
        <f t="shared" ca="1" si="15"/>
        <v>0.53721205532676164</v>
      </c>
      <c r="Z131" s="102">
        <f t="shared" ca="1" si="15"/>
        <v>0.56571692988372291</v>
      </c>
      <c r="AA131" s="102">
        <f t="shared" ca="1" si="15"/>
        <v>0.59450838418778107</v>
      </c>
      <c r="AB131" s="102">
        <f t="shared" ca="1" si="15"/>
        <v>0.6235892994286526</v>
      </c>
      <c r="AC131" s="102">
        <f t="shared" ca="1" si="15"/>
        <v>0.65296258576270061</v>
      </c>
      <c r="AD131" s="102">
        <f t="shared" ca="1" si="15"/>
        <v>0.68263118260415667</v>
      </c>
      <c r="AE131" s="102">
        <f t="shared" ca="1" si="15"/>
        <v>0.71259805891927086</v>
      </c>
      <c r="AF131" s="102">
        <f t="shared" ca="1" si="15"/>
        <v>0.74286621352341964</v>
      </c>
      <c r="AG131" s="102">
        <f t="shared" ca="1" si="15"/>
        <v>0.77343867538120026</v>
      </c>
      <c r="AH131" s="102">
        <f t="shared" ca="1" si="15"/>
        <v>0.80431850390954185</v>
      </c>
      <c r="AI131" s="102">
        <f t="shared" ca="1" si="15"/>
        <v>0.83550878928386485</v>
      </c>
      <c r="AJ131" s="102">
        <f t="shared" ca="1" si="15"/>
        <v>0.86701265274731742</v>
      </c>
      <c r="AK131" s="102">
        <f t="shared" ca="1" si="15"/>
        <v>0.89883329275427337</v>
      </c>
      <c r="AL131" s="102">
        <f t="shared" ca="1" si="15"/>
        <v>0.93097694128934827</v>
      </c>
      <c r="AM131" s="102">
        <f t="shared" ca="1" si="15"/>
        <v>0.96345864021019811</v>
      </c>
      <c r="AN131" s="102">
        <f t="shared" ca="1" si="15"/>
        <v>0.99630722392477344</v>
      </c>
      <c r="AO131" s="102">
        <f t="shared" ca="1" si="15"/>
        <v>1</v>
      </c>
      <c r="AP131" s="102">
        <f t="shared" ca="1" si="15"/>
        <v>1</v>
      </c>
      <c r="AQ131" s="102">
        <f t="shared" ca="1" si="15"/>
        <v>1</v>
      </c>
      <c r="AR131" s="102">
        <f t="shared" ca="1" si="15"/>
        <v>1</v>
      </c>
      <c r="AS131" s="102">
        <f t="shared" ca="1" si="15"/>
        <v>1</v>
      </c>
      <c r="AT131" s="102">
        <f t="shared" ca="1" si="15"/>
        <v>1</v>
      </c>
      <c r="AU131" s="102">
        <f t="shared" ca="1" si="15"/>
        <v>1</v>
      </c>
      <c r="AV131" s="102">
        <f t="shared" ca="1" si="15"/>
        <v>1</v>
      </c>
      <c r="AW131" s="102">
        <f t="shared" ca="1" si="15"/>
        <v>1</v>
      </c>
      <c r="AX131" s="102">
        <f t="shared" ca="1" si="15"/>
        <v>1</v>
      </c>
      <c r="AY131" s="102">
        <f t="shared" ca="1" si="15"/>
        <v>1</v>
      </c>
      <c r="AZ131" s="102">
        <f t="shared" ca="1" si="15"/>
        <v>1</v>
      </c>
      <c r="BA131" s="102">
        <f t="shared" ca="1" si="15"/>
        <v>1</v>
      </c>
      <c r="BB131" s="102">
        <f t="shared" ca="1" si="15"/>
        <v>1</v>
      </c>
      <c r="BC131" s="102">
        <f t="shared" ca="1" si="15"/>
        <v>1</v>
      </c>
      <c r="BD131" s="102">
        <f t="shared" ca="1" si="15"/>
        <v>1</v>
      </c>
      <c r="BE131" s="102">
        <f t="shared" ca="1" si="15"/>
        <v>1</v>
      </c>
      <c r="BF131" s="102">
        <f t="shared" ca="1" si="15"/>
        <v>1</v>
      </c>
      <c r="BG131" s="102">
        <f t="shared" ca="1" si="15"/>
        <v>1</v>
      </c>
      <c r="BH131" s="102">
        <f t="shared" ca="1" si="15"/>
        <v>1</v>
      </c>
      <c r="BI131" s="102">
        <f t="shared" ca="1" si="15"/>
        <v>1</v>
      </c>
      <c r="BJ131" s="102">
        <f t="shared" ca="1" si="15"/>
        <v>1</v>
      </c>
      <c r="BK131" s="102">
        <f t="shared" ca="1" si="15"/>
        <v>1</v>
      </c>
      <c r="BL131" s="102">
        <f t="shared" ca="1" si="15"/>
        <v>1</v>
      </c>
      <c r="BM131" s="102">
        <f t="shared" ca="1" si="15"/>
        <v>1</v>
      </c>
      <c r="BN131" s="102">
        <f t="shared" ca="1" si="15"/>
        <v>1</v>
      </c>
      <c r="BO131" s="102">
        <f t="shared" ref="BO131:DZ131" ca="1" si="16">BO151</f>
        <v>1</v>
      </c>
      <c r="BP131" s="102">
        <f t="shared" ca="1" si="16"/>
        <v>1</v>
      </c>
      <c r="BQ131" s="102">
        <f t="shared" ca="1" si="16"/>
        <v>1</v>
      </c>
      <c r="BR131" s="102">
        <f t="shared" ca="1" si="16"/>
        <v>1</v>
      </c>
      <c r="BS131" s="102">
        <f t="shared" ca="1" si="16"/>
        <v>1</v>
      </c>
      <c r="BT131" s="102">
        <f t="shared" ca="1" si="16"/>
        <v>1</v>
      </c>
      <c r="BU131" s="102">
        <f t="shared" ca="1" si="16"/>
        <v>1</v>
      </c>
      <c r="BV131" s="102">
        <f t="shared" ca="1" si="16"/>
        <v>1</v>
      </c>
      <c r="BW131" s="102">
        <f t="shared" ca="1" si="16"/>
        <v>1</v>
      </c>
      <c r="BX131" s="102">
        <f t="shared" ca="1" si="16"/>
        <v>1</v>
      </c>
      <c r="BY131" s="102">
        <f t="shared" ca="1" si="16"/>
        <v>1</v>
      </c>
      <c r="BZ131" s="102">
        <f t="shared" ca="1" si="16"/>
        <v>1</v>
      </c>
      <c r="CA131" s="102">
        <f t="shared" ca="1" si="16"/>
        <v>1</v>
      </c>
      <c r="CB131" s="102">
        <f t="shared" ca="1" si="16"/>
        <v>1</v>
      </c>
      <c r="CC131" s="102">
        <f t="shared" ca="1" si="16"/>
        <v>1</v>
      </c>
      <c r="CD131" s="102">
        <f t="shared" ca="1" si="16"/>
        <v>1</v>
      </c>
      <c r="CE131" s="102">
        <f t="shared" ca="1" si="16"/>
        <v>1</v>
      </c>
      <c r="CF131" s="102">
        <f t="shared" ca="1" si="16"/>
        <v>1</v>
      </c>
      <c r="CG131" s="102">
        <f t="shared" ca="1" si="16"/>
        <v>1</v>
      </c>
      <c r="CH131" s="102">
        <f t="shared" ca="1" si="16"/>
        <v>1</v>
      </c>
      <c r="CI131" s="102">
        <f t="shared" ca="1" si="16"/>
        <v>1</v>
      </c>
      <c r="CJ131" s="102">
        <f t="shared" ca="1" si="16"/>
        <v>1</v>
      </c>
      <c r="CK131" s="102">
        <f t="shared" ca="1" si="16"/>
        <v>1</v>
      </c>
      <c r="CL131" s="102">
        <f t="shared" ca="1" si="16"/>
        <v>1</v>
      </c>
      <c r="CM131" s="102">
        <f t="shared" ca="1" si="16"/>
        <v>1</v>
      </c>
      <c r="CN131" s="102">
        <f t="shared" ca="1" si="16"/>
        <v>1</v>
      </c>
      <c r="CO131" s="102">
        <f t="shared" ca="1" si="16"/>
        <v>1</v>
      </c>
      <c r="CP131" s="102">
        <f t="shared" ca="1" si="16"/>
        <v>1</v>
      </c>
      <c r="CQ131" s="102">
        <f t="shared" ca="1" si="16"/>
        <v>1</v>
      </c>
      <c r="CR131" s="102">
        <f t="shared" ca="1" si="16"/>
        <v>1</v>
      </c>
      <c r="CS131" s="102">
        <f t="shared" ca="1" si="16"/>
        <v>1</v>
      </c>
      <c r="CT131" s="102">
        <f t="shared" ca="1" si="16"/>
        <v>1</v>
      </c>
      <c r="CU131" s="102">
        <f t="shared" ca="1" si="16"/>
        <v>1</v>
      </c>
      <c r="CV131" s="102">
        <f t="shared" ca="1" si="16"/>
        <v>1</v>
      </c>
      <c r="CW131" s="102">
        <f t="shared" ca="1" si="16"/>
        <v>1</v>
      </c>
      <c r="CX131" s="102">
        <f t="shared" ca="1" si="16"/>
        <v>1</v>
      </c>
      <c r="CY131" s="102">
        <f t="shared" ca="1" si="16"/>
        <v>1</v>
      </c>
      <c r="CZ131" s="102">
        <f t="shared" ca="1" si="16"/>
        <v>1</v>
      </c>
      <c r="DA131" s="102">
        <f t="shared" ca="1" si="16"/>
        <v>1</v>
      </c>
      <c r="DB131" s="102">
        <f t="shared" ca="1" si="16"/>
        <v>1</v>
      </c>
      <c r="DC131" s="102">
        <f t="shared" ca="1" si="16"/>
        <v>1</v>
      </c>
      <c r="DD131" s="102">
        <f t="shared" ca="1" si="16"/>
        <v>1</v>
      </c>
      <c r="DE131" s="102">
        <f t="shared" ca="1" si="16"/>
        <v>1</v>
      </c>
      <c r="DF131" s="102">
        <f t="shared" ca="1" si="16"/>
        <v>1</v>
      </c>
      <c r="DG131" s="102">
        <f t="shared" ca="1" si="16"/>
        <v>1</v>
      </c>
      <c r="DH131" s="102">
        <f t="shared" ca="1" si="16"/>
        <v>1</v>
      </c>
      <c r="DI131" s="102">
        <f t="shared" ca="1" si="16"/>
        <v>1</v>
      </c>
      <c r="DJ131" s="102">
        <f t="shared" ca="1" si="16"/>
        <v>1</v>
      </c>
      <c r="DK131" s="102">
        <f t="shared" ca="1" si="16"/>
        <v>1</v>
      </c>
      <c r="DL131" s="102">
        <f t="shared" ca="1" si="16"/>
        <v>1</v>
      </c>
      <c r="DM131" s="102">
        <f t="shared" ca="1" si="16"/>
        <v>1</v>
      </c>
      <c r="DN131" s="102">
        <f t="shared" ca="1" si="16"/>
        <v>1</v>
      </c>
      <c r="DO131" s="102">
        <f t="shared" ca="1" si="16"/>
        <v>1</v>
      </c>
      <c r="DP131" s="102">
        <f t="shared" ca="1" si="16"/>
        <v>1</v>
      </c>
      <c r="DQ131" s="102">
        <f t="shared" ca="1" si="16"/>
        <v>1</v>
      </c>
      <c r="DR131" s="102">
        <f t="shared" ca="1" si="16"/>
        <v>1</v>
      </c>
      <c r="DS131" s="102">
        <f t="shared" ca="1" si="16"/>
        <v>1</v>
      </c>
      <c r="DT131" s="102">
        <f t="shared" ca="1" si="16"/>
        <v>1</v>
      </c>
      <c r="DU131" s="102">
        <f t="shared" ca="1" si="16"/>
        <v>1</v>
      </c>
      <c r="DV131" s="102">
        <f t="shared" ca="1" si="16"/>
        <v>1</v>
      </c>
      <c r="DW131" s="102">
        <f t="shared" ca="1" si="16"/>
        <v>1</v>
      </c>
      <c r="DX131" s="102">
        <f t="shared" ca="1" si="16"/>
        <v>1</v>
      </c>
      <c r="DY131" s="102">
        <f t="shared" ca="1" si="16"/>
        <v>1</v>
      </c>
      <c r="DZ131" s="102">
        <f t="shared" ca="1" si="16"/>
        <v>1</v>
      </c>
      <c r="EA131" s="102">
        <f t="shared" ref="EA131:GL131" ca="1" si="17">EA151</f>
        <v>1</v>
      </c>
      <c r="EB131" s="102">
        <f t="shared" ca="1" si="17"/>
        <v>1</v>
      </c>
      <c r="EC131" s="102">
        <f t="shared" ca="1" si="17"/>
        <v>1</v>
      </c>
      <c r="ED131" s="102">
        <f t="shared" ca="1" si="17"/>
        <v>1</v>
      </c>
      <c r="EE131" s="102">
        <f t="shared" ca="1" si="17"/>
        <v>1</v>
      </c>
      <c r="EF131" s="102">
        <f t="shared" ca="1" si="17"/>
        <v>1</v>
      </c>
      <c r="EG131" s="102">
        <f t="shared" ca="1" si="17"/>
        <v>1</v>
      </c>
      <c r="EH131" s="102">
        <f t="shared" ca="1" si="17"/>
        <v>1</v>
      </c>
      <c r="EI131" s="102">
        <f t="shared" ca="1" si="17"/>
        <v>1</v>
      </c>
      <c r="EJ131" s="102">
        <f t="shared" ca="1" si="17"/>
        <v>1</v>
      </c>
      <c r="EK131" s="102">
        <f t="shared" ca="1" si="17"/>
        <v>1</v>
      </c>
      <c r="EL131" s="102">
        <f t="shared" ca="1" si="17"/>
        <v>1</v>
      </c>
      <c r="EM131" s="102">
        <f t="shared" ca="1" si="17"/>
        <v>1</v>
      </c>
      <c r="EN131" s="102">
        <f t="shared" ca="1" si="17"/>
        <v>1</v>
      </c>
      <c r="EO131" s="102">
        <f t="shared" ca="1" si="17"/>
        <v>1</v>
      </c>
      <c r="EP131" s="102">
        <f t="shared" ca="1" si="17"/>
        <v>1</v>
      </c>
      <c r="EQ131" s="102">
        <f t="shared" ca="1" si="17"/>
        <v>1</v>
      </c>
      <c r="ER131" s="102">
        <f t="shared" ca="1" si="17"/>
        <v>1</v>
      </c>
      <c r="ES131" s="102">
        <f t="shared" ca="1" si="17"/>
        <v>1</v>
      </c>
      <c r="ET131" s="102">
        <f t="shared" ca="1" si="17"/>
        <v>1</v>
      </c>
      <c r="EU131" s="102">
        <f t="shared" ca="1" si="17"/>
        <v>1</v>
      </c>
      <c r="EV131" s="102">
        <f t="shared" ca="1" si="17"/>
        <v>1</v>
      </c>
      <c r="EW131" s="102">
        <f t="shared" ca="1" si="17"/>
        <v>1</v>
      </c>
      <c r="EX131" s="102">
        <f t="shared" ca="1" si="17"/>
        <v>1</v>
      </c>
      <c r="EY131" s="102">
        <f t="shared" ca="1" si="17"/>
        <v>1</v>
      </c>
      <c r="EZ131" s="102">
        <f t="shared" ca="1" si="17"/>
        <v>1</v>
      </c>
      <c r="FA131" s="102">
        <f t="shared" ca="1" si="17"/>
        <v>1</v>
      </c>
      <c r="FB131" s="102">
        <f t="shared" ca="1" si="17"/>
        <v>1</v>
      </c>
      <c r="FC131" s="102">
        <f t="shared" ca="1" si="17"/>
        <v>1</v>
      </c>
      <c r="FD131" s="102">
        <f t="shared" ca="1" si="17"/>
        <v>1</v>
      </c>
      <c r="FE131" s="102">
        <f t="shared" ca="1" si="17"/>
        <v>1</v>
      </c>
      <c r="FF131" s="102">
        <f t="shared" ca="1" si="17"/>
        <v>1</v>
      </c>
      <c r="FG131" s="102">
        <f t="shared" ca="1" si="17"/>
        <v>1</v>
      </c>
      <c r="FH131" s="102">
        <f t="shared" ca="1" si="17"/>
        <v>1</v>
      </c>
      <c r="FI131" s="102">
        <f t="shared" ca="1" si="17"/>
        <v>1</v>
      </c>
      <c r="FJ131" s="102">
        <f t="shared" ca="1" si="17"/>
        <v>1</v>
      </c>
      <c r="FK131" s="102">
        <f t="shared" ca="1" si="17"/>
        <v>1</v>
      </c>
      <c r="FL131" s="102">
        <f t="shared" ca="1" si="17"/>
        <v>1</v>
      </c>
      <c r="FM131" s="102">
        <f t="shared" ca="1" si="17"/>
        <v>1</v>
      </c>
      <c r="FN131" s="102">
        <f t="shared" ca="1" si="17"/>
        <v>1</v>
      </c>
      <c r="FO131" s="102">
        <f t="shared" ca="1" si="17"/>
        <v>1</v>
      </c>
      <c r="FP131" s="102">
        <f t="shared" ca="1" si="17"/>
        <v>1</v>
      </c>
      <c r="FQ131" s="102">
        <f t="shared" ca="1" si="17"/>
        <v>1</v>
      </c>
      <c r="FR131" s="102">
        <f t="shared" ca="1" si="17"/>
        <v>1</v>
      </c>
      <c r="FS131" s="102">
        <f t="shared" ca="1" si="17"/>
        <v>1</v>
      </c>
      <c r="FT131" s="102">
        <f t="shared" ca="1" si="17"/>
        <v>1</v>
      </c>
      <c r="FU131" s="102">
        <f t="shared" ca="1" si="17"/>
        <v>1</v>
      </c>
      <c r="FV131" s="102">
        <f t="shared" ca="1" si="17"/>
        <v>1</v>
      </c>
      <c r="FW131" s="102">
        <f t="shared" ca="1" si="17"/>
        <v>1</v>
      </c>
      <c r="FX131" s="102">
        <f t="shared" ca="1" si="17"/>
        <v>1</v>
      </c>
      <c r="FY131" s="102">
        <f t="shared" ca="1" si="17"/>
        <v>1</v>
      </c>
      <c r="FZ131" s="102">
        <f t="shared" ca="1" si="17"/>
        <v>1</v>
      </c>
      <c r="GA131" s="102">
        <f t="shared" ca="1" si="17"/>
        <v>1</v>
      </c>
      <c r="GB131" s="102">
        <f t="shared" ca="1" si="17"/>
        <v>1</v>
      </c>
      <c r="GC131" s="102">
        <f t="shared" ca="1" si="17"/>
        <v>1</v>
      </c>
      <c r="GD131" s="102">
        <f t="shared" ca="1" si="17"/>
        <v>1</v>
      </c>
      <c r="GE131" s="102">
        <f t="shared" ca="1" si="17"/>
        <v>1</v>
      </c>
      <c r="GF131" s="102">
        <f t="shared" ca="1" si="17"/>
        <v>1</v>
      </c>
      <c r="GG131" s="102">
        <f t="shared" ca="1" si="17"/>
        <v>1</v>
      </c>
      <c r="GH131" s="102">
        <f t="shared" ca="1" si="17"/>
        <v>1</v>
      </c>
      <c r="GI131" s="102">
        <f t="shared" ca="1" si="17"/>
        <v>1</v>
      </c>
      <c r="GJ131" s="102">
        <f t="shared" ca="1" si="17"/>
        <v>1</v>
      </c>
      <c r="GK131" s="102">
        <f t="shared" ca="1" si="17"/>
        <v>1</v>
      </c>
      <c r="GL131" s="102">
        <f t="shared" ca="1" si="17"/>
        <v>1</v>
      </c>
      <c r="GM131" s="102">
        <f t="shared" ref="GM131:IV131" ca="1" si="18">GM151</f>
        <v>1</v>
      </c>
      <c r="GN131" s="102">
        <f t="shared" ca="1" si="18"/>
        <v>1</v>
      </c>
      <c r="GO131" s="102">
        <f t="shared" ca="1" si="18"/>
        <v>1</v>
      </c>
      <c r="GP131" s="102">
        <f t="shared" ca="1" si="18"/>
        <v>1</v>
      </c>
      <c r="GQ131" s="102">
        <f t="shared" ca="1" si="18"/>
        <v>1</v>
      </c>
      <c r="GR131" s="102">
        <f t="shared" ca="1" si="18"/>
        <v>1</v>
      </c>
      <c r="GS131" s="102">
        <f t="shared" ca="1" si="18"/>
        <v>1</v>
      </c>
      <c r="GT131" s="102">
        <f t="shared" ca="1" si="18"/>
        <v>1</v>
      </c>
      <c r="GU131" s="102">
        <f t="shared" ca="1" si="18"/>
        <v>1</v>
      </c>
      <c r="GV131" s="102">
        <f t="shared" ca="1" si="18"/>
        <v>1</v>
      </c>
      <c r="GW131" s="102">
        <f t="shared" ca="1" si="18"/>
        <v>1</v>
      </c>
      <c r="GX131" s="102">
        <f t="shared" ca="1" si="18"/>
        <v>1</v>
      </c>
      <c r="GY131" s="102">
        <f t="shared" ca="1" si="18"/>
        <v>1</v>
      </c>
      <c r="GZ131" s="102">
        <f t="shared" ca="1" si="18"/>
        <v>1</v>
      </c>
      <c r="HA131" s="102">
        <f t="shared" ca="1" si="18"/>
        <v>1</v>
      </c>
      <c r="HB131" s="102">
        <f t="shared" ca="1" si="18"/>
        <v>1</v>
      </c>
      <c r="HC131" s="102">
        <f t="shared" ca="1" si="18"/>
        <v>1</v>
      </c>
      <c r="HD131" s="102">
        <f t="shared" ca="1" si="18"/>
        <v>1</v>
      </c>
      <c r="HE131" s="102">
        <f t="shared" ca="1" si="18"/>
        <v>1</v>
      </c>
      <c r="HF131" s="102">
        <f t="shared" ca="1" si="18"/>
        <v>1</v>
      </c>
      <c r="HG131" s="102">
        <f t="shared" ca="1" si="18"/>
        <v>1</v>
      </c>
      <c r="HH131" s="102">
        <f t="shared" ca="1" si="18"/>
        <v>1</v>
      </c>
      <c r="HI131" s="102">
        <f t="shared" ca="1" si="18"/>
        <v>1</v>
      </c>
      <c r="HJ131" s="102">
        <f t="shared" ca="1" si="18"/>
        <v>1</v>
      </c>
      <c r="HK131" s="102">
        <f t="shared" ca="1" si="18"/>
        <v>1</v>
      </c>
      <c r="HL131" s="102">
        <f t="shared" ca="1" si="18"/>
        <v>1</v>
      </c>
      <c r="HM131" s="102">
        <f t="shared" ca="1" si="18"/>
        <v>1</v>
      </c>
      <c r="HN131" s="102">
        <f t="shared" ca="1" si="18"/>
        <v>1</v>
      </c>
      <c r="HO131" s="102">
        <f t="shared" ca="1" si="18"/>
        <v>1</v>
      </c>
      <c r="HP131" s="102">
        <f t="shared" ca="1" si="18"/>
        <v>1</v>
      </c>
      <c r="HQ131" s="102">
        <f t="shared" ca="1" si="18"/>
        <v>1</v>
      </c>
      <c r="HR131" s="102">
        <f t="shared" ca="1" si="18"/>
        <v>1</v>
      </c>
      <c r="HS131" s="102">
        <f t="shared" ca="1" si="18"/>
        <v>1</v>
      </c>
      <c r="HT131" s="102">
        <f t="shared" ca="1" si="18"/>
        <v>1</v>
      </c>
      <c r="HU131" s="102">
        <f t="shared" ca="1" si="18"/>
        <v>1</v>
      </c>
      <c r="HV131" s="102">
        <f t="shared" ca="1" si="18"/>
        <v>1</v>
      </c>
      <c r="HW131" s="102">
        <f t="shared" ca="1" si="18"/>
        <v>1</v>
      </c>
      <c r="HX131" s="102">
        <f t="shared" ca="1" si="18"/>
        <v>1</v>
      </c>
      <c r="HY131" s="102">
        <f t="shared" ca="1" si="18"/>
        <v>1</v>
      </c>
      <c r="HZ131" s="102">
        <f t="shared" ca="1" si="18"/>
        <v>1</v>
      </c>
      <c r="IA131" s="102">
        <f t="shared" ca="1" si="18"/>
        <v>1</v>
      </c>
      <c r="IB131" s="102">
        <f t="shared" ca="1" si="18"/>
        <v>1</v>
      </c>
      <c r="IC131" s="102">
        <f t="shared" ca="1" si="18"/>
        <v>1</v>
      </c>
      <c r="ID131" s="102">
        <f t="shared" ca="1" si="18"/>
        <v>1</v>
      </c>
      <c r="IE131" s="102">
        <f t="shared" ca="1" si="18"/>
        <v>1</v>
      </c>
      <c r="IF131" s="102">
        <f t="shared" ca="1" si="18"/>
        <v>1</v>
      </c>
      <c r="IG131" s="102">
        <f t="shared" ca="1" si="18"/>
        <v>1</v>
      </c>
      <c r="IH131" s="102">
        <f t="shared" ca="1" si="18"/>
        <v>1</v>
      </c>
      <c r="II131" s="102">
        <f t="shared" ca="1" si="18"/>
        <v>1</v>
      </c>
      <c r="IJ131" s="102">
        <f t="shared" ca="1" si="18"/>
        <v>1</v>
      </c>
      <c r="IK131" s="102">
        <f t="shared" ca="1" si="18"/>
        <v>1</v>
      </c>
      <c r="IL131" s="102">
        <f t="shared" ca="1" si="18"/>
        <v>1</v>
      </c>
      <c r="IM131" s="102">
        <f t="shared" ca="1" si="18"/>
        <v>1</v>
      </c>
      <c r="IN131" s="102">
        <f t="shared" ca="1" si="18"/>
        <v>1</v>
      </c>
      <c r="IO131" s="102">
        <f t="shared" ca="1" si="18"/>
        <v>1</v>
      </c>
      <c r="IP131" s="102">
        <f t="shared" ca="1" si="18"/>
        <v>1</v>
      </c>
      <c r="IQ131" s="102">
        <f t="shared" ca="1" si="18"/>
        <v>1</v>
      </c>
      <c r="IR131" s="102">
        <f t="shared" ca="1" si="18"/>
        <v>1</v>
      </c>
      <c r="IS131" s="102">
        <f t="shared" ca="1" si="18"/>
        <v>1</v>
      </c>
      <c r="IT131" s="102">
        <f t="shared" ca="1" si="18"/>
        <v>1</v>
      </c>
      <c r="IU131" s="102">
        <f t="shared" ca="1" si="18"/>
        <v>1</v>
      </c>
      <c r="IV131" s="102">
        <f t="shared" ca="1" si="18"/>
        <v>1</v>
      </c>
    </row>
    <row r="132" spans="1:256" s="104" customFormat="1" x14ac:dyDescent="0.15">
      <c r="A132" s="103" t="s">
        <v>402</v>
      </c>
      <c r="B132" s="103"/>
      <c r="C132" s="103"/>
      <c r="D132" s="103">
        <f t="shared" ref="D132:BO132" ca="1" si="19">D374</f>
        <v>0</v>
      </c>
      <c r="E132" s="103">
        <f t="shared" ca="1" si="19"/>
        <v>0</v>
      </c>
      <c r="F132" s="103">
        <f t="shared" ca="1" si="19"/>
        <v>0</v>
      </c>
      <c r="G132" s="103">
        <f t="shared" ca="1" si="19"/>
        <v>0</v>
      </c>
      <c r="H132" s="103">
        <f t="shared" ca="1" si="19"/>
        <v>0</v>
      </c>
      <c r="I132" s="103">
        <f t="shared" ca="1" si="19"/>
        <v>0</v>
      </c>
      <c r="J132" s="103">
        <f t="shared" ca="1" si="19"/>
        <v>0</v>
      </c>
      <c r="K132" s="103">
        <f t="shared" ca="1" si="19"/>
        <v>0</v>
      </c>
      <c r="L132" s="103">
        <f t="shared" ca="1" si="19"/>
        <v>0</v>
      </c>
      <c r="M132" s="103">
        <f t="shared" ca="1" si="19"/>
        <v>0</v>
      </c>
      <c r="N132" s="103">
        <f t="shared" ca="1" si="19"/>
        <v>0</v>
      </c>
      <c r="O132" s="103">
        <f t="shared" ca="1" si="19"/>
        <v>0</v>
      </c>
      <c r="P132" s="103">
        <f t="shared" ca="1" si="19"/>
        <v>0</v>
      </c>
      <c r="Q132" s="103">
        <f t="shared" ca="1" si="19"/>
        <v>0</v>
      </c>
      <c r="R132" s="103">
        <f t="shared" ca="1" si="19"/>
        <v>0</v>
      </c>
      <c r="S132" s="103">
        <f t="shared" ca="1" si="19"/>
        <v>0</v>
      </c>
      <c r="T132" s="103">
        <f t="shared" ca="1" si="19"/>
        <v>0</v>
      </c>
      <c r="U132" s="103">
        <f t="shared" ca="1" si="19"/>
        <v>0</v>
      </c>
      <c r="V132" s="103">
        <f t="shared" ca="1" si="19"/>
        <v>0</v>
      </c>
      <c r="W132" s="103">
        <f t="shared" ca="1" si="19"/>
        <v>0</v>
      </c>
      <c r="X132" s="103">
        <f t="shared" ca="1" si="19"/>
        <v>0</v>
      </c>
      <c r="Y132" s="103">
        <f t="shared" ca="1" si="19"/>
        <v>0</v>
      </c>
      <c r="Z132" s="103">
        <f t="shared" ca="1" si="19"/>
        <v>0</v>
      </c>
      <c r="AA132" s="103">
        <f t="shared" ca="1" si="19"/>
        <v>0</v>
      </c>
      <c r="AB132" s="103">
        <f t="shared" ca="1" si="19"/>
        <v>0</v>
      </c>
      <c r="AC132" s="103">
        <f t="shared" ca="1" si="19"/>
        <v>0</v>
      </c>
      <c r="AD132" s="103">
        <f t="shared" ca="1" si="19"/>
        <v>0</v>
      </c>
      <c r="AE132" s="103">
        <f t="shared" ca="1" si="19"/>
        <v>0</v>
      </c>
      <c r="AF132" s="103">
        <f t="shared" ca="1" si="19"/>
        <v>0</v>
      </c>
      <c r="AG132" s="103">
        <f t="shared" ca="1" si="19"/>
        <v>0</v>
      </c>
      <c r="AH132" s="103">
        <f t="shared" ca="1" si="19"/>
        <v>0</v>
      </c>
      <c r="AI132" s="103">
        <f t="shared" ca="1" si="19"/>
        <v>0</v>
      </c>
      <c r="AJ132" s="103">
        <f t="shared" ca="1" si="19"/>
        <v>0</v>
      </c>
      <c r="AK132" s="103">
        <f t="shared" ca="1" si="19"/>
        <v>0</v>
      </c>
      <c r="AL132" s="103">
        <f t="shared" ca="1" si="19"/>
        <v>0</v>
      </c>
      <c r="AM132" s="103">
        <f t="shared" ca="1" si="19"/>
        <v>0</v>
      </c>
      <c r="AN132" s="103">
        <f t="shared" ca="1" si="19"/>
        <v>0</v>
      </c>
      <c r="AO132" s="103">
        <f t="shared" ca="1" si="19"/>
        <v>0</v>
      </c>
      <c r="AP132" s="103">
        <f t="shared" ca="1" si="19"/>
        <v>0</v>
      </c>
      <c r="AQ132" s="103">
        <f t="shared" ca="1" si="19"/>
        <v>0</v>
      </c>
      <c r="AR132" s="103">
        <f t="shared" ca="1" si="19"/>
        <v>0</v>
      </c>
      <c r="AS132" s="103">
        <f t="shared" ca="1" si="19"/>
        <v>0</v>
      </c>
      <c r="AT132" s="103">
        <f t="shared" ca="1" si="19"/>
        <v>0</v>
      </c>
      <c r="AU132" s="103">
        <f t="shared" ca="1" si="19"/>
        <v>0</v>
      </c>
      <c r="AV132" s="103">
        <f t="shared" ca="1" si="19"/>
        <v>0</v>
      </c>
      <c r="AW132" s="103">
        <f t="shared" ca="1" si="19"/>
        <v>0</v>
      </c>
      <c r="AX132" s="103">
        <f t="shared" ca="1" si="19"/>
        <v>0</v>
      </c>
      <c r="AY132" s="103">
        <f t="shared" ca="1" si="19"/>
        <v>0</v>
      </c>
      <c r="AZ132" s="103">
        <f t="shared" ca="1" si="19"/>
        <v>0</v>
      </c>
      <c r="BA132" s="103">
        <f t="shared" ca="1" si="19"/>
        <v>0</v>
      </c>
      <c r="BB132" s="103">
        <f t="shared" ca="1" si="19"/>
        <v>0</v>
      </c>
      <c r="BC132" s="103">
        <f t="shared" ca="1" si="19"/>
        <v>0</v>
      </c>
      <c r="BD132" s="103">
        <f t="shared" ca="1" si="19"/>
        <v>0</v>
      </c>
      <c r="BE132" s="103">
        <f t="shared" ca="1" si="19"/>
        <v>0</v>
      </c>
      <c r="BF132" s="103">
        <f t="shared" ca="1" si="19"/>
        <v>0</v>
      </c>
      <c r="BG132" s="103">
        <f t="shared" ca="1" si="19"/>
        <v>0</v>
      </c>
      <c r="BH132" s="103">
        <f t="shared" ca="1" si="19"/>
        <v>0</v>
      </c>
      <c r="BI132" s="103">
        <f t="shared" ca="1" si="19"/>
        <v>0</v>
      </c>
      <c r="BJ132" s="103">
        <f t="shared" ca="1" si="19"/>
        <v>0</v>
      </c>
      <c r="BK132" s="103">
        <f t="shared" ca="1" si="19"/>
        <v>0</v>
      </c>
      <c r="BL132" s="103">
        <f t="shared" ca="1" si="19"/>
        <v>0</v>
      </c>
      <c r="BM132" s="103">
        <f t="shared" ca="1" si="19"/>
        <v>0</v>
      </c>
      <c r="BN132" s="103">
        <f t="shared" ca="1" si="19"/>
        <v>0</v>
      </c>
      <c r="BO132" s="103">
        <f t="shared" ca="1" si="19"/>
        <v>0</v>
      </c>
      <c r="BP132" s="103">
        <f t="shared" ref="BP132:EA132" ca="1" si="20">BP374</f>
        <v>0</v>
      </c>
      <c r="BQ132" s="103">
        <f t="shared" ca="1" si="20"/>
        <v>0</v>
      </c>
      <c r="BR132" s="103">
        <f t="shared" ca="1" si="20"/>
        <v>0</v>
      </c>
      <c r="BS132" s="103">
        <f t="shared" ca="1" si="20"/>
        <v>0</v>
      </c>
      <c r="BT132" s="103">
        <f t="shared" ca="1" si="20"/>
        <v>0</v>
      </c>
      <c r="BU132" s="103">
        <f t="shared" ca="1" si="20"/>
        <v>0</v>
      </c>
      <c r="BV132" s="103">
        <f t="shared" ca="1" si="20"/>
        <v>0</v>
      </c>
      <c r="BW132" s="103">
        <f t="shared" ca="1" si="20"/>
        <v>0</v>
      </c>
      <c r="BX132" s="103">
        <f t="shared" ca="1" si="20"/>
        <v>0</v>
      </c>
      <c r="BY132" s="103">
        <f t="shared" ca="1" si="20"/>
        <v>0</v>
      </c>
      <c r="BZ132" s="103">
        <f t="shared" ca="1" si="20"/>
        <v>0</v>
      </c>
      <c r="CA132" s="103">
        <f t="shared" ca="1" si="20"/>
        <v>0</v>
      </c>
      <c r="CB132" s="103">
        <f t="shared" ca="1" si="20"/>
        <v>0</v>
      </c>
      <c r="CC132" s="103">
        <f t="shared" ca="1" si="20"/>
        <v>0</v>
      </c>
      <c r="CD132" s="103">
        <f t="shared" ca="1" si="20"/>
        <v>0</v>
      </c>
      <c r="CE132" s="103">
        <f t="shared" ca="1" si="20"/>
        <v>0</v>
      </c>
      <c r="CF132" s="103">
        <f t="shared" ca="1" si="20"/>
        <v>0</v>
      </c>
      <c r="CG132" s="103">
        <f t="shared" ca="1" si="20"/>
        <v>0</v>
      </c>
      <c r="CH132" s="103">
        <f t="shared" ca="1" si="20"/>
        <v>0</v>
      </c>
      <c r="CI132" s="103">
        <f t="shared" ca="1" si="20"/>
        <v>0</v>
      </c>
      <c r="CJ132" s="103">
        <f t="shared" ca="1" si="20"/>
        <v>0</v>
      </c>
      <c r="CK132" s="103">
        <f t="shared" ca="1" si="20"/>
        <v>0</v>
      </c>
      <c r="CL132" s="103">
        <f t="shared" ca="1" si="20"/>
        <v>0</v>
      </c>
      <c r="CM132" s="103">
        <f t="shared" ca="1" si="20"/>
        <v>0</v>
      </c>
      <c r="CN132" s="103">
        <f t="shared" ca="1" si="20"/>
        <v>0</v>
      </c>
      <c r="CO132" s="103">
        <f t="shared" ca="1" si="20"/>
        <v>0</v>
      </c>
      <c r="CP132" s="103">
        <f t="shared" ca="1" si="20"/>
        <v>0</v>
      </c>
      <c r="CQ132" s="103">
        <f t="shared" ca="1" si="20"/>
        <v>0</v>
      </c>
      <c r="CR132" s="103">
        <f t="shared" ca="1" si="20"/>
        <v>0</v>
      </c>
      <c r="CS132" s="103">
        <f t="shared" ca="1" si="20"/>
        <v>0</v>
      </c>
      <c r="CT132" s="103">
        <f t="shared" ca="1" si="20"/>
        <v>0</v>
      </c>
      <c r="CU132" s="103">
        <f t="shared" ca="1" si="20"/>
        <v>0</v>
      </c>
      <c r="CV132" s="103">
        <f t="shared" ca="1" si="20"/>
        <v>0</v>
      </c>
      <c r="CW132" s="103">
        <f t="shared" ca="1" si="20"/>
        <v>0</v>
      </c>
      <c r="CX132" s="103">
        <f t="shared" ca="1" si="20"/>
        <v>0</v>
      </c>
      <c r="CY132" s="103">
        <f t="shared" ca="1" si="20"/>
        <v>0</v>
      </c>
      <c r="CZ132" s="103">
        <f t="shared" ca="1" si="20"/>
        <v>0</v>
      </c>
      <c r="DA132" s="103">
        <f t="shared" ca="1" si="20"/>
        <v>0</v>
      </c>
      <c r="DB132" s="103">
        <f t="shared" ca="1" si="20"/>
        <v>0</v>
      </c>
      <c r="DC132" s="103">
        <f t="shared" ca="1" si="20"/>
        <v>0</v>
      </c>
      <c r="DD132" s="103">
        <f t="shared" ca="1" si="20"/>
        <v>0</v>
      </c>
      <c r="DE132" s="103">
        <f t="shared" ca="1" si="20"/>
        <v>0</v>
      </c>
      <c r="DF132" s="103">
        <f t="shared" ca="1" si="20"/>
        <v>0</v>
      </c>
      <c r="DG132" s="103">
        <f t="shared" ca="1" si="20"/>
        <v>0</v>
      </c>
      <c r="DH132" s="103">
        <f t="shared" ca="1" si="20"/>
        <v>0</v>
      </c>
      <c r="DI132" s="103">
        <f t="shared" ca="1" si="20"/>
        <v>0</v>
      </c>
      <c r="DJ132" s="103">
        <f t="shared" ca="1" si="20"/>
        <v>0</v>
      </c>
      <c r="DK132" s="103">
        <f t="shared" ca="1" si="20"/>
        <v>0</v>
      </c>
      <c r="DL132" s="103">
        <f t="shared" ca="1" si="20"/>
        <v>0</v>
      </c>
      <c r="DM132" s="103">
        <f t="shared" ca="1" si="20"/>
        <v>0</v>
      </c>
      <c r="DN132" s="103">
        <f t="shared" ca="1" si="20"/>
        <v>0</v>
      </c>
      <c r="DO132" s="103">
        <f t="shared" ca="1" si="20"/>
        <v>0</v>
      </c>
      <c r="DP132" s="103">
        <f t="shared" ca="1" si="20"/>
        <v>0</v>
      </c>
      <c r="DQ132" s="103">
        <f t="shared" ca="1" si="20"/>
        <v>0</v>
      </c>
      <c r="DR132" s="103">
        <f t="shared" ca="1" si="20"/>
        <v>0</v>
      </c>
      <c r="DS132" s="103">
        <f t="shared" ca="1" si="20"/>
        <v>0</v>
      </c>
      <c r="DT132" s="103">
        <f t="shared" ca="1" si="20"/>
        <v>0</v>
      </c>
      <c r="DU132" s="103">
        <f t="shared" ca="1" si="20"/>
        <v>0</v>
      </c>
      <c r="DV132" s="103">
        <f t="shared" ca="1" si="20"/>
        <v>0</v>
      </c>
      <c r="DW132" s="103">
        <f t="shared" ca="1" si="20"/>
        <v>0</v>
      </c>
      <c r="DX132" s="103">
        <f t="shared" ca="1" si="20"/>
        <v>0</v>
      </c>
      <c r="DY132" s="103">
        <f t="shared" ca="1" si="20"/>
        <v>0</v>
      </c>
      <c r="DZ132" s="103">
        <f t="shared" ca="1" si="20"/>
        <v>0</v>
      </c>
      <c r="EA132" s="103">
        <f t="shared" ca="1" si="20"/>
        <v>0</v>
      </c>
      <c r="EB132" s="103">
        <f t="shared" ref="EB132:GM132" ca="1" si="21">EB374</f>
        <v>0</v>
      </c>
      <c r="EC132" s="103">
        <f t="shared" ca="1" si="21"/>
        <v>0</v>
      </c>
      <c r="ED132" s="103">
        <f t="shared" ca="1" si="21"/>
        <v>0</v>
      </c>
      <c r="EE132" s="103">
        <f t="shared" ca="1" si="21"/>
        <v>0</v>
      </c>
      <c r="EF132" s="103">
        <f t="shared" ca="1" si="21"/>
        <v>0</v>
      </c>
      <c r="EG132" s="103">
        <f t="shared" ca="1" si="21"/>
        <v>0</v>
      </c>
      <c r="EH132" s="103">
        <f t="shared" ca="1" si="21"/>
        <v>0</v>
      </c>
      <c r="EI132" s="103">
        <f t="shared" ca="1" si="21"/>
        <v>0</v>
      </c>
      <c r="EJ132" s="103">
        <f t="shared" ca="1" si="21"/>
        <v>0</v>
      </c>
      <c r="EK132" s="103">
        <f t="shared" ca="1" si="21"/>
        <v>0</v>
      </c>
      <c r="EL132" s="103">
        <f t="shared" ca="1" si="21"/>
        <v>0</v>
      </c>
      <c r="EM132" s="103">
        <f t="shared" ca="1" si="21"/>
        <v>0</v>
      </c>
      <c r="EN132" s="103">
        <f t="shared" ca="1" si="21"/>
        <v>0</v>
      </c>
      <c r="EO132" s="103">
        <f t="shared" ca="1" si="21"/>
        <v>0</v>
      </c>
      <c r="EP132" s="103">
        <f t="shared" ca="1" si="21"/>
        <v>0</v>
      </c>
      <c r="EQ132" s="103">
        <f t="shared" ca="1" si="21"/>
        <v>0</v>
      </c>
      <c r="ER132" s="103">
        <f t="shared" ca="1" si="21"/>
        <v>0</v>
      </c>
      <c r="ES132" s="103">
        <f t="shared" ca="1" si="21"/>
        <v>0</v>
      </c>
      <c r="ET132" s="103">
        <f t="shared" ca="1" si="21"/>
        <v>0</v>
      </c>
      <c r="EU132" s="103">
        <f t="shared" ca="1" si="21"/>
        <v>0</v>
      </c>
      <c r="EV132" s="103">
        <f t="shared" ca="1" si="21"/>
        <v>0</v>
      </c>
      <c r="EW132" s="103">
        <f t="shared" ca="1" si="21"/>
        <v>0</v>
      </c>
      <c r="EX132" s="103">
        <f t="shared" ca="1" si="21"/>
        <v>0</v>
      </c>
      <c r="EY132" s="103">
        <f t="shared" ca="1" si="21"/>
        <v>0</v>
      </c>
      <c r="EZ132" s="103">
        <f t="shared" ca="1" si="21"/>
        <v>0</v>
      </c>
      <c r="FA132" s="103">
        <f t="shared" ca="1" si="21"/>
        <v>0</v>
      </c>
      <c r="FB132" s="103">
        <f t="shared" ca="1" si="21"/>
        <v>0</v>
      </c>
      <c r="FC132" s="103">
        <f t="shared" ca="1" si="21"/>
        <v>0</v>
      </c>
      <c r="FD132" s="103">
        <f t="shared" ca="1" si="21"/>
        <v>0</v>
      </c>
      <c r="FE132" s="103">
        <f t="shared" ca="1" si="21"/>
        <v>0</v>
      </c>
      <c r="FF132" s="103">
        <f t="shared" ca="1" si="21"/>
        <v>0</v>
      </c>
      <c r="FG132" s="103">
        <f t="shared" ca="1" si="21"/>
        <v>0</v>
      </c>
      <c r="FH132" s="103">
        <f t="shared" ca="1" si="21"/>
        <v>0</v>
      </c>
      <c r="FI132" s="103">
        <f t="shared" ca="1" si="21"/>
        <v>0</v>
      </c>
      <c r="FJ132" s="103">
        <f t="shared" ca="1" si="21"/>
        <v>0</v>
      </c>
      <c r="FK132" s="103">
        <f t="shared" ca="1" si="21"/>
        <v>0</v>
      </c>
      <c r="FL132" s="103">
        <f t="shared" ca="1" si="21"/>
        <v>0</v>
      </c>
      <c r="FM132" s="103">
        <f t="shared" ca="1" si="21"/>
        <v>0</v>
      </c>
      <c r="FN132" s="103">
        <f t="shared" ca="1" si="21"/>
        <v>0</v>
      </c>
      <c r="FO132" s="103">
        <f t="shared" ca="1" si="21"/>
        <v>0</v>
      </c>
      <c r="FP132" s="103">
        <f t="shared" ca="1" si="21"/>
        <v>0</v>
      </c>
      <c r="FQ132" s="103">
        <f t="shared" ca="1" si="21"/>
        <v>0</v>
      </c>
      <c r="FR132" s="103">
        <f t="shared" ca="1" si="21"/>
        <v>0</v>
      </c>
      <c r="FS132" s="103">
        <f t="shared" ca="1" si="21"/>
        <v>0</v>
      </c>
      <c r="FT132" s="103">
        <f t="shared" ca="1" si="21"/>
        <v>0</v>
      </c>
      <c r="FU132" s="103">
        <f t="shared" ca="1" si="21"/>
        <v>0</v>
      </c>
      <c r="FV132" s="103">
        <f t="shared" ca="1" si="21"/>
        <v>0</v>
      </c>
      <c r="FW132" s="103">
        <f t="shared" ca="1" si="21"/>
        <v>0</v>
      </c>
      <c r="FX132" s="103">
        <f t="shared" ca="1" si="21"/>
        <v>0</v>
      </c>
      <c r="FY132" s="103">
        <f t="shared" ca="1" si="21"/>
        <v>0</v>
      </c>
      <c r="FZ132" s="103">
        <f t="shared" ca="1" si="21"/>
        <v>0</v>
      </c>
      <c r="GA132" s="103">
        <f t="shared" ca="1" si="21"/>
        <v>0</v>
      </c>
      <c r="GB132" s="103">
        <f t="shared" ca="1" si="21"/>
        <v>0</v>
      </c>
      <c r="GC132" s="103">
        <f t="shared" ca="1" si="21"/>
        <v>0</v>
      </c>
      <c r="GD132" s="103">
        <f t="shared" ca="1" si="21"/>
        <v>0</v>
      </c>
      <c r="GE132" s="103">
        <f t="shared" ca="1" si="21"/>
        <v>0</v>
      </c>
      <c r="GF132" s="103">
        <f t="shared" ca="1" si="21"/>
        <v>0</v>
      </c>
      <c r="GG132" s="103">
        <f t="shared" ca="1" si="21"/>
        <v>0</v>
      </c>
      <c r="GH132" s="103">
        <f t="shared" ca="1" si="21"/>
        <v>0</v>
      </c>
      <c r="GI132" s="103">
        <f t="shared" ca="1" si="21"/>
        <v>0</v>
      </c>
      <c r="GJ132" s="103">
        <f t="shared" ca="1" si="21"/>
        <v>0</v>
      </c>
      <c r="GK132" s="103">
        <f t="shared" ca="1" si="21"/>
        <v>0</v>
      </c>
      <c r="GL132" s="103">
        <f t="shared" ca="1" si="21"/>
        <v>0</v>
      </c>
      <c r="GM132" s="103">
        <f t="shared" ca="1" si="21"/>
        <v>0</v>
      </c>
      <c r="GN132" s="103">
        <f t="shared" ref="GN132:IV132" ca="1" si="22">GN374</f>
        <v>0</v>
      </c>
      <c r="GO132" s="103">
        <f t="shared" ca="1" si="22"/>
        <v>0</v>
      </c>
      <c r="GP132" s="103">
        <f t="shared" ca="1" si="22"/>
        <v>0</v>
      </c>
      <c r="GQ132" s="103">
        <f t="shared" ca="1" si="22"/>
        <v>0</v>
      </c>
      <c r="GR132" s="103">
        <f t="shared" ca="1" si="22"/>
        <v>0</v>
      </c>
      <c r="GS132" s="103">
        <f t="shared" ca="1" si="22"/>
        <v>0</v>
      </c>
      <c r="GT132" s="103">
        <f t="shared" ca="1" si="22"/>
        <v>0</v>
      </c>
      <c r="GU132" s="103">
        <f t="shared" ca="1" si="22"/>
        <v>0</v>
      </c>
      <c r="GV132" s="103">
        <f t="shared" ca="1" si="22"/>
        <v>0</v>
      </c>
      <c r="GW132" s="103">
        <f t="shared" ca="1" si="22"/>
        <v>0</v>
      </c>
      <c r="GX132" s="103">
        <f t="shared" ca="1" si="22"/>
        <v>0</v>
      </c>
      <c r="GY132" s="103">
        <f t="shared" ca="1" si="22"/>
        <v>0</v>
      </c>
      <c r="GZ132" s="103">
        <f t="shared" ca="1" si="22"/>
        <v>0</v>
      </c>
      <c r="HA132" s="103">
        <f t="shared" ca="1" si="22"/>
        <v>0</v>
      </c>
      <c r="HB132" s="103">
        <f t="shared" ca="1" si="22"/>
        <v>0</v>
      </c>
      <c r="HC132" s="103">
        <f t="shared" ca="1" si="22"/>
        <v>0</v>
      </c>
      <c r="HD132" s="103">
        <f t="shared" ca="1" si="22"/>
        <v>0</v>
      </c>
      <c r="HE132" s="103">
        <f t="shared" ca="1" si="22"/>
        <v>0</v>
      </c>
      <c r="HF132" s="103">
        <f t="shared" ca="1" si="22"/>
        <v>0</v>
      </c>
      <c r="HG132" s="103">
        <f t="shared" ca="1" si="22"/>
        <v>0</v>
      </c>
      <c r="HH132" s="103">
        <f t="shared" ca="1" si="22"/>
        <v>0</v>
      </c>
      <c r="HI132" s="103">
        <f t="shared" ca="1" si="22"/>
        <v>0</v>
      </c>
      <c r="HJ132" s="103">
        <f t="shared" ca="1" si="22"/>
        <v>0</v>
      </c>
      <c r="HK132" s="103">
        <f t="shared" ca="1" si="22"/>
        <v>0</v>
      </c>
      <c r="HL132" s="103">
        <f t="shared" ca="1" si="22"/>
        <v>0</v>
      </c>
      <c r="HM132" s="103">
        <f t="shared" ca="1" si="22"/>
        <v>0</v>
      </c>
      <c r="HN132" s="103">
        <f t="shared" ca="1" si="22"/>
        <v>0</v>
      </c>
      <c r="HO132" s="103">
        <f t="shared" ca="1" si="22"/>
        <v>0</v>
      </c>
      <c r="HP132" s="103">
        <f t="shared" ca="1" si="22"/>
        <v>0</v>
      </c>
      <c r="HQ132" s="103">
        <f t="shared" ca="1" si="22"/>
        <v>0</v>
      </c>
      <c r="HR132" s="103">
        <f t="shared" ca="1" si="22"/>
        <v>0</v>
      </c>
      <c r="HS132" s="103">
        <f t="shared" ca="1" si="22"/>
        <v>0</v>
      </c>
      <c r="HT132" s="103">
        <f t="shared" ca="1" si="22"/>
        <v>0</v>
      </c>
      <c r="HU132" s="103">
        <f t="shared" ca="1" si="22"/>
        <v>0</v>
      </c>
      <c r="HV132" s="103">
        <f t="shared" ca="1" si="22"/>
        <v>0</v>
      </c>
      <c r="HW132" s="103">
        <f t="shared" ca="1" si="22"/>
        <v>0</v>
      </c>
      <c r="HX132" s="103">
        <f t="shared" ca="1" si="22"/>
        <v>0</v>
      </c>
      <c r="HY132" s="103">
        <f t="shared" ca="1" si="22"/>
        <v>0</v>
      </c>
      <c r="HZ132" s="103">
        <f t="shared" ca="1" si="22"/>
        <v>0</v>
      </c>
      <c r="IA132" s="103">
        <f t="shared" ca="1" si="22"/>
        <v>0</v>
      </c>
      <c r="IB132" s="103">
        <f t="shared" ca="1" si="22"/>
        <v>0</v>
      </c>
      <c r="IC132" s="103">
        <f t="shared" ca="1" si="22"/>
        <v>0</v>
      </c>
      <c r="ID132" s="103">
        <f t="shared" ca="1" si="22"/>
        <v>0</v>
      </c>
      <c r="IE132" s="103">
        <f t="shared" ca="1" si="22"/>
        <v>0</v>
      </c>
      <c r="IF132" s="103">
        <f t="shared" ca="1" si="22"/>
        <v>0</v>
      </c>
      <c r="IG132" s="103">
        <f t="shared" ca="1" si="22"/>
        <v>0</v>
      </c>
      <c r="IH132" s="103">
        <f t="shared" ca="1" si="22"/>
        <v>0</v>
      </c>
      <c r="II132" s="103">
        <f t="shared" ca="1" si="22"/>
        <v>0</v>
      </c>
      <c r="IJ132" s="103">
        <f t="shared" ca="1" si="22"/>
        <v>0</v>
      </c>
      <c r="IK132" s="103">
        <f t="shared" ca="1" si="22"/>
        <v>0</v>
      </c>
      <c r="IL132" s="103">
        <f t="shared" ca="1" si="22"/>
        <v>0</v>
      </c>
      <c r="IM132" s="103">
        <f t="shared" ca="1" si="22"/>
        <v>0</v>
      </c>
      <c r="IN132" s="103">
        <f t="shared" ca="1" si="22"/>
        <v>0</v>
      </c>
      <c r="IO132" s="103">
        <f t="shared" ca="1" si="22"/>
        <v>0</v>
      </c>
      <c r="IP132" s="103">
        <f t="shared" ca="1" si="22"/>
        <v>0</v>
      </c>
      <c r="IQ132" s="103">
        <f t="shared" ca="1" si="22"/>
        <v>0</v>
      </c>
      <c r="IR132" s="103">
        <f t="shared" ca="1" si="22"/>
        <v>0</v>
      </c>
      <c r="IS132" s="103">
        <f t="shared" ca="1" si="22"/>
        <v>0</v>
      </c>
      <c r="IT132" s="103">
        <f t="shared" ca="1" si="22"/>
        <v>0</v>
      </c>
      <c r="IU132" s="103">
        <f t="shared" ca="1" si="22"/>
        <v>0</v>
      </c>
      <c r="IV132" s="103">
        <f t="shared" ca="1" si="22"/>
        <v>0</v>
      </c>
    </row>
    <row r="133" spans="1:256" s="104" customFormat="1" x14ac:dyDescent="0.15">
      <c r="A133" s="103" t="s">
        <v>400</v>
      </c>
      <c r="B133" s="103"/>
      <c r="C133" s="103"/>
      <c r="D133" s="103">
        <f t="shared" ref="D133:BO133" ca="1" si="23">D285/D148</f>
        <v>0</v>
      </c>
      <c r="E133" s="103">
        <f t="shared" ca="1" si="23"/>
        <v>0</v>
      </c>
      <c r="F133" s="103">
        <f t="shared" ca="1" si="23"/>
        <v>0</v>
      </c>
      <c r="G133" s="103">
        <f t="shared" ca="1" si="23"/>
        <v>0</v>
      </c>
      <c r="H133" s="103">
        <f t="shared" ca="1" si="23"/>
        <v>0</v>
      </c>
      <c r="I133" s="103">
        <f t="shared" ca="1" si="23"/>
        <v>0</v>
      </c>
      <c r="J133" s="103">
        <f t="shared" ca="1" si="23"/>
        <v>0</v>
      </c>
      <c r="K133" s="103">
        <f t="shared" ca="1" si="23"/>
        <v>0</v>
      </c>
      <c r="L133" s="103">
        <f t="shared" ca="1" si="23"/>
        <v>0</v>
      </c>
      <c r="M133" s="103">
        <f t="shared" ca="1" si="23"/>
        <v>0</v>
      </c>
      <c r="N133" s="103">
        <f t="shared" ca="1" si="23"/>
        <v>0</v>
      </c>
      <c r="O133" s="103">
        <f t="shared" ca="1" si="23"/>
        <v>0</v>
      </c>
      <c r="P133" s="103">
        <f t="shared" ca="1" si="23"/>
        <v>0</v>
      </c>
      <c r="Q133" s="103">
        <f t="shared" ca="1" si="23"/>
        <v>0</v>
      </c>
      <c r="R133" s="103">
        <f t="shared" ca="1" si="23"/>
        <v>0</v>
      </c>
      <c r="S133" s="103">
        <f t="shared" ca="1" si="23"/>
        <v>0</v>
      </c>
      <c r="T133" s="103">
        <f t="shared" ca="1" si="23"/>
        <v>0</v>
      </c>
      <c r="U133" s="103">
        <f t="shared" ca="1" si="23"/>
        <v>0</v>
      </c>
      <c r="V133" s="103">
        <f t="shared" ca="1" si="23"/>
        <v>0</v>
      </c>
      <c r="W133" s="103">
        <f t="shared" ca="1" si="23"/>
        <v>0</v>
      </c>
      <c r="X133" s="103">
        <f t="shared" ca="1" si="23"/>
        <v>0</v>
      </c>
      <c r="Y133" s="103">
        <f t="shared" ca="1" si="23"/>
        <v>0</v>
      </c>
      <c r="Z133" s="103">
        <f t="shared" ca="1" si="23"/>
        <v>0</v>
      </c>
      <c r="AA133" s="103">
        <f t="shared" ca="1" si="23"/>
        <v>0</v>
      </c>
      <c r="AB133" s="103">
        <f t="shared" ca="1" si="23"/>
        <v>0</v>
      </c>
      <c r="AC133" s="103">
        <f t="shared" ca="1" si="23"/>
        <v>0</v>
      </c>
      <c r="AD133" s="103">
        <f t="shared" ca="1" si="23"/>
        <v>0</v>
      </c>
      <c r="AE133" s="103">
        <f t="shared" ca="1" si="23"/>
        <v>0</v>
      </c>
      <c r="AF133" s="103">
        <f t="shared" ca="1" si="23"/>
        <v>0</v>
      </c>
      <c r="AG133" s="103">
        <f t="shared" ca="1" si="23"/>
        <v>0</v>
      </c>
      <c r="AH133" s="103">
        <f t="shared" ca="1" si="23"/>
        <v>0</v>
      </c>
      <c r="AI133" s="103">
        <f t="shared" ca="1" si="23"/>
        <v>0</v>
      </c>
      <c r="AJ133" s="103">
        <f t="shared" ca="1" si="23"/>
        <v>0</v>
      </c>
      <c r="AK133" s="103">
        <f t="shared" ca="1" si="23"/>
        <v>0</v>
      </c>
      <c r="AL133" s="103">
        <f t="shared" ca="1" si="23"/>
        <v>0</v>
      </c>
      <c r="AM133" s="103">
        <f t="shared" ca="1" si="23"/>
        <v>0</v>
      </c>
      <c r="AN133" s="103">
        <f t="shared" ca="1" si="23"/>
        <v>0</v>
      </c>
      <c r="AO133" s="103">
        <f t="shared" ca="1" si="23"/>
        <v>0</v>
      </c>
      <c r="AP133" s="103">
        <f t="shared" ca="1" si="23"/>
        <v>0</v>
      </c>
      <c r="AQ133" s="103">
        <f t="shared" ca="1" si="23"/>
        <v>0</v>
      </c>
      <c r="AR133" s="103">
        <f t="shared" ca="1" si="23"/>
        <v>0</v>
      </c>
      <c r="AS133" s="103">
        <f t="shared" ca="1" si="23"/>
        <v>0</v>
      </c>
      <c r="AT133" s="103">
        <f t="shared" ca="1" si="23"/>
        <v>0</v>
      </c>
      <c r="AU133" s="103">
        <f t="shared" ca="1" si="23"/>
        <v>0</v>
      </c>
      <c r="AV133" s="103">
        <f t="shared" ca="1" si="23"/>
        <v>0</v>
      </c>
      <c r="AW133" s="103">
        <f t="shared" ca="1" si="23"/>
        <v>0</v>
      </c>
      <c r="AX133" s="103">
        <f t="shared" ca="1" si="23"/>
        <v>0</v>
      </c>
      <c r="AY133" s="103">
        <f t="shared" ca="1" si="23"/>
        <v>0</v>
      </c>
      <c r="AZ133" s="103">
        <f t="shared" ca="1" si="23"/>
        <v>0</v>
      </c>
      <c r="BA133" s="103">
        <f t="shared" ca="1" si="23"/>
        <v>0</v>
      </c>
      <c r="BB133" s="103">
        <f t="shared" ca="1" si="23"/>
        <v>0</v>
      </c>
      <c r="BC133" s="103">
        <f t="shared" ca="1" si="23"/>
        <v>0</v>
      </c>
      <c r="BD133" s="103">
        <f t="shared" ca="1" si="23"/>
        <v>0</v>
      </c>
      <c r="BE133" s="103">
        <f t="shared" ca="1" si="23"/>
        <v>0</v>
      </c>
      <c r="BF133" s="103">
        <f t="shared" ca="1" si="23"/>
        <v>0</v>
      </c>
      <c r="BG133" s="103">
        <f t="shared" ca="1" si="23"/>
        <v>0</v>
      </c>
      <c r="BH133" s="103">
        <f t="shared" ca="1" si="23"/>
        <v>0</v>
      </c>
      <c r="BI133" s="103">
        <f t="shared" ca="1" si="23"/>
        <v>0</v>
      </c>
      <c r="BJ133" s="103">
        <f t="shared" ca="1" si="23"/>
        <v>0</v>
      </c>
      <c r="BK133" s="103">
        <f t="shared" ca="1" si="23"/>
        <v>0</v>
      </c>
      <c r="BL133" s="103">
        <f t="shared" ca="1" si="23"/>
        <v>0</v>
      </c>
      <c r="BM133" s="103">
        <f t="shared" ca="1" si="23"/>
        <v>0</v>
      </c>
      <c r="BN133" s="103">
        <f t="shared" ca="1" si="23"/>
        <v>0</v>
      </c>
      <c r="BO133" s="103">
        <f t="shared" ca="1" si="23"/>
        <v>0</v>
      </c>
      <c r="BP133" s="103">
        <f t="shared" ref="BP133:EA133" ca="1" si="24">BP285/BP148</f>
        <v>0</v>
      </c>
      <c r="BQ133" s="103">
        <f t="shared" ca="1" si="24"/>
        <v>0</v>
      </c>
      <c r="BR133" s="103">
        <f t="shared" ca="1" si="24"/>
        <v>0</v>
      </c>
      <c r="BS133" s="103">
        <f t="shared" ca="1" si="24"/>
        <v>0</v>
      </c>
      <c r="BT133" s="103">
        <f t="shared" ca="1" si="24"/>
        <v>0</v>
      </c>
      <c r="BU133" s="103">
        <f t="shared" ca="1" si="24"/>
        <v>0</v>
      </c>
      <c r="BV133" s="103">
        <f t="shared" ca="1" si="24"/>
        <v>0</v>
      </c>
      <c r="BW133" s="103">
        <f t="shared" ca="1" si="24"/>
        <v>0</v>
      </c>
      <c r="BX133" s="103">
        <f t="shared" ca="1" si="24"/>
        <v>0</v>
      </c>
      <c r="BY133" s="103">
        <f t="shared" ca="1" si="24"/>
        <v>0</v>
      </c>
      <c r="BZ133" s="103">
        <f t="shared" ca="1" si="24"/>
        <v>0</v>
      </c>
      <c r="CA133" s="103">
        <f t="shared" ca="1" si="24"/>
        <v>0</v>
      </c>
      <c r="CB133" s="103">
        <f t="shared" ca="1" si="24"/>
        <v>0</v>
      </c>
      <c r="CC133" s="103">
        <f t="shared" ca="1" si="24"/>
        <v>0</v>
      </c>
      <c r="CD133" s="103">
        <f t="shared" ca="1" si="24"/>
        <v>0</v>
      </c>
      <c r="CE133" s="103">
        <f t="shared" ca="1" si="24"/>
        <v>0</v>
      </c>
      <c r="CF133" s="103">
        <f t="shared" ca="1" si="24"/>
        <v>0</v>
      </c>
      <c r="CG133" s="103">
        <f t="shared" ca="1" si="24"/>
        <v>0</v>
      </c>
      <c r="CH133" s="103">
        <f t="shared" ca="1" si="24"/>
        <v>0</v>
      </c>
      <c r="CI133" s="103">
        <f t="shared" ca="1" si="24"/>
        <v>0</v>
      </c>
      <c r="CJ133" s="103">
        <f t="shared" ca="1" si="24"/>
        <v>0</v>
      </c>
      <c r="CK133" s="103">
        <f t="shared" ca="1" si="24"/>
        <v>0</v>
      </c>
      <c r="CL133" s="103">
        <f t="shared" ca="1" si="24"/>
        <v>0</v>
      </c>
      <c r="CM133" s="103">
        <f t="shared" ca="1" si="24"/>
        <v>0</v>
      </c>
      <c r="CN133" s="103">
        <f t="shared" ca="1" si="24"/>
        <v>0</v>
      </c>
      <c r="CO133" s="103">
        <f t="shared" ca="1" si="24"/>
        <v>0</v>
      </c>
      <c r="CP133" s="103">
        <f t="shared" ca="1" si="24"/>
        <v>0</v>
      </c>
      <c r="CQ133" s="103">
        <f t="shared" ca="1" si="24"/>
        <v>0</v>
      </c>
      <c r="CR133" s="103">
        <f t="shared" ca="1" si="24"/>
        <v>0</v>
      </c>
      <c r="CS133" s="103">
        <f t="shared" ca="1" si="24"/>
        <v>0</v>
      </c>
      <c r="CT133" s="103">
        <f t="shared" ca="1" si="24"/>
        <v>0</v>
      </c>
      <c r="CU133" s="103">
        <f t="shared" ca="1" si="24"/>
        <v>0</v>
      </c>
      <c r="CV133" s="103">
        <f t="shared" ca="1" si="24"/>
        <v>0</v>
      </c>
      <c r="CW133" s="103">
        <f t="shared" ca="1" si="24"/>
        <v>0</v>
      </c>
      <c r="CX133" s="103">
        <f t="shared" ca="1" si="24"/>
        <v>0</v>
      </c>
      <c r="CY133" s="103">
        <f t="shared" ca="1" si="24"/>
        <v>0</v>
      </c>
      <c r="CZ133" s="103">
        <f t="shared" ca="1" si="24"/>
        <v>0</v>
      </c>
      <c r="DA133" s="103">
        <f t="shared" ca="1" si="24"/>
        <v>0</v>
      </c>
      <c r="DB133" s="103">
        <f t="shared" ca="1" si="24"/>
        <v>0</v>
      </c>
      <c r="DC133" s="103">
        <f t="shared" ca="1" si="24"/>
        <v>0</v>
      </c>
      <c r="DD133" s="103">
        <f t="shared" ca="1" si="24"/>
        <v>0</v>
      </c>
      <c r="DE133" s="103">
        <f t="shared" ca="1" si="24"/>
        <v>0</v>
      </c>
      <c r="DF133" s="103">
        <f t="shared" ca="1" si="24"/>
        <v>0</v>
      </c>
      <c r="DG133" s="103">
        <f t="shared" ca="1" si="24"/>
        <v>0</v>
      </c>
      <c r="DH133" s="103">
        <f t="shared" ca="1" si="24"/>
        <v>0</v>
      </c>
      <c r="DI133" s="103">
        <f t="shared" ca="1" si="24"/>
        <v>0</v>
      </c>
      <c r="DJ133" s="103">
        <f t="shared" ca="1" si="24"/>
        <v>0</v>
      </c>
      <c r="DK133" s="103">
        <f t="shared" ca="1" si="24"/>
        <v>0</v>
      </c>
      <c r="DL133" s="103">
        <f t="shared" ca="1" si="24"/>
        <v>0</v>
      </c>
      <c r="DM133" s="103">
        <f t="shared" ca="1" si="24"/>
        <v>0</v>
      </c>
      <c r="DN133" s="103">
        <f t="shared" ca="1" si="24"/>
        <v>0</v>
      </c>
      <c r="DO133" s="103">
        <f t="shared" ca="1" si="24"/>
        <v>0</v>
      </c>
      <c r="DP133" s="103">
        <f t="shared" ca="1" si="24"/>
        <v>0</v>
      </c>
      <c r="DQ133" s="103">
        <f t="shared" ca="1" si="24"/>
        <v>0</v>
      </c>
      <c r="DR133" s="103">
        <f t="shared" ca="1" si="24"/>
        <v>0</v>
      </c>
      <c r="DS133" s="103">
        <f t="shared" ca="1" si="24"/>
        <v>0</v>
      </c>
      <c r="DT133" s="103">
        <f t="shared" ca="1" si="24"/>
        <v>0</v>
      </c>
      <c r="DU133" s="103">
        <f t="shared" ca="1" si="24"/>
        <v>0</v>
      </c>
      <c r="DV133" s="103">
        <f t="shared" ca="1" si="24"/>
        <v>0</v>
      </c>
      <c r="DW133" s="103">
        <f t="shared" ca="1" si="24"/>
        <v>0</v>
      </c>
      <c r="DX133" s="103">
        <f t="shared" ca="1" si="24"/>
        <v>0</v>
      </c>
      <c r="DY133" s="103">
        <f t="shared" ca="1" si="24"/>
        <v>0</v>
      </c>
      <c r="DZ133" s="103">
        <f t="shared" ca="1" si="24"/>
        <v>0</v>
      </c>
      <c r="EA133" s="103">
        <f t="shared" ca="1" si="24"/>
        <v>0</v>
      </c>
      <c r="EB133" s="103">
        <f t="shared" ref="EB133:GM133" ca="1" si="25">EB285/EB148</f>
        <v>0</v>
      </c>
      <c r="EC133" s="103">
        <f t="shared" ca="1" si="25"/>
        <v>0</v>
      </c>
      <c r="ED133" s="103">
        <f t="shared" ca="1" si="25"/>
        <v>0</v>
      </c>
      <c r="EE133" s="103">
        <f t="shared" ca="1" si="25"/>
        <v>0</v>
      </c>
      <c r="EF133" s="103">
        <f t="shared" ca="1" si="25"/>
        <v>0</v>
      </c>
      <c r="EG133" s="103">
        <f t="shared" ca="1" si="25"/>
        <v>0</v>
      </c>
      <c r="EH133" s="103">
        <f t="shared" ca="1" si="25"/>
        <v>0</v>
      </c>
      <c r="EI133" s="103">
        <f t="shared" ca="1" si="25"/>
        <v>0</v>
      </c>
      <c r="EJ133" s="103">
        <f t="shared" ca="1" si="25"/>
        <v>0</v>
      </c>
      <c r="EK133" s="103">
        <f t="shared" ca="1" si="25"/>
        <v>0</v>
      </c>
      <c r="EL133" s="103">
        <f t="shared" ca="1" si="25"/>
        <v>0</v>
      </c>
      <c r="EM133" s="103">
        <f t="shared" ca="1" si="25"/>
        <v>0</v>
      </c>
      <c r="EN133" s="103">
        <f t="shared" ca="1" si="25"/>
        <v>0</v>
      </c>
      <c r="EO133" s="103">
        <f t="shared" ca="1" si="25"/>
        <v>0</v>
      </c>
      <c r="EP133" s="103">
        <f t="shared" ca="1" si="25"/>
        <v>0</v>
      </c>
      <c r="EQ133" s="103">
        <f t="shared" ca="1" si="25"/>
        <v>0</v>
      </c>
      <c r="ER133" s="103">
        <f t="shared" ca="1" si="25"/>
        <v>0</v>
      </c>
      <c r="ES133" s="103">
        <f t="shared" ca="1" si="25"/>
        <v>0</v>
      </c>
      <c r="ET133" s="103">
        <f t="shared" ca="1" si="25"/>
        <v>0</v>
      </c>
      <c r="EU133" s="103">
        <f t="shared" ca="1" si="25"/>
        <v>0</v>
      </c>
      <c r="EV133" s="103">
        <f t="shared" ca="1" si="25"/>
        <v>0</v>
      </c>
      <c r="EW133" s="103">
        <f t="shared" ca="1" si="25"/>
        <v>0</v>
      </c>
      <c r="EX133" s="103">
        <f t="shared" ca="1" si="25"/>
        <v>0</v>
      </c>
      <c r="EY133" s="103">
        <f t="shared" ca="1" si="25"/>
        <v>0</v>
      </c>
      <c r="EZ133" s="103">
        <f t="shared" ca="1" si="25"/>
        <v>0</v>
      </c>
      <c r="FA133" s="103">
        <f t="shared" ca="1" si="25"/>
        <v>0</v>
      </c>
      <c r="FB133" s="103">
        <f t="shared" ca="1" si="25"/>
        <v>0</v>
      </c>
      <c r="FC133" s="103">
        <f t="shared" ca="1" si="25"/>
        <v>0</v>
      </c>
      <c r="FD133" s="103">
        <f t="shared" ca="1" si="25"/>
        <v>0</v>
      </c>
      <c r="FE133" s="103">
        <f t="shared" ca="1" si="25"/>
        <v>0</v>
      </c>
      <c r="FF133" s="103">
        <f t="shared" ca="1" si="25"/>
        <v>0</v>
      </c>
      <c r="FG133" s="103">
        <f t="shared" ca="1" si="25"/>
        <v>0</v>
      </c>
      <c r="FH133" s="103">
        <f t="shared" ca="1" si="25"/>
        <v>0</v>
      </c>
      <c r="FI133" s="103">
        <f t="shared" ca="1" si="25"/>
        <v>0</v>
      </c>
      <c r="FJ133" s="103">
        <f t="shared" ca="1" si="25"/>
        <v>0</v>
      </c>
      <c r="FK133" s="103">
        <f t="shared" ca="1" si="25"/>
        <v>0</v>
      </c>
      <c r="FL133" s="103">
        <f t="shared" ca="1" si="25"/>
        <v>0</v>
      </c>
      <c r="FM133" s="103">
        <f t="shared" ca="1" si="25"/>
        <v>0</v>
      </c>
      <c r="FN133" s="103">
        <f t="shared" ca="1" si="25"/>
        <v>0</v>
      </c>
      <c r="FO133" s="103">
        <f t="shared" ca="1" si="25"/>
        <v>0</v>
      </c>
      <c r="FP133" s="103">
        <f t="shared" ca="1" si="25"/>
        <v>0</v>
      </c>
      <c r="FQ133" s="103">
        <f t="shared" ca="1" si="25"/>
        <v>0</v>
      </c>
      <c r="FR133" s="103">
        <f t="shared" ca="1" si="25"/>
        <v>0</v>
      </c>
      <c r="FS133" s="103">
        <f t="shared" ca="1" si="25"/>
        <v>0</v>
      </c>
      <c r="FT133" s="103">
        <f t="shared" ca="1" si="25"/>
        <v>0</v>
      </c>
      <c r="FU133" s="103">
        <f t="shared" ca="1" si="25"/>
        <v>0</v>
      </c>
      <c r="FV133" s="103">
        <f t="shared" ca="1" si="25"/>
        <v>0</v>
      </c>
      <c r="FW133" s="103">
        <f t="shared" ca="1" si="25"/>
        <v>0</v>
      </c>
      <c r="FX133" s="103">
        <f t="shared" ca="1" si="25"/>
        <v>0</v>
      </c>
      <c r="FY133" s="103">
        <f t="shared" ca="1" si="25"/>
        <v>0</v>
      </c>
      <c r="FZ133" s="103">
        <f t="shared" ca="1" si="25"/>
        <v>0</v>
      </c>
      <c r="GA133" s="103">
        <f t="shared" ca="1" si="25"/>
        <v>0</v>
      </c>
      <c r="GB133" s="103">
        <f t="shared" ca="1" si="25"/>
        <v>0</v>
      </c>
      <c r="GC133" s="103">
        <f t="shared" ca="1" si="25"/>
        <v>0</v>
      </c>
      <c r="GD133" s="103">
        <f t="shared" ca="1" si="25"/>
        <v>0</v>
      </c>
      <c r="GE133" s="103">
        <f t="shared" ca="1" si="25"/>
        <v>0</v>
      </c>
      <c r="GF133" s="103">
        <f t="shared" ca="1" si="25"/>
        <v>0</v>
      </c>
      <c r="GG133" s="103">
        <f t="shared" ca="1" si="25"/>
        <v>0</v>
      </c>
      <c r="GH133" s="103">
        <f t="shared" ca="1" si="25"/>
        <v>0</v>
      </c>
      <c r="GI133" s="103">
        <f t="shared" ca="1" si="25"/>
        <v>0</v>
      </c>
      <c r="GJ133" s="103">
        <f t="shared" ca="1" si="25"/>
        <v>0</v>
      </c>
      <c r="GK133" s="103">
        <f t="shared" ca="1" si="25"/>
        <v>0</v>
      </c>
      <c r="GL133" s="103">
        <f t="shared" ca="1" si="25"/>
        <v>0</v>
      </c>
      <c r="GM133" s="103">
        <f t="shared" ca="1" si="25"/>
        <v>0</v>
      </c>
      <c r="GN133" s="103">
        <f t="shared" ref="GN133:IV133" ca="1" si="26">GN285/GN148</f>
        <v>0</v>
      </c>
      <c r="GO133" s="103">
        <f t="shared" ca="1" si="26"/>
        <v>0</v>
      </c>
      <c r="GP133" s="103">
        <f t="shared" ca="1" si="26"/>
        <v>0</v>
      </c>
      <c r="GQ133" s="103">
        <f t="shared" ca="1" si="26"/>
        <v>0</v>
      </c>
      <c r="GR133" s="103">
        <f t="shared" ca="1" si="26"/>
        <v>0</v>
      </c>
      <c r="GS133" s="103">
        <f t="shared" ca="1" si="26"/>
        <v>0</v>
      </c>
      <c r="GT133" s="103">
        <f t="shared" ca="1" si="26"/>
        <v>0</v>
      </c>
      <c r="GU133" s="103">
        <f t="shared" ca="1" si="26"/>
        <v>0</v>
      </c>
      <c r="GV133" s="103">
        <f t="shared" ca="1" si="26"/>
        <v>0</v>
      </c>
      <c r="GW133" s="103">
        <f t="shared" ca="1" si="26"/>
        <v>0</v>
      </c>
      <c r="GX133" s="103">
        <f t="shared" ca="1" si="26"/>
        <v>0</v>
      </c>
      <c r="GY133" s="103">
        <f t="shared" ca="1" si="26"/>
        <v>0</v>
      </c>
      <c r="GZ133" s="103">
        <f t="shared" ca="1" si="26"/>
        <v>0</v>
      </c>
      <c r="HA133" s="103">
        <f t="shared" ca="1" si="26"/>
        <v>0</v>
      </c>
      <c r="HB133" s="103">
        <f t="shared" ca="1" si="26"/>
        <v>0</v>
      </c>
      <c r="HC133" s="103">
        <f t="shared" ca="1" si="26"/>
        <v>0</v>
      </c>
      <c r="HD133" s="103">
        <f t="shared" ca="1" si="26"/>
        <v>0</v>
      </c>
      <c r="HE133" s="103">
        <f t="shared" ca="1" si="26"/>
        <v>0</v>
      </c>
      <c r="HF133" s="103">
        <f t="shared" ca="1" si="26"/>
        <v>0</v>
      </c>
      <c r="HG133" s="103">
        <f t="shared" ca="1" si="26"/>
        <v>0</v>
      </c>
      <c r="HH133" s="103">
        <f t="shared" ca="1" si="26"/>
        <v>0</v>
      </c>
      <c r="HI133" s="103">
        <f t="shared" ca="1" si="26"/>
        <v>0</v>
      </c>
      <c r="HJ133" s="103">
        <f t="shared" ca="1" si="26"/>
        <v>0</v>
      </c>
      <c r="HK133" s="103">
        <f t="shared" ca="1" si="26"/>
        <v>0</v>
      </c>
      <c r="HL133" s="103">
        <f t="shared" ca="1" si="26"/>
        <v>0</v>
      </c>
      <c r="HM133" s="103">
        <f t="shared" ca="1" si="26"/>
        <v>0</v>
      </c>
      <c r="HN133" s="103">
        <f t="shared" ca="1" si="26"/>
        <v>0</v>
      </c>
      <c r="HO133" s="103">
        <f t="shared" ca="1" si="26"/>
        <v>0</v>
      </c>
      <c r="HP133" s="103">
        <f t="shared" ca="1" si="26"/>
        <v>0</v>
      </c>
      <c r="HQ133" s="103">
        <f t="shared" ca="1" si="26"/>
        <v>0</v>
      </c>
      <c r="HR133" s="103">
        <f t="shared" ca="1" si="26"/>
        <v>0</v>
      </c>
      <c r="HS133" s="103">
        <f t="shared" ca="1" si="26"/>
        <v>0</v>
      </c>
      <c r="HT133" s="103">
        <f t="shared" ca="1" si="26"/>
        <v>0</v>
      </c>
      <c r="HU133" s="103">
        <f t="shared" ca="1" si="26"/>
        <v>0</v>
      </c>
      <c r="HV133" s="103">
        <f t="shared" ca="1" si="26"/>
        <v>0</v>
      </c>
      <c r="HW133" s="103">
        <f t="shared" ca="1" si="26"/>
        <v>0</v>
      </c>
      <c r="HX133" s="103">
        <f t="shared" ca="1" si="26"/>
        <v>0</v>
      </c>
      <c r="HY133" s="103">
        <f t="shared" ca="1" si="26"/>
        <v>0</v>
      </c>
      <c r="HZ133" s="103">
        <f t="shared" ca="1" si="26"/>
        <v>0</v>
      </c>
      <c r="IA133" s="103">
        <f t="shared" ca="1" si="26"/>
        <v>0</v>
      </c>
      <c r="IB133" s="103">
        <f t="shared" ca="1" si="26"/>
        <v>0</v>
      </c>
      <c r="IC133" s="103">
        <f t="shared" ca="1" si="26"/>
        <v>0</v>
      </c>
      <c r="ID133" s="103">
        <f t="shared" ca="1" si="26"/>
        <v>0</v>
      </c>
      <c r="IE133" s="103">
        <f t="shared" ca="1" si="26"/>
        <v>0</v>
      </c>
      <c r="IF133" s="103">
        <f t="shared" ca="1" si="26"/>
        <v>0</v>
      </c>
      <c r="IG133" s="103">
        <f t="shared" ca="1" si="26"/>
        <v>0</v>
      </c>
      <c r="IH133" s="103">
        <f t="shared" ca="1" si="26"/>
        <v>0</v>
      </c>
      <c r="II133" s="103">
        <f t="shared" ca="1" si="26"/>
        <v>0</v>
      </c>
      <c r="IJ133" s="103">
        <f t="shared" ca="1" si="26"/>
        <v>0</v>
      </c>
      <c r="IK133" s="103">
        <f t="shared" ca="1" si="26"/>
        <v>0</v>
      </c>
      <c r="IL133" s="103">
        <f t="shared" ca="1" si="26"/>
        <v>0</v>
      </c>
      <c r="IM133" s="103">
        <f t="shared" ca="1" si="26"/>
        <v>0</v>
      </c>
      <c r="IN133" s="103">
        <f t="shared" ca="1" si="26"/>
        <v>0</v>
      </c>
      <c r="IO133" s="103">
        <f t="shared" ca="1" si="26"/>
        <v>0</v>
      </c>
      <c r="IP133" s="103">
        <f t="shared" ca="1" si="26"/>
        <v>0</v>
      </c>
      <c r="IQ133" s="103">
        <f t="shared" ca="1" si="26"/>
        <v>0</v>
      </c>
      <c r="IR133" s="103">
        <f t="shared" ca="1" si="26"/>
        <v>0</v>
      </c>
      <c r="IS133" s="103">
        <f t="shared" ca="1" si="26"/>
        <v>0</v>
      </c>
      <c r="IT133" s="103">
        <f t="shared" ca="1" si="26"/>
        <v>0</v>
      </c>
      <c r="IU133" s="103">
        <f t="shared" ca="1" si="26"/>
        <v>0</v>
      </c>
      <c r="IV133" s="103">
        <f t="shared" ca="1" si="26"/>
        <v>0</v>
      </c>
    </row>
    <row r="134" spans="1:256" s="104" customFormat="1" x14ac:dyDescent="0.15">
      <c r="A134" s="103" t="s">
        <v>401</v>
      </c>
      <c r="B134" s="103"/>
      <c r="C134" s="103" t="e">
        <f t="shared" ref="C134:BN134" ca="1" si="27">C201/$C$201</f>
        <v>#DIV/0!</v>
      </c>
      <c r="D134" s="103" t="e">
        <f t="shared" ca="1" si="27"/>
        <v>#DIV/0!</v>
      </c>
      <c r="E134" s="103" t="e">
        <f t="shared" ca="1" si="27"/>
        <v>#DIV/0!</v>
      </c>
      <c r="F134" s="103" t="e">
        <f t="shared" ca="1" si="27"/>
        <v>#DIV/0!</v>
      </c>
      <c r="G134" s="103" t="e">
        <f t="shared" ca="1" si="27"/>
        <v>#DIV/0!</v>
      </c>
      <c r="H134" s="103" t="e">
        <f t="shared" ca="1" si="27"/>
        <v>#DIV/0!</v>
      </c>
      <c r="I134" s="103" t="e">
        <f t="shared" ca="1" si="27"/>
        <v>#DIV/0!</v>
      </c>
      <c r="J134" s="103" t="e">
        <f t="shared" ca="1" si="27"/>
        <v>#DIV/0!</v>
      </c>
      <c r="K134" s="103" t="e">
        <f t="shared" ca="1" si="27"/>
        <v>#DIV/0!</v>
      </c>
      <c r="L134" s="103" t="e">
        <f t="shared" ca="1" si="27"/>
        <v>#DIV/0!</v>
      </c>
      <c r="M134" s="103" t="e">
        <f t="shared" ca="1" si="27"/>
        <v>#DIV/0!</v>
      </c>
      <c r="N134" s="103" t="e">
        <f t="shared" ca="1" si="27"/>
        <v>#DIV/0!</v>
      </c>
      <c r="O134" s="103" t="e">
        <f t="shared" ca="1" si="27"/>
        <v>#DIV/0!</v>
      </c>
      <c r="P134" s="103" t="e">
        <f t="shared" ca="1" si="27"/>
        <v>#DIV/0!</v>
      </c>
      <c r="Q134" s="103" t="e">
        <f t="shared" ca="1" si="27"/>
        <v>#DIV/0!</v>
      </c>
      <c r="R134" s="103" t="e">
        <f t="shared" ca="1" si="27"/>
        <v>#DIV/0!</v>
      </c>
      <c r="S134" s="103" t="e">
        <f t="shared" ca="1" si="27"/>
        <v>#DIV/0!</v>
      </c>
      <c r="T134" s="103" t="e">
        <f t="shared" ca="1" si="27"/>
        <v>#DIV/0!</v>
      </c>
      <c r="U134" s="103" t="e">
        <f t="shared" ca="1" si="27"/>
        <v>#DIV/0!</v>
      </c>
      <c r="V134" s="103" t="e">
        <f t="shared" ca="1" si="27"/>
        <v>#DIV/0!</v>
      </c>
      <c r="W134" s="103" t="e">
        <f t="shared" ca="1" si="27"/>
        <v>#DIV/0!</v>
      </c>
      <c r="X134" s="103" t="e">
        <f t="shared" ca="1" si="27"/>
        <v>#DIV/0!</v>
      </c>
      <c r="Y134" s="103" t="e">
        <f t="shared" ca="1" si="27"/>
        <v>#DIV/0!</v>
      </c>
      <c r="Z134" s="103" t="e">
        <f t="shared" ca="1" si="27"/>
        <v>#DIV/0!</v>
      </c>
      <c r="AA134" s="103" t="e">
        <f t="shared" ca="1" si="27"/>
        <v>#DIV/0!</v>
      </c>
      <c r="AB134" s="103" t="e">
        <f t="shared" ca="1" si="27"/>
        <v>#DIV/0!</v>
      </c>
      <c r="AC134" s="103" t="e">
        <f t="shared" ca="1" si="27"/>
        <v>#DIV/0!</v>
      </c>
      <c r="AD134" s="103" t="e">
        <f t="shared" ca="1" si="27"/>
        <v>#DIV/0!</v>
      </c>
      <c r="AE134" s="103" t="e">
        <f t="shared" ca="1" si="27"/>
        <v>#DIV/0!</v>
      </c>
      <c r="AF134" s="103" t="e">
        <f t="shared" ca="1" si="27"/>
        <v>#DIV/0!</v>
      </c>
      <c r="AG134" s="103" t="e">
        <f t="shared" ca="1" si="27"/>
        <v>#DIV/0!</v>
      </c>
      <c r="AH134" s="103" t="e">
        <f t="shared" ca="1" si="27"/>
        <v>#DIV/0!</v>
      </c>
      <c r="AI134" s="103" t="e">
        <f t="shared" ca="1" si="27"/>
        <v>#DIV/0!</v>
      </c>
      <c r="AJ134" s="103" t="e">
        <f t="shared" ca="1" si="27"/>
        <v>#DIV/0!</v>
      </c>
      <c r="AK134" s="103" t="e">
        <f t="shared" ca="1" si="27"/>
        <v>#DIV/0!</v>
      </c>
      <c r="AL134" s="103" t="e">
        <f t="shared" ca="1" si="27"/>
        <v>#DIV/0!</v>
      </c>
      <c r="AM134" s="103" t="e">
        <f t="shared" ca="1" si="27"/>
        <v>#DIV/0!</v>
      </c>
      <c r="AN134" s="103" t="e">
        <f t="shared" ca="1" si="27"/>
        <v>#DIV/0!</v>
      </c>
      <c r="AO134" s="103" t="e">
        <f t="shared" ca="1" si="27"/>
        <v>#DIV/0!</v>
      </c>
      <c r="AP134" s="103" t="e">
        <f t="shared" ca="1" si="27"/>
        <v>#DIV/0!</v>
      </c>
      <c r="AQ134" s="103" t="e">
        <f t="shared" ca="1" si="27"/>
        <v>#DIV/0!</v>
      </c>
      <c r="AR134" s="103" t="e">
        <f t="shared" ca="1" si="27"/>
        <v>#DIV/0!</v>
      </c>
      <c r="AS134" s="103" t="e">
        <f t="shared" ca="1" si="27"/>
        <v>#DIV/0!</v>
      </c>
      <c r="AT134" s="103" t="e">
        <f t="shared" ca="1" si="27"/>
        <v>#DIV/0!</v>
      </c>
      <c r="AU134" s="103" t="e">
        <f t="shared" ca="1" si="27"/>
        <v>#DIV/0!</v>
      </c>
      <c r="AV134" s="103" t="e">
        <f t="shared" ca="1" si="27"/>
        <v>#DIV/0!</v>
      </c>
      <c r="AW134" s="103" t="e">
        <f t="shared" ca="1" si="27"/>
        <v>#DIV/0!</v>
      </c>
      <c r="AX134" s="103" t="e">
        <f t="shared" ca="1" si="27"/>
        <v>#DIV/0!</v>
      </c>
      <c r="AY134" s="103" t="e">
        <f t="shared" ca="1" si="27"/>
        <v>#DIV/0!</v>
      </c>
      <c r="AZ134" s="103" t="e">
        <f t="shared" ca="1" si="27"/>
        <v>#DIV/0!</v>
      </c>
      <c r="BA134" s="103" t="e">
        <f t="shared" ca="1" si="27"/>
        <v>#DIV/0!</v>
      </c>
      <c r="BB134" s="103" t="e">
        <f t="shared" ca="1" si="27"/>
        <v>#DIV/0!</v>
      </c>
      <c r="BC134" s="103" t="e">
        <f t="shared" ca="1" si="27"/>
        <v>#DIV/0!</v>
      </c>
      <c r="BD134" s="103" t="e">
        <f t="shared" ca="1" si="27"/>
        <v>#DIV/0!</v>
      </c>
      <c r="BE134" s="103" t="e">
        <f t="shared" ca="1" si="27"/>
        <v>#DIV/0!</v>
      </c>
      <c r="BF134" s="103" t="e">
        <f t="shared" ca="1" si="27"/>
        <v>#DIV/0!</v>
      </c>
      <c r="BG134" s="103" t="e">
        <f t="shared" ca="1" si="27"/>
        <v>#DIV/0!</v>
      </c>
      <c r="BH134" s="103" t="e">
        <f t="shared" ca="1" si="27"/>
        <v>#DIV/0!</v>
      </c>
      <c r="BI134" s="103" t="e">
        <f t="shared" ca="1" si="27"/>
        <v>#DIV/0!</v>
      </c>
      <c r="BJ134" s="103" t="e">
        <f t="shared" ca="1" si="27"/>
        <v>#DIV/0!</v>
      </c>
      <c r="BK134" s="103" t="e">
        <f t="shared" ca="1" si="27"/>
        <v>#DIV/0!</v>
      </c>
      <c r="BL134" s="103" t="e">
        <f t="shared" ca="1" si="27"/>
        <v>#DIV/0!</v>
      </c>
      <c r="BM134" s="103" t="e">
        <f t="shared" ca="1" si="27"/>
        <v>#DIV/0!</v>
      </c>
      <c r="BN134" s="103" t="e">
        <f t="shared" ca="1" si="27"/>
        <v>#DIV/0!</v>
      </c>
      <c r="BO134" s="103" t="e">
        <f t="shared" ref="BO134:DZ134" ca="1" si="28">BO201/$C$201</f>
        <v>#DIV/0!</v>
      </c>
      <c r="BP134" s="103" t="e">
        <f t="shared" ca="1" si="28"/>
        <v>#DIV/0!</v>
      </c>
      <c r="BQ134" s="103" t="e">
        <f t="shared" ca="1" si="28"/>
        <v>#DIV/0!</v>
      </c>
      <c r="BR134" s="103" t="e">
        <f t="shared" ca="1" si="28"/>
        <v>#DIV/0!</v>
      </c>
      <c r="BS134" s="103" t="e">
        <f t="shared" ca="1" si="28"/>
        <v>#DIV/0!</v>
      </c>
      <c r="BT134" s="103" t="e">
        <f t="shared" ca="1" si="28"/>
        <v>#DIV/0!</v>
      </c>
      <c r="BU134" s="103" t="e">
        <f t="shared" ca="1" si="28"/>
        <v>#DIV/0!</v>
      </c>
      <c r="BV134" s="103" t="e">
        <f t="shared" ca="1" si="28"/>
        <v>#DIV/0!</v>
      </c>
      <c r="BW134" s="103" t="e">
        <f t="shared" ca="1" si="28"/>
        <v>#DIV/0!</v>
      </c>
      <c r="BX134" s="103" t="e">
        <f t="shared" ca="1" si="28"/>
        <v>#DIV/0!</v>
      </c>
      <c r="BY134" s="103" t="e">
        <f t="shared" ca="1" si="28"/>
        <v>#DIV/0!</v>
      </c>
      <c r="BZ134" s="103" t="e">
        <f t="shared" ca="1" si="28"/>
        <v>#DIV/0!</v>
      </c>
      <c r="CA134" s="103" t="e">
        <f t="shared" ca="1" si="28"/>
        <v>#DIV/0!</v>
      </c>
      <c r="CB134" s="103" t="e">
        <f t="shared" ca="1" si="28"/>
        <v>#DIV/0!</v>
      </c>
      <c r="CC134" s="103" t="e">
        <f t="shared" ca="1" si="28"/>
        <v>#DIV/0!</v>
      </c>
      <c r="CD134" s="103" t="e">
        <f t="shared" ca="1" si="28"/>
        <v>#DIV/0!</v>
      </c>
      <c r="CE134" s="103" t="e">
        <f t="shared" ca="1" si="28"/>
        <v>#DIV/0!</v>
      </c>
      <c r="CF134" s="103" t="e">
        <f t="shared" ca="1" si="28"/>
        <v>#DIV/0!</v>
      </c>
      <c r="CG134" s="103" t="e">
        <f t="shared" ca="1" si="28"/>
        <v>#DIV/0!</v>
      </c>
      <c r="CH134" s="103" t="e">
        <f t="shared" ca="1" si="28"/>
        <v>#DIV/0!</v>
      </c>
      <c r="CI134" s="103" t="e">
        <f t="shared" ca="1" si="28"/>
        <v>#DIV/0!</v>
      </c>
      <c r="CJ134" s="103" t="e">
        <f t="shared" ca="1" si="28"/>
        <v>#DIV/0!</v>
      </c>
      <c r="CK134" s="103" t="e">
        <f t="shared" ca="1" si="28"/>
        <v>#DIV/0!</v>
      </c>
      <c r="CL134" s="103" t="e">
        <f t="shared" ca="1" si="28"/>
        <v>#DIV/0!</v>
      </c>
      <c r="CM134" s="103" t="e">
        <f t="shared" ca="1" si="28"/>
        <v>#DIV/0!</v>
      </c>
      <c r="CN134" s="103" t="e">
        <f t="shared" ca="1" si="28"/>
        <v>#DIV/0!</v>
      </c>
      <c r="CO134" s="103" t="e">
        <f t="shared" ca="1" si="28"/>
        <v>#DIV/0!</v>
      </c>
      <c r="CP134" s="103" t="e">
        <f t="shared" ca="1" si="28"/>
        <v>#DIV/0!</v>
      </c>
      <c r="CQ134" s="103" t="e">
        <f t="shared" ca="1" si="28"/>
        <v>#DIV/0!</v>
      </c>
      <c r="CR134" s="103" t="e">
        <f t="shared" ca="1" si="28"/>
        <v>#DIV/0!</v>
      </c>
      <c r="CS134" s="103" t="e">
        <f t="shared" ca="1" si="28"/>
        <v>#DIV/0!</v>
      </c>
      <c r="CT134" s="103" t="e">
        <f t="shared" ca="1" si="28"/>
        <v>#DIV/0!</v>
      </c>
      <c r="CU134" s="103" t="e">
        <f t="shared" ca="1" si="28"/>
        <v>#DIV/0!</v>
      </c>
      <c r="CV134" s="103" t="e">
        <f t="shared" ca="1" si="28"/>
        <v>#DIV/0!</v>
      </c>
      <c r="CW134" s="103" t="e">
        <f t="shared" ca="1" si="28"/>
        <v>#DIV/0!</v>
      </c>
      <c r="CX134" s="103" t="e">
        <f t="shared" ca="1" si="28"/>
        <v>#DIV/0!</v>
      </c>
      <c r="CY134" s="103" t="e">
        <f t="shared" ca="1" si="28"/>
        <v>#DIV/0!</v>
      </c>
      <c r="CZ134" s="103" t="e">
        <f t="shared" ca="1" si="28"/>
        <v>#DIV/0!</v>
      </c>
      <c r="DA134" s="103" t="e">
        <f t="shared" ca="1" si="28"/>
        <v>#DIV/0!</v>
      </c>
      <c r="DB134" s="103" t="e">
        <f t="shared" ca="1" si="28"/>
        <v>#DIV/0!</v>
      </c>
      <c r="DC134" s="103" t="e">
        <f t="shared" ca="1" si="28"/>
        <v>#DIV/0!</v>
      </c>
      <c r="DD134" s="103" t="e">
        <f t="shared" ca="1" si="28"/>
        <v>#DIV/0!</v>
      </c>
      <c r="DE134" s="103" t="e">
        <f t="shared" ca="1" si="28"/>
        <v>#DIV/0!</v>
      </c>
      <c r="DF134" s="103" t="e">
        <f t="shared" ca="1" si="28"/>
        <v>#DIV/0!</v>
      </c>
      <c r="DG134" s="103" t="e">
        <f t="shared" ca="1" si="28"/>
        <v>#DIV/0!</v>
      </c>
      <c r="DH134" s="103" t="e">
        <f t="shared" ca="1" si="28"/>
        <v>#DIV/0!</v>
      </c>
      <c r="DI134" s="103" t="e">
        <f t="shared" ca="1" si="28"/>
        <v>#DIV/0!</v>
      </c>
      <c r="DJ134" s="103" t="e">
        <f t="shared" ca="1" si="28"/>
        <v>#DIV/0!</v>
      </c>
      <c r="DK134" s="103" t="e">
        <f t="shared" ca="1" si="28"/>
        <v>#DIV/0!</v>
      </c>
      <c r="DL134" s="103" t="e">
        <f t="shared" ca="1" si="28"/>
        <v>#DIV/0!</v>
      </c>
      <c r="DM134" s="103" t="e">
        <f t="shared" ca="1" si="28"/>
        <v>#DIV/0!</v>
      </c>
      <c r="DN134" s="103" t="e">
        <f t="shared" ca="1" si="28"/>
        <v>#DIV/0!</v>
      </c>
      <c r="DO134" s="103" t="e">
        <f t="shared" ca="1" si="28"/>
        <v>#DIV/0!</v>
      </c>
      <c r="DP134" s="103" t="e">
        <f t="shared" ca="1" si="28"/>
        <v>#DIV/0!</v>
      </c>
      <c r="DQ134" s="103" t="e">
        <f t="shared" ca="1" si="28"/>
        <v>#DIV/0!</v>
      </c>
      <c r="DR134" s="103" t="e">
        <f t="shared" ca="1" si="28"/>
        <v>#DIV/0!</v>
      </c>
      <c r="DS134" s="103" t="e">
        <f t="shared" ca="1" si="28"/>
        <v>#DIV/0!</v>
      </c>
      <c r="DT134" s="103" t="e">
        <f t="shared" ca="1" si="28"/>
        <v>#DIV/0!</v>
      </c>
      <c r="DU134" s="103" t="e">
        <f t="shared" ca="1" si="28"/>
        <v>#DIV/0!</v>
      </c>
      <c r="DV134" s="103" t="e">
        <f t="shared" ca="1" si="28"/>
        <v>#DIV/0!</v>
      </c>
      <c r="DW134" s="103" t="e">
        <f t="shared" ca="1" si="28"/>
        <v>#DIV/0!</v>
      </c>
      <c r="DX134" s="103" t="e">
        <f t="shared" ca="1" si="28"/>
        <v>#DIV/0!</v>
      </c>
      <c r="DY134" s="103" t="e">
        <f t="shared" ca="1" si="28"/>
        <v>#DIV/0!</v>
      </c>
      <c r="DZ134" s="103" t="e">
        <f t="shared" ca="1" si="28"/>
        <v>#DIV/0!</v>
      </c>
      <c r="EA134" s="103" t="e">
        <f t="shared" ref="EA134:GL134" ca="1" si="29">EA201/$C$201</f>
        <v>#DIV/0!</v>
      </c>
      <c r="EB134" s="103" t="e">
        <f t="shared" ca="1" si="29"/>
        <v>#DIV/0!</v>
      </c>
      <c r="EC134" s="103" t="e">
        <f t="shared" ca="1" si="29"/>
        <v>#DIV/0!</v>
      </c>
      <c r="ED134" s="103" t="e">
        <f t="shared" ca="1" si="29"/>
        <v>#DIV/0!</v>
      </c>
      <c r="EE134" s="103" t="e">
        <f t="shared" ca="1" si="29"/>
        <v>#DIV/0!</v>
      </c>
      <c r="EF134" s="103" t="e">
        <f t="shared" ca="1" si="29"/>
        <v>#DIV/0!</v>
      </c>
      <c r="EG134" s="103" t="e">
        <f t="shared" ca="1" si="29"/>
        <v>#DIV/0!</v>
      </c>
      <c r="EH134" s="103" t="e">
        <f t="shared" ca="1" si="29"/>
        <v>#DIV/0!</v>
      </c>
      <c r="EI134" s="103" t="e">
        <f t="shared" ca="1" si="29"/>
        <v>#DIV/0!</v>
      </c>
      <c r="EJ134" s="103" t="e">
        <f t="shared" ca="1" si="29"/>
        <v>#DIV/0!</v>
      </c>
      <c r="EK134" s="103" t="e">
        <f t="shared" ca="1" si="29"/>
        <v>#DIV/0!</v>
      </c>
      <c r="EL134" s="103" t="e">
        <f t="shared" ca="1" si="29"/>
        <v>#DIV/0!</v>
      </c>
      <c r="EM134" s="103" t="e">
        <f t="shared" ca="1" si="29"/>
        <v>#DIV/0!</v>
      </c>
      <c r="EN134" s="103" t="e">
        <f t="shared" ca="1" si="29"/>
        <v>#DIV/0!</v>
      </c>
      <c r="EO134" s="103" t="e">
        <f t="shared" ca="1" si="29"/>
        <v>#DIV/0!</v>
      </c>
      <c r="EP134" s="103" t="e">
        <f t="shared" ca="1" si="29"/>
        <v>#DIV/0!</v>
      </c>
      <c r="EQ134" s="103" t="e">
        <f t="shared" ca="1" si="29"/>
        <v>#DIV/0!</v>
      </c>
      <c r="ER134" s="103" t="e">
        <f t="shared" ca="1" si="29"/>
        <v>#DIV/0!</v>
      </c>
      <c r="ES134" s="103" t="e">
        <f t="shared" ca="1" si="29"/>
        <v>#DIV/0!</v>
      </c>
      <c r="ET134" s="103" t="e">
        <f t="shared" ca="1" si="29"/>
        <v>#DIV/0!</v>
      </c>
      <c r="EU134" s="103" t="e">
        <f t="shared" ca="1" si="29"/>
        <v>#DIV/0!</v>
      </c>
      <c r="EV134" s="103" t="e">
        <f t="shared" ca="1" si="29"/>
        <v>#DIV/0!</v>
      </c>
      <c r="EW134" s="103" t="e">
        <f t="shared" ca="1" si="29"/>
        <v>#DIV/0!</v>
      </c>
      <c r="EX134" s="103" t="e">
        <f t="shared" ca="1" si="29"/>
        <v>#DIV/0!</v>
      </c>
      <c r="EY134" s="103" t="e">
        <f t="shared" ca="1" si="29"/>
        <v>#DIV/0!</v>
      </c>
      <c r="EZ134" s="103" t="e">
        <f t="shared" ca="1" si="29"/>
        <v>#DIV/0!</v>
      </c>
      <c r="FA134" s="103" t="e">
        <f t="shared" ca="1" si="29"/>
        <v>#DIV/0!</v>
      </c>
      <c r="FB134" s="103" t="e">
        <f t="shared" ca="1" si="29"/>
        <v>#DIV/0!</v>
      </c>
      <c r="FC134" s="103" t="e">
        <f t="shared" ca="1" si="29"/>
        <v>#DIV/0!</v>
      </c>
      <c r="FD134" s="103" t="e">
        <f t="shared" ca="1" si="29"/>
        <v>#DIV/0!</v>
      </c>
      <c r="FE134" s="103" t="e">
        <f t="shared" ca="1" si="29"/>
        <v>#DIV/0!</v>
      </c>
      <c r="FF134" s="103" t="e">
        <f t="shared" ca="1" si="29"/>
        <v>#DIV/0!</v>
      </c>
      <c r="FG134" s="103" t="e">
        <f t="shared" ca="1" si="29"/>
        <v>#DIV/0!</v>
      </c>
      <c r="FH134" s="103" t="e">
        <f t="shared" ca="1" si="29"/>
        <v>#DIV/0!</v>
      </c>
      <c r="FI134" s="103" t="e">
        <f t="shared" ca="1" si="29"/>
        <v>#DIV/0!</v>
      </c>
      <c r="FJ134" s="103" t="e">
        <f t="shared" ca="1" si="29"/>
        <v>#DIV/0!</v>
      </c>
      <c r="FK134" s="103" t="e">
        <f t="shared" ca="1" si="29"/>
        <v>#DIV/0!</v>
      </c>
      <c r="FL134" s="103" t="e">
        <f t="shared" ca="1" si="29"/>
        <v>#DIV/0!</v>
      </c>
      <c r="FM134" s="103" t="e">
        <f t="shared" ca="1" si="29"/>
        <v>#DIV/0!</v>
      </c>
      <c r="FN134" s="103" t="e">
        <f t="shared" ca="1" si="29"/>
        <v>#DIV/0!</v>
      </c>
      <c r="FO134" s="103" t="e">
        <f t="shared" ca="1" si="29"/>
        <v>#DIV/0!</v>
      </c>
      <c r="FP134" s="103" t="e">
        <f t="shared" ca="1" si="29"/>
        <v>#DIV/0!</v>
      </c>
      <c r="FQ134" s="103" t="e">
        <f t="shared" ca="1" si="29"/>
        <v>#DIV/0!</v>
      </c>
      <c r="FR134" s="103" t="e">
        <f t="shared" ca="1" si="29"/>
        <v>#DIV/0!</v>
      </c>
      <c r="FS134" s="103" t="e">
        <f t="shared" ca="1" si="29"/>
        <v>#DIV/0!</v>
      </c>
      <c r="FT134" s="103" t="e">
        <f t="shared" ca="1" si="29"/>
        <v>#DIV/0!</v>
      </c>
      <c r="FU134" s="103" t="e">
        <f t="shared" ca="1" si="29"/>
        <v>#DIV/0!</v>
      </c>
      <c r="FV134" s="103" t="e">
        <f t="shared" ca="1" si="29"/>
        <v>#DIV/0!</v>
      </c>
      <c r="FW134" s="103" t="e">
        <f t="shared" ca="1" si="29"/>
        <v>#DIV/0!</v>
      </c>
      <c r="FX134" s="103" t="e">
        <f t="shared" ca="1" si="29"/>
        <v>#DIV/0!</v>
      </c>
      <c r="FY134" s="103" t="e">
        <f t="shared" ca="1" si="29"/>
        <v>#DIV/0!</v>
      </c>
      <c r="FZ134" s="103" t="e">
        <f t="shared" ca="1" si="29"/>
        <v>#DIV/0!</v>
      </c>
      <c r="GA134" s="103" t="e">
        <f t="shared" ca="1" si="29"/>
        <v>#DIV/0!</v>
      </c>
      <c r="GB134" s="103" t="e">
        <f t="shared" ca="1" si="29"/>
        <v>#DIV/0!</v>
      </c>
      <c r="GC134" s="103" t="e">
        <f t="shared" ca="1" si="29"/>
        <v>#DIV/0!</v>
      </c>
      <c r="GD134" s="103" t="e">
        <f t="shared" ca="1" si="29"/>
        <v>#DIV/0!</v>
      </c>
      <c r="GE134" s="103" t="e">
        <f t="shared" ca="1" si="29"/>
        <v>#DIV/0!</v>
      </c>
      <c r="GF134" s="103" t="e">
        <f t="shared" ca="1" si="29"/>
        <v>#DIV/0!</v>
      </c>
      <c r="GG134" s="103" t="e">
        <f t="shared" ca="1" si="29"/>
        <v>#DIV/0!</v>
      </c>
      <c r="GH134" s="103" t="e">
        <f t="shared" ca="1" si="29"/>
        <v>#DIV/0!</v>
      </c>
      <c r="GI134" s="103" t="e">
        <f t="shared" ca="1" si="29"/>
        <v>#DIV/0!</v>
      </c>
      <c r="GJ134" s="103" t="e">
        <f t="shared" ca="1" si="29"/>
        <v>#DIV/0!</v>
      </c>
      <c r="GK134" s="103" t="e">
        <f t="shared" ca="1" si="29"/>
        <v>#DIV/0!</v>
      </c>
      <c r="GL134" s="103" t="e">
        <f t="shared" ca="1" si="29"/>
        <v>#DIV/0!</v>
      </c>
      <c r="GM134" s="103" t="e">
        <f t="shared" ref="GM134:IV134" ca="1" si="30">GM201/$C$201</f>
        <v>#DIV/0!</v>
      </c>
      <c r="GN134" s="103" t="e">
        <f t="shared" ca="1" si="30"/>
        <v>#DIV/0!</v>
      </c>
      <c r="GO134" s="103" t="e">
        <f t="shared" ca="1" si="30"/>
        <v>#DIV/0!</v>
      </c>
      <c r="GP134" s="103" t="e">
        <f t="shared" ca="1" si="30"/>
        <v>#DIV/0!</v>
      </c>
      <c r="GQ134" s="103" t="e">
        <f t="shared" ca="1" si="30"/>
        <v>#DIV/0!</v>
      </c>
      <c r="GR134" s="103" t="e">
        <f t="shared" ca="1" si="30"/>
        <v>#DIV/0!</v>
      </c>
      <c r="GS134" s="103" t="e">
        <f t="shared" ca="1" si="30"/>
        <v>#DIV/0!</v>
      </c>
      <c r="GT134" s="103" t="e">
        <f t="shared" ca="1" si="30"/>
        <v>#DIV/0!</v>
      </c>
      <c r="GU134" s="103" t="e">
        <f t="shared" ca="1" si="30"/>
        <v>#DIV/0!</v>
      </c>
      <c r="GV134" s="103" t="e">
        <f t="shared" ca="1" si="30"/>
        <v>#DIV/0!</v>
      </c>
      <c r="GW134" s="103" t="e">
        <f t="shared" ca="1" si="30"/>
        <v>#DIV/0!</v>
      </c>
      <c r="GX134" s="103" t="e">
        <f t="shared" ca="1" si="30"/>
        <v>#DIV/0!</v>
      </c>
      <c r="GY134" s="103" t="e">
        <f t="shared" ca="1" si="30"/>
        <v>#DIV/0!</v>
      </c>
      <c r="GZ134" s="103" t="e">
        <f t="shared" ca="1" si="30"/>
        <v>#DIV/0!</v>
      </c>
      <c r="HA134" s="103" t="e">
        <f t="shared" ca="1" si="30"/>
        <v>#DIV/0!</v>
      </c>
      <c r="HB134" s="103" t="e">
        <f t="shared" ca="1" si="30"/>
        <v>#DIV/0!</v>
      </c>
      <c r="HC134" s="103" t="e">
        <f t="shared" ca="1" si="30"/>
        <v>#DIV/0!</v>
      </c>
      <c r="HD134" s="103" t="e">
        <f t="shared" ca="1" si="30"/>
        <v>#DIV/0!</v>
      </c>
      <c r="HE134" s="103" t="e">
        <f t="shared" ca="1" si="30"/>
        <v>#DIV/0!</v>
      </c>
      <c r="HF134" s="103" t="e">
        <f t="shared" ca="1" si="30"/>
        <v>#DIV/0!</v>
      </c>
      <c r="HG134" s="103" t="e">
        <f t="shared" ca="1" si="30"/>
        <v>#DIV/0!</v>
      </c>
      <c r="HH134" s="103" t="e">
        <f t="shared" ca="1" si="30"/>
        <v>#DIV/0!</v>
      </c>
      <c r="HI134" s="103" t="e">
        <f t="shared" ca="1" si="30"/>
        <v>#DIV/0!</v>
      </c>
      <c r="HJ134" s="103" t="e">
        <f t="shared" ca="1" si="30"/>
        <v>#DIV/0!</v>
      </c>
      <c r="HK134" s="103" t="e">
        <f t="shared" ca="1" si="30"/>
        <v>#DIV/0!</v>
      </c>
      <c r="HL134" s="103" t="e">
        <f t="shared" ca="1" si="30"/>
        <v>#DIV/0!</v>
      </c>
      <c r="HM134" s="103" t="e">
        <f t="shared" ca="1" si="30"/>
        <v>#DIV/0!</v>
      </c>
      <c r="HN134" s="103" t="e">
        <f t="shared" ca="1" si="30"/>
        <v>#DIV/0!</v>
      </c>
      <c r="HO134" s="103" t="e">
        <f t="shared" ca="1" si="30"/>
        <v>#DIV/0!</v>
      </c>
      <c r="HP134" s="103" t="e">
        <f t="shared" ca="1" si="30"/>
        <v>#DIV/0!</v>
      </c>
      <c r="HQ134" s="103" t="e">
        <f t="shared" ca="1" si="30"/>
        <v>#DIV/0!</v>
      </c>
      <c r="HR134" s="103" t="e">
        <f t="shared" ca="1" si="30"/>
        <v>#DIV/0!</v>
      </c>
      <c r="HS134" s="103" t="e">
        <f t="shared" ca="1" si="30"/>
        <v>#DIV/0!</v>
      </c>
      <c r="HT134" s="103" t="e">
        <f t="shared" ca="1" si="30"/>
        <v>#DIV/0!</v>
      </c>
      <c r="HU134" s="103" t="e">
        <f t="shared" ca="1" si="30"/>
        <v>#DIV/0!</v>
      </c>
      <c r="HV134" s="103" t="e">
        <f t="shared" ca="1" si="30"/>
        <v>#DIV/0!</v>
      </c>
      <c r="HW134" s="103" t="e">
        <f t="shared" ca="1" si="30"/>
        <v>#DIV/0!</v>
      </c>
      <c r="HX134" s="103" t="e">
        <f t="shared" ca="1" si="30"/>
        <v>#DIV/0!</v>
      </c>
      <c r="HY134" s="103" t="e">
        <f t="shared" ca="1" si="30"/>
        <v>#DIV/0!</v>
      </c>
      <c r="HZ134" s="103" t="e">
        <f t="shared" ca="1" si="30"/>
        <v>#DIV/0!</v>
      </c>
      <c r="IA134" s="103" t="e">
        <f t="shared" ca="1" si="30"/>
        <v>#DIV/0!</v>
      </c>
      <c r="IB134" s="103" t="e">
        <f t="shared" ca="1" si="30"/>
        <v>#DIV/0!</v>
      </c>
      <c r="IC134" s="103" t="e">
        <f t="shared" ca="1" si="30"/>
        <v>#DIV/0!</v>
      </c>
      <c r="ID134" s="103" t="e">
        <f t="shared" ca="1" si="30"/>
        <v>#DIV/0!</v>
      </c>
      <c r="IE134" s="103" t="e">
        <f t="shared" ca="1" si="30"/>
        <v>#DIV/0!</v>
      </c>
      <c r="IF134" s="103" t="e">
        <f t="shared" ca="1" si="30"/>
        <v>#DIV/0!</v>
      </c>
      <c r="IG134" s="103" t="e">
        <f t="shared" ca="1" si="30"/>
        <v>#DIV/0!</v>
      </c>
      <c r="IH134" s="103" t="e">
        <f t="shared" ca="1" si="30"/>
        <v>#DIV/0!</v>
      </c>
      <c r="II134" s="103" t="e">
        <f t="shared" ca="1" si="30"/>
        <v>#DIV/0!</v>
      </c>
      <c r="IJ134" s="103" t="e">
        <f t="shared" ca="1" si="30"/>
        <v>#DIV/0!</v>
      </c>
      <c r="IK134" s="103" t="e">
        <f t="shared" ca="1" si="30"/>
        <v>#DIV/0!</v>
      </c>
      <c r="IL134" s="103" t="e">
        <f t="shared" ca="1" si="30"/>
        <v>#DIV/0!</v>
      </c>
      <c r="IM134" s="103" t="e">
        <f t="shared" ca="1" si="30"/>
        <v>#DIV/0!</v>
      </c>
      <c r="IN134" s="103" t="e">
        <f t="shared" ca="1" si="30"/>
        <v>#DIV/0!</v>
      </c>
      <c r="IO134" s="103" t="e">
        <f t="shared" ca="1" si="30"/>
        <v>#DIV/0!</v>
      </c>
      <c r="IP134" s="103" t="e">
        <f t="shared" ca="1" si="30"/>
        <v>#DIV/0!</v>
      </c>
      <c r="IQ134" s="103" t="e">
        <f t="shared" ca="1" si="30"/>
        <v>#DIV/0!</v>
      </c>
      <c r="IR134" s="103" t="e">
        <f t="shared" ca="1" si="30"/>
        <v>#DIV/0!</v>
      </c>
      <c r="IS134" s="103" t="e">
        <f t="shared" ca="1" si="30"/>
        <v>#DIV/0!</v>
      </c>
      <c r="IT134" s="103" t="e">
        <f t="shared" ca="1" si="30"/>
        <v>#DIV/0!</v>
      </c>
      <c r="IU134" s="103" t="e">
        <f t="shared" ca="1" si="30"/>
        <v>#DIV/0!</v>
      </c>
      <c r="IV134" s="103" t="e">
        <f t="shared" ca="1" si="30"/>
        <v>#DIV/0!</v>
      </c>
    </row>
    <row r="135" spans="1:256" s="104" customFormat="1" x14ac:dyDescent="0.15">
      <c r="A135" s="103" t="s">
        <v>404</v>
      </c>
      <c r="B135" s="103"/>
      <c r="C135" s="103"/>
      <c r="D135" s="103">
        <f ca="1">MIN(D411/(D208),1)</f>
        <v>0</v>
      </c>
      <c r="E135" s="103">
        <f t="shared" ref="E135:BP135" ca="1" si="31">MIN(E411/E208,1)</f>
        <v>0</v>
      </c>
      <c r="F135" s="103">
        <f t="shared" ca="1" si="31"/>
        <v>0</v>
      </c>
      <c r="G135" s="103">
        <f t="shared" ca="1" si="31"/>
        <v>0</v>
      </c>
      <c r="H135" s="103">
        <f t="shared" ca="1" si="31"/>
        <v>0</v>
      </c>
      <c r="I135" s="103">
        <f t="shared" ca="1" si="31"/>
        <v>0</v>
      </c>
      <c r="J135" s="103">
        <f t="shared" ca="1" si="31"/>
        <v>0</v>
      </c>
      <c r="K135" s="103">
        <f t="shared" ca="1" si="31"/>
        <v>0</v>
      </c>
      <c r="L135" s="103">
        <f t="shared" ca="1" si="31"/>
        <v>0</v>
      </c>
      <c r="M135" s="103">
        <f t="shared" ca="1" si="31"/>
        <v>0</v>
      </c>
      <c r="N135" s="103">
        <f t="shared" ca="1" si="31"/>
        <v>0</v>
      </c>
      <c r="O135" s="103">
        <f t="shared" ca="1" si="31"/>
        <v>0</v>
      </c>
      <c r="P135" s="103">
        <f t="shared" ca="1" si="31"/>
        <v>0</v>
      </c>
      <c r="Q135" s="103">
        <f t="shared" ca="1" si="31"/>
        <v>0</v>
      </c>
      <c r="R135" s="103">
        <f t="shared" ca="1" si="31"/>
        <v>0</v>
      </c>
      <c r="S135" s="103">
        <f t="shared" ca="1" si="31"/>
        <v>0</v>
      </c>
      <c r="T135" s="103">
        <f t="shared" ca="1" si="31"/>
        <v>0</v>
      </c>
      <c r="U135" s="103">
        <f t="shared" ca="1" si="31"/>
        <v>0</v>
      </c>
      <c r="V135" s="103">
        <f t="shared" ca="1" si="31"/>
        <v>0</v>
      </c>
      <c r="W135" s="103">
        <f t="shared" ca="1" si="31"/>
        <v>0</v>
      </c>
      <c r="X135" s="103">
        <f t="shared" ca="1" si="31"/>
        <v>0</v>
      </c>
      <c r="Y135" s="103">
        <f t="shared" ca="1" si="31"/>
        <v>0</v>
      </c>
      <c r="Z135" s="103">
        <f t="shared" ca="1" si="31"/>
        <v>0</v>
      </c>
      <c r="AA135" s="103">
        <f t="shared" ca="1" si="31"/>
        <v>0</v>
      </c>
      <c r="AB135" s="103">
        <f t="shared" ca="1" si="31"/>
        <v>0</v>
      </c>
      <c r="AC135" s="103">
        <f t="shared" ca="1" si="31"/>
        <v>0</v>
      </c>
      <c r="AD135" s="103">
        <f t="shared" ca="1" si="31"/>
        <v>0</v>
      </c>
      <c r="AE135" s="103">
        <f t="shared" ca="1" si="31"/>
        <v>0</v>
      </c>
      <c r="AF135" s="103">
        <f t="shared" ca="1" si="31"/>
        <v>0</v>
      </c>
      <c r="AG135" s="103">
        <f t="shared" ca="1" si="31"/>
        <v>0</v>
      </c>
      <c r="AH135" s="103">
        <f t="shared" ca="1" si="31"/>
        <v>0</v>
      </c>
      <c r="AI135" s="103">
        <f t="shared" ca="1" si="31"/>
        <v>0</v>
      </c>
      <c r="AJ135" s="103">
        <f t="shared" ca="1" si="31"/>
        <v>0</v>
      </c>
      <c r="AK135" s="103">
        <f t="shared" ca="1" si="31"/>
        <v>0</v>
      </c>
      <c r="AL135" s="103">
        <f t="shared" ca="1" si="31"/>
        <v>0</v>
      </c>
      <c r="AM135" s="103">
        <f t="shared" ca="1" si="31"/>
        <v>0</v>
      </c>
      <c r="AN135" s="103">
        <f t="shared" ca="1" si="31"/>
        <v>0</v>
      </c>
      <c r="AO135" s="103">
        <f t="shared" ca="1" si="31"/>
        <v>0</v>
      </c>
      <c r="AP135" s="103">
        <f t="shared" ca="1" si="31"/>
        <v>0</v>
      </c>
      <c r="AQ135" s="103">
        <f t="shared" ca="1" si="31"/>
        <v>0</v>
      </c>
      <c r="AR135" s="103">
        <f t="shared" ca="1" si="31"/>
        <v>0</v>
      </c>
      <c r="AS135" s="103">
        <f t="shared" ca="1" si="31"/>
        <v>0</v>
      </c>
      <c r="AT135" s="103">
        <f t="shared" ca="1" si="31"/>
        <v>0</v>
      </c>
      <c r="AU135" s="103">
        <f t="shared" ca="1" si="31"/>
        <v>0</v>
      </c>
      <c r="AV135" s="103">
        <f t="shared" ca="1" si="31"/>
        <v>0</v>
      </c>
      <c r="AW135" s="103">
        <f t="shared" ca="1" si="31"/>
        <v>0</v>
      </c>
      <c r="AX135" s="103">
        <f t="shared" ca="1" si="31"/>
        <v>0</v>
      </c>
      <c r="AY135" s="103">
        <f t="shared" ca="1" si="31"/>
        <v>0</v>
      </c>
      <c r="AZ135" s="103">
        <f t="shared" ca="1" si="31"/>
        <v>0</v>
      </c>
      <c r="BA135" s="103">
        <f t="shared" ca="1" si="31"/>
        <v>0</v>
      </c>
      <c r="BB135" s="103">
        <f t="shared" ca="1" si="31"/>
        <v>0</v>
      </c>
      <c r="BC135" s="103">
        <f t="shared" ca="1" si="31"/>
        <v>0</v>
      </c>
      <c r="BD135" s="103">
        <f t="shared" ca="1" si="31"/>
        <v>0</v>
      </c>
      <c r="BE135" s="103">
        <f t="shared" ca="1" si="31"/>
        <v>0</v>
      </c>
      <c r="BF135" s="103">
        <f t="shared" ca="1" si="31"/>
        <v>0</v>
      </c>
      <c r="BG135" s="103">
        <f t="shared" ca="1" si="31"/>
        <v>0</v>
      </c>
      <c r="BH135" s="103">
        <f t="shared" ca="1" si="31"/>
        <v>0</v>
      </c>
      <c r="BI135" s="103">
        <f t="shared" ca="1" si="31"/>
        <v>0</v>
      </c>
      <c r="BJ135" s="103">
        <f t="shared" ca="1" si="31"/>
        <v>0</v>
      </c>
      <c r="BK135" s="103">
        <f t="shared" ca="1" si="31"/>
        <v>0</v>
      </c>
      <c r="BL135" s="103">
        <f t="shared" ca="1" si="31"/>
        <v>0</v>
      </c>
      <c r="BM135" s="103">
        <f t="shared" ca="1" si="31"/>
        <v>0</v>
      </c>
      <c r="BN135" s="103">
        <f t="shared" ca="1" si="31"/>
        <v>0</v>
      </c>
      <c r="BO135" s="103">
        <f t="shared" ca="1" si="31"/>
        <v>0</v>
      </c>
      <c r="BP135" s="103">
        <f t="shared" ca="1" si="31"/>
        <v>0</v>
      </c>
      <c r="BQ135" s="103">
        <f t="shared" ref="BQ135:EB135" ca="1" si="32">MIN(BQ411/BQ208,1)</f>
        <v>0</v>
      </c>
      <c r="BR135" s="103">
        <f t="shared" ca="1" si="32"/>
        <v>0</v>
      </c>
      <c r="BS135" s="103">
        <f t="shared" ca="1" si="32"/>
        <v>0</v>
      </c>
      <c r="BT135" s="103">
        <f t="shared" ca="1" si="32"/>
        <v>0</v>
      </c>
      <c r="BU135" s="103">
        <f t="shared" ca="1" si="32"/>
        <v>0</v>
      </c>
      <c r="BV135" s="103">
        <f t="shared" ca="1" si="32"/>
        <v>0</v>
      </c>
      <c r="BW135" s="103">
        <f t="shared" ca="1" si="32"/>
        <v>0</v>
      </c>
      <c r="BX135" s="103">
        <f t="shared" ca="1" si="32"/>
        <v>0</v>
      </c>
      <c r="BY135" s="103">
        <f t="shared" ca="1" si="32"/>
        <v>0</v>
      </c>
      <c r="BZ135" s="103">
        <f t="shared" ca="1" si="32"/>
        <v>0</v>
      </c>
      <c r="CA135" s="103">
        <f t="shared" ca="1" si="32"/>
        <v>0</v>
      </c>
      <c r="CB135" s="103">
        <f t="shared" ca="1" si="32"/>
        <v>0</v>
      </c>
      <c r="CC135" s="103">
        <f t="shared" ca="1" si="32"/>
        <v>0</v>
      </c>
      <c r="CD135" s="103">
        <f t="shared" ca="1" si="32"/>
        <v>0</v>
      </c>
      <c r="CE135" s="103">
        <f t="shared" ca="1" si="32"/>
        <v>0</v>
      </c>
      <c r="CF135" s="103">
        <f t="shared" ca="1" si="32"/>
        <v>0</v>
      </c>
      <c r="CG135" s="103">
        <f t="shared" ca="1" si="32"/>
        <v>0</v>
      </c>
      <c r="CH135" s="103">
        <f t="shared" ca="1" si="32"/>
        <v>0</v>
      </c>
      <c r="CI135" s="103">
        <f t="shared" ca="1" si="32"/>
        <v>0</v>
      </c>
      <c r="CJ135" s="103">
        <f t="shared" ca="1" si="32"/>
        <v>0</v>
      </c>
      <c r="CK135" s="103">
        <f t="shared" ca="1" si="32"/>
        <v>0</v>
      </c>
      <c r="CL135" s="103">
        <f t="shared" ca="1" si="32"/>
        <v>0</v>
      </c>
      <c r="CM135" s="103">
        <f t="shared" ca="1" si="32"/>
        <v>0</v>
      </c>
      <c r="CN135" s="103">
        <f t="shared" ca="1" si="32"/>
        <v>0</v>
      </c>
      <c r="CO135" s="103">
        <f t="shared" ca="1" si="32"/>
        <v>0</v>
      </c>
      <c r="CP135" s="103">
        <f t="shared" ca="1" si="32"/>
        <v>0</v>
      </c>
      <c r="CQ135" s="103">
        <f t="shared" ca="1" si="32"/>
        <v>0</v>
      </c>
      <c r="CR135" s="103">
        <f t="shared" ca="1" si="32"/>
        <v>0</v>
      </c>
      <c r="CS135" s="103">
        <f t="shared" ca="1" si="32"/>
        <v>0</v>
      </c>
      <c r="CT135" s="103">
        <f t="shared" ca="1" si="32"/>
        <v>0</v>
      </c>
      <c r="CU135" s="103">
        <f t="shared" ca="1" si="32"/>
        <v>0</v>
      </c>
      <c r="CV135" s="103">
        <f t="shared" ca="1" si="32"/>
        <v>0</v>
      </c>
      <c r="CW135" s="103">
        <f t="shared" ca="1" si="32"/>
        <v>0</v>
      </c>
      <c r="CX135" s="103">
        <f t="shared" ca="1" si="32"/>
        <v>0</v>
      </c>
      <c r="CY135" s="103">
        <f t="shared" ca="1" si="32"/>
        <v>0</v>
      </c>
      <c r="CZ135" s="103">
        <f t="shared" ca="1" si="32"/>
        <v>0</v>
      </c>
      <c r="DA135" s="103">
        <f t="shared" ca="1" si="32"/>
        <v>0</v>
      </c>
      <c r="DB135" s="103">
        <f t="shared" ca="1" si="32"/>
        <v>0</v>
      </c>
      <c r="DC135" s="103">
        <f t="shared" ca="1" si="32"/>
        <v>0</v>
      </c>
      <c r="DD135" s="103">
        <f t="shared" ca="1" si="32"/>
        <v>0</v>
      </c>
      <c r="DE135" s="103">
        <f t="shared" ca="1" si="32"/>
        <v>0</v>
      </c>
      <c r="DF135" s="103">
        <f t="shared" ca="1" si="32"/>
        <v>0</v>
      </c>
      <c r="DG135" s="103">
        <f t="shared" ca="1" si="32"/>
        <v>0</v>
      </c>
      <c r="DH135" s="103">
        <f t="shared" ca="1" si="32"/>
        <v>0</v>
      </c>
      <c r="DI135" s="103">
        <f t="shared" ca="1" si="32"/>
        <v>0</v>
      </c>
      <c r="DJ135" s="103">
        <f t="shared" ca="1" si="32"/>
        <v>0</v>
      </c>
      <c r="DK135" s="103">
        <f t="shared" ca="1" si="32"/>
        <v>0</v>
      </c>
      <c r="DL135" s="103">
        <f t="shared" ca="1" si="32"/>
        <v>0</v>
      </c>
      <c r="DM135" s="103">
        <f t="shared" ca="1" si="32"/>
        <v>0</v>
      </c>
      <c r="DN135" s="103">
        <f t="shared" ca="1" si="32"/>
        <v>0</v>
      </c>
      <c r="DO135" s="103">
        <f t="shared" ca="1" si="32"/>
        <v>0</v>
      </c>
      <c r="DP135" s="103">
        <f t="shared" ca="1" si="32"/>
        <v>0</v>
      </c>
      <c r="DQ135" s="103">
        <f t="shared" ca="1" si="32"/>
        <v>0</v>
      </c>
      <c r="DR135" s="103">
        <f t="shared" ca="1" si="32"/>
        <v>0</v>
      </c>
      <c r="DS135" s="103">
        <f t="shared" ca="1" si="32"/>
        <v>0</v>
      </c>
      <c r="DT135" s="103">
        <f t="shared" ca="1" si="32"/>
        <v>0</v>
      </c>
      <c r="DU135" s="103">
        <f t="shared" ca="1" si="32"/>
        <v>0</v>
      </c>
      <c r="DV135" s="103">
        <f t="shared" ca="1" si="32"/>
        <v>0</v>
      </c>
      <c r="DW135" s="103">
        <f t="shared" ca="1" si="32"/>
        <v>0</v>
      </c>
      <c r="DX135" s="103">
        <f t="shared" ca="1" si="32"/>
        <v>0</v>
      </c>
      <c r="DY135" s="103">
        <f t="shared" ca="1" si="32"/>
        <v>0</v>
      </c>
      <c r="DZ135" s="103">
        <f t="shared" ca="1" si="32"/>
        <v>0</v>
      </c>
      <c r="EA135" s="103">
        <f t="shared" ca="1" si="32"/>
        <v>0</v>
      </c>
      <c r="EB135" s="103">
        <f t="shared" ca="1" si="32"/>
        <v>0</v>
      </c>
      <c r="EC135" s="103">
        <f t="shared" ref="EC135:GN135" ca="1" si="33">MIN(EC411/EC208,1)</f>
        <v>0</v>
      </c>
      <c r="ED135" s="103">
        <f t="shared" ca="1" si="33"/>
        <v>0</v>
      </c>
      <c r="EE135" s="103">
        <f t="shared" ca="1" si="33"/>
        <v>0</v>
      </c>
      <c r="EF135" s="103">
        <f t="shared" ca="1" si="33"/>
        <v>0</v>
      </c>
      <c r="EG135" s="103">
        <f t="shared" ca="1" si="33"/>
        <v>0</v>
      </c>
      <c r="EH135" s="103">
        <f t="shared" ca="1" si="33"/>
        <v>0</v>
      </c>
      <c r="EI135" s="103">
        <f t="shared" ca="1" si="33"/>
        <v>0</v>
      </c>
      <c r="EJ135" s="103">
        <f t="shared" ca="1" si="33"/>
        <v>0</v>
      </c>
      <c r="EK135" s="103">
        <f t="shared" ca="1" si="33"/>
        <v>0</v>
      </c>
      <c r="EL135" s="103">
        <f t="shared" ca="1" si="33"/>
        <v>0</v>
      </c>
      <c r="EM135" s="103">
        <f t="shared" ca="1" si="33"/>
        <v>0</v>
      </c>
      <c r="EN135" s="103">
        <f t="shared" ca="1" si="33"/>
        <v>0</v>
      </c>
      <c r="EO135" s="103">
        <f t="shared" ca="1" si="33"/>
        <v>0</v>
      </c>
      <c r="EP135" s="103">
        <f t="shared" ca="1" si="33"/>
        <v>0</v>
      </c>
      <c r="EQ135" s="103">
        <f t="shared" ca="1" si="33"/>
        <v>0</v>
      </c>
      <c r="ER135" s="103">
        <f t="shared" ca="1" si="33"/>
        <v>0</v>
      </c>
      <c r="ES135" s="103">
        <f t="shared" ca="1" si="33"/>
        <v>0</v>
      </c>
      <c r="ET135" s="103">
        <f t="shared" ca="1" si="33"/>
        <v>0</v>
      </c>
      <c r="EU135" s="103">
        <f t="shared" ca="1" si="33"/>
        <v>0</v>
      </c>
      <c r="EV135" s="103">
        <f t="shared" ca="1" si="33"/>
        <v>0</v>
      </c>
      <c r="EW135" s="103">
        <f t="shared" ca="1" si="33"/>
        <v>0</v>
      </c>
      <c r="EX135" s="103">
        <f t="shared" ca="1" si="33"/>
        <v>0</v>
      </c>
      <c r="EY135" s="103">
        <f t="shared" ca="1" si="33"/>
        <v>0</v>
      </c>
      <c r="EZ135" s="103">
        <f t="shared" ca="1" si="33"/>
        <v>0</v>
      </c>
      <c r="FA135" s="103">
        <f t="shared" ca="1" si="33"/>
        <v>0</v>
      </c>
      <c r="FB135" s="103">
        <f t="shared" ca="1" si="33"/>
        <v>0</v>
      </c>
      <c r="FC135" s="103">
        <f t="shared" ca="1" si="33"/>
        <v>0</v>
      </c>
      <c r="FD135" s="103">
        <f t="shared" ca="1" si="33"/>
        <v>0</v>
      </c>
      <c r="FE135" s="103">
        <f t="shared" ca="1" si="33"/>
        <v>0</v>
      </c>
      <c r="FF135" s="103">
        <f t="shared" ca="1" si="33"/>
        <v>0</v>
      </c>
      <c r="FG135" s="103">
        <f t="shared" ca="1" si="33"/>
        <v>0</v>
      </c>
      <c r="FH135" s="103">
        <f t="shared" ca="1" si="33"/>
        <v>0</v>
      </c>
      <c r="FI135" s="103">
        <f t="shared" ca="1" si="33"/>
        <v>0</v>
      </c>
      <c r="FJ135" s="103">
        <f t="shared" ca="1" si="33"/>
        <v>0</v>
      </c>
      <c r="FK135" s="103">
        <f t="shared" ca="1" si="33"/>
        <v>0</v>
      </c>
      <c r="FL135" s="103">
        <f t="shared" ca="1" si="33"/>
        <v>0</v>
      </c>
      <c r="FM135" s="103">
        <f t="shared" ca="1" si="33"/>
        <v>0</v>
      </c>
      <c r="FN135" s="103">
        <f t="shared" ca="1" si="33"/>
        <v>0</v>
      </c>
      <c r="FO135" s="103">
        <f t="shared" ca="1" si="33"/>
        <v>0</v>
      </c>
      <c r="FP135" s="103">
        <f t="shared" ca="1" si="33"/>
        <v>0</v>
      </c>
      <c r="FQ135" s="103">
        <f t="shared" ca="1" si="33"/>
        <v>0</v>
      </c>
      <c r="FR135" s="103">
        <f t="shared" ca="1" si="33"/>
        <v>0</v>
      </c>
      <c r="FS135" s="103">
        <f t="shared" ca="1" si="33"/>
        <v>0</v>
      </c>
      <c r="FT135" s="103">
        <f t="shared" ca="1" si="33"/>
        <v>0</v>
      </c>
      <c r="FU135" s="103">
        <f t="shared" ca="1" si="33"/>
        <v>0</v>
      </c>
      <c r="FV135" s="103">
        <f t="shared" ca="1" si="33"/>
        <v>0</v>
      </c>
      <c r="FW135" s="103">
        <f t="shared" ca="1" si="33"/>
        <v>0</v>
      </c>
      <c r="FX135" s="103">
        <f t="shared" ca="1" si="33"/>
        <v>0</v>
      </c>
      <c r="FY135" s="103">
        <f t="shared" ca="1" si="33"/>
        <v>0</v>
      </c>
      <c r="FZ135" s="103">
        <f t="shared" ca="1" si="33"/>
        <v>0</v>
      </c>
      <c r="GA135" s="103">
        <f t="shared" ca="1" si="33"/>
        <v>0</v>
      </c>
      <c r="GB135" s="103">
        <f t="shared" ca="1" si="33"/>
        <v>0</v>
      </c>
      <c r="GC135" s="103">
        <f t="shared" ca="1" si="33"/>
        <v>0</v>
      </c>
      <c r="GD135" s="103">
        <f t="shared" ca="1" si="33"/>
        <v>0</v>
      </c>
      <c r="GE135" s="103">
        <f t="shared" ca="1" si="33"/>
        <v>0</v>
      </c>
      <c r="GF135" s="103">
        <f t="shared" ca="1" si="33"/>
        <v>0</v>
      </c>
      <c r="GG135" s="103">
        <f t="shared" ca="1" si="33"/>
        <v>0</v>
      </c>
      <c r="GH135" s="103">
        <f t="shared" ca="1" si="33"/>
        <v>0</v>
      </c>
      <c r="GI135" s="103">
        <f t="shared" ca="1" si="33"/>
        <v>0</v>
      </c>
      <c r="GJ135" s="103">
        <f t="shared" ca="1" si="33"/>
        <v>0</v>
      </c>
      <c r="GK135" s="103">
        <f t="shared" ca="1" si="33"/>
        <v>0</v>
      </c>
      <c r="GL135" s="103">
        <f t="shared" ca="1" si="33"/>
        <v>0</v>
      </c>
      <c r="GM135" s="103">
        <f t="shared" ca="1" si="33"/>
        <v>0</v>
      </c>
      <c r="GN135" s="103">
        <f t="shared" ca="1" si="33"/>
        <v>0</v>
      </c>
      <c r="GO135" s="103">
        <f t="shared" ref="GO135:IV135" ca="1" si="34">MIN(GO411/GO208,1)</f>
        <v>0</v>
      </c>
      <c r="GP135" s="103">
        <f t="shared" ca="1" si="34"/>
        <v>0</v>
      </c>
      <c r="GQ135" s="103">
        <f t="shared" ca="1" si="34"/>
        <v>0</v>
      </c>
      <c r="GR135" s="103">
        <f t="shared" ca="1" si="34"/>
        <v>0</v>
      </c>
      <c r="GS135" s="103">
        <f t="shared" ca="1" si="34"/>
        <v>0</v>
      </c>
      <c r="GT135" s="103">
        <f t="shared" ca="1" si="34"/>
        <v>0</v>
      </c>
      <c r="GU135" s="103">
        <f t="shared" ca="1" si="34"/>
        <v>0</v>
      </c>
      <c r="GV135" s="103">
        <f t="shared" ca="1" si="34"/>
        <v>0</v>
      </c>
      <c r="GW135" s="103">
        <f t="shared" ca="1" si="34"/>
        <v>0</v>
      </c>
      <c r="GX135" s="103">
        <f t="shared" ca="1" si="34"/>
        <v>0</v>
      </c>
      <c r="GY135" s="103">
        <f t="shared" ca="1" si="34"/>
        <v>0</v>
      </c>
      <c r="GZ135" s="103">
        <f t="shared" ca="1" si="34"/>
        <v>0</v>
      </c>
      <c r="HA135" s="103">
        <f t="shared" ca="1" si="34"/>
        <v>0</v>
      </c>
      <c r="HB135" s="103">
        <f t="shared" ca="1" si="34"/>
        <v>0</v>
      </c>
      <c r="HC135" s="103">
        <f t="shared" ca="1" si="34"/>
        <v>0</v>
      </c>
      <c r="HD135" s="103">
        <f t="shared" ca="1" si="34"/>
        <v>0</v>
      </c>
      <c r="HE135" s="103">
        <f t="shared" ca="1" si="34"/>
        <v>0</v>
      </c>
      <c r="HF135" s="103">
        <f t="shared" ca="1" si="34"/>
        <v>0</v>
      </c>
      <c r="HG135" s="103">
        <f t="shared" ca="1" si="34"/>
        <v>0</v>
      </c>
      <c r="HH135" s="103">
        <f t="shared" ca="1" si="34"/>
        <v>0</v>
      </c>
      <c r="HI135" s="103">
        <f t="shared" ca="1" si="34"/>
        <v>0</v>
      </c>
      <c r="HJ135" s="103">
        <f t="shared" ca="1" si="34"/>
        <v>0</v>
      </c>
      <c r="HK135" s="103">
        <f t="shared" ca="1" si="34"/>
        <v>0</v>
      </c>
      <c r="HL135" s="103">
        <f t="shared" ca="1" si="34"/>
        <v>0</v>
      </c>
      <c r="HM135" s="103">
        <f t="shared" ca="1" si="34"/>
        <v>0</v>
      </c>
      <c r="HN135" s="103">
        <f t="shared" ca="1" si="34"/>
        <v>0</v>
      </c>
      <c r="HO135" s="103">
        <f t="shared" ca="1" si="34"/>
        <v>0</v>
      </c>
      <c r="HP135" s="103">
        <f t="shared" ca="1" si="34"/>
        <v>0</v>
      </c>
      <c r="HQ135" s="103">
        <f t="shared" ca="1" si="34"/>
        <v>0</v>
      </c>
      <c r="HR135" s="103">
        <f t="shared" ca="1" si="34"/>
        <v>0</v>
      </c>
      <c r="HS135" s="103">
        <f t="shared" ca="1" si="34"/>
        <v>0</v>
      </c>
      <c r="HT135" s="103">
        <f t="shared" ca="1" si="34"/>
        <v>0</v>
      </c>
      <c r="HU135" s="103">
        <f t="shared" ca="1" si="34"/>
        <v>0</v>
      </c>
      <c r="HV135" s="103">
        <f t="shared" ca="1" si="34"/>
        <v>0</v>
      </c>
      <c r="HW135" s="103">
        <f t="shared" ca="1" si="34"/>
        <v>0</v>
      </c>
      <c r="HX135" s="103">
        <f t="shared" ca="1" si="34"/>
        <v>0</v>
      </c>
      <c r="HY135" s="103">
        <f t="shared" ca="1" si="34"/>
        <v>0</v>
      </c>
      <c r="HZ135" s="103">
        <f t="shared" ca="1" si="34"/>
        <v>0</v>
      </c>
      <c r="IA135" s="103">
        <f t="shared" ca="1" si="34"/>
        <v>0</v>
      </c>
      <c r="IB135" s="103">
        <f t="shared" ca="1" si="34"/>
        <v>0</v>
      </c>
      <c r="IC135" s="103">
        <f t="shared" ca="1" si="34"/>
        <v>0</v>
      </c>
      <c r="ID135" s="103">
        <f t="shared" ca="1" si="34"/>
        <v>0</v>
      </c>
      <c r="IE135" s="103">
        <f t="shared" ca="1" si="34"/>
        <v>0</v>
      </c>
      <c r="IF135" s="103">
        <f t="shared" ca="1" si="34"/>
        <v>0</v>
      </c>
      <c r="IG135" s="103">
        <f t="shared" ca="1" si="34"/>
        <v>0</v>
      </c>
      <c r="IH135" s="103">
        <f t="shared" ca="1" si="34"/>
        <v>0</v>
      </c>
      <c r="II135" s="103">
        <f t="shared" ca="1" si="34"/>
        <v>0</v>
      </c>
      <c r="IJ135" s="103">
        <f t="shared" ca="1" si="34"/>
        <v>0</v>
      </c>
      <c r="IK135" s="103">
        <f t="shared" ca="1" si="34"/>
        <v>0</v>
      </c>
      <c r="IL135" s="103">
        <f t="shared" ca="1" si="34"/>
        <v>0</v>
      </c>
      <c r="IM135" s="103">
        <f t="shared" ca="1" si="34"/>
        <v>0</v>
      </c>
      <c r="IN135" s="103">
        <f t="shared" ca="1" si="34"/>
        <v>0</v>
      </c>
      <c r="IO135" s="103">
        <f t="shared" ca="1" si="34"/>
        <v>0</v>
      </c>
      <c r="IP135" s="103">
        <f t="shared" ca="1" si="34"/>
        <v>0</v>
      </c>
      <c r="IQ135" s="103">
        <f t="shared" ca="1" si="34"/>
        <v>0</v>
      </c>
      <c r="IR135" s="103">
        <f t="shared" ca="1" si="34"/>
        <v>0</v>
      </c>
      <c r="IS135" s="103">
        <f t="shared" ca="1" si="34"/>
        <v>0</v>
      </c>
      <c r="IT135" s="103">
        <f t="shared" ca="1" si="34"/>
        <v>0</v>
      </c>
      <c r="IU135" s="103">
        <f t="shared" ca="1" si="34"/>
        <v>0</v>
      </c>
      <c r="IV135" s="103">
        <f t="shared" ca="1" si="34"/>
        <v>0</v>
      </c>
    </row>
    <row r="136" spans="1:256" s="104" customFormat="1" x14ac:dyDescent="0.15">
      <c r="A136" s="109" t="s">
        <v>410</v>
      </c>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c r="CR136" s="103"/>
      <c r="CS136" s="103"/>
      <c r="CT136" s="103"/>
      <c r="CU136" s="103"/>
      <c r="CV136" s="103"/>
      <c r="CW136" s="103"/>
      <c r="CX136" s="103"/>
      <c r="CY136" s="103"/>
      <c r="CZ136" s="103"/>
      <c r="DA136" s="103"/>
      <c r="DB136" s="103"/>
      <c r="DC136" s="103"/>
      <c r="DD136" s="103"/>
      <c r="DE136" s="103"/>
      <c r="DF136" s="103"/>
      <c r="DG136" s="103"/>
      <c r="DH136" s="103"/>
      <c r="DI136" s="103"/>
      <c r="DJ136" s="103"/>
      <c r="DK136" s="103"/>
      <c r="DL136" s="103"/>
      <c r="DM136" s="103"/>
      <c r="DN136" s="103"/>
      <c r="DO136" s="103"/>
      <c r="DP136" s="103"/>
      <c r="DQ136" s="103"/>
      <c r="DR136" s="103"/>
      <c r="DS136" s="103"/>
      <c r="DT136" s="103"/>
      <c r="DU136" s="103"/>
      <c r="DV136" s="103"/>
      <c r="DW136" s="103"/>
      <c r="DX136" s="103"/>
      <c r="DY136" s="103"/>
      <c r="DZ136" s="103"/>
      <c r="EA136" s="103"/>
      <c r="EB136" s="103"/>
      <c r="EC136" s="103"/>
      <c r="ED136" s="103"/>
      <c r="EE136" s="103"/>
      <c r="EF136" s="103"/>
      <c r="EG136" s="103"/>
      <c r="EH136" s="103"/>
      <c r="EI136" s="103"/>
      <c r="EJ136" s="103"/>
      <c r="EK136" s="103"/>
      <c r="EL136" s="103"/>
      <c r="EM136" s="103"/>
      <c r="EN136" s="103"/>
      <c r="EO136" s="103"/>
      <c r="EP136" s="103"/>
      <c r="EQ136" s="103"/>
      <c r="ER136" s="103"/>
      <c r="ES136" s="103"/>
      <c r="ET136" s="103"/>
      <c r="EU136" s="103"/>
      <c r="EV136" s="103"/>
      <c r="EW136" s="103"/>
      <c r="EX136" s="103"/>
      <c r="EY136" s="103"/>
      <c r="EZ136" s="103"/>
      <c r="FA136" s="103"/>
      <c r="FB136" s="103"/>
      <c r="FC136" s="103"/>
      <c r="FD136" s="103"/>
      <c r="FE136" s="103"/>
      <c r="FF136" s="103"/>
      <c r="FG136" s="103"/>
      <c r="FH136" s="103"/>
      <c r="FI136" s="103"/>
      <c r="FJ136" s="103"/>
      <c r="FK136" s="103"/>
      <c r="FL136" s="103"/>
      <c r="FM136" s="103"/>
      <c r="FN136" s="103"/>
      <c r="FO136" s="103"/>
      <c r="FP136" s="103"/>
      <c r="FQ136" s="103"/>
      <c r="FR136" s="103"/>
      <c r="FS136" s="103"/>
      <c r="FT136" s="103"/>
      <c r="FU136" s="103"/>
      <c r="FV136" s="103"/>
      <c r="FW136" s="103"/>
      <c r="FX136" s="103"/>
      <c r="FY136" s="103"/>
      <c r="FZ136" s="103"/>
      <c r="GA136" s="103"/>
      <c r="GB136" s="103"/>
      <c r="GC136" s="103"/>
      <c r="GD136" s="103"/>
      <c r="GE136" s="103"/>
      <c r="GF136" s="103"/>
      <c r="GG136" s="103"/>
      <c r="GH136" s="103"/>
      <c r="GI136" s="103"/>
      <c r="GJ136" s="103"/>
      <c r="GK136" s="103"/>
      <c r="GL136" s="103"/>
      <c r="GM136" s="103"/>
      <c r="GN136" s="103"/>
      <c r="GO136" s="103"/>
      <c r="GP136" s="103"/>
      <c r="GQ136" s="103"/>
      <c r="GR136" s="103"/>
      <c r="GS136" s="103"/>
      <c r="GT136" s="103"/>
      <c r="GU136" s="103"/>
      <c r="GV136" s="103"/>
      <c r="GW136" s="103"/>
      <c r="GX136" s="103"/>
      <c r="GY136" s="103"/>
      <c r="GZ136" s="103"/>
      <c r="HA136" s="103"/>
      <c r="HB136" s="103"/>
      <c r="HC136" s="103"/>
      <c r="HD136" s="103"/>
      <c r="HE136" s="103"/>
      <c r="HF136" s="103"/>
      <c r="HG136" s="103"/>
      <c r="HH136" s="103"/>
      <c r="HI136" s="103"/>
      <c r="HJ136" s="103"/>
      <c r="HK136" s="103"/>
      <c r="HL136" s="103"/>
      <c r="HM136" s="103"/>
      <c r="HN136" s="103"/>
      <c r="HO136" s="103"/>
      <c r="HP136" s="103"/>
      <c r="HQ136" s="103"/>
      <c r="HR136" s="103"/>
      <c r="HS136" s="103"/>
      <c r="HT136" s="103"/>
      <c r="HU136" s="103"/>
      <c r="HV136" s="103"/>
      <c r="HW136" s="103"/>
      <c r="HX136" s="103"/>
      <c r="HY136" s="103"/>
      <c r="HZ136" s="103"/>
      <c r="IA136" s="103"/>
      <c r="IB136" s="103"/>
      <c r="IC136" s="103"/>
      <c r="ID136" s="103"/>
      <c r="IE136" s="103"/>
      <c r="IF136" s="103"/>
      <c r="IG136" s="103"/>
      <c r="IH136" s="103"/>
      <c r="II136" s="103"/>
      <c r="IJ136" s="103"/>
      <c r="IK136" s="103"/>
      <c r="IL136" s="103"/>
      <c r="IM136" s="103"/>
      <c r="IN136" s="103"/>
      <c r="IO136" s="103"/>
      <c r="IP136" s="103"/>
      <c r="IQ136" s="103"/>
      <c r="IR136" s="103"/>
      <c r="IS136" s="103"/>
      <c r="IT136" s="103"/>
      <c r="IU136" s="103"/>
      <c r="IV136" s="103"/>
    </row>
    <row r="137" spans="1:256" s="104" customFormat="1" x14ac:dyDescent="0.15">
      <c r="A137" s="103"/>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c r="CR137" s="103"/>
      <c r="CS137" s="103"/>
      <c r="CT137" s="103"/>
      <c r="CU137" s="103"/>
      <c r="CV137" s="103"/>
      <c r="CW137" s="103"/>
      <c r="CX137" s="103"/>
      <c r="CY137" s="103"/>
      <c r="CZ137" s="103"/>
      <c r="DA137" s="103"/>
      <c r="DB137" s="103"/>
      <c r="DC137" s="103"/>
      <c r="DD137" s="103"/>
      <c r="DE137" s="103"/>
      <c r="DF137" s="103"/>
      <c r="DG137" s="103"/>
      <c r="DH137" s="103"/>
      <c r="DI137" s="103"/>
      <c r="DJ137" s="103"/>
      <c r="DK137" s="103"/>
      <c r="DL137" s="103"/>
      <c r="DM137" s="103"/>
      <c r="DN137" s="103"/>
      <c r="DO137" s="103"/>
      <c r="DP137" s="103"/>
      <c r="DQ137" s="103"/>
      <c r="DR137" s="103"/>
      <c r="DS137" s="103"/>
      <c r="DT137" s="103"/>
      <c r="DU137" s="103"/>
      <c r="DV137" s="103"/>
      <c r="DW137" s="103"/>
      <c r="DX137" s="103"/>
      <c r="DY137" s="103"/>
      <c r="DZ137" s="103"/>
      <c r="EA137" s="103"/>
      <c r="EB137" s="103"/>
      <c r="EC137" s="103"/>
      <c r="ED137" s="103"/>
      <c r="EE137" s="103"/>
      <c r="EF137" s="103"/>
      <c r="EG137" s="103"/>
      <c r="EH137" s="103"/>
      <c r="EI137" s="103"/>
      <c r="EJ137" s="103"/>
      <c r="EK137" s="103"/>
      <c r="EL137" s="103"/>
      <c r="EM137" s="103"/>
      <c r="EN137" s="103"/>
      <c r="EO137" s="103"/>
      <c r="EP137" s="103"/>
      <c r="EQ137" s="103"/>
      <c r="ER137" s="103"/>
      <c r="ES137" s="103"/>
      <c r="ET137" s="103"/>
      <c r="EU137" s="103"/>
      <c r="EV137" s="103"/>
      <c r="EW137" s="103"/>
      <c r="EX137" s="103"/>
      <c r="EY137" s="103"/>
      <c r="EZ137" s="103"/>
      <c r="FA137" s="103"/>
      <c r="FB137" s="103"/>
      <c r="FC137" s="103"/>
      <c r="FD137" s="103"/>
      <c r="FE137" s="103"/>
      <c r="FF137" s="103"/>
      <c r="FG137" s="103"/>
      <c r="FH137" s="103"/>
      <c r="FI137" s="103"/>
      <c r="FJ137" s="103"/>
      <c r="FK137" s="103"/>
      <c r="FL137" s="103"/>
      <c r="FM137" s="103"/>
      <c r="FN137" s="103"/>
      <c r="FO137" s="103"/>
      <c r="FP137" s="103"/>
      <c r="FQ137" s="103"/>
      <c r="FR137" s="103"/>
      <c r="FS137" s="103"/>
      <c r="FT137" s="103"/>
      <c r="FU137" s="103"/>
      <c r="FV137" s="103"/>
      <c r="FW137" s="103"/>
      <c r="FX137" s="103"/>
      <c r="FY137" s="103"/>
      <c r="FZ137" s="103"/>
      <c r="GA137" s="103"/>
      <c r="GB137" s="103"/>
      <c r="GC137" s="103"/>
      <c r="GD137" s="103"/>
      <c r="GE137" s="103"/>
      <c r="GF137" s="103"/>
      <c r="GG137" s="103"/>
      <c r="GH137" s="103"/>
      <c r="GI137" s="103"/>
      <c r="GJ137" s="103"/>
      <c r="GK137" s="103"/>
      <c r="GL137" s="103"/>
      <c r="GM137" s="103"/>
      <c r="GN137" s="103"/>
      <c r="GO137" s="103"/>
      <c r="GP137" s="103"/>
      <c r="GQ137" s="103"/>
      <c r="GR137" s="103"/>
      <c r="GS137" s="103"/>
      <c r="GT137" s="103"/>
      <c r="GU137" s="103"/>
      <c r="GV137" s="103"/>
      <c r="GW137" s="103"/>
      <c r="GX137" s="103"/>
      <c r="GY137" s="103"/>
      <c r="GZ137" s="103"/>
      <c r="HA137" s="103"/>
      <c r="HB137" s="103"/>
      <c r="HC137" s="103"/>
      <c r="HD137" s="103"/>
      <c r="HE137" s="103"/>
      <c r="HF137" s="103"/>
      <c r="HG137" s="103"/>
      <c r="HH137" s="103"/>
      <c r="HI137" s="103"/>
      <c r="HJ137" s="103"/>
      <c r="HK137" s="103"/>
      <c r="HL137" s="103"/>
      <c r="HM137" s="103"/>
      <c r="HN137" s="103"/>
      <c r="HO137" s="103"/>
      <c r="HP137" s="103"/>
      <c r="HQ137" s="103"/>
      <c r="HR137" s="103"/>
      <c r="HS137" s="103"/>
      <c r="HT137" s="103"/>
      <c r="HU137" s="103"/>
      <c r="HV137" s="103"/>
      <c r="HW137" s="103"/>
      <c r="HX137" s="103"/>
      <c r="HY137" s="103"/>
      <c r="HZ137" s="103"/>
      <c r="IA137" s="103"/>
      <c r="IB137" s="103"/>
      <c r="IC137" s="103"/>
      <c r="ID137" s="103"/>
      <c r="IE137" s="103"/>
      <c r="IF137" s="103"/>
      <c r="IG137" s="103"/>
      <c r="IH137" s="103"/>
      <c r="II137" s="103"/>
      <c r="IJ137" s="103"/>
      <c r="IK137" s="103"/>
      <c r="IL137" s="103"/>
      <c r="IM137" s="103"/>
      <c r="IN137" s="103"/>
      <c r="IO137" s="103"/>
      <c r="IP137" s="103"/>
      <c r="IQ137" s="103"/>
      <c r="IR137" s="103"/>
      <c r="IS137" s="103"/>
      <c r="IT137" s="103"/>
      <c r="IU137" s="103"/>
      <c r="IV137" s="103"/>
    </row>
    <row r="138" spans="1:256" s="104" customFormat="1" x14ac:dyDescent="0.15">
      <c r="A138" s="103"/>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c r="CR138" s="103"/>
      <c r="CS138" s="103"/>
      <c r="CT138" s="103"/>
      <c r="CU138" s="103"/>
      <c r="CV138" s="103"/>
      <c r="CW138" s="103"/>
      <c r="CX138" s="103"/>
      <c r="CY138" s="103"/>
      <c r="CZ138" s="103"/>
      <c r="DA138" s="103"/>
      <c r="DB138" s="103"/>
      <c r="DC138" s="103"/>
      <c r="DD138" s="103"/>
      <c r="DE138" s="103"/>
      <c r="DF138" s="103"/>
      <c r="DG138" s="103"/>
      <c r="DH138" s="103"/>
      <c r="DI138" s="103"/>
      <c r="DJ138" s="103"/>
      <c r="DK138" s="103"/>
      <c r="DL138" s="103"/>
      <c r="DM138" s="103"/>
      <c r="DN138" s="103"/>
      <c r="DO138" s="103"/>
      <c r="DP138" s="103"/>
      <c r="DQ138" s="103"/>
      <c r="DR138" s="103"/>
      <c r="DS138" s="103"/>
      <c r="DT138" s="103"/>
      <c r="DU138" s="103"/>
      <c r="DV138" s="103"/>
      <c r="DW138" s="103"/>
      <c r="DX138" s="103"/>
      <c r="DY138" s="103"/>
      <c r="DZ138" s="103"/>
      <c r="EA138" s="103"/>
      <c r="EB138" s="103"/>
      <c r="EC138" s="103"/>
      <c r="ED138" s="103"/>
      <c r="EE138" s="103"/>
      <c r="EF138" s="103"/>
      <c r="EG138" s="103"/>
      <c r="EH138" s="103"/>
      <c r="EI138" s="103"/>
      <c r="EJ138" s="103"/>
      <c r="EK138" s="103"/>
      <c r="EL138" s="103"/>
      <c r="EM138" s="103"/>
      <c r="EN138" s="103"/>
      <c r="EO138" s="103"/>
      <c r="EP138" s="103"/>
      <c r="EQ138" s="103"/>
      <c r="ER138" s="103"/>
      <c r="ES138" s="103"/>
      <c r="ET138" s="103"/>
      <c r="EU138" s="103"/>
      <c r="EV138" s="103"/>
      <c r="EW138" s="103"/>
      <c r="EX138" s="103"/>
      <c r="EY138" s="103"/>
      <c r="EZ138" s="103"/>
      <c r="FA138" s="103"/>
      <c r="FB138" s="103"/>
      <c r="FC138" s="103"/>
      <c r="FD138" s="103"/>
      <c r="FE138" s="103"/>
      <c r="FF138" s="103"/>
      <c r="FG138" s="103"/>
      <c r="FH138" s="103"/>
      <c r="FI138" s="103"/>
      <c r="FJ138" s="103"/>
      <c r="FK138" s="103"/>
      <c r="FL138" s="103"/>
      <c r="FM138" s="103"/>
      <c r="FN138" s="103"/>
      <c r="FO138" s="103"/>
      <c r="FP138" s="103"/>
      <c r="FQ138" s="103"/>
      <c r="FR138" s="103"/>
      <c r="FS138" s="103"/>
      <c r="FT138" s="103"/>
      <c r="FU138" s="103"/>
      <c r="FV138" s="103"/>
      <c r="FW138" s="103"/>
      <c r="FX138" s="103"/>
      <c r="FY138" s="103"/>
      <c r="FZ138" s="103"/>
      <c r="GA138" s="103"/>
      <c r="GB138" s="103"/>
      <c r="GC138" s="103"/>
      <c r="GD138" s="103"/>
      <c r="GE138" s="103"/>
      <c r="GF138" s="103"/>
      <c r="GG138" s="103"/>
      <c r="GH138" s="103"/>
      <c r="GI138" s="103"/>
      <c r="GJ138" s="103"/>
      <c r="GK138" s="103"/>
      <c r="GL138" s="103"/>
      <c r="GM138" s="103"/>
      <c r="GN138" s="103"/>
      <c r="GO138" s="103"/>
      <c r="GP138" s="103"/>
      <c r="GQ138" s="103"/>
      <c r="GR138" s="103"/>
      <c r="GS138" s="103"/>
      <c r="GT138" s="103"/>
      <c r="GU138" s="103"/>
      <c r="GV138" s="103"/>
      <c r="GW138" s="103"/>
      <c r="GX138" s="103"/>
      <c r="GY138" s="103"/>
      <c r="GZ138" s="103"/>
      <c r="HA138" s="103"/>
      <c r="HB138" s="103"/>
      <c r="HC138" s="103"/>
      <c r="HD138" s="103"/>
      <c r="HE138" s="103"/>
      <c r="HF138" s="103"/>
      <c r="HG138" s="103"/>
      <c r="HH138" s="103"/>
      <c r="HI138" s="103"/>
      <c r="HJ138" s="103"/>
      <c r="HK138" s="103"/>
      <c r="HL138" s="103"/>
      <c r="HM138" s="103"/>
      <c r="HN138" s="103"/>
      <c r="HO138" s="103"/>
      <c r="HP138" s="103"/>
      <c r="HQ138" s="103"/>
      <c r="HR138" s="103"/>
      <c r="HS138" s="103"/>
      <c r="HT138" s="103"/>
      <c r="HU138" s="103"/>
      <c r="HV138" s="103"/>
      <c r="HW138" s="103"/>
      <c r="HX138" s="103"/>
      <c r="HY138" s="103"/>
      <c r="HZ138" s="103"/>
      <c r="IA138" s="103"/>
      <c r="IB138" s="103"/>
      <c r="IC138" s="103"/>
      <c r="ID138" s="103"/>
      <c r="IE138" s="103"/>
      <c r="IF138" s="103"/>
      <c r="IG138" s="103"/>
      <c r="IH138" s="103"/>
      <c r="II138" s="103"/>
      <c r="IJ138" s="103"/>
      <c r="IK138" s="103"/>
      <c r="IL138" s="103"/>
      <c r="IM138" s="103"/>
      <c r="IN138" s="103"/>
      <c r="IO138" s="103"/>
      <c r="IP138" s="103"/>
      <c r="IQ138" s="103"/>
      <c r="IR138" s="103"/>
      <c r="IS138" s="103"/>
      <c r="IT138" s="103"/>
      <c r="IU138" s="103"/>
      <c r="IV138" s="103"/>
    </row>
    <row r="140" spans="1:256" x14ac:dyDescent="0.15">
      <c r="A140" s="16" t="s">
        <v>74</v>
      </c>
      <c r="B140" s="2" t="s">
        <v>34</v>
      </c>
      <c r="C140" s="2" t="s">
        <v>69</v>
      </c>
      <c r="D140" s="2">
        <v>1</v>
      </c>
      <c r="E140" s="2">
        <v>2</v>
      </c>
      <c r="F140" s="2">
        <v>3</v>
      </c>
      <c r="G140" s="2">
        <v>4</v>
      </c>
      <c r="H140" s="2">
        <v>5</v>
      </c>
      <c r="I140" s="2">
        <v>6</v>
      </c>
      <c r="J140" s="2">
        <v>7</v>
      </c>
      <c r="K140" s="2">
        <v>8</v>
      </c>
      <c r="L140" s="2">
        <v>9</v>
      </c>
      <c r="M140" s="2">
        <v>10</v>
      </c>
      <c r="N140" s="2">
        <v>11</v>
      </c>
      <c r="O140" s="2">
        <v>12</v>
      </c>
      <c r="P140" s="2">
        <v>13</v>
      </c>
      <c r="Q140" s="2">
        <v>14</v>
      </c>
      <c r="R140" s="2">
        <v>15</v>
      </c>
      <c r="S140" s="2">
        <v>16</v>
      </c>
      <c r="T140" s="2">
        <v>17</v>
      </c>
      <c r="U140" s="2">
        <v>18</v>
      </c>
      <c r="V140" s="2">
        <v>19</v>
      </c>
      <c r="W140" s="2">
        <v>20</v>
      </c>
      <c r="X140" s="2">
        <v>21</v>
      </c>
      <c r="Y140" s="2">
        <v>22</v>
      </c>
      <c r="Z140" s="2">
        <v>23</v>
      </c>
      <c r="AA140" s="2">
        <v>24</v>
      </c>
      <c r="AB140" s="2">
        <v>25</v>
      </c>
      <c r="AC140" s="2">
        <v>26</v>
      </c>
      <c r="AD140" s="2">
        <v>27</v>
      </c>
      <c r="AE140" s="2">
        <v>28</v>
      </c>
      <c r="AF140" s="2">
        <v>29</v>
      </c>
      <c r="AG140" s="2">
        <v>30</v>
      </c>
      <c r="AH140" s="2">
        <v>31</v>
      </c>
      <c r="AI140" s="2">
        <v>32</v>
      </c>
      <c r="AJ140" s="2">
        <v>33</v>
      </c>
      <c r="AK140" s="2">
        <v>34</v>
      </c>
      <c r="AL140" s="2">
        <v>35</v>
      </c>
      <c r="AM140" s="2">
        <v>36</v>
      </c>
      <c r="AN140" s="2">
        <v>37</v>
      </c>
      <c r="AO140" s="2">
        <v>38</v>
      </c>
      <c r="AP140" s="2">
        <v>39</v>
      </c>
      <c r="AQ140" s="2">
        <v>40</v>
      </c>
      <c r="AR140" s="2">
        <v>41</v>
      </c>
      <c r="AS140" s="2">
        <v>42</v>
      </c>
      <c r="AT140" s="2">
        <v>43</v>
      </c>
      <c r="AU140" s="2">
        <v>44</v>
      </c>
      <c r="AV140" s="2">
        <v>45</v>
      </c>
      <c r="AW140" s="2">
        <v>46</v>
      </c>
      <c r="AX140" s="2">
        <v>47</v>
      </c>
      <c r="AY140" s="2">
        <v>48</v>
      </c>
      <c r="AZ140" s="2">
        <v>49</v>
      </c>
      <c r="BA140" s="2">
        <v>50</v>
      </c>
      <c r="BB140" s="2">
        <v>51</v>
      </c>
      <c r="BC140" s="2">
        <v>52</v>
      </c>
      <c r="BD140" s="2">
        <v>53</v>
      </c>
      <c r="BE140" s="2">
        <v>54</v>
      </c>
      <c r="BF140" s="2">
        <v>55</v>
      </c>
      <c r="BG140" s="2">
        <v>56</v>
      </c>
      <c r="BH140" s="2">
        <v>57</v>
      </c>
      <c r="BI140" s="2">
        <v>58</v>
      </c>
      <c r="BJ140" s="2">
        <v>59</v>
      </c>
      <c r="BK140" s="2">
        <v>60</v>
      </c>
      <c r="BL140" s="2">
        <v>61</v>
      </c>
      <c r="BM140" s="2">
        <v>62</v>
      </c>
      <c r="BN140" s="2">
        <v>63</v>
      </c>
      <c r="BO140" s="2">
        <v>64</v>
      </c>
      <c r="BP140" s="2">
        <v>65</v>
      </c>
      <c r="BQ140" s="2">
        <v>66</v>
      </c>
      <c r="BR140" s="2">
        <v>67</v>
      </c>
      <c r="BS140" s="2">
        <v>68</v>
      </c>
      <c r="BT140" s="2">
        <v>69</v>
      </c>
      <c r="BU140" s="2">
        <v>70</v>
      </c>
      <c r="BV140" s="2">
        <v>71</v>
      </c>
      <c r="BW140" s="2">
        <v>72</v>
      </c>
      <c r="BX140" s="2">
        <v>73</v>
      </c>
      <c r="BY140" s="2">
        <v>74</v>
      </c>
      <c r="BZ140" s="2">
        <v>75</v>
      </c>
      <c r="CA140" s="2">
        <v>76</v>
      </c>
      <c r="CB140" s="2">
        <v>77</v>
      </c>
      <c r="CC140" s="2">
        <v>78</v>
      </c>
      <c r="CD140" s="2">
        <v>79</v>
      </c>
      <c r="CE140" s="2">
        <v>80</v>
      </c>
      <c r="CF140" s="2">
        <v>81</v>
      </c>
      <c r="CG140" s="2">
        <v>82</v>
      </c>
      <c r="CH140" s="2">
        <v>83</v>
      </c>
      <c r="CI140" s="2">
        <v>84</v>
      </c>
      <c r="CJ140" s="2">
        <v>85</v>
      </c>
      <c r="CK140" s="2">
        <v>86</v>
      </c>
      <c r="CL140" s="2">
        <v>87</v>
      </c>
      <c r="CM140" s="2">
        <v>88</v>
      </c>
      <c r="CN140" s="2">
        <v>89</v>
      </c>
      <c r="CO140" s="2">
        <v>90</v>
      </c>
      <c r="CP140" s="2">
        <v>91</v>
      </c>
      <c r="CQ140" s="2">
        <v>92</v>
      </c>
      <c r="CR140" s="2">
        <v>93</v>
      </c>
      <c r="CS140" s="2">
        <v>94</v>
      </c>
      <c r="CT140" s="2">
        <v>95</v>
      </c>
      <c r="CU140" s="2">
        <v>96</v>
      </c>
      <c r="CV140" s="2">
        <v>97</v>
      </c>
      <c r="CW140" s="2">
        <v>98</v>
      </c>
      <c r="CX140" s="2">
        <v>99</v>
      </c>
      <c r="CY140" s="2">
        <v>100</v>
      </c>
      <c r="CZ140" s="2">
        <v>101</v>
      </c>
      <c r="DA140" s="2">
        <v>102</v>
      </c>
      <c r="DB140" s="2">
        <v>103</v>
      </c>
      <c r="DC140" s="2">
        <v>104</v>
      </c>
      <c r="DD140" s="2">
        <v>105</v>
      </c>
      <c r="DE140" s="2">
        <v>106</v>
      </c>
      <c r="DF140" s="2">
        <v>107</v>
      </c>
      <c r="DG140" s="2">
        <v>108</v>
      </c>
      <c r="DH140" s="2">
        <v>109</v>
      </c>
      <c r="DI140" s="2">
        <v>110</v>
      </c>
      <c r="DJ140" s="2">
        <v>111</v>
      </c>
      <c r="DK140" s="2">
        <v>112</v>
      </c>
      <c r="DL140" s="2">
        <v>113</v>
      </c>
      <c r="DM140" s="2">
        <v>114</v>
      </c>
      <c r="DN140" s="2">
        <v>115</v>
      </c>
      <c r="DO140" s="2">
        <v>116</v>
      </c>
      <c r="DP140" s="2">
        <v>117</v>
      </c>
      <c r="DQ140" s="2">
        <v>118</v>
      </c>
      <c r="DR140" s="2">
        <v>119</v>
      </c>
      <c r="DS140" s="2">
        <v>120</v>
      </c>
      <c r="DT140" s="2">
        <v>121</v>
      </c>
      <c r="DU140" s="2">
        <v>122</v>
      </c>
      <c r="DV140" s="2">
        <v>123</v>
      </c>
      <c r="DW140" s="2">
        <v>124</v>
      </c>
      <c r="DX140" s="2">
        <v>125</v>
      </c>
      <c r="DY140" s="2">
        <v>126</v>
      </c>
      <c r="DZ140" s="2">
        <v>127</v>
      </c>
      <c r="EA140" s="2">
        <v>128</v>
      </c>
      <c r="EB140" s="2">
        <v>129</v>
      </c>
      <c r="EC140" s="2">
        <v>130</v>
      </c>
      <c r="ED140" s="2">
        <v>131</v>
      </c>
      <c r="EE140" s="2">
        <v>132</v>
      </c>
      <c r="EF140" s="2">
        <v>133</v>
      </c>
      <c r="EG140" s="2">
        <v>134</v>
      </c>
      <c r="EH140" s="2">
        <v>135</v>
      </c>
      <c r="EI140" s="2">
        <v>136</v>
      </c>
      <c r="EJ140" s="2">
        <v>137</v>
      </c>
      <c r="EK140" s="2">
        <v>138</v>
      </c>
      <c r="EL140" s="2">
        <v>139</v>
      </c>
      <c r="EM140" s="2">
        <v>140</v>
      </c>
      <c r="EN140" s="2">
        <v>141</v>
      </c>
      <c r="EO140" s="2">
        <v>142</v>
      </c>
      <c r="EP140" s="2">
        <v>143</v>
      </c>
      <c r="EQ140" s="2">
        <v>144</v>
      </c>
      <c r="ER140" s="2">
        <v>145</v>
      </c>
      <c r="ES140" s="2">
        <v>146</v>
      </c>
      <c r="ET140" s="2">
        <v>147</v>
      </c>
      <c r="EU140" s="2">
        <v>148</v>
      </c>
      <c r="EV140" s="2">
        <v>149</v>
      </c>
      <c r="EW140" s="2">
        <v>150</v>
      </c>
      <c r="EX140" s="2">
        <v>151</v>
      </c>
      <c r="EY140" s="2">
        <v>152</v>
      </c>
      <c r="EZ140" s="2">
        <v>153</v>
      </c>
      <c r="FA140" s="2">
        <v>154</v>
      </c>
      <c r="FB140" s="2">
        <v>155</v>
      </c>
      <c r="FC140" s="2">
        <v>156</v>
      </c>
      <c r="FD140" s="2">
        <v>157</v>
      </c>
      <c r="FE140" s="2">
        <v>158</v>
      </c>
      <c r="FF140" s="2">
        <v>159</v>
      </c>
      <c r="FG140" s="2">
        <v>160</v>
      </c>
      <c r="FH140" s="2">
        <v>161</v>
      </c>
      <c r="FI140" s="2">
        <v>162</v>
      </c>
      <c r="FJ140" s="2">
        <v>163</v>
      </c>
      <c r="FK140" s="2">
        <v>164</v>
      </c>
      <c r="FL140" s="2">
        <v>165</v>
      </c>
      <c r="FM140" s="2">
        <v>166</v>
      </c>
      <c r="FN140" s="2">
        <v>167</v>
      </c>
      <c r="FO140" s="2">
        <v>168</v>
      </c>
      <c r="FP140" s="2">
        <v>169</v>
      </c>
      <c r="FQ140" s="2">
        <v>170</v>
      </c>
      <c r="FR140" s="2">
        <v>171</v>
      </c>
      <c r="FS140" s="2">
        <v>172</v>
      </c>
      <c r="FT140" s="2">
        <v>173</v>
      </c>
      <c r="FU140" s="2">
        <v>174</v>
      </c>
      <c r="FV140" s="2">
        <v>175</v>
      </c>
      <c r="FW140" s="2">
        <v>176</v>
      </c>
      <c r="FX140" s="2">
        <v>177</v>
      </c>
      <c r="FY140" s="2">
        <v>178</v>
      </c>
      <c r="FZ140" s="2">
        <v>179</v>
      </c>
      <c r="GA140" s="2">
        <v>180</v>
      </c>
      <c r="GB140" s="2">
        <v>181</v>
      </c>
      <c r="GC140" s="2">
        <v>182</v>
      </c>
      <c r="GD140" s="2">
        <v>183</v>
      </c>
      <c r="GE140" s="2">
        <v>184</v>
      </c>
      <c r="GF140" s="2">
        <v>185</v>
      </c>
      <c r="GG140" s="2">
        <v>186</v>
      </c>
      <c r="GH140" s="2">
        <v>187</v>
      </c>
      <c r="GI140" s="2">
        <v>188</v>
      </c>
      <c r="GJ140" s="2">
        <v>189</v>
      </c>
      <c r="GK140" s="2">
        <v>190</v>
      </c>
      <c r="GL140" s="2">
        <v>191</v>
      </c>
      <c r="GM140" s="2">
        <v>192</v>
      </c>
      <c r="GN140" s="2">
        <v>193</v>
      </c>
      <c r="GO140" s="2">
        <v>194</v>
      </c>
      <c r="GP140" s="2">
        <v>195</v>
      </c>
      <c r="GQ140" s="2">
        <v>196</v>
      </c>
      <c r="GR140" s="2">
        <v>197</v>
      </c>
      <c r="GS140" s="2">
        <v>198</v>
      </c>
      <c r="GT140" s="2">
        <v>199</v>
      </c>
      <c r="GU140" s="2">
        <v>200</v>
      </c>
      <c r="GV140" s="2">
        <v>201</v>
      </c>
      <c r="GW140" s="2">
        <v>202</v>
      </c>
      <c r="GX140" s="2">
        <v>203</v>
      </c>
      <c r="GY140" s="2">
        <v>204</v>
      </c>
      <c r="GZ140" s="2">
        <v>205</v>
      </c>
      <c r="HA140" s="2">
        <v>206</v>
      </c>
      <c r="HB140" s="2">
        <v>207</v>
      </c>
      <c r="HC140" s="2">
        <v>208</v>
      </c>
      <c r="HD140" s="2">
        <v>209</v>
      </c>
      <c r="HE140" s="2">
        <v>210</v>
      </c>
      <c r="HF140" s="2">
        <v>211</v>
      </c>
      <c r="HG140" s="2">
        <v>212</v>
      </c>
      <c r="HH140" s="2">
        <v>213</v>
      </c>
      <c r="HI140" s="2">
        <v>214</v>
      </c>
      <c r="HJ140" s="2">
        <v>215</v>
      </c>
      <c r="HK140" s="2">
        <v>216</v>
      </c>
      <c r="HL140" s="2">
        <v>217</v>
      </c>
      <c r="HM140" s="2">
        <v>218</v>
      </c>
      <c r="HN140" s="2">
        <v>219</v>
      </c>
      <c r="HO140" s="2">
        <v>220</v>
      </c>
      <c r="HP140" s="2">
        <v>221</v>
      </c>
      <c r="HQ140" s="2">
        <v>222</v>
      </c>
      <c r="HR140" s="2">
        <v>223</v>
      </c>
      <c r="HS140" s="2">
        <v>224</v>
      </c>
      <c r="HT140" s="2">
        <v>225</v>
      </c>
      <c r="HU140" s="2">
        <v>226</v>
      </c>
      <c r="HV140" s="2">
        <v>227</v>
      </c>
      <c r="HW140" s="2">
        <v>228</v>
      </c>
      <c r="HX140" s="2">
        <v>229</v>
      </c>
      <c r="HY140" s="2">
        <v>230</v>
      </c>
      <c r="HZ140" s="2">
        <v>231</v>
      </c>
      <c r="IA140" s="2">
        <v>232</v>
      </c>
      <c r="IB140" s="2">
        <v>233</v>
      </c>
      <c r="IC140" s="2">
        <v>234</v>
      </c>
      <c r="ID140" s="2">
        <v>235</v>
      </c>
      <c r="IE140" s="2">
        <v>236</v>
      </c>
      <c r="IF140" s="2">
        <v>237</v>
      </c>
      <c r="IG140" s="2">
        <v>238</v>
      </c>
      <c r="IH140" s="2">
        <v>239</v>
      </c>
      <c r="II140" s="2">
        <v>240</v>
      </c>
      <c r="IJ140" s="2">
        <v>241</v>
      </c>
      <c r="IK140" s="2">
        <v>242</v>
      </c>
      <c r="IL140" s="2">
        <v>243</v>
      </c>
      <c r="IM140" s="2">
        <v>244</v>
      </c>
      <c r="IN140" s="2">
        <v>245</v>
      </c>
      <c r="IO140" s="2">
        <v>246</v>
      </c>
      <c r="IP140" s="2">
        <v>247</v>
      </c>
      <c r="IQ140" s="2">
        <v>248</v>
      </c>
      <c r="IR140" s="2">
        <v>249</v>
      </c>
      <c r="IS140" s="2">
        <v>250</v>
      </c>
      <c r="IT140" s="2">
        <v>251</v>
      </c>
      <c r="IU140" s="2">
        <v>252</v>
      </c>
      <c r="IV140" s="2">
        <v>253</v>
      </c>
    </row>
    <row r="141" spans="1:256" x14ac:dyDescent="0.15">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row>
    <row r="142" spans="1:256" x14ac:dyDescent="0.15">
      <c r="A142" s="61" t="s">
        <v>425</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row>
    <row r="143" spans="1:256" x14ac:dyDescent="0.15">
      <c r="A143" s="101" t="s">
        <v>426</v>
      </c>
      <c r="D143" s="2" t="str">
        <f t="shared" ref="D143:BO143" ca="1" si="35">IF(C145-SUM(C440:C450)&lt;$G$125, 1,"")</f>
        <v/>
      </c>
      <c r="E143" s="2" t="str">
        <f t="shared" ca="1" si="35"/>
        <v/>
      </c>
      <c r="F143" s="2" t="str">
        <f t="shared" ca="1" si="35"/>
        <v/>
      </c>
      <c r="G143" s="2" t="str">
        <f t="shared" ca="1" si="35"/>
        <v/>
      </c>
      <c r="H143" s="2" t="str">
        <f t="shared" ca="1" si="35"/>
        <v/>
      </c>
      <c r="I143" s="2" t="str">
        <f t="shared" ca="1" si="35"/>
        <v/>
      </c>
      <c r="J143" s="2" t="str">
        <f t="shared" ca="1" si="35"/>
        <v/>
      </c>
      <c r="K143" s="2" t="str">
        <f t="shared" ca="1" si="35"/>
        <v/>
      </c>
      <c r="L143" s="2" t="str">
        <f t="shared" ca="1" si="35"/>
        <v/>
      </c>
      <c r="M143" s="2" t="str">
        <f t="shared" ca="1" si="35"/>
        <v/>
      </c>
      <c r="N143" s="2" t="str">
        <f t="shared" ca="1" si="35"/>
        <v/>
      </c>
      <c r="O143" s="2" t="str">
        <f t="shared" ca="1" si="35"/>
        <v/>
      </c>
      <c r="P143" s="2" t="str">
        <f t="shared" ca="1" si="35"/>
        <v/>
      </c>
      <c r="Q143" s="2" t="str">
        <f t="shared" ca="1" si="35"/>
        <v/>
      </c>
      <c r="R143" s="2" t="str">
        <f t="shared" ca="1" si="35"/>
        <v/>
      </c>
      <c r="S143" s="2" t="str">
        <f t="shared" ca="1" si="35"/>
        <v/>
      </c>
      <c r="T143" s="2" t="str">
        <f t="shared" ca="1" si="35"/>
        <v/>
      </c>
      <c r="U143" s="2" t="str">
        <f t="shared" ca="1" si="35"/>
        <v/>
      </c>
      <c r="V143" s="2" t="str">
        <f t="shared" ca="1" si="35"/>
        <v/>
      </c>
      <c r="W143" s="2" t="str">
        <f t="shared" ca="1" si="35"/>
        <v/>
      </c>
      <c r="X143" s="2" t="str">
        <f t="shared" ca="1" si="35"/>
        <v/>
      </c>
      <c r="Y143" s="2" t="str">
        <f t="shared" ca="1" si="35"/>
        <v/>
      </c>
      <c r="Z143" s="2" t="str">
        <f t="shared" ca="1" si="35"/>
        <v/>
      </c>
      <c r="AA143" s="2" t="str">
        <f t="shared" ca="1" si="35"/>
        <v/>
      </c>
      <c r="AB143" s="2" t="str">
        <f t="shared" ca="1" si="35"/>
        <v/>
      </c>
      <c r="AC143" s="2" t="str">
        <f t="shared" ca="1" si="35"/>
        <v/>
      </c>
      <c r="AD143" s="2" t="str">
        <f t="shared" ca="1" si="35"/>
        <v/>
      </c>
      <c r="AE143" s="2" t="str">
        <f t="shared" ca="1" si="35"/>
        <v/>
      </c>
      <c r="AF143" s="2" t="str">
        <f t="shared" ca="1" si="35"/>
        <v/>
      </c>
      <c r="AG143" s="2" t="str">
        <f t="shared" ca="1" si="35"/>
        <v/>
      </c>
      <c r="AH143" s="2" t="str">
        <f t="shared" ca="1" si="35"/>
        <v/>
      </c>
      <c r="AI143" s="2" t="str">
        <f t="shared" ca="1" si="35"/>
        <v/>
      </c>
      <c r="AJ143" s="2" t="str">
        <f t="shared" ca="1" si="35"/>
        <v/>
      </c>
      <c r="AK143" s="2" t="str">
        <f t="shared" ca="1" si="35"/>
        <v/>
      </c>
      <c r="AL143" s="2" t="str">
        <f t="shared" ca="1" si="35"/>
        <v/>
      </c>
      <c r="AM143" s="2" t="str">
        <f t="shared" ca="1" si="35"/>
        <v/>
      </c>
      <c r="AN143" s="2" t="str">
        <f t="shared" ca="1" si="35"/>
        <v/>
      </c>
      <c r="AO143" s="2">
        <f t="shared" ca="1" si="35"/>
        <v>1</v>
      </c>
      <c r="AP143" s="2">
        <f t="shared" ca="1" si="35"/>
        <v>1</v>
      </c>
      <c r="AQ143" s="2">
        <f t="shared" ca="1" si="35"/>
        <v>1</v>
      </c>
      <c r="AR143" s="2">
        <f t="shared" ca="1" si="35"/>
        <v>1</v>
      </c>
      <c r="AS143" s="2">
        <f t="shared" ca="1" si="35"/>
        <v>1</v>
      </c>
      <c r="AT143" s="2">
        <f t="shared" ca="1" si="35"/>
        <v>1</v>
      </c>
      <c r="AU143" s="2">
        <f t="shared" ca="1" si="35"/>
        <v>1</v>
      </c>
      <c r="AV143" s="2">
        <f t="shared" ca="1" si="35"/>
        <v>1</v>
      </c>
      <c r="AW143" s="2">
        <f t="shared" ca="1" si="35"/>
        <v>1</v>
      </c>
      <c r="AX143" s="2">
        <f t="shared" ca="1" si="35"/>
        <v>1</v>
      </c>
      <c r="AY143" s="2">
        <f t="shared" ca="1" si="35"/>
        <v>1</v>
      </c>
      <c r="AZ143" s="2">
        <f t="shared" ca="1" si="35"/>
        <v>1</v>
      </c>
      <c r="BA143" s="2">
        <f t="shared" ca="1" si="35"/>
        <v>1</v>
      </c>
      <c r="BB143" s="2">
        <f t="shared" ca="1" si="35"/>
        <v>1</v>
      </c>
      <c r="BC143" s="2">
        <f t="shared" ca="1" si="35"/>
        <v>1</v>
      </c>
      <c r="BD143" s="2">
        <f t="shared" ca="1" si="35"/>
        <v>1</v>
      </c>
      <c r="BE143" s="2">
        <f t="shared" ca="1" si="35"/>
        <v>1</v>
      </c>
      <c r="BF143" s="2">
        <f t="shared" ca="1" si="35"/>
        <v>1</v>
      </c>
      <c r="BG143" s="2">
        <f t="shared" ca="1" si="35"/>
        <v>1</v>
      </c>
      <c r="BH143" s="2">
        <f t="shared" ca="1" si="35"/>
        <v>1</v>
      </c>
      <c r="BI143" s="2">
        <f t="shared" ca="1" si="35"/>
        <v>1</v>
      </c>
      <c r="BJ143" s="2">
        <f t="shared" ca="1" si="35"/>
        <v>1</v>
      </c>
      <c r="BK143" s="2">
        <f t="shared" ca="1" si="35"/>
        <v>1</v>
      </c>
      <c r="BL143" s="2">
        <f t="shared" ca="1" si="35"/>
        <v>1</v>
      </c>
      <c r="BM143" s="2">
        <f t="shared" ca="1" si="35"/>
        <v>1</v>
      </c>
      <c r="BN143" s="2">
        <f t="shared" ca="1" si="35"/>
        <v>1</v>
      </c>
      <c r="BO143" s="2">
        <f t="shared" ca="1" si="35"/>
        <v>1</v>
      </c>
      <c r="BP143" s="2">
        <f t="shared" ref="BP143:EA143" ca="1" si="36">IF(BO145-SUM(BO440:BO450)&lt;$G$125, 1,"")</f>
        <v>1</v>
      </c>
      <c r="BQ143" s="2">
        <f t="shared" ca="1" si="36"/>
        <v>1</v>
      </c>
      <c r="BR143" s="2">
        <f t="shared" ca="1" si="36"/>
        <v>1</v>
      </c>
      <c r="BS143" s="2">
        <f t="shared" ca="1" si="36"/>
        <v>1</v>
      </c>
      <c r="BT143" s="2">
        <f t="shared" ca="1" si="36"/>
        <v>1</v>
      </c>
      <c r="BU143" s="2">
        <f t="shared" ca="1" si="36"/>
        <v>1</v>
      </c>
      <c r="BV143" s="2">
        <f t="shared" ca="1" si="36"/>
        <v>1</v>
      </c>
      <c r="BW143" s="2">
        <f t="shared" ca="1" si="36"/>
        <v>1</v>
      </c>
      <c r="BX143" s="2">
        <f t="shared" ca="1" si="36"/>
        <v>1</v>
      </c>
      <c r="BY143" s="2">
        <f t="shared" ca="1" si="36"/>
        <v>1</v>
      </c>
      <c r="BZ143" s="2">
        <f t="shared" ca="1" si="36"/>
        <v>1</v>
      </c>
      <c r="CA143" s="2">
        <f t="shared" ca="1" si="36"/>
        <v>1</v>
      </c>
      <c r="CB143" s="2">
        <f t="shared" ca="1" si="36"/>
        <v>1</v>
      </c>
      <c r="CC143" s="2">
        <f t="shared" ca="1" si="36"/>
        <v>1</v>
      </c>
      <c r="CD143" s="2">
        <f t="shared" ca="1" si="36"/>
        <v>1</v>
      </c>
      <c r="CE143" s="2">
        <f t="shared" ca="1" si="36"/>
        <v>1</v>
      </c>
      <c r="CF143" s="2">
        <f t="shared" ca="1" si="36"/>
        <v>1</v>
      </c>
      <c r="CG143" s="2">
        <f t="shared" ca="1" si="36"/>
        <v>1</v>
      </c>
      <c r="CH143" s="2">
        <f t="shared" ca="1" si="36"/>
        <v>1</v>
      </c>
      <c r="CI143" s="2">
        <f t="shared" ca="1" si="36"/>
        <v>1</v>
      </c>
      <c r="CJ143" s="2">
        <f t="shared" ca="1" si="36"/>
        <v>1</v>
      </c>
      <c r="CK143" s="2">
        <f t="shared" ca="1" si="36"/>
        <v>1</v>
      </c>
      <c r="CL143" s="2">
        <f t="shared" ca="1" si="36"/>
        <v>1</v>
      </c>
      <c r="CM143" s="2">
        <f t="shared" ca="1" si="36"/>
        <v>1</v>
      </c>
      <c r="CN143" s="2">
        <f t="shared" ca="1" si="36"/>
        <v>1</v>
      </c>
      <c r="CO143" s="2">
        <f t="shared" ca="1" si="36"/>
        <v>1</v>
      </c>
      <c r="CP143" s="2">
        <f t="shared" ca="1" si="36"/>
        <v>1</v>
      </c>
      <c r="CQ143" s="2">
        <f t="shared" ca="1" si="36"/>
        <v>1</v>
      </c>
      <c r="CR143" s="2">
        <f t="shared" ca="1" si="36"/>
        <v>1</v>
      </c>
      <c r="CS143" s="2">
        <f t="shared" ca="1" si="36"/>
        <v>1</v>
      </c>
      <c r="CT143" s="2">
        <f t="shared" ca="1" si="36"/>
        <v>1</v>
      </c>
      <c r="CU143" s="2">
        <f t="shared" ca="1" si="36"/>
        <v>1</v>
      </c>
      <c r="CV143" s="2">
        <f t="shared" ca="1" si="36"/>
        <v>1</v>
      </c>
      <c r="CW143" s="2">
        <f t="shared" ca="1" si="36"/>
        <v>1</v>
      </c>
      <c r="CX143" s="2">
        <f t="shared" ca="1" si="36"/>
        <v>1</v>
      </c>
      <c r="CY143" s="2">
        <f t="shared" ca="1" si="36"/>
        <v>1</v>
      </c>
      <c r="CZ143" s="2">
        <f t="shared" ca="1" si="36"/>
        <v>1</v>
      </c>
      <c r="DA143" s="2">
        <f t="shared" ca="1" si="36"/>
        <v>1</v>
      </c>
      <c r="DB143" s="2">
        <f t="shared" ca="1" si="36"/>
        <v>1</v>
      </c>
      <c r="DC143" s="2">
        <f t="shared" ca="1" si="36"/>
        <v>1</v>
      </c>
      <c r="DD143" s="2">
        <f t="shared" ca="1" si="36"/>
        <v>1</v>
      </c>
      <c r="DE143" s="2">
        <f t="shared" ca="1" si="36"/>
        <v>1</v>
      </c>
      <c r="DF143" s="2">
        <f t="shared" ca="1" si="36"/>
        <v>1</v>
      </c>
      <c r="DG143" s="2">
        <f t="shared" ca="1" si="36"/>
        <v>1</v>
      </c>
      <c r="DH143" s="2">
        <f t="shared" ca="1" si="36"/>
        <v>1</v>
      </c>
      <c r="DI143" s="2">
        <f t="shared" ca="1" si="36"/>
        <v>1</v>
      </c>
      <c r="DJ143" s="2">
        <f t="shared" ca="1" si="36"/>
        <v>1</v>
      </c>
      <c r="DK143" s="2">
        <f t="shared" ca="1" si="36"/>
        <v>1</v>
      </c>
      <c r="DL143" s="2">
        <f t="shared" ca="1" si="36"/>
        <v>1</v>
      </c>
      <c r="DM143" s="2">
        <f t="shared" ca="1" si="36"/>
        <v>1</v>
      </c>
      <c r="DN143" s="2">
        <f t="shared" ca="1" si="36"/>
        <v>1</v>
      </c>
      <c r="DO143" s="2">
        <f t="shared" ca="1" si="36"/>
        <v>1</v>
      </c>
      <c r="DP143" s="2">
        <f t="shared" ca="1" si="36"/>
        <v>1</v>
      </c>
      <c r="DQ143" s="2">
        <f t="shared" ca="1" si="36"/>
        <v>1</v>
      </c>
      <c r="DR143" s="2">
        <f t="shared" ca="1" si="36"/>
        <v>1</v>
      </c>
      <c r="DS143" s="2">
        <f t="shared" ca="1" si="36"/>
        <v>1</v>
      </c>
      <c r="DT143" s="2">
        <f t="shared" ca="1" si="36"/>
        <v>1</v>
      </c>
      <c r="DU143" s="2">
        <f t="shared" ca="1" si="36"/>
        <v>1</v>
      </c>
      <c r="DV143" s="2">
        <f t="shared" ca="1" si="36"/>
        <v>1</v>
      </c>
      <c r="DW143" s="2">
        <f t="shared" ca="1" si="36"/>
        <v>1</v>
      </c>
      <c r="DX143" s="2">
        <f t="shared" ca="1" si="36"/>
        <v>1</v>
      </c>
      <c r="DY143" s="2">
        <f t="shared" ca="1" si="36"/>
        <v>1</v>
      </c>
      <c r="DZ143" s="2">
        <f t="shared" ca="1" si="36"/>
        <v>1</v>
      </c>
      <c r="EA143" s="2">
        <f t="shared" ca="1" si="36"/>
        <v>1</v>
      </c>
      <c r="EB143" s="2">
        <f t="shared" ref="EB143:GM143" ca="1" si="37">IF(EA145-SUM(EA440:EA450)&lt;$G$125, 1,"")</f>
        <v>1</v>
      </c>
      <c r="EC143" s="2">
        <f t="shared" ca="1" si="37"/>
        <v>1</v>
      </c>
      <c r="ED143" s="2">
        <f t="shared" ca="1" si="37"/>
        <v>1</v>
      </c>
      <c r="EE143" s="2">
        <f t="shared" ca="1" si="37"/>
        <v>1</v>
      </c>
      <c r="EF143" s="2">
        <f t="shared" ca="1" si="37"/>
        <v>1</v>
      </c>
      <c r="EG143" s="2">
        <f t="shared" ca="1" si="37"/>
        <v>1</v>
      </c>
      <c r="EH143" s="2">
        <f t="shared" ca="1" si="37"/>
        <v>1</v>
      </c>
      <c r="EI143" s="2">
        <f t="shared" ca="1" si="37"/>
        <v>1</v>
      </c>
      <c r="EJ143" s="2">
        <f t="shared" ca="1" si="37"/>
        <v>1</v>
      </c>
      <c r="EK143" s="2">
        <f t="shared" ca="1" si="37"/>
        <v>1</v>
      </c>
      <c r="EL143" s="2">
        <f t="shared" ca="1" si="37"/>
        <v>1</v>
      </c>
      <c r="EM143" s="2">
        <f t="shared" ca="1" si="37"/>
        <v>1</v>
      </c>
      <c r="EN143" s="2">
        <f t="shared" ca="1" si="37"/>
        <v>1</v>
      </c>
      <c r="EO143" s="2">
        <f t="shared" ca="1" si="37"/>
        <v>1</v>
      </c>
      <c r="EP143" s="2">
        <f t="shared" ca="1" si="37"/>
        <v>1</v>
      </c>
      <c r="EQ143" s="2">
        <f t="shared" ca="1" si="37"/>
        <v>1</v>
      </c>
      <c r="ER143" s="2">
        <f t="shared" ca="1" si="37"/>
        <v>1</v>
      </c>
      <c r="ES143" s="2">
        <f t="shared" ca="1" si="37"/>
        <v>1</v>
      </c>
      <c r="ET143" s="2">
        <f t="shared" ca="1" si="37"/>
        <v>1</v>
      </c>
      <c r="EU143" s="2">
        <f t="shared" ca="1" si="37"/>
        <v>1</v>
      </c>
      <c r="EV143" s="2">
        <f t="shared" ca="1" si="37"/>
        <v>1</v>
      </c>
      <c r="EW143" s="2">
        <f t="shared" ca="1" si="37"/>
        <v>1</v>
      </c>
      <c r="EX143" s="2">
        <f t="shared" ca="1" si="37"/>
        <v>1</v>
      </c>
      <c r="EY143" s="2">
        <f t="shared" ca="1" si="37"/>
        <v>1</v>
      </c>
      <c r="EZ143" s="2">
        <f t="shared" ca="1" si="37"/>
        <v>1</v>
      </c>
      <c r="FA143" s="2">
        <f t="shared" ca="1" si="37"/>
        <v>1</v>
      </c>
      <c r="FB143" s="2">
        <f t="shared" ca="1" si="37"/>
        <v>1</v>
      </c>
      <c r="FC143" s="2">
        <f t="shared" ca="1" si="37"/>
        <v>1</v>
      </c>
      <c r="FD143" s="2">
        <f t="shared" ca="1" si="37"/>
        <v>1</v>
      </c>
      <c r="FE143" s="2">
        <f t="shared" ca="1" si="37"/>
        <v>1</v>
      </c>
      <c r="FF143" s="2">
        <f t="shared" ca="1" si="37"/>
        <v>1</v>
      </c>
      <c r="FG143" s="2">
        <f t="shared" ca="1" si="37"/>
        <v>1</v>
      </c>
      <c r="FH143" s="2">
        <f t="shared" ca="1" si="37"/>
        <v>1</v>
      </c>
      <c r="FI143" s="2">
        <f t="shared" ca="1" si="37"/>
        <v>1</v>
      </c>
      <c r="FJ143" s="2">
        <f t="shared" ca="1" si="37"/>
        <v>1</v>
      </c>
      <c r="FK143" s="2">
        <f t="shared" ca="1" si="37"/>
        <v>1</v>
      </c>
      <c r="FL143" s="2">
        <f t="shared" ca="1" si="37"/>
        <v>1</v>
      </c>
      <c r="FM143" s="2">
        <f t="shared" ca="1" si="37"/>
        <v>1</v>
      </c>
      <c r="FN143" s="2">
        <f t="shared" ca="1" si="37"/>
        <v>1</v>
      </c>
      <c r="FO143" s="2">
        <f t="shared" ca="1" si="37"/>
        <v>1</v>
      </c>
      <c r="FP143" s="2">
        <f t="shared" ca="1" si="37"/>
        <v>1</v>
      </c>
      <c r="FQ143" s="2">
        <f t="shared" ca="1" si="37"/>
        <v>1</v>
      </c>
      <c r="FR143" s="2">
        <f t="shared" ca="1" si="37"/>
        <v>1</v>
      </c>
      <c r="FS143" s="2">
        <f t="shared" ca="1" si="37"/>
        <v>1</v>
      </c>
      <c r="FT143" s="2">
        <f t="shared" ca="1" si="37"/>
        <v>1</v>
      </c>
      <c r="FU143" s="2">
        <f t="shared" ca="1" si="37"/>
        <v>1</v>
      </c>
      <c r="FV143" s="2">
        <f t="shared" ca="1" si="37"/>
        <v>1</v>
      </c>
      <c r="FW143" s="2">
        <f t="shared" ca="1" si="37"/>
        <v>1</v>
      </c>
      <c r="FX143" s="2">
        <f t="shared" ca="1" si="37"/>
        <v>1</v>
      </c>
      <c r="FY143" s="2">
        <f t="shared" ca="1" si="37"/>
        <v>1</v>
      </c>
      <c r="FZ143" s="2">
        <f t="shared" ca="1" si="37"/>
        <v>1</v>
      </c>
      <c r="GA143" s="2">
        <f t="shared" ca="1" si="37"/>
        <v>1</v>
      </c>
      <c r="GB143" s="2">
        <f t="shared" ca="1" si="37"/>
        <v>1</v>
      </c>
      <c r="GC143" s="2">
        <f t="shared" ca="1" si="37"/>
        <v>1</v>
      </c>
      <c r="GD143" s="2">
        <f t="shared" ca="1" si="37"/>
        <v>1</v>
      </c>
      <c r="GE143" s="2">
        <f t="shared" ca="1" si="37"/>
        <v>1</v>
      </c>
      <c r="GF143" s="2">
        <f t="shared" ca="1" si="37"/>
        <v>1</v>
      </c>
      <c r="GG143" s="2">
        <f t="shared" ca="1" si="37"/>
        <v>1</v>
      </c>
      <c r="GH143" s="2">
        <f t="shared" ca="1" si="37"/>
        <v>1</v>
      </c>
      <c r="GI143" s="2">
        <f t="shared" ca="1" si="37"/>
        <v>1</v>
      </c>
      <c r="GJ143" s="2">
        <f t="shared" ca="1" si="37"/>
        <v>1</v>
      </c>
      <c r="GK143" s="2">
        <f t="shared" ca="1" si="37"/>
        <v>1</v>
      </c>
      <c r="GL143" s="2">
        <f t="shared" ca="1" si="37"/>
        <v>1</v>
      </c>
      <c r="GM143" s="2">
        <f t="shared" ca="1" si="37"/>
        <v>1</v>
      </c>
      <c r="GN143" s="2">
        <f t="shared" ref="GN143:IV143" ca="1" si="38">IF(GM145-SUM(GM440:GM450)&lt;$G$125, 1,"")</f>
        <v>1</v>
      </c>
      <c r="GO143" s="2">
        <f t="shared" ca="1" si="38"/>
        <v>1</v>
      </c>
      <c r="GP143" s="2">
        <f t="shared" ca="1" si="38"/>
        <v>1</v>
      </c>
      <c r="GQ143" s="2">
        <f t="shared" ca="1" si="38"/>
        <v>1</v>
      </c>
      <c r="GR143" s="2">
        <f t="shared" ca="1" si="38"/>
        <v>1</v>
      </c>
      <c r="GS143" s="2">
        <f t="shared" ca="1" si="38"/>
        <v>1</v>
      </c>
      <c r="GT143" s="2">
        <f t="shared" ca="1" si="38"/>
        <v>1</v>
      </c>
      <c r="GU143" s="2">
        <f t="shared" ca="1" si="38"/>
        <v>1</v>
      </c>
      <c r="GV143" s="2">
        <f t="shared" ca="1" si="38"/>
        <v>1</v>
      </c>
      <c r="GW143" s="2">
        <f t="shared" ca="1" si="38"/>
        <v>1</v>
      </c>
      <c r="GX143" s="2">
        <f t="shared" ca="1" si="38"/>
        <v>1</v>
      </c>
      <c r="GY143" s="2">
        <f t="shared" ca="1" si="38"/>
        <v>1</v>
      </c>
      <c r="GZ143" s="2">
        <f t="shared" ca="1" si="38"/>
        <v>1</v>
      </c>
      <c r="HA143" s="2">
        <f t="shared" ca="1" si="38"/>
        <v>1</v>
      </c>
      <c r="HB143" s="2">
        <f t="shared" ca="1" si="38"/>
        <v>1</v>
      </c>
      <c r="HC143" s="2">
        <f t="shared" ca="1" si="38"/>
        <v>1</v>
      </c>
      <c r="HD143" s="2">
        <f t="shared" ca="1" si="38"/>
        <v>1</v>
      </c>
      <c r="HE143" s="2">
        <f t="shared" ca="1" si="38"/>
        <v>1</v>
      </c>
      <c r="HF143" s="2">
        <f t="shared" ca="1" si="38"/>
        <v>1</v>
      </c>
      <c r="HG143" s="2">
        <f t="shared" ca="1" si="38"/>
        <v>1</v>
      </c>
      <c r="HH143" s="2">
        <f t="shared" ca="1" si="38"/>
        <v>1</v>
      </c>
      <c r="HI143" s="2">
        <f t="shared" ca="1" si="38"/>
        <v>1</v>
      </c>
      <c r="HJ143" s="2">
        <f t="shared" ca="1" si="38"/>
        <v>1</v>
      </c>
      <c r="HK143" s="2">
        <f t="shared" ca="1" si="38"/>
        <v>1</v>
      </c>
      <c r="HL143" s="2">
        <f t="shared" ca="1" si="38"/>
        <v>1</v>
      </c>
      <c r="HM143" s="2">
        <f t="shared" ca="1" si="38"/>
        <v>1</v>
      </c>
      <c r="HN143" s="2">
        <f t="shared" ca="1" si="38"/>
        <v>1</v>
      </c>
      <c r="HO143" s="2">
        <f t="shared" ca="1" si="38"/>
        <v>1</v>
      </c>
      <c r="HP143" s="2">
        <f t="shared" ca="1" si="38"/>
        <v>1</v>
      </c>
      <c r="HQ143" s="2">
        <f t="shared" ca="1" si="38"/>
        <v>1</v>
      </c>
      <c r="HR143" s="2">
        <f t="shared" ca="1" si="38"/>
        <v>1</v>
      </c>
      <c r="HS143" s="2">
        <f t="shared" ca="1" si="38"/>
        <v>1</v>
      </c>
      <c r="HT143" s="2">
        <f t="shared" ca="1" si="38"/>
        <v>1</v>
      </c>
      <c r="HU143" s="2">
        <f t="shared" ca="1" si="38"/>
        <v>1</v>
      </c>
      <c r="HV143" s="2">
        <f t="shared" ca="1" si="38"/>
        <v>1</v>
      </c>
      <c r="HW143" s="2">
        <f t="shared" ca="1" si="38"/>
        <v>1</v>
      </c>
      <c r="HX143" s="2">
        <f t="shared" ca="1" si="38"/>
        <v>1</v>
      </c>
      <c r="HY143" s="2">
        <f t="shared" ca="1" si="38"/>
        <v>1</v>
      </c>
      <c r="HZ143" s="2">
        <f t="shared" ca="1" si="38"/>
        <v>1</v>
      </c>
      <c r="IA143" s="2">
        <f t="shared" ca="1" si="38"/>
        <v>1</v>
      </c>
      <c r="IB143" s="2">
        <f t="shared" ca="1" si="38"/>
        <v>1</v>
      </c>
      <c r="IC143" s="2">
        <f t="shared" ca="1" si="38"/>
        <v>1</v>
      </c>
      <c r="ID143" s="2">
        <f t="shared" ca="1" si="38"/>
        <v>1</v>
      </c>
      <c r="IE143" s="2">
        <f t="shared" ca="1" si="38"/>
        <v>1</v>
      </c>
      <c r="IF143" s="2">
        <f t="shared" ca="1" si="38"/>
        <v>1</v>
      </c>
      <c r="IG143" s="2">
        <f t="shared" ca="1" si="38"/>
        <v>1</v>
      </c>
      <c r="IH143" s="2">
        <f t="shared" ca="1" si="38"/>
        <v>1</v>
      </c>
      <c r="II143" s="2">
        <f t="shared" ca="1" si="38"/>
        <v>1</v>
      </c>
      <c r="IJ143" s="2">
        <f t="shared" ca="1" si="38"/>
        <v>1</v>
      </c>
      <c r="IK143" s="2">
        <f t="shared" ca="1" si="38"/>
        <v>1</v>
      </c>
      <c r="IL143" s="2">
        <f t="shared" ca="1" si="38"/>
        <v>1</v>
      </c>
      <c r="IM143" s="2">
        <f t="shared" ca="1" si="38"/>
        <v>1</v>
      </c>
      <c r="IN143" s="2">
        <f t="shared" ca="1" si="38"/>
        <v>1</v>
      </c>
      <c r="IO143" s="2">
        <f t="shared" ca="1" si="38"/>
        <v>1</v>
      </c>
      <c r="IP143" s="2">
        <f t="shared" ca="1" si="38"/>
        <v>1</v>
      </c>
      <c r="IQ143" s="2">
        <f t="shared" ca="1" si="38"/>
        <v>1</v>
      </c>
      <c r="IR143" s="2">
        <f t="shared" ca="1" si="38"/>
        <v>1</v>
      </c>
      <c r="IS143" s="2">
        <f t="shared" ca="1" si="38"/>
        <v>1</v>
      </c>
      <c r="IT143" s="2">
        <f t="shared" ca="1" si="38"/>
        <v>1</v>
      </c>
      <c r="IU143" s="2">
        <f t="shared" ca="1" si="38"/>
        <v>1</v>
      </c>
      <c r="IV143" s="2">
        <f t="shared" ca="1" si="38"/>
        <v>1</v>
      </c>
    </row>
    <row r="144" spans="1:256" x14ac:dyDescent="0.15">
      <c r="A144" s="61" t="s">
        <v>272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row>
    <row r="145" spans="1:256" x14ac:dyDescent="0.15">
      <c r="A145" s="62" t="s">
        <v>71</v>
      </c>
      <c r="B145" s="1" t="s">
        <v>14</v>
      </c>
      <c r="C145" s="4">
        <f ca="1">I125</f>
        <v>83.279059247995178</v>
      </c>
      <c r="D145" s="4">
        <f t="shared" ref="D145:BO145" ca="1" si="39">IF(D143=1,$O$125,C145-SUM(C440:C450))</f>
        <v>83.279059247995178</v>
      </c>
      <c r="E145" s="4">
        <f t="shared" ca="1" si="39"/>
        <v>81.442440435795177</v>
      </c>
      <c r="F145" s="4">
        <f t="shared" ca="1" si="39"/>
        <v>79.587356790372993</v>
      </c>
      <c r="G145" s="4">
        <f t="shared" ca="1" si="39"/>
        <v>77.713622671647144</v>
      </c>
      <c r="H145" s="4">
        <f t="shared" ca="1" si="39"/>
        <v>75.821050573164598</v>
      </c>
      <c r="I145" s="4">
        <f t="shared" ca="1" si="39"/>
        <v>73.909451103336778</v>
      </c>
      <c r="J145" s="4">
        <f t="shared" ca="1" si="39"/>
        <v>71.97863296648697</v>
      </c>
      <c r="K145" s="4">
        <f t="shared" ca="1" si="39"/>
        <v>70.028402943707164</v>
      </c>
      <c r="L145" s="4">
        <f t="shared" ca="1" si="39"/>
        <v>68.058565873522454</v>
      </c>
      <c r="M145" s="4">
        <f t="shared" ca="1" si="39"/>
        <v>66.068924632361046</v>
      </c>
      <c r="N145" s="4">
        <f t="shared" ca="1" si="39"/>
        <v>64.059280114827857</v>
      </c>
      <c r="O145" s="4">
        <f t="shared" ca="1" si="39"/>
        <v>62.029431213779901</v>
      </c>
      <c r="P145" s="4">
        <f t="shared" ca="1" si="39"/>
        <v>59.979174800201243</v>
      </c>
      <c r="Q145" s="4">
        <f t="shared" ca="1" si="39"/>
        <v>57.908305702875701</v>
      </c>
      <c r="R145" s="4">
        <f t="shared" ca="1" si="39"/>
        <v>55.816616687855159</v>
      </c>
      <c r="S145" s="4">
        <f t="shared" ca="1" si="39"/>
        <v>53.703898437721442</v>
      </c>
      <c r="T145" s="4">
        <f t="shared" ca="1" si="39"/>
        <v>51.569939530639715</v>
      </c>
      <c r="U145" s="4">
        <f t="shared" ca="1" si="39"/>
        <v>49.414526419201309</v>
      </c>
      <c r="V145" s="4">
        <f t="shared" ca="1" si="39"/>
        <v>47.237443409053782</v>
      </c>
      <c r="W145" s="4">
        <f t="shared" ca="1" si="39"/>
        <v>45.038472637316211</v>
      </c>
      <c r="X145" s="4">
        <f t="shared" ca="1" si="39"/>
        <v>42.817394050777395</v>
      </c>
      <c r="Y145" s="4">
        <f t="shared" ca="1" si="39"/>
        <v>40.573985383874927</v>
      </c>
      <c r="Z145" s="4">
        <f t="shared" ca="1" si="39"/>
        <v>38.308022136452863</v>
      </c>
      <c r="AA145" s="4">
        <f t="shared" ca="1" si="39"/>
        <v>36.019277551295758</v>
      </c>
      <c r="AB145" s="4">
        <f t="shared" ca="1" si="39"/>
        <v>33.707522591436849</v>
      </c>
      <c r="AC145" s="4">
        <f t="shared" ca="1" si="39"/>
        <v>31.372525917238079</v>
      </c>
      <c r="AD145" s="4">
        <f t="shared" ca="1" si="39"/>
        <v>29.014053863239731</v>
      </c>
      <c r="AE145" s="4">
        <f t="shared" ca="1" si="39"/>
        <v>26.631870414777278</v>
      </c>
      <c r="AF145" s="4">
        <f t="shared" ca="1" si="39"/>
        <v>24.225737184363162</v>
      </c>
      <c r="AG145" s="4">
        <f t="shared" ca="1" si="39"/>
        <v>21.795413387831115</v>
      </c>
      <c r="AH145" s="4">
        <f t="shared" ca="1" si="39"/>
        <v>19.340655820240649</v>
      </c>
      <c r="AI145" s="4">
        <f t="shared" ca="1" si="39"/>
        <v>16.861218831539297</v>
      </c>
      <c r="AJ145" s="4">
        <f t="shared" ca="1" si="39"/>
        <v>14.35685430198016</v>
      </c>
      <c r="AK145" s="4">
        <f t="shared" ca="1" si="39"/>
        <v>11.827307973995996</v>
      </c>
      <c r="AL145" s="4">
        <f t="shared" ca="1" si="39"/>
        <v>9.2720844429124618</v>
      </c>
      <c r="AM145" s="4">
        <f t="shared" ca="1" si="39"/>
        <v>6.689987973012359</v>
      </c>
      <c r="AN145" s="4">
        <f t="shared" ca="1" si="39"/>
        <v>4.0787264051582701</v>
      </c>
      <c r="AO145" s="4">
        <f t="shared" ca="1" si="39"/>
        <v>3.7851732849471418</v>
      </c>
      <c r="AP145" s="4">
        <f t="shared" ca="1" si="39"/>
        <v>3.7851732849471418</v>
      </c>
      <c r="AQ145" s="4">
        <f t="shared" ca="1" si="39"/>
        <v>3.7851732849471418</v>
      </c>
      <c r="AR145" s="4">
        <f t="shared" ca="1" si="39"/>
        <v>3.7851732849471418</v>
      </c>
      <c r="AS145" s="4">
        <f t="shared" ca="1" si="39"/>
        <v>3.7851732849471418</v>
      </c>
      <c r="AT145" s="4">
        <f t="shared" ca="1" si="39"/>
        <v>3.7851732849471418</v>
      </c>
      <c r="AU145" s="4">
        <f t="shared" ca="1" si="39"/>
        <v>3.7851732849471418</v>
      </c>
      <c r="AV145" s="4">
        <f t="shared" ca="1" si="39"/>
        <v>3.7851732849471418</v>
      </c>
      <c r="AW145" s="4">
        <f t="shared" ca="1" si="39"/>
        <v>3.7851732849471418</v>
      </c>
      <c r="AX145" s="4">
        <f t="shared" ca="1" si="39"/>
        <v>3.7851732849471418</v>
      </c>
      <c r="AY145" s="4">
        <f t="shared" ca="1" si="39"/>
        <v>3.7851732849471418</v>
      </c>
      <c r="AZ145" s="4">
        <f t="shared" ca="1" si="39"/>
        <v>3.7851732849471418</v>
      </c>
      <c r="BA145" s="4">
        <f t="shared" ca="1" si="39"/>
        <v>3.7851732849471418</v>
      </c>
      <c r="BB145" s="4">
        <f t="shared" ca="1" si="39"/>
        <v>3.7851732849471418</v>
      </c>
      <c r="BC145" s="4">
        <f t="shared" ca="1" si="39"/>
        <v>3.7851732849471418</v>
      </c>
      <c r="BD145" s="4">
        <f t="shared" ca="1" si="39"/>
        <v>3.7851732849471418</v>
      </c>
      <c r="BE145" s="4">
        <f t="shared" ca="1" si="39"/>
        <v>3.7851732849471418</v>
      </c>
      <c r="BF145" s="4">
        <f t="shared" ca="1" si="39"/>
        <v>3.7851732849471418</v>
      </c>
      <c r="BG145" s="4">
        <f t="shared" ca="1" si="39"/>
        <v>3.7851732849471418</v>
      </c>
      <c r="BH145" s="4">
        <f t="shared" ca="1" si="39"/>
        <v>3.7851732849471418</v>
      </c>
      <c r="BI145" s="4">
        <f t="shared" ca="1" si="39"/>
        <v>3.7851732849471418</v>
      </c>
      <c r="BJ145" s="4">
        <f t="shared" ca="1" si="39"/>
        <v>3.7851732849471418</v>
      </c>
      <c r="BK145" s="4">
        <f t="shared" ca="1" si="39"/>
        <v>3.7851732849471418</v>
      </c>
      <c r="BL145" s="4">
        <f t="shared" ca="1" si="39"/>
        <v>3.7851732849471418</v>
      </c>
      <c r="BM145" s="4">
        <f t="shared" ca="1" si="39"/>
        <v>3.7851732849471418</v>
      </c>
      <c r="BN145" s="4">
        <f t="shared" ca="1" si="39"/>
        <v>3.7851732849471418</v>
      </c>
      <c r="BO145" s="4">
        <f t="shared" ca="1" si="39"/>
        <v>3.7851732849471418</v>
      </c>
      <c r="BP145" s="4">
        <f t="shared" ref="BP145:EA145" ca="1" si="40">IF(BP143=1,$O$125,BO145-SUM(BO440:BO450))</f>
        <v>3.7851732849471418</v>
      </c>
      <c r="BQ145" s="4">
        <f t="shared" ca="1" si="40"/>
        <v>3.7851732849471418</v>
      </c>
      <c r="BR145" s="4">
        <f t="shared" ca="1" si="40"/>
        <v>3.7851732849471418</v>
      </c>
      <c r="BS145" s="4">
        <f t="shared" ca="1" si="40"/>
        <v>3.7851732849471418</v>
      </c>
      <c r="BT145" s="4">
        <f t="shared" ca="1" si="40"/>
        <v>3.7851732849471418</v>
      </c>
      <c r="BU145" s="4">
        <f t="shared" ca="1" si="40"/>
        <v>3.7851732849471418</v>
      </c>
      <c r="BV145" s="4">
        <f t="shared" ca="1" si="40"/>
        <v>3.7851732849471418</v>
      </c>
      <c r="BW145" s="4">
        <f t="shared" ca="1" si="40"/>
        <v>3.7851732849471418</v>
      </c>
      <c r="BX145" s="4">
        <f t="shared" ca="1" si="40"/>
        <v>3.7851732849471418</v>
      </c>
      <c r="BY145" s="4">
        <f t="shared" ca="1" si="40"/>
        <v>3.7851732849471418</v>
      </c>
      <c r="BZ145" s="4">
        <f t="shared" ca="1" si="40"/>
        <v>3.7851732849471418</v>
      </c>
      <c r="CA145" s="4">
        <f t="shared" ca="1" si="40"/>
        <v>3.7851732849471418</v>
      </c>
      <c r="CB145" s="4">
        <f t="shared" ca="1" si="40"/>
        <v>3.7851732849471418</v>
      </c>
      <c r="CC145" s="4">
        <f t="shared" ca="1" si="40"/>
        <v>3.7851732849471418</v>
      </c>
      <c r="CD145" s="4">
        <f t="shared" ca="1" si="40"/>
        <v>3.7851732849471418</v>
      </c>
      <c r="CE145" s="4">
        <f t="shared" ca="1" si="40"/>
        <v>3.7851732849471418</v>
      </c>
      <c r="CF145" s="4">
        <f t="shared" ca="1" si="40"/>
        <v>3.7851732849471418</v>
      </c>
      <c r="CG145" s="4">
        <f t="shared" ca="1" si="40"/>
        <v>3.7851732849471418</v>
      </c>
      <c r="CH145" s="4">
        <f t="shared" ca="1" si="40"/>
        <v>3.7851732849471418</v>
      </c>
      <c r="CI145" s="4">
        <f t="shared" ca="1" si="40"/>
        <v>3.7851732849471418</v>
      </c>
      <c r="CJ145" s="4">
        <f t="shared" ca="1" si="40"/>
        <v>3.7851732849471418</v>
      </c>
      <c r="CK145" s="4">
        <f t="shared" ca="1" si="40"/>
        <v>3.7851732849471418</v>
      </c>
      <c r="CL145" s="4">
        <f t="shared" ca="1" si="40"/>
        <v>3.7851732849471418</v>
      </c>
      <c r="CM145" s="4">
        <f t="shared" ca="1" si="40"/>
        <v>3.7851732849471418</v>
      </c>
      <c r="CN145" s="4">
        <f t="shared" ca="1" si="40"/>
        <v>3.7851732849471418</v>
      </c>
      <c r="CO145" s="4">
        <f t="shared" ca="1" si="40"/>
        <v>3.7851732849471418</v>
      </c>
      <c r="CP145" s="4">
        <f t="shared" ca="1" si="40"/>
        <v>3.7851732849471418</v>
      </c>
      <c r="CQ145" s="4">
        <f t="shared" ca="1" si="40"/>
        <v>3.7851732849471418</v>
      </c>
      <c r="CR145" s="4">
        <f t="shared" ca="1" si="40"/>
        <v>3.7851732849471418</v>
      </c>
      <c r="CS145" s="4">
        <f t="shared" ca="1" si="40"/>
        <v>3.7851732849471418</v>
      </c>
      <c r="CT145" s="4">
        <f t="shared" ca="1" si="40"/>
        <v>3.7851732849471418</v>
      </c>
      <c r="CU145" s="4">
        <f t="shared" ca="1" si="40"/>
        <v>3.7851732849471418</v>
      </c>
      <c r="CV145" s="4">
        <f t="shared" ca="1" si="40"/>
        <v>3.7851732849471418</v>
      </c>
      <c r="CW145" s="4">
        <f t="shared" ca="1" si="40"/>
        <v>3.7851732849471418</v>
      </c>
      <c r="CX145" s="4">
        <f t="shared" ca="1" si="40"/>
        <v>3.7851732849471418</v>
      </c>
      <c r="CY145" s="4">
        <f t="shared" ca="1" si="40"/>
        <v>3.7851732849471418</v>
      </c>
      <c r="CZ145" s="4">
        <f t="shared" ca="1" si="40"/>
        <v>3.7851732849471418</v>
      </c>
      <c r="DA145" s="4">
        <f t="shared" ca="1" si="40"/>
        <v>3.7851732849471418</v>
      </c>
      <c r="DB145" s="4">
        <f t="shared" ca="1" si="40"/>
        <v>3.7851732849471418</v>
      </c>
      <c r="DC145" s="4">
        <f t="shared" ca="1" si="40"/>
        <v>3.7851732849471418</v>
      </c>
      <c r="DD145" s="4">
        <f t="shared" ca="1" si="40"/>
        <v>3.7851732849471418</v>
      </c>
      <c r="DE145" s="4">
        <f t="shared" ca="1" si="40"/>
        <v>3.7851732849471418</v>
      </c>
      <c r="DF145" s="4">
        <f t="shared" ca="1" si="40"/>
        <v>3.7851732849471418</v>
      </c>
      <c r="DG145" s="4">
        <f t="shared" ca="1" si="40"/>
        <v>3.7851732849471418</v>
      </c>
      <c r="DH145" s="4">
        <f t="shared" ca="1" si="40"/>
        <v>3.7851732849471418</v>
      </c>
      <c r="DI145" s="4">
        <f t="shared" ca="1" si="40"/>
        <v>3.7851732849471418</v>
      </c>
      <c r="DJ145" s="4">
        <f t="shared" ca="1" si="40"/>
        <v>3.7851732849471418</v>
      </c>
      <c r="DK145" s="4">
        <f t="shared" ca="1" si="40"/>
        <v>3.7851732849471418</v>
      </c>
      <c r="DL145" s="4">
        <f t="shared" ca="1" si="40"/>
        <v>3.7851732849471418</v>
      </c>
      <c r="DM145" s="4">
        <f t="shared" ca="1" si="40"/>
        <v>3.7851732849471418</v>
      </c>
      <c r="DN145" s="4">
        <f t="shared" ca="1" si="40"/>
        <v>3.7851732849471418</v>
      </c>
      <c r="DO145" s="4">
        <f t="shared" ca="1" si="40"/>
        <v>3.7851732849471418</v>
      </c>
      <c r="DP145" s="4">
        <f t="shared" ca="1" si="40"/>
        <v>3.7851732849471418</v>
      </c>
      <c r="DQ145" s="4">
        <f t="shared" ca="1" si="40"/>
        <v>3.7851732849471418</v>
      </c>
      <c r="DR145" s="4">
        <f t="shared" ca="1" si="40"/>
        <v>3.7851732849471418</v>
      </c>
      <c r="DS145" s="4">
        <f t="shared" ca="1" si="40"/>
        <v>3.7851732849471418</v>
      </c>
      <c r="DT145" s="4">
        <f t="shared" ca="1" si="40"/>
        <v>3.7851732849471418</v>
      </c>
      <c r="DU145" s="4">
        <f t="shared" ca="1" si="40"/>
        <v>3.7851732849471418</v>
      </c>
      <c r="DV145" s="4">
        <f t="shared" ca="1" si="40"/>
        <v>3.7851732849471418</v>
      </c>
      <c r="DW145" s="4">
        <f t="shared" ca="1" si="40"/>
        <v>3.7851732849471418</v>
      </c>
      <c r="DX145" s="4">
        <f t="shared" ca="1" si="40"/>
        <v>3.7851732849471418</v>
      </c>
      <c r="DY145" s="4">
        <f t="shared" ca="1" si="40"/>
        <v>3.7851732849471418</v>
      </c>
      <c r="DZ145" s="4">
        <f t="shared" ca="1" si="40"/>
        <v>3.7851732849471418</v>
      </c>
      <c r="EA145" s="4">
        <f t="shared" ca="1" si="40"/>
        <v>3.7851732849471418</v>
      </c>
      <c r="EB145" s="4">
        <f t="shared" ref="EB145:GM145" ca="1" si="41">IF(EB143=1,$O$125,EA145-SUM(EA440:EA450))</f>
        <v>3.7851732849471418</v>
      </c>
      <c r="EC145" s="4">
        <f t="shared" ca="1" si="41"/>
        <v>3.7851732849471418</v>
      </c>
      <c r="ED145" s="4">
        <f t="shared" ca="1" si="41"/>
        <v>3.7851732849471418</v>
      </c>
      <c r="EE145" s="4">
        <f t="shared" ca="1" si="41"/>
        <v>3.7851732849471418</v>
      </c>
      <c r="EF145" s="4">
        <f t="shared" ca="1" si="41"/>
        <v>3.7851732849471418</v>
      </c>
      <c r="EG145" s="4">
        <f t="shared" ca="1" si="41"/>
        <v>3.7851732849471418</v>
      </c>
      <c r="EH145" s="4">
        <f t="shared" ca="1" si="41"/>
        <v>3.7851732849471418</v>
      </c>
      <c r="EI145" s="4">
        <f t="shared" ca="1" si="41"/>
        <v>3.7851732849471418</v>
      </c>
      <c r="EJ145" s="4">
        <f t="shared" ca="1" si="41"/>
        <v>3.7851732849471418</v>
      </c>
      <c r="EK145" s="4">
        <f t="shared" ca="1" si="41"/>
        <v>3.7851732849471418</v>
      </c>
      <c r="EL145" s="4">
        <f t="shared" ca="1" si="41"/>
        <v>3.7851732849471418</v>
      </c>
      <c r="EM145" s="4">
        <f t="shared" ca="1" si="41"/>
        <v>3.7851732849471418</v>
      </c>
      <c r="EN145" s="4">
        <f t="shared" ca="1" si="41"/>
        <v>3.7851732849471418</v>
      </c>
      <c r="EO145" s="4">
        <f t="shared" ca="1" si="41"/>
        <v>3.7851732849471418</v>
      </c>
      <c r="EP145" s="4">
        <f t="shared" ca="1" si="41"/>
        <v>3.7851732849471418</v>
      </c>
      <c r="EQ145" s="4">
        <f t="shared" ca="1" si="41"/>
        <v>3.7851732849471418</v>
      </c>
      <c r="ER145" s="4">
        <f t="shared" ca="1" si="41"/>
        <v>3.7851732849471418</v>
      </c>
      <c r="ES145" s="4">
        <f t="shared" ca="1" si="41"/>
        <v>3.7851732849471418</v>
      </c>
      <c r="ET145" s="4">
        <f t="shared" ca="1" si="41"/>
        <v>3.7851732849471418</v>
      </c>
      <c r="EU145" s="4">
        <f t="shared" ca="1" si="41"/>
        <v>3.7851732849471418</v>
      </c>
      <c r="EV145" s="4">
        <f t="shared" ca="1" si="41"/>
        <v>3.7851732849471418</v>
      </c>
      <c r="EW145" s="4">
        <f t="shared" ca="1" si="41"/>
        <v>3.7851732849471418</v>
      </c>
      <c r="EX145" s="4">
        <f t="shared" ca="1" si="41"/>
        <v>3.7851732849471418</v>
      </c>
      <c r="EY145" s="4">
        <f t="shared" ca="1" si="41"/>
        <v>3.7851732849471418</v>
      </c>
      <c r="EZ145" s="4">
        <f t="shared" ca="1" si="41"/>
        <v>3.7851732849471418</v>
      </c>
      <c r="FA145" s="4">
        <f t="shared" ca="1" si="41"/>
        <v>3.7851732849471418</v>
      </c>
      <c r="FB145" s="4">
        <f t="shared" ca="1" si="41"/>
        <v>3.7851732849471418</v>
      </c>
      <c r="FC145" s="4">
        <f t="shared" ca="1" si="41"/>
        <v>3.7851732849471418</v>
      </c>
      <c r="FD145" s="4">
        <f t="shared" ca="1" si="41"/>
        <v>3.7851732849471418</v>
      </c>
      <c r="FE145" s="4">
        <f t="shared" ca="1" si="41"/>
        <v>3.7851732849471418</v>
      </c>
      <c r="FF145" s="4">
        <f t="shared" ca="1" si="41"/>
        <v>3.7851732849471418</v>
      </c>
      <c r="FG145" s="4">
        <f t="shared" ca="1" si="41"/>
        <v>3.7851732849471418</v>
      </c>
      <c r="FH145" s="4">
        <f t="shared" ca="1" si="41"/>
        <v>3.7851732849471418</v>
      </c>
      <c r="FI145" s="4">
        <f t="shared" ca="1" si="41"/>
        <v>3.7851732849471418</v>
      </c>
      <c r="FJ145" s="4">
        <f t="shared" ca="1" si="41"/>
        <v>3.7851732849471418</v>
      </c>
      <c r="FK145" s="4">
        <f t="shared" ca="1" si="41"/>
        <v>3.7851732849471418</v>
      </c>
      <c r="FL145" s="4">
        <f t="shared" ca="1" si="41"/>
        <v>3.7851732849471418</v>
      </c>
      <c r="FM145" s="4">
        <f t="shared" ca="1" si="41"/>
        <v>3.7851732849471418</v>
      </c>
      <c r="FN145" s="4">
        <f t="shared" ca="1" si="41"/>
        <v>3.7851732849471418</v>
      </c>
      <c r="FO145" s="4">
        <f t="shared" ca="1" si="41"/>
        <v>3.7851732849471418</v>
      </c>
      <c r="FP145" s="4">
        <f t="shared" ca="1" si="41"/>
        <v>3.7851732849471418</v>
      </c>
      <c r="FQ145" s="4">
        <f t="shared" ca="1" si="41"/>
        <v>3.7851732849471418</v>
      </c>
      <c r="FR145" s="4">
        <f t="shared" ca="1" si="41"/>
        <v>3.7851732849471418</v>
      </c>
      <c r="FS145" s="4">
        <f t="shared" ca="1" si="41"/>
        <v>3.7851732849471418</v>
      </c>
      <c r="FT145" s="4">
        <f t="shared" ca="1" si="41"/>
        <v>3.7851732849471418</v>
      </c>
      <c r="FU145" s="4">
        <f t="shared" ca="1" si="41"/>
        <v>3.7851732849471418</v>
      </c>
      <c r="FV145" s="4">
        <f t="shared" ca="1" si="41"/>
        <v>3.7851732849471418</v>
      </c>
      <c r="FW145" s="4">
        <f t="shared" ca="1" si="41"/>
        <v>3.7851732849471418</v>
      </c>
      <c r="FX145" s="4">
        <f t="shared" ca="1" si="41"/>
        <v>3.7851732849471418</v>
      </c>
      <c r="FY145" s="4">
        <f t="shared" ca="1" si="41"/>
        <v>3.7851732849471418</v>
      </c>
      <c r="FZ145" s="4">
        <f t="shared" ca="1" si="41"/>
        <v>3.7851732849471418</v>
      </c>
      <c r="GA145" s="4">
        <f t="shared" ca="1" si="41"/>
        <v>3.7851732849471418</v>
      </c>
      <c r="GB145" s="4">
        <f t="shared" ca="1" si="41"/>
        <v>3.7851732849471418</v>
      </c>
      <c r="GC145" s="4">
        <f t="shared" ca="1" si="41"/>
        <v>3.7851732849471418</v>
      </c>
      <c r="GD145" s="4">
        <f t="shared" ca="1" si="41"/>
        <v>3.7851732849471418</v>
      </c>
      <c r="GE145" s="4">
        <f t="shared" ca="1" si="41"/>
        <v>3.7851732849471418</v>
      </c>
      <c r="GF145" s="4">
        <f t="shared" ca="1" si="41"/>
        <v>3.7851732849471418</v>
      </c>
      <c r="GG145" s="4">
        <f t="shared" ca="1" si="41"/>
        <v>3.7851732849471418</v>
      </c>
      <c r="GH145" s="4">
        <f t="shared" ca="1" si="41"/>
        <v>3.7851732849471418</v>
      </c>
      <c r="GI145" s="4">
        <f t="shared" ca="1" si="41"/>
        <v>3.7851732849471418</v>
      </c>
      <c r="GJ145" s="4">
        <f t="shared" ca="1" si="41"/>
        <v>3.7851732849471418</v>
      </c>
      <c r="GK145" s="4">
        <f t="shared" ca="1" si="41"/>
        <v>3.7851732849471418</v>
      </c>
      <c r="GL145" s="4">
        <f t="shared" ca="1" si="41"/>
        <v>3.7851732849471418</v>
      </c>
      <c r="GM145" s="4">
        <f t="shared" ca="1" si="41"/>
        <v>3.7851732849471418</v>
      </c>
      <c r="GN145" s="4">
        <f t="shared" ref="GN145:IV145" ca="1" si="42">IF(GN143=1,$O$125,GM145-SUM(GM440:GM450))</f>
        <v>3.7851732849471418</v>
      </c>
      <c r="GO145" s="4">
        <f t="shared" ca="1" si="42"/>
        <v>3.7851732849471418</v>
      </c>
      <c r="GP145" s="4">
        <f t="shared" ca="1" si="42"/>
        <v>3.7851732849471418</v>
      </c>
      <c r="GQ145" s="4">
        <f t="shared" ca="1" si="42"/>
        <v>3.7851732849471418</v>
      </c>
      <c r="GR145" s="4">
        <f t="shared" ca="1" si="42"/>
        <v>3.7851732849471418</v>
      </c>
      <c r="GS145" s="4">
        <f t="shared" ca="1" si="42"/>
        <v>3.7851732849471418</v>
      </c>
      <c r="GT145" s="4">
        <f t="shared" ca="1" si="42"/>
        <v>3.7851732849471418</v>
      </c>
      <c r="GU145" s="4">
        <f t="shared" ca="1" si="42"/>
        <v>3.7851732849471418</v>
      </c>
      <c r="GV145" s="4">
        <f t="shared" ca="1" si="42"/>
        <v>3.7851732849471418</v>
      </c>
      <c r="GW145" s="4">
        <f t="shared" ca="1" si="42"/>
        <v>3.7851732849471418</v>
      </c>
      <c r="GX145" s="4">
        <f t="shared" ca="1" si="42"/>
        <v>3.7851732849471418</v>
      </c>
      <c r="GY145" s="4">
        <f t="shared" ca="1" si="42"/>
        <v>3.7851732849471418</v>
      </c>
      <c r="GZ145" s="4">
        <f t="shared" ca="1" si="42"/>
        <v>3.7851732849471418</v>
      </c>
      <c r="HA145" s="4">
        <f t="shared" ca="1" si="42"/>
        <v>3.7851732849471418</v>
      </c>
      <c r="HB145" s="4">
        <f t="shared" ca="1" si="42"/>
        <v>3.7851732849471418</v>
      </c>
      <c r="HC145" s="4">
        <f t="shared" ca="1" si="42"/>
        <v>3.7851732849471418</v>
      </c>
      <c r="HD145" s="4">
        <f t="shared" ca="1" si="42"/>
        <v>3.7851732849471418</v>
      </c>
      <c r="HE145" s="4">
        <f t="shared" ca="1" si="42"/>
        <v>3.7851732849471418</v>
      </c>
      <c r="HF145" s="4">
        <f t="shared" ca="1" si="42"/>
        <v>3.7851732849471418</v>
      </c>
      <c r="HG145" s="4">
        <f t="shared" ca="1" si="42"/>
        <v>3.7851732849471418</v>
      </c>
      <c r="HH145" s="4">
        <f t="shared" ca="1" si="42"/>
        <v>3.7851732849471418</v>
      </c>
      <c r="HI145" s="4">
        <f t="shared" ca="1" si="42"/>
        <v>3.7851732849471418</v>
      </c>
      <c r="HJ145" s="4">
        <f t="shared" ca="1" si="42"/>
        <v>3.7851732849471418</v>
      </c>
      <c r="HK145" s="4">
        <f t="shared" ca="1" si="42"/>
        <v>3.7851732849471418</v>
      </c>
      <c r="HL145" s="4">
        <f t="shared" ca="1" si="42"/>
        <v>3.7851732849471418</v>
      </c>
      <c r="HM145" s="4">
        <f t="shared" ca="1" si="42"/>
        <v>3.7851732849471418</v>
      </c>
      <c r="HN145" s="4">
        <f t="shared" ca="1" si="42"/>
        <v>3.7851732849471418</v>
      </c>
      <c r="HO145" s="4">
        <f t="shared" ca="1" si="42"/>
        <v>3.7851732849471418</v>
      </c>
      <c r="HP145" s="4">
        <f t="shared" ca="1" si="42"/>
        <v>3.7851732849471418</v>
      </c>
      <c r="HQ145" s="4">
        <f t="shared" ca="1" si="42"/>
        <v>3.7851732849471418</v>
      </c>
      <c r="HR145" s="4">
        <f t="shared" ca="1" si="42"/>
        <v>3.7851732849471418</v>
      </c>
      <c r="HS145" s="4">
        <f t="shared" ca="1" si="42"/>
        <v>3.7851732849471418</v>
      </c>
      <c r="HT145" s="4">
        <f t="shared" ca="1" si="42"/>
        <v>3.7851732849471418</v>
      </c>
      <c r="HU145" s="4">
        <f t="shared" ca="1" si="42"/>
        <v>3.7851732849471418</v>
      </c>
      <c r="HV145" s="4">
        <f t="shared" ca="1" si="42"/>
        <v>3.7851732849471418</v>
      </c>
      <c r="HW145" s="4">
        <f t="shared" ca="1" si="42"/>
        <v>3.7851732849471418</v>
      </c>
      <c r="HX145" s="4">
        <f t="shared" ca="1" si="42"/>
        <v>3.7851732849471418</v>
      </c>
      <c r="HY145" s="4">
        <f t="shared" ca="1" si="42"/>
        <v>3.7851732849471418</v>
      </c>
      <c r="HZ145" s="4">
        <f t="shared" ca="1" si="42"/>
        <v>3.7851732849471418</v>
      </c>
      <c r="IA145" s="4">
        <f t="shared" ca="1" si="42"/>
        <v>3.7851732849471418</v>
      </c>
      <c r="IB145" s="4">
        <f t="shared" ca="1" si="42"/>
        <v>3.7851732849471418</v>
      </c>
      <c r="IC145" s="4">
        <f t="shared" ca="1" si="42"/>
        <v>3.7851732849471418</v>
      </c>
      <c r="ID145" s="4">
        <f t="shared" ca="1" si="42"/>
        <v>3.7851732849471418</v>
      </c>
      <c r="IE145" s="4">
        <f t="shared" ca="1" si="42"/>
        <v>3.7851732849471418</v>
      </c>
      <c r="IF145" s="4">
        <f t="shared" ca="1" si="42"/>
        <v>3.7851732849471418</v>
      </c>
      <c r="IG145" s="4">
        <f t="shared" ca="1" si="42"/>
        <v>3.7851732849471418</v>
      </c>
      <c r="IH145" s="4">
        <f t="shared" ca="1" si="42"/>
        <v>3.7851732849471418</v>
      </c>
      <c r="II145" s="4">
        <f t="shared" ca="1" si="42"/>
        <v>3.7851732849471418</v>
      </c>
      <c r="IJ145" s="4">
        <f t="shared" ca="1" si="42"/>
        <v>3.7851732849471418</v>
      </c>
      <c r="IK145" s="4">
        <f t="shared" ca="1" si="42"/>
        <v>3.7851732849471418</v>
      </c>
      <c r="IL145" s="4">
        <f t="shared" ca="1" si="42"/>
        <v>3.7851732849471418</v>
      </c>
      <c r="IM145" s="4">
        <f t="shared" ca="1" si="42"/>
        <v>3.7851732849471418</v>
      </c>
      <c r="IN145" s="4">
        <f t="shared" ca="1" si="42"/>
        <v>3.7851732849471418</v>
      </c>
      <c r="IO145" s="4">
        <f t="shared" ca="1" si="42"/>
        <v>3.7851732849471418</v>
      </c>
      <c r="IP145" s="4">
        <f t="shared" ca="1" si="42"/>
        <v>3.7851732849471418</v>
      </c>
      <c r="IQ145" s="4">
        <f t="shared" ca="1" si="42"/>
        <v>3.7851732849471418</v>
      </c>
      <c r="IR145" s="4">
        <f t="shared" ca="1" si="42"/>
        <v>3.7851732849471418</v>
      </c>
      <c r="IS145" s="4">
        <f t="shared" ca="1" si="42"/>
        <v>3.7851732849471418</v>
      </c>
      <c r="IT145" s="4">
        <f t="shared" ca="1" si="42"/>
        <v>3.7851732849471418</v>
      </c>
      <c r="IU145" s="4">
        <f t="shared" ca="1" si="42"/>
        <v>3.7851732849471418</v>
      </c>
      <c r="IV145" s="4">
        <f t="shared" ca="1" si="42"/>
        <v>3.7851732849471418</v>
      </c>
    </row>
    <row r="146" spans="1:256" x14ac:dyDescent="0.15">
      <c r="A146" s="24"/>
      <c r="B146" s="1"/>
      <c r="C146" s="4"/>
      <c r="D146" s="4">
        <f t="shared" ref="D146:BO146" ca="1" si="43">C145-D145</f>
        <v>0</v>
      </c>
      <c r="E146" s="4">
        <f t="shared" ca="1" si="43"/>
        <v>1.8366188122000011</v>
      </c>
      <c r="F146" s="4">
        <f t="shared" ca="1" si="43"/>
        <v>1.8550836454221837</v>
      </c>
      <c r="G146" s="4">
        <f t="shared" ca="1" si="43"/>
        <v>1.8737341187258494</v>
      </c>
      <c r="H146" s="4">
        <f t="shared" ca="1" si="43"/>
        <v>1.892572098482546</v>
      </c>
      <c r="I146" s="4">
        <f t="shared" ca="1" si="43"/>
        <v>1.91159946982782</v>
      </c>
      <c r="J146" s="4">
        <f t="shared" ca="1" si="43"/>
        <v>1.9308181368498083</v>
      </c>
      <c r="K146" s="4">
        <f t="shared" ca="1" si="43"/>
        <v>1.9502300227798059</v>
      </c>
      <c r="L146" s="4">
        <f t="shared" ca="1" si="43"/>
        <v>1.9698370701847097</v>
      </c>
      <c r="M146" s="4">
        <f t="shared" ca="1" si="43"/>
        <v>1.9896412411614079</v>
      </c>
      <c r="N146" s="4">
        <f t="shared" ca="1" si="43"/>
        <v>2.0096445175331894</v>
      </c>
      <c r="O146" s="4">
        <f t="shared" ca="1" si="43"/>
        <v>2.0298489010479557</v>
      </c>
      <c r="P146" s="4">
        <f t="shared" ca="1" si="43"/>
        <v>2.0502564135786585</v>
      </c>
      <c r="Q146" s="4">
        <f t="shared" ca="1" si="43"/>
        <v>2.0708690973255415</v>
      </c>
      <c r="R146" s="4">
        <f t="shared" ca="1" si="43"/>
        <v>2.0916890150205418</v>
      </c>
      <c r="S146" s="4">
        <f t="shared" ca="1" si="43"/>
        <v>2.1127182501337174</v>
      </c>
      <c r="T146" s="4">
        <f t="shared" ca="1" si="43"/>
        <v>2.1339589070817269</v>
      </c>
      <c r="U146" s="4">
        <f t="shared" ca="1" si="43"/>
        <v>2.1554131114384063</v>
      </c>
      <c r="V146" s="4">
        <f t="shared" ca="1" si="43"/>
        <v>2.1770830101475269</v>
      </c>
      <c r="W146" s="4">
        <f t="shared" ca="1" si="43"/>
        <v>2.1989707717375708</v>
      </c>
      <c r="X146" s="4">
        <f t="shared" ca="1" si="43"/>
        <v>2.2210785865388161</v>
      </c>
      <c r="Y146" s="4">
        <f t="shared" ca="1" si="43"/>
        <v>2.243408666902468</v>
      </c>
      <c r="Z146" s="4">
        <f t="shared" ca="1" si="43"/>
        <v>2.2659632474220643</v>
      </c>
      <c r="AA146" s="4">
        <f t="shared" ca="1" si="43"/>
        <v>2.2887445851571044</v>
      </c>
      <c r="AB146" s="4">
        <f t="shared" ca="1" si="43"/>
        <v>2.3117549598589093</v>
      </c>
      <c r="AC146" s="4">
        <f t="shared" ca="1" si="43"/>
        <v>2.33499667419877</v>
      </c>
      <c r="AD146" s="4">
        <f t="shared" ca="1" si="43"/>
        <v>2.3584720539983479</v>
      </c>
      <c r="AE146" s="4">
        <f t="shared" ca="1" si="43"/>
        <v>2.3821834484624524</v>
      </c>
      <c r="AF146" s="4">
        <f t="shared" ca="1" si="43"/>
        <v>2.4061332304141168</v>
      </c>
      <c r="AG146" s="4">
        <f t="shared" ca="1" si="43"/>
        <v>2.430323796532047</v>
      </c>
      <c r="AH146" s="4">
        <f t="shared" ca="1" si="43"/>
        <v>2.454757567590466</v>
      </c>
      <c r="AI146" s="4">
        <f t="shared" ca="1" si="43"/>
        <v>2.4794369887013517</v>
      </c>
      <c r="AJ146" s="4">
        <f t="shared" ca="1" si="43"/>
        <v>2.5043645295591368</v>
      </c>
      <c r="AK146" s="4">
        <f t="shared" ca="1" si="43"/>
        <v>2.5295463279841641</v>
      </c>
      <c r="AL146" s="4">
        <f t="shared" ca="1" si="43"/>
        <v>2.5552235310835343</v>
      </c>
      <c r="AM146" s="4">
        <f t="shared" ca="1" si="43"/>
        <v>2.5820964699001028</v>
      </c>
      <c r="AN146" s="4">
        <f t="shared" ca="1" si="43"/>
        <v>2.6112615678540889</v>
      </c>
      <c r="AO146" s="4">
        <f t="shared" ca="1" si="43"/>
        <v>0.29355312021112834</v>
      </c>
      <c r="AP146" s="4">
        <f t="shared" ca="1" si="43"/>
        <v>0</v>
      </c>
      <c r="AQ146" s="4">
        <f t="shared" ca="1" si="43"/>
        <v>0</v>
      </c>
      <c r="AR146" s="4">
        <f t="shared" ca="1" si="43"/>
        <v>0</v>
      </c>
      <c r="AS146" s="4">
        <f t="shared" ca="1" si="43"/>
        <v>0</v>
      </c>
      <c r="AT146" s="4">
        <f t="shared" ca="1" si="43"/>
        <v>0</v>
      </c>
      <c r="AU146" s="4">
        <f t="shared" ca="1" si="43"/>
        <v>0</v>
      </c>
      <c r="AV146" s="4">
        <f t="shared" ca="1" si="43"/>
        <v>0</v>
      </c>
      <c r="AW146" s="4">
        <f t="shared" ca="1" si="43"/>
        <v>0</v>
      </c>
      <c r="AX146" s="4">
        <f t="shared" ca="1" si="43"/>
        <v>0</v>
      </c>
      <c r="AY146" s="4">
        <f t="shared" ca="1" si="43"/>
        <v>0</v>
      </c>
      <c r="AZ146" s="4">
        <f t="shared" ca="1" si="43"/>
        <v>0</v>
      </c>
      <c r="BA146" s="4">
        <f t="shared" ca="1" si="43"/>
        <v>0</v>
      </c>
      <c r="BB146" s="4">
        <f t="shared" ca="1" si="43"/>
        <v>0</v>
      </c>
      <c r="BC146" s="4">
        <f t="shared" ca="1" si="43"/>
        <v>0</v>
      </c>
      <c r="BD146" s="4">
        <f t="shared" ca="1" si="43"/>
        <v>0</v>
      </c>
      <c r="BE146" s="4">
        <f t="shared" ca="1" si="43"/>
        <v>0</v>
      </c>
      <c r="BF146" s="4">
        <f t="shared" ca="1" si="43"/>
        <v>0</v>
      </c>
      <c r="BG146" s="4">
        <f t="shared" ca="1" si="43"/>
        <v>0</v>
      </c>
      <c r="BH146" s="4">
        <f t="shared" ca="1" si="43"/>
        <v>0</v>
      </c>
      <c r="BI146" s="4">
        <f t="shared" ca="1" si="43"/>
        <v>0</v>
      </c>
      <c r="BJ146" s="4">
        <f t="shared" ca="1" si="43"/>
        <v>0</v>
      </c>
      <c r="BK146" s="4">
        <f t="shared" ca="1" si="43"/>
        <v>0</v>
      </c>
      <c r="BL146" s="4">
        <f t="shared" ca="1" si="43"/>
        <v>0</v>
      </c>
      <c r="BM146" s="4">
        <f t="shared" ca="1" si="43"/>
        <v>0</v>
      </c>
      <c r="BN146" s="4">
        <f t="shared" ca="1" si="43"/>
        <v>0</v>
      </c>
      <c r="BO146" s="4">
        <f t="shared" ca="1" si="43"/>
        <v>0</v>
      </c>
      <c r="BP146" s="4">
        <f t="shared" ref="BP146:EA146" ca="1" si="44">BO145-BP145</f>
        <v>0</v>
      </c>
      <c r="BQ146" s="4">
        <f t="shared" ca="1" si="44"/>
        <v>0</v>
      </c>
      <c r="BR146" s="4">
        <f t="shared" ca="1" si="44"/>
        <v>0</v>
      </c>
      <c r="BS146" s="4">
        <f t="shared" ca="1" si="44"/>
        <v>0</v>
      </c>
      <c r="BT146" s="4">
        <f t="shared" ca="1" si="44"/>
        <v>0</v>
      </c>
      <c r="BU146" s="4">
        <f t="shared" ca="1" si="44"/>
        <v>0</v>
      </c>
      <c r="BV146" s="4">
        <f t="shared" ca="1" si="44"/>
        <v>0</v>
      </c>
      <c r="BW146" s="4">
        <f t="shared" ca="1" si="44"/>
        <v>0</v>
      </c>
      <c r="BX146" s="4">
        <f t="shared" ca="1" si="44"/>
        <v>0</v>
      </c>
      <c r="BY146" s="4">
        <f t="shared" ca="1" si="44"/>
        <v>0</v>
      </c>
      <c r="BZ146" s="4">
        <f t="shared" ca="1" si="44"/>
        <v>0</v>
      </c>
      <c r="CA146" s="4">
        <f t="shared" ca="1" si="44"/>
        <v>0</v>
      </c>
      <c r="CB146" s="4">
        <f t="shared" ca="1" si="44"/>
        <v>0</v>
      </c>
      <c r="CC146" s="4">
        <f t="shared" ca="1" si="44"/>
        <v>0</v>
      </c>
      <c r="CD146" s="4">
        <f t="shared" ca="1" si="44"/>
        <v>0</v>
      </c>
      <c r="CE146" s="4">
        <f t="shared" ca="1" si="44"/>
        <v>0</v>
      </c>
      <c r="CF146" s="4">
        <f t="shared" ca="1" si="44"/>
        <v>0</v>
      </c>
      <c r="CG146" s="4">
        <f t="shared" ca="1" si="44"/>
        <v>0</v>
      </c>
      <c r="CH146" s="4">
        <f t="shared" ca="1" si="44"/>
        <v>0</v>
      </c>
      <c r="CI146" s="4">
        <f t="shared" ca="1" si="44"/>
        <v>0</v>
      </c>
      <c r="CJ146" s="4">
        <f t="shared" ca="1" si="44"/>
        <v>0</v>
      </c>
      <c r="CK146" s="4">
        <f t="shared" ca="1" si="44"/>
        <v>0</v>
      </c>
      <c r="CL146" s="4">
        <f t="shared" ca="1" si="44"/>
        <v>0</v>
      </c>
      <c r="CM146" s="4">
        <f t="shared" ca="1" si="44"/>
        <v>0</v>
      </c>
      <c r="CN146" s="4">
        <f t="shared" ca="1" si="44"/>
        <v>0</v>
      </c>
      <c r="CO146" s="4">
        <f t="shared" ca="1" si="44"/>
        <v>0</v>
      </c>
      <c r="CP146" s="4">
        <f t="shared" ca="1" si="44"/>
        <v>0</v>
      </c>
      <c r="CQ146" s="4">
        <f t="shared" ca="1" si="44"/>
        <v>0</v>
      </c>
      <c r="CR146" s="4">
        <f t="shared" ca="1" si="44"/>
        <v>0</v>
      </c>
      <c r="CS146" s="4">
        <f t="shared" ca="1" si="44"/>
        <v>0</v>
      </c>
      <c r="CT146" s="4">
        <f t="shared" ca="1" si="44"/>
        <v>0</v>
      </c>
      <c r="CU146" s="4">
        <f t="shared" ca="1" si="44"/>
        <v>0</v>
      </c>
      <c r="CV146" s="4">
        <f t="shared" ca="1" si="44"/>
        <v>0</v>
      </c>
      <c r="CW146" s="4">
        <f t="shared" ca="1" si="44"/>
        <v>0</v>
      </c>
      <c r="CX146" s="4">
        <f t="shared" ca="1" si="44"/>
        <v>0</v>
      </c>
      <c r="CY146" s="4">
        <f t="shared" ca="1" si="44"/>
        <v>0</v>
      </c>
      <c r="CZ146" s="4">
        <f t="shared" ca="1" si="44"/>
        <v>0</v>
      </c>
      <c r="DA146" s="4">
        <f t="shared" ca="1" si="44"/>
        <v>0</v>
      </c>
      <c r="DB146" s="4">
        <f t="shared" ca="1" si="44"/>
        <v>0</v>
      </c>
      <c r="DC146" s="4">
        <f t="shared" ca="1" si="44"/>
        <v>0</v>
      </c>
      <c r="DD146" s="4">
        <f t="shared" ca="1" si="44"/>
        <v>0</v>
      </c>
      <c r="DE146" s="4">
        <f t="shared" ca="1" si="44"/>
        <v>0</v>
      </c>
      <c r="DF146" s="4">
        <f t="shared" ca="1" si="44"/>
        <v>0</v>
      </c>
      <c r="DG146" s="4">
        <f t="shared" ca="1" si="44"/>
        <v>0</v>
      </c>
      <c r="DH146" s="4">
        <f t="shared" ca="1" si="44"/>
        <v>0</v>
      </c>
      <c r="DI146" s="4">
        <f t="shared" ca="1" si="44"/>
        <v>0</v>
      </c>
      <c r="DJ146" s="4">
        <f t="shared" ca="1" si="44"/>
        <v>0</v>
      </c>
      <c r="DK146" s="4">
        <f t="shared" ca="1" si="44"/>
        <v>0</v>
      </c>
      <c r="DL146" s="4">
        <f t="shared" ca="1" si="44"/>
        <v>0</v>
      </c>
      <c r="DM146" s="4">
        <f t="shared" ca="1" si="44"/>
        <v>0</v>
      </c>
      <c r="DN146" s="4">
        <f t="shared" ca="1" si="44"/>
        <v>0</v>
      </c>
      <c r="DO146" s="4">
        <f t="shared" ca="1" si="44"/>
        <v>0</v>
      </c>
      <c r="DP146" s="4">
        <f t="shared" ca="1" si="44"/>
        <v>0</v>
      </c>
      <c r="DQ146" s="4">
        <f t="shared" ca="1" si="44"/>
        <v>0</v>
      </c>
      <c r="DR146" s="4">
        <f t="shared" ca="1" si="44"/>
        <v>0</v>
      </c>
      <c r="DS146" s="4">
        <f t="shared" ca="1" si="44"/>
        <v>0</v>
      </c>
      <c r="DT146" s="4">
        <f t="shared" ca="1" si="44"/>
        <v>0</v>
      </c>
      <c r="DU146" s="4">
        <f t="shared" ca="1" si="44"/>
        <v>0</v>
      </c>
      <c r="DV146" s="4">
        <f t="shared" ca="1" si="44"/>
        <v>0</v>
      </c>
      <c r="DW146" s="4">
        <f t="shared" ca="1" si="44"/>
        <v>0</v>
      </c>
      <c r="DX146" s="4">
        <f t="shared" ca="1" si="44"/>
        <v>0</v>
      </c>
      <c r="DY146" s="4">
        <f t="shared" ca="1" si="44"/>
        <v>0</v>
      </c>
      <c r="DZ146" s="4">
        <f t="shared" ca="1" si="44"/>
        <v>0</v>
      </c>
      <c r="EA146" s="4">
        <f t="shared" ca="1" si="44"/>
        <v>0</v>
      </c>
      <c r="EB146" s="4">
        <f t="shared" ref="EB146:GM146" ca="1" si="45">EA145-EB145</f>
        <v>0</v>
      </c>
      <c r="EC146" s="4">
        <f t="shared" ca="1" si="45"/>
        <v>0</v>
      </c>
      <c r="ED146" s="4">
        <f t="shared" ca="1" si="45"/>
        <v>0</v>
      </c>
      <c r="EE146" s="4">
        <f t="shared" ca="1" si="45"/>
        <v>0</v>
      </c>
      <c r="EF146" s="4">
        <f t="shared" ca="1" si="45"/>
        <v>0</v>
      </c>
      <c r="EG146" s="4">
        <f t="shared" ca="1" si="45"/>
        <v>0</v>
      </c>
      <c r="EH146" s="4">
        <f t="shared" ca="1" si="45"/>
        <v>0</v>
      </c>
      <c r="EI146" s="4">
        <f t="shared" ca="1" si="45"/>
        <v>0</v>
      </c>
      <c r="EJ146" s="4">
        <f t="shared" ca="1" si="45"/>
        <v>0</v>
      </c>
      <c r="EK146" s="4">
        <f t="shared" ca="1" si="45"/>
        <v>0</v>
      </c>
      <c r="EL146" s="4">
        <f t="shared" ca="1" si="45"/>
        <v>0</v>
      </c>
      <c r="EM146" s="4">
        <f t="shared" ca="1" si="45"/>
        <v>0</v>
      </c>
      <c r="EN146" s="4">
        <f t="shared" ca="1" si="45"/>
        <v>0</v>
      </c>
      <c r="EO146" s="4">
        <f t="shared" ca="1" si="45"/>
        <v>0</v>
      </c>
      <c r="EP146" s="4">
        <f t="shared" ca="1" si="45"/>
        <v>0</v>
      </c>
      <c r="EQ146" s="4">
        <f t="shared" ca="1" si="45"/>
        <v>0</v>
      </c>
      <c r="ER146" s="4">
        <f t="shared" ca="1" si="45"/>
        <v>0</v>
      </c>
      <c r="ES146" s="4">
        <f t="shared" ca="1" si="45"/>
        <v>0</v>
      </c>
      <c r="ET146" s="4">
        <f t="shared" ca="1" si="45"/>
        <v>0</v>
      </c>
      <c r="EU146" s="4">
        <f t="shared" ca="1" si="45"/>
        <v>0</v>
      </c>
      <c r="EV146" s="4">
        <f t="shared" ca="1" si="45"/>
        <v>0</v>
      </c>
      <c r="EW146" s="4">
        <f t="shared" ca="1" si="45"/>
        <v>0</v>
      </c>
      <c r="EX146" s="4">
        <f t="shared" ca="1" si="45"/>
        <v>0</v>
      </c>
      <c r="EY146" s="4">
        <f t="shared" ca="1" si="45"/>
        <v>0</v>
      </c>
      <c r="EZ146" s="4">
        <f t="shared" ca="1" si="45"/>
        <v>0</v>
      </c>
      <c r="FA146" s="4">
        <f t="shared" ca="1" si="45"/>
        <v>0</v>
      </c>
      <c r="FB146" s="4">
        <f t="shared" ca="1" si="45"/>
        <v>0</v>
      </c>
      <c r="FC146" s="4">
        <f t="shared" ca="1" si="45"/>
        <v>0</v>
      </c>
      <c r="FD146" s="4">
        <f t="shared" ca="1" si="45"/>
        <v>0</v>
      </c>
      <c r="FE146" s="4">
        <f t="shared" ca="1" si="45"/>
        <v>0</v>
      </c>
      <c r="FF146" s="4">
        <f t="shared" ca="1" si="45"/>
        <v>0</v>
      </c>
      <c r="FG146" s="4">
        <f t="shared" ca="1" si="45"/>
        <v>0</v>
      </c>
      <c r="FH146" s="4">
        <f t="shared" ca="1" si="45"/>
        <v>0</v>
      </c>
      <c r="FI146" s="4">
        <f t="shared" ca="1" si="45"/>
        <v>0</v>
      </c>
      <c r="FJ146" s="4">
        <f t="shared" ca="1" si="45"/>
        <v>0</v>
      </c>
      <c r="FK146" s="4">
        <f t="shared" ca="1" si="45"/>
        <v>0</v>
      </c>
      <c r="FL146" s="4">
        <f t="shared" ca="1" si="45"/>
        <v>0</v>
      </c>
      <c r="FM146" s="4">
        <f t="shared" ca="1" si="45"/>
        <v>0</v>
      </c>
      <c r="FN146" s="4">
        <f t="shared" ca="1" si="45"/>
        <v>0</v>
      </c>
      <c r="FO146" s="4">
        <f t="shared" ca="1" si="45"/>
        <v>0</v>
      </c>
      <c r="FP146" s="4">
        <f t="shared" ca="1" si="45"/>
        <v>0</v>
      </c>
      <c r="FQ146" s="4">
        <f t="shared" ca="1" si="45"/>
        <v>0</v>
      </c>
      <c r="FR146" s="4">
        <f t="shared" ca="1" si="45"/>
        <v>0</v>
      </c>
      <c r="FS146" s="4">
        <f t="shared" ca="1" si="45"/>
        <v>0</v>
      </c>
      <c r="FT146" s="4">
        <f t="shared" ca="1" si="45"/>
        <v>0</v>
      </c>
      <c r="FU146" s="4">
        <f t="shared" ca="1" si="45"/>
        <v>0</v>
      </c>
      <c r="FV146" s="4">
        <f t="shared" ca="1" si="45"/>
        <v>0</v>
      </c>
      <c r="FW146" s="4">
        <f t="shared" ca="1" si="45"/>
        <v>0</v>
      </c>
      <c r="FX146" s="4">
        <f t="shared" ca="1" si="45"/>
        <v>0</v>
      </c>
      <c r="FY146" s="4">
        <f t="shared" ca="1" si="45"/>
        <v>0</v>
      </c>
      <c r="FZ146" s="4">
        <f t="shared" ca="1" si="45"/>
        <v>0</v>
      </c>
      <c r="GA146" s="4">
        <f t="shared" ca="1" si="45"/>
        <v>0</v>
      </c>
      <c r="GB146" s="4">
        <f t="shared" ca="1" si="45"/>
        <v>0</v>
      </c>
      <c r="GC146" s="4">
        <f t="shared" ca="1" si="45"/>
        <v>0</v>
      </c>
      <c r="GD146" s="4">
        <f t="shared" ca="1" si="45"/>
        <v>0</v>
      </c>
      <c r="GE146" s="4">
        <f t="shared" ca="1" si="45"/>
        <v>0</v>
      </c>
      <c r="GF146" s="4">
        <f t="shared" ca="1" si="45"/>
        <v>0</v>
      </c>
      <c r="GG146" s="4">
        <f t="shared" ca="1" si="45"/>
        <v>0</v>
      </c>
      <c r="GH146" s="4">
        <f t="shared" ca="1" si="45"/>
        <v>0</v>
      </c>
      <c r="GI146" s="4">
        <f t="shared" ca="1" si="45"/>
        <v>0</v>
      </c>
      <c r="GJ146" s="4">
        <f t="shared" ca="1" si="45"/>
        <v>0</v>
      </c>
      <c r="GK146" s="4">
        <f t="shared" ca="1" si="45"/>
        <v>0</v>
      </c>
      <c r="GL146" s="4">
        <f t="shared" ca="1" si="45"/>
        <v>0</v>
      </c>
      <c r="GM146" s="4">
        <f t="shared" ca="1" si="45"/>
        <v>0</v>
      </c>
      <c r="GN146" s="4">
        <f t="shared" ref="GN146:HM146" ca="1" si="46">GM145-GN145</f>
        <v>0</v>
      </c>
      <c r="GO146" s="4">
        <f t="shared" ca="1" si="46"/>
        <v>0</v>
      </c>
      <c r="GP146" s="4">
        <f t="shared" ca="1" si="46"/>
        <v>0</v>
      </c>
      <c r="GQ146" s="4">
        <f t="shared" ca="1" si="46"/>
        <v>0</v>
      </c>
      <c r="GR146" s="4">
        <f t="shared" ca="1" si="46"/>
        <v>0</v>
      </c>
      <c r="GS146" s="4">
        <f t="shared" ca="1" si="46"/>
        <v>0</v>
      </c>
      <c r="GT146" s="4">
        <f t="shared" ca="1" si="46"/>
        <v>0</v>
      </c>
      <c r="GU146" s="4">
        <f t="shared" ca="1" si="46"/>
        <v>0</v>
      </c>
      <c r="GV146" s="4">
        <f t="shared" ca="1" si="46"/>
        <v>0</v>
      </c>
      <c r="GW146" s="4">
        <f t="shared" ca="1" si="46"/>
        <v>0</v>
      </c>
      <c r="GX146" s="4">
        <f t="shared" ca="1" si="46"/>
        <v>0</v>
      </c>
      <c r="GY146" s="4">
        <f t="shared" ca="1" si="46"/>
        <v>0</v>
      </c>
      <c r="GZ146" s="4">
        <f t="shared" ca="1" si="46"/>
        <v>0</v>
      </c>
      <c r="HA146" s="4">
        <f t="shared" ca="1" si="46"/>
        <v>0</v>
      </c>
      <c r="HB146" s="4">
        <f t="shared" ca="1" si="46"/>
        <v>0</v>
      </c>
      <c r="HC146" s="4">
        <f t="shared" ca="1" si="46"/>
        <v>0</v>
      </c>
      <c r="HD146" s="4">
        <f t="shared" ca="1" si="46"/>
        <v>0</v>
      </c>
      <c r="HE146" s="4">
        <f t="shared" ca="1" si="46"/>
        <v>0</v>
      </c>
      <c r="HF146" s="4">
        <f t="shared" ca="1" si="46"/>
        <v>0</v>
      </c>
      <c r="HG146" s="4">
        <f t="shared" ca="1" si="46"/>
        <v>0</v>
      </c>
      <c r="HH146" s="4">
        <f t="shared" ca="1" si="46"/>
        <v>0</v>
      </c>
      <c r="HI146" s="4">
        <f t="shared" ca="1" si="46"/>
        <v>0</v>
      </c>
      <c r="HJ146" s="4">
        <f t="shared" ca="1" si="46"/>
        <v>0</v>
      </c>
      <c r="HK146" s="4">
        <f t="shared" ca="1" si="46"/>
        <v>0</v>
      </c>
      <c r="HL146" s="4">
        <f t="shared" ca="1" si="46"/>
        <v>0</v>
      </c>
      <c r="HM146" s="4">
        <f t="shared" ca="1" si="46"/>
        <v>0</v>
      </c>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row>
    <row r="147" spans="1:256" x14ac:dyDescent="0.15">
      <c r="A147" s="51" t="s">
        <v>255</v>
      </c>
      <c r="B147" s="1"/>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row>
    <row r="148" spans="1:256" x14ac:dyDescent="0.15">
      <c r="A148" s="24" t="s">
        <v>68</v>
      </c>
      <c r="B148" s="1" t="s">
        <v>18</v>
      </c>
      <c r="C148" s="4">
        <f ca="1">FORECAST(C145,OFFSET('Fluid Volume vs Fill Height'!$B9:$B2166,MATCH(C145,'Fluid Volume vs Fill Height'!$E9:$E2166,1)-1,0,2),
OFFSET('Fluid Volume vs Fill Height'!$E9:$E2166,MATCH(C145,'Fluid Volume vs Fill Height'!$E9:$E2166,1)-1,0,2))</f>
        <v>4.864769289961389</v>
      </c>
      <c r="D148" s="4">
        <f ca="1">FORECAST(D145,OFFSET('Fluid Volume vs Fill Height'!$B9:$B2166,MATCH(D145,'Fluid Volume vs Fill Height'!$E9:$E2166,1)-1,0,2),
OFFSET('Fluid Volume vs Fill Height'!$E9:$E2166,MATCH(D145,'Fluid Volume vs Fill Height'!$E9:$E2166,1)-1,0,2))</f>
        <v>4.864769289961389</v>
      </c>
      <c r="E148" s="4">
        <f ca="1">FORECAST(E145,OFFSET('Fluid Volume vs Fill Height'!$B9:$B2166,MATCH(E145,'Fluid Volume vs Fill Height'!$E9:$E2166,1)-1,0,2),
OFFSET('Fluid Volume vs Fill Height'!$E9:$E2166,MATCH(E145,'Fluid Volume vs Fill Height'!$E9:$E2166,1)-1,0,2))</f>
        <v>4.7664453537447926</v>
      </c>
      <c r="F148" s="4">
        <f ca="1">FORECAST(F145,OFFSET('Fluid Volume vs Fill Height'!$B9:$B2166,MATCH(F145,'Fluid Volume vs Fill Height'!$E9:$E2166,1)-1,0,2),
OFFSET('Fluid Volume vs Fill Height'!$E9:$E2166,MATCH(F145,'Fluid Volume vs Fill Height'!$E9:$E2166,1)-1,0,2))</f>
        <v>4.6671328971711539</v>
      </c>
      <c r="G148" s="4">
        <f ca="1">FORECAST(G145,OFFSET('Fluid Volume vs Fill Height'!$B9:$B2166,MATCH(G145,'Fluid Volume vs Fill Height'!$E9:$E2166,1)-1,0,2),
OFFSET('Fluid Volume vs Fill Height'!$E9:$E2166,MATCH(G145,'Fluid Volume vs Fill Height'!$E9:$E2166,1)-1,0,2))</f>
        <v>4.566821981943308</v>
      </c>
      <c r="H148" s="4">
        <f ca="1">FORECAST(H145,OFFSET('Fluid Volume vs Fill Height'!$B9:$B2166,MATCH(H145,'Fluid Volume vs Fill Height'!$E9:$E2166,1)-1,0,2),
OFFSET('Fluid Volume vs Fill Height'!$E9:$E2166,MATCH(H145,'Fluid Volume vs Fill Height'!$E9:$E2166,1)-1,0,2))</f>
        <v>4.4655025698473354</v>
      </c>
      <c r="I148" s="4">
        <f ca="1">FORECAST(I145,OFFSET('Fluid Volume vs Fill Height'!$B9:$B2166,MATCH(I145,'Fluid Volume vs Fill Height'!$E9:$E2166,1)-1,0,2),
OFFSET('Fluid Volume vs Fill Height'!$E9:$E2166,MATCH(I145,'Fluid Volume vs Fill Height'!$E9:$E2166,1)-1,0,2))</f>
        <v>4.3631645217480202</v>
      </c>
      <c r="J148" s="4">
        <f ca="1">FORECAST(J145,OFFSET('Fluid Volume vs Fill Height'!$B9:$B2166,MATCH(J145,'Fluid Volume vs Fill Height'!$E9:$E2166,1)-1,0,2),
OFFSET('Fluid Volume vs Fill Height'!$E9:$E2166,MATCH(J145,'Fluid Volume vs Fill Height'!$E9:$E2166,1)-1,0,2))</f>
        <v>4.2597975965742219</v>
      </c>
      <c r="K148" s="4">
        <f ca="1">FORECAST(K145,OFFSET('Fluid Volume vs Fill Height'!$B9:$B2166,MATCH(K145,'Fluid Volume vs Fill Height'!$E9:$E2166,1)-1,0,2),
OFFSET('Fluid Volume vs Fill Height'!$E9:$E2166,MATCH(K145,'Fluid Volume vs Fill Height'!$E9:$E2166,1)-1,0,2))</f>
        <v>4.1553914502940366</v>
      </c>
      <c r="L148" s="4">
        <f ca="1">FORECAST(L145,OFFSET('Fluid Volume vs Fill Height'!$B9:$B2166,MATCH(L145,'Fluid Volume vs Fill Height'!$E9:$E2166,1)-1,0,2),
OFFSET('Fluid Volume vs Fill Height'!$E9:$E2166,MATCH(L145,'Fluid Volume vs Fill Height'!$E9:$E2166,1)-1,0,2))</f>
        <v>4.049935634879664</v>
      </c>
      <c r="M148" s="4">
        <f ca="1">FORECAST(M145,OFFSET('Fluid Volume vs Fill Height'!$B9:$B2166,MATCH(M145,'Fluid Volume vs Fill Height'!$E9:$E2166,1)-1,0,2),
OFFSET('Fluid Volume vs Fill Height'!$E9:$E2166,MATCH(M145,'Fluid Volume vs Fill Height'!$E9:$E2166,1)-1,0,2))</f>
        <v>3.9434195972618591</v>
      </c>
      <c r="N148" s="4">
        <f ca="1">FORECAST(N145,OFFSET('Fluid Volume vs Fill Height'!$B9:$B2166,MATCH(N145,'Fluid Volume vs Fill Height'!$E9:$E2166,1)-1,0,2),
OFFSET('Fluid Volume vs Fill Height'!$E9:$E2166,MATCH(N145,'Fluid Volume vs Fill Height'!$E9:$E2166,1)-1,0,2))</f>
        <v>3.835832678273877</v>
      </c>
      <c r="O148" s="4">
        <f ca="1">FORECAST(O145,OFFSET('Fluid Volume vs Fill Height'!$B9:$B2166,MATCH(O145,'Fluid Volume vs Fill Height'!$E9:$E2166,1)-1,0,2),
OFFSET('Fluid Volume vs Fill Height'!$E9:$E2166,MATCH(O145,'Fluid Volume vs Fill Height'!$E9:$E2166,1)-1,0,2))</f>
        <v>3.7271641115848011</v>
      </c>
      <c r="P148" s="4">
        <f ca="1">FORECAST(P145,OFFSET('Fluid Volume vs Fill Height'!$B9:$B2166,MATCH(P145,'Fluid Volume vs Fill Height'!$E9:$E2166,1)-1,0,2),
OFFSET('Fluid Volume vs Fill Height'!$E9:$E2166,MATCH(P145,'Fluid Volume vs Fill Height'!$E9:$E2166,1)-1,0,2))</f>
        <v>3.6174030226221427</v>
      </c>
      <c r="Q148" s="4">
        <f ca="1">FORECAST(Q145,OFFSET('Fluid Volume vs Fill Height'!$B9:$B2166,MATCH(Q145,'Fluid Volume vs Fill Height'!$E9:$E2166,1)-1,0,2),
OFFSET('Fluid Volume vs Fill Height'!$E9:$E2166,MATCH(Q145,'Fluid Volume vs Fill Height'!$E9:$E2166,1)-1,0,2))</f>
        <v>3.5065384274836151</v>
      </c>
      <c r="R148" s="4">
        <f ca="1">FORECAST(R145,OFFSET('Fluid Volume vs Fill Height'!$B9:$B2166,MATCH(R145,'Fluid Volume vs Fill Height'!$E9:$E2166,1)-1,0,2),
OFFSET('Fluid Volume vs Fill Height'!$E9:$E2166,MATCH(R145,'Fluid Volume vs Fill Height'!$E9:$E2166,1)-1,0,2))</f>
        <v>3.3945592318379596</v>
      </c>
      <c r="S148" s="4">
        <f ca="1">FORECAST(S145,OFFSET('Fluid Volume vs Fill Height'!$B9:$B2166,MATCH(S145,'Fluid Volume vs Fill Height'!$E9:$E2166,1)-1,0,2),
OFFSET('Fluid Volume vs Fill Height'!$E9:$E2166,MATCH(S145,'Fluid Volume vs Fill Height'!$E9:$E2166,1)-1,0,2))</f>
        <v>3.2814542298147278</v>
      </c>
      <c r="T148" s="4">
        <f ca="1">FORECAST(T145,OFFSET('Fluid Volume vs Fill Height'!$B9:$B2166,MATCH(T145,'Fluid Volume vs Fill Height'!$E9:$E2166,1)-1,0,2),
OFFSET('Fluid Volume vs Fill Height'!$E9:$E2166,MATCH(T145,'Fluid Volume vs Fill Height'!$E9:$E2166,1)-1,0,2))</f>
        <v>3.167212102882897</v>
      </c>
      <c r="U148" s="4">
        <f ca="1">FORECAST(U145,OFFSET('Fluid Volume vs Fill Height'!$B9:$B2166,MATCH(U145,'Fluid Volume vs Fill Height'!$E9:$E2166,1)-1,0,2),
OFFSET('Fluid Volume vs Fill Height'!$E9:$E2166,MATCH(U145,'Fluid Volume vs Fill Height'!$E9:$E2166,1)-1,0,2))</f>
        <v>3.0518214187182138</v>
      </c>
      <c r="V148" s="4">
        <f ca="1">FORECAST(V145,OFFSET('Fluid Volume vs Fill Height'!$B9:$B2166,MATCH(V145,'Fluid Volume vs Fill Height'!$E9:$E2166,1)-1,0,2),
OFFSET('Fluid Volume vs Fill Height'!$E9:$E2166,MATCH(V145,'Fluid Volume vs Fill Height'!$E9:$E2166,1)-1,0,2))</f>
        <v>2.9352706300591511</v>
      </c>
      <c r="W148" s="4">
        <f ca="1">FORECAST(W145,OFFSET('Fluid Volume vs Fill Height'!$B9:$B2166,MATCH(W145,'Fluid Volume vs Fill Height'!$E9:$E2166,1)-1,0,2),
OFFSET('Fluid Volume vs Fill Height'!$E9:$E2166,MATCH(W145,'Fluid Volume vs Fill Height'!$E9:$E2166,1)-1,0,2))</f>
        <v>2.8175480735513614</v>
      </c>
      <c r="X148" s="4">
        <f ca="1">FORECAST(X145,OFFSET('Fluid Volume vs Fill Height'!$B9:$B2166,MATCH(X145,'Fluid Volume vs Fill Height'!$E9:$E2166,1)-1,0,2),
OFFSET('Fluid Volume vs Fill Height'!$E9:$E2166,MATCH(X145,'Fluid Volume vs Fill Height'!$E9:$E2166,1)-1,0,2))</f>
        <v>2.6986419685805116</v>
      </c>
      <c r="Y148" s="4">
        <f ca="1">FORECAST(Y145,OFFSET('Fluid Volume vs Fill Height'!$B9:$B2166,MATCH(Y145,'Fluid Volume vs Fill Height'!$E9:$E2166,1)-1,0,2),
OFFSET('Fluid Volume vs Fill Height'!$E9:$E2166,MATCH(Y145,'Fluid Volume vs Fill Height'!$E9:$E2166,1)-1,0,2))</f>
        <v>2.5785404160933876</v>
      </c>
      <c r="Z148" s="4">
        <f ca="1">FORECAST(Z145,OFFSET('Fluid Volume vs Fill Height'!$B9:$B2166,MATCH(Z145,'Fluid Volume vs Fill Height'!$E9:$E2166,1)-1,0,2),
OFFSET('Fluid Volume vs Fill Height'!$E9:$E2166,MATCH(Z145,'Fluid Volume vs Fill Height'!$E9:$E2166,1)-1,0,2))</f>
        <v>2.4572313974071429</v>
      </c>
      <c r="AA148" s="4">
        <f ca="1">FORECAST(AA145,OFFSET('Fluid Volume vs Fill Height'!$B9:$B2166,MATCH(AA145,'Fluid Volume vs Fill Height'!$E9:$E2166,1)-1,0,2),
OFFSET('Fluid Volume vs Fill Height'!$E9:$E2166,MATCH(AA145,'Fluid Volume vs Fill Height'!$E9:$E2166,1)-1,0,2))</f>
        <v>2.334702773006577</v>
      </c>
      <c r="AB148" s="4">
        <f ca="1">FORECAST(AB145,OFFSET('Fluid Volume vs Fill Height'!$B9:$B2166,MATCH(AB145,'Fluid Volume vs Fill Height'!$E9:$E2166,1)-1,0,2),
OFFSET('Fluid Volume vs Fill Height'!$E9:$E2166,MATCH(AB145,'Fluid Volume vs Fill Height'!$E9:$E2166,1)-1,0,2))</f>
        <v>2.2109422813293222</v>
      </c>
      <c r="AC148" s="4">
        <f ca="1">FORECAST(AC145,OFFSET('Fluid Volume vs Fill Height'!$B9:$B2166,MATCH(AC145,'Fluid Volume vs Fill Height'!$E9:$E2166,1)-1,0,2),
OFFSET('Fluid Volume vs Fill Height'!$E9:$E2166,MATCH(AC145,'Fluid Volume vs Fill Height'!$E9:$E2166,1)-1,0,2))</f>
        <v>2.0859375375388165</v>
      </c>
      <c r="AD148" s="4">
        <f ca="1">FORECAST(AD145,OFFSET('Fluid Volume vs Fill Height'!$B9:$B2166,MATCH(AD145,'Fluid Volume vs Fill Height'!$E9:$E2166,1)-1,0,2),
OFFSET('Fluid Volume vs Fill Height'!$E9:$E2166,MATCH(AD145,'Fluid Volume vs Fill Height'!$E9:$E2166,1)-1,0,2))</f>
        <v>1.9596760322849429</v>
      </c>
      <c r="AE148" s="4">
        <f ca="1">FORECAST(AE145,OFFSET('Fluid Volume vs Fill Height'!$B9:$B2166,MATCH(AE145,'Fluid Volume vs Fill Height'!$E9:$E2166,1)-1,0,2),
OFFSET('Fluid Volume vs Fill Height'!$E9:$E2166,MATCH(AE145,'Fluid Volume vs Fill Height'!$E9:$E2166,1)-1,0,2))</f>
        <v>1.8321451304522038</v>
      </c>
      <c r="AF148" s="4">
        <f ca="1">FORECAST(AF145,OFFSET('Fluid Volume vs Fill Height'!$B9:$B2166,MATCH(AF145,'Fluid Volume vs Fill Height'!$E9:$E2166,1)-1,0,2),
OFFSET('Fluid Volume vs Fill Height'!$E9:$E2166,MATCH(AF145,'Fluid Volume vs Fill Height'!$E9:$E2166,1)-1,0,2))</f>
        <v>1.7033320698953063</v>
      </c>
      <c r="AG148" s="4">
        <f ca="1">FORECAST(AG145,OFFSET('Fluid Volume vs Fill Height'!$B9:$B2166,MATCH(AG145,'Fluid Volume vs Fill Height'!$E9:$E2166,1)-1,0,2),
OFFSET('Fluid Volume vs Fill Height'!$E9:$E2166,MATCH(AG145,'Fluid Volume vs Fill Height'!$E9:$E2166,1)-1,0,2))</f>
        <v>1.5732239601620512</v>
      </c>
      <c r="AH148" s="4">
        <f ca="1">FORECAST(AH145,OFFSET('Fluid Volume vs Fill Height'!$B9:$B2166,MATCH(AH145,'Fluid Volume vs Fill Height'!$E9:$E2166,1)-1,0,2),
OFFSET('Fluid Volume vs Fill Height'!$E9:$E2166,MATCH(AH145,'Fluid Volume vs Fill Height'!$E9:$E2166,1)-1,0,2))</f>
        <v>1.4418077812033692</v>
      </c>
      <c r="AI148" s="4">
        <f ca="1">FORECAST(AI145,OFFSET('Fluid Volume vs Fill Height'!$B9:$B2166,MATCH(AI145,'Fluid Volume vs Fill Height'!$E9:$E2166,1)-1,0,2),
OFFSET('Fluid Volume vs Fill Height'!$E9:$E2166,MATCH(AI145,'Fluid Volume vs Fill Height'!$E9:$E2166,1)-1,0,2))</f>
        <v>1.3090703820703915</v>
      </c>
      <c r="AJ148" s="4">
        <f ca="1">FORECAST(AJ145,OFFSET('Fluid Volume vs Fill Height'!$B9:$B2166,MATCH(AJ145,'Fluid Volume vs Fill Height'!$E9:$E2166,1)-1,0,2),
OFFSET('Fluid Volume vs Fill Height'!$E9:$E2166,MATCH(AJ145,'Fluid Volume vs Fill Height'!$E9:$E2166,1)-1,0,2))</f>
        <v>1.1749790793021462</v>
      </c>
      <c r="AK148" s="4">
        <f ca="1">FORECAST(AK145,OFFSET('Fluid Volume vs Fill Height'!$B9:$B2166,MATCH(AK145,'Fluid Volume vs Fill Height'!$E9:$E2166,1)-1,0,2),
OFFSET('Fluid Volume vs Fill Height'!$E9:$E2166,MATCH(AK145,'Fluid Volume vs Fill Height'!$E9:$E2166,1)-1,0,2))</f>
        <v>1.0382497815401015</v>
      </c>
      <c r="AL148" s="4">
        <f ca="1">FORECAST(AL145,OFFSET('Fluid Volume vs Fill Height'!$B9:$B2166,MATCH(AL145,'Fluid Volume vs Fill Height'!$E9:$E2166,1)-1,0,2),
OFFSET('Fluid Volume vs Fill Height'!$E9:$E2166,MATCH(AL145,'Fluid Volume vs Fill Height'!$E9:$E2166,1)-1,0,2))</f>
        <v>0.89515327531346789</v>
      </c>
      <c r="AM148" s="4">
        <f ca="1">FORECAST(AM145,OFFSET('Fluid Volume vs Fill Height'!$B9:$B2166,MATCH(AM145,'Fluid Volume vs Fill Height'!$E9:$E2166,1)-1,0,2),
OFFSET('Fluid Volume vs Fill Height'!$E9:$E2166,MATCH(AM145,'Fluid Volume vs Fill Height'!$E9:$E2166,1)-1,0,2))</f>
        <v>0.73985118314332998</v>
      </c>
      <c r="AN148" s="4">
        <f ca="1">FORECAST(AN145,OFFSET('Fluid Volume vs Fill Height'!$B9:$B2166,MATCH(AN145,'Fluid Volume vs Fill Height'!$E9:$E2166,1)-1,0,2),
OFFSET('Fluid Volume vs Fill Height'!$E9:$E2166,MATCH(AN145,'Fluid Volume vs Fill Height'!$E9:$E2166,1)-1,0,2))</f>
        <v>0.56073376827208632</v>
      </c>
      <c r="AO148" s="4">
        <f ca="1">FORECAST(AO145,OFFSET('Fluid Volume vs Fill Height'!$B9:$B2166,MATCH(AO145,'Fluid Volume vs Fill Height'!$E9:$E2166,1)-1,0,2),
OFFSET('Fluid Volume vs Fill Height'!$E9:$E2166,MATCH(AO145,'Fluid Volume vs Fill Height'!$E9:$E2166,1)-1,0,2))</f>
        <v>0.53822599999999998</v>
      </c>
      <c r="AP148" s="4">
        <f ca="1">FORECAST(AP145,OFFSET('Fluid Volume vs Fill Height'!$B9:$B2166,MATCH(AP145,'Fluid Volume vs Fill Height'!$E9:$E2166,1)-1,0,2),
OFFSET('Fluid Volume vs Fill Height'!$E9:$E2166,MATCH(AP145,'Fluid Volume vs Fill Height'!$E9:$E2166,1)-1,0,2))</f>
        <v>0.53822599999999998</v>
      </c>
      <c r="AQ148" s="4">
        <f ca="1">FORECAST(AQ145,OFFSET('Fluid Volume vs Fill Height'!$B9:$B2166,MATCH(AQ145,'Fluid Volume vs Fill Height'!$E9:$E2166,1)-1,0,2),
OFFSET('Fluid Volume vs Fill Height'!$E9:$E2166,MATCH(AQ145,'Fluid Volume vs Fill Height'!$E9:$E2166,1)-1,0,2))</f>
        <v>0.53822599999999998</v>
      </c>
      <c r="AR148" s="4">
        <f ca="1">FORECAST(AR145,OFFSET('Fluid Volume vs Fill Height'!$B9:$B2166,MATCH(AR145,'Fluid Volume vs Fill Height'!$E9:$E2166,1)-1,0,2),
OFFSET('Fluid Volume vs Fill Height'!$E9:$E2166,MATCH(AR145,'Fluid Volume vs Fill Height'!$E9:$E2166,1)-1,0,2))</f>
        <v>0.53822599999999998</v>
      </c>
      <c r="AS148" s="4">
        <f ca="1">FORECAST(AS145,OFFSET('Fluid Volume vs Fill Height'!$B9:$B2166,MATCH(AS145,'Fluid Volume vs Fill Height'!$E9:$E2166,1)-1,0,2),
OFFSET('Fluid Volume vs Fill Height'!$E9:$E2166,MATCH(AS145,'Fluid Volume vs Fill Height'!$E9:$E2166,1)-1,0,2))</f>
        <v>0.53822599999999998</v>
      </c>
      <c r="AT148" s="4">
        <f ca="1">FORECAST(AT145,OFFSET('Fluid Volume vs Fill Height'!$B9:$B2166,MATCH(AT145,'Fluid Volume vs Fill Height'!$E9:$E2166,1)-1,0,2),
OFFSET('Fluid Volume vs Fill Height'!$E9:$E2166,MATCH(AT145,'Fluid Volume vs Fill Height'!$E9:$E2166,1)-1,0,2))</f>
        <v>0.53822599999999998</v>
      </c>
      <c r="AU148" s="4">
        <f ca="1">FORECAST(AU145,OFFSET('Fluid Volume vs Fill Height'!$B9:$B2166,MATCH(AU145,'Fluid Volume vs Fill Height'!$E9:$E2166,1)-1,0,2),
OFFSET('Fluid Volume vs Fill Height'!$E9:$E2166,MATCH(AU145,'Fluid Volume vs Fill Height'!$E9:$E2166,1)-1,0,2))</f>
        <v>0.53822599999999998</v>
      </c>
      <c r="AV148" s="4">
        <f ca="1">FORECAST(AV145,OFFSET('Fluid Volume vs Fill Height'!$B9:$B2166,MATCH(AV145,'Fluid Volume vs Fill Height'!$E9:$E2166,1)-1,0,2),
OFFSET('Fluid Volume vs Fill Height'!$E9:$E2166,MATCH(AV145,'Fluid Volume vs Fill Height'!$E9:$E2166,1)-1,0,2))</f>
        <v>0.53822599999999998</v>
      </c>
      <c r="AW148" s="4">
        <f ca="1">FORECAST(AW145,OFFSET('Fluid Volume vs Fill Height'!$B9:$B2166,MATCH(AW145,'Fluid Volume vs Fill Height'!$E9:$E2166,1)-1,0,2),
OFFSET('Fluid Volume vs Fill Height'!$E9:$E2166,MATCH(AW145,'Fluid Volume vs Fill Height'!$E9:$E2166,1)-1,0,2))</f>
        <v>0.53822599999999998</v>
      </c>
      <c r="AX148" s="4">
        <f ca="1">FORECAST(AX145,OFFSET('Fluid Volume vs Fill Height'!$B9:$B2166,MATCH(AX145,'Fluid Volume vs Fill Height'!$E9:$E2166,1)-1,0,2),
OFFSET('Fluid Volume vs Fill Height'!$E9:$E2166,MATCH(AX145,'Fluid Volume vs Fill Height'!$E9:$E2166,1)-1,0,2))</f>
        <v>0.53822599999999998</v>
      </c>
      <c r="AY148" s="4">
        <f ca="1">FORECAST(AY145,OFFSET('Fluid Volume vs Fill Height'!$B9:$B2166,MATCH(AY145,'Fluid Volume vs Fill Height'!$E9:$E2166,1)-1,0,2),
OFFSET('Fluid Volume vs Fill Height'!$E9:$E2166,MATCH(AY145,'Fluid Volume vs Fill Height'!$E9:$E2166,1)-1,0,2))</f>
        <v>0.53822599999999998</v>
      </c>
      <c r="AZ148" s="4">
        <f ca="1">FORECAST(AZ145,OFFSET('Fluid Volume vs Fill Height'!$B9:$B2166,MATCH(AZ145,'Fluid Volume vs Fill Height'!$E9:$E2166,1)-1,0,2),
OFFSET('Fluid Volume vs Fill Height'!$E9:$E2166,MATCH(AZ145,'Fluid Volume vs Fill Height'!$E9:$E2166,1)-1,0,2))</f>
        <v>0.53822599999999998</v>
      </c>
      <c r="BA148" s="4">
        <f ca="1">FORECAST(BA145,OFFSET('Fluid Volume vs Fill Height'!$B9:$B2166,MATCH(BA145,'Fluid Volume vs Fill Height'!$E9:$E2166,1)-1,0,2),
OFFSET('Fluid Volume vs Fill Height'!$E9:$E2166,MATCH(BA145,'Fluid Volume vs Fill Height'!$E9:$E2166,1)-1,0,2))</f>
        <v>0.53822599999999998</v>
      </c>
      <c r="BB148" s="4">
        <f ca="1">FORECAST(BB145,OFFSET('Fluid Volume vs Fill Height'!$B9:$B2166,MATCH(BB145,'Fluid Volume vs Fill Height'!$E9:$E2166,1)-1,0,2),
OFFSET('Fluid Volume vs Fill Height'!$E9:$E2166,MATCH(BB145,'Fluid Volume vs Fill Height'!$E9:$E2166,1)-1,0,2))</f>
        <v>0.53822599999999998</v>
      </c>
      <c r="BC148" s="4">
        <f ca="1">FORECAST(BC145,OFFSET('Fluid Volume vs Fill Height'!$B9:$B2166,MATCH(BC145,'Fluid Volume vs Fill Height'!$E9:$E2166,1)-1,0,2),
OFFSET('Fluid Volume vs Fill Height'!$E9:$E2166,MATCH(BC145,'Fluid Volume vs Fill Height'!$E9:$E2166,1)-1,0,2))</f>
        <v>0.53822599999999998</v>
      </c>
      <c r="BD148" s="4">
        <f ca="1">FORECAST(BD145,OFFSET('Fluid Volume vs Fill Height'!$B9:$B2166,MATCH(BD145,'Fluid Volume vs Fill Height'!$E9:$E2166,1)-1,0,2),
OFFSET('Fluid Volume vs Fill Height'!$E9:$E2166,MATCH(BD145,'Fluid Volume vs Fill Height'!$E9:$E2166,1)-1,0,2))</f>
        <v>0.53822599999999998</v>
      </c>
      <c r="BE148" s="4">
        <f ca="1">FORECAST(BE145,OFFSET('Fluid Volume vs Fill Height'!$B9:$B2166,MATCH(BE145,'Fluid Volume vs Fill Height'!$E9:$E2166,1)-1,0,2),
OFFSET('Fluid Volume vs Fill Height'!$E9:$E2166,MATCH(BE145,'Fluid Volume vs Fill Height'!$E9:$E2166,1)-1,0,2))</f>
        <v>0.53822599999999998</v>
      </c>
      <c r="BF148" s="4">
        <f ca="1">FORECAST(BF145,OFFSET('Fluid Volume vs Fill Height'!$B9:$B2166,MATCH(BF145,'Fluid Volume vs Fill Height'!$E9:$E2166,1)-1,0,2),
OFFSET('Fluid Volume vs Fill Height'!$E9:$E2166,MATCH(BF145,'Fluid Volume vs Fill Height'!$E9:$E2166,1)-1,0,2))</f>
        <v>0.53822599999999998</v>
      </c>
      <c r="BG148" s="4">
        <f ca="1">FORECAST(BG145,OFFSET('Fluid Volume vs Fill Height'!$B9:$B2166,MATCH(BG145,'Fluid Volume vs Fill Height'!$E9:$E2166,1)-1,0,2),
OFFSET('Fluid Volume vs Fill Height'!$E9:$E2166,MATCH(BG145,'Fluid Volume vs Fill Height'!$E9:$E2166,1)-1,0,2))</f>
        <v>0.53822599999999998</v>
      </c>
      <c r="BH148" s="4">
        <f ca="1">FORECAST(BH145,OFFSET('Fluid Volume vs Fill Height'!$B9:$B2166,MATCH(BH145,'Fluid Volume vs Fill Height'!$E9:$E2166,1)-1,0,2),
OFFSET('Fluid Volume vs Fill Height'!$E9:$E2166,MATCH(BH145,'Fluid Volume vs Fill Height'!$E9:$E2166,1)-1,0,2))</f>
        <v>0.53822599999999998</v>
      </c>
      <c r="BI148" s="4">
        <f ca="1">FORECAST(BI145,OFFSET('Fluid Volume vs Fill Height'!$B9:$B2166,MATCH(BI145,'Fluid Volume vs Fill Height'!$E9:$E2166,1)-1,0,2),
OFFSET('Fluid Volume vs Fill Height'!$E9:$E2166,MATCH(BI145,'Fluid Volume vs Fill Height'!$E9:$E2166,1)-1,0,2))</f>
        <v>0.53822599999999998</v>
      </c>
      <c r="BJ148" s="4">
        <f ca="1">FORECAST(BJ145,OFFSET('Fluid Volume vs Fill Height'!$B9:$B2166,MATCH(BJ145,'Fluid Volume vs Fill Height'!$E9:$E2166,1)-1,0,2),
OFFSET('Fluid Volume vs Fill Height'!$E9:$E2166,MATCH(BJ145,'Fluid Volume vs Fill Height'!$E9:$E2166,1)-1,0,2))</f>
        <v>0.53822599999999998</v>
      </c>
      <c r="BK148" s="4">
        <f ca="1">FORECAST(BK145,OFFSET('Fluid Volume vs Fill Height'!$B9:$B2166,MATCH(BK145,'Fluid Volume vs Fill Height'!$E9:$E2166,1)-1,0,2),
OFFSET('Fluid Volume vs Fill Height'!$E9:$E2166,MATCH(BK145,'Fluid Volume vs Fill Height'!$E9:$E2166,1)-1,0,2))</f>
        <v>0.53822599999999998</v>
      </c>
      <c r="BL148" s="4">
        <f ca="1">FORECAST(BL145,OFFSET('Fluid Volume vs Fill Height'!$B9:$B2166,MATCH(BL145,'Fluid Volume vs Fill Height'!$E9:$E2166,1)-1,0,2),
OFFSET('Fluid Volume vs Fill Height'!$E9:$E2166,MATCH(BL145,'Fluid Volume vs Fill Height'!$E9:$E2166,1)-1,0,2))</f>
        <v>0.53822599999999998</v>
      </c>
      <c r="BM148" s="4">
        <f ca="1">FORECAST(BM145,OFFSET('Fluid Volume vs Fill Height'!$B9:$B2166,MATCH(BM145,'Fluid Volume vs Fill Height'!$E9:$E2166,1)-1,0,2),
OFFSET('Fluid Volume vs Fill Height'!$E9:$E2166,MATCH(BM145,'Fluid Volume vs Fill Height'!$E9:$E2166,1)-1,0,2))</f>
        <v>0.53822599999999998</v>
      </c>
      <c r="BN148" s="4">
        <f ca="1">FORECAST(BN145,OFFSET('Fluid Volume vs Fill Height'!$B9:$B2166,MATCH(BN145,'Fluid Volume vs Fill Height'!$E9:$E2166,1)-1,0,2),
OFFSET('Fluid Volume vs Fill Height'!$E9:$E2166,MATCH(BN145,'Fluid Volume vs Fill Height'!$E9:$E2166,1)-1,0,2))</f>
        <v>0.53822599999999998</v>
      </c>
      <c r="BO148" s="4">
        <f ca="1">FORECAST(BO145,OFFSET('Fluid Volume vs Fill Height'!$B9:$B2166,MATCH(BO145,'Fluid Volume vs Fill Height'!$E9:$E2166,1)-1,0,2),
OFFSET('Fluid Volume vs Fill Height'!$E9:$E2166,MATCH(BO145,'Fluid Volume vs Fill Height'!$E9:$E2166,1)-1,0,2))</f>
        <v>0.53822599999999998</v>
      </c>
      <c r="BP148" s="4">
        <f ca="1">FORECAST(BP145,OFFSET('Fluid Volume vs Fill Height'!$B9:$B2166,MATCH(BP145,'Fluid Volume vs Fill Height'!$E9:$E2166,1)-1,0,2),
OFFSET('Fluid Volume vs Fill Height'!$E9:$E2166,MATCH(BP145,'Fluid Volume vs Fill Height'!$E9:$E2166,1)-1,0,2))</f>
        <v>0.53822599999999998</v>
      </c>
      <c r="BQ148" s="4">
        <f ca="1">FORECAST(BQ145,OFFSET('Fluid Volume vs Fill Height'!$B9:$B2166,MATCH(BQ145,'Fluid Volume vs Fill Height'!$E9:$E2166,1)-1,0,2),
OFFSET('Fluid Volume vs Fill Height'!$E9:$E2166,MATCH(BQ145,'Fluid Volume vs Fill Height'!$E9:$E2166,1)-1,0,2))</f>
        <v>0.53822599999999998</v>
      </c>
      <c r="BR148" s="4">
        <f ca="1">FORECAST(BR145,OFFSET('Fluid Volume vs Fill Height'!$B9:$B2166,MATCH(BR145,'Fluid Volume vs Fill Height'!$E9:$E2166,1)-1,0,2),
OFFSET('Fluid Volume vs Fill Height'!$E9:$E2166,MATCH(BR145,'Fluid Volume vs Fill Height'!$E9:$E2166,1)-1,0,2))</f>
        <v>0.53822599999999998</v>
      </c>
      <c r="BS148" s="4">
        <f ca="1">FORECAST(BS145,OFFSET('Fluid Volume vs Fill Height'!$B9:$B2166,MATCH(BS145,'Fluid Volume vs Fill Height'!$E9:$E2166,1)-1,0,2),
OFFSET('Fluid Volume vs Fill Height'!$E9:$E2166,MATCH(BS145,'Fluid Volume vs Fill Height'!$E9:$E2166,1)-1,0,2))</f>
        <v>0.53822599999999998</v>
      </c>
      <c r="BT148" s="4">
        <f ca="1">FORECAST(BT145,OFFSET('Fluid Volume vs Fill Height'!$B9:$B2166,MATCH(BT145,'Fluid Volume vs Fill Height'!$E9:$E2166,1)-1,0,2),
OFFSET('Fluid Volume vs Fill Height'!$E9:$E2166,MATCH(BT145,'Fluid Volume vs Fill Height'!$E9:$E2166,1)-1,0,2))</f>
        <v>0.53822599999999998</v>
      </c>
      <c r="BU148" s="4">
        <f ca="1">FORECAST(BU145,OFFSET('Fluid Volume vs Fill Height'!$B9:$B2166,MATCH(BU145,'Fluid Volume vs Fill Height'!$E9:$E2166,1)-1,0,2),
OFFSET('Fluid Volume vs Fill Height'!$E9:$E2166,MATCH(BU145,'Fluid Volume vs Fill Height'!$E9:$E2166,1)-1,0,2))</f>
        <v>0.53822599999999998</v>
      </c>
      <c r="BV148" s="4">
        <f ca="1">FORECAST(BV145,OFFSET('Fluid Volume vs Fill Height'!$B9:$B2166,MATCH(BV145,'Fluid Volume vs Fill Height'!$E9:$E2166,1)-1,0,2),
OFFSET('Fluid Volume vs Fill Height'!$E9:$E2166,MATCH(BV145,'Fluid Volume vs Fill Height'!$E9:$E2166,1)-1,0,2))</f>
        <v>0.53822599999999998</v>
      </c>
      <c r="BW148" s="4">
        <f ca="1">FORECAST(BW145,OFFSET('Fluid Volume vs Fill Height'!$B9:$B2166,MATCH(BW145,'Fluid Volume vs Fill Height'!$E9:$E2166,1)-1,0,2),
OFFSET('Fluid Volume vs Fill Height'!$E9:$E2166,MATCH(BW145,'Fluid Volume vs Fill Height'!$E9:$E2166,1)-1,0,2))</f>
        <v>0.53822599999999998</v>
      </c>
      <c r="BX148" s="4">
        <f ca="1">FORECAST(BX145,OFFSET('Fluid Volume vs Fill Height'!$B9:$B2166,MATCH(BX145,'Fluid Volume vs Fill Height'!$E9:$E2166,1)-1,0,2),
OFFSET('Fluid Volume vs Fill Height'!$E9:$E2166,MATCH(BX145,'Fluid Volume vs Fill Height'!$E9:$E2166,1)-1,0,2))</f>
        <v>0.53822599999999998</v>
      </c>
      <c r="BY148" s="4">
        <f ca="1">FORECAST(BY145,OFFSET('Fluid Volume vs Fill Height'!$B9:$B2166,MATCH(BY145,'Fluid Volume vs Fill Height'!$E9:$E2166,1)-1,0,2),
OFFSET('Fluid Volume vs Fill Height'!$E9:$E2166,MATCH(BY145,'Fluid Volume vs Fill Height'!$E9:$E2166,1)-1,0,2))</f>
        <v>0.53822599999999998</v>
      </c>
      <c r="BZ148" s="4">
        <f ca="1">FORECAST(BZ145,OFFSET('Fluid Volume vs Fill Height'!$B9:$B2166,MATCH(BZ145,'Fluid Volume vs Fill Height'!$E9:$E2166,1)-1,0,2),
OFFSET('Fluid Volume vs Fill Height'!$E9:$E2166,MATCH(BZ145,'Fluid Volume vs Fill Height'!$E9:$E2166,1)-1,0,2))</f>
        <v>0.53822599999999998</v>
      </c>
      <c r="CA148" s="4">
        <f ca="1">FORECAST(CA145,OFFSET('Fluid Volume vs Fill Height'!$B9:$B2166,MATCH(CA145,'Fluid Volume vs Fill Height'!$E9:$E2166,1)-1,0,2),
OFFSET('Fluid Volume vs Fill Height'!$E9:$E2166,MATCH(CA145,'Fluid Volume vs Fill Height'!$E9:$E2166,1)-1,0,2))</f>
        <v>0.53822599999999998</v>
      </c>
      <c r="CB148" s="4">
        <f ca="1">FORECAST(CB145,OFFSET('Fluid Volume vs Fill Height'!$B9:$B2166,MATCH(CB145,'Fluid Volume vs Fill Height'!$E9:$E2166,1)-1,0,2),
OFFSET('Fluid Volume vs Fill Height'!$E9:$E2166,MATCH(CB145,'Fluid Volume vs Fill Height'!$E9:$E2166,1)-1,0,2))</f>
        <v>0.53822599999999998</v>
      </c>
      <c r="CC148" s="4">
        <f ca="1">FORECAST(CC145,OFFSET('Fluid Volume vs Fill Height'!$B9:$B2166,MATCH(CC145,'Fluid Volume vs Fill Height'!$E9:$E2166,1)-1,0,2),
OFFSET('Fluid Volume vs Fill Height'!$E9:$E2166,MATCH(CC145,'Fluid Volume vs Fill Height'!$E9:$E2166,1)-1,0,2))</f>
        <v>0.53822599999999998</v>
      </c>
      <c r="CD148" s="4">
        <f ca="1">FORECAST(CD145,OFFSET('Fluid Volume vs Fill Height'!$B9:$B2166,MATCH(CD145,'Fluid Volume vs Fill Height'!$E9:$E2166,1)-1,0,2),
OFFSET('Fluid Volume vs Fill Height'!$E9:$E2166,MATCH(CD145,'Fluid Volume vs Fill Height'!$E9:$E2166,1)-1,0,2))</f>
        <v>0.53822599999999998</v>
      </c>
      <c r="CE148" s="4">
        <f ca="1">FORECAST(CE145,OFFSET('Fluid Volume vs Fill Height'!$B9:$B2166,MATCH(CE145,'Fluid Volume vs Fill Height'!$E9:$E2166,1)-1,0,2),
OFFSET('Fluid Volume vs Fill Height'!$E9:$E2166,MATCH(CE145,'Fluid Volume vs Fill Height'!$E9:$E2166,1)-1,0,2))</f>
        <v>0.53822599999999998</v>
      </c>
      <c r="CF148" s="4">
        <f ca="1">FORECAST(CF145,OFFSET('Fluid Volume vs Fill Height'!$B9:$B2166,MATCH(CF145,'Fluid Volume vs Fill Height'!$E9:$E2166,1)-1,0,2),
OFFSET('Fluid Volume vs Fill Height'!$E9:$E2166,MATCH(CF145,'Fluid Volume vs Fill Height'!$E9:$E2166,1)-1,0,2))</f>
        <v>0.53822599999999998</v>
      </c>
      <c r="CG148" s="4">
        <f ca="1">FORECAST(CG145,OFFSET('Fluid Volume vs Fill Height'!$B9:$B2166,MATCH(CG145,'Fluid Volume vs Fill Height'!$E9:$E2166,1)-1,0,2),
OFFSET('Fluid Volume vs Fill Height'!$E9:$E2166,MATCH(CG145,'Fluid Volume vs Fill Height'!$E9:$E2166,1)-1,0,2))</f>
        <v>0.53822599999999998</v>
      </c>
      <c r="CH148" s="4">
        <f ca="1">FORECAST(CH145,OFFSET('Fluid Volume vs Fill Height'!$B9:$B2166,MATCH(CH145,'Fluid Volume vs Fill Height'!$E9:$E2166,1)-1,0,2),
OFFSET('Fluid Volume vs Fill Height'!$E9:$E2166,MATCH(CH145,'Fluid Volume vs Fill Height'!$E9:$E2166,1)-1,0,2))</f>
        <v>0.53822599999999998</v>
      </c>
      <c r="CI148" s="4">
        <f ca="1">FORECAST(CI145,OFFSET('Fluid Volume vs Fill Height'!$B9:$B2166,MATCH(CI145,'Fluid Volume vs Fill Height'!$E9:$E2166,1)-1,0,2),
OFFSET('Fluid Volume vs Fill Height'!$E9:$E2166,MATCH(CI145,'Fluid Volume vs Fill Height'!$E9:$E2166,1)-1,0,2))</f>
        <v>0.53822599999999998</v>
      </c>
      <c r="CJ148" s="4">
        <f ca="1">FORECAST(CJ145,OFFSET('Fluid Volume vs Fill Height'!$B9:$B2166,MATCH(CJ145,'Fluid Volume vs Fill Height'!$E9:$E2166,1)-1,0,2),
OFFSET('Fluid Volume vs Fill Height'!$E9:$E2166,MATCH(CJ145,'Fluid Volume vs Fill Height'!$E9:$E2166,1)-1,0,2))</f>
        <v>0.53822599999999998</v>
      </c>
      <c r="CK148" s="4">
        <f ca="1">FORECAST(CK145,OFFSET('Fluid Volume vs Fill Height'!$B9:$B2166,MATCH(CK145,'Fluid Volume vs Fill Height'!$E9:$E2166,1)-1,0,2),
OFFSET('Fluid Volume vs Fill Height'!$E9:$E2166,MATCH(CK145,'Fluid Volume vs Fill Height'!$E9:$E2166,1)-1,0,2))</f>
        <v>0.53822599999999998</v>
      </c>
      <c r="CL148" s="4">
        <f ca="1">FORECAST(CL145,OFFSET('Fluid Volume vs Fill Height'!$B9:$B2166,MATCH(CL145,'Fluid Volume vs Fill Height'!$E9:$E2166,1)-1,0,2),
OFFSET('Fluid Volume vs Fill Height'!$E9:$E2166,MATCH(CL145,'Fluid Volume vs Fill Height'!$E9:$E2166,1)-1,0,2))</f>
        <v>0.53822599999999998</v>
      </c>
      <c r="CM148" s="4">
        <f ca="1">FORECAST(CM145,OFFSET('Fluid Volume vs Fill Height'!$B9:$B2166,MATCH(CM145,'Fluid Volume vs Fill Height'!$E9:$E2166,1)-1,0,2),
OFFSET('Fluid Volume vs Fill Height'!$E9:$E2166,MATCH(CM145,'Fluid Volume vs Fill Height'!$E9:$E2166,1)-1,0,2))</f>
        <v>0.53822599999999998</v>
      </c>
      <c r="CN148" s="4">
        <f ca="1">FORECAST(CN145,OFFSET('Fluid Volume vs Fill Height'!$B9:$B2166,MATCH(CN145,'Fluid Volume vs Fill Height'!$E9:$E2166,1)-1,0,2),
OFFSET('Fluid Volume vs Fill Height'!$E9:$E2166,MATCH(CN145,'Fluid Volume vs Fill Height'!$E9:$E2166,1)-1,0,2))</f>
        <v>0.53822599999999998</v>
      </c>
      <c r="CO148" s="4">
        <f ca="1">FORECAST(CO145,OFFSET('Fluid Volume vs Fill Height'!$B9:$B2166,MATCH(CO145,'Fluid Volume vs Fill Height'!$E9:$E2166,1)-1,0,2),
OFFSET('Fluid Volume vs Fill Height'!$E9:$E2166,MATCH(CO145,'Fluid Volume vs Fill Height'!$E9:$E2166,1)-1,0,2))</f>
        <v>0.53822599999999998</v>
      </c>
      <c r="CP148" s="4">
        <f ca="1">FORECAST(CP145,OFFSET('Fluid Volume vs Fill Height'!$B9:$B2166,MATCH(CP145,'Fluid Volume vs Fill Height'!$E9:$E2166,1)-1,0,2),
OFFSET('Fluid Volume vs Fill Height'!$E9:$E2166,MATCH(CP145,'Fluid Volume vs Fill Height'!$E9:$E2166,1)-1,0,2))</f>
        <v>0.53822599999999998</v>
      </c>
      <c r="CQ148" s="4">
        <f ca="1">FORECAST(CQ145,OFFSET('Fluid Volume vs Fill Height'!$B9:$B2166,MATCH(CQ145,'Fluid Volume vs Fill Height'!$E9:$E2166,1)-1,0,2),
OFFSET('Fluid Volume vs Fill Height'!$E9:$E2166,MATCH(CQ145,'Fluid Volume vs Fill Height'!$E9:$E2166,1)-1,0,2))</f>
        <v>0.53822599999999998</v>
      </c>
      <c r="CR148" s="4">
        <f ca="1">FORECAST(CR145,OFFSET('Fluid Volume vs Fill Height'!$B9:$B2166,MATCH(CR145,'Fluid Volume vs Fill Height'!$E9:$E2166,1)-1,0,2),
OFFSET('Fluid Volume vs Fill Height'!$E9:$E2166,MATCH(CR145,'Fluid Volume vs Fill Height'!$E9:$E2166,1)-1,0,2))</f>
        <v>0.53822599999999998</v>
      </c>
      <c r="CS148" s="4">
        <f ca="1">FORECAST(CS145,OFFSET('Fluid Volume vs Fill Height'!$B9:$B2166,MATCH(CS145,'Fluid Volume vs Fill Height'!$E9:$E2166,1)-1,0,2),
OFFSET('Fluid Volume vs Fill Height'!$E9:$E2166,MATCH(CS145,'Fluid Volume vs Fill Height'!$E9:$E2166,1)-1,0,2))</f>
        <v>0.53822599999999998</v>
      </c>
      <c r="CT148" s="4">
        <f ca="1">FORECAST(CT145,OFFSET('Fluid Volume vs Fill Height'!$B9:$B2166,MATCH(CT145,'Fluid Volume vs Fill Height'!$E9:$E2166,1)-1,0,2),
OFFSET('Fluid Volume vs Fill Height'!$E9:$E2166,MATCH(CT145,'Fluid Volume vs Fill Height'!$E9:$E2166,1)-1,0,2))</f>
        <v>0.53822599999999998</v>
      </c>
      <c r="CU148" s="4">
        <f ca="1">FORECAST(CU145,OFFSET('Fluid Volume vs Fill Height'!$B9:$B2166,MATCH(CU145,'Fluid Volume vs Fill Height'!$E9:$E2166,1)-1,0,2),
OFFSET('Fluid Volume vs Fill Height'!$E9:$E2166,MATCH(CU145,'Fluid Volume vs Fill Height'!$E9:$E2166,1)-1,0,2))</f>
        <v>0.53822599999999998</v>
      </c>
      <c r="CV148" s="4">
        <f ca="1">FORECAST(CV145,OFFSET('Fluid Volume vs Fill Height'!$B9:$B2166,MATCH(CV145,'Fluid Volume vs Fill Height'!$E9:$E2166,1)-1,0,2),
OFFSET('Fluid Volume vs Fill Height'!$E9:$E2166,MATCH(CV145,'Fluid Volume vs Fill Height'!$E9:$E2166,1)-1,0,2))</f>
        <v>0.53822599999999998</v>
      </c>
      <c r="CW148" s="4">
        <f ca="1">FORECAST(CW145,OFFSET('Fluid Volume vs Fill Height'!$B9:$B2166,MATCH(CW145,'Fluid Volume vs Fill Height'!$E9:$E2166,1)-1,0,2),
OFFSET('Fluid Volume vs Fill Height'!$E9:$E2166,MATCH(CW145,'Fluid Volume vs Fill Height'!$E9:$E2166,1)-1,0,2))</f>
        <v>0.53822599999999998</v>
      </c>
      <c r="CX148" s="4">
        <f ca="1">FORECAST(CX145,OFFSET('Fluid Volume vs Fill Height'!$B9:$B2166,MATCH(CX145,'Fluid Volume vs Fill Height'!$E9:$E2166,1)-1,0,2),
OFFSET('Fluid Volume vs Fill Height'!$E9:$E2166,MATCH(CX145,'Fluid Volume vs Fill Height'!$E9:$E2166,1)-1,0,2))</f>
        <v>0.53822599999999998</v>
      </c>
      <c r="CY148" s="4">
        <f ca="1">FORECAST(CY145,OFFSET('Fluid Volume vs Fill Height'!$B9:$B2166,MATCH(CY145,'Fluid Volume vs Fill Height'!$E9:$E2166,1)-1,0,2),
OFFSET('Fluid Volume vs Fill Height'!$E9:$E2166,MATCH(CY145,'Fluid Volume vs Fill Height'!$E9:$E2166,1)-1,0,2))</f>
        <v>0.53822599999999998</v>
      </c>
      <c r="CZ148" s="4">
        <f ca="1">FORECAST(CZ145,OFFSET('Fluid Volume vs Fill Height'!$B9:$B2166,MATCH(CZ145,'Fluid Volume vs Fill Height'!$E9:$E2166,1)-1,0,2),
OFFSET('Fluid Volume vs Fill Height'!$E9:$E2166,MATCH(CZ145,'Fluid Volume vs Fill Height'!$E9:$E2166,1)-1,0,2))</f>
        <v>0.53822599999999998</v>
      </c>
      <c r="DA148" s="4">
        <f ca="1">FORECAST(DA145,OFFSET('Fluid Volume vs Fill Height'!$B9:$B2166,MATCH(DA145,'Fluid Volume vs Fill Height'!$E9:$E2166,1)-1,0,2),
OFFSET('Fluid Volume vs Fill Height'!$E9:$E2166,MATCH(DA145,'Fluid Volume vs Fill Height'!$E9:$E2166,1)-1,0,2))</f>
        <v>0.53822599999999998</v>
      </c>
      <c r="DB148" s="4">
        <f ca="1">FORECAST(DB145,OFFSET('Fluid Volume vs Fill Height'!$B9:$B2166,MATCH(DB145,'Fluid Volume vs Fill Height'!$E9:$E2166,1)-1,0,2),
OFFSET('Fluid Volume vs Fill Height'!$E9:$E2166,MATCH(DB145,'Fluid Volume vs Fill Height'!$E9:$E2166,1)-1,0,2))</f>
        <v>0.53822599999999998</v>
      </c>
      <c r="DC148" s="4">
        <f ca="1">FORECAST(DC145,OFFSET('Fluid Volume vs Fill Height'!$B9:$B2166,MATCH(DC145,'Fluid Volume vs Fill Height'!$E9:$E2166,1)-1,0,2),
OFFSET('Fluid Volume vs Fill Height'!$E9:$E2166,MATCH(DC145,'Fluid Volume vs Fill Height'!$E9:$E2166,1)-1,0,2))</f>
        <v>0.53822599999999998</v>
      </c>
      <c r="DD148" s="4">
        <f ca="1">FORECAST(DD145,OFFSET('Fluid Volume vs Fill Height'!$B9:$B2166,MATCH(DD145,'Fluid Volume vs Fill Height'!$E9:$E2166,1)-1,0,2),
OFFSET('Fluid Volume vs Fill Height'!$E9:$E2166,MATCH(DD145,'Fluid Volume vs Fill Height'!$E9:$E2166,1)-1,0,2))</f>
        <v>0.53822599999999998</v>
      </c>
      <c r="DE148" s="4">
        <f ca="1">FORECAST(DE145,OFFSET('Fluid Volume vs Fill Height'!$B9:$B2166,MATCH(DE145,'Fluid Volume vs Fill Height'!$E9:$E2166,1)-1,0,2),
OFFSET('Fluid Volume vs Fill Height'!$E9:$E2166,MATCH(DE145,'Fluid Volume vs Fill Height'!$E9:$E2166,1)-1,0,2))</f>
        <v>0.53822599999999998</v>
      </c>
      <c r="DF148" s="4">
        <f ca="1">FORECAST(DF145,OFFSET('Fluid Volume vs Fill Height'!$B9:$B2166,MATCH(DF145,'Fluid Volume vs Fill Height'!$E9:$E2166,1)-1,0,2),
OFFSET('Fluid Volume vs Fill Height'!$E9:$E2166,MATCH(DF145,'Fluid Volume vs Fill Height'!$E9:$E2166,1)-1,0,2))</f>
        <v>0.53822599999999998</v>
      </c>
      <c r="DG148" s="4">
        <f ca="1">FORECAST(DG145,OFFSET('Fluid Volume vs Fill Height'!$B9:$B2166,MATCH(DG145,'Fluid Volume vs Fill Height'!$E9:$E2166,1)-1,0,2),
OFFSET('Fluid Volume vs Fill Height'!$E9:$E2166,MATCH(DG145,'Fluid Volume vs Fill Height'!$E9:$E2166,1)-1,0,2))</f>
        <v>0.53822599999999998</v>
      </c>
      <c r="DH148" s="4">
        <f ca="1">FORECAST(DH145,OFFSET('Fluid Volume vs Fill Height'!$B9:$B2166,MATCH(DH145,'Fluid Volume vs Fill Height'!$E9:$E2166,1)-1,0,2),
OFFSET('Fluid Volume vs Fill Height'!$E9:$E2166,MATCH(DH145,'Fluid Volume vs Fill Height'!$E9:$E2166,1)-1,0,2))</f>
        <v>0.53822599999999998</v>
      </c>
      <c r="DI148" s="4">
        <f ca="1">FORECAST(DI145,OFFSET('Fluid Volume vs Fill Height'!$B9:$B2166,MATCH(DI145,'Fluid Volume vs Fill Height'!$E9:$E2166,1)-1,0,2),
OFFSET('Fluid Volume vs Fill Height'!$E9:$E2166,MATCH(DI145,'Fluid Volume vs Fill Height'!$E9:$E2166,1)-1,0,2))</f>
        <v>0.53822599999999998</v>
      </c>
      <c r="DJ148" s="4">
        <f ca="1">FORECAST(DJ145,OFFSET('Fluid Volume vs Fill Height'!$B9:$B2166,MATCH(DJ145,'Fluid Volume vs Fill Height'!$E9:$E2166,1)-1,0,2),
OFFSET('Fluid Volume vs Fill Height'!$E9:$E2166,MATCH(DJ145,'Fluid Volume vs Fill Height'!$E9:$E2166,1)-1,0,2))</f>
        <v>0.53822599999999998</v>
      </c>
      <c r="DK148" s="4">
        <f ca="1">FORECAST(DK145,OFFSET('Fluid Volume vs Fill Height'!$B9:$B2166,MATCH(DK145,'Fluid Volume vs Fill Height'!$E9:$E2166,1)-1,0,2),
OFFSET('Fluid Volume vs Fill Height'!$E9:$E2166,MATCH(DK145,'Fluid Volume vs Fill Height'!$E9:$E2166,1)-1,0,2))</f>
        <v>0.53822599999999998</v>
      </c>
      <c r="DL148" s="4">
        <f ca="1">FORECAST(DL145,OFFSET('Fluid Volume vs Fill Height'!$B9:$B2166,MATCH(DL145,'Fluid Volume vs Fill Height'!$E9:$E2166,1)-1,0,2),
OFFSET('Fluid Volume vs Fill Height'!$E9:$E2166,MATCH(DL145,'Fluid Volume vs Fill Height'!$E9:$E2166,1)-1,0,2))</f>
        <v>0.53822599999999998</v>
      </c>
      <c r="DM148" s="4">
        <f ca="1">FORECAST(DM145,OFFSET('Fluid Volume vs Fill Height'!$B9:$B2166,MATCH(DM145,'Fluid Volume vs Fill Height'!$E9:$E2166,1)-1,0,2),
OFFSET('Fluid Volume vs Fill Height'!$E9:$E2166,MATCH(DM145,'Fluid Volume vs Fill Height'!$E9:$E2166,1)-1,0,2))</f>
        <v>0.53822599999999998</v>
      </c>
      <c r="DN148" s="4">
        <f ca="1">FORECAST(DN145,OFFSET('Fluid Volume vs Fill Height'!$B9:$B2166,MATCH(DN145,'Fluid Volume vs Fill Height'!$E9:$E2166,1)-1,0,2),
OFFSET('Fluid Volume vs Fill Height'!$E9:$E2166,MATCH(DN145,'Fluid Volume vs Fill Height'!$E9:$E2166,1)-1,0,2))</f>
        <v>0.53822599999999998</v>
      </c>
      <c r="DO148" s="4">
        <f ca="1">FORECAST(DO145,OFFSET('Fluid Volume vs Fill Height'!$B9:$B2166,MATCH(DO145,'Fluid Volume vs Fill Height'!$E9:$E2166,1)-1,0,2),
OFFSET('Fluid Volume vs Fill Height'!$E9:$E2166,MATCH(DO145,'Fluid Volume vs Fill Height'!$E9:$E2166,1)-1,0,2))</f>
        <v>0.53822599999999998</v>
      </c>
      <c r="DP148" s="4">
        <f ca="1">FORECAST(DP145,OFFSET('Fluid Volume vs Fill Height'!$B9:$B2166,MATCH(DP145,'Fluid Volume vs Fill Height'!$E9:$E2166,1)-1,0,2),
OFFSET('Fluid Volume vs Fill Height'!$E9:$E2166,MATCH(DP145,'Fluid Volume vs Fill Height'!$E9:$E2166,1)-1,0,2))</f>
        <v>0.53822599999999998</v>
      </c>
      <c r="DQ148" s="4">
        <f ca="1">FORECAST(DQ145,OFFSET('Fluid Volume vs Fill Height'!$B9:$B2166,MATCH(DQ145,'Fluid Volume vs Fill Height'!$E9:$E2166,1)-1,0,2),
OFFSET('Fluid Volume vs Fill Height'!$E9:$E2166,MATCH(DQ145,'Fluid Volume vs Fill Height'!$E9:$E2166,1)-1,0,2))</f>
        <v>0.53822599999999998</v>
      </c>
      <c r="DR148" s="4">
        <f ca="1">FORECAST(DR145,OFFSET('Fluid Volume vs Fill Height'!$B9:$B2166,MATCH(DR145,'Fluid Volume vs Fill Height'!$E9:$E2166,1)-1,0,2),
OFFSET('Fluid Volume vs Fill Height'!$E9:$E2166,MATCH(DR145,'Fluid Volume vs Fill Height'!$E9:$E2166,1)-1,0,2))</f>
        <v>0.53822599999999998</v>
      </c>
      <c r="DS148" s="4">
        <f ca="1">FORECAST(DS145,OFFSET('Fluid Volume vs Fill Height'!$B9:$B2166,MATCH(DS145,'Fluid Volume vs Fill Height'!$E9:$E2166,1)-1,0,2),
OFFSET('Fluid Volume vs Fill Height'!$E9:$E2166,MATCH(DS145,'Fluid Volume vs Fill Height'!$E9:$E2166,1)-1,0,2))</f>
        <v>0.53822599999999998</v>
      </c>
      <c r="DT148" s="4">
        <f ca="1">FORECAST(DT145,OFFSET('Fluid Volume vs Fill Height'!$B9:$B2166,MATCH(DT145,'Fluid Volume vs Fill Height'!$E9:$E2166,1)-1,0,2),
OFFSET('Fluid Volume vs Fill Height'!$E9:$E2166,MATCH(DT145,'Fluid Volume vs Fill Height'!$E9:$E2166,1)-1,0,2))</f>
        <v>0.53822599999999998</v>
      </c>
      <c r="DU148" s="4">
        <f ca="1">FORECAST(DU145,OFFSET('Fluid Volume vs Fill Height'!$B9:$B2166,MATCH(DU145,'Fluid Volume vs Fill Height'!$E9:$E2166,1)-1,0,2),
OFFSET('Fluid Volume vs Fill Height'!$E9:$E2166,MATCH(DU145,'Fluid Volume vs Fill Height'!$E9:$E2166,1)-1,0,2))</f>
        <v>0.53822599999999998</v>
      </c>
      <c r="DV148" s="4">
        <f ca="1">FORECAST(DV145,OFFSET('Fluid Volume vs Fill Height'!$B9:$B2166,MATCH(DV145,'Fluid Volume vs Fill Height'!$E9:$E2166,1)-1,0,2),
OFFSET('Fluid Volume vs Fill Height'!$E9:$E2166,MATCH(DV145,'Fluid Volume vs Fill Height'!$E9:$E2166,1)-1,0,2))</f>
        <v>0.53822599999999998</v>
      </c>
      <c r="DW148" s="4">
        <f ca="1">FORECAST(DW145,OFFSET('Fluid Volume vs Fill Height'!$B9:$B2166,MATCH(DW145,'Fluid Volume vs Fill Height'!$E9:$E2166,1)-1,0,2),
OFFSET('Fluid Volume vs Fill Height'!$E9:$E2166,MATCH(DW145,'Fluid Volume vs Fill Height'!$E9:$E2166,1)-1,0,2))</f>
        <v>0.53822599999999998</v>
      </c>
      <c r="DX148" s="4">
        <f ca="1">FORECAST(DX145,OFFSET('Fluid Volume vs Fill Height'!$B9:$B2166,MATCH(DX145,'Fluid Volume vs Fill Height'!$E9:$E2166,1)-1,0,2),
OFFSET('Fluid Volume vs Fill Height'!$E9:$E2166,MATCH(DX145,'Fluid Volume vs Fill Height'!$E9:$E2166,1)-1,0,2))</f>
        <v>0.53822599999999998</v>
      </c>
      <c r="DY148" s="4">
        <f ca="1">FORECAST(DY145,OFFSET('Fluid Volume vs Fill Height'!$B9:$B2166,MATCH(DY145,'Fluid Volume vs Fill Height'!$E9:$E2166,1)-1,0,2),
OFFSET('Fluid Volume vs Fill Height'!$E9:$E2166,MATCH(DY145,'Fluid Volume vs Fill Height'!$E9:$E2166,1)-1,0,2))</f>
        <v>0.53822599999999998</v>
      </c>
      <c r="DZ148" s="4">
        <f ca="1">FORECAST(DZ145,OFFSET('Fluid Volume vs Fill Height'!$B9:$B2166,MATCH(DZ145,'Fluid Volume vs Fill Height'!$E9:$E2166,1)-1,0,2),
OFFSET('Fluid Volume vs Fill Height'!$E9:$E2166,MATCH(DZ145,'Fluid Volume vs Fill Height'!$E9:$E2166,1)-1,0,2))</f>
        <v>0.53822599999999998</v>
      </c>
      <c r="EA148" s="4">
        <f ca="1">FORECAST(EA145,OFFSET('Fluid Volume vs Fill Height'!$B9:$B2166,MATCH(EA145,'Fluid Volume vs Fill Height'!$E9:$E2166,1)-1,0,2),
OFFSET('Fluid Volume vs Fill Height'!$E9:$E2166,MATCH(EA145,'Fluid Volume vs Fill Height'!$E9:$E2166,1)-1,0,2))</f>
        <v>0.53822599999999998</v>
      </c>
      <c r="EB148" s="4">
        <f ca="1">FORECAST(EB145,OFFSET('Fluid Volume vs Fill Height'!$B9:$B2166,MATCH(EB145,'Fluid Volume vs Fill Height'!$E9:$E2166,1)-1,0,2),
OFFSET('Fluid Volume vs Fill Height'!$E9:$E2166,MATCH(EB145,'Fluid Volume vs Fill Height'!$E9:$E2166,1)-1,0,2))</f>
        <v>0.53822599999999998</v>
      </c>
      <c r="EC148" s="4">
        <f ca="1">FORECAST(EC145,OFFSET('Fluid Volume vs Fill Height'!$B9:$B2166,MATCH(EC145,'Fluid Volume vs Fill Height'!$E9:$E2166,1)-1,0,2),
OFFSET('Fluid Volume vs Fill Height'!$E9:$E2166,MATCH(EC145,'Fluid Volume vs Fill Height'!$E9:$E2166,1)-1,0,2))</f>
        <v>0.53822599999999998</v>
      </c>
      <c r="ED148" s="4">
        <f ca="1">FORECAST(ED145,OFFSET('Fluid Volume vs Fill Height'!$B9:$B2166,MATCH(ED145,'Fluid Volume vs Fill Height'!$E9:$E2166,1)-1,0,2),
OFFSET('Fluid Volume vs Fill Height'!$E9:$E2166,MATCH(ED145,'Fluid Volume vs Fill Height'!$E9:$E2166,1)-1,0,2))</f>
        <v>0.53822599999999998</v>
      </c>
      <c r="EE148" s="4">
        <f ca="1">FORECAST(EE145,OFFSET('Fluid Volume vs Fill Height'!$B9:$B2166,MATCH(EE145,'Fluid Volume vs Fill Height'!$E9:$E2166,1)-1,0,2),
OFFSET('Fluid Volume vs Fill Height'!$E9:$E2166,MATCH(EE145,'Fluid Volume vs Fill Height'!$E9:$E2166,1)-1,0,2))</f>
        <v>0.53822599999999998</v>
      </c>
      <c r="EF148" s="4">
        <f ca="1">FORECAST(EF145,OFFSET('Fluid Volume vs Fill Height'!$B9:$B2166,MATCH(EF145,'Fluid Volume vs Fill Height'!$E9:$E2166,1)-1,0,2),
OFFSET('Fluid Volume vs Fill Height'!$E9:$E2166,MATCH(EF145,'Fluid Volume vs Fill Height'!$E9:$E2166,1)-1,0,2))</f>
        <v>0.53822599999999998</v>
      </c>
      <c r="EG148" s="4">
        <f ca="1">FORECAST(EG145,OFFSET('Fluid Volume vs Fill Height'!$B9:$B2166,MATCH(EG145,'Fluid Volume vs Fill Height'!$E9:$E2166,1)-1,0,2),
OFFSET('Fluid Volume vs Fill Height'!$E9:$E2166,MATCH(EG145,'Fluid Volume vs Fill Height'!$E9:$E2166,1)-1,0,2))</f>
        <v>0.53822599999999998</v>
      </c>
      <c r="EH148" s="4">
        <f ca="1">FORECAST(EH145,OFFSET('Fluid Volume vs Fill Height'!$B9:$B2166,MATCH(EH145,'Fluid Volume vs Fill Height'!$E9:$E2166,1)-1,0,2),
OFFSET('Fluid Volume vs Fill Height'!$E9:$E2166,MATCH(EH145,'Fluid Volume vs Fill Height'!$E9:$E2166,1)-1,0,2))</f>
        <v>0.53822599999999998</v>
      </c>
      <c r="EI148" s="4">
        <f ca="1">FORECAST(EI145,OFFSET('Fluid Volume vs Fill Height'!$B9:$B2166,MATCH(EI145,'Fluid Volume vs Fill Height'!$E9:$E2166,1)-1,0,2),
OFFSET('Fluid Volume vs Fill Height'!$E9:$E2166,MATCH(EI145,'Fluid Volume vs Fill Height'!$E9:$E2166,1)-1,0,2))</f>
        <v>0.53822599999999998</v>
      </c>
      <c r="EJ148" s="4">
        <f ca="1">FORECAST(EJ145,OFFSET('Fluid Volume vs Fill Height'!$B9:$B2166,MATCH(EJ145,'Fluid Volume vs Fill Height'!$E9:$E2166,1)-1,0,2),
OFFSET('Fluid Volume vs Fill Height'!$E9:$E2166,MATCH(EJ145,'Fluid Volume vs Fill Height'!$E9:$E2166,1)-1,0,2))</f>
        <v>0.53822599999999998</v>
      </c>
      <c r="EK148" s="4">
        <f ca="1">FORECAST(EK145,OFFSET('Fluid Volume vs Fill Height'!$B9:$B2166,MATCH(EK145,'Fluid Volume vs Fill Height'!$E9:$E2166,1)-1,0,2),
OFFSET('Fluid Volume vs Fill Height'!$E9:$E2166,MATCH(EK145,'Fluid Volume vs Fill Height'!$E9:$E2166,1)-1,0,2))</f>
        <v>0.53822599999999998</v>
      </c>
      <c r="EL148" s="4">
        <f ca="1">FORECAST(EL145,OFFSET('Fluid Volume vs Fill Height'!$B9:$B2166,MATCH(EL145,'Fluid Volume vs Fill Height'!$E9:$E2166,1)-1,0,2),
OFFSET('Fluid Volume vs Fill Height'!$E9:$E2166,MATCH(EL145,'Fluid Volume vs Fill Height'!$E9:$E2166,1)-1,0,2))</f>
        <v>0.53822599999999998</v>
      </c>
      <c r="EM148" s="4">
        <f ca="1">FORECAST(EM145,OFFSET('Fluid Volume vs Fill Height'!$B9:$B2166,MATCH(EM145,'Fluid Volume vs Fill Height'!$E9:$E2166,1)-1,0,2),
OFFSET('Fluid Volume vs Fill Height'!$E9:$E2166,MATCH(EM145,'Fluid Volume vs Fill Height'!$E9:$E2166,1)-1,0,2))</f>
        <v>0.53822599999999998</v>
      </c>
      <c r="EN148" s="4">
        <f ca="1">FORECAST(EN145,OFFSET('Fluid Volume vs Fill Height'!$B9:$B2166,MATCH(EN145,'Fluid Volume vs Fill Height'!$E9:$E2166,1)-1,0,2),
OFFSET('Fluid Volume vs Fill Height'!$E9:$E2166,MATCH(EN145,'Fluid Volume vs Fill Height'!$E9:$E2166,1)-1,0,2))</f>
        <v>0.53822599999999998</v>
      </c>
      <c r="EO148" s="4">
        <f ca="1">FORECAST(EO145,OFFSET('Fluid Volume vs Fill Height'!$B9:$B2166,MATCH(EO145,'Fluid Volume vs Fill Height'!$E9:$E2166,1)-1,0,2),
OFFSET('Fluid Volume vs Fill Height'!$E9:$E2166,MATCH(EO145,'Fluid Volume vs Fill Height'!$E9:$E2166,1)-1,0,2))</f>
        <v>0.53822599999999998</v>
      </c>
      <c r="EP148" s="4">
        <f ca="1">FORECAST(EP145,OFFSET('Fluid Volume vs Fill Height'!$B9:$B2166,MATCH(EP145,'Fluid Volume vs Fill Height'!$E9:$E2166,1)-1,0,2),
OFFSET('Fluid Volume vs Fill Height'!$E9:$E2166,MATCH(EP145,'Fluid Volume vs Fill Height'!$E9:$E2166,1)-1,0,2))</f>
        <v>0.53822599999999998</v>
      </c>
      <c r="EQ148" s="4">
        <f ca="1">FORECAST(EQ145,OFFSET('Fluid Volume vs Fill Height'!$B9:$B2166,MATCH(EQ145,'Fluid Volume vs Fill Height'!$E9:$E2166,1)-1,0,2),
OFFSET('Fluid Volume vs Fill Height'!$E9:$E2166,MATCH(EQ145,'Fluid Volume vs Fill Height'!$E9:$E2166,1)-1,0,2))</f>
        <v>0.53822599999999998</v>
      </c>
      <c r="ER148" s="4">
        <f ca="1">FORECAST(ER145,OFFSET('Fluid Volume vs Fill Height'!$B9:$B2166,MATCH(ER145,'Fluid Volume vs Fill Height'!$E9:$E2166,1)-1,0,2),
OFFSET('Fluid Volume vs Fill Height'!$E9:$E2166,MATCH(ER145,'Fluid Volume vs Fill Height'!$E9:$E2166,1)-1,0,2))</f>
        <v>0.53822599999999998</v>
      </c>
      <c r="ES148" s="4">
        <f ca="1">FORECAST(ES145,OFFSET('Fluid Volume vs Fill Height'!$B9:$B2166,MATCH(ES145,'Fluid Volume vs Fill Height'!$E9:$E2166,1)-1,0,2),
OFFSET('Fluid Volume vs Fill Height'!$E9:$E2166,MATCH(ES145,'Fluid Volume vs Fill Height'!$E9:$E2166,1)-1,0,2))</f>
        <v>0.53822599999999998</v>
      </c>
      <c r="ET148" s="4">
        <f ca="1">FORECAST(ET145,OFFSET('Fluid Volume vs Fill Height'!$B9:$B2166,MATCH(ET145,'Fluid Volume vs Fill Height'!$E9:$E2166,1)-1,0,2),
OFFSET('Fluid Volume vs Fill Height'!$E9:$E2166,MATCH(ET145,'Fluid Volume vs Fill Height'!$E9:$E2166,1)-1,0,2))</f>
        <v>0.53822599999999998</v>
      </c>
      <c r="EU148" s="4">
        <f ca="1">FORECAST(EU145,OFFSET('Fluid Volume vs Fill Height'!$B9:$B2166,MATCH(EU145,'Fluid Volume vs Fill Height'!$E9:$E2166,1)-1,0,2),
OFFSET('Fluid Volume vs Fill Height'!$E9:$E2166,MATCH(EU145,'Fluid Volume vs Fill Height'!$E9:$E2166,1)-1,0,2))</f>
        <v>0.53822599999999998</v>
      </c>
      <c r="EV148" s="4">
        <f ca="1">FORECAST(EV145,OFFSET('Fluid Volume vs Fill Height'!$B9:$B2166,MATCH(EV145,'Fluid Volume vs Fill Height'!$E9:$E2166,1)-1,0,2),
OFFSET('Fluid Volume vs Fill Height'!$E9:$E2166,MATCH(EV145,'Fluid Volume vs Fill Height'!$E9:$E2166,1)-1,0,2))</f>
        <v>0.53822599999999998</v>
      </c>
      <c r="EW148" s="4">
        <f ca="1">FORECAST(EW145,OFFSET('Fluid Volume vs Fill Height'!$B9:$B2166,MATCH(EW145,'Fluid Volume vs Fill Height'!$E9:$E2166,1)-1,0,2),
OFFSET('Fluid Volume vs Fill Height'!$E9:$E2166,MATCH(EW145,'Fluid Volume vs Fill Height'!$E9:$E2166,1)-1,0,2))</f>
        <v>0.53822599999999998</v>
      </c>
      <c r="EX148" s="4">
        <f ca="1">FORECAST(EX145,OFFSET('Fluid Volume vs Fill Height'!$B9:$B2166,MATCH(EX145,'Fluid Volume vs Fill Height'!$E9:$E2166,1)-1,0,2),
OFFSET('Fluid Volume vs Fill Height'!$E9:$E2166,MATCH(EX145,'Fluid Volume vs Fill Height'!$E9:$E2166,1)-1,0,2))</f>
        <v>0.53822599999999998</v>
      </c>
      <c r="EY148" s="4">
        <f ca="1">FORECAST(EY145,OFFSET('Fluid Volume vs Fill Height'!$B9:$B2166,MATCH(EY145,'Fluid Volume vs Fill Height'!$E9:$E2166,1)-1,0,2),
OFFSET('Fluid Volume vs Fill Height'!$E9:$E2166,MATCH(EY145,'Fluid Volume vs Fill Height'!$E9:$E2166,1)-1,0,2))</f>
        <v>0.53822599999999998</v>
      </c>
      <c r="EZ148" s="4">
        <f ca="1">FORECAST(EZ145,OFFSET('Fluid Volume vs Fill Height'!$B9:$B2166,MATCH(EZ145,'Fluid Volume vs Fill Height'!$E9:$E2166,1)-1,0,2),
OFFSET('Fluid Volume vs Fill Height'!$E9:$E2166,MATCH(EZ145,'Fluid Volume vs Fill Height'!$E9:$E2166,1)-1,0,2))</f>
        <v>0.53822599999999998</v>
      </c>
      <c r="FA148" s="4">
        <f ca="1">FORECAST(FA145,OFFSET('Fluid Volume vs Fill Height'!$B9:$B2166,MATCH(FA145,'Fluid Volume vs Fill Height'!$E9:$E2166,1)-1,0,2),
OFFSET('Fluid Volume vs Fill Height'!$E9:$E2166,MATCH(FA145,'Fluid Volume vs Fill Height'!$E9:$E2166,1)-1,0,2))</f>
        <v>0.53822599999999998</v>
      </c>
      <c r="FB148" s="4">
        <f ca="1">FORECAST(FB145,OFFSET('Fluid Volume vs Fill Height'!$B9:$B2166,MATCH(FB145,'Fluid Volume vs Fill Height'!$E9:$E2166,1)-1,0,2),
OFFSET('Fluid Volume vs Fill Height'!$E9:$E2166,MATCH(FB145,'Fluid Volume vs Fill Height'!$E9:$E2166,1)-1,0,2))</f>
        <v>0.53822599999999998</v>
      </c>
      <c r="FC148" s="4">
        <f ca="1">FORECAST(FC145,OFFSET('Fluid Volume vs Fill Height'!$B9:$B2166,MATCH(FC145,'Fluid Volume vs Fill Height'!$E9:$E2166,1)-1,0,2),
OFFSET('Fluid Volume vs Fill Height'!$E9:$E2166,MATCH(FC145,'Fluid Volume vs Fill Height'!$E9:$E2166,1)-1,0,2))</f>
        <v>0.53822599999999998</v>
      </c>
      <c r="FD148" s="4">
        <f ca="1">FORECAST(FD145,OFFSET('Fluid Volume vs Fill Height'!$B9:$B2166,MATCH(FD145,'Fluid Volume vs Fill Height'!$E9:$E2166,1)-1,0,2),
OFFSET('Fluid Volume vs Fill Height'!$E9:$E2166,MATCH(FD145,'Fluid Volume vs Fill Height'!$E9:$E2166,1)-1,0,2))</f>
        <v>0.53822599999999998</v>
      </c>
      <c r="FE148" s="4">
        <f ca="1">FORECAST(FE145,OFFSET('Fluid Volume vs Fill Height'!$B9:$B2166,MATCH(FE145,'Fluid Volume vs Fill Height'!$E9:$E2166,1)-1,0,2),
OFFSET('Fluid Volume vs Fill Height'!$E9:$E2166,MATCH(FE145,'Fluid Volume vs Fill Height'!$E9:$E2166,1)-1,0,2))</f>
        <v>0.53822599999999998</v>
      </c>
      <c r="FF148" s="4">
        <f ca="1">FORECAST(FF145,OFFSET('Fluid Volume vs Fill Height'!$B9:$B2166,MATCH(FF145,'Fluid Volume vs Fill Height'!$E9:$E2166,1)-1,0,2),
OFFSET('Fluid Volume vs Fill Height'!$E9:$E2166,MATCH(FF145,'Fluid Volume vs Fill Height'!$E9:$E2166,1)-1,0,2))</f>
        <v>0.53822599999999998</v>
      </c>
      <c r="FG148" s="4">
        <f ca="1">FORECAST(FG145,OFFSET('Fluid Volume vs Fill Height'!$B9:$B2166,MATCH(FG145,'Fluid Volume vs Fill Height'!$E9:$E2166,1)-1,0,2),
OFFSET('Fluid Volume vs Fill Height'!$E9:$E2166,MATCH(FG145,'Fluid Volume vs Fill Height'!$E9:$E2166,1)-1,0,2))</f>
        <v>0.53822599999999998</v>
      </c>
      <c r="FH148" s="4">
        <f ca="1">FORECAST(FH145,OFFSET('Fluid Volume vs Fill Height'!$B9:$B2166,MATCH(FH145,'Fluid Volume vs Fill Height'!$E9:$E2166,1)-1,0,2),
OFFSET('Fluid Volume vs Fill Height'!$E9:$E2166,MATCH(FH145,'Fluid Volume vs Fill Height'!$E9:$E2166,1)-1,0,2))</f>
        <v>0.53822599999999998</v>
      </c>
      <c r="FI148" s="4">
        <f ca="1">FORECAST(FI145,OFFSET('Fluid Volume vs Fill Height'!$B9:$B2166,MATCH(FI145,'Fluid Volume vs Fill Height'!$E9:$E2166,1)-1,0,2),
OFFSET('Fluid Volume vs Fill Height'!$E9:$E2166,MATCH(FI145,'Fluid Volume vs Fill Height'!$E9:$E2166,1)-1,0,2))</f>
        <v>0.53822599999999998</v>
      </c>
      <c r="FJ148" s="4">
        <f ca="1">FORECAST(FJ145,OFFSET('Fluid Volume vs Fill Height'!$B9:$B2166,MATCH(FJ145,'Fluid Volume vs Fill Height'!$E9:$E2166,1)-1,0,2),
OFFSET('Fluid Volume vs Fill Height'!$E9:$E2166,MATCH(FJ145,'Fluid Volume vs Fill Height'!$E9:$E2166,1)-1,0,2))</f>
        <v>0.53822599999999998</v>
      </c>
      <c r="FK148" s="4">
        <f ca="1">FORECAST(FK145,OFFSET('Fluid Volume vs Fill Height'!$B9:$B2166,MATCH(FK145,'Fluid Volume vs Fill Height'!$E9:$E2166,1)-1,0,2),
OFFSET('Fluid Volume vs Fill Height'!$E9:$E2166,MATCH(FK145,'Fluid Volume vs Fill Height'!$E9:$E2166,1)-1,0,2))</f>
        <v>0.53822599999999998</v>
      </c>
      <c r="FL148" s="4">
        <f ca="1">FORECAST(FL145,OFFSET('Fluid Volume vs Fill Height'!$B9:$B2166,MATCH(FL145,'Fluid Volume vs Fill Height'!$E9:$E2166,1)-1,0,2),
OFFSET('Fluid Volume vs Fill Height'!$E9:$E2166,MATCH(FL145,'Fluid Volume vs Fill Height'!$E9:$E2166,1)-1,0,2))</f>
        <v>0.53822599999999998</v>
      </c>
      <c r="FM148" s="4">
        <f ca="1">FORECAST(FM145,OFFSET('Fluid Volume vs Fill Height'!$B9:$B2166,MATCH(FM145,'Fluid Volume vs Fill Height'!$E9:$E2166,1)-1,0,2),
OFFSET('Fluid Volume vs Fill Height'!$E9:$E2166,MATCH(FM145,'Fluid Volume vs Fill Height'!$E9:$E2166,1)-1,0,2))</f>
        <v>0.53822599999999998</v>
      </c>
      <c r="FN148" s="4">
        <f ca="1">FORECAST(FN145,OFFSET('Fluid Volume vs Fill Height'!$B9:$B2166,MATCH(FN145,'Fluid Volume vs Fill Height'!$E9:$E2166,1)-1,0,2),
OFFSET('Fluid Volume vs Fill Height'!$E9:$E2166,MATCH(FN145,'Fluid Volume vs Fill Height'!$E9:$E2166,1)-1,0,2))</f>
        <v>0.53822599999999998</v>
      </c>
      <c r="FO148" s="4">
        <f ca="1">FORECAST(FO145,OFFSET('Fluid Volume vs Fill Height'!$B9:$B2166,MATCH(FO145,'Fluid Volume vs Fill Height'!$E9:$E2166,1)-1,0,2),
OFFSET('Fluid Volume vs Fill Height'!$E9:$E2166,MATCH(FO145,'Fluid Volume vs Fill Height'!$E9:$E2166,1)-1,0,2))</f>
        <v>0.53822599999999998</v>
      </c>
      <c r="FP148" s="4">
        <f ca="1">FORECAST(FP145,OFFSET('Fluid Volume vs Fill Height'!$B9:$B2166,MATCH(FP145,'Fluid Volume vs Fill Height'!$E9:$E2166,1)-1,0,2),
OFFSET('Fluid Volume vs Fill Height'!$E9:$E2166,MATCH(FP145,'Fluid Volume vs Fill Height'!$E9:$E2166,1)-1,0,2))</f>
        <v>0.53822599999999998</v>
      </c>
      <c r="FQ148" s="4">
        <f ca="1">FORECAST(FQ145,OFFSET('Fluid Volume vs Fill Height'!$B9:$B2166,MATCH(FQ145,'Fluid Volume vs Fill Height'!$E9:$E2166,1)-1,0,2),
OFFSET('Fluid Volume vs Fill Height'!$E9:$E2166,MATCH(FQ145,'Fluid Volume vs Fill Height'!$E9:$E2166,1)-1,0,2))</f>
        <v>0.53822599999999998</v>
      </c>
      <c r="FR148" s="4">
        <f ca="1">FORECAST(FR145,OFFSET('Fluid Volume vs Fill Height'!$B9:$B2166,MATCH(FR145,'Fluid Volume vs Fill Height'!$E9:$E2166,1)-1,0,2),
OFFSET('Fluid Volume vs Fill Height'!$E9:$E2166,MATCH(FR145,'Fluid Volume vs Fill Height'!$E9:$E2166,1)-1,0,2))</f>
        <v>0.53822599999999998</v>
      </c>
      <c r="FS148" s="4">
        <f ca="1">FORECAST(FS145,OFFSET('Fluid Volume vs Fill Height'!$B9:$B2166,MATCH(FS145,'Fluid Volume vs Fill Height'!$E9:$E2166,1)-1,0,2),
OFFSET('Fluid Volume vs Fill Height'!$E9:$E2166,MATCH(FS145,'Fluid Volume vs Fill Height'!$E9:$E2166,1)-1,0,2))</f>
        <v>0.53822599999999998</v>
      </c>
      <c r="FT148" s="4">
        <f ca="1">FORECAST(FT145,OFFSET('Fluid Volume vs Fill Height'!$B9:$B2166,MATCH(FT145,'Fluid Volume vs Fill Height'!$E9:$E2166,1)-1,0,2),
OFFSET('Fluid Volume vs Fill Height'!$E9:$E2166,MATCH(FT145,'Fluid Volume vs Fill Height'!$E9:$E2166,1)-1,0,2))</f>
        <v>0.53822599999999998</v>
      </c>
      <c r="FU148" s="4">
        <f ca="1">FORECAST(FU145,OFFSET('Fluid Volume vs Fill Height'!$B9:$B2166,MATCH(FU145,'Fluid Volume vs Fill Height'!$E9:$E2166,1)-1,0,2),
OFFSET('Fluid Volume vs Fill Height'!$E9:$E2166,MATCH(FU145,'Fluid Volume vs Fill Height'!$E9:$E2166,1)-1,0,2))</f>
        <v>0.53822599999999998</v>
      </c>
      <c r="FV148" s="4">
        <f ca="1">FORECAST(FV145,OFFSET('Fluid Volume vs Fill Height'!$B9:$B2166,MATCH(FV145,'Fluid Volume vs Fill Height'!$E9:$E2166,1)-1,0,2),
OFFSET('Fluid Volume vs Fill Height'!$E9:$E2166,MATCH(FV145,'Fluid Volume vs Fill Height'!$E9:$E2166,1)-1,0,2))</f>
        <v>0.53822599999999998</v>
      </c>
      <c r="FW148" s="4">
        <f ca="1">FORECAST(FW145,OFFSET('Fluid Volume vs Fill Height'!$B9:$B2166,MATCH(FW145,'Fluid Volume vs Fill Height'!$E9:$E2166,1)-1,0,2),
OFFSET('Fluid Volume vs Fill Height'!$E9:$E2166,MATCH(FW145,'Fluid Volume vs Fill Height'!$E9:$E2166,1)-1,0,2))</f>
        <v>0.53822599999999998</v>
      </c>
      <c r="FX148" s="4">
        <f ca="1">FORECAST(FX145,OFFSET('Fluid Volume vs Fill Height'!$B9:$B2166,MATCH(FX145,'Fluid Volume vs Fill Height'!$E9:$E2166,1)-1,0,2),
OFFSET('Fluid Volume vs Fill Height'!$E9:$E2166,MATCH(FX145,'Fluid Volume vs Fill Height'!$E9:$E2166,1)-1,0,2))</f>
        <v>0.53822599999999998</v>
      </c>
      <c r="FY148" s="4">
        <f ca="1">FORECAST(FY145,OFFSET('Fluid Volume vs Fill Height'!$B9:$B2166,MATCH(FY145,'Fluid Volume vs Fill Height'!$E9:$E2166,1)-1,0,2),
OFFSET('Fluid Volume vs Fill Height'!$E9:$E2166,MATCH(FY145,'Fluid Volume vs Fill Height'!$E9:$E2166,1)-1,0,2))</f>
        <v>0.53822599999999998</v>
      </c>
      <c r="FZ148" s="4">
        <f ca="1">FORECAST(FZ145,OFFSET('Fluid Volume vs Fill Height'!$B9:$B2166,MATCH(FZ145,'Fluid Volume vs Fill Height'!$E9:$E2166,1)-1,0,2),
OFFSET('Fluid Volume vs Fill Height'!$E9:$E2166,MATCH(FZ145,'Fluid Volume vs Fill Height'!$E9:$E2166,1)-1,0,2))</f>
        <v>0.53822599999999998</v>
      </c>
      <c r="GA148" s="4">
        <f ca="1">FORECAST(GA145,OFFSET('Fluid Volume vs Fill Height'!$B9:$B2166,MATCH(GA145,'Fluid Volume vs Fill Height'!$E9:$E2166,1)-1,0,2),
OFFSET('Fluid Volume vs Fill Height'!$E9:$E2166,MATCH(GA145,'Fluid Volume vs Fill Height'!$E9:$E2166,1)-1,0,2))</f>
        <v>0.53822599999999998</v>
      </c>
      <c r="GB148" s="4">
        <f ca="1">FORECAST(GB145,OFFSET('Fluid Volume vs Fill Height'!$B9:$B2166,MATCH(GB145,'Fluid Volume vs Fill Height'!$E9:$E2166,1)-1,0,2),
OFFSET('Fluid Volume vs Fill Height'!$E9:$E2166,MATCH(GB145,'Fluid Volume vs Fill Height'!$E9:$E2166,1)-1,0,2))</f>
        <v>0.53822599999999998</v>
      </c>
      <c r="GC148" s="4">
        <f ca="1">FORECAST(GC145,OFFSET('Fluid Volume vs Fill Height'!$B9:$B2166,MATCH(GC145,'Fluid Volume vs Fill Height'!$E9:$E2166,1)-1,0,2),
OFFSET('Fluid Volume vs Fill Height'!$E9:$E2166,MATCH(GC145,'Fluid Volume vs Fill Height'!$E9:$E2166,1)-1,0,2))</f>
        <v>0.53822599999999998</v>
      </c>
      <c r="GD148" s="4">
        <f ca="1">FORECAST(GD145,OFFSET('Fluid Volume vs Fill Height'!$B9:$B2166,MATCH(GD145,'Fluid Volume vs Fill Height'!$E9:$E2166,1)-1,0,2),
OFFSET('Fluid Volume vs Fill Height'!$E9:$E2166,MATCH(GD145,'Fluid Volume vs Fill Height'!$E9:$E2166,1)-1,0,2))</f>
        <v>0.53822599999999998</v>
      </c>
      <c r="GE148" s="4">
        <f ca="1">FORECAST(GE145,OFFSET('Fluid Volume vs Fill Height'!$B9:$B2166,MATCH(GE145,'Fluid Volume vs Fill Height'!$E9:$E2166,1)-1,0,2),
OFFSET('Fluid Volume vs Fill Height'!$E9:$E2166,MATCH(GE145,'Fluid Volume vs Fill Height'!$E9:$E2166,1)-1,0,2))</f>
        <v>0.53822599999999998</v>
      </c>
      <c r="GF148" s="4">
        <f ca="1">FORECAST(GF145,OFFSET('Fluid Volume vs Fill Height'!$B9:$B2166,MATCH(GF145,'Fluid Volume vs Fill Height'!$E9:$E2166,1)-1,0,2),
OFFSET('Fluid Volume vs Fill Height'!$E9:$E2166,MATCH(GF145,'Fluid Volume vs Fill Height'!$E9:$E2166,1)-1,0,2))</f>
        <v>0.53822599999999998</v>
      </c>
      <c r="GG148" s="4">
        <f ca="1">FORECAST(GG145,OFFSET('Fluid Volume vs Fill Height'!$B9:$B2166,MATCH(GG145,'Fluid Volume vs Fill Height'!$E9:$E2166,1)-1,0,2),
OFFSET('Fluid Volume vs Fill Height'!$E9:$E2166,MATCH(GG145,'Fluid Volume vs Fill Height'!$E9:$E2166,1)-1,0,2))</f>
        <v>0.53822599999999998</v>
      </c>
      <c r="GH148" s="4">
        <f ca="1">FORECAST(GH145,OFFSET('Fluid Volume vs Fill Height'!$B9:$B2166,MATCH(GH145,'Fluid Volume vs Fill Height'!$E9:$E2166,1)-1,0,2),
OFFSET('Fluid Volume vs Fill Height'!$E9:$E2166,MATCH(GH145,'Fluid Volume vs Fill Height'!$E9:$E2166,1)-1,0,2))</f>
        <v>0.53822599999999998</v>
      </c>
      <c r="GI148" s="4">
        <f ca="1">FORECAST(GI145,OFFSET('Fluid Volume vs Fill Height'!$B9:$B2166,MATCH(GI145,'Fluid Volume vs Fill Height'!$E9:$E2166,1)-1,0,2),
OFFSET('Fluid Volume vs Fill Height'!$E9:$E2166,MATCH(GI145,'Fluid Volume vs Fill Height'!$E9:$E2166,1)-1,0,2))</f>
        <v>0.53822599999999998</v>
      </c>
      <c r="GJ148" s="4">
        <f ca="1">FORECAST(GJ145,OFFSET('Fluid Volume vs Fill Height'!$B9:$B2166,MATCH(GJ145,'Fluid Volume vs Fill Height'!$E9:$E2166,1)-1,0,2),
OFFSET('Fluid Volume vs Fill Height'!$E9:$E2166,MATCH(GJ145,'Fluid Volume vs Fill Height'!$E9:$E2166,1)-1,0,2))</f>
        <v>0.53822599999999998</v>
      </c>
      <c r="GK148" s="4">
        <f ca="1">FORECAST(GK145,OFFSET('Fluid Volume vs Fill Height'!$B9:$B2166,MATCH(GK145,'Fluid Volume vs Fill Height'!$E9:$E2166,1)-1,0,2),
OFFSET('Fluid Volume vs Fill Height'!$E9:$E2166,MATCH(GK145,'Fluid Volume vs Fill Height'!$E9:$E2166,1)-1,0,2))</f>
        <v>0.53822599999999998</v>
      </c>
      <c r="GL148" s="4">
        <f ca="1">FORECAST(GL145,OFFSET('Fluid Volume vs Fill Height'!$B9:$B2166,MATCH(GL145,'Fluid Volume vs Fill Height'!$E9:$E2166,1)-1,0,2),
OFFSET('Fluid Volume vs Fill Height'!$E9:$E2166,MATCH(GL145,'Fluid Volume vs Fill Height'!$E9:$E2166,1)-1,0,2))</f>
        <v>0.53822599999999998</v>
      </c>
      <c r="GM148" s="4">
        <f ca="1">FORECAST(GM145,OFFSET('Fluid Volume vs Fill Height'!$B9:$B2166,MATCH(GM145,'Fluid Volume vs Fill Height'!$E9:$E2166,1)-1,0,2),
OFFSET('Fluid Volume vs Fill Height'!$E9:$E2166,MATCH(GM145,'Fluid Volume vs Fill Height'!$E9:$E2166,1)-1,0,2))</f>
        <v>0.53822599999999998</v>
      </c>
      <c r="GN148" s="4">
        <f ca="1">FORECAST(GN145,OFFSET('Fluid Volume vs Fill Height'!$B9:$B2166,MATCH(GN145,'Fluid Volume vs Fill Height'!$E9:$E2166,1)-1,0,2),
OFFSET('Fluid Volume vs Fill Height'!$E9:$E2166,MATCH(GN145,'Fluid Volume vs Fill Height'!$E9:$E2166,1)-1,0,2))</f>
        <v>0.53822599999999998</v>
      </c>
      <c r="GO148" s="4">
        <f ca="1">FORECAST(GO145,OFFSET('Fluid Volume vs Fill Height'!$B9:$B2166,MATCH(GO145,'Fluid Volume vs Fill Height'!$E9:$E2166,1)-1,0,2),
OFFSET('Fluid Volume vs Fill Height'!$E9:$E2166,MATCH(GO145,'Fluid Volume vs Fill Height'!$E9:$E2166,1)-1,0,2))</f>
        <v>0.53822599999999998</v>
      </c>
      <c r="GP148" s="4">
        <f ca="1">FORECAST(GP145,OFFSET('Fluid Volume vs Fill Height'!$B9:$B2166,MATCH(GP145,'Fluid Volume vs Fill Height'!$E9:$E2166,1)-1,0,2),
OFFSET('Fluid Volume vs Fill Height'!$E9:$E2166,MATCH(GP145,'Fluid Volume vs Fill Height'!$E9:$E2166,1)-1,0,2))</f>
        <v>0.53822599999999998</v>
      </c>
      <c r="GQ148" s="4">
        <f ca="1">FORECAST(GQ145,OFFSET('Fluid Volume vs Fill Height'!$B9:$B2166,MATCH(GQ145,'Fluid Volume vs Fill Height'!$E9:$E2166,1)-1,0,2),
OFFSET('Fluid Volume vs Fill Height'!$E9:$E2166,MATCH(GQ145,'Fluid Volume vs Fill Height'!$E9:$E2166,1)-1,0,2))</f>
        <v>0.53822599999999998</v>
      </c>
      <c r="GR148" s="4">
        <f ca="1">FORECAST(GR145,OFFSET('Fluid Volume vs Fill Height'!$B9:$B2166,MATCH(GR145,'Fluid Volume vs Fill Height'!$E9:$E2166,1)-1,0,2),
OFFSET('Fluid Volume vs Fill Height'!$E9:$E2166,MATCH(GR145,'Fluid Volume vs Fill Height'!$E9:$E2166,1)-1,0,2))</f>
        <v>0.53822599999999998</v>
      </c>
      <c r="GS148" s="4">
        <f ca="1">FORECAST(GS145,OFFSET('Fluid Volume vs Fill Height'!$B9:$B2166,MATCH(GS145,'Fluid Volume vs Fill Height'!$E9:$E2166,1)-1,0,2),
OFFSET('Fluid Volume vs Fill Height'!$E9:$E2166,MATCH(GS145,'Fluid Volume vs Fill Height'!$E9:$E2166,1)-1,0,2))</f>
        <v>0.53822599999999998</v>
      </c>
      <c r="GT148" s="4">
        <f ca="1">FORECAST(GT145,OFFSET('Fluid Volume vs Fill Height'!$B9:$B2166,MATCH(GT145,'Fluid Volume vs Fill Height'!$E9:$E2166,1)-1,0,2),
OFFSET('Fluid Volume vs Fill Height'!$E9:$E2166,MATCH(GT145,'Fluid Volume vs Fill Height'!$E9:$E2166,1)-1,0,2))</f>
        <v>0.53822599999999998</v>
      </c>
      <c r="GU148" s="4">
        <f ca="1">FORECAST(GU145,OFFSET('Fluid Volume vs Fill Height'!$B9:$B2166,MATCH(GU145,'Fluid Volume vs Fill Height'!$E9:$E2166,1)-1,0,2),
OFFSET('Fluid Volume vs Fill Height'!$E9:$E2166,MATCH(GU145,'Fluid Volume vs Fill Height'!$E9:$E2166,1)-1,0,2))</f>
        <v>0.53822599999999998</v>
      </c>
      <c r="GV148" s="4">
        <f ca="1">FORECAST(GV145,OFFSET('Fluid Volume vs Fill Height'!$B9:$B2166,MATCH(GV145,'Fluid Volume vs Fill Height'!$E9:$E2166,1)-1,0,2),
OFFSET('Fluid Volume vs Fill Height'!$E9:$E2166,MATCH(GV145,'Fluid Volume vs Fill Height'!$E9:$E2166,1)-1,0,2))</f>
        <v>0.53822599999999998</v>
      </c>
      <c r="GW148" s="4">
        <f ca="1">FORECAST(GW145,OFFSET('Fluid Volume vs Fill Height'!$B9:$B2166,MATCH(GW145,'Fluid Volume vs Fill Height'!$E9:$E2166,1)-1,0,2),
OFFSET('Fluid Volume vs Fill Height'!$E9:$E2166,MATCH(GW145,'Fluid Volume vs Fill Height'!$E9:$E2166,1)-1,0,2))</f>
        <v>0.53822599999999998</v>
      </c>
      <c r="GX148" s="4">
        <f ca="1">FORECAST(GX145,OFFSET('Fluid Volume vs Fill Height'!$B9:$B2166,MATCH(GX145,'Fluid Volume vs Fill Height'!$E9:$E2166,1)-1,0,2),
OFFSET('Fluid Volume vs Fill Height'!$E9:$E2166,MATCH(GX145,'Fluid Volume vs Fill Height'!$E9:$E2166,1)-1,0,2))</f>
        <v>0.53822599999999998</v>
      </c>
      <c r="GY148" s="4">
        <f ca="1">FORECAST(GY145,OFFSET('Fluid Volume vs Fill Height'!$B9:$B2166,MATCH(GY145,'Fluid Volume vs Fill Height'!$E9:$E2166,1)-1,0,2),
OFFSET('Fluid Volume vs Fill Height'!$E9:$E2166,MATCH(GY145,'Fluid Volume vs Fill Height'!$E9:$E2166,1)-1,0,2))</f>
        <v>0.53822599999999998</v>
      </c>
      <c r="GZ148" s="4">
        <f ca="1">FORECAST(GZ145,OFFSET('Fluid Volume vs Fill Height'!$B9:$B2166,MATCH(GZ145,'Fluid Volume vs Fill Height'!$E9:$E2166,1)-1,0,2),
OFFSET('Fluid Volume vs Fill Height'!$E9:$E2166,MATCH(GZ145,'Fluid Volume vs Fill Height'!$E9:$E2166,1)-1,0,2))</f>
        <v>0.53822599999999998</v>
      </c>
      <c r="HA148" s="4">
        <f ca="1">FORECAST(HA145,OFFSET('Fluid Volume vs Fill Height'!$B9:$B2166,MATCH(HA145,'Fluid Volume vs Fill Height'!$E9:$E2166,1)-1,0,2),
OFFSET('Fluid Volume vs Fill Height'!$E9:$E2166,MATCH(HA145,'Fluid Volume vs Fill Height'!$E9:$E2166,1)-1,0,2))</f>
        <v>0.53822599999999998</v>
      </c>
      <c r="HB148" s="4">
        <f ca="1">FORECAST(HB145,OFFSET('Fluid Volume vs Fill Height'!$B9:$B2166,MATCH(HB145,'Fluid Volume vs Fill Height'!$E9:$E2166,1)-1,0,2),
OFFSET('Fluid Volume vs Fill Height'!$E9:$E2166,MATCH(HB145,'Fluid Volume vs Fill Height'!$E9:$E2166,1)-1,0,2))</f>
        <v>0.53822599999999998</v>
      </c>
      <c r="HC148" s="4">
        <f ca="1">FORECAST(HC145,OFFSET('Fluid Volume vs Fill Height'!$B9:$B2166,MATCH(HC145,'Fluid Volume vs Fill Height'!$E9:$E2166,1)-1,0,2),
OFFSET('Fluid Volume vs Fill Height'!$E9:$E2166,MATCH(HC145,'Fluid Volume vs Fill Height'!$E9:$E2166,1)-1,0,2))</f>
        <v>0.53822599999999998</v>
      </c>
      <c r="HD148" s="4">
        <f ca="1">FORECAST(HD145,OFFSET('Fluid Volume vs Fill Height'!$B9:$B2166,MATCH(HD145,'Fluid Volume vs Fill Height'!$E9:$E2166,1)-1,0,2),
OFFSET('Fluid Volume vs Fill Height'!$E9:$E2166,MATCH(HD145,'Fluid Volume vs Fill Height'!$E9:$E2166,1)-1,0,2))</f>
        <v>0.53822599999999998</v>
      </c>
      <c r="HE148" s="4">
        <f ca="1">FORECAST(HE145,OFFSET('Fluid Volume vs Fill Height'!$B9:$B2166,MATCH(HE145,'Fluid Volume vs Fill Height'!$E9:$E2166,1)-1,0,2),
OFFSET('Fluid Volume vs Fill Height'!$E9:$E2166,MATCH(HE145,'Fluid Volume vs Fill Height'!$E9:$E2166,1)-1,0,2))</f>
        <v>0.53822599999999998</v>
      </c>
      <c r="HF148" s="4">
        <f ca="1">FORECAST(HF145,OFFSET('Fluid Volume vs Fill Height'!$B9:$B2166,MATCH(HF145,'Fluid Volume vs Fill Height'!$E9:$E2166,1)-1,0,2),
OFFSET('Fluid Volume vs Fill Height'!$E9:$E2166,MATCH(HF145,'Fluid Volume vs Fill Height'!$E9:$E2166,1)-1,0,2))</f>
        <v>0.53822599999999998</v>
      </c>
      <c r="HG148" s="4">
        <f ca="1">FORECAST(HG145,OFFSET('Fluid Volume vs Fill Height'!$B9:$B2166,MATCH(HG145,'Fluid Volume vs Fill Height'!$E9:$E2166,1)-1,0,2),
OFFSET('Fluid Volume vs Fill Height'!$E9:$E2166,MATCH(HG145,'Fluid Volume vs Fill Height'!$E9:$E2166,1)-1,0,2))</f>
        <v>0.53822599999999998</v>
      </c>
      <c r="HH148" s="4">
        <f ca="1">FORECAST(HH145,OFFSET('Fluid Volume vs Fill Height'!$B9:$B2166,MATCH(HH145,'Fluid Volume vs Fill Height'!$E9:$E2166,1)-1,0,2),
OFFSET('Fluid Volume vs Fill Height'!$E9:$E2166,MATCH(HH145,'Fluid Volume vs Fill Height'!$E9:$E2166,1)-1,0,2))</f>
        <v>0.53822599999999998</v>
      </c>
      <c r="HI148" s="4">
        <f ca="1">FORECAST(HI145,OFFSET('Fluid Volume vs Fill Height'!$B9:$B2166,MATCH(HI145,'Fluid Volume vs Fill Height'!$E9:$E2166,1)-1,0,2),
OFFSET('Fluid Volume vs Fill Height'!$E9:$E2166,MATCH(HI145,'Fluid Volume vs Fill Height'!$E9:$E2166,1)-1,0,2))</f>
        <v>0.53822599999999998</v>
      </c>
      <c r="HJ148" s="4">
        <f ca="1">FORECAST(HJ145,OFFSET('Fluid Volume vs Fill Height'!$B9:$B2166,MATCH(HJ145,'Fluid Volume vs Fill Height'!$E9:$E2166,1)-1,0,2),
OFFSET('Fluid Volume vs Fill Height'!$E9:$E2166,MATCH(HJ145,'Fluid Volume vs Fill Height'!$E9:$E2166,1)-1,0,2))</f>
        <v>0.53822599999999998</v>
      </c>
      <c r="HK148" s="4">
        <f ca="1">FORECAST(HK145,OFFSET('Fluid Volume vs Fill Height'!$B9:$B2166,MATCH(HK145,'Fluid Volume vs Fill Height'!$E9:$E2166,1)-1,0,2),
OFFSET('Fluid Volume vs Fill Height'!$E9:$E2166,MATCH(HK145,'Fluid Volume vs Fill Height'!$E9:$E2166,1)-1,0,2))</f>
        <v>0.53822599999999998</v>
      </c>
      <c r="HL148" s="4">
        <f ca="1">FORECAST(HL145,OFFSET('Fluid Volume vs Fill Height'!$B9:$B2166,MATCH(HL145,'Fluid Volume vs Fill Height'!$E9:$E2166,1)-1,0,2),
OFFSET('Fluid Volume vs Fill Height'!$E9:$E2166,MATCH(HL145,'Fluid Volume vs Fill Height'!$E9:$E2166,1)-1,0,2))</f>
        <v>0.53822599999999998</v>
      </c>
      <c r="HM148" s="4">
        <f ca="1">FORECAST(HM145,OFFSET('Fluid Volume vs Fill Height'!$B9:$B2166,MATCH(HM145,'Fluid Volume vs Fill Height'!$E9:$E2166,1)-1,0,2),
OFFSET('Fluid Volume vs Fill Height'!$E9:$E2166,MATCH(HM145,'Fluid Volume vs Fill Height'!$E9:$E2166,1)-1,0,2))</f>
        <v>0.53822599999999998</v>
      </c>
      <c r="HN148" s="4">
        <f ca="1">FORECAST(HN145,OFFSET('Fluid Volume vs Fill Height'!$B9:$B2166,MATCH(HN145,'Fluid Volume vs Fill Height'!$E9:$E2166,1)-1,0,2),
OFFSET('Fluid Volume vs Fill Height'!$E9:$E2166,MATCH(HN145,'Fluid Volume vs Fill Height'!$E9:$E2166,1)-1,0,2))</f>
        <v>0.53822599999999998</v>
      </c>
      <c r="HO148" s="4">
        <f ca="1">FORECAST(HO145,OFFSET('Fluid Volume vs Fill Height'!$B9:$B2166,MATCH(HO145,'Fluid Volume vs Fill Height'!$E9:$E2166,1)-1,0,2),
OFFSET('Fluid Volume vs Fill Height'!$E9:$E2166,MATCH(HO145,'Fluid Volume vs Fill Height'!$E9:$E2166,1)-1,0,2))</f>
        <v>0.53822599999999998</v>
      </c>
      <c r="HP148" s="4">
        <f ca="1">FORECAST(HP145,OFFSET('Fluid Volume vs Fill Height'!$B9:$B2166,MATCH(HP145,'Fluid Volume vs Fill Height'!$E9:$E2166,1)-1,0,2),
OFFSET('Fluid Volume vs Fill Height'!$E9:$E2166,MATCH(HP145,'Fluid Volume vs Fill Height'!$E9:$E2166,1)-1,0,2))</f>
        <v>0.53822599999999998</v>
      </c>
      <c r="HQ148" s="4">
        <f ca="1">FORECAST(HQ145,OFFSET('Fluid Volume vs Fill Height'!$B9:$B2166,MATCH(HQ145,'Fluid Volume vs Fill Height'!$E9:$E2166,1)-1,0,2),
OFFSET('Fluid Volume vs Fill Height'!$E9:$E2166,MATCH(HQ145,'Fluid Volume vs Fill Height'!$E9:$E2166,1)-1,0,2))</f>
        <v>0.53822599999999998</v>
      </c>
      <c r="HR148" s="4">
        <f ca="1">FORECAST(HR145,OFFSET('Fluid Volume vs Fill Height'!$B9:$B2166,MATCH(HR145,'Fluid Volume vs Fill Height'!$E9:$E2166,1)-1,0,2),
OFFSET('Fluid Volume vs Fill Height'!$E9:$E2166,MATCH(HR145,'Fluid Volume vs Fill Height'!$E9:$E2166,1)-1,0,2))</f>
        <v>0.53822599999999998</v>
      </c>
      <c r="HS148" s="4">
        <f ca="1">FORECAST(HS145,OFFSET('Fluid Volume vs Fill Height'!$B9:$B2166,MATCH(HS145,'Fluid Volume vs Fill Height'!$E9:$E2166,1)-1,0,2),
OFFSET('Fluid Volume vs Fill Height'!$E9:$E2166,MATCH(HS145,'Fluid Volume vs Fill Height'!$E9:$E2166,1)-1,0,2))</f>
        <v>0.53822599999999998</v>
      </c>
      <c r="HT148" s="4">
        <f ca="1">FORECAST(HT145,OFFSET('Fluid Volume vs Fill Height'!$B9:$B2166,MATCH(HT145,'Fluid Volume vs Fill Height'!$E9:$E2166,1)-1,0,2),
OFFSET('Fluid Volume vs Fill Height'!$E9:$E2166,MATCH(HT145,'Fluid Volume vs Fill Height'!$E9:$E2166,1)-1,0,2))</f>
        <v>0.53822599999999998</v>
      </c>
      <c r="HU148" s="4">
        <f ca="1">FORECAST(HU145,OFFSET('Fluid Volume vs Fill Height'!$B9:$B2166,MATCH(HU145,'Fluid Volume vs Fill Height'!$E9:$E2166,1)-1,0,2),
OFFSET('Fluid Volume vs Fill Height'!$E9:$E2166,MATCH(HU145,'Fluid Volume vs Fill Height'!$E9:$E2166,1)-1,0,2))</f>
        <v>0.53822599999999998</v>
      </c>
      <c r="HV148" s="4">
        <f ca="1">FORECAST(HV145,OFFSET('Fluid Volume vs Fill Height'!$B9:$B2166,MATCH(HV145,'Fluid Volume vs Fill Height'!$E9:$E2166,1)-1,0,2),
OFFSET('Fluid Volume vs Fill Height'!$E9:$E2166,MATCH(HV145,'Fluid Volume vs Fill Height'!$E9:$E2166,1)-1,0,2))</f>
        <v>0.53822599999999998</v>
      </c>
      <c r="HW148" s="4">
        <f ca="1">FORECAST(HW145,OFFSET('Fluid Volume vs Fill Height'!$B9:$B2166,MATCH(HW145,'Fluid Volume vs Fill Height'!$E9:$E2166,1)-1,0,2),
OFFSET('Fluid Volume vs Fill Height'!$E9:$E2166,MATCH(HW145,'Fluid Volume vs Fill Height'!$E9:$E2166,1)-1,0,2))</f>
        <v>0.53822599999999998</v>
      </c>
      <c r="HX148" s="4">
        <f ca="1">FORECAST(HX145,OFFSET('Fluid Volume vs Fill Height'!$B9:$B2166,MATCH(HX145,'Fluid Volume vs Fill Height'!$E9:$E2166,1)-1,0,2),
OFFSET('Fluid Volume vs Fill Height'!$E9:$E2166,MATCH(HX145,'Fluid Volume vs Fill Height'!$E9:$E2166,1)-1,0,2))</f>
        <v>0.53822599999999998</v>
      </c>
      <c r="HY148" s="4">
        <f ca="1">FORECAST(HY145,OFFSET('Fluid Volume vs Fill Height'!$B9:$B2166,MATCH(HY145,'Fluid Volume vs Fill Height'!$E9:$E2166,1)-1,0,2),
OFFSET('Fluid Volume vs Fill Height'!$E9:$E2166,MATCH(HY145,'Fluid Volume vs Fill Height'!$E9:$E2166,1)-1,0,2))</f>
        <v>0.53822599999999998</v>
      </c>
      <c r="HZ148" s="4">
        <f ca="1">FORECAST(HZ145,OFFSET('Fluid Volume vs Fill Height'!$B9:$B2166,MATCH(HZ145,'Fluid Volume vs Fill Height'!$E9:$E2166,1)-1,0,2),
OFFSET('Fluid Volume vs Fill Height'!$E9:$E2166,MATCH(HZ145,'Fluid Volume vs Fill Height'!$E9:$E2166,1)-1,0,2))</f>
        <v>0.53822599999999998</v>
      </c>
      <c r="IA148" s="4">
        <f ca="1">FORECAST(IA145,OFFSET('Fluid Volume vs Fill Height'!$B9:$B2166,MATCH(IA145,'Fluid Volume vs Fill Height'!$E9:$E2166,1)-1,0,2),
OFFSET('Fluid Volume vs Fill Height'!$E9:$E2166,MATCH(IA145,'Fluid Volume vs Fill Height'!$E9:$E2166,1)-1,0,2))</f>
        <v>0.53822599999999998</v>
      </c>
      <c r="IB148" s="4">
        <f ca="1">FORECAST(IB145,OFFSET('Fluid Volume vs Fill Height'!$B9:$B2166,MATCH(IB145,'Fluid Volume vs Fill Height'!$E9:$E2166,1)-1,0,2),
OFFSET('Fluid Volume vs Fill Height'!$E9:$E2166,MATCH(IB145,'Fluid Volume vs Fill Height'!$E9:$E2166,1)-1,0,2))</f>
        <v>0.53822599999999998</v>
      </c>
      <c r="IC148" s="4">
        <f ca="1">FORECAST(IC145,OFFSET('Fluid Volume vs Fill Height'!$B9:$B2166,MATCH(IC145,'Fluid Volume vs Fill Height'!$E9:$E2166,1)-1,0,2),
OFFSET('Fluid Volume vs Fill Height'!$E9:$E2166,MATCH(IC145,'Fluid Volume vs Fill Height'!$E9:$E2166,1)-1,0,2))</f>
        <v>0.53822599999999998</v>
      </c>
      <c r="ID148" s="4">
        <f ca="1">FORECAST(ID145,OFFSET('Fluid Volume vs Fill Height'!$B9:$B2166,MATCH(ID145,'Fluid Volume vs Fill Height'!$E9:$E2166,1)-1,0,2),
OFFSET('Fluid Volume vs Fill Height'!$E9:$E2166,MATCH(ID145,'Fluid Volume vs Fill Height'!$E9:$E2166,1)-1,0,2))</f>
        <v>0.53822599999999998</v>
      </c>
      <c r="IE148" s="4">
        <f ca="1">FORECAST(IE145,OFFSET('Fluid Volume vs Fill Height'!$B9:$B2166,MATCH(IE145,'Fluid Volume vs Fill Height'!$E9:$E2166,1)-1,0,2),
OFFSET('Fluid Volume vs Fill Height'!$E9:$E2166,MATCH(IE145,'Fluid Volume vs Fill Height'!$E9:$E2166,1)-1,0,2))</f>
        <v>0.53822599999999998</v>
      </c>
      <c r="IF148" s="4">
        <f ca="1">FORECAST(IF145,OFFSET('Fluid Volume vs Fill Height'!$B9:$B2166,MATCH(IF145,'Fluid Volume vs Fill Height'!$E9:$E2166,1)-1,0,2),
OFFSET('Fluid Volume vs Fill Height'!$E9:$E2166,MATCH(IF145,'Fluid Volume vs Fill Height'!$E9:$E2166,1)-1,0,2))</f>
        <v>0.53822599999999998</v>
      </c>
      <c r="IG148" s="4">
        <f ca="1">FORECAST(IG145,OFFSET('Fluid Volume vs Fill Height'!$B9:$B2166,MATCH(IG145,'Fluid Volume vs Fill Height'!$E9:$E2166,1)-1,0,2),
OFFSET('Fluid Volume vs Fill Height'!$E9:$E2166,MATCH(IG145,'Fluid Volume vs Fill Height'!$E9:$E2166,1)-1,0,2))</f>
        <v>0.53822599999999998</v>
      </c>
      <c r="IH148" s="4">
        <f ca="1">FORECAST(IH145,OFFSET('Fluid Volume vs Fill Height'!$B9:$B2166,MATCH(IH145,'Fluid Volume vs Fill Height'!$E9:$E2166,1)-1,0,2),
OFFSET('Fluid Volume vs Fill Height'!$E9:$E2166,MATCH(IH145,'Fluid Volume vs Fill Height'!$E9:$E2166,1)-1,0,2))</f>
        <v>0.53822599999999998</v>
      </c>
      <c r="II148" s="4">
        <f ca="1">FORECAST(II145,OFFSET('Fluid Volume vs Fill Height'!$B9:$B2166,MATCH(II145,'Fluid Volume vs Fill Height'!$E9:$E2166,1)-1,0,2),
OFFSET('Fluid Volume vs Fill Height'!$E9:$E2166,MATCH(II145,'Fluid Volume vs Fill Height'!$E9:$E2166,1)-1,0,2))</f>
        <v>0.53822599999999998</v>
      </c>
      <c r="IJ148" s="4">
        <f ca="1">FORECAST(IJ145,OFFSET('Fluid Volume vs Fill Height'!$B9:$B2166,MATCH(IJ145,'Fluid Volume vs Fill Height'!$E9:$E2166,1)-1,0,2),
OFFSET('Fluid Volume vs Fill Height'!$E9:$E2166,MATCH(IJ145,'Fluid Volume vs Fill Height'!$E9:$E2166,1)-1,0,2))</f>
        <v>0.53822599999999998</v>
      </c>
      <c r="IK148" s="4">
        <f ca="1">FORECAST(IK145,OFFSET('Fluid Volume vs Fill Height'!$B9:$B2166,MATCH(IK145,'Fluid Volume vs Fill Height'!$E9:$E2166,1)-1,0,2),
OFFSET('Fluid Volume vs Fill Height'!$E9:$E2166,MATCH(IK145,'Fluid Volume vs Fill Height'!$E9:$E2166,1)-1,0,2))</f>
        <v>0.53822599999999998</v>
      </c>
      <c r="IL148" s="4">
        <f ca="1">FORECAST(IL145,OFFSET('Fluid Volume vs Fill Height'!$B9:$B2166,MATCH(IL145,'Fluid Volume vs Fill Height'!$E9:$E2166,1)-1,0,2),
OFFSET('Fluid Volume vs Fill Height'!$E9:$E2166,MATCH(IL145,'Fluid Volume vs Fill Height'!$E9:$E2166,1)-1,0,2))</f>
        <v>0.53822599999999998</v>
      </c>
      <c r="IM148" s="4">
        <f ca="1">FORECAST(IM145,OFFSET('Fluid Volume vs Fill Height'!$B9:$B2166,MATCH(IM145,'Fluid Volume vs Fill Height'!$E9:$E2166,1)-1,0,2),
OFFSET('Fluid Volume vs Fill Height'!$E9:$E2166,MATCH(IM145,'Fluid Volume vs Fill Height'!$E9:$E2166,1)-1,0,2))</f>
        <v>0.53822599999999998</v>
      </c>
      <c r="IN148" s="4">
        <f ca="1">FORECAST(IN145,OFFSET('Fluid Volume vs Fill Height'!$B9:$B2166,MATCH(IN145,'Fluid Volume vs Fill Height'!$E9:$E2166,1)-1,0,2),
OFFSET('Fluid Volume vs Fill Height'!$E9:$E2166,MATCH(IN145,'Fluid Volume vs Fill Height'!$E9:$E2166,1)-1,0,2))</f>
        <v>0.53822599999999998</v>
      </c>
      <c r="IO148" s="4">
        <f ca="1">FORECAST(IO145,OFFSET('Fluid Volume vs Fill Height'!$B9:$B2166,MATCH(IO145,'Fluid Volume vs Fill Height'!$E9:$E2166,1)-1,0,2),
OFFSET('Fluid Volume vs Fill Height'!$E9:$E2166,MATCH(IO145,'Fluid Volume vs Fill Height'!$E9:$E2166,1)-1,0,2))</f>
        <v>0.53822599999999998</v>
      </c>
      <c r="IP148" s="4">
        <f ca="1">FORECAST(IP145,OFFSET('Fluid Volume vs Fill Height'!$B9:$B2166,MATCH(IP145,'Fluid Volume vs Fill Height'!$E9:$E2166,1)-1,0,2),
OFFSET('Fluid Volume vs Fill Height'!$E9:$E2166,MATCH(IP145,'Fluid Volume vs Fill Height'!$E9:$E2166,1)-1,0,2))</f>
        <v>0.53822599999999998</v>
      </c>
      <c r="IQ148" s="4">
        <f ca="1">FORECAST(IQ145,OFFSET('Fluid Volume vs Fill Height'!$B9:$B2166,MATCH(IQ145,'Fluid Volume vs Fill Height'!$E9:$E2166,1)-1,0,2),
OFFSET('Fluid Volume vs Fill Height'!$E9:$E2166,MATCH(IQ145,'Fluid Volume vs Fill Height'!$E9:$E2166,1)-1,0,2))</f>
        <v>0.53822599999999998</v>
      </c>
      <c r="IR148" s="4">
        <f ca="1">FORECAST(IR145,OFFSET('Fluid Volume vs Fill Height'!$B9:$B2166,MATCH(IR145,'Fluid Volume vs Fill Height'!$E9:$E2166,1)-1,0,2),
OFFSET('Fluid Volume vs Fill Height'!$E9:$E2166,MATCH(IR145,'Fluid Volume vs Fill Height'!$E9:$E2166,1)-1,0,2))</f>
        <v>0.53822599999999998</v>
      </c>
      <c r="IS148" s="4">
        <f ca="1">FORECAST(IS145,OFFSET('Fluid Volume vs Fill Height'!$B9:$B2166,MATCH(IS145,'Fluid Volume vs Fill Height'!$E9:$E2166,1)-1,0,2),
OFFSET('Fluid Volume vs Fill Height'!$E9:$E2166,MATCH(IS145,'Fluid Volume vs Fill Height'!$E9:$E2166,1)-1,0,2))</f>
        <v>0.53822599999999998</v>
      </c>
      <c r="IT148" s="4">
        <f ca="1">FORECAST(IT145,OFFSET('Fluid Volume vs Fill Height'!$B9:$B2166,MATCH(IT145,'Fluid Volume vs Fill Height'!$E9:$E2166,1)-1,0,2),
OFFSET('Fluid Volume vs Fill Height'!$E9:$E2166,MATCH(IT145,'Fluid Volume vs Fill Height'!$E9:$E2166,1)-1,0,2))</f>
        <v>0.53822599999999998</v>
      </c>
      <c r="IU148" s="4">
        <f ca="1">FORECAST(IU145,OFFSET('Fluid Volume vs Fill Height'!$B9:$B2166,MATCH(IU145,'Fluid Volume vs Fill Height'!$E9:$E2166,1)-1,0,2),
OFFSET('Fluid Volume vs Fill Height'!$E9:$E2166,MATCH(IU145,'Fluid Volume vs Fill Height'!$E9:$E2166,1)-1,0,2))</f>
        <v>0.53822599999999998</v>
      </c>
      <c r="IV148" s="4">
        <f ca="1">FORECAST(IV145,OFFSET('Fluid Volume vs Fill Height'!$B9:$B2166,MATCH(IV145,'Fluid Volume vs Fill Height'!$E9:$E2166,1)-1,0,2),
OFFSET('Fluid Volume vs Fill Height'!$E9:$E2166,MATCH(IV145,'Fluid Volume vs Fill Height'!$E9:$E2166,1)-1,0,2))</f>
        <v>0.53822599999999998</v>
      </c>
    </row>
    <row r="149" spans="1:256" x14ac:dyDescent="0.15">
      <c r="A149" s="24"/>
      <c r="B149" s="1"/>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row>
    <row r="150" spans="1:256" x14ac:dyDescent="0.15">
      <c r="A150" s="51" t="s">
        <v>256</v>
      </c>
      <c r="B150" s="1"/>
      <c r="C150" s="4"/>
      <c r="D150" s="4"/>
      <c r="E150" s="4"/>
      <c r="F150" s="4"/>
      <c r="G150" s="4"/>
      <c r="H150" s="4"/>
      <c r="I150" s="4"/>
      <c r="J150" s="4"/>
      <c r="K150" s="4"/>
      <c r="L150" s="50"/>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row>
    <row r="151" spans="1:256" x14ac:dyDescent="0.15">
      <c r="A151" s="24" t="s">
        <v>140</v>
      </c>
      <c r="B151" s="1"/>
      <c r="C151" s="25">
        <f t="shared" ref="C151:BN151" ca="1" si="47">1-(C145-$G$125)/($I$125-$G$125)</f>
        <v>0</v>
      </c>
      <c r="D151" s="25">
        <f ca="1">1-(D145-$G$125)/($I$125-$G$125)</f>
        <v>0</v>
      </c>
      <c r="E151" s="25">
        <f t="shared" ca="1" si="47"/>
        <v>2.3103900255344478E-2</v>
      </c>
      <c r="F151" s="25">
        <f t="shared" ca="1" si="47"/>
        <v>4.6440080427546659E-2</v>
      </c>
      <c r="G151" s="25">
        <f t="shared" ca="1" si="47"/>
        <v>7.001087579156795E-2</v>
      </c>
      <c r="H151" s="25">
        <f t="shared" ca="1" si="47"/>
        <v>9.3818645100547271E-2</v>
      </c>
      <c r="I151" s="25">
        <f t="shared" ca="1" si="47"/>
        <v>0.1178657708218438</v>
      </c>
      <c r="J151" s="25">
        <f t="shared" ca="1" si="47"/>
        <v>0.14215465937545313</v>
      </c>
      <c r="K151" s="25">
        <f t="shared" ca="1" si="47"/>
        <v>0.16668774137482034</v>
      </c>
      <c r="L151" s="25">
        <f t="shared" ca="1" si="47"/>
        <v>0.19146747187007329</v>
      </c>
      <c r="M151" s="25">
        <f t="shared" ca="1" si="47"/>
        <v>0.21649633059370244</v>
      </c>
      <c r="N151" s="25">
        <f t="shared" ca="1" si="47"/>
        <v>0.24177682220870977</v>
      </c>
      <c r="O151" s="25">
        <f t="shared" ca="1" si="47"/>
        <v>0.26731147655925336</v>
      </c>
      <c r="P151" s="25">
        <f t="shared" ca="1" si="47"/>
        <v>0.293102848923811</v>
      </c>
      <c r="Q151" s="25">
        <f t="shared" ca="1" si="47"/>
        <v>0.31915352027089006</v>
      </c>
      <c r="R151" s="25">
        <f t="shared" ca="1" si="47"/>
        <v>0.34546609751730672</v>
      </c>
      <c r="S151" s="25">
        <f t="shared" ca="1" si="47"/>
        <v>0.37204321378906369</v>
      </c>
      <c r="T151" s="25">
        <f t="shared" ca="1" si="47"/>
        <v>0.39888752868484922</v>
      </c>
      <c r="U151" s="25">
        <f t="shared" ca="1" si="47"/>
        <v>0.42600172854218588</v>
      </c>
      <c r="V151" s="25">
        <f t="shared" ca="1" si="47"/>
        <v>0.45338852670625496</v>
      </c>
      <c r="W151" s="25">
        <f t="shared" ca="1" si="47"/>
        <v>0.48105066380142403</v>
      </c>
      <c r="X151" s="25">
        <f t="shared" ca="1" si="47"/>
        <v>0.50899090800550362</v>
      </c>
      <c r="Y151" s="25">
        <f t="shared" ca="1" si="47"/>
        <v>0.53721205532676164</v>
      </c>
      <c r="Z151" s="25">
        <f t="shared" ca="1" si="47"/>
        <v>0.56571692988372291</v>
      </c>
      <c r="AA151" s="25">
        <f t="shared" ca="1" si="47"/>
        <v>0.59450838418778107</v>
      </c>
      <c r="AB151" s="25">
        <f t="shared" ca="1" si="47"/>
        <v>0.6235892994286526</v>
      </c>
      <c r="AC151" s="25">
        <f t="shared" ca="1" si="47"/>
        <v>0.65296258576270061</v>
      </c>
      <c r="AD151" s="25">
        <f t="shared" ca="1" si="47"/>
        <v>0.68263118260415667</v>
      </c>
      <c r="AE151" s="25">
        <f t="shared" ca="1" si="47"/>
        <v>0.71259805891927086</v>
      </c>
      <c r="AF151" s="25">
        <f t="shared" ca="1" si="47"/>
        <v>0.74286621352341964</v>
      </c>
      <c r="AG151" s="25">
        <f t="shared" ca="1" si="47"/>
        <v>0.77343867538120026</v>
      </c>
      <c r="AH151" s="25">
        <f t="shared" ca="1" si="47"/>
        <v>0.80431850390954185</v>
      </c>
      <c r="AI151" s="25">
        <f t="shared" ca="1" si="47"/>
        <v>0.83550878928386485</v>
      </c>
      <c r="AJ151" s="25">
        <f t="shared" ca="1" si="47"/>
        <v>0.86701265274731742</v>
      </c>
      <c r="AK151" s="25">
        <f t="shared" ca="1" si="47"/>
        <v>0.89883329275427337</v>
      </c>
      <c r="AL151" s="25">
        <f t="shared" ca="1" si="47"/>
        <v>0.93097694128934827</v>
      </c>
      <c r="AM151" s="25">
        <f t="shared" ca="1" si="47"/>
        <v>0.96345864021019811</v>
      </c>
      <c r="AN151" s="25">
        <f t="shared" ca="1" si="47"/>
        <v>0.99630722392477344</v>
      </c>
      <c r="AO151" s="25">
        <f t="shared" ca="1" si="47"/>
        <v>1</v>
      </c>
      <c r="AP151" s="25">
        <f t="shared" ca="1" si="47"/>
        <v>1</v>
      </c>
      <c r="AQ151" s="25">
        <f t="shared" ca="1" si="47"/>
        <v>1</v>
      </c>
      <c r="AR151" s="25">
        <f t="shared" ca="1" si="47"/>
        <v>1</v>
      </c>
      <c r="AS151" s="25">
        <f t="shared" ca="1" si="47"/>
        <v>1</v>
      </c>
      <c r="AT151" s="25">
        <f t="shared" ca="1" si="47"/>
        <v>1</v>
      </c>
      <c r="AU151" s="25">
        <f t="shared" ca="1" si="47"/>
        <v>1</v>
      </c>
      <c r="AV151" s="25">
        <f t="shared" ca="1" si="47"/>
        <v>1</v>
      </c>
      <c r="AW151" s="25">
        <f t="shared" ca="1" si="47"/>
        <v>1</v>
      </c>
      <c r="AX151" s="25">
        <f t="shared" ca="1" si="47"/>
        <v>1</v>
      </c>
      <c r="AY151" s="25">
        <f t="shared" ca="1" si="47"/>
        <v>1</v>
      </c>
      <c r="AZ151" s="25">
        <f t="shared" ca="1" si="47"/>
        <v>1</v>
      </c>
      <c r="BA151" s="25">
        <f t="shared" ca="1" si="47"/>
        <v>1</v>
      </c>
      <c r="BB151" s="25">
        <f t="shared" ca="1" si="47"/>
        <v>1</v>
      </c>
      <c r="BC151" s="25">
        <f t="shared" ca="1" si="47"/>
        <v>1</v>
      </c>
      <c r="BD151" s="25">
        <f t="shared" ca="1" si="47"/>
        <v>1</v>
      </c>
      <c r="BE151" s="25">
        <f t="shared" ca="1" si="47"/>
        <v>1</v>
      </c>
      <c r="BF151" s="25">
        <f t="shared" ca="1" si="47"/>
        <v>1</v>
      </c>
      <c r="BG151" s="25">
        <f t="shared" ca="1" si="47"/>
        <v>1</v>
      </c>
      <c r="BH151" s="25">
        <f t="shared" ca="1" si="47"/>
        <v>1</v>
      </c>
      <c r="BI151" s="25">
        <f t="shared" ca="1" si="47"/>
        <v>1</v>
      </c>
      <c r="BJ151" s="25">
        <f t="shared" ca="1" si="47"/>
        <v>1</v>
      </c>
      <c r="BK151" s="25">
        <f t="shared" ca="1" si="47"/>
        <v>1</v>
      </c>
      <c r="BL151" s="25">
        <f t="shared" ca="1" si="47"/>
        <v>1</v>
      </c>
      <c r="BM151" s="25">
        <f t="shared" ca="1" si="47"/>
        <v>1</v>
      </c>
      <c r="BN151" s="25">
        <f t="shared" ca="1" si="47"/>
        <v>1</v>
      </c>
      <c r="BO151" s="25">
        <f t="shared" ref="BO151:DZ151" ca="1" si="48">1-(BO145-$G$125)/($I$125-$G$125)</f>
        <v>1</v>
      </c>
      <c r="BP151" s="25">
        <f t="shared" ca="1" si="48"/>
        <v>1</v>
      </c>
      <c r="BQ151" s="25">
        <f t="shared" ca="1" si="48"/>
        <v>1</v>
      </c>
      <c r="BR151" s="25">
        <f t="shared" ca="1" si="48"/>
        <v>1</v>
      </c>
      <c r="BS151" s="25">
        <f t="shared" ca="1" si="48"/>
        <v>1</v>
      </c>
      <c r="BT151" s="25">
        <f t="shared" ca="1" si="48"/>
        <v>1</v>
      </c>
      <c r="BU151" s="25">
        <f t="shared" ca="1" si="48"/>
        <v>1</v>
      </c>
      <c r="BV151" s="25">
        <f t="shared" ca="1" si="48"/>
        <v>1</v>
      </c>
      <c r="BW151" s="25">
        <f t="shared" ca="1" si="48"/>
        <v>1</v>
      </c>
      <c r="BX151" s="25">
        <f t="shared" ca="1" si="48"/>
        <v>1</v>
      </c>
      <c r="BY151" s="25">
        <f t="shared" ca="1" si="48"/>
        <v>1</v>
      </c>
      <c r="BZ151" s="25">
        <f t="shared" ca="1" si="48"/>
        <v>1</v>
      </c>
      <c r="CA151" s="25">
        <f t="shared" ca="1" si="48"/>
        <v>1</v>
      </c>
      <c r="CB151" s="25">
        <f t="shared" ca="1" si="48"/>
        <v>1</v>
      </c>
      <c r="CC151" s="25">
        <f t="shared" ca="1" si="48"/>
        <v>1</v>
      </c>
      <c r="CD151" s="25">
        <f t="shared" ca="1" si="48"/>
        <v>1</v>
      </c>
      <c r="CE151" s="25">
        <f t="shared" ca="1" si="48"/>
        <v>1</v>
      </c>
      <c r="CF151" s="25">
        <f t="shared" ca="1" si="48"/>
        <v>1</v>
      </c>
      <c r="CG151" s="25">
        <f t="shared" ca="1" si="48"/>
        <v>1</v>
      </c>
      <c r="CH151" s="25">
        <f t="shared" ca="1" si="48"/>
        <v>1</v>
      </c>
      <c r="CI151" s="25">
        <f t="shared" ca="1" si="48"/>
        <v>1</v>
      </c>
      <c r="CJ151" s="25">
        <f t="shared" ca="1" si="48"/>
        <v>1</v>
      </c>
      <c r="CK151" s="25">
        <f t="shared" ca="1" si="48"/>
        <v>1</v>
      </c>
      <c r="CL151" s="25">
        <f t="shared" ca="1" si="48"/>
        <v>1</v>
      </c>
      <c r="CM151" s="25">
        <f t="shared" ca="1" si="48"/>
        <v>1</v>
      </c>
      <c r="CN151" s="25">
        <f t="shared" ca="1" si="48"/>
        <v>1</v>
      </c>
      <c r="CO151" s="25">
        <f t="shared" ca="1" si="48"/>
        <v>1</v>
      </c>
      <c r="CP151" s="25">
        <f t="shared" ca="1" si="48"/>
        <v>1</v>
      </c>
      <c r="CQ151" s="25">
        <f t="shared" ca="1" si="48"/>
        <v>1</v>
      </c>
      <c r="CR151" s="25">
        <f t="shared" ca="1" si="48"/>
        <v>1</v>
      </c>
      <c r="CS151" s="25">
        <f t="shared" ca="1" si="48"/>
        <v>1</v>
      </c>
      <c r="CT151" s="25">
        <f t="shared" ca="1" si="48"/>
        <v>1</v>
      </c>
      <c r="CU151" s="25">
        <f t="shared" ca="1" si="48"/>
        <v>1</v>
      </c>
      <c r="CV151" s="25">
        <f t="shared" ca="1" si="48"/>
        <v>1</v>
      </c>
      <c r="CW151" s="25">
        <f t="shared" ca="1" si="48"/>
        <v>1</v>
      </c>
      <c r="CX151" s="25">
        <f t="shared" ca="1" si="48"/>
        <v>1</v>
      </c>
      <c r="CY151" s="25">
        <f t="shared" ca="1" si="48"/>
        <v>1</v>
      </c>
      <c r="CZ151" s="25">
        <f t="shared" ca="1" si="48"/>
        <v>1</v>
      </c>
      <c r="DA151" s="25">
        <f t="shared" ca="1" si="48"/>
        <v>1</v>
      </c>
      <c r="DB151" s="25">
        <f t="shared" ca="1" si="48"/>
        <v>1</v>
      </c>
      <c r="DC151" s="25">
        <f t="shared" ca="1" si="48"/>
        <v>1</v>
      </c>
      <c r="DD151" s="25">
        <f t="shared" ca="1" si="48"/>
        <v>1</v>
      </c>
      <c r="DE151" s="25">
        <f t="shared" ca="1" si="48"/>
        <v>1</v>
      </c>
      <c r="DF151" s="25">
        <f t="shared" ca="1" si="48"/>
        <v>1</v>
      </c>
      <c r="DG151" s="25">
        <f t="shared" ca="1" si="48"/>
        <v>1</v>
      </c>
      <c r="DH151" s="25">
        <f t="shared" ca="1" si="48"/>
        <v>1</v>
      </c>
      <c r="DI151" s="25">
        <f t="shared" ca="1" si="48"/>
        <v>1</v>
      </c>
      <c r="DJ151" s="25">
        <f t="shared" ca="1" si="48"/>
        <v>1</v>
      </c>
      <c r="DK151" s="25">
        <f t="shared" ca="1" si="48"/>
        <v>1</v>
      </c>
      <c r="DL151" s="25">
        <f t="shared" ca="1" si="48"/>
        <v>1</v>
      </c>
      <c r="DM151" s="25">
        <f t="shared" ca="1" si="48"/>
        <v>1</v>
      </c>
      <c r="DN151" s="25">
        <f t="shared" ca="1" si="48"/>
        <v>1</v>
      </c>
      <c r="DO151" s="25">
        <f t="shared" ca="1" si="48"/>
        <v>1</v>
      </c>
      <c r="DP151" s="25">
        <f t="shared" ca="1" si="48"/>
        <v>1</v>
      </c>
      <c r="DQ151" s="25">
        <f t="shared" ca="1" si="48"/>
        <v>1</v>
      </c>
      <c r="DR151" s="25">
        <f t="shared" ca="1" si="48"/>
        <v>1</v>
      </c>
      <c r="DS151" s="25">
        <f t="shared" ca="1" si="48"/>
        <v>1</v>
      </c>
      <c r="DT151" s="25">
        <f t="shared" ca="1" si="48"/>
        <v>1</v>
      </c>
      <c r="DU151" s="25">
        <f t="shared" ca="1" si="48"/>
        <v>1</v>
      </c>
      <c r="DV151" s="25">
        <f t="shared" ca="1" si="48"/>
        <v>1</v>
      </c>
      <c r="DW151" s="25">
        <f t="shared" ca="1" si="48"/>
        <v>1</v>
      </c>
      <c r="DX151" s="25">
        <f t="shared" ca="1" si="48"/>
        <v>1</v>
      </c>
      <c r="DY151" s="25">
        <f t="shared" ca="1" si="48"/>
        <v>1</v>
      </c>
      <c r="DZ151" s="25">
        <f t="shared" ca="1" si="48"/>
        <v>1</v>
      </c>
      <c r="EA151" s="25">
        <f t="shared" ref="EA151:GL151" ca="1" si="49">1-(EA145-$G$125)/($I$125-$G$125)</f>
        <v>1</v>
      </c>
      <c r="EB151" s="25">
        <f t="shared" ca="1" si="49"/>
        <v>1</v>
      </c>
      <c r="EC151" s="25">
        <f t="shared" ca="1" si="49"/>
        <v>1</v>
      </c>
      <c r="ED151" s="25">
        <f t="shared" ca="1" si="49"/>
        <v>1</v>
      </c>
      <c r="EE151" s="25">
        <f t="shared" ca="1" si="49"/>
        <v>1</v>
      </c>
      <c r="EF151" s="25">
        <f t="shared" ca="1" si="49"/>
        <v>1</v>
      </c>
      <c r="EG151" s="25">
        <f t="shared" ca="1" si="49"/>
        <v>1</v>
      </c>
      <c r="EH151" s="25">
        <f t="shared" ca="1" si="49"/>
        <v>1</v>
      </c>
      <c r="EI151" s="25">
        <f t="shared" ca="1" si="49"/>
        <v>1</v>
      </c>
      <c r="EJ151" s="25">
        <f t="shared" ca="1" si="49"/>
        <v>1</v>
      </c>
      <c r="EK151" s="25">
        <f t="shared" ca="1" si="49"/>
        <v>1</v>
      </c>
      <c r="EL151" s="25">
        <f t="shared" ca="1" si="49"/>
        <v>1</v>
      </c>
      <c r="EM151" s="25">
        <f t="shared" ca="1" si="49"/>
        <v>1</v>
      </c>
      <c r="EN151" s="25">
        <f t="shared" ca="1" si="49"/>
        <v>1</v>
      </c>
      <c r="EO151" s="25">
        <f t="shared" ca="1" si="49"/>
        <v>1</v>
      </c>
      <c r="EP151" s="25">
        <f t="shared" ca="1" si="49"/>
        <v>1</v>
      </c>
      <c r="EQ151" s="25">
        <f t="shared" ca="1" si="49"/>
        <v>1</v>
      </c>
      <c r="ER151" s="25">
        <f t="shared" ca="1" si="49"/>
        <v>1</v>
      </c>
      <c r="ES151" s="25">
        <f t="shared" ca="1" si="49"/>
        <v>1</v>
      </c>
      <c r="ET151" s="25">
        <f t="shared" ca="1" si="49"/>
        <v>1</v>
      </c>
      <c r="EU151" s="25">
        <f t="shared" ca="1" si="49"/>
        <v>1</v>
      </c>
      <c r="EV151" s="25">
        <f t="shared" ca="1" si="49"/>
        <v>1</v>
      </c>
      <c r="EW151" s="25">
        <f t="shared" ca="1" si="49"/>
        <v>1</v>
      </c>
      <c r="EX151" s="25">
        <f t="shared" ca="1" si="49"/>
        <v>1</v>
      </c>
      <c r="EY151" s="25">
        <f t="shared" ca="1" si="49"/>
        <v>1</v>
      </c>
      <c r="EZ151" s="25">
        <f t="shared" ca="1" si="49"/>
        <v>1</v>
      </c>
      <c r="FA151" s="25">
        <f t="shared" ca="1" si="49"/>
        <v>1</v>
      </c>
      <c r="FB151" s="25">
        <f t="shared" ca="1" si="49"/>
        <v>1</v>
      </c>
      <c r="FC151" s="25">
        <f t="shared" ca="1" si="49"/>
        <v>1</v>
      </c>
      <c r="FD151" s="25">
        <f t="shared" ca="1" si="49"/>
        <v>1</v>
      </c>
      <c r="FE151" s="25">
        <f t="shared" ca="1" si="49"/>
        <v>1</v>
      </c>
      <c r="FF151" s="25">
        <f t="shared" ca="1" si="49"/>
        <v>1</v>
      </c>
      <c r="FG151" s="25">
        <f t="shared" ca="1" si="49"/>
        <v>1</v>
      </c>
      <c r="FH151" s="25">
        <f t="shared" ca="1" si="49"/>
        <v>1</v>
      </c>
      <c r="FI151" s="25">
        <f t="shared" ca="1" si="49"/>
        <v>1</v>
      </c>
      <c r="FJ151" s="25">
        <f t="shared" ca="1" si="49"/>
        <v>1</v>
      </c>
      <c r="FK151" s="25">
        <f t="shared" ca="1" si="49"/>
        <v>1</v>
      </c>
      <c r="FL151" s="25">
        <f t="shared" ca="1" si="49"/>
        <v>1</v>
      </c>
      <c r="FM151" s="25">
        <f t="shared" ca="1" si="49"/>
        <v>1</v>
      </c>
      <c r="FN151" s="25">
        <f t="shared" ca="1" si="49"/>
        <v>1</v>
      </c>
      <c r="FO151" s="25">
        <f t="shared" ca="1" si="49"/>
        <v>1</v>
      </c>
      <c r="FP151" s="25">
        <f t="shared" ca="1" si="49"/>
        <v>1</v>
      </c>
      <c r="FQ151" s="25">
        <f t="shared" ca="1" si="49"/>
        <v>1</v>
      </c>
      <c r="FR151" s="25">
        <f t="shared" ca="1" si="49"/>
        <v>1</v>
      </c>
      <c r="FS151" s="25">
        <f t="shared" ca="1" si="49"/>
        <v>1</v>
      </c>
      <c r="FT151" s="25">
        <f t="shared" ca="1" si="49"/>
        <v>1</v>
      </c>
      <c r="FU151" s="25">
        <f t="shared" ca="1" si="49"/>
        <v>1</v>
      </c>
      <c r="FV151" s="25">
        <f t="shared" ca="1" si="49"/>
        <v>1</v>
      </c>
      <c r="FW151" s="25">
        <f t="shared" ca="1" si="49"/>
        <v>1</v>
      </c>
      <c r="FX151" s="25">
        <f t="shared" ca="1" si="49"/>
        <v>1</v>
      </c>
      <c r="FY151" s="25">
        <f t="shared" ca="1" si="49"/>
        <v>1</v>
      </c>
      <c r="FZ151" s="25">
        <f t="shared" ca="1" si="49"/>
        <v>1</v>
      </c>
      <c r="GA151" s="25">
        <f t="shared" ca="1" si="49"/>
        <v>1</v>
      </c>
      <c r="GB151" s="25">
        <f t="shared" ca="1" si="49"/>
        <v>1</v>
      </c>
      <c r="GC151" s="25">
        <f t="shared" ca="1" si="49"/>
        <v>1</v>
      </c>
      <c r="GD151" s="25">
        <f t="shared" ca="1" si="49"/>
        <v>1</v>
      </c>
      <c r="GE151" s="25">
        <f t="shared" ca="1" si="49"/>
        <v>1</v>
      </c>
      <c r="GF151" s="25">
        <f t="shared" ca="1" si="49"/>
        <v>1</v>
      </c>
      <c r="GG151" s="25">
        <f t="shared" ca="1" si="49"/>
        <v>1</v>
      </c>
      <c r="GH151" s="25">
        <f t="shared" ca="1" si="49"/>
        <v>1</v>
      </c>
      <c r="GI151" s="25">
        <f t="shared" ca="1" si="49"/>
        <v>1</v>
      </c>
      <c r="GJ151" s="25">
        <f t="shared" ca="1" si="49"/>
        <v>1</v>
      </c>
      <c r="GK151" s="25">
        <f t="shared" ca="1" si="49"/>
        <v>1</v>
      </c>
      <c r="GL151" s="25">
        <f t="shared" ca="1" si="49"/>
        <v>1</v>
      </c>
      <c r="GM151" s="25">
        <f t="shared" ref="GM151:IV151" ca="1" si="50">1-(GM145-$G$125)/($I$125-$G$125)</f>
        <v>1</v>
      </c>
      <c r="GN151" s="25">
        <f t="shared" ca="1" si="50"/>
        <v>1</v>
      </c>
      <c r="GO151" s="25">
        <f t="shared" ca="1" si="50"/>
        <v>1</v>
      </c>
      <c r="GP151" s="25">
        <f t="shared" ca="1" si="50"/>
        <v>1</v>
      </c>
      <c r="GQ151" s="25">
        <f t="shared" ca="1" si="50"/>
        <v>1</v>
      </c>
      <c r="GR151" s="25">
        <f t="shared" ca="1" si="50"/>
        <v>1</v>
      </c>
      <c r="GS151" s="25">
        <f t="shared" ca="1" si="50"/>
        <v>1</v>
      </c>
      <c r="GT151" s="25">
        <f t="shared" ca="1" si="50"/>
        <v>1</v>
      </c>
      <c r="GU151" s="25">
        <f t="shared" ca="1" si="50"/>
        <v>1</v>
      </c>
      <c r="GV151" s="25">
        <f t="shared" ca="1" si="50"/>
        <v>1</v>
      </c>
      <c r="GW151" s="25">
        <f t="shared" ca="1" si="50"/>
        <v>1</v>
      </c>
      <c r="GX151" s="25">
        <f t="shared" ca="1" si="50"/>
        <v>1</v>
      </c>
      <c r="GY151" s="25">
        <f t="shared" ca="1" si="50"/>
        <v>1</v>
      </c>
      <c r="GZ151" s="25">
        <f t="shared" ca="1" si="50"/>
        <v>1</v>
      </c>
      <c r="HA151" s="25">
        <f t="shared" ca="1" si="50"/>
        <v>1</v>
      </c>
      <c r="HB151" s="25">
        <f t="shared" ca="1" si="50"/>
        <v>1</v>
      </c>
      <c r="HC151" s="25">
        <f t="shared" ca="1" si="50"/>
        <v>1</v>
      </c>
      <c r="HD151" s="25">
        <f t="shared" ca="1" si="50"/>
        <v>1</v>
      </c>
      <c r="HE151" s="25">
        <f t="shared" ca="1" si="50"/>
        <v>1</v>
      </c>
      <c r="HF151" s="25">
        <f t="shared" ca="1" si="50"/>
        <v>1</v>
      </c>
      <c r="HG151" s="25">
        <f t="shared" ca="1" si="50"/>
        <v>1</v>
      </c>
      <c r="HH151" s="25">
        <f t="shared" ca="1" si="50"/>
        <v>1</v>
      </c>
      <c r="HI151" s="25">
        <f t="shared" ca="1" si="50"/>
        <v>1</v>
      </c>
      <c r="HJ151" s="25">
        <f t="shared" ca="1" si="50"/>
        <v>1</v>
      </c>
      <c r="HK151" s="25">
        <f t="shared" ca="1" si="50"/>
        <v>1</v>
      </c>
      <c r="HL151" s="25">
        <f t="shared" ca="1" si="50"/>
        <v>1</v>
      </c>
      <c r="HM151" s="25">
        <f t="shared" ca="1" si="50"/>
        <v>1</v>
      </c>
      <c r="HN151" s="25">
        <f t="shared" ca="1" si="50"/>
        <v>1</v>
      </c>
      <c r="HO151" s="25">
        <f t="shared" ca="1" si="50"/>
        <v>1</v>
      </c>
      <c r="HP151" s="25">
        <f t="shared" ca="1" si="50"/>
        <v>1</v>
      </c>
      <c r="HQ151" s="25">
        <f t="shared" ca="1" si="50"/>
        <v>1</v>
      </c>
      <c r="HR151" s="25">
        <f t="shared" ca="1" si="50"/>
        <v>1</v>
      </c>
      <c r="HS151" s="25">
        <f t="shared" ca="1" si="50"/>
        <v>1</v>
      </c>
      <c r="HT151" s="25">
        <f t="shared" ca="1" si="50"/>
        <v>1</v>
      </c>
      <c r="HU151" s="25">
        <f t="shared" ca="1" si="50"/>
        <v>1</v>
      </c>
      <c r="HV151" s="25">
        <f t="shared" ca="1" si="50"/>
        <v>1</v>
      </c>
      <c r="HW151" s="25">
        <f t="shared" ca="1" si="50"/>
        <v>1</v>
      </c>
      <c r="HX151" s="25">
        <f t="shared" ca="1" si="50"/>
        <v>1</v>
      </c>
      <c r="HY151" s="25">
        <f t="shared" ca="1" si="50"/>
        <v>1</v>
      </c>
      <c r="HZ151" s="25">
        <f t="shared" ca="1" si="50"/>
        <v>1</v>
      </c>
      <c r="IA151" s="25">
        <f t="shared" ca="1" si="50"/>
        <v>1</v>
      </c>
      <c r="IB151" s="25">
        <f t="shared" ca="1" si="50"/>
        <v>1</v>
      </c>
      <c r="IC151" s="25">
        <f t="shared" ca="1" si="50"/>
        <v>1</v>
      </c>
      <c r="ID151" s="25">
        <f t="shared" ca="1" si="50"/>
        <v>1</v>
      </c>
      <c r="IE151" s="25">
        <f t="shared" ca="1" si="50"/>
        <v>1</v>
      </c>
      <c r="IF151" s="25">
        <f t="shared" ca="1" si="50"/>
        <v>1</v>
      </c>
      <c r="IG151" s="25">
        <f t="shared" ca="1" si="50"/>
        <v>1</v>
      </c>
      <c r="IH151" s="25">
        <f t="shared" ca="1" si="50"/>
        <v>1</v>
      </c>
      <c r="II151" s="25">
        <f t="shared" ca="1" si="50"/>
        <v>1</v>
      </c>
      <c r="IJ151" s="25">
        <f t="shared" ca="1" si="50"/>
        <v>1</v>
      </c>
      <c r="IK151" s="25">
        <f t="shared" ca="1" si="50"/>
        <v>1</v>
      </c>
      <c r="IL151" s="25">
        <f t="shared" ca="1" si="50"/>
        <v>1</v>
      </c>
      <c r="IM151" s="25">
        <f t="shared" ca="1" si="50"/>
        <v>1</v>
      </c>
      <c r="IN151" s="25">
        <f t="shared" ca="1" si="50"/>
        <v>1</v>
      </c>
      <c r="IO151" s="25">
        <f t="shared" ca="1" si="50"/>
        <v>1</v>
      </c>
      <c r="IP151" s="25">
        <f t="shared" ca="1" si="50"/>
        <v>1</v>
      </c>
      <c r="IQ151" s="25">
        <f t="shared" ca="1" si="50"/>
        <v>1</v>
      </c>
      <c r="IR151" s="25">
        <f t="shared" ca="1" si="50"/>
        <v>1</v>
      </c>
      <c r="IS151" s="25">
        <f t="shared" ca="1" si="50"/>
        <v>1</v>
      </c>
      <c r="IT151" s="25">
        <f t="shared" ca="1" si="50"/>
        <v>1</v>
      </c>
      <c r="IU151" s="25">
        <f t="shared" ca="1" si="50"/>
        <v>1</v>
      </c>
      <c r="IV151" s="25">
        <f t="shared" ca="1" si="50"/>
        <v>1</v>
      </c>
    </row>
    <row r="152" spans="1:256" x14ac:dyDescent="0.15">
      <c r="A152" s="24"/>
      <c r="B152" s="1"/>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row>
    <row r="153" spans="1:256" x14ac:dyDescent="0.15">
      <c r="A153" s="51" t="s">
        <v>257</v>
      </c>
      <c r="B153" s="1"/>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row>
    <row r="154" spans="1:256" x14ac:dyDescent="0.15">
      <c r="A154" s="24" t="s">
        <v>198</v>
      </c>
      <c r="B154" s="2" t="s">
        <v>27</v>
      </c>
      <c r="C154" s="4">
        <f t="shared" ref="C154:C163" ca="1" si="51">D108</f>
        <v>6314.4358510231641</v>
      </c>
      <c r="D154" s="4">
        <f t="shared" ref="D154:BO154" ca="1" si="52">C154-C428</f>
        <v>6314.4358510231641</v>
      </c>
      <c r="E154" s="4">
        <f t="shared" ca="1" si="52"/>
        <v>6175.1786142442979</v>
      </c>
      <c r="F154" s="4">
        <f t="shared" ca="1" si="52"/>
        <v>6034.5213255684221</v>
      </c>
      <c r="G154" s="4">
        <f t="shared" ca="1" si="52"/>
        <v>5892.4499092795477</v>
      </c>
      <c r="H154" s="4">
        <f t="shared" ca="1" si="52"/>
        <v>5748.9501481485158</v>
      </c>
      <c r="I154" s="4">
        <f t="shared" ca="1" si="52"/>
        <v>5604.0076820102686</v>
      </c>
      <c r="J154" s="4">
        <f t="shared" ca="1" si="52"/>
        <v>5457.6080063268082</v>
      </c>
      <c r="K154" s="4">
        <f t="shared" ca="1" si="52"/>
        <v>5309.7364707357174</v>
      </c>
      <c r="L154" s="4">
        <f t="shared" ca="1" si="52"/>
        <v>5160.37827758408</v>
      </c>
      <c r="M154" s="4">
        <f t="shared" ca="1" si="52"/>
        <v>5009.5184804476676</v>
      </c>
      <c r="N154" s="4">
        <f t="shared" ca="1" si="52"/>
        <v>4857.1419826352339</v>
      </c>
      <c r="O154" s="4">
        <f t="shared" ca="1" si="52"/>
        <v>4703.2335356777749</v>
      </c>
      <c r="P154" s="4">
        <f t="shared" ca="1" si="52"/>
        <v>4547.7777378025976</v>
      </c>
      <c r="Q154" s="4">
        <f t="shared" ca="1" si="52"/>
        <v>4390.7590323920513</v>
      </c>
      <c r="R154" s="4">
        <f t="shared" ca="1" si="52"/>
        <v>4232.1617064267602</v>
      </c>
      <c r="S154" s="4">
        <f t="shared" ca="1" si="52"/>
        <v>4071.9698889132064</v>
      </c>
      <c r="T154" s="4">
        <f t="shared" ca="1" si="52"/>
        <v>3910.1675492955019</v>
      </c>
      <c r="U154" s="4">
        <f t="shared" ca="1" si="52"/>
        <v>3746.7384958511966</v>
      </c>
      <c r="V154" s="4">
        <f t="shared" ca="1" si="52"/>
        <v>3581.6663740709555</v>
      </c>
      <c r="W154" s="4">
        <f t="shared" ca="1" si="52"/>
        <v>3414.9346650219477</v>
      </c>
      <c r="X154" s="4">
        <f t="shared" ca="1" si="52"/>
        <v>3246.5266836947785</v>
      </c>
      <c r="Y154" s="4">
        <f t="shared" ca="1" si="52"/>
        <v>3076.4255773338054</v>
      </c>
      <c r="Z154" s="4">
        <f t="shared" ca="1" si="52"/>
        <v>2904.6143237506644</v>
      </c>
      <c r="AA154" s="4">
        <f t="shared" ca="1" si="52"/>
        <v>2731.0757296208435</v>
      </c>
      <c r="AB154" s="4">
        <f t="shared" ca="1" si="52"/>
        <v>2555.7924287631295</v>
      </c>
      <c r="AC154" s="4">
        <f t="shared" ca="1" si="52"/>
        <v>2378.7468804017567</v>
      </c>
      <c r="AD154" s="4">
        <f t="shared" ca="1" si="52"/>
        <v>2199.9213674110833</v>
      </c>
      <c r="AE154" s="4">
        <f t="shared" ca="1" si="52"/>
        <v>2019.2979945426221</v>
      </c>
      <c r="AF154" s="4">
        <f t="shared" ca="1" si="52"/>
        <v>1836.8586866342437</v>
      </c>
      <c r="AG154" s="4">
        <f t="shared" ca="1" si="52"/>
        <v>1652.5851868013776</v>
      </c>
      <c r="AH154" s="4">
        <f t="shared" ca="1" si="52"/>
        <v>1466.4590546100271</v>
      </c>
      <c r="AI154" s="4">
        <f t="shared" ca="1" si="52"/>
        <v>1278.4616642314172</v>
      </c>
      <c r="AJ154" s="4">
        <f t="shared" ca="1" si="52"/>
        <v>1088.5742025780885</v>
      </c>
      <c r="AK154" s="4">
        <f t="shared" ca="1" si="52"/>
        <v>896.77739117700708</v>
      </c>
      <c r="AL154" s="4">
        <f t="shared" ca="1" si="52"/>
        <v>703.03366715144648</v>
      </c>
      <c r="AM154" s="4">
        <f t="shared" ca="1" si="52"/>
        <v>507.25236669529272</v>
      </c>
      <c r="AN154" s="4">
        <f t="shared" ca="1" si="52"/>
        <v>309.25969231414251</v>
      </c>
      <c r="AO154" s="4">
        <f t="shared" ca="1" si="52"/>
        <v>108.71653342100564</v>
      </c>
      <c r="AP154" s="4">
        <f t="shared" ca="1" si="52"/>
        <v>32.629187211457378</v>
      </c>
      <c r="AQ154" s="4">
        <f t="shared" ca="1" si="52"/>
        <v>9.7930261808239791</v>
      </c>
      <c r="AR154" s="4">
        <f t="shared" ca="1" si="52"/>
        <v>2.9391894182588922</v>
      </c>
      <c r="AS154" s="4">
        <f t="shared" ca="1" si="52"/>
        <v>0.88214146239300462</v>
      </c>
      <c r="AT154" s="4">
        <f t="shared" ca="1" si="52"/>
        <v>0.26475788012799828</v>
      </c>
      <c r="AU154" s="4">
        <f t="shared" ca="1" si="52"/>
        <v>7.9462011568664448E-2</v>
      </c>
      <c r="AV154" s="4">
        <f t="shared" ca="1" si="52"/>
        <v>2.3849002263826601E-2</v>
      </c>
      <c r="AW154" s="4">
        <f t="shared" ca="1" si="52"/>
        <v>7.1578216779538545E-3</v>
      </c>
      <c r="AX154" s="4">
        <f t="shared" ca="1" si="52"/>
        <v>2.1482832114573126E-3</v>
      </c>
      <c r="AY154" s="4">
        <f t="shared" ca="1" si="52"/>
        <v>6.447660984408082E-4</v>
      </c>
      <c r="AZ154" s="4">
        <f t="shared" ca="1" si="52"/>
        <v>1.9351420682404866E-4</v>
      </c>
      <c r="BA154" s="4">
        <f t="shared" ca="1" si="52"/>
        <v>5.8079586276787667E-5</v>
      </c>
      <c r="BB154" s="4">
        <f t="shared" ca="1" si="52"/>
        <v>1.7431476465962594E-5</v>
      </c>
      <c r="BC154" s="4">
        <f t="shared" ca="1" si="52"/>
        <v>5.2317241093166712E-6</v>
      </c>
      <c r="BD154" s="4">
        <f t="shared" ca="1" si="52"/>
        <v>1.570201882178536E-6</v>
      </c>
      <c r="BE154" s="4">
        <f t="shared" ca="1" si="52"/>
        <v>4.7126604906523766E-7</v>
      </c>
      <c r="BF154" s="4">
        <f t="shared" ca="1" si="52"/>
        <v>1.4144148693378433E-7</v>
      </c>
      <c r="BG154" s="4">
        <f t="shared" ca="1" si="52"/>
        <v>4.2450955815131248E-8</v>
      </c>
      <c r="BH154" s="4">
        <f t="shared" ca="1" si="52"/>
        <v>1.2740842087313953E-8</v>
      </c>
      <c r="BI154" s="4">
        <f t="shared" ca="1" si="52"/>
        <v>3.8239199560262872E-9</v>
      </c>
      <c r="BJ154" s="4">
        <f t="shared" ca="1" si="52"/>
        <v>1.1476764039525742E-9</v>
      </c>
      <c r="BK154" s="4">
        <f t="shared" ca="1" si="52"/>
        <v>3.4445311181624997E-10</v>
      </c>
      <c r="BL154" s="4">
        <f t="shared" ca="1" si="52"/>
        <v>1.0338101038870965E-10</v>
      </c>
      <c r="BM154" s="4">
        <f t="shared" ca="1" si="52"/>
        <v>3.1027832068742803E-11</v>
      </c>
      <c r="BN154" s="4">
        <f t="shared" ca="1" si="52"/>
        <v>9.3124100767276353E-12</v>
      </c>
      <c r="BO154" s="4">
        <f t="shared" ca="1" si="52"/>
        <v>2.7949416912211689E-12</v>
      </c>
      <c r="BP154" s="4">
        <f t="shared" ref="BP154:EA154" ca="1" si="53">BO154-BO428</f>
        <v>8.3884826730818362E-13</v>
      </c>
      <c r="BQ154" s="4">
        <f t="shared" ca="1" si="53"/>
        <v>2.5176425604016629E-13</v>
      </c>
      <c r="BR154" s="4">
        <f t="shared" ca="1" si="53"/>
        <v>7.5562223932175543E-14</v>
      </c>
      <c r="BS154" s="4">
        <f t="shared" ca="1" si="53"/>
        <v>2.2678555627314024E-14</v>
      </c>
      <c r="BT154" s="4">
        <f t="shared" ca="1" si="53"/>
        <v>6.8065345165439536E-15</v>
      </c>
      <c r="BU154" s="4">
        <f t="shared" ca="1" si="53"/>
        <v>2.0428510918528594E-15</v>
      </c>
      <c r="BV154" s="4">
        <f t="shared" ca="1" si="53"/>
        <v>6.1312266518900999E-16</v>
      </c>
      <c r="BW154" s="4">
        <f t="shared" ca="1" si="53"/>
        <v>1.8401703583177821E-16</v>
      </c>
      <c r="BX154" s="4">
        <f t="shared" ca="1" si="53"/>
        <v>5.5229192132173225E-17</v>
      </c>
      <c r="BY154" s="4">
        <f t="shared" ca="1" si="53"/>
        <v>1.6575985205853147E-17</v>
      </c>
      <c r="BZ154" s="4">
        <f t="shared" ca="1" si="53"/>
        <v>4.9749647774514843E-18</v>
      </c>
      <c r="CA154" s="4">
        <f t="shared" ca="1" si="53"/>
        <v>1.4931404818184398E-18</v>
      </c>
      <c r="CB154" s="4">
        <f t="shared" ca="1" si="53"/>
        <v>4.4813754431987923E-19</v>
      </c>
      <c r="CC154" s="4">
        <f t="shared" ca="1" si="53"/>
        <v>1.3449990879925224E-19</v>
      </c>
      <c r="CD154" s="4">
        <f t="shared" ca="1" si="53"/>
        <v>4.0367573965403847E-20</v>
      </c>
      <c r="CE154" s="4">
        <f t="shared" ca="1" si="53"/>
        <v>1.2115554890706439E-20</v>
      </c>
      <c r="CF154" s="4">
        <f t="shared" ca="1" si="53"/>
        <v>3.6362519688580002E-21</v>
      </c>
      <c r="CG154" s="4">
        <f t="shared" ca="1" si="53"/>
        <v>1.0913514486378354E-21</v>
      </c>
      <c r="CH154" s="4">
        <f t="shared" ca="1" si="53"/>
        <v>3.275482542586184E-22</v>
      </c>
      <c r="CI154" s="4">
        <f t="shared" ca="1" si="53"/>
        <v>9.8307340867856351E-23</v>
      </c>
      <c r="CJ154" s="4">
        <f t="shared" ca="1" si="53"/>
        <v>2.9505067246911198E-23</v>
      </c>
      <c r="CK154" s="4">
        <f t="shared" ca="1" si="53"/>
        <v>8.8553813536156402E-24</v>
      </c>
      <c r="CL154" s="4">
        <f t="shared" ca="1" si="53"/>
        <v>2.6577732652404955E-24</v>
      </c>
      <c r="CM154" s="4">
        <f t="shared" ca="1" si="53"/>
        <v>7.9767978897295034E-25</v>
      </c>
      <c r="CN154" s="4">
        <f t="shared" ca="1" si="53"/>
        <v>2.3940832502819018E-25</v>
      </c>
      <c r="CO154" s="4">
        <f t="shared" ca="1" si="53"/>
        <v>7.1853827670124344E-26</v>
      </c>
      <c r="CP154" s="4">
        <f t="shared" ca="1" si="53"/>
        <v>2.1565551449557952E-26</v>
      </c>
      <c r="CQ154" s="4">
        <f t="shared" ca="1" si="53"/>
        <v>6.4724876099662648E-27</v>
      </c>
      <c r="CR154" s="4">
        <f t="shared" ca="1" si="53"/>
        <v>1.9425933048433837E-27</v>
      </c>
      <c r="CS154" s="4">
        <f t="shared" ca="1" si="53"/>
        <v>5.830322088545503E-28</v>
      </c>
      <c r="CT154" s="4">
        <f t="shared" ca="1" si="53"/>
        <v>1.7498596114497655E-28</v>
      </c>
      <c r="CU154" s="4">
        <f t="shared" ca="1" si="53"/>
        <v>5.2518687874875309E-29</v>
      </c>
      <c r="CV154" s="4">
        <f t="shared" ca="1" si="53"/>
        <v>1.5762479218623635E-29</v>
      </c>
      <c r="CW154" s="4">
        <f t="shared" ca="1" si="53"/>
        <v>4.730806521851473E-30</v>
      </c>
      <c r="CX154" s="4">
        <f t="shared" ca="1" si="53"/>
        <v>1.4198610533772789E-30</v>
      </c>
      <c r="CY154" s="4">
        <f t="shared" ca="1" si="53"/>
        <v>4.2614412607781771E-31</v>
      </c>
      <c r="CZ154" s="4">
        <f t="shared" ca="1" si="53"/>
        <v>1.2789900515876281E-31</v>
      </c>
      <c r="DA154" s="4">
        <f t="shared" ca="1" si="53"/>
        <v>3.8386439046244396E-32</v>
      </c>
      <c r="DB154" s="4">
        <f t="shared" ca="1" si="53"/>
        <v>1.1520955153810129E-32</v>
      </c>
      <c r="DC154" s="4">
        <f t="shared" ca="1" si="53"/>
        <v>3.4577942355163642E-33</v>
      </c>
      <c r="DD154" s="4">
        <f t="shared" ca="1" si="53"/>
        <v>1.0377907747706214E-33</v>
      </c>
      <c r="DE154" s="4">
        <f t="shared" ca="1" si="53"/>
        <v>3.1147304288283456E-34</v>
      </c>
      <c r="DF154" s="4">
        <f t="shared" ca="1" si="53"/>
        <v>9.3482673773174585E-35</v>
      </c>
      <c r="DG154" s="4">
        <f t="shared" ca="1" si="53"/>
        <v>2.805703573862441E-35</v>
      </c>
      <c r="DH154" s="4">
        <f t="shared" ca="1" si="53"/>
        <v>8.4207824045394207E-36</v>
      </c>
      <c r="DI154" s="4">
        <f t="shared" ca="1" si="53"/>
        <v>2.5273367067421101E-36</v>
      </c>
      <c r="DJ154" s="4">
        <f t="shared" ca="1" si="53"/>
        <v>7.5853175184799461E-37</v>
      </c>
      <c r="DK154" s="4">
        <f t="shared" ca="1" si="53"/>
        <v>2.2765879078426193E-37</v>
      </c>
      <c r="DL154" s="4">
        <f t="shared" ca="1" si="53"/>
        <v>6.832742979457831E-38</v>
      </c>
      <c r="DM154" s="4">
        <f t="shared" ca="1" si="53"/>
        <v>2.0507170604965596E-38</v>
      </c>
      <c r="DN154" s="4">
        <f t="shared" ca="1" si="53"/>
        <v>6.154834851618179E-39</v>
      </c>
      <c r="DO154" s="4">
        <f t="shared" ca="1" si="53"/>
        <v>1.8472559077223962E-39</v>
      </c>
      <c r="DP154" s="4">
        <f t="shared" ca="1" si="53"/>
        <v>5.5441851339327923E-40</v>
      </c>
      <c r="DQ154" s="4">
        <f t="shared" ca="1" si="53"/>
        <v>1.6639810797638894E-40</v>
      </c>
      <c r="DR154" s="4">
        <f t="shared" ca="1" si="53"/>
        <v>4.9941208075209347E-41</v>
      </c>
      <c r="DS154" s="4">
        <f t="shared" ca="1" si="53"/>
        <v>1.4988897976924464E-41</v>
      </c>
      <c r="DT154" s="4">
        <f t="shared" ca="1" si="53"/>
        <v>4.49863091466092E-42</v>
      </c>
      <c r="DU154" s="4">
        <f t="shared" ca="1" si="53"/>
        <v>1.3501779875678004E-42</v>
      </c>
      <c r="DV154" s="4">
        <f t="shared" ca="1" si="53"/>
        <v>4.0523008726312468E-43</v>
      </c>
      <c r="DW154" s="4">
        <f t="shared" ca="1" si="53"/>
        <v>1.2162205659943304E-43</v>
      </c>
      <c r="DX154" s="4">
        <f t="shared" ca="1" si="53"/>
        <v>3.6502533045802644E-44</v>
      </c>
      <c r="DY154" s="4">
        <f t="shared" ca="1" si="53"/>
        <v>1.0955536816387999E-44</v>
      </c>
      <c r="DZ154" s="4">
        <f t="shared" ca="1" si="53"/>
        <v>3.2880947408397517E-45</v>
      </c>
      <c r="EA154" s="4">
        <f t="shared" ca="1" si="53"/>
        <v>9.8685871864949554E-46</v>
      </c>
      <c r="EB154" s="4">
        <f t="shared" ref="EB154:GM154" ca="1" si="54">EA154-EA428</f>
        <v>2.9618676082484197E-46</v>
      </c>
      <c r="EC154" s="4">
        <f t="shared" ca="1" si="54"/>
        <v>8.8894788717036359E-47</v>
      </c>
      <c r="ED154" s="4">
        <f t="shared" ca="1" si="54"/>
        <v>2.6680069828373475E-47</v>
      </c>
      <c r="EE154" s="4">
        <f t="shared" ca="1" si="54"/>
        <v>8.0075124348708386E-48</v>
      </c>
      <c r="EF154" s="4">
        <f t="shared" ca="1" si="54"/>
        <v>2.4033016332821247E-48</v>
      </c>
      <c r="EG154" s="4">
        <f t="shared" ca="1" si="54"/>
        <v>7.2130499796466348E-49</v>
      </c>
      <c r="EH154" s="4">
        <f t="shared" ca="1" si="54"/>
        <v>2.1648589294148202E-49</v>
      </c>
      <c r="EI154" s="4">
        <f t="shared" ca="1" si="54"/>
        <v>6.4974098300878248E-50</v>
      </c>
      <c r="EJ154" s="4">
        <f t="shared" ca="1" si="54"/>
        <v>1.9500732323252737E-50</v>
      </c>
      <c r="EK154" s="4">
        <f t="shared" ca="1" si="54"/>
        <v>5.8527716595955257E-51</v>
      </c>
      <c r="EL154" s="4">
        <f t="shared" ca="1" si="54"/>
        <v>1.7565974206270637E-51</v>
      </c>
      <c r="EM154" s="4">
        <f t="shared" ca="1" si="54"/>
        <v>5.272091032450932E-52</v>
      </c>
      <c r="EN154" s="4">
        <f t="shared" ca="1" si="54"/>
        <v>1.5823172417347282E-52</v>
      </c>
      <c r="EO154" s="4">
        <f t="shared" ca="1" si="54"/>
        <v>4.7490224240817879E-53</v>
      </c>
      <c r="EP154" s="4">
        <f t="shared" ca="1" si="54"/>
        <v>1.4253282078697501E-53</v>
      </c>
      <c r="EQ154" s="4">
        <f t="shared" ca="1" si="54"/>
        <v>4.2778498788453108E-54</v>
      </c>
      <c r="ER154" s="4">
        <f t="shared" ca="1" si="54"/>
        <v>1.2839147843209692E-54</v>
      </c>
      <c r="ES154" s="4">
        <f t="shared" ca="1" si="54"/>
        <v>3.8534245475741455E-55</v>
      </c>
      <c r="ET154" s="4">
        <f t="shared" ca="1" si="54"/>
        <v>1.1565316425342217E-55</v>
      </c>
      <c r="EU154" s="4">
        <f t="shared" ca="1" si="54"/>
        <v>3.4711084223121607E-56</v>
      </c>
      <c r="EV154" s="4">
        <f t="shared" ca="1" si="54"/>
        <v>1.0417867731699263E-56</v>
      </c>
      <c r="EW154" s="4">
        <f t="shared" ca="1" si="54"/>
        <v>3.1267236533880984E-57</v>
      </c>
      <c r="EX154" s="4">
        <f t="shared" ca="1" si="54"/>
        <v>9.3842627459256326E-58</v>
      </c>
      <c r="EY154" s="4">
        <f t="shared" ca="1" si="54"/>
        <v>2.8165068949774847E-58</v>
      </c>
      <c r="EZ154" s="4">
        <f t="shared" ca="1" si="54"/>
        <v>8.4532065056467624E-59</v>
      </c>
      <c r="FA154" s="4">
        <f t="shared" ca="1" si="54"/>
        <v>2.5370681802531141E-59</v>
      </c>
      <c r="FB154" s="4">
        <f t="shared" ca="1" si="54"/>
        <v>7.6145246741021973E-60</v>
      </c>
      <c r="FC154" s="4">
        <f t="shared" ca="1" si="54"/>
        <v>2.2853538767226437E-60</v>
      </c>
      <c r="FD154" s="4">
        <f t="shared" ca="1" si="54"/>
        <v>6.8590523576798614E-61</v>
      </c>
      <c r="FE154" s="4">
        <f t="shared" ca="1" si="54"/>
        <v>2.058613316938984E-61</v>
      </c>
      <c r="FF154" s="4">
        <f t="shared" ca="1" si="54"/>
        <v>6.1785339543785468E-62</v>
      </c>
      <c r="FG154" s="4">
        <f t="shared" ca="1" si="54"/>
        <v>1.85436873993272E-62</v>
      </c>
      <c r="FH154" s="4">
        <f t="shared" ca="1" si="54"/>
        <v>5.5655329387690242E-63</v>
      </c>
      <c r="FI154" s="4">
        <f t="shared" ca="1" si="54"/>
        <v>1.6703882148944558E-63</v>
      </c>
      <c r="FJ154" s="4">
        <f t="shared" ca="1" si="54"/>
        <v>5.0133505976076704E-64</v>
      </c>
      <c r="FK154" s="4">
        <f t="shared" ca="1" si="54"/>
        <v>1.5046612512242415E-64</v>
      </c>
      <c r="FL154" s="4">
        <f t="shared" ca="1" si="54"/>
        <v>4.5159528280668518E-65</v>
      </c>
      <c r="FM154" s="4">
        <f t="shared" ca="1" si="54"/>
        <v>1.3553768284211417E-65</v>
      </c>
      <c r="FN154" s="4">
        <f t="shared" ca="1" si="54"/>
        <v>4.0679041986524463E-66</v>
      </c>
      <c r="FO154" s="4">
        <f t="shared" ca="1" si="54"/>
        <v>1.2209036057293778E-66</v>
      </c>
      <c r="FP154" s="4">
        <f t="shared" ca="1" si="54"/>
        <v>3.6643085522436361E-67</v>
      </c>
      <c r="FQ154" s="4">
        <f t="shared" ca="1" si="54"/>
        <v>1.0997720952772812E-67</v>
      </c>
      <c r="FR154" s="4">
        <f t="shared" ca="1" si="54"/>
        <v>3.3007555021806553E-68</v>
      </c>
      <c r="FS154" s="4">
        <f t="shared" ca="1" si="54"/>
        <v>9.9065860390183483E-69</v>
      </c>
      <c r="FT154" s="4">
        <f t="shared" ca="1" si="54"/>
        <v>2.9732722367238771E-69</v>
      </c>
      <c r="FU154" s="4">
        <f t="shared" ca="1" si="54"/>
        <v>8.9237076817928759E-70</v>
      </c>
      <c r="FV154" s="4">
        <f t="shared" ca="1" si="54"/>
        <v>2.6782801052160948E-70</v>
      </c>
      <c r="FW154" s="4">
        <f t="shared" ca="1" si="54"/>
        <v>8.0383452459249097E-71</v>
      </c>
      <c r="FX154" s="4">
        <f t="shared" ca="1" si="54"/>
        <v>2.4125555115330324E-71</v>
      </c>
      <c r="FY154" s="4">
        <f t="shared" ca="1" si="54"/>
        <v>7.2408237244837323E-72</v>
      </c>
      <c r="FZ154" s="4">
        <f t="shared" ca="1" si="54"/>
        <v>2.173194687476049E-72</v>
      </c>
      <c r="GA154" s="4">
        <f t="shared" ca="1" si="54"/>
        <v>6.5224280128582382E-73</v>
      </c>
      <c r="GB154" s="4">
        <f t="shared" ca="1" si="54"/>
        <v>1.9575819611599679E-73</v>
      </c>
      <c r="GC154" s="4">
        <f t="shared" ca="1" si="54"/>
        <v>5.8753076723948432E-74</v>
      </c>
      <c r="GD154" s="4">
        <f t="shared" ca="1" si="54"/>
        <v>1.7633611736413465E-74</v>
      </c>
      <c r="GE154" s="4">
        <f t="shared" ca="1" si="54"/>
        <v>5.2923911428766798E-75</v>
      </c>
      <c r="GF154" s="4">
        <f t="shared" ca="1" si="54"/>
        <v>1.5884099314356581E-75</v>
      </c>
      <c r="GG154" s="4">
        <f t="shared" ca="1" si="54"/>
        <v>4.7673084663807193E-76</v>
      </c>
      <c r="GH154" s="4">
        <f t="shared" ca="1" si="54"/>
        <v>1.4308164135616839E-76</v>
      </c>
      <c r="GI154" s="4">
        <f t="shared" ca="1" si="54"/>
        <v>4.294321678059475E-77</v>
      </c>
      <c r="GJ154" s="4">
        <f t="shared" ca="1" si="54"/>
        <v>1.2888584796666179E-77</v>
      </c>
      <c r="GK154" s="4">
        <f t="shared" ca="1" si="54"/>
        <v>3.8682621031761921E-78</v>
      </c>
      <c r="GL154" s="4">
        <f t="shared" ca="1" si="54"/>
        <v>1.1609848509310048E-78</v>
      </c>
      <c r="GM154" s="4">
        <f t="shared" ca="1" si="54"/>
        <v>3.4844738751920439E-79</v>
      </c>
      <c r="GN154" s="4">
        <f t="shared" ref="GN154:IV154" ca="1" si="55">GM154-GM428</f>
        <v>1.045798158103392E-79</v>
      </c>
      <c r="GO154" s="4">
        <f t="shared" ca="1" si="55"/>
        <v>3.1387630576859159E-80</v>
      </c>
      <c r="GP154" s="4">
        <f t="shared" ca="1" si="55"/>
        <v>9.4203967141810997E-81</v>
      </c>
      <c r="GQ154" s="4">
        <f t="shared" ca="1" si="55"/>
        <v>2.8273518141245549E-81</v>
      </c>
      <c r="GR154" s="4">
        <f t="shared" ca="1" si="55"/>
        <v>8.4857554552874345E-82</v>
      </c>
      <c r="GS154" s="4">
        <f t="shared" ca="1" si="55"/>
        <v>2.5468371246624161E-82</v>
      </c>
      <c r="GT154" s="4">
        <f t="shared" ca="1" si="55"/>
        <v>7.6438442914556158E-83</v>
      </c>
      <c r="GU154" s="4">
        <f t="shared" ca="1" si="55"/>
        <v>2.294153598839317E-83</v>
      </c>
      <c r="GV154" s="4">
        <f t="shared" ca="1" si="55"/>
        <v>6.8854630397829985E-84</v>
      </c>
      <c r="GW154" s="4">
        <f t="shared" ca="1" si="55"/>
        <v>2.0665399778028687E-84</v>
      </c>
      <c r="GX154" s="4">
        <f t="shared" ca="1" si="55"/>
        <v>6.2023243101920313E-85</v>
      </c>
      <c r="GY154" s="4">
        <f t="shared" ca="1" si="55"/>
        <v>1.8615089600008055E-85</v>
      </c>
      <c r="GZ154" s="4">
        <f t="shared" ca="1" si="55"/>
        <v>5.5869629430196517E-86</v>
      </c>
      <c r="HA154" s="4">
        <f t="shared" ca="1" si="55"/>
        <v>1.6768200206063632E-86</v>
      </c>
      <c r="HB154" s="4">
        <f t="shared" ca="1" si="55"/>
        <v>5.0326544317235776E-87</v>
      </c>
      <c r="HC154" s="4">
        <f t="shared" ca="1" si="55"/>
        <v>1.5104549276545563E-87</v>
      </c>
      <c r="HD154" s="4">
        <f t="shared" ca="1" si="55"/>
        <v>4.5333414392503294E-88</v>
      </c>
      <c r="HE154" s="4">
        <f t="shared" ca="1" si="55"/>
        <v>1.3605956873361494E-88</v>
      </c>
      <c r="HF154" s="4">
        <f t="shared" ca="1" si="55"/>
        <v>4.0835676050552718E-89</v>
      </c>
      <c r="HG154" s="4">
        <f t="shared" ca="1" si="55"/>
        <v>1.2256046774413295E-89</v>
      </c>
      <c r="HH154" s="4">
        <f t="shared" ca="1" si="55"/>
        <v>3.6784179194352621E-90</v>
      </c>
      <c r="HI154" s="4">
        <f t="shared" ca="1" si="55"/>
        <v>1.1040067518565889E-90</v>
      </c>
      <c r="HJ154" s="4">
        <f t="shared" ca="1" si="55"/>
        <v>3.3134650136003571E-91</v>
      </c>
      <c r="HK154" s="4">
        <f t="shared" ca="1" si="55"/>
        <v>9.9447312055749072E-92</v>
      </c>
      <c r="HL154" s="4">
        <f t="shared" ca="1" si="55"/>
        <v>2.9847207785566672E-92</v>
      </c>
      <c r="HM154" s="4">
        <f t="shared" ca="1" si="55"/>
        <v>8.9580682894213161E-93</v>
      </c>
      <c r="HN154" s="4">
        <f t="shared" ca="1" si="55"/>
        <v>2.6885927841042831E-93</v>
      </c>
      <c r="HO154" s="4">
        <f t="shared" ca="1" si="55"/>
        <v>8.0692967782729157E-94</v>
      </c>
      <c r="HP154" s="4">
        <f t="shared" ca="1" si="55"/>
        <v>2.4218450217085784E-94</v>
      </c>
      <c r="HQ154" s="4">
        <f t="shared" ca="1" si="55"/>
        <v>7.2687044117244518E-95</v>
      </c>
      <c r="HR154" s="4">
        <f t="shared" ca="1" si="55"/>
        <v>2.1815625422533775E-95</v>
      </c>
      <c r="HS154" s="4">
        <f t="shared" ca="1" si="55"/>
        <v>6.547542527780309E-96</v>
      </c>
      <c r="HT154" s="4">
        <f t="shared" ca="1" si="55"/>
        <v>1.9651196022466619E-96</v>
      </c>
      <c r="HU154" s="4">
        <f t="shared" ca="1" si="55"/>
        <v>5.8979304597861664E-97</v>
      </c>
      <c r="HV154" s="4">
        <f t="shared" ca="1" si="55"/>
        <v>1.7701509703889857E-97</v>
      </c>
      <c r="HW154" s="4">
        <f t="shared" ca="1" si="55"/>
        <v>5.3127694185846198E-98</v>
      </c>
      <c r="HX154" s="4">
        <f t="shared" ca="1" si="55"/>
        <v>1.5945260809503432E-98</v>
      </c>
      <c r="HY154" s="4">
        <f t="shared" ca="1" si="55"/>
        <v>4.7856649188215932E-99</v>
      </c>
      <c r="HZ154" s="4">
        <f t="shared" ca="1" si="55"/>
        <v>1.4363257515104213E-99</v>
      </c>
      <c r="IA154" s="4">
        <f t="shared" ca="1" si="55"/>
        <v>4.310856901698773E-100</v>
      </c>
      <c r="IB154" s="4">
        <f t="shared" ca="1" si="55"/>
        <v>1.293821210639842E-100</v>
      </c>
      <c r="IC154" s="4">
        <f t="shared" ca="1" si="55"/>
        <v>3.8831567905719304E-101</v>
      </c>
      <c r="ID154" s="4">
        <f t="shared" ca="1" si="55"/>
        <v>1.1654552063424457E-101</v>
      </c>
      <c r="IE154" s="4">
        <f t="shared" ca="1" si="55"/>
        <v>3.497890791555335E-102</v>
      </c>
      <c r="IF154" s="4">
        <f t="shared" ca="1" si="55"/>
        <v>1.0498249888166468E-102</v>
      </c>
      <c r="IG154" s="4">
        <f t="shared" ca="1" si="55"/>
        <v>3.1508488195362157E-103</v>
      </c>
      <c r="IH154" s="4">
        <f t="shared" ca="1" si="55"/>
        <v>9.4566698157598109E-104</v>
      </c>
      <c r="II154" s="4">
        <f t="shared" ca="1" si="55"/>
        <v>2.8382384914762737E-104</v>
      </c>
      <c r="IJ154" s="4">
        <f t="shared" ca="1" si="55"/>
        <v>8.5184297341889123E-105</v>
      </c>
      <c r="IK154" s="4">
        <f t="shared" ca="1" si="55"/>
        <v>2.5566436842511682E-105</v>
      </c>
      <c r="IL154" s="4">
        <f t="shared" ca="1" si="55"/>
        <v>7.67327680357248E-106</v>
      </c>
      <c r="IM154" s="4">
        <f t="shared" ca="1" si="55"/>
        <v>2.3029872041589949E-106</v>
      </c>
      <c r="IN154" s="4">
        <f t="shared" ca="1" si="55"/>
        <v>6.9119754158363939E-107</v>
      </c>
      <c r="IO154" s="4">
        <f t="shared" ca="1" si="55"/>
        <v>2.0744971601600062E-107</v>
      </c>
      <c r="IP154" s="4">
        <f t="shared" ca="1" si="55"/>
        <v>6.2262062704272163E-108</v>
      </c>
      <c r="IQ154" s="4">
        <f t="shared" ca="1" si="55"/>
        <v>1.8686766733832102E-108</v>
      </c>
      <c r="IR154" s="4">
        <f t="shared" ca="1" si="55"/>
        <v>5.6084754631923524E-109</v>
      </c>
      <c r="IS154" s="4">
        <f t="shared" ca="1" si="55"/>
        <v>1.6832765918933365E-109</v>
      </c>
      <c r="IT154" s="4">
        <f t="shared" ca="1" si="55"/>
        <v>5.0520325949741424E-110</v>
      </c>
      <c r="IU154" s="4">
        <f t="shared" ca="1" si="55"/>
        <v>1.5162709125523481E-110</v>
      </c>
      <c r="IV154" s="4">
        <f t="shared" ca="1" si="55"/>
        <v>4.5507970050302078E-111</v>
      </c>
    </row>
    <row r="155" spans="1:256" x14ac:dyDescent="0.15">
      <c r="A155" s="24" t="s">
        <v>199</v>
      </c>
      <c r="B155" s="2" t="s">
        <v>27</v>
      </c>
      <c r="C155" s="4">
        <f t="shared" ca="1" si="51"/>
        <v>922.10809253036689</v>
      </c>
      <c r="D155" s="4">
        <f t="shared" ref="D155:BO155" ca="1" si="56">C155-C429</f>
        <v>922.10809253036689</v>
      </c>
      <c r="E155" s="4">
        <f t="shared" ca="1" si="56"/>
        <v>896.34170463884379</v>
      </c>
      <c r="F155" s="4">
        <f t="shared" ca="1" si="56"/>
        <v>871.07759756934763</v>
      </c>
      <c r="G155" s="4">
        <f t="shared" ca="1" si="56"/>
        <v>846.31241894733841</v>
      </c>
      <c r="H155" s="4">
        <f t="shared" ca="1" si="56"/>
        <v>822.04267407525106</v>
      </c>
      <c r="I155" s="4">
        <f t="shared" ca="1" si="56"/>
        <v>798.26472880591893</v>
      </c>
      <c r="J155" s="4">
        <f t="shared" ca="1" si="56"/>
        <v>774.97481252457362</v>
      </c>
      <c r="K155" s="4">
        <f t="shared" ca="1" si="56"/>
        <v>752.16902123644263</v>
      </c>
      <c r="L155" s="4">
        <f t="shared" ca="1" si="56"/>
        <v>729.84332075679879</v>
      </c>
      <c r="M155" s="4">
        <f t="shared" ca="1" si="56"/>
        <v>707.99355000015737</v>
      </c>
      <c r="N155" s="4">
        <f t="shared" ca="1" si="56"/>
        <v>686.45823117782311</v>
      </c>
      <c r="O155" s="4">
        <f t="shared" ca="1" si="56"/>
        <v>664.70640250172949</v>
      </c>
      <c r="P155" s="4">
        <f t="shared" ca="1" si="56"/>
        <v>642.73588724455885</v>
      </c>
      <c r="Q155" s="4">
        <f t="shared" ca="1" si="56"/>
        <v>620.54448679480799</v>
      </c>
      <c r="R155" s="4">
        <f t="shared" ca="1" si="56"/>
        <v>598.12998043677101</v>
      </c>
      <c r="S155" s="4">
        <f t="shared" ca="1" si="56"/>
        <v>575.49012512830961</v>
      </c>
      <c r="T155" s="4">
        <f t="shared" ca="1" si="56"/>
        <v>552.62265527639033</v>
      </c>
      <c r="U155" s="4">
        <f t="shared" ca="1" si="56"/>
        <v>529.5252825103637</v>
      </c>
      <c r="V155" s="4">
        <f t="shared" ca="1" si="56"/>
        <v>506.19569545296508</v>
      </c>
      <c r="W155" s="4">
        <f t="shared" ca="1" si="56"/>
        <v>482.63155948901283</v>
      </c>
      <c r="X155" s="4">
        <f t="shared" ca="1" si="56"/>
        <v>458.8305165317808</v>
      </c>
      <c r="Y155" s="4">
        <f t="shared" ca="1" si="56"/>
        <v>434.79018478702244</v>
      </c>
      <c r="Z155" s="4">
        <f t="shared" ca="1" si="56"/>
        <v>410.5081585146221</v>
      </c>
      <c r="AA155" s="4">
        <f t="shared" ca="1" si="56"/>
        <v>385.98200778785025</v>
      </c>
      <c r="AB155" s="4">
        <f t="shared" ca="1" si="56"/>
        <v>361.20927825019845</v>
      </c>
      <c r="AC155" s="4">
        <f t="shared" ca="1" si="56"/>
        <v>336.18749086976914</v>
      </c>
      <c r="AD155" s="4">
        <f t="shared" ca="1" si="56"/>
        <v>310.91414169119662</v>
      </c>
      <c r="AE155" s="4">
        <f t="shared" ca="1" si="56"/>
        <v>285.38670158507364</v>
      </c>
      <c r="AF155" s="4">
        <f t="shared" ca="1" si="56"/>
        <v>259.60261599485898</v>
      </c>
      <c r="AG155" s="4">
        <f t="shared" ca="1" si="56"/>
        <v>233.55930468124035</v>
      </c>
      <c r="AH155" s="4">
        <f t="shared" ca="1" si="56"/>
        <v>207.2541614639272</v>
      </c>
      <c r="AI155" s="4">
        <f t="shared" ca="1" si="56"/>
        <v>180.68455396084775</v>
      </c>
      <c r="AJ155" s="4">
        <f t="shared" ca="1" si="56"/>
        <v>153.84782332472378</v>
      </c>
      <c r="AK155" s="4">
        <f t="shared" ca="1" si="56"/>
        <v>126.74124493549152</v>
      </c>
      <c r="AL155" s="4">
        <f t="shared" ca="1" si="56"/>
        <v>99.359510044506635</v>
      </c>
      <c r="AM155" s="4">
        <f t="shared" ca="1" si="56"/>
        <v>71.689805166761005</v>
      </c>
      <c r="AN155" s="4">
        <f t="shared" ca="1" si="56"/>
        <v>45.850638688058098</v>
      </c>
      <c r="AO155" s="4">
        <f t="shared" ca="1" si="56"/>
        <v>25.426078923182391</v>
      </c>
      <c r="AP155" s="4">
        <f t="shared" ca="1" si="56"/>
        <v>13.723124662610402</v>
      </c>
      <c r="AQ155" s="4">
        <f t="shared" ca="1" si="56"/>
        <v>7.4067319256938235</v>
      </c>
      <c r="AR155" s="4">
        <f t="shared" ca="1" si="56"/>
        <v>3.9976083558113484</v>
      </c>
      <c r="AS155" s="4">
        <f t="shared" ca="1" si="56"/>
        <v>2.1576145494094829</v>
      </c>
      <c r="AT155" s="4">
        <f t="shared" ca="1" si="56"/>
        <v>1.1645214161752606</v>
      </c>
      <c r="AU155" s="4">
        <f t="shared" ca="1" si="56"/>
        <v>0.62852288843806137</v>
      </c>
      <c r="AV155" s="4">
        <f t="shared" ca="1" si="56"/>
        <v>0.33923036176354016</v>
      </c>
      <c r="AW155" s="4">
        <f t="shared" ca="1" si="56"/>
        <v>0.18309156350407557</v>
      </c>
      <c r="AX155" s="4">
        <f t="shared" ca="1" si="56"/>
        <v>9.8819340497988045E-2</v>
      </c>
      <c r="AY155" s="4">
        <f t="shared" ca="1" si="56"/>
        <v>5.3335401531157539E-2</v>
      </c>
      <c r="AZ155" s="4">
        <f t="shared" ca="1" si="56"/>
        <v>2.878652136468892E-2</v>
      </c>
      <c r="BA155" s="4">
        <f t="shared" ca="1" si="56"/>
        <v>1.5536843981489514E-2</v>
      </c>
      <c r="BB155" s="4">
        <f t="shared" ca="1" si="56"/>
        <v>8.3856440257923312E-3</v>
      </c>
      <c r="BC155" s="4">
        <f t="shared" ca="1" si="56"/>
        <v>4.5259530063560018E-3</v>
      </c>
      <c r="BD155" s="4">
        <f t="shared" ca="1" si="56"/>
        <v>2.4427760769164587E-3</v>
      </c>
      <c r="BE155" s="4">
        <f t="shared" ca="1" si="56"/>
        <v>1.3184306053499488E-3</v>
      </c>
      <c r="BF155" s="4">
        <f t="shared" ca="1" si="56"/>
        <v>7.1159173268048998E-4</v>
      </c>
      <c r="BG155" s="4">
        <f t="shared" ca="1" si="56"/>
        <v>3.840648055077718E-4</v>
      </c>
      <c r="BH155" s="4">
        <f t="shared" ca="1" si="56"/>
        <v>2.0728989398750329E-4</v>
      </c>
      <c r="BI155" s="4">
        <f t="shared" ca="1" si="56"/>
        <v>1.1187981698177458E-4</v>
      </c>
      <c r="BJ155" s="4">
        <f t="shared" ca="1" si="56"/>
        <v>6.0384484776812046E-5</v>
      </c>
      <c r="BK155" s="4">
        <f t="shared" ca="1" si="56"/>
        <v>3.259109730537933E-5</v>
      </c>
      <c r="BL155" s="4">
        <f t="shared" ca="1" si="56"/>
        <v>1.7590273850884724E-5</v>
      </c>
      <c r="BM155" s="4">
        <f t="shared" ca="1" si="56"/>
        <v>9.4939342253458857E-6</v>
      </c>
      <c r="BN155" s="4">
        <f t="shared" ca="1" si="56"/>
        <v>5.1241264257327379E-6</v>
      </c>
      <c r="BO155" s="4">
        <f t="shared" ca="1" si="56"/>
        <v>2.7656260306496883E-6</v>
      </c>
      <c r="BP155" s="4">
        <f t="shared" ref="BP155:EA155" ca="1" si="57">BO155-BO429</f>
        <v>1.4926812310868007E-6</v>
      </c>
      <c r="BQ155" s="4">
        <f t="shared" ca="1" si="57"/>
        <v>8.0563938614484052E-7</v>
      </c>
      <c r="BR155" s="4">
        <f t="shared" ca="1" si="57"/>
        <v>4.3482480183345477E-7</v>
      </c>
      <c r="BS155" s="4">
        <f t="shared" ca="1" si="57"/>
        <v>2.3468640131195267E-7</v>
      </c>
      <c r="BT155" s="4">
        <f t="shared" ca="1" si="57"/>
        <v>1.2666643376485819E-7</v>
      </c>
      <c r="BU155" s="4">
        <f t="shared" ca="1" si="57"/>
        <v>6.8365211418366343E-8</v>
      </c>
      <c r="BV155" s="4">
        <f t="shared" ca="1" si="57"/>
        <v>3.6898505731631388E-8</v>
      </c>
      <c r="BW155" s="4">
        <f t="shared" ca="1" si="57"/>
        <v>1.9915095660209816E-8</v>
      </c>
      <c r="BX155" s="4">
        <f t="shared" ca="1" si="57"/>
        <v>1.0748701804889392E-8</v>
      </c>
      <c r="BY155" s="4">
        <f t="shared" ca="1" si="57"/>
        <v>5.8013575461387084E-9</v>
      </c>
      <c r="BZ155" s="4">
        <f t="shared" ca="1" si="57"/>
        <v>3.1311455084586254E-9</v>
      </c>
      <c r="CA155" s="4">
        <f t="shared" ca="1" si="57"/>
        <v>1.6899617231256604E-9</v>
      </c>
      <c r="CB155" s="4">
        <f t="shared" ca="1" si="57"/>
        <v>9.1211686519026213E-10</v>
      </c>
      <c r="CC155" s="4">
        <f t="shared" ca="1" si="57"/>
        <v>4.9229350249765929E-10</v>
      </c>
      <c r="CD155" s="4">
        <f t="shared" ca="1" si="57"/>
        <v>2.6570377311339322E-10</v>
      </c>
      <c r="CE155" s="4">
        <f t="shared" ca="1" si="57"/>
        <v>1.4340732650037204E-10</v>
      </c>
      <c r="CF155" s="4">
        <f t="shared" ca="1" si="57"/>
        <v>7.7400712278209129E-11</v>
      </c>
      <c r="CG155" s="4">
        <f t="shared" ca="1" si="57"/>
        <v>4.1775203592255599E-11</v>
      </c>
      <c r="CH155" s="4">
        <f t="shared" ca="1" si="57"/>
        <v>2.2547177975592451E-11</v>
      </c>
      <c r="CI155" s="4">
        <f t="shared" ca="1" si="57"/>
        <v>1.2169305974544318E-11</v>
      </c>
      <c r="CJ155" s="4">
        <f t="shared" ca="1" si="57"/>
        <v>6.5680950433083522E-12</v>
      </c>
      <c r="CK155" s="4">
        <f t="shared" ca="1" si="57"/>
        <v>3.5449739359147906E-12</v>
      </c>
      <c r="CL155" s="4">
        <f t="shared" ca="1" si="57"/>
        <v>1.9133158280220743E-12</v>
      </c>
      <c r="CM155" s="4">
        <f t="shared" ca="1" si="57"/>
        <v>1.0326669600224076E-12</v>
      </c>
      <c r="CN155" s="4">
        <f t="shared" ca="1" si="57"/>
        <v>5.5735756465482889E-13</v>
      </c>
      <c r="CO155" s="4">
        <f t="shared" ca="1" si="57"/>
        <v>3.0082056161767884E-13</v>
      </c>
      <c r="CP155" s="4">
        <f t="shared" ca="1" si="57"/>
        <v>1.6236078243240129E-13</v>
      </c>
      <c r="CQ155" s="4">
        <f t="shared" ca="1" si="57"/>
        <v>8.7630391786730653E-14</v>
      </c>
      <c r="CR155" s="4">
        <f t="shared" ca="1" si="57"/>
        <v>4.7296431131040458E-14</v>
      </c>
      <c r="CS155" s="4">
        <f t="shared" ca="1" si="57"/>
        <v>2.5527129938861934E-14</v>
      </c>
      <c r="CT155" s="4">
        <f t="shared" ca="1" si="57"/>
        <v>1.3777664558032082E-14</v>
      </c>
      <c r="CU155" s="4">
        <f t="shared" ca="1" si="57"/>
        <v>7.4361685441444572E-15</v>
      </c>
      <c r="CV155" s="4">
        <f t="shared" ca="1" si="57"/>
        <v>4.013496074317383E-15</v>
      </c>
      <c r="CW155" s="4">
        <f t="shared" ca="1" si="57"/>
        <v>2.1661895696602063E-15</v>
      </c>
      <c r="CX155" s="4">
        <f t="shared" ca="1" si="57"/>
        <v>1.1691495805194605E-15</v>
      </c>
      <c r="CY155" s="4">
        <f t="shared" ca="1" si="57"/>
        <v>6.3102083066684108E-16</v>
      </c>
      <c r="CZ155" s="4">
        <f t="shared" ca="1" si="57"/>
        <v>3.405785669944414E-16</v>
      </c>
      <c r="DA155" s="4">
        <f t="shared" ca="1" si="57"/>
        <v>1.8381922538659935E-16</v>
      </c>
      <c r="DB155" s="4">
        <f t="shared" ca="1" si="57"/>
        <v>9.9212078786745532E-17</v>
      </c>
      <c r="DC155" s="4">
        <f t="shared" ca="1" si="57"/>
        <v>5.3547372732563875E-17</v>
      </c>
      <c r="DD155" s="4">
        <f t="shared" ca="1" si="57"/>
        <v>2.8900927806616945E-17</v>
      </c>
      <c r="DE155" s="4">
        <f t="shared" ca="1" si="57"/>
        <v>1.5598592152315513E-17</v>
      </c>
      <c r="DF155" s="4">
        <f t="shared" ca="1" si="57"/>
        <v>8.4189711403857159E-18</v>
      </c>
      <c r="DG155" s="4">
        <f t="shared" ca="1" si="57"/>
        <v>4.5439405281281117E-18</v>
      </c>
      <c r="DH155" s="4">
        <f t="shared" ca="1" si="57"/>
        <v>2.452484416310663E-18</v>
      </c>
      <c r="DI155" s="4">
        <f t="shared" ca="1" si="57"/>
        <v>1.3236704518939682E-18</v>
      </c>
      <c r="DJ155" s="4">
        <f t="shared" ca="1" si="57"/>
        <v>7.1441981590770605E-19</v>
      </c>
      <c r="DK155" s="4">
        <f t="shared" ca="1" si="57"/>
        <v>3.855911965333238E-19</v>
      </c>
      <c r="DL155" s="4">
        <f t="shared" ca="1" si="57"/>
        <v>2.0811372743782905E-19</v>
      </c>
      <c r="DM155" s="4">
        <f t="shared" ca="1" si="57"/>
        <v>1.1232446159938178E-19</v>
      </c>
      <c r="DN155" s="4">
        <f t="shared" ca="1" si="57"/>
        <v>6.0624471191406969E-20</v>
      </c>
      <c r="DO155" s="4">
        <f t="shared" ca="1" si="57"/>
        <v>3.272062429594555E-20</v>
      </c>
      <c r="DP155" s="4">
        <f t="shared" ca="1" si="57"/>
        <v>1.7660182980172149E-20</v>
      </c>
      <c r="DQ155" s="4">
        <f t="shared" ca="1" si="57"/>
        <v>9.5316660242270417E-21</v>
      </c>
      <c r="DR155" s="4">
        <f t="shared" ca="1" si="57"/>
        <v>5.144491271659435E-21</v>
      </c>
      <c r="DS155" s="4">
        <f t="shared" ca="1" si="57"/>
        <v>2.776617474522385E-21</v>
      </c>
      <c r="DT155" s="4">
        <f t="shared" ca="1" si="57"/>
        <v>1.4986136029221438E-21</v>
      </c>
      <c r="DU155" s="4">
        <f t="shared" ca="1" si="57"/>
        <v>8.088412435168455E-22</v>
      </c>
      <c r="DV155" s="4">
        <f t="shared" ca="1" si="57"/>
        <v>4.3655292861228986E-22</v>
      </c>
      <c r="DW155" s="4">
        <f t="shared" ca="1" si="57"/>
        <v>2.3561911686319429E-22</v>
      </c>
      <c r="DX155" s="4">
        <f t="shared" ca="1" si="57"/>
        <v>1.2716984492090454E-22</v>
      </c>
      <c r="DY155" s="4">
        <f t="shared" ca="1" si="57"/>
        <v>6.8636915682002283E-23</v>
      </c>
      <c r="DZ155" s="4">
        <f t="shared" ca="1" si="57"/>
        <v>3.7045151680953879E-23</v>
      </c>
      <c r="EA155" s="4">
        <f t="shared" ca="1" si="57"/>
        <v>1.9994244342548898E-23</v>
      </c>
      <c r="EB155" s="4">
        <f t="shared" ref="EB155:GM155" ca="1" si="58">EA155-EA429</f>
        <v>1.079142043397499E-23</v>
      </c>
      <c r="EC155" s="4">
        <f t="shared" ca="1" si="58"/>
        <v>5.8244139157082605E-24</v>
      </c>
      <c r="ED155" s="4">
        <f t="shared" ca="1" si="58"/>
        <v>3.1435896385514373E-24</v>
      </c>
      <c r="EE155" s="4">
        <f t="shared" ca="1" si="58"/>
        <v>1.6966781479860305E-24</v>
      </c>
      <c r="EF155" s="4">
        <f t="shared" ca="1" si="58"/>
        <v>9.1574189663629768E-25</v>
      </c>
      <c r="EG155" s="4">
        <f t="shared" ca="1" si="58"/>
        <v>4.942500274730645E-25</v>
      </c>
      <c r="EH155" s="4">
        <f t="shared" ca="1" si="58"/>
        <v>2.667597611886334E-25</v>
      </c>
      <c r="EI155" s="4">
        <f t="shared" ca="1" si="58"/>
        <v>1.4397727108532093E-25</v>
      </c>
      <c r="EJ155" s="4">
        <f t="shared" ca="1" si="58"/>
        <v>7.770832638629333E-26</v>
      </c>
      <c r="EK155" s="4">
        <f t="shared" ca="1" si="58"/>
        <v>4.1941231030696701E-26</v>
      </c>
      <c r="EL155" s="4">
        <f t="shared" ca="1" si="58"/>
        <v>2.2636787358227685E-26</v>
      </c>
      <c r="EM155" s="4">
        <f t="shared" ca="1" si="58"/>
        <v>1.2217670519174188E-26</v>
      </c>
      <c r="EN155" s="4">
        <f t="shared" ca="1" si="58"/>
        <v>6.5941986622427259E-27</v>
      </c>
      <c r="EO155" s="4">
        <f t="shared" ca="1" si="58"/>
        <v>3.5590627467717047E-27</v>
      </c>
      <c r="EP155" s="4">
        <f t="shared" ca="1" si="58"/>
        <v>1.9209199304210915E-27</v>
      </c>
      <c r="EQ155" s="4">
        <f t="shared" ca="1" si="58"/>
        <v>1.0367710944225342E-27</v>
      </c>
      <c r="ER155" s="4">
        <f t="shared" ca="1" si="58"/>
        <v>5.5957267411685817E-28</v>
      </c>
      <c r="ES155" s="4">
        <f t="shared" ca="1" si="58"/>
        <v>3.020161145529385E-28</v>
      </c>
      <c r="ET155" s="4">
        <f t="shared" ca="1" si="58"/>
        <v>1.6300605384923621E-28</v>
      </c>
      <c r="EU155" s="4">
        <f t="shared" ca="1" si="58"/>
        <v>8.7978661770521633E-29</v>
      </c>
      <c r="EV155" s="4">
        <f t="shared" ca="1" si="58"/>
        <v>4.7484401616707891E-29</v>
      </c>
      <c r="EW155" s="4">
        <f t="shared" ca="1" si="58"/>
        <v>2.5628582562190093E-29</v>
      </c>
      <c r="EX155" s="4">
        <f t="shared" ca="1" si="58"/>
        <v>1.3832421211682353E-29</v>
      </c>
      <c r="EY155" s="4">
        <f t="shared" ca="1" si="58"/>
        <v>7.4657221527217111E-30</v>
      </c>
      <c r="EZ155" s="4">
        <f t="shared" ca="1" si="58"/>
        <v>4.0294469354769411E-30</v>
      </c>
      <c r="FA155" s="4">
        <f t="shared" ca="1" si="58"/>
        <v>2.1747986696645735E-30</v>
      </c>
      <c r="FB155" s="4">
        <f t="shared" ca="1" si="58"/>
        <v>1.1737961386045568E-30</v>
      </c>
      <c r="FC155" s="4">
        <f t="shared" ca="1" si="58"/>
        <v>6.3352870048217848E-31</v>
      </c>
      <c r="FD155" s="4">
        <f t="shared" ca="1" si="58"/>
        <v>3.4193213040535706E-31</v>
      </c>
      <c r="FE155" s="4">
        <f t="shared" ca="1" si="58"/>
        <v>1.8454977922004192E-31</v>
      </c>
      <c r="FF155" s="4">
        <f t="shared" ca="1" si="58"/>
        <v>9.9606377937604343E-32</v>
      </c>
      <c r="FG155" s="4">
        <f t="shared" ca="1" si="58"/>
        <v>5.3760186372368291E-32</v>
      </c>
      <c r="FH155" s="4">
        <f t="shared" ca="1" si="58"/>
        <v>2.9015788934743045E-32</v>
      </c>
      <c r="FI155" s="4">
        <f t="shared" ca="1" si="58"/>
        <v>1.5660585729261638E-32</v>
      </c>
      <c r="FJ155" s="4">
        <f t="shared" ca="1" si="58"/>
        <v>8.4524307071275282E-33</v>
      </c>
      <c r="FK155" s="4">
        <f t="shared" ca="1" si="58"/>
        <v>4.5619995378142714E-33</v>
      </c>
      <c r="FL155" s="4">
        <f t="shared" ca="1" si="58"/>
        <v>2.4622313396154793E-33</v>
      </c>
      <c r="FM155" s="4">
        <f t="shared" ca="1" si="58"/>
        <v>1.3289311231910648E-33</v>
      </c>
      <c r="FN155" s="4">
        <f t="shared" ca="1" si="58"/>
        <v>7.1725913880280064E-34</v>
      </c>
      <c r="FO155" s="4">
        <f t="shared" ca="1" si="58"/>
        <v>3.8712365390374681E-34</v>
      </c>
      <c r="FP155" s="4">
        <f t="shared" ca="1" si="58"/>
        <v>2.0894083505430372E-34</v>
      </c>
      <c r="FQ155" s="4">
        <f t="shared" ca="1" si="58"/>
        <v>1.1277087337071974E-34</v>
      </c>
      <c r="FR155" s="4">
        <f t="shared" ca="1" si="58"/>
        <v>6.0865411385427293E-35</v>
      </c>
      <c r="FS155" s="4">
        <f t="shared" ca="1" si="58"/>
        <v>3.2850666066395641E-35</v>
      </c>
      <c r="FT155" s="4">
        <f t="shared" ca="1" si="58"/>
        <v>1.7730369949725131E-35</v>
      </c>
      <c r="FU155" s="4">
        <f t="shared" ca="1" si="58"/>
        <v>9.5695477808194118E-36</v>
      </c>
      <c r="FV155" s="4">
        <f t="shared" ca="1" si="58"/>
        <v>5.164937053713615E-36</v>
      </c>
      <c r="FW155" s="4">
        <f t="shared" ca="1" si="58"/>
        <v>2.787652601755403E-36</v>
      </c>
      <c r="FX155" s="4">
        <f t="shared" ca="1" si="58"/>
        <v>1.5045695518179211E-36</v>
      </c>
      <c r="FY155" s="4">
        <f t="shared" ca="1" si="58"/>
        <v>8.1205582604952087E-37</v>
      </c>
      <c r="FZ155" s="4">
        <f t="shared" ca="1" si="58"/>
        <v>4.3828792349559181E-37</v>
      </c>
      <c r="GA155" s="4">
        <f t="shared" ca="1" si="58"/>
        <v>2.3655553931136169E-37</v>
      </c>
      <c r="GB155" s="4">
        <f t="shared" ca="1" si="58"/>
        <v>1.2767525678688247E-37</v>
      </c>
      <c r="GC155" s="4">
        <f t="shared" ca="1" si="58"/>
        <v>6.8909699781498407E-38</v>
      </c>
      <c r="GD155" s="4">
        <f t="shared" ca="1" si="58"/>
        <v>3.7192380446139141E-38</v>
      </c>
      <c r="GE155" s="4">
        <f t="shared" ca="1" si="58"/>
        <v>2.0073707585963809E-38</v>
      </c>
      <c r="GF155" s="4">
        <f t="shared" ca="1" si="58"/>
        <v>1.0834308839960543E-38</v>
      </c>
      <c r="GG155" s="4">
        <f t="shared" ca="1" si="58"/>
        <v>5.8475619183436085E-39</v>
      </c>
      <c r="GH155" s="4">
        <f t="shared" ca="1" si="58"/>
        <v>3.1560832254239961E-39</v>
      </c>
      <c r="GI155" s="4">
        <f t="shared" ca="1" si="58"/>
        <v>1.7034212659734037E-39</v>
      </c>
      <c r="GJ155" s="4">
        <f t="shared" ca="1" si="58"/>
        <v>9.1938133506622567E-40</v>
      </c>
      <c r="GK155" s="4">
        <f t="shared" ca="1" si="58"/>
        <v>4.9621432827723836E-40</v>
      </c>
      <c r="GL155" s="4">
        <f t="shared" ca="1" si="58"/>
        <v>2.6781994608351964E-40</v>
      </c>
      <c r="GM155" s="4">
        <f t="shared" ca="1" si="58"/>
        <v>1.4454948080440092E-40</v>
      </c>
      <c r="GN155" s="4">
        <f t="shared" ref="GN155:IV155" ca="1" si="59">GM155-GM429</f>
        <v>7.8017163046944635E-41</v>
      </c>
      <c r="GO155" s="4">
        <f t="shared" ca="1" si="59"/>
        <v>4.2107918312967261E-41</v>
      </c>
      <c r="GP155" s="4">
        <f t="shared" ca="1" si="59"/>
        <v>2.2726752875961723E-41</v>
      </c>
      <c r="GQ155" s="4">
        <f t="shared" ca="1" si="59"/>
        <v>1.226622727929951E-41</v>
      </c>
      <c r="GR155" s="4">
        <f t="shared" ca="1" si="59"/>
        <v>6.6204060249440492E-42</v>
      </c>
      <c r="GS155" s="4">
        <f t="shared" ca="1" si="59"/>
        <v>3.5732075508728433E-42</v>
      </c>
      <c r="GT155" s="4">
        <f t="shared" ca="1" si="59"/>
        <v>1.9285542538491974E-42</v>
      </c>
      <c r="GU155" s="4">
        <f t="shared" ca="1" si="59"/>
        <v>1.0408915399082541E-42</v>
      </c>
      <c r="GV155" s="4">
        <f t="shared" ca="1" si="59"/>
        <v>5.6179658710150905E-43</v>
      </c>
      <c r="GW155" s="4">
        <f t="shared" ca="1" si="59"/>
        <v>3.0321641898129206E-43</v>
      </c>
      <c r="GX155" s="4">
        <f t="shared" ca="1" si="59"/>
        <v>1.6365388977207527E-43</v>
      </c>
      <c r="GY155" s="4">
        <f t="shared" ca="1" si="59"/>
        <v>8.8328315885766738E-44</v>
      </c>
      <c r="GZ155" s="4">
        <f t="shared" ca="1" si="59"/>
        <v>4.7673119154587009E-44</v>
      </c>
      <c r="HA155" s="4">
        <f t="shared" ca="1" si="59"/>
        <v>2.5730438389278507E-44</v>
      </c>
      <c r="HB155" s="4">
        <f t="shared" ca="1" si="59"/>
        <v>1.388739548502472E-44</v>
      </c>
      <c r="HC155" s="4">
        <f t="shared" ca="1" si="59"/>
        <v>7.4953932163801295E-45</v>
      </c>
      <c r="HD155" s="4">
        <f t="shared" ca="1" si="59"/>
        <v>4.0454611902382398E-45</v>
      </c>
      <c r="HE155" s="4">
        <f t="shared" ca="1" si="59"/>
        <v>2.1834419848659484E-45</v>
      </c>
      <c r="HF155" s="4">
        <f t="shared" ca="1" si="59"/>
        <v>1.1784611635329014E-45</v>
      </c>
      <c r="HG155" s="4">
        <f t="shared" ca="1" si="59"/>
        <v>6.36046537339339E-46</v>
      </c>
      <c r="HH155" s="4">
        <f t="shared" ca="1" si="59"/>
        <v>3.4329107329133325E-46</v>
      </c>
      <c r="HI155" s="4">
        <f t="shared" ca="1" si="59"/>
        <v>1.8528323649790065E-46</v>
      </c>
      <c r="HJ155" s="4">
        <f t="shared" ca="1" si="59"/>
        <v>1.0000224415390787E-46</v>
      </c>
      <c r="HK155" s="4">
        <f t="shared" ca="1" si="59"/>
        <v>5.3973845798678657E-47</v>
      </c>
      <c r="HL155" s="4">
        <f t="shared" ca="1" si="59"/>
        <v>2.913110655612923E-47</v>
      </c>
      <c r="HM155" s="4">
        <f t="shared" ca="1" si="59"/>
        <v>1.5722825687646864E-47</v>
      </c>
      <c r="HN155" s="4">
        <f t="shared" ca="1" si="59"/>
        <v>8.4860232524231132E-48</v>
      </c>
      <c r="HO155" s="4">
        <f t="shared" ca="1" si="59"/>
        <v>4.5801303195293153E-48</v>
      </c>
      <c r="HP155" s="4">
        <f t="shared" ca="1" si="59"/>
        <v>2.472017000175168E-48</v>
      </c>
      <c r="HQ155" s="4">
        <f t="shared" ca="1" si="59"/>
        <v>1.3342127020051758E-48</v>
      </c>
      <c r="HR155" s="4">
        <f t="shared" ca="1" si="59"/>
        <v>7.20109746035651E-49</v>
      </c>
      <c r="HS155" s="4">
        <f t="shared" ca="1" si="59"/>
        <v>3.8866220172855026E-49</v>
      </c>
      <c r="HT155" s="4">
        <f t="shared" ca="1" si="59"/>
        <v>2.0977122984946485E-49</v>
      </c>
      <c r="HU155" s="4">
        <f t="shared" ca="1" si="59"/>
        <v>1.1321905931899778E-49</v>
      </c>
      <c r="HV155" s="4">
        <f t="shared" ca="1" si="59"/>
        <v>6.1107309149484112E-50</v>
      </c>
      <c r="HW155" s="4">
        <f t="shared" ca="1" si="59"/>
        <v>3.2981224662622279E-50</v>
      </c>
      <c r="HX155" s="4">
        <f t="shared" ca="1" si="59"/>
        <v>1.7800835863765852E-50</v>
      </c>
      <c r="HY155" s="4">
        <f t="shared" ca="1" si="59"/>
        <v>9.6075800911008031E-51</v>
      </c>
      <c r="HZ155" s="4">
        <f t="shared" ca="1" si="59"/>
        <v>5.1854640935602008E-51</v>
      </c>
      <c r="IA155" s="4">
        <f t="shared" ca="1" si="59"/>
        <v>2.798731585959776E-51</v>
      </c>
      <c r="IB155" s="4">
        <f t="shared" ca="1" si="59"/>
        <v>1.5105491714765812E-51</v>
      </c>
      <c r="IC155" s="4">
        <f t="shared" ca="1" si="59"/>
        <v>8.15283184316547E-52</v>
      </c>
      <c r="ID155" s="4">
        <f t="shared" ca="1" si="59"/>
        <v>4.4002981377930847E-52</v>
      </c>
      <c r="IE155" s="4">
        <f t="shared" ca="1" si="59"/>
        <v>2.3749568338879703E-52</v>
      </c>
      <c r="IF155" s="4">
        <f t="shared" ca="1" si="59"/>
        <v>1.2818267731422523E-52</v>
      </c>
      <c r="IG155" s="4">
        <f t="shared" ca="1" si="59"/>
        <v>6.9183568008452709E-53</v>
      </c>
      <c r="IH155" s="4">
        <f t="shared" ca="1" si="59"/>
        <v>3.7340194343475682E-53</v>
      </c>
      <c r="II155" s="4">
        <f t="shared" ca="1" si="59"/>
        <v>2.0153486640616479E-53</v>
      </c>
      <c r="IJ155" s="4">
        <f t="shared" ca="1" si="59"/>
        <v>1.0877367697591385E-53</v>
      </c>
      <c r="IK155" s="4">
        <f t="shared" ca="1" si="59"/>
        <v>5.8708019182225861E-54</v>
      </c>
      <c r="IL155" s="4">
        <f t="shared" ca="1" si="59"/>
        <v>3.1686264656326729E-54</v>
      </c>
      <c r="IM155" s="4">
        <f t="shared" ca="1" si="59"/>
        <v>1.7101911831744311E-54</v>
      </c>
      <c r="IN155" s="4">
        <f t="shared" ca="1" si="59"/>
        <v>9.2303523773780685E-55</v>
      </c>
      <c r="IO155" s="4">
        <f t="shared" ca="1" si="59"/>
        <v>4.9818643581370302E-55</v>
      </c>
      <c r="IP155" s="4">
        <f t="shared" ca="1" si="59"/>
        <v>2.6888434447749708E-55</v>
      </c>
      <c r="IQ155" s="4">
        <f t="shared" ca="1" si="59"/>
        <v>1.4512396465994804E-55</v>
      </c>
      <c r="IR155" s="4">
        <f t="shared" ca="1" si="59"/>
        <v>7.8327227118960948E-56</v>
      </c>
      <c r="IS155" s="4">
        <f t="shared" ca="1" si="59"/>
        <v>4.2275268061488528E-56</v>
      </c>
      <c r="IT155" s="4">
        <f t="shared" ca="1" si="59"/>
        <v>2.2817075944184404E-56</v>
      </c>
      <c r="IU155" s="4">
        <f t="shared" ca="1" si="59"/>
        <v>1.2314977018843471E-56</v>
      </c>
      <c r="IV155" s="4">
        <f t="shared" ca="1" si="59"/>
        <v>6.646717543721786E-57</v>
      </c>
    </row>
    <row r="156" spans="1:256" x14ac:dyDescent="0.15">
      <c r="A156" s="24" t="s">
        <v>200</v>
      </c>
      <c r="B156" s="2" t="s">
        <v>27</v>
      </c>
      <c r="C156" s="4">
        <f t="shared" ca="1" si="51"/>
        <v>2686.1409651971558</v>
      </c>
      <c r="D156" s="4">
        <f t="shared" ref="D156:BO156" ca="1" si="60">C156-C430</f>
        <v>2686.1409651971558</v>
      </c>
      <c r="E156" s="4">
        <f t="shared" ca="1" si="60"/>
        <v>2548.8597310301921</v>
      </c>
      <c r="F156" s="4">
        <f t="shared" ca="1" si="60"/>
        <v>2418.8717853077696</v>
      </c>
      <c r="G156" s="4">
        <f t="shared" ca="1" si="60"/>
        <v>2295.7777973648963</v>
      </c>
      <c r="H156" s="4">
        <f t="shared" ca="1" si="60"/>
        <v>2179.2008414558209</v>
      </c>
      <c r="I156" s="4">
        <f t="shared" ca="1" si="60"/>
        <v>2068.7851140660537</v>
      </c>
      <c r="J156" s="4">
        <f t="shared" ca="1" si="60"/>
        <v>1964.1947259123176</v>
      </c>
      <c r="K156" s="4">
        <f t="shared" ca="1" si="60"/>
        <v>1865.1125642187496</v>
      </c>
      <c r="L156" s="4">
        <f t="shared" ca="1" si="60"/>
        <v>1771.2392211214687</v>
      </c>
      <c r="M156" s="4">
        <f t="shared" ca="1" si="60"/>
        <v>1682.2919843014784</v>
      </c>
      <c r="N156" s="4">
        <f t="shared" ca="1" si="60"/>
        <v>1598.0038861787564</v>
      </c>
      <c r="O156" s="4">
        <f t="shared" ca="1" si="60"/>
        <v>1518.1228082192156</v>
      </c>
      <c r="P156" s="4">
        <f t="shared" ca="1" si="60"/>
        <v>1442.4106371118512</v>
      </c>
      <c r="Q156" s="4">
        <f t="shared" ca="1" si="60"/>
        <v>1370.6424697666246</v>
      </c>
      <c r="R156" s="4">
        <f t="shared" ca="1" si="60"/>
        <v>1302.6058642652295</v>
      </c>
      <c r="S156" s="4">
        <f t="shared" ca="1" si="60"/>
        <v>1238.1001340675457</v>
      </c>
      <c r="T156" s="4">
        <f t="shared" ca="1" si="60"/>
        <v>1176.935682936979</v>
      </c>
      <c r="U156" s="4">
        <f t="shared" ca="1" si="60"/>
        <v>1118.9333781986295</v>
      </c>
      <c r="V156" s="4">
        <f t="shared" ca="1" si="60"/>
        <v>1063.9239600859221</v>
      </c>
      <c r="W156" s="4">
        <f t="shared" ca="1" si="60"/>
        <v>1011.7474850645071</v>
      </c>
      <c r="X156" s="4">
        <f t="shared" ca="1" si="60"/>
        <v>962.25280114742316</v>
      </c>
      <c r="Y156" s="4">
        <f t="shared" ca="1" si="60"/>
        <v>915.29705333319021</v>
      </c>
      <c r="Z156" s="4">
        <f t="shared" ca="1" si="60"/>
        <v>870.74521740912121</v>
      </c>
      <c r="AA156" s="4">
        <f t="shared" ca="1" si="60"/>
        <v>828.46966046613136</v>
      </c>
      <c r="AB156" s="4">
        <f t="shared" ca="1" si="60"/>
        <v>788.34972656909554</v>
      </c>
      <c r="AC156" s="4">
        <f t="shared" ca="1" si="60"/>
        <v>750.27134611872032</v>
      </c>
      <c r="AD156" s="4">
        <f t="shared" ca="1" si="60"/>
        <v>714.12666752731786</v>
      </c>
      <c r="AE156" s="4">
        <f t="shared" ca="1" si="60"/>
        <v>679.81370991213032</v>
      </c>
      <c r="AF156" s="4">
        <f t="shared" ca="1" si="60"/>
        <v>647.23603558625723</v>
      </c>
      <c r="AG156" s="4">
        <f t="shared" ca="1" si="60"/>
        <v>616.30244119908627</v>
      </c>
      <c r="AH156" s="4">
        <f t="shared" ca="1" si="60"/>
        <v>585.90853008226668</v>
      </c>
      <c r="AI156" s="4">
        <f t="shared" ca="1" si="60"/>
        <v>555.64863998714361</v>
      </c>
      <c r="AJ156" s="4">
        <f t="shared" ca="1" si="60"/>
        <v>525.26153272287036</v>
      </c>
      <c r="AK156" s="4">
        <f t="shared" ca="1" si="60"/>
        <v>494.36281180243134</v>
      </c>
      <c r="AL156" s="4">
        <f t="shared" ca="1" si="60"/>
        <v>462.36738771569401</v>
      </c>
      <c r="AM156" s="4">
        <f t="shared" ca="1" si="60"/>
        <v>428.32300213144572</v>
      </c>
      <c r="AN156" s="4">
        <f t="shared" ca="1" si="60"/>
        <v>390.36356942773079</v>
      </c>
      <c r="AO156" s="4">
        <f t="shared" ca="1" si="60"/>
        <v>343.53441760250536</v>
      </c>
      <c r="AP156" s="4">
        <f t="shared" ca="1" si="60"/>
        <v>300.30838245700494</v>
      </c>
      <c r="AQ156" s="4">
        <f t="shared" ca="1" si="60"/>
        <v>262.52136599103028</v>
      </c>
      <c r="AR156" s="4">
        <f t="shared" ca="1" si="60"/>
        <v>229.48899074325163</v>
      </c>
      <c r="AS156" s="4">
        <f t="shared" ca="1" si="60"/>
        <v>200.61299267411124</v>
      </c>
      <c r="AT156" s="4">
        <f t="shared" ca="1" si="60"/>
        <v>175.37038573971972</v>
      </c>
      <c r="AU156" s="4">
        <f t="shared" ca="1" si="60"/>
        <v>153.30398985901246</v>
      </c>
      <c r="AV156" s="4">
        <f t="shared" ca="1" si="60"/>
        <v>134.01415072196644</v>
      </c>
      <c r="AW156" s="4">
        <f t="shared" ca="1" si="60"/>
        <v>117.15150147264166</v>
      </c>
      <c r="AX156" s="4">
        <f t="shared" ca="1" si="60"/>
        <v>102.41063517066905</v>
      </c>
      <c r="AY156" s="4">
        <f t="shared" ca="1" si="60"/>
        <v>89.524573430321098</v>
      </c>
      <c r="AZ156" s="4">
        <f t="shared" ca="1" si="60"/>
        <v>78.259931056226776</v>
      </c>
      <c r="BA156" s="4">
        <f t="shared" ca="1" si="60"/>
        <v>68.412689100298138</v>
      </c>
      <c r="BB156" s="4">
        <f t="shared" ca="1" si="60"/>
        <v>59.804499783822166</v>
      </c>
      <c r="BC156" s="4">
        <f t="shared" ca="1" si="60"/>
        <v>52.27945636151874</v>
      </c>
      <c r="BD156" s="4">
        <f t="shared" ca="1" si="60"/>
        <v>45.701269425135962</v>
      </c>
      <c r="BE156" s="4">
        <f t="shared" ca="1" si="60"/>
        <v>39.950798505361362</v>
      </c>
      <c r="BF156" s="4">
        <f t="shared" ca="1" si="60"/>
        <v>34.923894265793365</v>
      </c>
      <c r="BG156" s="4">
        <f t="shared" ca="1" si="60"/>
        <v>30.529512207988407</v>
      </c>
      <c r="BH156" s="4">
        <f t="shared" ca="1" si="60"/>
        <v>26.688063724056743</v>
      </c>
      <c r="BI156" s="4">
        <f t="shared" ca="1" si="60"/>
        <v>23.329974631987213</v>
      </c>
      <c r="BJ156" s="4">
        <f t="shared" ca="1" si="60"/>
        <v>20.394425086693097</v>
      </c>
      <c r="BK156" s="4">
        <f t="shared" ca="1" si="60"/>
        <v>17.828248044747586</v>
      </c>
      <c r="BL156" s="4">
        <f t="shared" ca="1" si="60"/>
        <v>15.584966332413741</v>
      </c>
      <c r="BM156" s="4">
        <f t="shared" ca="1" si="60"/>
        <v>13.623950876879819</v>
      </c>
      <c r="BN156" s="4">
        <f t="shared" ca="1" si="60"/>
        <v>11.909684855051433</v>
      </c>
      <c r="BO156" s="4">
        <f t="shared" ca="1" si="60"/>
        <v>10.411120432572055</v>
      </c>
      <c r="BP156" s="4">
        <f t="shared" ref="BP156:EA156" ca="1" si="61">BO156-BO430</f>
        <v>9.1011164426861946</v>
      </c>
      <c r="BQ156" s="4">
        <f t="shared" ca="1" si="61"/>
        <v>7.9559468204970019</v>
      </c>
      <c r="BR156" s="4">
        <f t="shared" ca="1" si="61"/>
        <v>6.9548708896525469</v>
      </c>
      <c r="BS156" s="4">
        <f t="shared" ca="1" si="61"/>
        <v>6.0797577187318046</v>
      </c>
      <c r="BT156" s="4">
        <f t="shared" ca="1" si="61"/>
        <v>5.3147577438817972</v>
      </c>
      <c r="BU156" s="4">
        <f t="shared" ca="1" si="61"/>
        <v>4.6460157103174149</v>
      </c>
      <c r="BV156" s="4">
        <f t="shared" ca="1" si="61"/>
        <v>4.0614197336397551</v>
      </c>
      <c r="BW156" s="4">
        <f t="shared" ca="1" si="61"/>
        <v>3.5503819361109037</v>
      </c>
      <c r="BX156" s="4">
        <f t="shared" ca="1" si="61"/>
        <v>3.1036466848911708</v>
      </c>
      <c r="BY156" s="4">
        <f t="shared" ca="1" si="61"/>
        <v>2.7131229591562063</v>
      </c>
      <c r="BZ156" s="4">
        <f t="shared" ca="1" si="61"/>
        <v>2.371737810020293</v>
      </c>
      <c r="CA156" s="4">
        <f t="shared" ca="1" si="61"/>
        <v>2.0733082592133241</v>
      </c>
      <c r="CB156" s="4">
        <f t="shared" ca="1" si="61"/>
        <v>1.812429316411414</v>
      </c>
      <c r="CC156" s="4">
        <f t="shared" ca="1" si="61"/>
        <v>1.5843760870532277</v>
      </c>
      <c r="CD156" s="4">
        <f t="shared" ca="1" si="61"/>
        <v>1.3850181976731395</v>
      </c>
      <c r="CE156" s="4">
        <f t="shared" ca="1" si="61"/>
        <v>1.2107449888703772</v>
      </c>
      <c r="CF156" s="4">
        <f t="shared" ca="1" si="61"/>
        <v>1.0584001210507408</v>
      </c>
      <c r="CG156" s="4">
        <f t="shared" ca="1" si="61"/>
        <v>0.92522440855640242</v>
      </c>
      <c r="CH156" s="4">
        <f t="shared" ca="1" si="61"/>
        <v>0.80880584682728429</v>
      </c>
      <c r="CI156" s="4">
        <f t="shared" ca="1" si="61"/>
        <v>0.7070359275137108</v>
      </c>
      <c r="CJ156" s="4">
        <f t="shared" ca="1" si="61"/>
        <v>0.6180714503439092</v>
      </c>
      <c r="CK156" s="4">
        <f t="shared" ca="1" si="61"/>
        <v>0.54030114010410801</v>
      </c>
      <c r="CL156" s="4">
        <f t="shared" ca="1" si="61"/>
        <v>0.47231646411651113</v>
      </c>
      <c r="CM156" s="4">
        <f t="shared" ca="1" si="61"/>
        <v>0.41288612167751265</v>
      </c>
      <c r="CN156" s="4">
        <f t="shared" ca="1" si="61"/>
        <v>0.36093374342302192</v>
      </c>
      <c r="CO156" s="4">
        <f t="shared" ca="1" si="61"/>
        <v>0.31551839672418563</v>
      </c>
      <c r="CP156" s="4">
        <f t="shared" ca="1" si="61"/>
        <v>0.27581754403805836</v>
      </c>
      <c r="CQ156" s="4">
        <f t="shared" ca="1" si="61"/>
        <v>0.24111214556433125</v>
      </c>
      <c r="CR156" s="4">
        <f t="shared" ca="1" si="61"/>
        <v>0.21077363639570934</v>
      </c>
      <c r="CS156" s="4">
        <f t="shared" ca="1" si="61"/>
        <v>0.18425254229931562</v>
      </c>
      <c r="CT156" s="4">
        <f t="shared" ca="1" si="61"/>
        <v>0.16106852794447579</v>
      </c>
      <c r="CU156" s="4">
        <f t="shared" ca="1" si="61"/>
        <v>0.14080169733591102</v>
      </c>
      <c r="CV156" s="4">
        <f t="shared" ca="1" si="61"/>
        <v>0.12308498889061487</v>
      </c>
      <c r="CW156" s="4">
        <f t="shared" ca="1" si="61"/>
        <v>0.10759752742226955</v>
      </c>
      <c r="CX156" s="4">
        <f t="shared" ca="1" si="61"/>
        <v>9.4058812628034477E-2</v>
      </c>
      <c r="CY156" s="4">
        <f t="shared" ca="1" si="61"/>
        <v>8.2223638822806394E-2</v>
      </c>
      <c r="CZ156" s="4">
        <f t="shared" ca="1" si="61"/>
        <v>7.187765390999909E-2</v>
      </c>
      <c r="DA156" s="4">
        <f t="shared" ca="1" si="61"/>
        <v>6.2833477155387132E-2</v>
      </c>
      <c r="DB156" s="4">
        <f t="shared" ca="1" si="61"/>
        <v>5.4927305451288988E-2</v>
      </c>
      <c r="DC156" s="4">
        <f t="shared" ca="1" si="61"/>
        <v>4.8015946605630959E-2</v>
      </c>
      <c r="DD156" s="4">
        <f t="shared" ca="1" si="61"/>
        <v>4.1974225924470483E-2</v>
      </c>
      <c r="DE156" s="4">
        <f t="shared" ca="1" si="61"/>
        <v>3.6692719117441597E-2</v>
      </c>
      <c r="DF156" s="4">
        <f t="shared" ca="1" si="61"/>
        <v>3.2075770465764666E-2</v>
      </c>
      <c r="DG156" s="4">
        <f t="shared" ca="1" si="61"/>
        <v>2.803976035897985E-2</v>
      </c>
      <c r="DH156" s="4">
        <f t="shared" ca="1" si="61"/>
        <v>2.4511590822991459E-2</v>
      </c>
      <c r="DI156" s="4">
        <f t="shared" ca="1" si="61"/>
        <v>2.1427361610148164E-2</v>
      </c>
      <c r="DJ156" s="4">
        <f t="shared" ca="1" si="61"/>
        <v>1.8731212873437549E-2</v>
      </c>
      <c r="DK156" s="4">
        <f t="shared" ca="1" si="61"/>
        <v>1.6374313463952715E-2</v>
      </c>
      <c r="DL156" s="4">
        <f t="shared" ca="1" si="61"/>
        <v>1.4313976528236324E-2</v>
      </c>
      <c r="DM156" s="4">
        <f t="shared" ca="1" si="61"/>
        <v>1.2512886387692282E-2</v>
      </c>
      <c r="DN156" s="4">
        <f t="shared" ca="1" si="61"/>
        <v>1.0938422697734202E-2</v>
      </c>
      <c r="DO156" s="4">
        <f t="shared" ca="1" si="61"/>
        <v>9.5620696462164027E-3</v>
      </c>
      <c r="DP156" s="4">
        <f t="shared" ca="1" si="61"/>
        <v>8.3588994908774788E-3</v>
      </c>
      <c r="DQ156" s="4">
        <f t="shared" ca="1" si="61"/>
        <v>7.3071210819133682E-3</v>
      </c>
      <c r="DR156" s="4">
        <f t="shared" ca="1" si="61"/>
        <v>6.3876851927714392E-3</v>
      </c>
      <c r="DS156" s="4">
        <f t="shared" ca="1" si="61"/>
        <v>5.5839395111360827E-3</v>
      </c>
      <c r="DT156" s="4">
        <f t="shared" ca="1" si="61"/>
        <v>4.8813270414940994E-3</v>
      </c>
      <c r="DU156" s="4">
        <f t="shared" ca="1" si="61"/>
        <v>4.2671224569146042E-3</v>
      </c>
      <c r="DV156" s="4">
        <f t="shared" ca="1" si="61"/>
        <v>3.73020162499328E-3</v>
      </c>
      <c r="DW156" s="4">
        <f t="shared" ca="1" si="61"/>
        <v>3.2608401337428428E-3</v>
      </c>
      <c r="DX156" s="4">
        <f t="shared" ca="1" si="61"/>
        <v>2.8505371684425227E-3</v>
      </c>
      <c r="DY156" s="4">
        <f t="shared" ca="1" si="61"/>
        <v>2.4918615496018412E-3</v>
      </c>
      <c r="DZ156" s="4">
        <f t="shared" ca="1" si="61"/>
        <v>2.1783171435637754E-3</v>
      </c>
      <c r="EA156" s="4">
        <f t="shared" ca="1" si="61"/>
        <v>1.9042252081388831E-3</v>
      </c>
      <c r="EB156" s="4">
        <f t="shared" ref="EB156:GM156" ca="1" si="62">EA156-EA430</f>
        <v>1.664621542379837E-3</v>
      </c>
      <c r="EC156" s="4">
        <f t="shared" ca="1" si="62"/>
        <v>1.4551665777301954E-3</v>
      </c>
      <c r="ED156" s="4">
        <f t="shared" ca="1" si="62"/>
        <v>1.2720667821682142E-3</v>
      </c>
      <c r="EE156" s="4">
        <f t="shared" ca="1" si="62"/>
        <v>1.1120059538611937E-3</v>
      </c>
      <c r="EF156" s="4">
        <f t="shared" ca="1" si="62"/>
        <v>9.7208515995917647E-4</v>
      </c>
      <c r="EG156" s="4">
        <f t="shared" ca="1" si="62"/>
        <v>8.4977023273277469E-4</v>
      </c>
      <c r="EH156" s="4">
        <f t="shared" ca="1" si="62"/>
        <v>7.4284587213432993E-4</v>
      </c>
      <c r="EI156" s="4">
        <f t="shared" ca="1" si="62"/>
        <v>6.4937552351347519E-4</v>
      </c>
      <c r="EJ156" s="4">
        <f t="shared" ca="1" si="62"/>
        <v>5.6766630381456225E-4</v>
      </c>
      <c r="EK156" s="4">
        <f t="shared" ca="1" si="62"/>
        <v>4.9623834101871563E-4</v>
      </c>
      <c r="EL156" s="4">
        <f t="shared" ca="1" si="62"/>
        <v>4.3379797152351255E-4</v>
      </c>
      <c r="EM156" s="4">
        <f t="shared" ca="1" si="62"/>
        <v>3.7921431002611096E-4</v>
      </c>
      <c r="EN156" s="4">
        <f t="shared" ca="1" si="62"/>
        <v>3.3149876755655835E-4</v>
      </c>
      <c r="EO156" s="4">
        <f t="shared" ca="1" si="62"/>
        <v>2.8978714670327307E-4</v>
      </c>
      <c r="EP156" s="4">
        <f t="shared" ca="1" si="62"/>
        <v>2.5332398974936381E-4</v>
      </c>
      <c r="EQ156" s="4">
        <f t="shared" ca="1" si="62"/>
        <v>2.2144889624192208E-4</v>
      </c>
      <c r="ER156" s="4">
        <f t="shared" ca="1" si="62"/>
        <v>1.9358456218570089E-4</v>
      </c>
      <c r="ES156" s="4">
        <f t="shared" ca="1" si="62"/>
        <v>1.6922632423369547E-4</v>
      </c>
      <c r="ET156" s="4">
        <f t="shared" ca="1" si="62"/>
        <v>1.4793301950481226E-4</v>
      </c>
      <c r="EU156" s="4">
        <f t="shared" ca="1" si="62"/>
        <v>1.2931899548671811E-4</v>
      </c>
      <c r="EV156" s="4">
        <f t="shared" ca="1" si="62"/>
        <v>1.130471253116672E-4</v>
      </c>
      <c r="EW156" s="4">
        <f t="shared" ca="1" si="62"/>
        <v>9.8822701901858965E-5</v>
      </c>
      <c r="EX156" s="4">
        <f t="shared" ca="1" si="62"/>
        <v>8.6388100398478431E-5</v>
      </c>
      <c r="EY156" s="4">
        <f t="shared" ca="1" si="62"/>
        <v>7.551811220329733E-5</v>
      </c>
      <c r="EZ156" s="4">
        <f t="shared" ca="1" si="62"/>
        <v>6.6015866125587969E-5</v>
      </c>
      <c r="FA156" s="4">
        <f t="shared" ca="1" si="62"/>
        <v>5.7709262760427782E-5</v>
      </c>
      <c r="FB156" s="4">
        <f t="shared" ca="1" si="62"/>
        <v>5.0447857519833984E-5</v>
      </c>
      <c r="FC156" s="4">
        <f t="shared" ca="1" si="62"/>
        <v>4.4100135863919068E-5</v>
      </c>
      <c r="FD156" s="4">
        <f t="shared" ca="1" si="62"/>
        <v>3.8551131382566607E-5</v>
      </c>
      <c r="FE156" s="4">
        <f t="shared" ca="1" si="62"/>
        <v>3.3700343587645313E-5</v>
      </c>
      <c r="FF156" s="4">
        <f t="shared" ca="1" si="62"/>
        <v>2.9459917703969976E-5</v>
      </c>
      <c r="FG156" s="4">
        <f t="shared" ca="1" si="62"/>
        <v>2.5753053492393904E-5</v>
      </c>
      <c r="FH156" s="4">
        <f t="shared" ca="1" si="62"/>
        <v>2.251261428652013E-5</v>
      </c>
      <c r="FI156" s="4">
        <f t="shared" ca="1" si="62"/>
        <v>1.9679911050676671E-5</v>
      </c>
      <c r="FJ156" s="4">
        <f t="shared" ca="1" si="62"/>
        <v>1.7203639436688994E-5</v>
      </c>
      <c r="FK156" s="4">
        <f t="shared" ca="1" si="62"/>
        <v>1.5038950588012155E-5</v>
      </c>
      <c r="FL156" s="4">
        <f t="shared" ca="1" si="62"/>
        <v>1.3146638862142983E-5</v>
      </c>
      <c r="FM156" s="4">
        <f t="shared" ca="1" si="62"/>
        <v>1.1492431759791645E-5</v>
      </c>
      <c r="FN156" s="4">
        <f t="shared" ca="1" si="62"/>
        <v>1.0046369200404012E-5</v>
      </c>
      <c r="FO156" s="4">
        <f t="shared" ca="1" si="62"/>
        <v>8.7822609018177164E-6</v>
      </c>
      <c r="FP156" s="4">
        <f t="shared" ca="1" si="62"/>
        <v>7.6772120364135579E-6</v>
      </c>
      <c r="FQ156" s="4">
        <f t="shared" ca="1" si="62"/>
        <v>6.7112085727098055E-6</v>
      </c>
      <c r="FR156" s="4">
        <f t="shared" ca="1" si="62"/>
        <v>5.8667547923366149E-6</v>
      </c>
      <c r="FS156" s="4">
        <f t="shared" ca="1" si="62"/>
        <v>5.1285564172992543E-6</v>
      </c>
      <c r="FT156" s="4">
        <f t="shared" ca="1" si="62"/>
        <v>4.4832436085070715E-6</v>
      </c>
      <c r="FU156" s="4">
        <f t="shared" ca="1" si="62"/>
        <v>3.9191288186713715E-6</v>
      </c>
      <c r="FV156" s="4">
        <f t="shared" ca="1" si="62"/>
        <v>3.4259951139383269E-6</v>
      </c>
      <c r="FW156" s="4">
        <f t="shared" ca="1" si="62"/>
        <v>2.9949111304558785E-6</v>
      </c>
      <c r="FX156" s="4">
        <f t="shared" ca="1" si="62"/>
        <v>2.6180693144707075E-6</v>
      </c>
      <c r="FY156" s="4">
        <f t="shared" ca="1" si="62"/>
        <v>2.2886445162497279E-6</v>
      </c>
      <c r="FZ156" s="4">
        <f t="shared" ca="1" si="62"/>
        <v>2.0006703767577259E-6</v>
      </c>
      <c r="GA156" s="4">
        <f t="shared" ca="1" si="62"/>
        <v>1.7489312682752798E-6</v>
      </c>
      <c r="GB156" s="4">
        <f t="shared" ca="1" si="62"/>
        <v>1.5288678318454373E-6</v>
      </c>
      <c r="GC156" s="4">
        <f t="shared" ca="1" si="62"/>
        <v>1.3364944006958302E-6</v>
      </c>
      <c r="GD156" s="4">
        <f t="shared" ca="1" si="62"/>
        <v>1.1683268140550988E-6</v>
      </c>
      <c r="GE156" s="4">
        <f t="shared" ca="1" si="62"/>
        <v>1.0213193139675502E-6</v>
      </c>
      <c r="GF156" s="4">
        <f t="shared" ca="1" si="62"/>
        <v>8.9280938221619446E-7</v>
      </c>
      <c r="GG156" s="4">
        <f t="shared" ca="1" si="62"/>
        <v>7.8046951827113773E-7</v>
      </c>
      <c r="GH156" s="4">
        <f t="shared" ca="1" si="62"/>
        <v>6.8226508489230896E-7</v>
      </c>
      <c r="GI156" s="4">
        <f t="shared" ca="1" si="62"/>
        <v>5.9641745790948143E-7</v>
      </c>
      <c r="GJ156" s="4">
        <f t="shared" ca="1" si="62"/>
        <v>5.2137181276886697E-7</v>
      </c>
      <c r="GK156" s="4">
        <f t="shared" ca="1" si="62"/>
        <v>4.5576896441410013E-7</v>
      </c>
      <c r="GL156" s="4">
        <f t="shared" ca="1" si="62"/>
        <v>3.9842075048117238E-7</v>
      </c>
      <c r="GM156" s="4">
        <f t="shared" ca="1" si="62"/>
        <v>3.4828851196141188E-7</v>
      </c>
      <c r="GN156" s="4">
        <f t="shared" ref="GN156:IV156" ca="1" si="63">GM156-GM430</f>
        <v>3.0446428158622444E-7</v>
      </c>
      <c r="GO156" s="4">
        <f t="shared" ca="1" si="63"/>
        <v>2.6615433922806553E-7</v>
      </c>
      <c r="GP156" s="4">
        <f t="shared" ca="1" si="63"/>
        <v>2.3266483648219596E-7</v>
      </c>
      <c r="GQ156" s="4">
        <f t="shared" ca="1" si="63"/>
        <v>2.0338923006962855E-7</v>
      </c>
      <c r="GR156" s="4">
        <f t="shared" ca="1" si="63"/>
        <v>1.7779729646203673E-7</v>
      </c>
      <c r="GS156" s="4">
        <f t="shared" ca="1" si="63"/>
        <v>1.5542552876761137E-7</v>
      </c>
      <c r="GT156" s="4">
        <f t="shared" ca="1" si="63"/>
        <v>1.3586874195159434E-7</v>
      </c>
      <c r="GU156" s="4">
        <f t="shared" ca="1" si="63"/>
        <v>1.1877273434990444E-7</v>
      </c>
      <c r="GV156" s="4">
        <f t="shared" ca="1" si="63"/>
        <v>1.0382787256526469E-7</v>
      </c>
      <c r="GW156" s="4">
        <f t="shared" ca="1" si="63"/>
        <v>9.0763483559032145E-8</v>
      </c>
      <c r="GX156" s="4">
        <f t="shared" ca="1" si="63"/>
        <v>7.9342952371410721E-8</v>
      </c>
      <c r="GY156" s="4">
        <f t="shared" ca="1" si="63"/>
        <v>6.9359436682677717E-8</v>
      </c>
      <c r="GZ156" s="4">
        <f t="shared" ca="1" si="63"/>
        <v>6.0632120599936332E-8</v>
      </c>
      <c r="HA156" s="4">
        <f t="shared" ca="1" si="63"/>
        <v>5.3002939820059929E-8</v>
      </c>
      <c r="HB156" s="4">
        <f t="shared" ca="1" si="63"/>
        <v>4.6333718856797569E-8</v>
      </c>
      <c r="HC156" s="4">
        <f t="shared" ca="1" si="63"/>
        <v>4.0503668483087761E-8</v>
      </c>
      <c r="HD156" s="4">
        <f t="shared" ca="1" si="63"/>
        <v>3.5407198063645047E-8</v>
      </c>
      <c r="HE156" s="4">
        <f t="shared" ca="1" si="63"/>
        <v>3.0952003156001958E-8</v>
      </c>
      <c r="HF156" s="4">
        <f t="shared" ca="1" si="63"/>
        <v>2.7057393743698274E-8</v>
      </c>
      <c r="HG156" s="4">
        <f t="shared" ca="1" si="63"/>
        <v>2.3652832823505293E-8</v>
      </c>
      <c r="HH156" s="4">
        <f t="shared" ca="1" si="63"/>
        <v>2.067665887838839E-8</v>
      </c>
      <c r="HI156" s="4">
        <f t="shared" ca="1" si="63"/>
        <v>1.8074969098347491E-8</v>
      </c>
      <c r="HJ156" s="4">
        <f t="shared" ca="1" si="63"/>
        <v>1.5800643122651409E-8</v>
      </c>
      <c r="HK156" s="4">
        <f t="shared" ca="1" si="63"/>
        <v>1.3812489622027433E-8</v>
      </c>
      <c r="HL156" s="4">
        <f t="shared" ca="1" si="63"/>
        <v>1.2074500264176659E-8</v>
      </c>
      <c r="HM156" s="4">
        <f t="shared" ca="1" si="63"/>
        <v>1.0555197550852694E-8</v>
      </c>
      <c r="HN156" s="4">
        <f t="shared" ca="1" si="63"/>
        <v>9.2270647148910175E-9</v>
      </c>
      <c r="HO156" s="4">
        <f t="shared" ca="1" si="63"/>
        <v>8.0660473518005326E-9</v>
      </c>
      <c r="HP156" s="4">
        <f t="shared" ca="1" si="63"/>
        <v>7.0511177597454227E-9</v>
      </c>
      <c r="HQ156" s="4">
        <f t="shared" ca="1" si="63"/>
        <v>6.1638940974849366E-9</v>
      </c>
      <c r="HR156" s="4">
        <f t="shared" ca="1" si="63"/>
        <v>5.3883074626711923E-9</v>
      </c>
      <c r="HS156" s="4">
        <f t="shared" ca="1" si="63"/>
        <v>4.7103108608119656E-9</v>
      </c>
      <c r="HT156" s="4">
        <f t="shared" ca="1" si="63"/>
        <v>4.1176247939059127E-9</v>
      </c>
      <c r="HU156" s="4">
        <f t="shared" ca="1" si="63"/>
        <v>3.5995148609928532E-9</v>
      </c>
      <c r="HV156" s="4">
        <f t="shared" ca="1" si="63"/>
        <v>3.1465973426437586E-9</v>
      </c>
      <c r="HW156" s="4">
        <f t="shared" ca="1" si="63"/>
        <v>2.7506692482446795E-9</v>
      </c>
      <c r="HX156" s="4">
        <f t="shared" ca="1" si="63"/>
        <v>2.4045597479853823E-9</v>
      </c>
      <c r="HY156" s="4">
        <f t="shared" ca="1" si="63"/>
        <v>2.1020002987713664E-9</v>
      </c>
      <c r="HZ156" s="4">
        <f t="shared" ca="1" si="63"/>
        <v>1.8375111118518872E-9</v>
      </c>
      <c r="IA156" s="4">
        <f t="shared" ca="1" si="63"/>
        <v>1.6063019059287076E-9</v>
      </c>
      <c r="IB156" s="4">
        <f t="shared" ca="1" si="63"/>
        <v>1.4041851482409845E-9</v>
      </c>
      <c r="IC156" s="4">
        <f t="shared" ca="1" si="63"/>
        <v>1.2275002122969946E-9</v>
      </c>
      <c r="ID156" s="4">
        <f t="shared" ca="1" si="63"/>
        <v>1.073047078639646E-9</v>
      </c>
      <c r="IE156" s="4">
        <f t="shared" ca="1" si="63"/>
        <v>9.38028377870854E-10</v>
      </c>
      <c r="IF156" s="4">
        <f t="shared" ca="1" si="63"/>
        <v>8.1999872625021656E-10</v>
      </c>
      <c r="IG156" s="4">
        <f t="shared" ca="1" si="63"/>
        <v>7.1682043626248595E-10</v>
      </c>
      <c r="IH156" s="4">
        <f t="shared" ca="1" si="63"/>
        <v>6.2662480000822438E-10</v>
      </c>
      <c r="II156" s="4">
        <f t="shared" ca="1" si="63"/>
        <v>5.4777824420391257E-10</v>
      </c>
      <c r="IJ156" s="4">
        <f t="shared" ca="1" si="63"/>
        <v>4.7885274380966578E-10</v>
      </c>
      <c r="IK156" s="4">
        <f t="shared" ca="1" si="63"/>
        <v>4.1859995843260907E-10</v>
      </c>
      <c r="IL156" s="4">
        <f t="shared" ca="1" si="63"/>
        <v>3.6592862307881184E-10</v>
      </c>
      <c r="IM156" s="4">
        <f t="shared" ca="1" si="63"/>
        <v>3.1988478376763262E-10</v>
      </c>
      <c r="IN156" s="4">
        <f t="shared" ca="1" si="63"/>
        <v>2.7963452004689604E-10</v>
      </c>
      <c r="IO156" s="4">
        <f t="shared" ca="1" si="63"/>
        <v>2.4444884148869E-10</v>
      </c>
      <c r="IP156" s="4">
        <f t="shared" ca="1" si="63"/>
        <v>2.1369048461950067E-10</v>
      </c>
      <c r="IQ156" s="4">
        <f t="shared" ca="1" si="63"/>
        <v>1.8680237115801502E-10</v>
      </c>
      <c r="IR156" s="4">
        <f t="shared" ca="1" si="63"/>
        <v>1.6329751852260245E-10</v>
      </c>
      <c r="IS156" s="4">
        <f t="shared" ca="1" si="63"/>
        <v>1.4275021987318892E-10</v>
      </c>
      <c r="IT156" s="4">
        <f t="shared" ca="1" si="63"/>
        <v>1.2478833394533951E-10</v>
      </c>
      <c r="IU156" s="4">
        <f t="shared" ca="1" si="63"/>
        <v>1.0908654503430508E-10</v>
      </c>
      <c r="IV156" s="4">
        <f t="shared" ca="1" si="63"/>
        <v>9.5360471057606397E-11</v>
      </c>
    </row>
    <row r="157" spans="1:256" x14ac:dyDescent="0.15">
      <c r="A157" s="24" t="s">
        <v>201</v>
      </c>
      <c r="B157" s="2" t="s">
        <v>27</v>
      </c>
      <c r="C157" s="4">
        <f t="shared" ca="1" si="51"/>
        <v>100.22914049243118</v>
      </c>
      <c r="D157" s="4">
        <f t="shared" ref="D157:BO157" ca="1" si="64">C157-C431</f>
        <v>100.22914049243118</v>
      </c>
      <c r="E157" s="4">
        <f t="shared" ca="1" si="64"/>
        <v>95.794668144597622</v>
      </c>
      <c r="F157" s="4">
        <f t="shared" ca="1" si="64"/>
        <v>91.577485934050927</v>
      </c>
      <c r="G157" s="4">
        <f t="shared" ca="1" si="64"/>
        <v>87.566241137204329</v>
      </c>
      <c r="H157" s="4">
        <f t="shared" ca="1" si="64"/>
        <v>83.750203916220045</v>
      </c>
      <c r="I157" s="4">
        <f t="shared" ca="1" si="64"/>
        <v>80.119231796886027</v>
      </c>
      <c r="J157" s="4">
        <f t="shared" ca="1" si="64"/>
        <v>76.663736237625528</v>
      </c>
      <c r="K157" s="4">
        <f t="shared" ca="1" si="64"/>
        <v>73.374651163220406</v>
      </c>
      <c r="L157" s="4">
        <f t="shared" ca="1" si="64"/>
        <v>70.24340334464695</v>
      </c>
      <c r="M157" s="4">
        <f t="shared" ca="1" si="64"/>
        <v>67.261884513747873</v>
      </c>
      <c r="N157" s="4">
        <f t="shared" ca="1" si="64"/>
        <v>64.42242518162783</v>
      </c>
      <c r="O157" s="4">
        <f t="shared" ca="1" si="64"/>
        <v>61.717769806022574</v>
      </c>
      <c r="P157" s="4">
        <f t="shared" ca="1" si="64"/>
        <v>59.141053510381163</v>
      </c>
      <c r="Q157" s="4">
        <f t="shared" ca="1" si="64"/>
        <v>56.685780190249623</v>
      </c>
      <c r="R157" s="4">
        <f t="shared" ca="1" si="64"/>
        <v>54.345801858938394</v>
      </c>
      <c r="S157" s="4">
        <f t="shared" ca="1" si="64"/>
        <v>52.115299190281888</v>
      </c>
      <c r="T157" s="4">
        <f t="shared" ca="1" si="64"/>
        <v>49.988763187100645</v>
      </c>
      <c r="U157" s="4">
        <f t="shared" ca="1" si="64"/>
        <v>47.960977908338641</v>
      </c>
      <c r="V157" s="4">
        <f t="shared" ca="1" si="64"/>
        <v>46.027004191937991</v>
      </c>
      <c r="W157" s="4">
        <f t="shared" ca="1" si="64"/>
        <v>44.182164314348341</v>
      </c>
      <c r="X157" s="4">
        <f t="shared" ca="1" si="64"/>
        <v>42.422027575729778</v>
      </c>
      <c r="Y157" s="4">
        <f t="shared" ca="1" si="64"/>
        <v>40.742396708922364</v>
      </c>
      <c r="Z157" s="4">
        <f t="shared" ca="1" si="64"/>
        <v>39.139294802090113</v>
      </c>
      <c r="AA157" s="4">
        <f t="shared" ca="1" si="64"/>
        <v>37.608953326113223</v>
      </c>
      <c r="AB157" s="4">
        <f t="shared" ca="1" si="64"/>
        <v>36.147800709085772</v>
      </c>
      <c r="AC157" s="4">
        <f t="shared" ca="1" si="64"/>
        <v>34.75245156099875</v>
      </c>
      <c r="AD157" s="4">
        <f t="shared" ca="1" si="64"/>
        <v>33.419696605100548</v>
      </c>
      <c r="AE157" s="4">
        <f t="shared" ca="1" si="64"/>
        <v>32.146492975724243</v>
      </c>
      <c r="AF157" s="4">
        <f t="shared" ca="1" si="64"/>
        <v>30.929955103235891</v>
      </c>
      <c r="AG157" s="4">
        <f t="shared" ca="1" si="64"/>
        <v>29.767346272018369</v>
      </c>
      <c r="AH157" s="4">
        <f t="shared" ca="1" si="64"/>
        <v>28.656070587693822</v>
      </c>
      <c r="AI157" s="4">
        <f t="shared" ca="1" si="64"/>
        <v>27.593665485309291</v>
      </c>
      <c r="AJ157" s="4">
        <f t="shared" ca="1" si="64"/>
        <v>26.577794262600758</v>
      </c>
      <c r="AK157" s="4">
        <f t="shared" ca="1" si="64"/>
        <v>25.606240473650271</v>
      </c>
      <c r="AL157" s="4">
        <f t="shared" ca="1" si="64"/>
        <v>24.676963120861274</v>
      </c>
      <c r="AM157" s="4">
        <f t="shared" ca="1" si="64"/>
        <v>23.629862299458182</v>
      </c>
      <c r="AN157" s="4">
        <f t="shared" ca="1" si="64"/>
        <v>22.363692952512771</v>
      </c>
      <c r="AO157" s="4">
        <f t="shared" ca="1" si="64"/>
        <v>20.619287380296008</v>
      </c>
      <c r="AP157" s="4">
        <f t="shared" ca="1" si="64"/>
        <v>18.913819275137854</v>
      </c>
      <c r="AQ157" s="4">
        <f t="shared" ca="1" si="64"/>
        <v>17.349414311690953</v>
      </c>
      <c r="AR157" s="4">
        <f t="shared" ca="1" si="64"/>
        <v>15.914404837016345</v>
      </c>
      <c r="AS157" s="4">
        <f t="shared" ca="1" si="64"/>
        <v>14.598088256257947</v>
      </c>
      <c r="AT157" s="4">
        <f t="shared" ca="1" si="64"/>
        <v>13.390647210495951</v>
      </c>
      <c r="AU157" s="4">
        <f t="shared" ca="1" si="64"/>
        <v>12.283076356871328</v>
      </c>
      <c r="AV157" s="4">
        <f t="shared" ca="1" si="64"/>
        <v>11.267115204892587</v>
      </c>
      <c r="AW157" s="4">
        <f t="shared" ca="1" si="64"/>
        <v>10.335186508004181</v>
      </c>
      <c r="AX157" s="4">
        <f t="shared" ca="1" si="64"/>
        <v>9.4803397509282838</v>
      </c>
      <c r="AY157" s="4">
        <f t="shared" ca="1" si="64"/>
        <v>8.6961993112968976</v>
      </c>
      <c r="AZ157" s="4">
        <f t="shared" ca="1" si="64"/>
        <v>7.9769169089531626</v>
      </c>
      <c r="BA157" s="4">
        <f t="shared" ca="1" si="64"/>
        <v>7.3171279882789753</v>
      </c>
      <c r="BB157" s="4">
        <f t="shared" ca="1" si="64"/>
        <v>6.711911708239394</v>
      </c>
      <c r="BC157" s="4">
        <f t="shared" ca="1" si="64"/>
        <v>6.1567542417413668</v>
      </c>
      <c r="BD157" s="4">
        <f t="shared" ca="1" si="64"/>
        <v>5.6475151105858874</v>
      </c>
      <c r="BE157" s="4">
        <f t="shared" ca="1" si="64"/>
        <v>5.1803963049327368</v>
      </c>
      <c r="BF157" s="4">
        <f t="shared" ca="1" si="64"/>
        <v>4.751913956964458</v>
      </c>
      <c r="BG157" s="4">
        <f t="shared" ca="1" si="64"/>
        <v>4.3588723574859403</v>
      </c>
      <c r="BH157" s="4">
        <f t="shared" ca="1" si="64"/>
        <v>3.9983401216700836</v>
      </c>
      <c r="BI157" s="4">
        <f t="shared" ca="1" si="64"/>
        <v>3.6676283261887885</v>
      </c>
      <c r="BJ157" s="4">
        <f t="shared" ca="1" si="64"/>
        <v>3.3642704546715154</v>
      </c>
      <c r="BK157" s="4">
        <f t="shared" ca="1" si="64"/>
        <v>3.0860040019205268</v>
      </c>
      <c r="BL157" s="4">
        <f t="shared" ca="1" si="64"/>
        <v>2.8307535996832831</v>
      </c>
      <c r="BM157" s="4">
        <f t="shared" ca="1" si="64"/>
        <v>2.5966155381305387</v>
      </c>
      <c r="BN157" s="4">
        <f t="shared" ca="1" si="64"/>
        <v>2.3818435675981537</v>
      </c>
      <c r="BO157" s="4">
        <f t="shared" ca="1" si="64"/>
        <v>2.1848358746990968</v>
      </c>
      <c r="BP157" s="4">
        <f t="shared" ref="BP157:EA157" ca="1" si="65">BO157-BO431</f>
        <v>2.0041231356708127</v>
      </c>
      <c r="BQ157" s="4">
        <f t="shared" ca="1" si="65"/>
        <v>1.8383575578573736</v>
      </c>
      <c r="BR157" s="4">
        <f t="shared" ca="1" si="65"/>
        <v>1.6863028275955376</v>
      </c>
      <c r="BS157" s="4">
        <f t="shared" ca="1" si="65"/>
        <v>1.5468248895339889</v>
      </c>
      <c r="BT157" s="4">
        <f t="shared" ca="1" si="65"/>
        <v>1.4188834886160329</v>
      </c>
      <c r="BU157" s="4">
        <f t="shared" ca="1" si="65"/>
        <v>1.3015244116441187</v>
      </c>
      <c r="BV157" s="4">
        <f t="shared" ca="1" si="65"/>
        <v>1.1938723705621872</v>
      </c>
      <c r="BW157" s="4">
        <f t="shared" ca="1" si="65"/>
        <v>1.0951244743779043</v>
      </c>
      <c r="BX157" s="4">
        <f t="shared" ca="1" si="65"/>
        <v>1.0045442410370373</v>
      </c>
      <c r="BY157" s="4">
        <f t="shared" ca="1" si="65"/>
        <v>0.92145610458930827</v>
      </c>
      <c r="BZ157" s="4">
        <f t="shared" ca="1" si="65"/>
        <v>0.84524037667903651</v>
      </c>
      <c r="CA157" s="4">
        <f t="shared" ca="1" si="65"/>
        <v>0.77532862478233899</v>
      </c>
      <c r="CB157" s="4">
        <f t="shared" ca="1" si="65"/>
        <v>0.71119943272083186</v>
      </c>
      <c r="CC157" s="4">
        <f t="shared" ca="1" si="65"/>
        <v>0.65237451183287543</v>
      </c>
      <c r="CD157" s="4">
        <f t="shared" ca="1" si="65"/>
        <v>0.59841513379868083</v>
      </c>
      <c r="CE157" s="4">
        <f t="shared" ca="1" si="65"/>
        <v>0.54891885851455657</v>
      </c>
      <c r="CF157" s="4">
        <f t="shared" ca="1" si="65"/>
        <v>0.50351653261211027</v>
      </c>
      <c r="CG157" s="4">
        <f t="shared" ca="1" si="65"/>
        <v>0.46186953623674609</v>
      </c>
      <c r="CH157" s="4">
        <f t="shared" ca="1" si="65"/>
        <v>0.42366725755136841</v>
      </c>
      <c r="CI157" s="4">
        <f t="shared" ca="1" si="65"/>
        <v>0.38862477612962149</v>
      </c>
      <c r="CJ157" s="4">
        <f t="shared" ca="1" si="65"/>
        <v>0.3564807379609376</v>
      </c>
      <c r="CK157" s="4">
        <f t="shared" ca="1" si="65"/>
        <v>0.32699540621874562</v>
      </c>
      <c r="CL157" s="4">
        <f t="shared" ca="1" si="65"/>
        <v>0.29994887325406955</v>
      </c>
      <c r="CM157" s="4">
        <f t="shared" ca="1" si="65"/>
        <v>0.27513942047919882</v>
      </c>
      <c r="CN157" s="4">
        <f t="shared" ca="1" si="65"/>
        <v>0.25238201390910642</v>
      </c>
      <c r="CO157" s="4">
        <f t="shared" ca="1" si="65"/>
        <v>0.2315069241400543</v>
      </c>
      <c r="CP157" s="4">
        <f t="shared" ca="1" si="65"/>
        <v>0.21235846047290391</v>
      </c>
      <c r="CQ157" s="4">
        <f t="shared" ca="1" si="65"/>
        <v>0.19479380973996346</v>
      </c>
      <c r="CR157" s="4">
        <f t="shared" ca="1" si="65"/>
        <v>0.17868197117510495</v>
      </c>
      <c r="CS157" s="4">
        <f t="shared" ca="1" si="65"/>
        <v>0.1639027793831937</v>
      </c>
      <c r="CT157" s="4">
        <f t="shared" ca="1" si="65"/>
        <v>0.15034600812193599</v>
      </c>
      <c r="CU157" s="4">
        <f t="shared" ca="1" si="65"/>
        <v>0.13791054821196652</v>
      </c>
      <c r="CV157" s="4">
        <f t="shared" ca="1" si="65"/>
        <v>0.12650365344385994</v>
      </c>
      <c r="CW157" s="4">
        <f t="shared" ca="1" si="65"/>
        <v>0.11604024885788698</v>
      </c>
      <c r="CX157" s="4">
        <f t="shared" ca="1" si="65"/>
        <v>0.10644229623752344</v>
      </c>
      <c r="CY157" s="4">
        <f t="shared" ca="1" si="65"/>
        <v>9.7638212084432505E-2</v>
      </c>
      <c r="CZ157" s="4">
        <f t="shared" ca="1" si="65"/>
        <v>8.9562333734058752E-2</v>
      </c>
      <c r="DA157" s="4">
        <f t="shared" ca="1" si="65"/>
        <v>8.2154429630014264E-2</v>
      </c>
      <c r="DB157" s="4">
        <f t="shared" ca="1" si="65"/>
        <v>7.5359250104782879E-2</v>
      </c>
      <c r="DC157" s="4">
        <f t="shared" ca="1" si="65"/>
        <v>6.9126115316373013E-2</v>
      </c>
      <c r="DD157" s="4">
        <f t="shared" ca="1" si="65"/>
        <v>6.3408537267666154E-2</v>
      </c>
      <c r="DE157" s="4">
        <f t="shared" ca="1" si="65"/>
        <v>5.8163873089403739E-2</v>
      </c>
      <c r="DF157" s="4">
        <f t="shared" ca="1" si="65"/>
        <v>5.335300700092592E-2</v>
      </c>
      <c r="DG157" s="4">
        <f t="shared" ca="1" si="65"/>
        <v>4.8940058576660221E-2</v>
      </c>
      <c r="DH157" s="4">
        <f t="shared" ca="1" si="65"/>
        <v>4.4892115142551703E-2</v>
      </c>
      <c r="DI157" s="4">
        <f t="shared" ca="1" si="65"/>
        <v>4.1178986306592377E-2</v>
      </c>
      <c r="DJ157" s="4">
        <f t="shared" ca="1" si="65"/>
        <v>3.7772978792688205E-2</v>
      </c>
      <c r="DK157" s="4">
        <f t="shared" ca="1" si="65"/>
        <v>3.4648689898528554E-2</v>
      </c>
      <c r="DL157" s="4">
        <f t="shared" ca="1" si="65"/>
        <v>3.1782818037024499E-2</v>
      </c>
      <c r="DM157" s="4">
        <f t="shared" ca="1" si="65"/>
        <v>2.9153988948295226E-2</v>
      </c>
      <c r="DN157" s="4">
        <f t="shared" ca="1" si="65"/>
        <v>2.6742596286055846E-2</v>
      </c>
      <c r="DO157" s="4">
        <f t="shared" ca="1" si="65"/>
        <v>2.4530655389467283E-2</v>
      </c>
      <c r="DP157" s="4">
        <f t="shared" ca="1" si="65"/>
        <v>2.2501669149848663E-2</v>
      </c>
      <c r="DQ157" s="4">
        <f t="shared" ca="1" si="65"/>
        <v>2.0640504971858667E-2</v>
      </c>
      <c r="DR157" s="4">
        <f t="shared" ca="1" si="65"/>
        <v>1.8933281911497117E-2</v>
      </c>
      <c r="DS157" s="4">
        <f t="shared" ca="1" si="65"/>
        <v>1.7367267149178856E-2</v>
      </c>
      <c r="DT157" s="4">
        <f t="shared" ca="1" si="65"/>
        <v>1.5930781025754917E-2</v>
      </c>
      <c r="DU157" s="4">
        <f t="shared" ca="1" si="65"/>
        <v>1.4613109933220115E-2</v>
      </c>
      <c r="DV157" s="4">
        <f t="shared" ca="1" si="65"/>
        <v>1.3404426410428119E-2</v>
      </c>
      <c r="DW157" s="4">
        <f t="shared" ca="1" si="65"/>
        <v>1.229571584787149E-2</v>
      </c>
      <c r="DX157" s="4">
        <f t="shared" ca="1" si="65"/>
        <v>1.1278709254875868E-2</v>
      </c>
      <c r="DY157" s="4">
        <f t="shared" ca="1" si="65"/>
        <v>1.0345821587772275E-2</v>
      </c>
      <c r="DZ157" s="4">
        <f t="shared" ca="1" si="65"/>
        <v>9.490095179086418E-3</v>
      </c>
      <c r="EA157" s="4">
        <f t="shared" ca="1" si="65"/>
        <v>8.7051478458282545E-3</v>
      </c>
      <c r="EB157" s="4">
        <f t="shared" ref="EB157:GM157" ca="1" si="66">EA157-EA431</f>
        <v>7.9851252898628326E-3</v>
      </c>
      <c r="EC157" s="4">
        <f t="shared" ca="1" si="66"/>
        <v>7.3246574353545979E-3</v>
      </c>
      <c r="ED157" s="4">
        <f t="shared" ca="1" si="66"/>
        <v>6.7188183776408844E-3</v>
      </c>
      <c r="EE157" s="4">
        <f t="shared" ca="1" si="66"/>
        <v>6.1630896448250719E-3</v>
      </c>
      <c r="EF157" s="4">
        <f t="shared" ca="1" si="66"/>
        <v>5.6533264980868376E-3</v>
      </c>
      <c r="EG157" s="4">
        <f t="shared" ca="1" si="66"/>
        <v>5.1857270193703172E-3</v>
      </c>
      <c r="EH157" s="4">
        <f t="shared" ca="1" si="66"/>
        <v>4.7568037558998041E-3</v>
      </c>
      <c r="EI157" s="4">
        <f t="shared" ca="1" si="66"/>
        <v>4.3633577100419783E-3</v>
      </c>
      <c r="EJ157" s="4">
        <f t="shared" ca="1" si="66"/>
        <v>4.0024544805257268E-3</v>
      </c>
      <c r="EK157" s="4">
        <f t="shared" ca="1" si="66"/>
        <v>3.6714023770758751E-3</v>
      </c>
      <c r="EL157" s="4">
        <f t="shared" ca="1" si="66"/>
        <v>3.3677323452352866E-3</v>
      </c>
      <c r="EM157" s="4">
        <f t="shared" ca="1" si="66"/>
        <v>3.0891795516505356E-3</v>
      </c>
      <c r="EN157" s="4">
        <f t="shared" ca="1" si="66"/>
        <v>2.8336664924804413E-3</v>
      </c>
      <c r="EO157" s="4">
        <f t="shared" ca="1" si="66"/>
        <v>2.5992874989465052E-3</v>
      </c>
      <c r="EP157" s="4">
        <f t="shared" ca="1" si="66"/>
        <v>2.3842945244644774E-3</v>
      </c>
      <c r="EQ157" s="4">
        <f t="shared" ca="1" si="66"/>
        <v>2.1870841073545616E-3</v>
      </c>
      <c r="ER157" s="4">
        <f t="shared" ca="1" si="66"/>
        <v>2.006185411895478E-3</v>
      </c>
      <c r="ES157" s="4">
        <f t="shared" ca="1" si="66"/>
        <v>1.8402492585301139E-3</v>
      </c>
      <c r="ET157" s="4">
        <f t="shared" ca="1" si="66"/>
        <v>1.6880380614077914E-3</v>
      </c>
      <c r="EU157" s="4">
        <f t="shared" ca="1" si="66"/>
        <v>1.5484165982152715E-3</v>
      </c>
      <c r="EV157" s="4">
        <f t="shared" ca="1" si="66"/>
        <v>1.4203435434560084E-3</v>
      </c>
      <c r="EW157" s="4">
        <f t="shared" ca="1" si="66"/>
        <v>1.3028637020311123E-3</v>
      </c>
      <c r="EX157" s="4">
        <f t="shared" ca="1" si="66"/>
        <v>1.1951008851984754E-3</v>
      </c>
      <c r="EY157" s="4">
        <f t="shared" ca="1" si="66"/>
        <v>1.0962513757775045E-3</v>
      </c>
      <c r="EZ157" s="4">
        <f t="shared" ca="1" si="66"/>
        <v>1.0055779338616162E-3</v>
      </c>
      <c r="FA157" s="4">
        <f t="shared" ca="1" si="66"/>
        <v>9.2240429833187064E-4</v>
      </c>
      <c r="FB157" s="4">
        <f t="shared" ca="1" si="66"/>
        <v>8.4611014316290532E-4</v>
      </c>
      <c r="FC157" s="4">
        <f t="shared" ca="1" si="66"/>
        <v>7.7612645090426339E-4</v>
      </c>
      <c r="FD157" s="4">
        <f t="shared" ca="1" si="66"/>
        <v>7.1193126883159301E-4</v>
      </c>
      <c r="FE157" s="4">
        <f t="shared" ca="1" si="66"/>
        <v>6.5304581611622245E-4</v>
      </c>
      <c r="FF157" s="4">
        <f t="shared" ca="1" si="66"/>
        <v>5.9903091297958426E-4</v>
      </c>
      <c r="FG157" s="4">
        <f t="shared" ca="1" si="66"/>
        <v>5.4948370520038964E-4</v>
      </c>
      <c r="FH157" s="4">
        <f t="shared" ca="1" si="66"/>
        <v>5.0403465954525618E-4</v>
      </c>
      <c r="FI157" s="4">
        <f t="shared" ca="1" si="66"/>
        <v>4.6234480771409445E-4</v>
      </c>
      <c r="FJ157" s="4">
        <f t="shared" ca="1" si="66"/>
        <v>4.2410321824503359E-4</v>
      </c>
      <c r="FK157" s="4">
        <f t="shared" ca="1" si="66"/>
        <v>3.8902467752383388E-4</v>
      </c>
      <c r="FL157" s="4">
        <f t="shared" ca="1" si="66"/>
        <v>3.5684756260227974E-4</v>
      </c>
      <c r="FM157" s="4">
        <f t="shared" ca="1" si="66"/>
        <v>3.2733188996059609E-4</v>
      </c>
      <c r="FN157" s="4">
        <f t="shared" ca="1" si="66"/>
        <v>3.0025752566115827E-4</v>
      </c>
      <c r="FO157" s="4">
        <f t="shared" ca="1" si="66"/>
        <v>2.7542254354445526E-4</v>
      </c>
      <c r="FP157" s="4">
        <f t="shared" ca="1" si="66"/>
        <v>2.5264171922239481E-4</v>
      </c>
      <c r="FQ157" s="4">
        <f t="shared" ca="1" si="66"/>
        <v>2.3174514863684382E-4</v>
      </c>
      <c r="FR157" s="4">
        <f t="shared" ca="1" si="66"/>
        <v>2.1257698088033046E-4</v>
      </c>
      <c r="FS157" s="4">
        <f t="shared" ca="1" si="66"/>
        <v>1.949942558280249E-4</v>
      </c>
      <c r="FT157" s="4">
        <f t="shared" ca="1" si="66"/>
        <v>1.788658379118199E-4</v>
      </c>
      <c r="FU157" s="4">
        <f t="shared" ca="1" si="66"/>
        <v>1.6407143808437941E-4</v>
      </c>
      <c r="FV157" s="4">
        <f t="shared" ca="1" si="66"/>
        <v>1.5050071667876297E-4</v>
      </c>
      <c r="FW157" s="4">
        <f t="shared" ca="1" si="66"/>
        <v>1.3805246047256863E-4</v>
      </c>
      <c r="FX157" s="4">
        <f t="shared" ca="1" si="66"/>
        <v>1.2663382781897046E-4</v>
      </c>
      <c r="FY157" s="4">
        <f t="shared" ca="1" si="66"/>
        <v>1.1615965621468278E-4</v>
      </c>
      <c r="FZ157" s="4">
        <f t="shared" ca="1" si="66"/>
        <v>1.0655182714055144E-4</v>
      </c>
      <c r="GA157" s="4">
        <f t="shared" ca="1" si="66"/>
        <v>9.7738683437622622E-5</v>
      </c>
      <c r="GB157" s="4">
        <f t="shared" ca="1" si="66"/>
        <v>8.9654494873360897E-5</v>
      </c>
      <c r="GC157" s="4">
        <f t="shared" ca="1" si="66"/>
        <v>8.2238967912099477E-5</v>
      </c>
      <c r="GD157" s="4">
        <f t="shared" ca="1" si="66"/>
        <v>7.5436796033490305E-5</v>
      </c>
      <c r="GE157" s="4">
        <f t="shared" ca="1" si="66"/>
        <v>6.9197247245136794E-5</v>
      </c>
      <c r="GF157" s="4">
        <f t="shared" ca="1" si="66"/>
        <v>6.3473785712993887E-5</v>
      </c>
      <c r="GG157" s="4">
        <f t="shared" ca="1" si="66"/>
        <v>5.8223724687577384E-5</v>
      </c>
      <c r="GH157" s="4">
        <f t="shared" ca="1" si="66"/>
        <v>5.3407908137434947E-5</v>
      </c>
      <c r="GI157" s="4">
        <f t="shared" ca="1" si="66"/>
        <v>4.89904187154361E-5</v>
      </c>
      <c r="GJ157" s="4">
        <f t="shared" ca="1" si="66"/>
        <v>4.4938309879833852E-5</v>
      </c>
      <c r="GK157" s="4">
        <f t="shared" ca="1" si="66"/>
        <v>4.1221360172201909E-5</v>
      </c>
      <c r="GL157" s="4">
        <f t="shared" ca="1" si="66"/>
        <v>3.781184781960198E-5</v>
      </c>
      <c r="GM157" s="4">
        <f t="shared" ca="1" si="66"/>
        <v>3.4684343979917909E-5</v>
      </c>
      <c r="GN157" s="4">
        <f t="shared" ref="GN157:IV157" ca="1" si="67">GM157-GM431</f>
        <v>3.1815523088337951E-5</v>
      </c>
      <c r="GO157" s="4">
        <f t="shared" ca="1" si="67"/>
        <v>2.9183988890510387E-5</v>
      </c>
      <c r="GP157" s="4">
        <f t="shared" ca="1" si="67"/>
        <v>2.6770114864892103E-5</v>
      </c>
      <c r="GQ157" s="4">
        <f t="shared" ca="1" si="67"/>
        <v>2.4555897844127236E-5</v>
      </c>
      <c r="GR157" s="4">
        <f t="shared" ca="1" si="67"/>
        <v>2.2524823743734167E-5</v>
      </c>
      <c r="GS157" s="4">
        <f t="shared" ca="1" si="67"/>
        <v>2.0661744396677885E-5</v>
      </c>
      <c r="GT157" s="4">
        <f t="shared" ca="1" si="67"/>
        <v>1.8952764575234681E-5</v>
      </c>
      <c r="GU157" s="4">
        <f t="shared" ca="1" si="67"/>
        <v>1.7385138357535102E-5</v>
      </c>
      <c r="GV157" s="4">
        <f t="shared" ca="1" si="67"/>
        <v>1.5947174065865578E-5</v>
      </c>
      <c r="GW157" s="4">
        <f t="shared" ca="1" si="67"/>
        <v>1.46281470677391E-5</v>
      </c>
      <c r="GX157" s="4">
        <f t="shared" ca="1" si="67"/>
        <v>1.3418219789387463E-5</v>
      </c>
      <c r="GY157" s="4">
        <f t="shared" ca="1" si="67"/>
        <v>1.2308368345119278E-5</v>
      </c>
      <c r="GZ157" s="4">
        <f t="shared" ca="1" si="67"/>
        <v>1.1290315235330485E-5</v>
      </c>
      <c r="HA157" s="4">
        <f t="shared" ca="1" si="67"/>
        <v>1.0356467611215315E-5</v>
      </c>
      <c r="HB157" s="4">
        <f t="shared" ca="1" si="67"/>
        <v>9.4998606457432813E-6</v>
      </c>
      <c r="HC157" s="4">
        <f t="shared" ca="1" si="67"/>
        <v>8.7141055885513029E-6</v>
      </c>
      <c r="HD157" s="4">
        <f t="shared" ca="1" si="67"/>
        <v>7.9933421173337382E-6</v>
      </c>
      <c r="HE157" s="4">
        <f t="shared" ca="1" si="67"/>
        <v>7.3321946303571862E-6</v>
      </c>
      <c r="HF157" s="4">
        <f t="shared" ca="1" si="67"/>
        <v>6.725732154120699E-6</v>
      </c>
      <c r="HG157" s="4">
        <f t="shared" ca="1" si="67"/>
        <v>6.1694315671445051E-6</v>
      </c>
      <c r="HH157" s="4">
        <f t="shared" ca="1" si="67"/>
        <v>5.6591438656027172E-6</v>
      </c>
      <c r="HI157" s="4">
        <f t="shared" ca="1" si="67"/>
        <v>5.1910632192022061E-6</v>
      </c>
      <c r="HJ157" s="4">
        <f t="shared" ca="1" si="67"/>
        <v>4.7616985865200327E-6</v>
      </c>
      <c r="HK157" s="4">
        <f t="shared" ca="1" si="67"/>
        <v>4.3678476781008108E-6</v>
      </c>
      <c r="HL157" s="4">
        <f t="shared" ca="1" si="67"/>
        <v>4.006573073125443E-6</v>
      </c>
      <c r="HM157" s="4">
        <f t="shared" ca="1" si="67"/>
        <v>3.6751803115244437E-6</v>
      </c>
      <c r="HN157" s="4">
        <f t="shared" ca="1" si="67"/>
        <v>3.3711977981423459E-6</v>
      </c>
      <c r="HO157" s="4">
        <f t="shared" ca="1" si="67"/>
        <v>3.0923583690743258E-6</v>
      </c>
      <c r="HP157" s="4">
        <f t="shared" ca="1" si="67"/>
        <v>2.8365823826930042E-6</v>
      </c>
      <c r="HQ157" s="4">
        <f t="shared" ca="1" si="67"/>
        <v>2.6019622092548382E-6</v>
      </c>
      <c r="HR157" s="4">
        <f t="shared" ca="1" si="67"/>
        <v>2.3867480034064074E-6</v>
      </c>
      <c r="HS157" s="4">
        <f t="shared" ca="1" si="67"/>
        <v>2.1893346534790299E-6</v>
      </c>
      <c r="HT157" s="4">
        <f t="shared" ca="1" si="67"/>
        <v>2.0082498102368691E-6</v>
      </c>
      <c r="HU157" s="4">
        <f t="shared" ca="1" si="67"/>
        <v>1.8421429057944845E-6</v>
      </c>
      <c r="HV157" s="4">
        <f t="shared" ca="1" si="67"/>
        <v>1.6897750808046592E-6</v>
      </c>
      <c r="HW157" s="4">
        <f t="shared" ca="1" si="67"/>
        <v>1.5500099447914079E-6</v>
      </c>
      <c r="HX157" s="4">
        <f t="shared" ca="1" si="67"/>
        <v>1.4218051007168331E-6</v>
      </c>
      <c r="HY157" s="4">
        <f t="shared" ca="1" si="67"/>
        <v>1.3042043705703131E-6</v>
      </c>
      <c r="HZ157" s="4">
        <f t="shared" ca="1" si="67"/>
        <v>1.1963306639968708E-6</v>
      </c>
      <c r="IA157" s="4">
        <f t="shared" ca="1" si="67"/>
        <v>1.097379436777492E-6</v>
      </c>
      <c r="IB157" s="4">
        <f t="shared" ca="1" si="67"/>
        <v>1.0066126903733995E-6</v>
      </c>
      <c r="IC157" s="4">
        <f t="shared" ca="1" si="67"/>
        <v>9.2335346778165216E-7</v>
      </c>
      <c r="ID157" s="4">
        <f t="shared" ca="1" si="67"/>
        <v>8.4698080465103242E-7</v>
      </c>
      <c r="IE157" s="4">
        <f t="shared" ca="1" si="67"/>
        <v>7.7692509800261046E-7</v>
      </c>
      <c r="IF157" s="4">
        <f t="shared" ca="1" si="67"/>
        <v>7.1266385801395163E-7</v>
      </c>
      <c r="IG157" s="4">
        <f t="shared" ca="1" si="67"/>
        <v>6.5371781118290417E-7</v>
      </c>
      <c r="IH157" s="4">
        <f t="shared" ca="1" si="67"/>
        <v>5.9964732580756342E-7</v>
      </c>
      <c r="II157" s="4">
        <f t="shared" ca="1" si="67"/>
        <v>5.500491331229092E-7</v>
      </c>
      <c r="IJ157" s="4">
        <f t="shared" ca="1" si="67"/>
        <v>5.0455331963968169E-7</v>
      </c>
      <c r="IK157" s="4">
        <f t="shared" ca="1" si="67"/>
        <v>4.6282056825374164E-7</v>
      </c>
      <c r="IL157" s="4">
        <f t="shared" ca="1" si="67"/>
        <v>4.2453962754954369E-7</v>
      </c>
      <c r="IM157" s="4">
        <f t="shared" ca="1" si="67"/>
        <v>3.8942499042326903E-7</v>
      </c>
      <c r="IN157" s="4">
        <f t="shared" ca="1" si="67"/>
        <v>3.5721476471231286E-7</v>
      </c>
      <c r="IO157" s="4">
        <f t="shared" ca="1" si="67"/>
        <v>3.2766871994984452E-7</v>
      </c>
      <c r="IP157" s="4">
        <f t="shared" ca="1" si="67"/>
        <v>3.0056649567673596E-7</v>
      </c>
      <c r="IQ157" s="4">
        <f t="shared" ca="1" si="67"/>
        <v>2.7570595794808093E-7</v>
      </c>
      <c r="IR157" s="4">
        <f t="shared" ca="1" si="67"/>
        <v>2.52901691776794E-7</v>
      </c>
      <c r="IS157" s="4">
        <f t="shared" ca="1" si="67"/>
        <v>2.3198361827062474E-7</v>
      </c>
      <c r="IT157" s="4">
        <f t="shared" ca="1" si="67"/>
        <v>2.1279572614891091E-7</v>
      </c>
      <c r="IU157" s="4">
        <f t="shared" ca="1" si="67"/>
        <v>1.9519490817846336E-7</v>
      </c>
      <c r="IV157" s="4">
        <f t="shared" ca="1" si="67"/>
        <v>1.7904989385048203E-7</v>
      </c>
    </row>
    <row r="158" spans="1:256" x14ac:dyDescent="0.15">
      <c r="A158" s="24" t="s">
        <v>202</v>
      </c>
      <c r="B158" s="2" t="s">
        <v>27</v>
      </c>
      <c r="C158" s="4">
        <f t="shared" ca="1" si="51"/>
        <v>0</v>
      </c>
      <c r="D158" s="4">
        <f t="shared" ref="D158:BO158" ca="1" si="68">C158-C432</f>
        <v>0</v>
      </c>
      <c r="E158" s="4">
        <f t="shared" ca="1" si="68"/>
        <v>0</v>
      </c>
      <c r="F158" s="4">
        <f t="shared" ca="1" si="68"/>
        <v>0</v>
      </c>
      <c r="G158" s="4">
        <f t="shared" ca="1" si="68"/>
        <v>0</v>
      </c>
      <c r="H158" s="4">
        <f t="shared" ca="1" si="68"/>
        <v>0</v>
      </c>
      <c r="I158" s="4">
        <f t="shared" ca="1" si="68"/>
        <v>0</v>
      </c>
      <c r="J158" s="4">
        <f t="shared" ca="1" si="68"/>
        <v>0</v>
      </c>
      <c r="K158" s="4">
        <f t="shared" ca="1" si="68"/>
        <v>0</v>
      </c>
      <c r="L158" s="4">
        <f t="shared" ca="1" si="68"/>
        <v>0</v>
      </c>
      <c r="M158" s="4">
        <f t="shared" ca="1" si="68"/>
        <v>0</v>
      </c>
      <c r="N158" s="4">
        <f t="shared" ca="1" si="68"/>
        <v>0</v>
      </c>
      <c r="O158" s="4">
        <f t="shared" ca="1" si="68"/>
        <v>0</v>
      </c>
      <c r="P158" s="4">
        <f t="shared" ca="1" si="68"/>
        <v>0</v>
      </c>
      <c r="Q158" s="4">
        <f t="shared" ca="1" si="68"/>
        <v>0</v>
      </c>
      <c r="R158" s="4">
        <f t="shared" ca="1" si="68"/>
        <v>0</v>
      </c>
      <c r="S158" s="4">
        <f t="shared" ca="1" si="68"/>
        <v>0</v>
      </c>
      <c r="T158" s="4">
        <f t="shared" ca="1" si="68"/>
        <v>0</v>
      </c>
      <c r="U158" s="4">
        <f t="shared" ca="1" si="68"/>
        <v>0</v>
      </c>
      <c r="V158" s="4">
        <f t="shared" ca="1" si="68"/>
        <v>0</v>
      </c>
      <c r="W158" s="4">
        <f t="shared" ca="1" si="68"/>
        <v>0</v>
      </c>
      <c r="X158" s="4">
        <f t="shared" ca="1" si="68"/>
        <v>0</v>
      </c>
      <c r="Y158" s="4">
        <f t="shared" ca="1" si="68"/>
        <v>0</v>
      </c>
      <c r="Z158" s="4">
        <f t="shared" ca="1" si="68"/>
        <v>0</v>
      </c>
      <c r="AA158" s="4">
        <f t="shared" ca="1" si="68"/>
        <v>0</v>
      </c>
      <c r="AB158" s="4">
        <f t="shared" ca="1" si="68"/>
        <v>0</v>
      </c>
      <c r="AC158" s="4">
        <f t="shared" ca="1" si="68"/>
        <v>0</v>
      </c>
      <c r="AD158" s="4">
        <f t="shared" ca="1" si="68"/>
        <v>0</v>
      </c>
      <c r="AE158" s="4">
        <f t="shared" ca="1" si="68"/>
        <v>0</v>
      </c>
      <c r="AF158" s="4">
        <f t="shared" ca="1" si="68"/>
        <v>0</v>
      </c>
      <c r="AG158" s="4">
        <f t="shared" ca="1" si="68"/>
        <v>0</v>
      </c>
      <c r="AH158" s="4">
        <f t="shared" ca="1" si="68"/>
        <v>0</v>
      </c>
      <c r="AI158" s="4">
        <f t="shared" ca="1" si="68"/>
        <v>0</v>
      </c>
      <c r="AJ158" s="4">
        <f t="shared" ca="1" si="68"/>
        <v>0</v>
      </c>
      <c r="AK158" s="4">
        <f t="shared" ca="1" si="68"/>
        <v>0</v>
      </c>
      <c r="AL158" s="4">
        <f t="shared" ca="1" si="68"/>
        <v>0</v>
      </c>
      <c r="AM158" s="4">
        <f t="shared" ca="1" si="68"/>
        <v>0</v>
      </c>
      <c r="AN158" s="4">
        <f t="shared" ca="1" si="68"/>
        <v>0</v>
      </c>
      <c r="AO158" s="4">
        <f t="shared" ca="1" si="68"/>
        <v>0</v>
      </c>
      <c r="AP158" s="4">
        <f t="shared" ca="1" si="68"/>
        <v>0</v>
      </c>
      <c r="AQ158" s="4">
        <f t="shared" ca="1" si="68"/>
        <v>0</v>
      </c>
      <c r="AR158" s="4">
        <f t="shared" ca="1" si="68"/>
        <v>0</v>
      </c>
      <c r="AS158" s="4">
        <f t="shared" ca="1" si="68"/>
        <v>0</v>
      </c>
      <c r="AT158" s="4">
        <f t="shared" ca="1" si="68"/>
        <v>0</v>
      </c>
      <c r="AU158" s="4">
        <f t="shared" ca="1" si="68"/>
        <v>0</v>
      </c>
      <c r="AV158" s="4">
        <f t="shared" ca="1" si="68"/>
        <v>0</v>
      </c>
      <c r="AW158" s="4">
        <f t="shared" ca="1" si="68"/>
        <v>0</v>
      </c>
      <c r="AX158" s="4">
        <f t="shared" ca="1" si="68"/>
        <v>0</v>
      </c>
      <c r="AY158" s="4">
        <f t="shared" ca="1" si="68"/>
        <v>0</v>
      </c>
      <c r="AZ158" s="4">
        <f t="shared" ca="1" si="68"/>
        <v>0</v>
      </c>
      <c r="BA158" s="4">
        <f t="shared" ca="1" si="68"/>
        <v>0</v>
      </c>
      <c r="BB158" s="4">
        <f t="shared" ca="1" si="68"/>
        <v>0</v>
      </c>
      <c r="BC158" s="4">
        <f t="shared" ca="1" si="68"/>
        <v>0</v>
      </c>
      <c r="BD158" s="4">
        <f t="shared" ca="1" si="68"/>
        <v>0</v>
      </c>
      <c r="BE158" s="4">
        <f t="shared" ca="1" si="68"/>
        <v>0</v>
      </c>
      <c r="BF158" s="4">
        <f t="shared" ca="1" si="68"/>
        <v>0</v>
      </c>
      <c r="BG158" s="4">
        <f t="shared" ca="1" si="68"/>
        <v>0</v>
      </c>
      <c r="BH158" s="4">
        <f t="shared" ca="1" si="68"/>
        <v>0</v>
      </c>
      <c r="BI158" s="4">
        <f t="shared" ca="1" si="68"/>
        <v>0</v>
      </c>
      <c r="BJ158" s="4">
        <f t="shared" ca="1" si="68"/>
        <v>0</v>
      </c>
      <c r="BK158" s="4">
        <f t="shared" ca="1" si="68"/>
        <v>0</v>
      </c>
      <c r="BL158" s="4">
        <f t="shared" ca="1" si="68"/>
        <v>0</v>
      </c>
      <c r="BM158" s="4">
        <f t="shared" ca="1" si="68"/>
        <v>0</v>
      </c>
      <c r="BN158" s="4">
        <f t="shared" ca="1" si="68"/>
        <v>0</v>
      </c>
      <c r="BO158" s="4">
        <f t="shared" ca="1" si="68"/>
        <v>0</v>
      </c>
      <c r="BP158" s="4">
        <f t="shared" ref="BP158:EA158" ca="1" si="69">BO158-BO432</f>
        <v>0</v>
      </c>
      <c r="BQ158" s="4">
        <f t="shared" ca="1" si="69"/>
        <v>0</v>
      </c>
      <c r="BR158" s="4">
        <f t="shared" ca="1" si="69"/>
        <v>0</v>
      </c>
      <c r="BS158" s="4">
        <f t="shared" ca="1" si="69"/>
        <v>0</v>
      </c>
      <c r="BT158" s="4">
        <f t="shared" ca="1" si="69"/>
        <v>0</v>
      </c>
      <c r="BU158" s="4">
        <f t="shared" ca="1" si="69"/>
        <v>0</v>
      </c>
      <c r="BV158" s="4">
        <f t="shared" ca="1" si="69"/>
        <v>0</v>
      </c>
      <c r="BW158" s="4">
        <f t="shared" ca="1" si="69"/>
        <v>0</v>
      </c>
      <c r="BX158" s="4">
        <f t="shared" ca="1" si="69"/>
        <v>0</v>
      </c>
      <c r="BY158" s="4">
        <f t="shared" ca="1" si="69"/>
        <v>0</v>
      </c>
      <c r="BZ158" s="4">
        <f t="shared" ca="1" si="69"/>
        <v>0</v>
      </c>
      <c r="CA158" s="4">
        <f t="shared" ca="1" si="69"/>
        <v>0</v>
      </c>
      <c r="CB158" s="4">
        <f t="shared" ca="1" si="69"/>
        <v>0</v>
      </c>
      <c r="CC158" s="4">
        <f t="shared" ca="1" si="69"/>
        <v>0</v>
      </c>
      <c r="CD158" s="4">
        <f t="shared" ca="1" si="69"/>
        <v>0</v>
      </c>
      <c r="CE158" s="4">
        <f t="shared" ca="1" si="69"/>
        <v>0</v>
      </c>
      <c r="CF158" s="4">
        <f t="shared" ca="1" si="69"/>
        <v>0</v>
      </c>
      <c r="CG158" s="4">
        <f t="shared" ca="1" si="69"/>
        <v>0</v>
      </c>
      <c r="CH158" s="4">
        <f t="shared" ca="1" si="69"/>
        <v>0</v>
      </c>
      <c r="CI158" s="4">
        <f t="shared" ca="1" si="69"/>
        <v>0</v>
      </c>
      <c r="CJ158" s="4">
        <f t="shared" ca="1" si="69"/>
        <v>0</v>
      </c>
      <c r="CK158" s="4">
        <f t="shared" ca="1" si="69"/>
        <v>0</v>
      </c>
      <c r="CL158" s="4">
        <f t="shared" ca="1" si="69"/>
        <v>0</v>
      </c>
      <c r="CM158" s="4">
        <f t="shared" ca="1" si="69"/>
        <v>0</v>
      </c>
      <c r="CN158" s="4">
        <f t="shared" ca="1" si="69"/>
        <v>0</v>
      </c>
      <c r="CO158" s="4">
        <f t="shared" ca="1" si="69"/>
        <v>0</v>
      </c>
      <c r="CP158" s="4">
        <f t="shared" ca="1" si="69"/>
        <v>0</v>
      </c>
      <c r="CQ158" s="4">
        <f t="shared" ca="1" si="69"/>
        <v>0</v>
      </c>
      <c r="CR158" s="4">
        <f t="shared" ca="1" si="69"/>
        <v>0</v>
      </c>
      <c r="CS158" s="4">
        <f t="shared" ca="1" si="69"/>
        <v>0</v>
      </c>
      <c r="CT158" s="4">
        <f t="shared" ca="1" si="69"/>
        <v>0</v>
      </c>
      <c r="CU158" s="4">
        <f t="shared" ca="1" si="69"/>
        <v>0</v>
      </c>
      <c r="CV158" s="4">
        <f t="shared" ca="1" si="69"/>
        <v>0</v>
      </c>
      <c r="CW158" s="4">
        <f t="shared" ca="1" si="69"/>
        <v>0</v>
      </c>
      <c r="CX158" s="4">
        <f t="shared" ca="1" si="69"/>
        <v>0</v>
      </c>
      <c r="CY158" s="4">
        <f t="shared" ca="1" si="69"/>
        <v>0</v>
      </c>
      <c r="CZ158" s="4">
        <f t="shared" ca="1" si="69"/>
        <v>0</v>
      </c>
      <c r="DA158" s="4">
        <f t="shared" ca="1" si="69"/>
        <v>0</v>
      </c>
      <c r="DB158" s="4">
        <f t="shared" ca="1" si="69"/>
        <v>0</v>
      </c>
      <c r="DC158" s="4">
        <f t="shared" ca="1" si="69"/>
        <v>0</v>
      </c>
      <c r="DD158" s="4">
        <f t="shared" ca="1" si="69"/>
        <v>0</v>
      </c>
      <c r="DE158" s="4">
        <f t="shared" ca="1" si="69"/>
        <v>0</v>
      </c>
      <c r="DF158" s="4">
        <f t="shared" ca="1" si="69"/>
        <v>0</v>
      </c>
      <c r="DG158" s="4">
        <f t="shared" ca="1" si="69"/>
        <v>0</v>
      </c>
      <c r="DH158" s="4">
        <f t="shared" ca="1" si="69"/>
        <v>0</v>
      </c>
      <c r="DI158" s="4">
        <f t="shared" ca="1" si="69"/>
        <v>0</v>
      </c>
      <c r="DJ158" s="4">
        <f t="shared" ca="1" si="69"/>
        <v>0</v>
      </c>
      <c r="DK158" s="4">
        <f t="shared" ca="1" si="69"/>
        <v>0</v>
      </c>
      <c r="DL158" s="4">
        <f t="shared" ca="1" si="69"/>
        <v>0</v>
      </c>
      <c r="DM158" s="4">
        <f t="shared" ca="1" si="69"/>
        <v>0</v>
      </c>
      <c r="DN158" s="4">
        <f t="shared" ca="1" si="69"/>
        <v>0</v>
      </c>
      <c r="DO158" s="4">
        <f t="shared" ca="1" si="69"/>
        <v>0</v>
      </c>
      <c r="DP158" s="4">
        <f t="shared" ca="1" si="69"/>
        <v>0</v>
      </c>
      <c r="DQ158" s="4">
        <f t="shared" ca="1" si="69"/>
        <v>0</v>
      </c>
      <c r="DR158" s="4">
        <f t="shared" ca="1" si="69"/>
        <v>0</v>
      </c>
      <c r="DS158" s="4">
        <f t="shared" ca="1" si="69"/>
        <v>0</v>
      </c>
      <c r="DT158" s="4">
        <f t="shared" ca="1" si="69"/>
        <v>0</v>
      </c>
      <c r="DU158" s="4">
        <f t="shared" ca="1" si="69"/>
        <v>0</v>
      </c>
      <c r="DV158" s="4">
        <f t="shared" ca="1" si="69"/>
        <v>0</v>
      </c>
      <c r="DW158" s="4">
        <f t="shared" ca="1" si="69"/>
        <v>0</v>
      </c>
      <c r="DX158" s="4">
        <f t="shared" ca="1" si="69"/>
        <v>0</v>
      </c>
      <c r="DY158" s="4">
        <f t="shared" ca="1" si="69"/>
        <v>0</v>
      </c>
      <c r="DZ158" s="4">
        <f t="shared" ca="1" si="69"/>
        <v>0</v>
      </c>
      <c r="EA158" s="4">
        <f t="shared" ca="1" si="69"/>
        <v>0</v>
      </c>
      <c r="EB158" s="4">
        <f t="shared" ref="EB158:GM158" ca="1" si="70">EA158-EA432</f>
        <v>0</v>
      </c>
      <c r="EC158" s="4">
        <f t="shared" ca="1" si="70"/>
        <v>0</v>
      </c>
      <c r="ED158" s="4">
        <f t="shared" ca="1" si="70"/>
        <v>0</v>
      </c>
      <c r="EE158" s="4">
        <f t="shared" ca="1" si="70"/>
        <v>0</v>
      </c>
      <c r="EF158" s="4">
        <f t="shared" ca="1" si="70"/>
        <v>0</v>
      </c>
      <c r="EG158" s="4">
        <f t="shared" ca="1" si="70"/>
        <v>0</v>
      </c>
      <c r="EH158" s="4">
        <f t="shared" ca="1" si="70"/>
        <v>0</v>
      </c>
      <c r="EI158" s="4">
        <f t="shared" ca="1" si="70"/>
        <v>0</v>
      </c>
      <c r="EJ158" s="4">
        <f t="shared" ca="1" si="70"/>
        <v>0</v>
      </c>
      <c r="EK158" s="4">
        <f t="shared" ca="1" si="70"/>
        <v>0</v>
      </c>
      <c r="EL158" s="4">
        <f t="shared" ca="1" si="70"/>
        <v>0</v>
      </c>
      <c r="EM158" s="4">
        <f t="shared" ca="1" si="70"/>
        <v>0</v>
      </c>
      <c r="EN158" s="4">
        <f t="shared" ca="1" si="70"/>
        <v>0</v>
      </c>
      <c r="EO158" s="4">
        <f t="shared" ca="1" si="70"/>
        <v>0</v>
      </c>
      <c r="EP158" s="4">
        <f t="shared" ca="1" si="70"/>
        <v>0</v>
      </c>
      <c r="EQ158" s="4">
        <f t="shared" ca="1" si="70"/>
        <v>0</v>
      </c>
      <c r="ER158" s="4">
        <f t="shared" ca="1" si="70"/>
        <v>0</v>
      </c>
      <c r="ES158" s="4">
        <f t="shared" ca="1" si="70"/>
        <v>0</v>
      </c>
      <c r="ET158" s="4">
        <f t="shared" ca="1" si="70"/>
        <v>0</v>
      </c>
      <c r="EU158" s="4">
        <f t="shared" ca="1" si="70"/>
        <v>0</v>
      </c>
      <c r="EV158" s="4">
        <f t="shared" ca="1" si="70"/>
        <v>0</v>
      </c>
      <c r="EW158" s="4">
        <f t="shared" ca="1" si="70"/>
        <v>0</v>
      </c>
      <c r="EX158" s="4">
        <f t="shared" ca="1" si="70"/>
        <v>0</v>
      </c>
      <c r="EY158" s="4">
        <f t="shared" ca="1" si="70"/>
        <v>0</v>
      </c>
      <c r="EZ158" s="4">
        <f t="shared" ca="1" si="70"/>
        <v>0</v>
      </c>
      <c r="FA158" s="4">
        <f t="shared" ca="1" si="70"/>
        <v>0</v>
      </c>
      <c r="FB158" s="4">
        <f t="shared" ca="1" si="70"/>
        <v>0</v>
      </c>
      <c r="FC158" s="4">
        <f t="shared" ca="1" si="70"/>
        <v>0</v>
      </c>
      <c r="FD158" s="4">
        <f t="shared" ca="1" si="70"/>
        <v>0</v>
      </c>
      <c r="FE158" s="4">
        <f t="shared" ca="1" si="70"/>
        <v>0</v>
      </c>
      <c r="FF158" s="4">
        <f t="shared" ca="1" si="70"/>
        <v>0</v>
      </c>
      <c r="FG158" s="4">
        <f t="shared" ca="1" si="70"/>
        <v>0</v>
      </c>
      <c r="FH158" s="4">
        <f t="shared" ca="1" si="70"/>
        <v>0</v>
      </c>
      <c r="FI158" s="4">
        <f t="shared" ca="1" si="70"/>
        <v>0</v>
      </c>
      <c r="FJ158" s="4">
        <f t="shared" ca="1" si="70"/>
        <v>0</v>
      </c>
      <c r="FK158" s="4">
        <f t="shared" ca="1" si="70"/>
        <v>0</v>
      </c>
      <c r="FL158" s="4">
        <f t="shared" ca="1" si="70"/>
        <v>0</v>
      </c>
      <c r="FM158" s="4">
        <f t="shared" ca="1" si="70"/>
        <v>0</v>
      </c>
      <c r="FN158" s="4">
        <f t="shared" ca="1" si="70"/>
        <v>0</v>
      </c>
      <c r="FO158" s="4">
        <f t="shared" ca="1" si="70"/>
        <v>0</v>
      </c>
      <c r="FP158" s="4">
        <f t="shared" ca="1" si="70"/>
        <v>0</v>
      </c>
      <c r="FQ158" s="4">
        <f t="shared" ca="1" si="70"/>
        <v>0</v>
      </c>
      <c r="FR158" s="4">
        <f t="shared" ca="1" si="70"/>
        <v>0</v>
      </c>
      <c r="FS158" s="4">
        <f t="shared" ca="1" si="70"/>
        <v>0</v>
      </c>
      <c r="FT158" s="4">
        <f t="shared" ca="1" si="70"/>
        <v>0</v>
      </c>
      <c r="FU158" s="4">
        <f t="shared" ca="1" si="70"/>
        <v>0</v>
      </c>
      <c r="FV158" s="4">
        <f t="shared" ca="1" si="70"/>
        <v>0</v>
      </c>
      <c r="FW158" s="4">
        <f t="shared" ca="1" si="70"/>
        <v>0</v>
      </c>
      <c r="FX158" s="4">
        <f t="shared" ca="1" si="70"/>
        <v>0</v>
      </c>
      <c r="FY158" s="4">
        <f t="shared" ca="1" si="70"/>
        <v>0</v>
      </c>
      <c r="FZ158" s="4">
        <f t="shared" ca="1" si="70"/>
        <v>0</v>
      </c>
      <c r="GA158" s="4">
        <f t="shared" ca="1" si="70"/>
        <v>0</v>
      </c>
      <c r="GB158" s="4">
        <f t="shared" ca="1" si="70"/>
        <v>0</v>
      </c>
      <c r="GC158" s="4">
        <f t="shared" ca="1" si="70"/>
        <v>0</v>
      </c>
      <c r="GD158" s="4">
        <f t="shared" ca="1" si="70"/>
        <v>0</v>
      </c>
      <c r="GE158" s="4">
        <f t="shared" ca="1" si="70"/>
        <v>0</v>
      </c>
      <c r="GF158" s="4">
        <f t="shared" ca="1" si="70"/>
        <v>0</v>
      </c>
      <c r="GG158" s="4">
        <f t="shared" ca="1" si="70"/>
        <v>0</v>
      </c>
      <c r="GH158" s="4">
        <f t="shared" ca="1" si="70"/>
        <v>0</v>
      </c>
      <c r="GI158" s="4">
        <f t="shared" ca="1" si="70"/>
        <v>0</v>
      </c>
      <c r="GJ158" s="4">
        <f t="shared" ca="1" si="70"/>
        <v>0</v>
      </c>
      <c r="GK158" s="4">
        <f t="shared" ca="1" si="70"/>
        <v>0</v>
      </c>
      <c r="GL158" s="4">
        <f t="shared" ca="1" si="70"/>
        <v>0</v>
      </c>
      <c r="GM158" s="4">
        <f t="shared" ca="1" si="70"/>
        <v>0</v>
      </c>
      <c r="GN158" s="4">
        <f t="shared" ref="GN158:IV158" ca="1" si="71">GM158-GM432</f>
        <v>0</v>
      </c>
      <c r="GO158" s="4">
        <f t="shared" ca="1" si="71"/>
        <v>0</v>
      </c>
      <c r="GP158" s="4">
        <f t="shared" ca="1" si="71"/>
        <v>0</v>
      </c>
      <c r="GQ158" s="4">
        <f t="shared" ca="1" si="71"/>
        <v>0</v>
      </c>
      <c r="GR158" s="4">
        <f t="shared" ca="1" si="71"/>
        <v>0</v>
      </c>
      <c r="GS158" s="4">
        <f t="shared" ca="1" si="71"/>
        <v>0</v>
      </c>
      <c r="GT158" s="4">
        <f t="shared" ca="1" si="71"/>
        <v>0</v>
      </c>
      <c r="GU158" s="4">
        <f t="shared" ca="1" si="71"/>
        <v>0</v>
      </c>
      <c r="GV158" s="4">
        <f t="shared" ca="1" si="71"/>
        <v>0</v>
      </c>
      <c r="GW158" s="4">
        <f t="shared" ca="1" si="71"/>
        <v>0</v>
      </c>
      <c r="GX158" s="4">
        <f t="shared" ca="1" si="71"/>
        <v>0</v>
      </c>
      <c r="GY158" s="4">
        <f t="shared" ca="1" si="71"/>
        <v>0</v>
      </c>
      <c r="GZ158" s="4">
        <f t="shared" ca="1" si="71"/>
        <v>0</v>
      </c>
      <c r="HA158" s="4">
        <f t="shared" ca="1" si="71"/>
        <v>0</v>
      </c>
      <c r="HB158" s="4">
        <f t="shared" ca="1" si="71"/>
        <v>0</v>
      </c>
      <c r="HC158" s="4">
        <f t="shared" ca="1" si="71"/>
        <v>0</v>
      </c>
      <c r="HD158" s="4">
        <f t="shared" ca="1" si="71"/>
        <v>0</v>
      </c>
      <c r="HE158" s="4">
        <f t="shared" ca="1" si="71"/>
        <v>0</v>
      </c>
      <c r="HF158" s="4">
        <f t="shared" ca="1" si="71"/>
        <v>0</v>
      </c>
      <c r="HG158" s="4">
        <f t="shared" ca="1" si="71"/>
        <v>0</v>
      </c>
      <c r="HH158" s="4">
        <f t="shared" ca="1" si="71"/>
        <v>0</v>
      </c>
      <c r="HI158" s="4">
        <f t="shared" ca="1" si="71"/>
        <v>0</v>
      </c>
      <c r="HJ158" s="4">
        <f t="shared" ca="1" si="71"/>
        <v>0</v>
      </c>
      <c r="HK158" s="4">
        <f t="shared" ca="1" si="71"/>
        <v>0</v>
      </c>
      <c r="HL158" s="4">
        <f t="shared" ca="1" si="71"/>
        <v>0</v>
      </c>
      <c r="HM158" s="4">
        <f t="shared" ca="1" si="71"/>
        <v>0</v>
      </c>
      <c r="HN158" s="4">
        <f t="shared" ca="1" si="71"/>
        <v>0</v>
      </c>
      <c r="HO158" s="4">
        <f t="shared" ca="1" si="71"/>
        <v>0</v>
      </c>
      <c r="HP158" s="4">
        <f t="shared" ca="1" si="71"/>
        <v>0</v>
      </c>
      <c r="HQ158" s="4">
        <f t="shared" ca="1" si="71"/>
        <v>0</v>
      </c>
      <c r="HR158" s="4">
        <f t="shared" ca="1" si="71"/>
        <v>0</v>
      </c>
      <c r="HS158" s="4">
        <f t="shared" ca="1" si="71"/>
        <v>0</v>
      </c>
      <c r="HT158" s="4">
        <f t="shared" ca="1" si="71"/>
        <v>0</v>
      </c>
      <c r="HU158" s="4">
        <f t="shared" ca="1" si="71"/>
        <v>0</v>
      </c>
      <c r="HV158" s="4">
        <f t="shared" ca="1" si="71"/>
        <v>0</v>
      </c>
      <c r="HW158" s="4">
        <f t="shared" ca="1" si="71"/>
        <v>0</v>
      </c>
      <c r="HX158" s="4">
        <f t="shared" ca="1" si="71"/>
        <v>0</v>
      </c>
      <c r="HY158" s="4">
        <f t="shared" ca="1" si="71"/>
        <v>0</v>
      </c>
      <c r="HZ158" s="4">
        <f t="shared" ca="1" si="71"/>
        <v>0</v>
      </c>
      <c r="IA158" s="4">
        <f t="shared" ca="1" si="71"/>
        <v>0</v>
      </c>
      <c r="IB158" s="4">
        <f t="shared" ca="1" si="71"/>
        <v>0</v>
      </c>
      <c r="IC158" s="4">
        <f t="shared" ca="1" si="71"/>
        <v>0</v>
      </c>
      <c r="ID158" s="4">
        <f t="shared" ca="1" si="71"/>
        <v>0</v>
      </c>
      <c r="IE158" s="4">
        <f t="shared" ca="1" si="71"/>
        <v>0</v>
      </c>
      <c r="IF158" s="4">
        <f t="shared" ca="1" si="71"/>
        <v>0</v>
      </c>
      <c r="IG158" s="4">
        <f t="shared" ca="1" si="71"/>
        <v>0</v>
      </c>
      <c r="IH158" s="4">
        <f t="shared" ca="1" si="71"/>
        <v>0</v>
      </c>
      <c r="II158" s="4">
        <f t="shared" ca="1" si="71"/>
        <v>0</v>
      </c>
      <c r="IJ158" s="4">
        <f t="shared" ca="1" si="71"/>
        <v>0</v>
      </c>
      <c r="IK158" s="4">
        <f t="shared" ca="1" si="71"/>
        <v>0</v>
      </c>
      <c r="IL158" s="4">
        <f t="shared" ca="1" si="71"/>
        <v>0</v>
      </c>
      <c r="IM158" s="4">
        <f t="shared" ca="1" si="71"/>
        <v>0</v>
      </c>
      <c r="IN158" s="4">
        <f t="shared" ca="1" si="71"/>
        <v>0</v>
      </c>
      <c r="IO158" s="4">
        <f t="shared" ca="1" si="71"/>
        <v>0</v>
      </c>
      <c r="IP158" s="4">
        <f t="shared" ca="1" si="71"/>
        <v>0</v>
      </c>
      <c r="IQ158" s="4">
        <f t="shared" ca="1" si="71"/>
        <v>0</v>
      </c>
      <c r="IR158" s="4">
        <f t="shared" ca="1" si="71"/>
        <v>0</v>
      </c>
      <c r="IS158" s="4">
        <f t="shared" ca="1" si="71"/>
        <v>0</v>
      </c>
      <c r="IT158" s="4">
        <f t="shared" ca="1" si="71"/>
        <v>0</v>
      </c>
      <c r="IU158" s="4">
        <f t="shared" ca="1" si="71"/>
        <v>0</v>
      </c>
      <c r="IV158" s="4">
        <f t="shared" ca="1" si="71"/>
        <v>0</v>
      </c>
    </row>
    <row r="159" spans="1:256" x14ac:dyDescent="0.15">
      <c r="A159" s="24" t="s">
        <v>203</v>
      </c>
      <c r="B159" s="2" t="s">
        <v>27</v>
      </c>
      <c r="C159" s="4">
        <f t="shared" ca="1" si="51"/>
        <v>0</v>
      </c>
      <c r="D159" s="4">
        <f t="shared" ref="D159:BO159" ca="1" si="72">C159-C433</f>
        <v>0</v>
      </c>
      <c r="E159" s="4">
        <f t="shared" ca="1" si="72"/>
        <v>0</v>
      </c>
      <c r="F159" s="4">
        <f t="shared" ca="1" si="72"/>
        <v>0</v>
      </c>
      <c r="G159" s="4">
        <f t="shared" ca="1" si="72"/>
        <v>0</v>
      </c>
      <c r="H159" s="4">
        <f t="shared" ca="1" si="72"/>
        <v>0</v>
      </c>
      <c r="I159" s="4">
        <f t="shared" ca="1" si="72"/>
        <v>0</v>
      </c>
      <c r="J159" s="4">
        <f t="shared" ca="1" si="72"/>
        <v>0</v>
      </c>
      <c r="K159" s="4">
        <f t="shared" ca="1" si="72"/>
        <v>0</v>
      </c>
      <c r="L159" s="4">
        <f t="shared" ca="1" si="72"/>
        <v>0</v>
      </c>
      <c r="M159" s="4">
        <f t="shared" ca="1" si="72"/>
        <v>0</v>
      </c>
      <c r="N159" s="4">
        <f t="shared" ca="1" si="72"/>
        <v>0</v>
      </c>
      <c r="O159" s="4">
        <f t="shared" ca="1" si="72"/>
        <v>0</v>
      </c>
      <c r="P159" s="4">
        <f t="shared" ca="1" si="72"/>
        <v>0</v>
      </c>
      <c r="Q159" s="4">
        <f t="shared" ca="1" si="72"/>
        <v>0</v>
      </c>
      <c r="R159" s="4">
        <f t="shared" ca="1" si="72"/>
        <v>0</v>
      </c>
      <c r="S159" s="4">
        <f t="shared" ca="1" si="72"/>
        <v>0</v>
      </c>
      <c r="T159" s="4">
        <f t="shared" ca="1" si="72"/>
        <v>0</v>
      </c>
      <c r="U159" s="4">
        <f t="shared" ca="1" si="72"/>
        <v>0</v>
      </c>
      <c r="V159" s="4">
        <f t="shared" ca="1" si="72"/>
        <v>0</v>
      </c>
      <c r="W159" s="4">
        <f t="shared" ca="1" si="72"/>
        <v>0</v>
      </c>
      <c r="X159" s="4">
        <f t="shared" ca="1" si="72"/>
        <v>0</v>
      </c>
      <c r="Y159" s="4">
        <f t="shared" ca="1" si="72"/>
        <v>0</v>
      </c>
      <c r="Z159" s="4">
        <f t="shared" ca="1" si="72"/>
        <v>0</v>
      </c>
      <c r="AA159" s="4">
        <f t="shared" ca="1" si="72"/>
        <v>0</v>
      </c>
      <c r="AB159" s="4">
        <f t="shared" ca="1" si="72"/>
        <v>0</v>
      </c>
      <c r="AC159" s="4">
        <f t="shared" ca="1" si="72"/>
        <v>0</v>
      </c>
      <c r="AD159" s="4">
        <f t="shared" ca="1" si="72"/>
        <v>0</v>
      </c>
      <c r="AE159" s="4">
        <f t="shared" ca="1" si="72"/>
        <v>0</v>
      </c>
      <c r="AF159" s="4">
        <f t="shared" ca="1" si="72"/>
        <v>0</v>
      </c>
      <c r="AG159" s="4">
        <f t="shared" ca="1" si="72"/>
        <v>0</v>
      </c>
      <c r="AH159" s="4">
        <f t="shared" ca="1" si="72"/>
        <v>0</v>
      </c>
      <c r="AI159" s="4">
        <f t="shared" ca="1" si="72"/>
        <v>0</v>
      </c>
      <c r="AJ159" s="4">
        <f t="shared" ca="1" si="72"/>
        <v>0</v>
      </c>
      <c r="AK159" s="4">
        <f t="shared" ca="1" si="72"/>
        <v>0</v>
      </c>
      <c r="AL159" s="4">
        <f t="shared" ca="1" si="72"/>
        <v>0</v>
      </c>
      <c r="AM159" s="4">
        <f t="shared" ca="1" si="72"/>
        <v>0</v>
      </c>
      <c r="AN159" s="4">
        <f t="shared" ca="1" si="72"/>
        <v>0</v>
      </c>
      <c r="AO159" s="4">
        <f t="shared" ca="1" si="72"/>
        <v>0</v>
      </c>
      <c r="AP159" s="4">
        <f t="shared" ca="1" si="72"/>
        <v>0</v>
      </c>
      <c r="AQ159" s="4">
        <f t="shared" ca="1" si="72"/>
        <v>0</v>
      </c>
      <c r="AR159" s="4">
        <f t="shared" ca="1" si="72"/>
        <v>0</v>
      </c>
      <c r="AS159" s="4">
        <f t="shared" ca="1" si="72"/>
        <v>0</v>
      </c>
      <c r="AT159" s="4">
        <f t="shared" ca="1" si="72"/>
        <v>0</v>
      </c>
      <c r="AU159" s="4">
        <f t="shared" ca="1" si="72"/>
        <v>0</v>
      </c>
      <c r="AV159" s="4">
        <f t="shared" ca="1" si="72"/>
        <v>0</v>
      </c>
      <c r="AW159" s="4">
        <f t="shared" ca="1" si="72"/>
        <v>0</v>
      </c>
      <c r="AX159" s="4">
        <f t="shared" ca="1" si="72"/>
        <v>0</v>
      </c>
      <c r="AY159" s="4">
        <f t="shared" ca="1" si="72"/>
        <v>0</v>
      </c>
      <c r="AZ159" s="4">
        <f t="shared" ca="1" si="72"/>
        <v>0</v>
      </c>
      <c r="BA159" s="4">
        <f t="shared" ca="1" si="72"/>
        <v>0</v>
      </c>
      <c r="BB159" s="4">
        <f t="shared" ca="1" si="72"/>
        <v>0</v>
      </c>
      <c r="BC159" s="4">
        <f t="shared" ca="1" si="72"/>
        <v>0</v>
      </c>
      <c r="BD159" s="4">
        <f t="shared" ca="1" si="72"/>
        <v>0</v>
      </c>
      <c r="BE159" s="4">
        <f t="shared" ca="1" si="72"/>
        <v>0</v>
      </c>
      <c r="BF159" s="4">
        <f t="shared" ca="1" si="72"/>
        <v>0</v>
      </c>
      <c r="BG159" s="4">
        <f t="shared" ca="1" si="72"/>
        <v>0</v>
      </c>
      <c r="BH159" s="4">
        <f t="shared" ca="1" si="72"/>
        <v>0</v>
      </c>
      <c r="BI159" s="4">
        <f t="shared" ca="1" si="72"/>
        <v>0</v>
      </c>
      <c r="BJ159" s="4">
        <f t="shared" ca="1" si="72"/>
        <v>0</v>
      </c>
      <c r="BK159" s="4">
        <f t="shared" ca="1" si="72"/>
        <v>0</v>
      </c>
      <c r="BL159" s="4">
        <f t="shared" ca="1" si="72"/>
        <v>0</v>
      </c>
      <c r="BM159" s="4">
        <f t="shared" ca="1" si="72"/>
        <v>0</v>
      </c>
      <c r="BN159" s="4">
        <f t="shared" ca="1" si="72"/>
        <v>0</v>
      </c>
      <c r="BO159" s="4">
        <f t="shared" ca="1" si="72"/>
        <v>0</v>
      </c>
      <c r="BP159" s="4">
        <f t="shared" ref="BP159:EA159" ca="1" si="73">BO159-BO433</f>
        <v>0</v>
      </c>
      <c r="BQ159" s="4">
        <f t="shared" ca="1" si="73"/>
        <v>0</v>
      </c>
      <c r="BR159" s="4">
        <f t="shared" ca="1" si="73"/>
        <v>0</v>
      </c>
      <c r="BS159" s="4">
        <f t="shared" ca="1" si="73"/>
        <v>0</v>
      </c>
      <c r="BT159" s="4">
        <f t="shared" ca="1" si="73"/>
        <v>0</v>
      </c>
      <c r="BU159" s="4">
        <f t="shared" ca="1" si="73"/>
        <v>0</v>
      </c>
      <c r="BV159" s="4">
        <f t="shared" ca="1" si="73"/>
        <v>0</v>
      </c>
      <c r="BW159" s="4">
        <f t="shared" ca="1" si="73"/>
        <v>0</v>
      </c>
      <c r="BX159" s="4">
        <f t="shared" ca="1" si="73"/>
        <v>0</v>
      </c>
      <c r="BY159" s="4">
        <f t="shared" ca="1" si="73"/>
        <v>0</v>
      </c>
      <c r="BZ159" s="4">
        <f t="shared" ca="1" si="73"/>
        <v>0</v>
      </c>
      <c r="CA159" s="4">
        <f t="shared" ca="1" si="73"/>
        <v>0</v>
      </c>
      <c r="CB159" s="4">
        <f t="shared" ca="1" si="73"/>
        <v>0</v>
      </c>
      <c r="CC159" s="4">
        <f t="shared" ca="1" si="73"/>
        <v>0</v>
      </c>
      <c r="CD159" s="4">
        <f t="shared" ca="1" si="73"/>
        <v>0</v>
      </c>
      <c r="CE159" s="4">
        <f t="shared" ca="1" si="73"/>
        <v>0</v>
      </c>
      <c r="CF159" s="4">
        <f t="shared" ca="1" si="73"/>
        <v>0</v>
      </c>
      <c r="CG159" s="4">
        <f t="shared" ca="1" si="73"/>
        <v>0</v>
      </c>
      <c r="CH159" s="4">
        <f t="shared" ca="1" si="73"/>
        <v>0</v>
      </c>
      <c r="CI159" s="4">
        <f t="shared" ca="1" si="73"/>
        <v>0</v>
      </c>
      <c r="CJ159" s="4">
        <f t="shared" ca="1" si="73"/>
        <v>0</v>
      </c>
      <c r="CK159" s="4">
        <f t="shared" ca="1" si="73"/>
        <v>0</v>
      </c>
      <c r="CL159" s="4">
        <f t="shared" ca="1" si="73"/>
        <v>0</v>
      </c>
      <c r="CM159" s="4">
        <f t="shared" ca="1" si="73"/>
        <v>0</v>
      </c>
      <c r="CN159" s="4">
        <f t="shared" ca="1" si="73"/>
        <v>0</v>
      </c>
      <c r="CO159" s="4">
        <f t="shared" ca="1" si="73"/>
        <v>0</v>
      </c>
      <c r="CP159" s="4">
        <f t="shared" ca="1" si="73"/>
        <v>0</v>
      </c>
      <c r="CQ159" s="4">
        <f t="shared" ca="1" si="73"/>
        <v>0</v>
      </c>
      <c r="CR159" s="4">
        <f t="shared" ca="1" si="73"/>
        <v>0</v>
      </c>
      <c r="CS159" s="4">
        <f t="shared" ca="1" si="73"/>
        <v>0</v>
      </c>
      <c r="CT159" s="4">
        <f t="shared" ca="1" si="73"/>
        <v>0</v>
      </c>
      <c r="CU159" s="4">
        <f t="shared" ca="1" si="73"/>
        <v>0</v>
      </c>
      <c r="CV159" s="4">
        <f t="shared" ca="1" si="73"/>
        <v>0</v>
      </c>
      <c r="CW159" s="4">
        <f t="shared" ca="1" si="73"/>
        <v>0</v>
      </c>
      <c r="CX159" s="4">
        <f t="shared" ca="1" si="73"/>
        <v>0</v>
      </c>
      <c r="CY159" s="4">
        <f t="shared" ca="1" si="73"/>
        <v>0</v>
      </c>
      <c r="CZ159" s="4">
        <f t="shared" ca="1" si="73"/>
        <v>0</v>
      </c>
      <c r="DA159" s="4">
        <f t="shared" ca="1" si="73"/>
        <v>0</v>
      </c>
      <c r="DB159" s="4">
        <f t="shared" ca="1" si="73"/>
        <v>0</v>
      </c>
      <c r="DC159" s="4">
        <f t="shared" ca="1" si="73"/>
        <v>0</v>
      </c>
      <c r="DD159" s="4">
        <f t="shared" ca="1" si="73"/>
        <v>0</v>
      </c>
      <c r="DE159" s="4">
        <f t="shared" ca="1" si="73"/>
        <v>0</v>
      </c>
      <c r="DF159" s="4">
        <f t="shared" ca="1" si="73"/>
        <v>0</v>
      </c>
      <c r="DG159" s="4">
        <f t="shared" ca="1" si="73"/>
        <v>0</v>
      </c>
      <c r="DH159" s="4">
        <f t="shared" ca="1" si="73"/>
        <v>0</v>
      </c>
      <c r="DI159" s="4">
        <f t="shared" ca="1" si="73"/>
        <v>0</v>
      </c>
      <c r="DJ159" s="4">
        <f t="shared" ca="1" si="73"/>
        <v>0</v>
      </c>
      <c r="DK159" s="4">
        <f t="shared" ca="1" si="73"/>
        <v>0</v>
      </c>
      <c r="DL159" s="4">
        <f t="shared" ca="1" si="73"/>
        <v>0</v>
      </c>
      <c r="DM159" s="4">
        <f t="shared" ca="1" si="73"/>
        <v>0</v>
      </c>
      <c r="DN159" s="4">
        <f t="shared" ca="1" si="73"/>
        <v>0</v>
      </c>
      <c r="DO159" s="4">
        <f t="shared" ca="1" si="73"/>
        <v>0</v>
      </c>
      <c r="DP159" s="4">
        <f t="shared" ca="1" si="73"/>
        <v>0</v>
      </c>
      <c r="DQ159" s="4">
        <f t="shared" ca="1" si="73"/>
        <v>0</v>
      </c>
      <c r="DR159" s="4">
        <f t="shared" ca="1" si="73"/>
        <v>0</v>
      </c>
      <c r="DS159" s="4">
        <f t="shared" ca="1" si="73"/>
        <v>0</v>
      </c>
      <c r="DT159" s="4">
        <f t="shared" ca="1" si="73"/>
        <v>0</v>
      </c>
      <c r="DU159" s="4">
        <f t="shared" ca="1" si="73"/>
        <v>0</v>
      </c>
      <c r="DV159" s="4">
        <f t="shared" ca="1" si="73"/>
        <v>0</v>
      </c>
      <c r="DW159" s="4">
        <f t="shared" ca="1" si="73"/>
        <v>0</v>
      </c>
      <c r="DX159" s="4">
        <f t="shared" ca="1" si="73"/>
        <v>0</v>
      </c>
      <c r="DY159" s="4">
        <f t="shared" ca="1" si="73"/>
        <v>0</v>
      </c>
      <c r="DZ159" s="4">
        <f t="shared" ca="1" si="73"/>
        <v>0</v>
      </c>
      <c r="EA159" s="4">
        <f t="shared" ca="1" si="73"/>
        <v>0</v>
      </c>
      <c r="EB159" s="4">
        <f t="shared" ref="EB159:GM159" ca="1" si="74">EA159-EA433</f>
        <v>0</v>
      </c>
      <c r="EC159" s="4">
        <f t="shared" ca="1" si="74"/>
        <v>0</v>
      </c>
      <c r="ED159" s="4">
        <f t="shared" ca="1" si="74"/>
        <v>0</v>
      </c>
      <c r="EE159" s="4">
        <f t="shared" ca="1" si="74"/>
        <v>0</v>
      </c>
      <c r="EF159" s="4">
        <f t="shared" ca="1" si="74"/>
        <v>0</v>
      </c>
      <c r="EG159" s="4">
        <f t="shared" ca="1" si="74"/>
        <v>0</v>
      </c>
      <c r="EH159" s="4">
        <f t="shared" ca="1" si="74"/>
        <v>0</v>
      </c>
      <c r="EI159" s="4">
        <f t="shared" ca="1" si="74"/>
        <v>0</v>
      </c>
      <c r="EJ159" s="4">
        <f t="shared" ca="1" si="74"/>
        <v>0</v>
      </c>
      <c r="EK159" s="4">
        <f t="shared" ca="1" si="74"/>
        <v>0</v>
      </c>
      <c r="EL159" s="4">
        <f t="shared" ca="1" si="74"/>
        <v>0</v>
      </c>
      <c r="EM159" s="4">
        <f t="shared" ca="1" si="74"/>
        <v>0</v>
      </c>
      <c r="EN159" s="4">
        <f t="shared" ca="1" si="74"/>
        <v>0</v>
      </c>
      <c r="EO159" s="4">
        <f t="shared" ca="1" si="74"/>
        <v>0</v>
      </c>
      <c r="EP159" s="4">
        <f t="shared" ca="1" si="74"/>
        <v>0</v>
      </c>
      <c r="EQ159" s="4">
        <f t="shared" ca="1" si="74"/>
        <v>0</v>
      </c>
      <c r="ER159" s="4">
        <f t="shared" ca="1" si="74"/>
        <v>0</v>
      </c>
      <c r="ES159" s="4">
        <f t="shared" ca="1" si="74"/>
        <v>0</v>
      </c>
      <c r="ET159" s="4">
        <f t="shared" ca="1" si="74"/>
        <v>0</v>
      </c>
      <c r="EU159" s="4">
        <f t="shared" ca="1" si="74"/>
        <v>0</v>
      </c>
      <c r="EV159" s="4">
        <f t="shared" ca="1" si="74"/>
        <v>0</v>
      </c>
      <c r="EW159" s="4">
        <f t="shared" ca="1" si="74"/>
        <v>0</v>
      </c>
      <c r="EX159" s="4">
        <f t="shared" ca="1" si="74"/>
        <v>0</v>
      </c>
      <c r="EY159" s="4">
        <f t="shared" ca="1" si="74"/>
        <v>0</v>
      </c>
      <c r="EZ159" s="4">
        <f t="shared" ca="1" si="74"/>
        <v>0</v>
      </c>
      <c r="FA159" s="4">
        <f t="shared" ca="1" si="74"/>
        <v>0</v>
      </c>
      <c r="FB159" s="4">
        <f t="shared" ca="1" si="74"/>
        <v>0</v>
      </c>
      <c r="FC159" s="4">
        <f t="shared" ca="1" si="74"/>
        <v>0</v>
      </c>
      <c r="FD159" s="4">
        <f t="shared" ca="1" si="74"/>
        <v>0</v>
      </c>
      <c r="FE159" s="4">
        <f t="shared" ca="1" si="74"/>
        <v>0</v>
      </c>
      <c r="FF159" s="4">
        <f t="shared" ca="1" si="74"/>
        <v>0</v>
      </c>
      <c r="FG159" s="4">
        <f t="shared" ca="1" si="74"/>
        <v>0</v>
      </c>
      <c r="FH159" s="4">
        <f t="shared" ca="1" si="74"/>
        <v>0</v>
      </c>
      <c r="FI159" s="4">
        <f t="shared" ca="1" si="74"/>
        <v>0</v>
      </c>
      <c r="FJ159" s="4">
        <f t="shared" ca="1" si="74"/>
        <v>0</v>
      </c>
      <c r="FK159" s="4">
        <f t="shared" ca="1" si="74"/>
        <v>0</v>
      </c>
      <c r="FL159" s="4">
        <f t="shared" ca="1" si="74"/>
        <v>0</v>
      </c>
      <c r="FM159" s="4">
        <f t="shared" ca="1" si="74"/>
        <v>0</v>
      </c>
      <c r="FN159" s="4">
        <f t="shared" ca="1" si="74"/>
        <v>0</v>
      </c>
      <c r="FO159" s="4">
        <f t="shared" ca="1" si="74"/>
        <v>0</v>
      </c>
      <c r="FP159" s="4">
        <f t="shared" ca="1" si="74"/>
        <v>0</v>
      </c>
      <c r="FQ159" s="4">
        <f t="shared" ca="1" si="74"/>
        <v>0</v>
      </c>
      <c r="FR159" s="4">
        <f t="shared" ca="1" si="74"/>
        <v>0</v>
      </c>
      <c r="FS159" s="4">
        <f t="shared" ca="1" si="74"/>
        <v>0</v>
      </c>
      <c r="FT159" s="4">
        <f t="shared" ca="1" si="74"/>
        <v>0</v>
      </c>
      <c r="FU159" s="4">
        <f t="shared" ca="1" si="74"/>
        <v>0</v>
      </c>
      <c r="FV159" s="4">
        <f t="shared" ca="1" si="74"/>
        <v>0</v>
      </c>
      <c r="FW159" s="4">
        <f t="shared" ca="1" si="74"/>
        <v>0</v>
      </c>
      <c r="FX159" s="4">
        <f t="shared" ca="1" si="74"/>
        <v>0</v>
      </c>
      <c r="FY159" s="4">
        <f t="shared" ca="1" si="74"/>
        <v>0</v>
      </c>
      <c r="FZ159" s="4">
        <f t="shared" ca="1" si="74"/>
        <v>0</v>
      </c>
      <c r="GA159" s="4">
        <f t="shared" ca="1" si="74"/>
        <v>0</v>
      </c>
      <c r="GB159" s="4">
        <f t="shared" ca="1" si="74"/>
        <v>0</v>
      </c>
      <c r="GC159" s="4">
        <f t="shared" ca="1" si="74"/>
        <v>0</v>
      </c>
      <c r="GD159" s="4">
        <f t="shared" ca="1" si="74"/>
        <v>0</v>
      </c>
      <c r="GE159" s="4">
        <f t="shared" ca="1" si="74"/>
        <v>0</v>
      </c>
      <c r="GF159" s="4">
        <f t="shared" ca="1" si="74"/>
        <v>0</v>
      </c>
      <c r="GG159" s="4">
        <f t="shared" ca="1" si="74"/>
        <v>0</v>
      </c>
      <c r="GH159" s="4">
        <f t="shared" ca="1" si="74"/>
        <v>0</v>
      </c>
      <c r="GI159" s="4">
        <f t="shared" ca="1" si="74"/>
        <v>0</v>
      </c>
      <c r="GJ159" s="4">
        <f t="shared" ca="1" si="74"/>
        <v>0</v>
      </c>
      <c r="GK159" s="4">
        <f t="shared" ca="1" si="74"/>
        <v>0</v>
      </c>
      <c r="GL159" s="4">
        <f t="shared" ca="1" si="74"/>
        <v>0</v>
      </c>
      <c r="GM159" s="4">
        <f t="shared" ca="1" si="74"/>
        <v>0</v>
      </c>
      <c r="GN159" s="4">
        <f t="shared" ref="GN159:IV159" ca="1" si="75">GM159-GM433</f>
        <v>0</v>
      </c>
      <c r="GO159" s="4">
        <f t="shared" ca="1" si="75"/>
        <v>0</v>
      </c>
      <c r="GP159" s="4">
        <f t="shared" ca="1" si="75"/>
        <v>0</v>
      </c>
      <c r="GQ159" s="4">
        <f t="shared" ca="1" si="75"/>
        <v>0</v>
      </c>
      <c r="GR159" s="4">
        <f t="shared" ca="1" si="75"/>
        <v>0</v>
      </c>
      <c r="GS159" s="4">
        <f t="shared" ca="1" si="75"/>
        <v>0</v>
      </c>
      <c r="GT159" s="4">
        <f t="shared" ca="1" si="75"/>
        <v>0</v>
      </c>
      <c r="GU159" s="4">
        <f t="shared" ca="1" si="75"/>
        <v>0</v>
      </c>
      <c r="GV159" s="4">
        <f t="shared" ca="1" si="75"/>
        <v>0</v>
      </c>
      <c r="GW159" s="4">
        <f t="shared" ca="1" si="75"/>
        <v>0</v>
      </c>
      <c r="GX159" s="4">
        <f t="shared" ca="1" si="75"/>
        <v>0</v>
      </c>
      <c r="GY159" s="4">
        <f t="shared" ca="1" si="75"/>
        <v>0</v>
      </c>
      <c r="GZ159" s="4">
        <f t="shared" ca="1" si="75"/>
        <v>0</v>
      </c>
      <c r="HA159" s="4">
        <f t="shared" ca="1" si="75"/>
        <v>0</v>
      </c>
      <c r="HB159" s="4">
        <f t="shared" ca="1" si="75"/>
        <v>0</v>
      </c>
      <c r="HC159" s="4">
        <f t="shared" ca="1" si="75"/>
        <v>0</v>
      </c>
      <c r="HD159" s="4">
        <f t="shared" ca="1" si="75"/>
        <v>0</v>
      </c>
      <c r="HE159" s="4">
        <f t="shared" ca="1" si="75"/>
        <v>0</v>
      </c>
      <c r="HF159" s="4">
        <f t="shared" ca="1" si="75"/>
        <v>0</v>
      </c>
      <c r="HG159" s="4">
        <f t="shared" ca="1" si="75"/>
        <v>0</v>
      </c>
      <c r="HH159" s="4">
        <f t="shared" ca="1" si="75"/>
        <v>0</v>
      </c>
      <c r="HI159" s="4">
        <f t="shared" ca="1" si="75"/>
        <v>0</v>
      </c>
      <c r="HJ159" s="4">
        <f t="shared" ca="1" si="75"/>
        <v>0</v>
      </c>
      <c r="HK159" s="4">
        <f t="shared" ca="1" si="75"/>
        <v>0</v>
      </c>
      <c r="HL159" s="4">
        <f t="shared" ca="1" si="75"/>
        <v>0</v>
      </c>
      <c r="HM159" s="4">
        <f t="shared" ca="1" si="75"/>
        <v>0</v>
      </c>
      <c r="HN159" s="4">
        <f t="shared" ca="1" si="75"/>
        <v>0</v>
      </c>
      <c r="HO159" s="4">
        <f t="shared" ca="1" si="75"/>
        <v>0</v>
      </c>
      <c r="HP159" s="4">
        <f t="shared" ca="1" si="75"/>
        <v>0</v>
      </c>
      <c r="HQ159" s="4">
        <f t="shared" ca="1" si="75"/>
        <v>0</v>
      </c>
      <c r="HR159" s="4">
        <f t="shared" ca="1" si="75"/>
        <v>0</v>
      </c>
      <c r="HS159" s="4">
        <f t="shared" ca="1" si="75"/>
        <v>0</v>
      </c>
      <c r="HT159" s="4">
        <f t="shared" ca="1" si="75"/>
        <v>0</v>
      </c>
      <c r="HU159" s="4">
        <f t="shared" ca="1" si="75"/>
        <v>0</v>
      </c>
      <c r="HV159" s="4">
        <f t="shared" ca="1" si="75"/>
        <v>0</v>
      </c>
      <c r="HW159" s="4">
        <f t="shared" ca="1" si="75"/>
        <v>0</v>
      </c>
      <c r="HX159" s="4">
        <f t="shared" ca="1" si="75"/>
        <v>0</v>
      </c>
      <c r="HY159" s="4">
        <f t="shared" ca="1" si="75"/>
        <v>0</v>
      </c>
      <c r="HZ159" s="4">
        <f t="shared" ca="1" si="75"/>
        <v>0</v>
      </c>
      <c r="IA159" s="4">
        <f t="shared" ca="1" si="75"/>
        <v>0</v>
      </c>
      <c r="IB159" s="4">
        <f t="shared" ca="1" si="75"/>
        <v>0</v>
      </c>
      <c r="IC159" s="4">
        <f t="shared" ca="1" si="75"/>
        <v>0</v>
      </c>
      <c r="ID159" s="4">
        <f t="shared" ca="1" si="75"/>
        <v>0</v>
      </c>
      <c r="IE159" s="4">
        <f t="shared" ca="1" si="75"/>
        <v>0</v>
      </c>
      <c r="IF159" s="4">
        <f t="shared" ca="1" si="75"/>
        <v>0</v>
      </c>
      <c r="IG159" s="4">
        <f t="shared" ca="1" si="75"/>
        <v>0</v>
      </c>
      <c r="IH159" s="4">
        <f t="shared" ca="1" si="75"/>
        <v>0</v>
      </c>
      <c r="II159" s="4">
        <f t="shared" ca="1" si="75"/>
        <v>0</v>
      </c>
      <c r="IJ159" s="4">
        <f t="shared" ca="1" si="75"/>
        <v>0</v>
      </c>
      <c r="IK159" s="4">
        <f t="shared" ca="1" si="75"/>
        <v>0</v>
      </c>
      <c r="IL159" s="4">
        <f t="shared" ca="1" si="75"/>
        <v>0</v>
      </c>
      <c r="IM159" s="4">
        <f t="shared" ca="1" si="75"/>
        <v>0</v>
      </c>
      <c r="IN159" s="4">
        <f t="shared" ca="1" si="75"/>
        <v>0</v>
      </c>
      <c r="IO159" s="4">
        <f t="shared" ca="1" si="75"/>
        <v>0</v>
      </c>
      <c r="IP159" s="4">
        <f t="shared" ca="1" si="75"/>
        <v>0</v>
      </c>
      <c r="IQ159" s="4">
        <f t="shared" ca="1" si="75"/>
        <v>0</v>
      </c>
      <c r="IR159" s="4">
        <f t="shared" ca="1" si="75"/>
        <v>0</v>
      </c>
      <c r="IS159" s="4">
        <f t="shared" ca="1" si="75"/>
        <v>0</v>
      </c>
      <c r="IT159" s="4">
        <f t="shared" ca="1" si="75"/>
        <v>0</v>
      </c>
      <c r="IU159" s="4">
        <f t="shared" ca="1" si="75"/>
        <v>0</v>
      </c>
      <c r="IV159" s="4">
        <f t="shared" ca="1" si="75"/>
        <v>0</v>
      </c>
    </row>
    <row r="160" spans="1:256" x14ac:dyDescent="0.15">
      <c r="A160" s="24" t="s">
        <v>204</v>
      </c>
      <c r="B160" s="2" t="s">
        <v>27</v>
      </c>
      <c r="C160" s="4">
        <f t="shared" ca="1" si="51"/>
        <v>0</v>
      </c>
      <c r="D160" s="4">
        <f t="shared" ref="D160:BO160" ca="1" si="76">C160-C434</f>
        <v>0</v>
      </c>
      <c r="E160" s="4">
        <f t="shared" ca="1" si="76"/>
        <v>0</v>
      </c>
      <c r="F160" s="4">
        <f t="shared" ca="1" si="76"/>
        <v>0</v>
      </c>
      <c r="G160" s="4">
        <f t="shared" ca="1" si="76"/>
        <v>0</v>
      </c>
      <c r="H160" s="4">
        <f t="shared" ca="1" si="76"/>
        <v>0</v>
      </c>
      <c r="I160" s="4">
        <f t="shared" ca="1" si="76"/>
        <v>0</v>
      </c>
      <c r="J160" s="4">
        <f t="shared" ca="1" si="76"/>
        <v>0</v>
      </c>
      <c r="K160" s="4">
        <f t="shared" ca="1" si="76"/>
        <v>0</v>
      </c>
      <c r="L160" s="4">
        <f t="shared" ca="1" si="76"/>
        <v>0</v>
      </c>
      <c r="M160" s="4">
        <f t="shared" ca="1" si="76"/>
        <v>0</v>
      </c>
      <c r="N160" s="4">
        <f t="shared" ca="1" si="76"/>
        <v>0</v>
      </c>
      <c r="O160" s="4">
        <f t="shared" ca="1" si="76"/>
        <v>0</v>
      </c>
      <c r="P160" s="4">
        <f t="shared" ca="1" si="76"/>
        <v>0</v>
      </c>
      <c r="Q160" s="4">
        <f t="shared" ca="1" si="76"/>
        <v>0</v>
      </c>
      <c r="R160" s="4">
        <f t="shared" ca="1" si="76"/>
        <v>0</v>
      </c>
      <c r="S160" s="4">
        <f t="shared" ca="1" si="76"/>
        <v>0</v>
      </c>
      <c r="T160" s="4">
        <f t="shared" ca="1" si="76"/>
        <v>0</v>
      </c>
      <c r="U160" s="4">
        <f t="shared" ca="1" si="76"/>
        <v>0</v>
      </c>
      <c r="V160" s="4">
        <f t="shared" ca="1" si="76"/>
        <v>0</v>
      </c>
      <c r="W160" s="4">
        <f t="shared" ca="1" si="76"/>
        <v>0</v>
      </c>
      <c r="X160" s="4">
        <f t="shared" ca="1" si="76"/>
        <v>0</v>
      </c>
      <c r="Y160" s="4">
        <f t="shared" ca="1" si="76"/>
        <v>0</v>
      </c>
      <c r="Z160" s="4">
        <f t="shared" ca="1" si="76"/>
        <v>0</v>
      </c>
      <c r="AA160" s="4">
        <f t="shared" ca="1" si="76"/>
        <v>0</v>
      </c>
      <c r="AB160" s="4">
        <f t="shared" ca="1" si="76"/>
        <v>0</v>
      </c>
      <c r="AC160" s="4">
        <f t="shared" ca="1" si="76"/>
        <v>0</v>
      </c>
      <c r="AD160" s="4">
        <f t="shared" ca="1" si="76"/>
        <v>0</v>
      </c>
      <c r="AE160" s="4">
        <f t="shared" ca="1" si="76"/>
        <v>0</v>
      </c>
      <c r="AF160" s="4">
        <f t="shared" ca="1" si="76"/>
        <v>0</v>
      </c>
      <c r="AG160" s="4">
        <f t="shared" ca="1" si="76"/>
        <v>0</v>
      </c>
      <c r="AH160" s="4">
        <f t="shared" ca="1" si="76"/>
        <v>0</v>
      </c>
      <c r="AI160" s="4">
        <f t="shared" ca="1" si="76"/>
        <v>0</v>
      </c>
      <c r="AJ160" s="4">
        <f t="shared" ca="1" si="76"/>
        <v>0</v>
      </c>
      <c r="AK160" s="4">
        <f t="shared" ca="1" si="76"/>
        <v>0</v>
      </c>
      <c r="AL160" s="4">
        <f t="shared" ca="1" si="76"/>
        <v>0</v>
      </c>
      <c r="AM160" s="4">
        <f t="shared" ca="1" si="76"/>
        <v>0</v>
      </c>
      <c r="AN160" s="4">
        <f t="shared" ca="1" si="76"/>
        <v>0</v>
      </c>
      <c r="AO160" s="4">
        <f t="shared" ca="1" si="76"/>
        <v>0</v>
      </c>
      <c r="AP160" s="4">
        <f t="shared" ca="1" si="76"/>
        <v>0</v>
      </c>
      <c r="AQ160" s="4">
        <f t="shared" ca="1" si="76"/>
        <v>0</v>
      </c>
      <c r="AR160" s="4">
        <f t="shared" ca="1" si="76"/>
        <v>0</v>
      </c>
      <c r="AS160" s="4">
        <f t="shared" ca="1" si="76"/>
        <v>0</v>
      </c>
      <c r="AT160" s="4">
        <f t="shared" ca="1" si="76"/>
        <v>0</v>
      </c>
      <c r="AU160" s="4">
        <f t="shared" ca="1" si="76"/>
        <v>0</v>
      </c>
      <c r="AV160" s="4">
        <f t="shared" ca="1" si="76"/>
        <v>0</v>
      </c>
      <c r="AW160" s="4">
        <f t="shared" ca="1" si="76"/>
        <v>0</v>
      </c>
      <c r="AX160" s="4">
        <f t="shared" ca="1" si="76"/>
        <v>0</v>
      </c>
      <c r="AY160" s="4">
        <f t="shared" ca="1" si="76"/>
        <v>0</v>
      </c>
      <c r="AZ160" s="4">
        <f t="shared" ca="1" si="76"/>
        <v>0</v>
      </c>
      <c r="BA160" s="4">
        <f t="shared" ca="1" si="76"/>
        <v>0</v>
      </c>
      <c r="BB160" s="4">
        <f t="shared" ca="1" si="76"/>
        <v>0</v>
      </c>
      <c r="BC160" s="4">
        <f t="shared" ca="1" si="76"/>
        <v>0</v>
      </c>
      <c r="BD160" s="4">
        <f t="shared" ca="1" si="76"/>
        <v>0</v>
      </c>
      <c r="BE160" s="4">
        <f t="shared" ca="1" si="76"/>
        <v>0</v>
      </c>
      <c r="BF160" s="4">
        <f t="shared" ca="1" si="76"/>
        <v>0</v>
      </c>
      <c r="BG160" s="4">
        <f t="shared" ca="1" si="76"/>
        <v>0</v>
      </c>
      <c r="BH160" s="4">
        <f t="shared" ca="1" si="76"/>
        <v>0</v>
      </c>
      <c r="BI160" s="4">
        <f t="shared" ca="1" si="76"/>
        <v>0</v>
      </c>
      <c r="BJ160" s="4">
        <f t="shared" ca="1" si="76"/>
        <v>0</v>
      </c>
      <c r="BK160" s="4">
        <f t="shared" ca="1" si="76"/>
        <v>0</v>
      </c>
      <c r="BL160" s="4">
        <f t="shared" ca="1" si="76"/>
        <v>0</v>
      </c>
      <c r="BM160" s="4">
        <f t="shared" ca="1" si="76"/>
        <v>0</v>
      </c>
      <c r="BN160" s="4">
        <f t="shared" ca="1" si="76"/>
        <v>0</v>
      </c>
      <c r="BO160" s="4">
        <f t="shared" ca="1" si="76"/>
        <v>0</v>
      </c>
      <c r="BP160" s="4">
        <f t="shared" ref="BP160:EA160" ca="1" si="77">BO160-BO434</f>
        <v>0</v>
      </c>
      <c r="BQ160" s="4">
        <f t="shared" ca="1" si="77"/>
        <v>0</v>
      </c>
      <c r="BR160" s="4">
        <f t="shared" ca="1" si="77"/>
        <v>0</v>
      </c>
      <c r="BS160" s="4">
        <f t="shared" ca="1" si="77"/>
        <v>0</v>
      </c>
      <c r="BT160" s="4">
        <f t="shared" ca="1" si="77"/>
        <v>0</v>
      </c>
      <c r="BU160" s="4">
        <f t="shared" ca="1" si="77"/>
        <v>0</v>
      </c>
      <c r="BV160" s="4">
        <f t="shared" ca="1" si="77"/>
        <v>0</v>
      </c>
      <c r="BW160" s="4">
        <f t="shared" ca="1" si="77"/>
        <v>0</v>
      </c>
      <c r="BX160" s="4">
        <f t="shared" ca="1" si="77"/>
        <v>0</v>
      </c>
      <c r="BY160" s="4">
        <f t="shared" ca="1" si="77"/>
        <v>0</v>
      </c>
      <c r="BZ160" s="4">
        <f t="shared" ca="1" si="77"/>
        <v>0</v>
      </c>
      <c r="CA160" s="4">
        <f t="shared" ca="1" si="77"/>
        <v>0</v>
      </c>
      <c r="CB160" s="4">
        <f t="shared" ca="1" si="77"/>
        <v>0</v>
      </c>
      <c r="CC160" s="4">
        <f t="shared" ca="1" si="77"/>
        <v>0</v>
      </c>
      <c r="CD160" s="4">
        <f t="shared" ca="1" si="77"/>
        <v>0</v>
      </c>
      <c r="CE160" s="4">
        <f t="shared" ca="1" si="77"/>
        <v>0</v>
      </c>
      <c r="CF160" s="4">
        <f t="shared" ca="1" si="77"/>
        <v>0</v>
      </c>
      <c r="CG160" s="4">
        <f t="shared" ca="1" si="77"/>
        <v>0</v>
      </c>
      <c r="CH160" s="4">
        <f t="shared" ca="1" si="77"/>
        <v>0</v>
      </c>
      <c r="CI160" s="4">
        <f t="shared" ca="1" si="77"/>
        <v>0</v>
      </c>
      <c r="CJ160" s="4">
        <f t="shared" ca="1" si="77"/>
        <v>0</v>
      </c>
      <c r="CK160" s="4">
        <f t="shared" ca="1" si="77"/>
        <v>0</v>
      </c>
      <c r="CL160" s="4">
        <f t="shared" ca="1" si="77"/>
        <v>0</v>
      </c>
      <c r="CM160" s="4">
        <f t="shared" ca="1" si="77"/>
        <v>0</v>
      </c>
      <c r="CN160" s="4">
        <f t="shared" ca="1" si="77"/>
        <v>0</v>
      </c>
      <c r="CO160" s="4">
        <f t="shared" ca="1" si="77"/>
        <v>0</v>
      </c>
      <c r="CP160" s="4">
        <f t="shared" ca="1" si="77"/>
        <v>0</v>
      </c>
      <c r="CQ160" s="4">
        <f t="shared" ca="1" si="77"/>
        <v>0</v>
      </c>
      <c r="CR160" s="4">
        <f t="shared" ca="1" si="77"/>
        <v>0</v>
      </c>
      <c r="CS160" s="4">
        <f t="shared" ca="1" si="77"/>
        <v>0</v>
      </c>
      <c r="CT160" s="4">
        <f t="shared" ca="1" si="77"/>
        <v>0</v>
      </c>
      <c r="CU160" s="4">
        <f t="shared" ca="1" si="77"/>
        <v>0</v>
      </c>
      <c r="CV160" s="4">
        <f t="shared" ca="1" si="77"/>
        <v>0</v>
      </c>
      <c r="CW160" s="4">
        <f t="shared" ca="1" si="77"/>
        <v>0</v>
      </c>
      <c r="CX160" s="4">
        <f t="shared" ca="1" si="77"/>
        <v>0</v>
      </c>
      <c r="CY160" s="4">
        <f t="shared" ca="1" si="77"/>
        <v>0</v>
      </c>
      <c r="CZ160" s="4">
        <f t="shared" ca="1" si="77"/>
        <v>0</v>
      </c>
      <c r="DA160" s="4">
        <f t="shared" ca="1" si="77"/>
        <v>0</v>
      </c>
      <c r="DB160" s="4">
        <f t="shared" ca="1" si="77"/>
        <v>0</v>
      </c>
      <c r="DC160" s="4">
        <f t="shared" ca="1" si="77"/>
        <v>0</v>
      </c>
      <c r="DD160" s="4">
        <f t="shared" ca="1" si="77"/>
        <v>0</v>
      </c>
      <c r="DE160" s="4">
        <f t="shared" ca="1" si="77"/>
        <v>0</v>
      </c>
      <c r="DF160" s="4">
        <f t="shared" ca="1" si="77"/>
        <v>0</v>
      </c>
      <c r="DG160" s="4">
        <f t="shared" ca="1" si="77"/>
        <v>0</v>
      </c>
      <c r="DH160" s="4">
        <f t="shared" ca="1" si="77"/>
        <v>0</v>
      </c>
      <c r="DI160" s="4">
        <f t="shared" ca="1" si="77"/>
        <v>0</v>
      </c>
      <c r="DJ160" s="4">
        <f t="shared" ca="1" si="77"/>
        <v>0</v>
      </c>
      <c r="DK160" s="4">
        <f t="shared" ca="1" si="77"/>
        <v>0</v>
      </c>
      <c r="DL160" s="4">
        <f t="shared" ca="1" si="77"/>
        <v>0</v>
      </c>
      <c r="DM160" s="4">
        <f t="shared" ca="1" si="77"/>
        <v>0</v>
      </c>
      <c r="DN160" s="4">
        <f t="shared" ca="1" si="77"/>
        <v>0</v>
      </c>
      <c r="DO160" s="4">
        <f t="shared" ca="1" si="77"/>
        <v>0</v>
      </c>
      <c r="DP160" s="4">
        <f t="shared" ca="1" si="77"/>
        <v>0</v>
      </c>
      <c r="DQ160" s="4">
        <f t="shared" ca="1" si="77"/>
        <v>0</v>
      </c>
      <c r="DR160" s="4">
        <f t="shared" ca="1" si="77"/>
        <v>0</v>
      </c>
      <c r="DS160" s="4">
        <f t="shared" ca="1" si="77"/>
        <v>0</v>
      </c>
      <c r="DT160" s="4">
        <f t="shared" ca="1" si="77"/>
        <v>0</v>
      </c>
      <c r="DU160" s="4">
        <f t="shared" ca="1" si="77"/>
        <v>0</v>
      </c>
      <c r="DV160" s="4">
        <f t="shared" ca="1" si="77"/>
        <v>0</v>
      </c>
      <c r="DW160" s="4">
        <f t="shared" ca="1" si="77"/>
        <v>0</v>
      </c>
      <c r="DX160" s="4">
        <f t="shared" ca="1" si="77"/>
        <v>0</v>
      </c>
      <c r="DY160" s="4">
        <f t="shared" ca="1" si="77"/>
        <v>0</v>
      </c>
      <c r="DZ160" s="4">
        <f t="shared" ca="1" si="77"/>
        <v>0</v>
      </c>
      <c r="EA160" s="4">
        <f t="shared" ca="1" si="77"/>
        <v>0</v>
      </c>
      <c r="EB160" s="4">
        <f t="shared" ref="EB160:GM160" ca="1" si="78">EA160-EA434</f>
        <v>0</v>
      </c>
      <c r="EC160" s="4">
        <f t="shared" ca="1" si="78"/>
        <v>0</v>
      </c>
      <c r="ED160" s="4">
        <f t="shared" ca="1" si="78"/>
        <v>0</v>
      </c>
      <c r="EE160" s="4">
        <f t="shared" ca="1" si="78"/>
        <v>0</v>
      </c>
      <c r="EF160" s="4">
        <f t="shared" ca="1" si="78"/>
        <v>0</v>
      </c>
      <c r="EG160" s="4">
        <f t="shared" ca="1" si="78"/>
        <v>0</v>
      </c>
      <c r="EH160" s="4">
        <f t="shared" ca="1" si="78"/>
        <v>0</v>
      </c>
      <c r="EI160" s="4">
        <f t="shared" ca="1" si="78"/>
        <v>0</v>
      </c>
      <c r="EJ160" s="4">
        <f t="shared" ca="1" si="78"/>
        <v>0</v>
      </c>
      <c r="EK160" s="4">
        <f t="shared" ca="1" si="78"/>
        <v>0</v>
      </c>
      <c r="EL160" s="4">
        <f t="shared" ca="1" si="78"/>
        <v>0</v>
      </c>
      <c r="EM160" s="4">
        <f t="shared" ca="1" si="78"/>
        <v>0</v>
      </c>
      <c r="EN160" s="4">
        <f t="shared" ca="1" si="78"/>
        <v>0</v>
      </c>
      <c r="EO160" s="4">
        <f t="shared" ca="1" si="78"/>
        <v>0</v>
      </c>
      <c r="EP160" s="4">
        <f t="shared" ca="1" si="78"/>
        <v>0</v>
      </c>
      <c r="EQ160" s="4">
        <f t="shared" ca="1" si="78"/>
        <v>0</v>
      </c>
      <c r="ER160" s="4">
        <f t="shared" ca="1" si="78"/>
        <v>0</v>
      </c>
      <c r="ES160" s="4">
        <f t="shared" ca="1" si="78"/>
        <v>0</v>
      </c>
      <c r="ET160" s="4">
        <f t="shared" ca="1" si="78"/>
        <v>0</v>
      </c>
      <c r="EU160" s="4">
        <f t="shared" ca="1" si="78"/>
        <v>0</v>
      </c>
      <c r="EV160" s="4">
        <f t="shared" ca="1" si="78"/>
        <v>0</v>
      </c>
      <c r="EW160" s="4">
        <f t="shared" ca="1" si="78"/>
        <v>0</v>
      </c>
      <c r="EX160" s="4">
        <f t="shared" ca="1" si="78"/>
        <v>0</v>
      </c>
      <c r="EY160" s="4">
        <f t="shared" ca="1" si="78"/>
        <v>0</v>
      </c>
      <c r="EZ160" s="4">
        <f t="shared" ca="1" si="78"/>
        <v>0</v>
      </c>
      <c r="FA160" s="4">
        <f t="shared" ca="1" si="78"/>
        <v>0</v>
      </c>
      <c r="FB160" s="4">
        <f t="shared" ca="1" si="78"/>
        <v>0</v>
      </c>
      <c r="FC160" s="4">
        <f t="shared" ca="1" si="78"/>
        <v>0</v>
      </c>
      <c r="FD160" s="4">
        <f t="shared" ca="1" si="78"/>
        <v>0</v>
      </c>
      <c r="FE160" s="4">
        <f t="shared" ca="1" si="78"/>
        <v>0</v>
      </c>
      <c r="FF160" s="4">
        <f t="shared" ca="1" si="78"/>
        <v>0</v>
      </c>
      <c r="FG160" s="4">
        <f t="shared" ca="1" si="78"/>
        <v>0</v>
      </c>
      <c r="FH160" s="4">
        <f t="shared" ca="1" si="78"/>
        <v>0</v>
      </c>
      <c r="FI160" s="4">
        <f t="shared" ca="1" si="78"/>
        <v>0</v>
      </c>
      <c r="FJ160" s="4">
        <f t="shared" ca="1" si="78"/>
        <v>0</v>
      </c>
      <c r="FK160" s="4">
        <f t="shared" ca="1" si="78"/>
        <v>0</v>
      </c>
      <c r="FL160" s="4">
        <f t="shared" ca="1" si="78"/>
        <v>0</v>
      </c>
      <c r="FM160" s="4">
        <f t="shared" ca="1" si="78"/>
        <v>0</v>
      </c>
      <c r="FN160" s="4">
        <f t="shared" ca="1" si="78"/>
        <v>0</v>
      </c>
      <c r="FO160" s="4">
        <f t="shared" ca="1" si="78"/>
        <v>0</v>
      </c>
      <c r="FP160" s="4">
        <f t="shared" ca="1" si="78"/>
        <v>0</v>
      </c>
      <c r="FQ160" s="4">
        <f t="shared" ca="1" si="78"/>
        <v>0</v>
      </c>
      <c r="FR160" s="4">
        <f t="shared" ca="1" si="78"/>
        <v>0</v>
      </c>
      <c r="FS160" s="4">
        <f t="shared" ca="1" si="78"/>
        <v>0</v>
      </c>
      <c r="FT160" s="4">
        <f t="shared" ca="1" si="78"/>
        <v>0</v>
      </c>
      <c r="FU160" s="4">
        <f t="shared" ca="1" si="78"/>
        <v>0</v>
      </c>
      <c r="FV160" s="4">
        <f t="shared" ca="1" si="78"/>
        <v>0</v>
      </c>
      <c r="FW160" s="4">
        <f t="shared" ca="1" si="78"/>
        <v>0</v>
      </c>
      <c r="FX160" s="4">
        <f t="shared" ca="1" si="78"/>
        <v>0</v>
      </c>
      <c r="FY160" s="4">
        <f t="shared" ca="1" si="78"/>
        <v>0</v>
      </c>
      <c r="FZ160" s="4">
        <f t="shared" ca="1" si="78"/>
        <v>0</v>
      </c>
      <c r="GA160" s="4">
        <f t="shared" ca="1" si="78"/>
        <v>0</v>
      </c>
      <c r="GB160" s="4">
        <f t="shared" ca="1" si="78"/>
        <v>0</v>
      </c>
      <c r="GC160" s="4">
        <f t="shared" ca="1" si="78"/>
        <v>0</v>
      </c>
      <c r="GD160" s="4">
        <f t="shared" ca="1" si="78"/>
        <v>0</v>
      </c>
      <c r="GE160" s="4">
        <f t="shared" ca="1" si="78"/>
        <v>0</v>
      </c>
      <c r="GF160" s="4">
        <f t="shared" ca="1" si="78"/>
        <v>0</v>
      </c>
      <c r="GG160" s="4">
        <f t="shared" ca="1" si="78"/>
        <v>0</v>
      </c>
      <c r="GH160" s="4">
        <f t="shared" ca="1" si="78"/>
        <v>0</v>
      </c>
      <c r="GI160" s="4">
        <f t="shared" ca="1" si="78"/>
        <v>0</v>
      </c>
      <c r="GJ160" s="4">
        <f t="shared" ca="1" si="78"/>
        <v>0</v>
      </c>
      <c r="GK160" s="4">
        <f t="shared" ca="1" si="78"/>
        <v>0</v>
      </c>
      <c r="GL160" s="4">
        <f t="shared" ca="1" si="78"/>
        <v>0</v>
      </c>
      <c r="GM160" s="4">
        <f t="shared" ca="1" si="78"/>
        <v>0</v>
      </c>
      <c r="GN160" s="4">
        <f t="shared" ref="GN160:IV160" ca="1" si="79">GM160-GM434</f>
        <v>0</v>
      </c>
      <c r="GO160" s="4">
        <f t="shared" ca="1" si="79"/>
        <v>0</v>
      </c>
      <c r="GP160" s="4">
        <f t="shared" ca="1" si="79"/>
        <v>0</v>
      </c>
      <c r="GQ160" s="4">
        <f t="shared" ca="1" si="79"/>
        <v>0</v>
      </c>
      <c r="GR160" s="4">
        <f t="shared" ca="1" si="79"/>
        <v>0</v>
      </c>
      <c r="GS160" s="4">
        <f t="shared" ca="1" si="79"/>
        <v>0</v>
      </c>
      <c r="GT160" s="4">
        <f t="shared" ca="1" si="79"/>
        <v>0</v>
      </c>
      <c r="GU160" s="4">
        <f t="shared" ca="1" si="79"/>
        <v>0</v>
      </c>
      <c r="GV160" s="4">
        <f t="shared" ca="1" si="79"/>
        <v>0</v>
      </c>
      <c r="GW160" s="4">
        <f t="shared" ca="1" si="79"/>
        <v>0</v>
      </c>
      <c r="GX160" s="4">
        <f t="shared" ca="1" si="79"/>
        <v>0</v>
      </c>
      <c r="GY160" s="4">
        <f t="shared" ca="1" si="79"/>
        <v>0</v>
      </c>
      <c r="GZ160" s="4">
        <f t="shared" ca="1" si="79"/>
        <v>0</v>
      </c>
      <c r="HA160" s="4">
        <f t="shared" ca="1" si="79"/>
        <v>0</v>
      </c>
      <c r="HB160" s="4">
        <f t="shared" ca="1" si="79"/>
        <v>0</v>
      </c>
      <c r="HC160" s="4">
        <f t="shared" ca="1" si="79"/>
        <v>0</v>
      </c>
      <c r="HD160" s="4">
        <f t="shared" ca="1" si="79"/>
        <v>0</v>
      </c>
      <c r="HE160" s="4">
        <f t="shared" ca="1" si="79"/>
        <v>0</v>
      </c>
      <c r="HF160" s="4">
        <f t="shared" ca="1" si="79"/>
        <v>0</v>
      </c>
      <c r="HG160" s="4">
        <f t="shared" ca="1" si="79"/>
        <v>0</v>
      </c>
      <c r="HH160" s="4">
        <f t="shared" ca="1" si="79"/>
        <v>0</v>
      </c>
      <c r="HI160" s="4">
        <f t="shared" ca="1" si="79"/>
        <v>0</v>
      </c>
      <c r="HJ160" s="4">
        <f t="shared" ca="1" si="79"/>
        <v>0</v>
      </c>
      <c r="HK160" s="4">
        <f t="shared" ca="1" si="79"/>
        <v>0</v>
      </c>
      <c r="HL160" s="4">
        <f t="shared" ca="1" si="79"/>
        <v>0</v>
      </c>
      <c r="HM160" s="4">
        <f t="shared" ca="1" si="79"/>
        <v>0</v>
      </c>
      <c r="HN160" s="4">
        <f t="shared" ca="1" si="79"/>
        <v>0</v>
      </c>
      <c r="HO160" s="4">
        <f t="shared" ca="1" si="79"/>
        <v>0</v>
      </c>
      <c r="HP160" s="4">
        <f t="shared" ca="1" si="79"/>
        <v>0</v>
      </c>
      <c r="HQ160" s="4">
        <f t="shared" ca="1" si="79"/>
        <v>0</v>
      </c>
      <c r="HR160" s="4">
        <f t="shared" ca="1" si="79"/>
        <v>0</v>
      </c>
      <c r="HS160" s="4">
        <f t="shared" ca="1" si="79"/>
        <v>0</v>
      </c>
      <c r="HT160" s="4">
        <f t="shared" ca="1" si="79"/>
        <v>0</v>
      </c>
      <c r="HU160" s="4">
        <f t="shared" ca="1" si="79"/>
        <v>0</v>
      </c>
      <c r="HV160" s="4">
        <f t="shared" ca="1" si="79"/>
        <v>0</v>
      </c>
      <c r="HW160" s="4">
        <f t="shared" ca="1" si="79"/>
        <v>0</v>
      </c>
      <c r="HX160" s="4">
        <f t="shared" ca="1" si="79"/>
        <v>0</v>
      </c>
      <c r="HY160" s="4">
        <f t="shared" ca="1" si="79"/>
        <v>0</v>
      </c>
      <c r="HZ160" s="4">
        <f t="shared" ca="1" si="79"/>
        <v>0</v>
      </c>
      <c r="IA160" s="4">
        <f t="shared" ca="1" si="79"/>
        <v>0</v>
      </c>
      <c r="IB160" s="4">
        <f t="shared" ca="1" si="79"/>
        <v>0</v>
      </c>
      <c r="IC160" s="4">
        <f t="shared" ca="1" si="79"/>
        <v>0</v>
      </c>
      <c r="ID160" s="4">
        <f t="shared" ca="1" si="79"/>
        <v>0</v>
      </c>
      <c r="IE160" s="4">
        <f t="shared" ca="1" si="79"/>
        <v>0</v>
      </c>
      <c r="IF160" s="4">
        <f t="shared" ca="1" si="79"/>
        <v>0</v>
      </c>
      <c r="IG160" s="4">
        <f t="shared" ca="1" si="79"/>
        <v>0</v>
      </c>
      <c r="IH160" s="4">
        <f t="shared" ca="1" si="79"/>
        <v>0</v>
      </c>
      <c r="II160" s="4">
        <f t="shared" ca="1" si="79"/>
        <v>0</v>
      </c>
      <c r="IJ160" s="4">
        <f t="shared" ca="1" si="79"/>
        <v>0</v>
      </c>
      <c r="IK160" s="4">
        <f t="shared" ca="1" si="79"/>
        <v>0</v>
      </c>
      <c r="IL160" s="4">
        <f t="shared" ca="1" si="79"/>
        <v>0</v>
      </c>
      <c r="IM160" s="4">
        <f t="shared" ca="1" si="79"/>
        <v>0</v>
      </c>
      <c r="IN160" s="4">
        <f t="shared" ca="1" si="79"/>
        <v>0</v>
      </c>
      <c r="IO160" s="4">
        <f t="shared" ca="1" si="79"/>
        <v>0</v>
      </c>
      <c r="IP160" s="4">
        <f t="shared" ca="1" si="79"/>
        <v>0</v>
      </c>
      <c r="IQ160" s="4">
        <f t="shared" ca="1" si="79"/>
        <v>0</v>
      </c>
      <c r="IR160" s="4">
        <f t="shared" ca="1" si="79"/>
        <v>0</v>
      </c>
      <c r="IS160" s="4">
        <f t="shared" ca="1" si="79"/>
        <v>0</v>
      </c>
      <c r="IT160" s="4">
        <f t="shared" ca="1" si="79"/>
        <v>0</v>
      </c>
      <c r="IU160" s="4">
        <f t="shared" ca="1" si="79"/>
        <v>0</v>
      </c>
      <c r="IV160" s="4">
        <f t="shared" ca="1" si="79"/>
        <v>0</v>
      </c>
    </row>
    <row r="161" spans="1:256" x14ac:dyDescent="0.15">
      <c r="A161" s="110" t="s">
        <v>205</v>
      </c>
      <c r="B161" s="2" t="s">
        <v>27</v>
      </c>
      <c r="C161" s="4">
        <f t="shared" ca="1" si="51"/>
        <v>0</v>
      </c>
      <c r="D161" s="4">
        <f t="shared" ref="D161:BO161" ca="1" si="80">C161-C435</f>
        <v>0</v>
      </c>
      <c r="E161" s="4">
        <f t="shared" ca="1" si="80"/>
        <v>0</v>
      </c>
      <c r="F161" s="4">
        <f t="shared" ca="1" si="80"/>
        <v>0</v>
      </c>
      <c r="G161" s="4">
        <f t="shared" ca="1" si="80"/>
        <v>0</v>
      </c>
      <c r="H161" s="4">
        <f t="shared" ca="1" si="80"/>
        <v>0</v>
      </c>
      <c r="I161" s="4">
        <f t="shared" ca="1" si="80"/>
        <v>0</v>
      </c>
      <c r="J161" s="4">
        <f t="shared" ca="1" si="80"/>
        <v>0</v>
      </c>
      <c r="K161" s="4">
        <f t="shared" ca="1" si="80"/>
        <v>0</v>
      </c>
      <c r="L161" s="4">
        <f t="shared" ca="1" si="80"/>
        <v>0</v>
      </c>
      <c r="M161" s="4">
        <f t="shared" ca="1" si="80"/>
        <v>0</v>
      </c>
      <c r="N161" s="4">
        <f t="shared" ca="1" si="80"/>
        <v>0</v>
      </c>
      <c r="O161" s="4">
        <f t="shared" ca="1" si="80"/>
        <v>0</v>
      </c>
      <c r="P161" s="4">
        <f t="shared" ca="1" si="80"/>
        <v>0</v>
      </c>
      <c r="Q161" s="4">
        <f t="shared" ca="1" si="80"/>
        <v>0</v>
      </c>
      <c r="R161" s="4">
        <f t="shared" ca="1" si="80"/>
        <v>0</v>
      </c>
      <c r="S161" s="4">
        <f t="shared" ca="1" si="80"/>
        <v>0</v>
      </c>
      <c r="T161" s="4">
        <f t="shared" ca="1" si="80"/>
        <v>0</v>
      </c>
      <c r="U161" s="4">
        <f t="shared" ca="1" si="80"/>
        <v>0</v>
      </c>
      <c r="V161" s="4">
        <f t="shared" ca="1" si="80"/>
        <v>0</v>
      </c>
      <c r="W161" s="4">
        <f t="shared" ca="1" si="80"/>
        <v>0</v>
      </c>
      <c r="X161" s="4">
        <f t="shared" ca="1" si="80"/>
        <v>0</v>
      </c>
      <c r="Y161" s="4">
        <f t="shared" ca="1" si="80"/>
        <v>0</v>
      </c>
      <c r="Z161" s="4">
        <f t="shared" ca="1" si="80"/>
        <v>0</v>
      </c>
      <c r="AA161" s="4">
        <f t="shared" ca="1" si="80"/>
        <v>0</v>
      </c>
      <c r="AB161" s="4">
        <f t="shared" ca="1" si="80"/>
        <v>0</v>
      </c>
      <c r="AC161" s="4">
        <f t="shared" ca="1" si="80"/>
        <v>0</v>
      </c>
      <c r="AD161" s="4">
        <f t="shared" ca="1" si="80"/>
        <v>0</v>
      </c>
      <c r="AE161" s="4">
        <f t="shared" ca="1" si="80"/>
        <v>0</v>
      </c>
      <c r="AF161" s="4">
        <f t="shared" ca="1" si="80"/>
        <v>0</v>
      </c>
      <c r="AG161" s="4">
        <f t="shared" ca="1" si="80"/>
        <v>0</v>
      </c>
      <c r="AH161" s="4">
        <f t="shared" ca="1" si="80"/>
        <v>0</v>
      </c>
      <c r="AI161" s="4">
        <f t="shared" ca="1" si="80"/>
        <v>0</v>
      </c>
      <c r="AJ161" s="4">
        <f t="shared" ca="1" si="80"/>
        <v>0</v>
      </c>
      <c r="AK161" s="4">
        <f t="shared" ca="1" si="80"/>
        <v>0</v>
      </c>
      <c r="AL161" s="4">
        <f t="shared" ca="1" si="80"/>
        <v>0</v>
      </c>
      <c r="AM161" s="4">
        <f t="shared" ca="1" si="80"/>
        <v>0</v>
      </c>
      <c r="AN161" s="4">
        <f t="shared" ca="1" si="80"/>
        <v>0</v>
      </c>
      <c r="AO161" s="4">
        <f t="shared" ca="1" si="80"/>
        <v>0</v>
      </c>
      <c r="AP161" s="4">
        <f t="shared" ca="1" si="80"/>
        <v>0</v>
      </c>
      <c r="AQ161" s="4">
        <f t="shared" ca="1" si="80"/>
        <v>0</v>
      </c>
      <c r="AR161" s="4">
        <f t="shared" ca="1" si="80"/>
        <v>0</v>
      </c>
      <c r="AS161" s="4">
        <f t="shared" ca="1" si="80"/>
        <v>0</v>
      </c>
      <c r="AT161" s="4">
        <f t="shared" ca="1" si="80"/>
        <v>0</v>
      </c>
      <c r="AU161" s="4">
        <f t="shared" ca="1" si="80"/>
        <v>0</v>
      </c>
      <c r="AV161" s="4">
        <f t="shared" ca="1" si="80"/>
        <v>0</v>
      </c>
      <c r="AW161" s="4">
        <f t="shared" ca="1" si="80"/>
        <v>0</v>
      </c>
      <c r="AX161" s="4">
        <f t="shared" ca="1" si="80"/>
        <v>0</v>
      </c>
      <c r="AY161" s="4">
        <f t="shared" ca="1" si="80"/>
        <v>0</v>
      </c>
      <c r="AZ161" s="4">
        <f t="shared" ca="1" si="80"/>
        <v>0</v>
      </c>
      <c r="BA161" s="4">
        <f t="shared" ca="1" si="80"/>
        <v>0</v>
      </c>
      <c r="BB161" s="4">
        <f t="shared" ca="1" si="80"/>
        <v>0</v>
      </c>
      <c r="BC161" s="4">
        <f t="shared" ca="1" si="80"/>
        <v>0</v>
      </c>
      <c r="BD161" s="4">
        <f t="shared" ca="1" si="80"/>
        <v>0</v>
      </c>
      <c r="BE161" s="4">
        <f t="shared" ca="1" si="80"/>
        <v>0</v>
      </c>
      <c r="BF161" s="4">
        <f t="shared" ca="1" si="80"/>
        <v>0</v>
      </c>
      <c r="BG161" s="4">
        <f t="shared" ca="1" si="80"/>
        <v>0</v>
      </c>
      <c r="BH161" s="4">
        <f t="shared" ca="1" si="80"/>
        <v>0</v>
      </c>
      <c r="BI161" s="4">
        <f t="shared" ca="1" si="80"/>
        <v>0</v>
      </c>
      <c r="BJ161" s="4">
        <f t="shared" ca="1" si="80"/>
        <v>0</v>
      </c>
      <c r="BK161" s="4">
        <f t="shared" ca="1" si="80"/>
        <v>0</v>
      </c>
      <c r="BL161" s="4">
        <f t="shared" ca="1" si="80"/>
        <v>0</v>
      </c>
      <c r="BM161" s="4">
        <f t="shared" ca="1" si="80"/>
        <v>0</v>
      </c>
      <c r="BN161" s="4">
        <f t="shared" ca="1" si="80"/>
        <v>0</v>
      </c>
      <c r="BO161" s="4">
        <f t="shared" ca="1" si="80"/>
        <v>0</v>
      </c>
      <c r="BP161" s="4">
        <f t="shared" ref="BP161:EA161" ca="1" si="81">BO161-BO435</f>
        <v>0</v>
      </c>
      <c r="BQ161" s="4">
        <f t="shared" ca="1" si="81"/>
        <v>0</v>
      </c>
      <c r="BR161" s="4">
        <f t="shared" ca="1" si="81"/>
        <v>0</v>
      </c>
      <c r="BS161" s="4">
        <f t="shared" ca="1" si="81"/>
        <v>0</v>
      </c>
      <c r="BT161" s="4">
        <f t="shared" ca="1" si="81"/>
        <v>0</v>
      </c>
      <c r="BU161" s="4">
        <f t="shared" ca="1" si="81"/>
        <v>0</v>
      </c>
      <c r="BV161" s="4">
        <f t="shared" ca="1" si="81"/>
        <v>0</v>
      </c>
      <c r="BW161" s="4">
        <f t="shared" ca="1" si="81"/>
        <v>0</v>
      </c>
      <c r="BX161" s="4">
        <f t="shared" ca="1" si="81"/>
        <v>0</v>
      </c>
      <c r="BY161" s="4">
        <f t="shared" ca="1" si="81"/>
        <v>0</v>
      </c>
      <c r="BZ161" s="4">
        <f t="shared" ca="1" si="81"/>
        <v>0</v>
      </c>
      <c r="CA161" s="4">
        <f t="shared" ca="1" si="81"/>
        <v>0</v>
      </c>
      <c r="CB161" s="4">
        <f t="shared" ca="1" si="81"/>
        <v>0</v>
      </c>
      <c r="CC161" s="4">
        <f t="shared" ca="1" si="81"/>
        <v>0</v>
      </c>
      <c r="CD161" s="4">
        <f t="shared" ca="1" si="81"/>
        <v>0</v>
      </c>
      <c r="CE161" s="4">
        <f t="shared" ca="1" si="81"/>
        <v>0</v>
      </c>
      <c r="CF161" s="4">
        <f t="shared" ca="1" si="81"/>
        <v>0</v>
      </c>
      <c r="CG161" s="4">
        <f t="shared" ca="1" si="81"/>
        <v>0</v>
      </c>
      <c r="CH161" s="4">
        <f t="shared" ca="1" si="81"/>
        <v>0</v>
      </c>
      <c r="CI161" s="4">
        <f t="shared" ca="1" si="81"/>
        <v>0</v>
      </c>
      <c r="CJ161" s="4">
        <f t="shared" ca="1" si="81"/>
        <v>0</v>
      </c>
      <c r="CK161" s="4">
        <f t="shared" ca="1" si="81"/>
        <v>0</v>
      </c>
      <c r="CL161" s="4">
        <f t="shared" ca="1" si="81"/>
        <v>0</v>
      </c>
      <c r="CM161" s="4">
        <f t="shared" ca="1" si="81"/>
        <v>0</v>
      </c>
      <c r="CN161" s="4">
        <f t="shared" ca="1" si="81"/>
        <v>0</v>
      </c>
      <c r="CO161" s="4">
        <f t="shared" ca="1" si="81"/>
        <v>0</v>
      </c>
      <c r="CP161" s="4">
        <f t="shared" ca="1" si="81"/>
        <v>0</v>
      </c>
      <c r="CQ161" s="4">
        <f t="shared" ca="1" si="81"/>
        <v>0</v>
      </c>
      <c r="CR161" s="4">
        <f t="shared" ca="1" si="81"/>
        <v>0</v>
      </c>
      <c r="CS161" s="4">
        <f t="shared" ca="1" si="81"/>
        <v>0</v>
      </c>
      <c r="CT161" s="4">
        <f t="shared" ca="1" si="81"/>
        <v>0</v>
      </c>
      <c r="CU161" s="4">
        <f t="shared" ca="1" si="81"/>
        <v>0</v>
      </c>
      <c r="CV161" s="4">
        <f t="shared" ca="1" si="81"/>
        <v>0</v>
      </c>
      <c r="CW161" s="4">
        <f t="shared" ca="1" si="81"/>
        <v>0</v>
      </c>
      <c r="CX161" s="4">
        <f t="shared" ca="1" si="81"/>
        <v>0</v>
      </c>
      <c r="CY161" s="4">
        <f t="shared" ca="1" si="81"/>
        <v>0</v>
      </c>
      <c r="CZ161" s="4">
        <f t="shared" ca="1" si="81"/>
        <v>0</v>
      </c>
      <c r="DA161" s="4">
        <f t="shared" ca="1" si="81"/>
        <v>0</v>
      </c>
      <c r="DB161" s="4">
        <f t="shared" ca="1" si="81"/>
        <v>0</v>
      </c>
      <c r="DC161" s="4">
        <f t="shared" ca="1" si="81"/>
        <v>0</v>
      </c>
      <c r="DD161" s="4">
        <f t="shared" ca="1" si="81"/>
        <v>0</v>
      </c>
      <c r="DE161" s="4">
        <f t="shared" ca="1" si="81"/>
        <v>0</v>
      </c>
      <c r="DF161" s="4">
        <f t="shared" ca="1" si="81"/>
        <v>0</v>
      </c>
      <c r="DG161" s="4">
        <f t="shared" ca="1" si="81"/>
        <v>0</v>
      </c>
      <c r="DH161" s="4">
        <f t="shared" ca="1" si="81"/>
        <v>0</v>
      </c>
      <c r="DI161" s="4">
        <f t="shared" ca="1" si="81"/>
        <v>0</v>
      </c>
      <c r="DJ161" s="4">
        <f t="shared" ca="1" si="81"/>
        <v>0</v>
      </c>
      <c r="DK161" s="4">
        <f t="shared" ca="1" si="81"/>
        <v>0</v>
      </c>
      <c r="DL161" s="4">
        <f t="shared" ca="1" si="81"/>
        <v>0</v>
      </c>
      <c r="DM161" s="4">
        <f t="shared" ca="1" si="81"/>
        <v>0</v>
      </c>
      <c r="DN161" s="4">
        <f t="shared" ca="1" si="81"/>
        <v>0</v>
      </c>
      <c r="DO161" s="4">
        <f t="shared" ca="1" si="81"/>
        <v>0</v>
      </c>
      <c r="DP161" s="4">
        <f t="shared" ca="1" si="81"/>
        <v>0</v>
      </c>
      <c r="DQ161" s="4">
        <f t="shared" ca="1" si="81"/>
        <v>0</v>
      </c>
      <c r="DR161" s="4">
        <f t="shared" ca="1" si="81"/>
        <v>0</v>
      </c>
      <c r="DS161" s="4">
        <f t="shared" ca="1" si="81"/>
        <v>0</v>
      </c>
      <c r="DT161" s="4">
        <f t="shared" ca="1" si="81"/>
        <v>0</v>
      </c>
      <c r="DU161" s="4">
        <f t="shared" ca="1" si="81"/>
        <v>0</v>
      </c>
      <c r="DV161" s="4">
        <f t="shared" ca="1" si="81"/>
        <v>0</v>
      </c>
      <c r="DW161" s="4">
        <f t="shared" ca="1" si="81"/>
        <v>0</v>
      </c>
      <c r="DX161" s="4">
        <f t="shared" ca="1" si="81"/>
        <v>0</v>
      </c>
      <c r="DY161" s="4">
        <f t="shared" ca="1" si="81"/>
        <v>0</v>
      </c>
      <c r="DZ161" s="4">
        <f t="shared" ca="1" si="81"/>
        <v>0</v>
      </c>
      <c r="EA161" s="4">
        <f t="shared" ca="1" si="81"/>
        <v>0</v>
      </c>
      <c r="EB161" s="4">
        <f t="shared" ref="EB161:GM161" ca="1" si="82">EA161-EA435</f>
        <v>0</v>
      </c>
      <c r="EC161" s="4">
        <f t="shared" ca="1" si="82"/>
        <v>0</v>
      </c>
      <c r="ED161" s="4">
        <f t="shared" ca="1" si="82"/>
        <v>0</v>
      </c>
      <c r="EE161" s="4">
        <f t="shared" ca="1" si="82"/>
        <v>0</v>
      </c>
      <c r="EF161" s="4">
        <f t="shared" ca="1" si="82"/>
        <v>0</v>
      </c>
      <c r="EG161" s="4">
        <f t="shared" ca="1" si="82"/>
        <v>0</v>
      </c>
      <c r="EH161" s="4">
        <f t="shared" ca="1" si="82"/>
        <v>0</v>
      </c>
      <c r="EI161" s="4">
        <f t="shared" ca="1" si="82"/>
        <v>0</v>
      </c>
      <c r="EJ161" s="4">
        <f t="shared" ca="1" si="82"/>
        <v>0</v>
      </c>
      <c r="EK161" s="4">
        <f t="shared" ca="1" si="82"/>
        <v>0</v>
      </c>
      <c r="EL161" s="4">
        <f t="shared" ca="1" si="82"/>
        <v>0</v>
      </c>
      <c r="EM161" s="4">
        <f t="shared" ca="1" si="82"/>
        <v>0</v>
      </c>
      <c r="EN161" s="4">
        <f t="shared" ca="1" si="82"/>
        <v>0</v>
      </c>
      <c r="EO161" s="4">
        <f t="shared" ca="1" si="82"/>
        <v>0</v>
      </c>
      <c r="EP161" s="4">
        <f t="shared" ca="1" si="82"/>
        <v>0</v>
      </c>
      <c r="EQ161" s="4">
        <f t="shared" ca="1" si="82"/>
        <v>0</v>
      </c>
      <c r="ER161" s="4">
        <f t="shared" ca="1" si="82"/>
        <v>0</v>
      </c>
      <c r="ES161" s="4">
        <f t="shared" ca="1" si="82"/>
        <v>0</v>
      </c>
      <c r="ET161" s="4">
        <f t="shared" ca="1" si="82"/>
        <v>0</v>
      </c>
      <c r="EU161" s="4">
        <f t="shared" ca="1" si="82"/>
        <v>0</v>
      </c>
      <c r="EV161" s="4">
        <f t="shared" ca="1" si="82"/>
        <v>0</v>
      </c>
      <c r="EW161" s="4">
        <f t="shared" ca="1" si="82"/>
        <v>0</v>
      </c>
      <c r="EX161" s="4">
        <f t="shared" ca="1" si="82"/>
        <v>0</v>
      </c>
      <c r="EY161" s="4">
        <f t="shared" ca="1" si="82"/>
        <v>0</v>
      </c>
      <c r="EZ161" s="4">
        <f t="shared" ca="1" si="82"/>
        <v>0</v>
      </c>
      <c r="FA161" s="4">
        <f t="shared" ca="1" si="82"/>
        <v>0</v>
      </c>
      <c r="FB161" s="4">
        <f t="shared" ca="1" si="82"/>
        <v>0</v>
      </c>
      <c r="FC161" s="4">
        <f t="shared" ca="1" si="82"/>
        <v>0</v>
      </c>
      <c r="FD161" s="4">
        <f t="shared" ca="1" si="82"/>
        <v>0</v>
      </c>
      <c r="FE161" s="4">
        <f t="shared" ca="1" si="82"/>
        <v>0</v>
      </c>
      <c r="FF161" s="4">
        <f t="shared" ca="1" si="82"/>
        <v>0</v>
      </c>
      <c r="FG161" s="4">
        <f t="shared" ca="1" si="82"/>
        <v>0</v>
      </c>
      <c r="FH161" s="4">
        <f t="shared" ca="1" si="82"/>
        <v>0</v>
      </c>
      <c r="FI161" s="4">
        <f t="shared" ca="1" si="82"/>
        <v>0</v>
      </c>
      <c r="FJ161" s="4">
        <f t="shared" ca="1" si="82"/>
        <v>0</v>
      </c>
      <c r="FK161" s="4">
        <f t="shared" ca="1" si="82"/>
        <v>0</v>
      </c>
      <c r="FL161" s="4">
        <f t="shared" ca="1" si="82"/>
        <v>0</v>
      </c>
      <c r="FM161" s="4">
        <f t="shared" ca="1" si="82"/>
        <v>0</v>
      </c>
      <c r="FN161" s="4">
        <f t="shared" ca="1" si="82"/>
        <v>0</v>
      </c>
      <c r="FO161" s="4">
        <f t="shared" ca="1" si="82"/>
        <v>0</v>
      </c>
      <c r="FP161" s="4">
        <f t="shared" ca="1" si="82"/>
        <v>0</v>
      </c>
      <c r="FQ161" s="4">
        <f t="shared" ca="1" si="82"/>
        <v>0</v>
      </c>
      <c r="FR161" s="4">
        <f t="shared" ca="1" si="82"/>
        <v>0</v>
      </c>
      <c r="FS161" s="4">
        <f t="shared" ca="1" si="82"/>
        <v>0</v>
      </c>
      <c r="FT161" s="4">
        <f t="shared" ca="1" si="82"/>
        <v>0</v>
      </c>
      <c r="FU161" s="4">
        <f t="shared" ca="1" si="82"/>
        <v>0</v>
      </c>
      <c r="FV161" s="4">
        <f t="shared" ca="1" si="82"/>
        <v>0</v>
      </c>
      <c r="FW161" s="4">
        <f t="shared" ca="1" si="82"/>
        <v>0</v>
      </c>
      <c r="FX161" s="4">
        <f t="shared" ca="1" si="82"/>
        <v>0</v>
      </c>
      <c r="FY161" s="4">
        <f t="shared" ca="1" si="82"/>
        <v>0</v>
      </c>
      <c r="FZ161" s="4">
        <f t="shared" ca="1" si="82"/>
        <v>0</v>
      </c>
      <c r="GA161" s="4">
        <f t="shared" ca="1" si="82"/>
        <v>0</v>
      </c>
      <c r="GB161" s="4">
        <f t="shared" ca="1" si="82"/>
        <v>0</v>
      </c>
      <c r="GC161" s="4">
        <f t="shared" ca="1" si="82"/>
        <v>0</v>
      </c>
      <c r="GD161" s="4">
        <f t="shared" ca="1" si="82"/>
        <v>0</v>
      </c>
      <c r="GE161" s="4">
        <f t="shared" ca="1" si="82"/>
        <v>0</v>
      </c>
      <c r="GF161" s="4">
        <f t="shared" ca="1" si="82"/>
        <v>0</v>
      </c>
      <c r="GG161" s="4">
        <f t="shared" ca="1" si="82"/>
        <v>0</v>
      </c>
      <c r="GH161" s="4">
        <f t="shared" ca="1" si="82"/>
        <v>0</v>
      </c>
      <c r="GI161" s="4">
        <f t="shared" ca="1" si="82"/>
        <v>0</v>
      </c>
      <c r="GJ161" s="4">
        <f t="shared" ca="1" si="82"/>
        <v>0</v>
      </c>
      <c r="GK161" s="4">
        <f t="shared" ca="1" si="82"/>
        <v>0</v>
      </c>
      <c r="GL161" s="4">
        <f t="shared" ca="1" si="82"/>
        <v>0</v>
      </c>
      <c r="GM161" s="4">
        <f t="shared" ca="1" si="82"/>
        <v>0</v>
      </c>
      <c r="GN161" s="4">
        <f t="shared" ref="GN161:IV161" ca="1" si="83">GM161-GM435</f>
        <v>0</v>
      </c>
      <c r="GO161" s="4">
        <f t="shared" ca="1" si="83"/>
        <v>0</v>
      </c>
      <c r="GP161" s="4">
        <f t="shared" ca="1" si="83"/>
        <v>0</v>
      </c>
      <c r="GQ161" s="4">
        <f t="shared" ca="1" si="83"/>
        <v>0</v>
      </c>
      <c r="GR161" s="4">
        <f t="shared" ca="1" si="83"/>
        <v>0</v>
      </c>
      <c r="GS161" s="4">
        <f t="shared" ca="1" si="83"/>
        <v>0</v>
      </c>
      <c r="GT161" s="4">
        <f t="shared" ca="1" si="83"/>
        <v>0</v>
      </c>
      <c r="GU161" s="4">
        <f t="shared" ca="1" si="83"/>
        <v>0</v>
      </c>
      <c r="GV161" s="4">
        <f t="shared" ca="1" si="83"/>
        <v>0</v>
      </c>
      <c r="GW161" s="4">
        <f t="shared" ca="1" si="83"/>
        <v>0</v>
      </c>
      <c r="GX161" s="4">
        <f t="shared" ca="1" si="83"/>
        <v>0</v>
      </c>
      <c r="GY161" s="4">
        <f t="shared" ca="1" si="83"/>
        <v>0</v>
      </c>
      <c r="GZ161" s="4">
        <f t="shared" ca="1" si="83"/>
        <v>0</v>
      </c>
      <c r="HA161" s="4">
        <f t="shared" ca="1" si="83"/>
        <v>0</v>
      </c>
      <c r="HB161" s="4">
        <f t="shared" ca="1" si="83"/>
        <v>0</v>
      </c>
      <c r="HC161" s="4">
        <f t="shared" ca="1" si="83"/>
        <v>0</v>
      </c>
      <c r="HD161" s="4">
        <f t="shared" ca="1" si="83"/>
        <v>0</v>
      </c>
      <c r="HE161" s="4">
        <f t="shared" ca="1" si="83"/>
        <v>0</v>
      </c>
      <c r="HF161" s="4">
        <f t="shared" ca="1" si="83"/>
        <v>0</v>
      </c>
      <c r="HG161" s="4">
        <f t="shared" ca="1" si="83"/>
        <v>0</v>
      </c>
      <c r="HH161" s="4">
        <f t="shared" ca="1" si="83"/>
        <v>0</v>
      </c>
      <c r="HI161" s="4">
        <f t="shared" ca="1" si="83"/>
        <v>0</v>
      </c>
      <c r="HJ161" s="4">
        <f t="shared" ca="1" si="83"/>
        <v>0</v>
      </c>
      <c r="HK161" s="4">
        <f t="shared" ca="1" si="83"/>
        <v>0</v>
      </c>
      <c r="HL161" s="4">
        <f t="shared" ca="1" si="83"/>
        <v>0</v>
      </c>
      <c r="HM161" s="4">
        <f t="shared" ca="1" si="83"/>
        <v>0</v>
      </c>
      <c r="HN161" s="4">
        <f t="shared" ca="1" si="83"/>
        <v>0</v>
      </c>
      <c r="HO161" s="4">
        <f t="shared" ca="1" si="83"/>
        <v>0</v>
      </c>
      <c r="HP161" s="4">
        <f t="shared" ca="1" si="83"/>
        <v>0</v>
      </c>
      <c r="HQ161" s="4">
        <f t="shared" ca="1" si="83"/>
        <v>0</v>
      </c>
      <c r="HR161" s="4">
        <f t="shared" ca="1" si="83"/>
        <v>0</v>
      </c>
      <c r="HS161" s="4">
        <f t="shared" ca="1" si="83"/>
        <v>0</v>
      </c>
      <c r="HT161" s="4">
        <f t="shared" ca="1" si="83"/>
        <v>0</v>
      </c>
      <c r="HU161" s="4">
        <f t="shared" ca="1" si="83"/>
        <v>0</v>
      </c>
      <c r="HV161" s="4">
        <f t="shared" ca="1" si="83"/>
        <v>0</v>
      </c>
      <c r="HW161" s="4">
        <f t="shared" ca="1" si="83"/>
        <v>0</v>
      </c>
      <c r="HX161" s="4">
        <f t="shared" ca="1" si="83"/>
        <v>0</v>
      </c>
      <c r="HY161" s="4">
        <f t="shared" ca="1" si="83"/>
        <v>0</v>
      </c>
      <c r="HZ161" s="4">
        <f t="shared" ca="1" si="83"/>
        <v>0</v>
      </c>
      <c r="IA161" s="4">
        <f t="shared" ca="1" si="83"/>
        <v>0</v>
      </c>
      <c r="IB161" s="4">
        <f t="shared" ca="1" si="83"/>
        <v>0</v>
      </c>
      <c r="IC161" s="4">
        <f t="shared" ca="1" si="83"/>
        <v>0</v>
      </c>
      <c r="ID161" s="4">
        <f t="shared" ca="1" si="83"/>
        <v>0</v>
      </c>
      <c r="IE161" s="4">
        <f t="shared" ca="1" si="83"/>
        <v>0</v>
      </c>
      <c r="IF161" s="4">
        <f t="shared" ca="1" si="83"/>
        <v>0</v>
      </c>
      <c r="IG161" s="4">
        <f t="shared" ca="1" si="83"/>
        <v>0</v>
      </c>
      <c r="IH161" s="4">
        <f t="shared" ca="1" si="83"/>
        <v>0</v>
      </c>
      <c r="II161" s="4">
        <f t="shared" ca="1" si="83"/>
        <v>0</v>
      </c>
      <c r="IJ161" s="4">
        <f t="shared" ca="1" si="83"/>
        <v>0</v>
      </c>
      <c r="IK161" s="4">
        <f t="shared" ca="1" si="83"/>
        <v>0</v>
      </c>
      <c r="IL161" s="4">
        <f t="shared" ca="1" si="83"/>
        <v>0</v>
      </c>
      <c r="IM161" s="4">
        <f t="shared" ca="1" si="83"/>
        <v>0</v>
      </c>
      <c r="IN161" s="4">
        <f t="shared" ca="1" si="83"/>
        <v>0</v>
      </c>
      <c r="IO161" s="4">
        <f t="shared" ca="1" si="83"/>
        <v>0</v>
      </c>
      <c r="IP161" s="4">
        <f t="shared" ca="1" si="83"/>
        <v>0</v>
      </c>
      <c r="IQ161" s="4">
        <f t="shared" ca="1" si="83"/>
        <v>0</v>
      </c>
      <c r="IR161" s="4">
        <f t="shared" ca="1" si="83"/>
        <v>0</v>
      </c>
      <c r="IS161" s="4">
        <f t="shared" ca="1" si="83"/>
        <v>0</v>
      </c>
      <c r="IT161" s="4">
        <f t="shared" ca="1" si="83"/>
        <v>0</v>
      </c>
      <c r="IU161" s="4">
        <f t="shared" ca="1" si="83"/>
        <v>0</v>
      </c>
      <c r="IV161" s="4">
        <f t="shared" ca="1" si="83"/>
        <v>0</v>
      </c>
    </row>
    <row r="162" spans="1:256" x14ac:dyDescent="0.15">
      <c r="A162" s="24" t="s">
        <v>206</v>
      </c>
      <c r="B162" s="2" t="s">
        <v>27</v>
      </c>
      <c r="C162" s="4">
        <f t="shared" ca="1" si="51"/>
        <v>0</v>
      </c>
      <c r="D162" s="4">
        <f t="shared" ref="D162:BO162" ca="1" si="84">C162-C436</f>
        <v>0</v>
      </c>
      <c r="E162" s="4">
        <f t="shared" ca="1" si="84"/>
        <v>0</v>
      </c>
      <c r="F162" s="4">
        <f t="shared" ca="1" si="84"/>
        <v>0</v>
      </c>
      <c r="G162" s="4">
        <f t="shared" ca="1" si="84"/>
        <v>0</v>
      </c>
      <c r="H162" s="4">
        <f t="shared" ca="1" si="84"/>
        <v>0</v>
      </c>
      <c r="I162" s="4">
        <f t="shared" ca="1" si="84"/>
        <v>0</v>
      </c>
      <c r="J162" s="4">
        <f t="shared" ca="1" si="84"/>
        <v>0</v>
      </c>
      <c r="K162" s="4">
        <f t="shared" ca="1" si="84"/>
        <v>0</v>
      </c>
      <c r="L162" s="4">
        <f t="shared" ca="1" si="84"/>
        <v>0</v>
      </c>
      <c r="M162" s="4">
        <f t="shared" ca="1" si="84"/>
        <v>0</v>
      </c>
      <c r="N162" s="4">
        <f t="shared" ca="1" si="84"/>
        <v>0</v>
      </c>
      <c r="O162" s="4">
        <f t="shared" ca="1" si="84"/>
        <v>0</v>
      </c>
      <c r="P162" s="4">
        <f t="shared" ca="1" si="84"/>
        <v>0</v>
      </c>
      <c r="Q162" s="4">
        <f t="shared" ca="1" si="84"/>
        <v>0</v>
      </c>
      <c r="R162" s="4">
        <f t="shared" ca="1" si="84"/>
        <v>0</v>
      </c>
      <c r="S162" s="4">
        <f t="shared" ca="1" si="84"/>
        <v>0</v>
      </c>
      <c r="T162" s="4">
        <f t="shared" ca="1" si="84"/>
        <v>0</v>
      </c>
      <c r="U162" s="4">
        <f t="shared" ca="1" si="84"/>
        <v>0</v>
      </c>
      <c r="V162" s="4">
        <f t="shared" ca="1" si="84"/>
        <v>0</v>
      </c>
      <c r="W162" s="4">
        <f t="shared" ca="1" si="84"/>
        <v>0</v>
      </c>
      <c r="X162" s="4">
        <f t="shared" ca="1" si="84"/>
        <v>0</v>
      </c>
      <c r="Y162" s="4">
        <f t="shared" ca="1" si="84"/>
        <v>0</v>
      </c>
      <c r="Z162" s="4">
        <f t="shared" ca="1" si="84"/>
        <v>0</v>
      </c>
      <c r="AA162" s="4">
        <f t="shared" ca="1" si="84"/>
        <v>0</v>
      </c>
      <c r="AB162" s="4">
        <f t="shared" ca="1" si="84"/>
        <v>0</v>
      </c>
      <c r="AC162" s="4">
        <f t="shared" ca="1" si="84"/>
        <v>0</v>
      </c>
      <c r="AD162" s="4">
        <f t="shared" ca="1" si="84"/>
        <v>0</v>
      </c>
      <c r="AE162" s="4">
        <f t="shared" ca="1" si="84"/>
        <v>0</v>
      </c>
      <c r="AF162" s="4">
        <f t="shared" ca="1" si="84"/>
        <v>0</v>
      </c>
      <c r="AG162" s="4">
        <f t="shared" ca="1" si="84"/>
        <v>0</v>
      </c>
      <c r="AH162" s="4">
        <f t="shared" ca="1" si="84"/>
        <v>0</v>
      </c>
      <c r="AI162" s="4">
        <f t="shared" ca="1" si="84"/>
        <v>0</v>
      </c>
      <c r="AJ162" s="4">
        <f t="shared" ca="1" si="84"/>
        <v>0</v>
      </c>
      <c r="AK162" s="4">
        <f t="shared" ca="1" si="84"/>
        <v>0</v>
      </c>
      <c r="AL162" s="4">
        <f t="shared" ca="1" si="84"/>
        <v>0</v>
      </c>
      <c r="AM162" s="4">
        <f t="shared" ca="1" si="84"/>
        <v>0</v>
      </c>
      <c r="AN162" s="4">
        <f t="shared" ca="1" si="84"/>
        <v>0</v>
      </c>
      <c r="AO162" s="4">
        <f t="shared" ca="1" si="84"/>
        <v>0</v>
      </c>
      <c r="AP162" s="4">
        <f t="shared" ca="1" si="84"/>
        <v>0</v>
      </c>
      <c r="AQ162" s="4">
        <f t="shared" ca="1" si="84"/>
        <v>0</v>
      </c>
      <c r="AR162" s="4">
        <f t="shared" ca="1" si="84"/>
        <v>0</v>
      </c>
      <c r="AS162" s="4">
        <f t="shared" ca="1" si="84"/>
        <v>0</v>
      </c>
      <c r="AT162" s="4">
        <f t="shared" ca="1" si="84"/>
        <v>0</v>
      </c>
      <c r="AU162" s="4">
        <f t="shared" ca="1" si="84"/>
        <v>0</v>
      </c>
      <c r="AV162" s="4">
        <f t="shared" ca="1" si="84"/>
        <v>0</v>
      </c>
      <c r="AW162" s="4">
        <f t="shared" ca="1" si="84"/>
        <v>0</v>
      </c>
      <c r="AX162" s="4">
        <f t="shared" ca="1" si="84"/>
        <v>0</v>
      </c>
      <c r="AY162" s="4">
        <f t="shared" ca="1" si="84"/>
        <v>0</v>
      </c>
      <c r="AZ162" s="4">
        <f t="shared" ca="1" si="84"/>
        <v>0</v>
      </c>
      <c r="BA162" s="4">
        <f t="shared" ca="1" si="84"/>
        <v>0</v>
      </c>
      <c r="BB162" s="4">
        <f t="shared" ca="1" si="84"/>
        <v>0</v>
      </c>
      <c r="BC162" s="4">
        <f t="shared" ca="1" si="84"/>
        <v>0</v>
      </c>
      <c r="BD162" s="4">
        <f t="shared" ca="1" si="84"/>
        <v>0</v>
      </c>
      <c r="BE162" s="4">
        <f t="shared" ca="1" si="84"/>
        <v>0</v>
      </c>
      <c r="BF162" s="4">
        <f t="shared" ca="1" si="84"/>
        <v>0</v>
      </c>
      <c r="BG162" s="4">
        <f t="shared" ca="1" si="84"/>
        <v>0</v>
      </c>
      <c r="BH162" s="4">
        <f t="shared" ca="1" si="84"/>
        <v>0</v>
      </c>
      <c r="BI162" s="4">
        <f t="shared" ca="1" si="84"/>
        <v>0</v>
      </c>
      <c r="BJ162" s="4">
        <f t="shared" ca="1" si="84"/>
        <v>0</v>
      </c>
      <c r="BK162" s="4">
        <f t="shared" ca="1" si="84"/>
        <v>0</v>
      </c>
      <c r="BL162" s="4">
        <f t="shared" ca="1" si="84"/>
        <v>0</v>
      </c>
      <c r="BM162" s="4">
        <f t="shared" ca="1" si="84"/>
        <v>0</v>
      </c>
      <c r="BN162" s="4">
        <f t="shared" ca="1" si="84"/>
        <v>0</v>
      </c>
      <c r="BO162" s="4">
        <f t="shared" ca="1" si="84"/>
        <v>0</v>
      </c>
      <c r="BP162" s="4">
        <f t="shared" ref="BP162:EA162" ca="1" si="85">BO162-BO436</f>
        <v>0</v>
      </c>
      <c r="BQ162" s="4">
        <f t="shared" ca="1" si="85"/>
        <v>0</v>
      </c>
      <c r="BR162" s="4">
        <f t="shared" ca="1" si="85"/>
        <v>0</v>
      </c>
      <c r="BS162" s="4">
        <f t="shared" ca="1" si="85"/>
        <v>0</v>
      </c>
      <c r="BT162" s="4">
        <f t="shared" ca="1" si="85"/>
        <v>0</v>
      </c>
      <c r="BU162" s="4">
        <f t="shared" ca="1" si="85"/>
        <v>0</v>
      </c>
      <c r="BV162" s="4">
        <f t="shared" ca="1" si="85"/>
        <v>0</v>
      </c>
      <c r="BW162" s="4">
        <f t="shared" ca="1" si="85"/>
        <v>0</v>
      </c>
      <c r="BX162" s="4">
        <f t="shared" ca="1" si="85"/>
        <v>0</v>
      </c>
      <c r="BY162" s="4">
        <f t="shared" ca="1" si="85"/>
        <v>0</v>
      </c>
      <c r="BZ162" s="4">
        <f t="shared" ca="1" si="85"/>
        <v>0</v>
      </c>
      <c r="CA162" s="4">
        <f t="shared" ca="1" si="85"/>
        <v>0</v>
      </c>
      <c r="CB162" s="4">
        <f t="shared" ca="1" si="85"/>
        <v>0</v>
      </c>
      <c r="CC162" s="4">
        <f t="shared" ca="1" si="85"/>
        <v>0</v>
      </c>
      <c r="CD162" s="4">
        <f t="shared" ca="1" si="85"/>
        <v>0</v>
      </c>
      <c r="CE162" s="4">
        <f t="shared" ca="1" si="85"/>
        <v>0</v>
      </c>
      <c r="CF162" s="4">
        <f t="shared" ca="1" si="85"/>
        <v>0</v>
      </c>
      <c r="CG162" s="4">
        <f t="shared" ca="1" si="85"/>
        <v>0</v>
      </c>
      <c r="CH162" s="4">
        <f t="shared" ca="1" si="85"/>
        <v>0</v>
      </c>
      <c r="CI162" s="4">
        <f t="shared" ca="1" si="85"/>
        <v>0</v>
      </c>
      <c r="CJ162" s="4">
        <f t="shared" ca="1" si="85"/>
        <v>0</v>
      </c>
      <c r="CK162" s="4">
        <f t="shared" ca="1" si="85"/>
        <v>0</v>
      </c>
      <c r="CL162" s="4">
        <f t="shared" ca="1" si="85"/>
        <v>0</v>
      </c>
      <c r="CM162" s="4">
        <f t="shared" ca="1" si="85"/>
        <v>0</v>
      </c>
      <c r="CN162" s="4">
        <f t="shared" ca="1" si="85"/>
        <v>0</v>
      </c>
      <c r="CO162" s="4">
        <f t="shared" ca="1" si="85"/>
        <v>0</v>
      </c>
      <c r="CP162" s="4">
        <f t="shared" ca="1" si="85"/>
        <v>0</v>
      </c>
      <c r="CQ162" s="4">
        <f t="shared" ca="1" si="85"/>
        <v>0</v>
      </c>
      <c r="CR162" s="4">
        <f t="shared" ca="1" si="85"/>
        <v>0</v>
      </c>
      <c r="CS162" s="4">
        <f t="shared" ca="1" si="85"/>
        <v>0</v>
      </c>
      <c r="CT162" s="4">
        <f t="shared" ca="1" si="85"/>
        <v>0</v>
      </c>
      <c r="CU162" s="4">
        <f t="shared" ca="1" si="85"/>
        <v>0</v>
      </c>
      <c r="CV162" s="4">
        <f t="shared" ca="1" si="85"/>
        <v>0</v>
      </c>
      <c r="CW162" s="4">
        <f t="shared" ca="1" si="85"/>
        <v>0</v>
      </c>
      <c r="CX162" s="4">
        <f t="shared" ca="1" si="85"/>
        <v>0</v>
      </c>
      <c r="CY162" s="4">
        <f t="shared" ca="1" si="85"/>
        <v>0</v>
      </c>
      <c r="CZ162" s="4">
        <f t="shared" ca="1" si="85"/>
        <v>0</v>
      </c>
      <c r="DA162" s="4">
        <f t="shared" ca="1" si="85"/>
        <v>0</v>
      </c>
      <c r="DB162" s="4">
        <f t="shared" ca="1" si="85"/>
        <v>0</v>
      </c>
      <c r="DC162" s="4">
        <f t="shared" ca="1" si="85"/>
        <v>0</v>
      </c>
      <c r="DD162" s="4">
        <f t="shared" ca="1" si="85"/>
        <v>0</v>
      </c>
      <c r="DE162" s="4">
        <f t="shared" ca="1" si="85"/>
        <v>0</v>
      </c>
      <c r="DF162" s="4">
        <f t="shared" ca="1" si="85"/>
        <v>0</v>
      </c>
      <c r="DG162" s="4">
        <f t="shared" ca="1" si="85"/>
        <v>0</v>
      </c>
      <c r="DH162" s="4">
        <f t="shared" ca="1" si="85"/>
        <v>0</v>
      </c>
      <c r="DI162" s="4">
        <f t="shared" ca="1" si="85"/>
        <v>0</v>
      </c>
      <c r="DJ162" s="4">
        <f t="shared" ca="1" si="85"/>
        <v>0</v>
      </c>
      <c r="DK162" s="4">
        <f t="shared" ca="1" si="85"/>
        <v>0</v>
      </c>
      <c r="DL162" s="4">
        <f t="shared" ca="1" si="85"/>
        <v>0</v>
      </c>
      <c r="DM162" s="4">
        <f t="shared" ca="1" si="85"/>
        <v>0</v>
      </c>
      <c r="DN162" s="4">
        <f t="shared" ca="1" si="85"/>
        <v>0</v>
      </c>
      <c r="DO162" s="4">
        <f t="shared" ca="1" si="85"/>
        <v>0</v>
      </c>
      <c r="DP162" s="4">
        <f t="shared" ca="1" si="85"/>
        <v>0</v>
      </c>
      <c r="DQ162" s="4">
        <f t="shared" ca="1" si="85"/>
        <v>0</v>
      </c>
      <c r="DR162" s="4">
        <f t="shared" ca="1" si="85"/>
        <v>0</v>
      </c>
      <c r="DS162" s="4">
        <f t="shared" ca="1" si="85"/>
        <v>0</v>
      </c>
      <c r="DT162" s="4">
        <f t="shared" ca="1" si="85"/>
        <v>0</v>
      </c>
      <c r="DU162" s="4">
        <f t="shared" ca="1" si="85"/>
        <v>0</v>
      </c>
      <c r="DV162" s="4">
        <f t="shared" ca="1" si="85"/>
        <v>0</v>
      </c>
      <c r="DW162" s="4">
        <f t="shared" ca="1" si="85"/>
        <v>0</v>
      </c>
      <c r="DX162" s="4">
        <f t="shared" ca="1" si="85"/>
        <v>0</v>
      </c>
      <c r="DY162" s="4">
        <f t="shared" ca="1" si="85"/>
        <v>0</v>
      </c>
      <c r="DZ162" s="4">
        <f t="shared" ca="1" si="85"/>
        <v>0</v>
      </c>
      <c r="EA162" s="4">
        <f t="shared" ca="1" si="85"/>
        <v>0</v>
      </c>
      <c r="EB162" s="4">
        <f t="shared" ref="EB162:GM162" ca="1" si="86">EA162-EA436</f>
        <v>0</v>
      </c>
      <c r="EC162" s="4">
        <f t="shared" ca="1" si="86"/>
        <v>0</v>
      </c>
      <c r="ED162" s="4">
        <f t="shared" ca="1" si="86"/>
        <v>0</v>
      </c>
      <c r="EE162" s="4">
        <f t="shared" ca="1" si="86"/>
        <v>0</v>
      </c>
      <c r="EF162" s="4">
        <f t="shared" ca="1" si="86"/>
        <v>0</v>
      </c>
      <c r="EG162" s="4">
        <f t="shared" ca="1" si="86"/>
        <v>0</v>
      </c>
      <c r="EH162" s="4">
        <f t="shared" ca="1" si="86"/>
        <v>0</v>
      </c>
      <c r="EI162" s="4">
        <f t="shared" ca="1" si="86"/>
        <v>0</v>
      </c>
      <c r="EJ162" s="4">
        <f t="shared" ca="1" si="86"/>
        <v>0</v>
      </c>
      <c r="EK162" s="4">
        <f t="shared" ca="1" si="86"/>
        <v>0</v>
      </c>
      <c r="EL162" s="4">
        <f t="shared" ca="1" si="86"/>
        <v>0</v>
      </c>
      <c r="EM162" s="4">
        <f t="shared" ca="1" si="86"/>
        <v>0</v>
      </c>
      <c r="EN162" s="4">
        <f t="shared" ca="1" si="86"/>
        <v>0</v>
      </c>
      <c r="EO162" s="4">
        <f t="shared" ca="1" si="86"/>
        <v>0</v>
      </c>
      <c r="EP162" s="4">
        <f t="shared" ca="1" si="86"/>
        <v>0</v>
      </c>
      <c r="EQ162" s="4">
        <f t="shared" ca="1" si="86"/>
        <v>0</v>
      </c>
      <c r="ER162" s="4">
        <f t="shared" ca="1" si="86"/>
        <v>0</v>
      </c>
      <c r="ES162" s="4">
        <f t="shared" ca="1" si="86"/>
        <v>0</v>
      </c>
      <c r="ET162" s="4">
        <f t="shared" ca="1" si="86"/>
        <v>0</v>
      </c>
      <c r="EU162" s="4">
        <f t="shared" ca="1" si="86"/>
        <v>0</v>
      </c>
      <c r="EV162" s="4">
        <f t="shared" ca="1" si="86"/>
        <v>0</v>
      </c>
      <c r="EW162" s="4">
        <f t="shared" ca="1" si="86"/>
        <v>0</v>
      </c>
      <c r="EX162" s="4">
        <f t="shared" ca="1" si="86"/>
        <v>0</v>
      </c>
      <c r="EY162" s="4">
        <f t="shared" ca="1" si="86"/>
        <v>0</v>
      </c>
      <c r="EZ162" s="4">
        <f t="shared" ca="1" si="86"/>
        <v>0</v>
      </c>
      <c r="FA162" s="4">
        <f t="shared" ca="1" si="86"/>
        <v>0</v>
      </c>
      <c r="FB162" s="4">
        <f t="shared" ca="1" si="86"/>
        <v>0</v>
      </c>
      <c r="FC162" s="4">
        <f t="shared" ca="1" si="86"/>
        <v>0</v>
      </c>
      <c r="FD162" s="4">
        <f t="shared" ca="1" si="86"/>
        <v>0</v>
      </c>
      <c r="FE162" s="4">
        <f t="shared" ca="1" si="86"/>
        <v>0</v>
      </c>
      <c r="FF162" s="4">
        <f t="shared" ca="1" si="86"/>
        <v>0</v>
      </c>
      <c r="FG162" s="4">
        <f t="shared" ca="1" si="86"/>
        <v>0</v>
      </c>
      <c r="FH162" s="4">
        <f t="shared" ca="1" si="86"/>
        <v>0</v>
      </c>
      <c r="FI162" s="4">
        <f t="shared" ca="1" si="86"/>
        <v>0</v>
      </c>
      <c r="FJ162" s="4">
        <f t="shared" ca="1" si="86"/>
        <v>0</v>
      </c>
      <c r="FK162" s="4">
        <f t="shared" ca="1" si="86"/>
        <v>0</v>
      </c>
      <c r="FL162" s="4">
        <f t="shared" ca="1" si="86"/>
        <v>0</v>
      </c>
      <c r="FM162" s="4">
        <f t="shared" ca="1" si="86"/>
        <v>0</v>
      </c>
      <c r="FN162" s="4">
        <f t="shared" ca="1" si="86"/>
        <v>0</v>
      </c>
      <c r="FO162" s="4">
        <f t="shared" ca="1" si="86"/>
        <v>0</v>
      </c>
      <c r="FP162" s="4">
        <f t="shared" ca="1" si="86"/>
        <v>0</v>
      </c>
      <c r="FQ162" s="4">
        <f t="shared" ca="1" si="86"/>
        <v>0</v>
      </c>
      <c r="FR162" s="4">
        <f t="shared" ca="1" si="86"/>
        <v>0</v>
      </c>
      <c r="FS162" s="4">
        <f t="shared" ca="1" si="86"/>
        <v>0</v>
      </c>
      <c r="FT162" s="4">
        <f t="shared" ca="1" si="86"/>
        <v>0</v>
      </c>
      <c r="FU162" s="4">
        <f t="shared" ca="1" si="86"/>
        <v>0</v>
      </c>
      <c r="FV162" s="4">
        <f t="shared" ca="1" si="86"/>
        <v>0</v>
      </c>
      <c r="FW162" s="4">
        <f t="shared" ca="1" si="86"/>
        <v>0</v>
      </c>
      <c r="FX162" s="4">
        <f t="shared" ca="1" si="86"/>
        <v>0</v>
      </c>
      <c r="FY162" s="4">
        <f t="shared" ca="1" si="86"/>
        <v>0</v>
      </c>
      <c r="FZ162" s="4">
        <f t="shared" ca="1" si="86"/>
        <v>0</v>
      </c>
      <c r="GA162" s="4">
        <f t="shared" ca="1" si="86"/>
        <v>0</v>
      </c>
      <c r="GB162" s="4">
        <f t="shared" ca="1" si="86"/>
        <v>0</v>
      </c>
      <c r="GC162" s="4">
        <f t="shared" ca="1" si="86"/>
        <v>0</v>
      </c>
      <c r="GD162" s="4">
        <f t="shared" ca="1" si="86"/>
        <v>0</v>
      </c>
      <c r="GE162" s="4">
        <f t="shared" ca="1" si="86"/>
        <v>0</v>
      </c>
      <c r="GF162" s="4">
        <f t="shared" ca="1" si="86"/>
        <v>0</v>
      </c>
      <c r="GG162" s="4">
        <f t="shared" ca="1" si="86"/>
        <v>0</v>
      </c>
      <c r="GH162" s="4">
        <f t="shared" ca="1" si="86"/>
        <v>0</v>
      </c>
      <c r="GI162" s="4">
        <f t="shared" ca="1" si="86"/>
        <v>0</v>
      </c>
      <c r="GJ162" s="4">
        <f t="shared" ca="1" si="86"/>
        <v>0</v>
      </c>
      <c r="GK162" s="4">
        <f t="shared" ca="1" si="86"/>
        <v>0</v>
      </c>
      <c r="GL162" s="4">
        <f t="shared" ca="1" si="86"/>
        <v>0</v>
      </c>
      <c r="GM162" s="4">
        <f t="shared" ca="1" si="86"/>
        <v>0</v>
      </c>
      <c r="GN162" s="4">
        <f t="shared" ref="GN162:IV162" ca="1" si="87">GM162-GM436</f>
        <v>0</v>
      </c>
      <c r="GO162" s="4">
        <f t="shared" ca="1" si="87"/>
        <v>0</v>
      </c>
      <c r="GP162" s="4">
        <f t="shared" ca="1" si="87"/>
        <v>0</v>
      </c>
      <c r="GQ162" s="4">
        <f t="shared" ca="1" si="87"/>
        <v>0</v>
      </c>
      <c r="GR162" s="4">
        <f t="shared" ca="1" si="87"/>
        <v>0</v>
      </c>
      <c r="GS162" s="4">
        <f t="shared" ca="1" si="87"/>
        <v>0</v>
      </c>
      <c r="GT162" s="4">
        <f t="shared" ca="1" si="87"/>
        <v>0</v>
      </c>
      <c r="GU162" s="4">
        <f t="shared" ca="1" si="87"/>
        <v>0</v>
      </c>
      <c r="GV162" s="4">
        <f t="shared" ca="1" si="87"/>
        <v>0</v>
      </c>
      <c r="GW162" s="4">
        <f t="shared" ca="1" si="87"/>
        <v>0</v>
      </c>
      <c r="GX162" s="4">
        <f t="shared" ca="1" si="87"/>
        <v>0</v>
      </c>
      <c r="GY162" s="4">
        <f t="shared" ca="1" si="87"/>
        <v>0</v>
      </c>
      <c r="GZ162" s="4">
        <f t="shared" ca="1" si="87"/>
        <v>0</v>
      </c>
      <c r="HA162" s="4">
        <f t="shared" ca="1" si="87"/>
        <v>0</v>
      </c>
      <c r="HB162" s="4">
        <f t="shared" ca="1" si="87"/>
        <v>0</v>
      </c>
      <c r="HC162" s="4">
        <f t="shared" ca="1" si="87"/>
        <v>0</v>
      </c>
      <c r="HD162" s="4">
        <f t="shared" ca="1" si="87"/>
        <v>0</v>
      </c>
      <c r="HE162" s="4">
        <f t="shared" ca="1" si="87"/>
        <v>0</v>
      </c>
      <c r="HF162" s="4">
        <f t="shared" ca="1" si="87"/>
        <v>0</v>
      </c>
      <c r="HG162" s="4">
        <f t="shared" ca="1" si="87"/>
        <v>0</v>
      </c>
      <c r="HH162" s="4">
        <f t="shared" ca="1" si="87"/>
        <v>0</v>
      </c>
      <c r="HI162" s="4">
        <f t="shared" ca="1" si="87"/>
        <v>0</v>
      </c>
      <c r="HJ162" s="4">
        <f t="shared" ca="1" si="87"/>
        <v>0</v>
      </c>
      <c r="HK162" s="4">
        <f t="shared" ca="1" si="87"/>
        <v>0</v>
      </c>
      <c r="HL162" s="4">
        <f t="shared" ca="1" si="87"/>
        <v>0</v>
      </c>
      <c r="HM162" s="4">
        <f t="shared" ca="1" si="87"/>
        <v>0</v>
      </c>
      <c r="HN162" s="4">
        <f t="shared" ca="1" si="87"/>
        <v>0</v>
      </c>
      <c r="HO162" s="4">
        <f t="shared" ca="1" si="87"/>
        <v>0</v>
      </c>
      <c r="HP162" s="4">
        <f t="shared" ca="1" si="87"/>
        <v>0</v>
      </c>
      <c r="HQ162" s="4">
        <f t="shared" ca="1" si="87"/>
        <v>0</v>
      </c>
      <c r="HR162" s="4">
        <f t="shared" ca="1" si="87"/>
        <v>0</v>
      </c>
      <c r="HS162" s="4">
        <f t="shared" ca="1" si="87"/>
        <v>0</v>
      </c>
      <c r="HT162" s="4">
        <f t="shared" ca="1" si="87"/>
        <v>0</v>
      </c>
      <c r="HU162" s="4">
        <f t="shared" ca="1" si="87"/>
        <v>0</v>
      </c>
      <c r="HV162" s="4">
        <f t="shared" ca="1" si="87"/>
        <v>0</v>
      </c>
      <c r="HW162" s="4">
        <f t="shared" ca="1" si="87"/>
        <v>0</v>
      </c>
      <c r="HX162" s="4">
        <f t="shared" ca="1" si="87"/>
        <v>0</v>
      </c>
      <c r="HY162" s="4">
        <f t="shared" ca="1" si="87"/>
        <v>0</v>
      </c>
      <c r="HZ162" s="4">
        <f t="shared" ca="1" si="87"/>
        <v>0</v>
      </c>
      <c r="IA162" s="4">
        <f t="shared" ca="1" si="87"/>
        <v>0</v>
      </c>
      <c r="IB162" s="4">
        <f t="shared" ca="1" si="87"/>
        <v>0</v>
      </c>
      <c r="IC162" s="4">
        <f t="shared" ca="1" si="87"/>
        <v>0</v>
      </c>
      <c r="ID162" s="4">
        <f t="shared" ca="1" si="87"/>
        <v>0</v>
      </c>
      <c r="IE162" s="4">
        <f t="shared" ca="1" si="87"/>
        <v>0</v>
      </c>
      <c r="IF162" s="4">
        <f t="shared" ca="1" si="87"/>
        <v>0</v>
      </c>
      <c r="IG162" s="4">
        <f t="shared" ca="1" si="87"/>
        <v>0</v>
      </c>
      <c r="IH162" s="4">
        <f t="shared" ca="1" si="87"/>
        <v>0</v>
      </c>
      <c r="II162" s="4">
        <f t="shared" ca="1" si="87"/>
        <v>0</v>
      </c>
      <c r="IJ162" s="4">
        <f t="shared" ca="1" si="87"/>
        <v>0</v>
      </c>
      <c r="IK162" s="4">
        <f t="shared" ca="1" si="87"/>
        <v>0</v>
      </c>
      <c r="IL162" s="4">
        <f t="shared" ca="1" si="87"/>
        <v>0</v>
      </c>
      <c r="IM162" s="4">
        <f t="shared" ca="1" si="87"/>
        <v>0</v>
      </c>
      <c r="IN162" s="4">
        <f t="shared" ca="1" si="87"/>
        <v>0</v>
      </c>
      <c r="IO162" s="4">
        <f t="shared" ca="1" si="87"/>
        <v>0</v>
      </c>
      <c r="IP162" s="4">
        <f t="shared" ca="1" si="87"/>
        <v>0</v>
      </c>
      <c r="IQ162" s="4">
        <f t="shared" ca="1" si="87"/>
        <v>0</v>
      </c>
      <c r="IR162" s="4">
        <f t="shared" ca="1" si="87"/>
        <v>0</v>
      </c>
      <c r="IS162" s="4">
        <f t="shared" ca="1" si="87"/>
        <v>0</v>
      </c>
      <c r="IT162" s="4">
        <f t="shared" ca="1" si="87"/>
        <v>0</v>
      </c>
      <c r="IU162" s="4">
        <f t="shared" ca="1" si="87"/>
        <v>0</v>
      </c>
      <c r="IV162" s="4">
        <f t="shared" ca="1" si="87"/>
        <v>0</v>
      </c>
    </row>
    <row r="163" spans="1:256" x14ac:dyDescent="0.15">
      <c r="A163" s="24" t="s">
        <v>207</v>
      </c>
      <c r="B163" s="2" t="s">
        <v>27</v>
      </c>
      <c r="C163" s="4">
        <f t="shared" ca="1" si="51"/>
        <v>0</v>
      </c>
      <c r="D163" s="4">
        <f t="shared" ref="D163:BO163" ca="1" si="88">C163-C437</f>
        <v>0</v>
      </c>
      <c r="E163" s="4">
        <f t="shared" ca="1" si="88"/>
        <v>0</v>
      </c>
      <c r="F163" s="4">
        <f t="shared" ca="1" si="88"/>
        <v>0</v>
      </c>
      <c r="G163" s="4">
        <f t="shared" ca="1" si="88"/>
        <v>0</v>
      </c>
      <c r="H163" s="4">
        <f t="shared" ca="1" si="88"/>
        <v>0</v>
      </c>
      <c r="I163" s="4">
        <f t="shared" ca="1" si="88"/>
        <v>0</v>
      </c>
      <c r="J163" s="4">
        <f t="shared" ca="1" si="88"/>
        <v>0</v>
      </c>
      <c r="K163" s="4">
        <f t="shared" ca="1" si="88"/>
        <v>0</v>
      </c>
      <c r="L163" s="4">
        <f t="shared" ca="1" si="88"/>
        <v>0</v>
      </c>
      <c r="M163" s="4">
        <f t="shared" ca="1" si="88"/>
        <v>0</v>
      </c>
      <c r="N163" s="4">
        <f t="shared" ca="1" si="88"/>
        <v>0</v>
      </c>
      <c r="O163" s="4">
        <f t="shared" ca="1" si="88"/>
        <v>0</v>
      </c>
      <c r="P163" s="4">
        <f t="shared" ca="1" si="88"/>
        <v>0</v>
      </c>
      <c r="Q163" s="4">
        <f t="shared" ca="1" si="88"/>
        <v>0</v>
      </c>
      <c r="R163" s="4">
        <f t="shared" ca="1" si="88"/>
        <v>0</v>
      </c>
      <c r="S163" s="4">
        <f t="shared" ca="1" si="88"/>
        <v>0</v>
      </c>
      <c r="T163" s="4">
        <f t="shared" ca="1" si="88"/>
        <v>0</v>
      </c>
      <c r="U163" s="4">
        <f t="shared" ca="1" si="88"/>
        <v>0</v>
      </c>
      <c r="V163" s="4">
        <f t="shared" ca="1" si="88"/>
        <v>0</v>
      </c>
      <c r="W163" s="4">
        <f t="shared" ca="1" si="88"/>
        <v>0</v>
      </c>
      <c r="X163" s="4">
        <f t="shared" ca="1" si="88"/>
        <v>0</v>
      </c>
      <c r="Y163" s="4">
        <f t="shared" ca="1" si="88"/>
        <v>0</v>
      </c>
      <c r="Z163" s="4">
        <f t="shared" ca="1" si="88"/>
        <v>0</v>
      </c>
      <c r="AA163" s="4">
        <f t="shared" ca="1" si="88"/>
        <v>0</v>
      </c>
      <c r="AB163" s="4">
        <f t="shared" ca="1" si="88"/>
        <v>0</v>
      </c>
      <c r="AC163" s="4">
        <f t="shared" ca="1" si="88"/>
        <v>0</v>
      </c>
      <c r="AD163" s="4">
        <f t="shared" ca="1" si="88"/>
        <v>0</v>
      </c>
      <c r="AE163" s="4">
        <f t="shared" ca="1" si="88"/>
        <v>0</v>
      </c>
      <c r="AF163" s="4">
        <f t="shared" ca="1" si="88"/>
        <v>0</v>
      </c>
      <c r="AG163" s="4">
        <f t="shared" ca="1" si="88"/>
        <v>0</v>
      </c>
      <c r="AH163" s="4">
        <f t="shared" ca="1" si="88"/>
        <v>0</v>
      </c>
      <c r="AI163" s="4">
        <f t="shared" ca="1" si="88"/>
        <v>0</v>
      </c>
      <c r="AJ163" s="4">
        <f t="shared" ca="1" si="88"/>
        <v>0</v>
      </c>
      <c r="AK163" s="4">
        <f t="shared" ca="1" si="88"/>
        <v>0</v>
      </c>
      <c r="AL163" s="4">
        <f t="shared" ca="1" si="88"/>
        <v>0</v>
      </c>
      <c r="AM163" s="4">
        <f t="shared" ca="1" si="88"/>
        <v>0</v>
      </c>
      <c r="AN163" s="4">
        <f t="shared" ca="1" si="88"/>
        <v>0</v>
      </c>
      <c r="AO163" s="4">
        <f t="shared" ca="1" si="88"/>
        <v>0</v>
      </c>
      <c r="AP163" s="4">
        <f t="shared" ca="1" si="88"/>
        <v>0</v>
      </c>
      <c r="AQ163" s="4">
        <f t="shared" ca="1" si="88"/>
        <v>0</v>
      </c>
      <c r="AR163" s="4">
        <f t="shared" ca="1" si="88"/>
        <v>0</v>
      </c>
      <c r="AS163" s="4">
        <f t="shared" ca="1" si="88"/>
        <v>0</v>
      </c>
      <c r="AT163" s="4">
        <f t="shared" ca="1" si="88"/>
        <v>0</v>
      </c>
      <c r="AU163" s="4">
        <f t="shared" ca="1" si="88"/>
        <v>0</v>
      </c>
      <c r="AV163" s="4">
        <f t="shared" ca="1" si="88"/>
        <v>0</v>
      </c>
      <c r="AW163" s="4">
        <f t="shared" ca="1" si="88"/>
        <v>0</v>
      </c>
      <c r="AX163" s="4">
        <f t="shared" ca="1" si="88"/>
        <v>0</v>
      </c>
      <c r="AY163" s="4">
        <f t="shared" ca="1" si="88"/>
        <v>0</v>
      </c>
      <c r="AZ163" s="4">
        <f t="shared" ca="1" si="88"/>
        <v>0</v>
      </c>
      <c r="BA163" s="4">
        <f t="shared" ca="1" si="88"/>
        <v>0</v>
      </c>
      <c r="BB163" s="4">
        <f t="shared" ca="1" si="88"/>
        <v>0</v>
      </c>
      <c r="BC163" s="4">
        <f t="shared" ca="1" si="88"/>
        <v>0</v>
      </c>
      <c r="BD163" s="4">
        <f t="shared" ca="1" si="88"/>
        <v>0</v>
      </c>
      <c r="BE163" s="4">
        <f t="shared" ca="1" si="88"/>
        <v>0</v>
      </c>
      <c r="BF163" s="4">
        <f t="shared" ca="1" si="88"/>
        <v>0</v>
      </c>
      <c r="BG163" s="4">
        <f t="shared" ca="1" si="88"/>
        <v>0</v>
      </c>
      <c r="BH163" s="4">
        <f t="shared" ca="1" si="88"/>
        <v>0</v>
      </c>
      <c r="BI163" s="4">
        <f t="shared" ca="1" si="88"/>
        <v>0</v>
      </c>
      <c r="BJ163" s="4">
        <f t="shared" ca="1" si="88"/>
        <v>0</v>
      </c>
      <c r="BK163" s="4">
        <f t="shared" ca="1" si="88"/>
        <v>0</v>
      </c>
      <c r="BL163" s="4">
        <f t="shared" ca="1" si="88"/>
        <v>0</v>
      </c>
      <c r="BM163" s="4">
        <f t="shared" ca="1" si="88"/>
        <v>0</v>
      </c>
      <c r="BN163" s="4">
        <f t="shared" ca="1" si="88"/>
        <v>0</v>
      </c>
      <c r="BO163" s="4">
        <f t="shared" ca="1" si="88"/>
        <v>0</v>
      </c>
      <c r="BP163" s="4">
        <f t="shared" ref="BP163:EA163" ca="1" si="89">BO163-BO437</f>
        <v>0</v>
      </c>
      <c r="BQ163" s="4">
        <f t="shared" ca="1" si="89"/>
        <v>0</v>
      </c>
      <c r="BR163" s="4">
        <f t="shared" ca="1" si="89"/>
        <v>0</v>
      </c>
      <c r="BS163" s="4">
        <f t="shared" ca="1" si="89"/>
        <v>0</v>
      </c>
      <c r="BT163" s="4">
        <f t="shared" ca="1" si="89"/>
        <v>0</v>
      </c>
      <c r="BU163" s="4">
        <f t="shared" ca="1" si="89"/>
        <v>0</v>
      </c>
      <c r="BV163" s="4">
        <f t="shared" ca="1" si="89"/>
        <v>0</v>
      </c>
      <c r="BW163" s="4">
        <f t="shared" ca="1" si="89"/>
        <v>0</v>
      </c>
      <c r="BX163" s="4">
        <f t="shared" ca="1" si="89"/>
        <v>0</v>
      </c>
      <c r="BY163" s="4">
        <f t="shared" ca="1" si="89"/>
        <v>0</v>
      </c>
      <c r="BZ163" s="4">
        <f t="shared" ca="1" si="89"/>
        <v>0</v>
      </c>
      <c r="CA163" s="4">
        <f t="shared" ca="1" si="89"/>
        <v>0</v>
      </c>
      <c r="CB163" s="4">
        <f t="shared" ca="1" si="89"/>
        <v>0</v>
      </c>
      <c r="CC163" s="4">
        <f t="shared" ca="1" si="89"/>
        <v>0</v>
      </c>
      <c r="CD163" s="4">
        <f t="shared" ca="1" si="89"/>
        <v>0</v>
      </c>
      <c r="CE163" s="4">
        <f t="shared" ca="1" si="89"/>
        <v>0</v>
      </c>
      <c r="CF163" s="4">
        <f t="shared" ca="1" si="89"/>
        <v>0</v>
      </c>
      <c r="CG163" s="4">
        <f t="shared" ca="1" si="89"/>
        <v>0</v>
      </c>
      <c r="CH163" s="4">
        <f t="shared" ca="1" si="89"/>
        <v>0</v>
      </c>
      <c r="CI163" s="4">
        <f t="shared" ca="1" si="89"/>
        <v>0</v>
      </c>
      <c r="CJ163" s="4">
        <f t="shared" ca="1" si="89"/>
        <v>0</v>
      </c>
      <c r="CK163" s="4">
        <f t="shared" ca="1" si="89"/>
        <v>0</v>
      </c>
      <c r="CL163" s="4">
        <f t="shared" ca="1" si="89"/>
        <v>0</v>
      </c>
      <c r="CM163" s="4">
        <f t="shared" ca="1" si="89"/>
        <v>0</v>
      </c>
      <c r="CN163" s="4">
        <f t="shared" ca="1" si="89"/>
        <v>0</v>
      </c>
      <c r="CO163" s="4">
        <f t="shared" ca="1" si="89"/>
        <v>0</v>
      </c>
      <c r="CP163" s="4">
        <f t="shared" ca="1" si="89"/>
        <v>0</v>
      </c>
      <c r="CQ163" s="4">
        <f t="shared" ca="1" si="89"/>
        <v>0</v>
      </c>
      <c r="CR163" s="4">
        <f t="shared" ca="1" si="89"/>
        <v>0</v>
      </c>
      <c r="CS163" s="4">
        <f t="shared" ca="1" si="89"/>
        <v>0</v>
      </c>
      <c r="CT163" s="4">
        <f t="shared" ca="1" si="89"/>
        <v>0</v>
      </c>
      <c r="CU163" s="4">
        <f t="shared" ca="1" si="89"/>
        <v>0</v>
      </c>
      <c r="CV163" s="4">
        <f t="shared" ca="1" si="89"/>
        <v>0</v>
      </c>
      <c r="CW163" s="4">
        <f t="shared" ca="1" si="89"/>
        <v>0</v>
      </c>
      <c r="CX163" s="4">
        <f t="shared" ca="1" si="89"/>
        <v>0</v>
      </c>
      <c r="CY163" s="4">
        <f t="shared" ca="1" si="89"/>
        <v>0</v>
      </c>
      <c r="CZ163" s="4">
        <f t="shared" ca="1" si="89"/>
        <v>0</v>
      </c>
      <c r="DA163" s="4">
        <f t="shared" ca="1" si="89"/>
        <v>0</v>
      </c>
      <c r="DB163" s="4">
        <f t="shared" ca="1" si="89"/>
        <v>0</v>
      </c>
      <c r="DC163" s="4">
        <f t="shared" ca="1" si="89"/>
        <v>0</v>
      </c>
      <c r="DD163" s="4">
        <f t="shared" ca="1" si="89"/>
        <v>0</v>
      </c>
      <c r="DE163" s="4">
        <f t="shared" ca="1" si="89"/>
        <v>0</v>
      </c>
      <c r="DF163" s="4">
        <f t="shared" ca="1" si="89"/>
        <v>0</v>
      </c>
      <c r="DG163" s="4">
        <f t="shared" ca="1" si="89"/>
        <v>0</v>
      </c>
      <c r="DH163" s="4">
        <f t="shared" ca="1" si="89"/>
        <v>0</v>
      </c>
      <c r="DI163" s="4">
        <f t="shared" ca="1" si="89"/>
        <v>0</v>
      </c>
      <c r="DJ163" s="4">
        <f t="shared" ca="1" si="89"/>
        <v>0</v>
      </c>
      <c r="DK163" s="4">
        <f t="shared" ca="1" si="89"/>
        <v>0</v>
      </c>
      <c r="DL163" s="4">
        <f t="shared" ca="1" si="89"/>
        <v>0</v>
      </c>
      <c r="DM163" s="4">
        <f t="shared" ca="1" si="89"/>
        <v>0</v>
      </c>
      <c r="DN163" s="4">
        <f t="shared" ca="1" si="89"/>
        <v>0</v>
      </c>
      <c r="DO163" s="4">
        <f t="shared" ca="1" si="89"/>
        <v>0</v>
      </c>
      <c r="DP163" s="4">
        <f t="shared" ca="1" si="89"/>
        <v>0</v>
      </c>
      <c r="DQ163" s="4">
        <f t="shared" ca="1" si="89"/>
        <v>0</v>
      </c>
      <c r="DR163" s="4">
        <f t="shared" ca="1" si="89"/>
        <v>0</v>
      </c>
      <c r="DS163" s="4">
        <f t="shared" ca="1" si="89"/>
        <v>0</v>
      </c>
      <c r="DT163" s="4">
        <f t="shared" ca="1" si="89"/>
        <v>0</v>
      </c>
      <c r="DU163" s="4">
        <f t="shared" ca="1" si="89"/>
        <v>0</v>
      </c>
      <c r="DV163" s="4">
        <f t="shared" ca="1" si="89"/>
        <v>0</v>
      </c>
      <c r="DW163" s="4">
        <f t="shared" ca="1" si="89"/>
        <v>0</v>
      </c>
      <c r="DX163" s="4">
        <f t="shared" ca="1" si="89"/>
        <v>0</v>
      </c>
      <c r="DY163" s="4">
        <f t="shared" ca="1" si="89"/>
        <v>0</v>
      </c>
      <c r="DZ163" s="4">
        <f t="shared" ca="1" si="89"/>
        <v>0</v>
      </c>
      <c r="EA163" s="4">
        <f t="shared" ca="1" si="89"/>
        <v>0</v>
      </c>
      <c r="EB163" s="4">
        <f t="shared" ref="EB163:GM163" ca="1" si="90">EA163-EA437</f>
        <v>0</v>
      </c>
      <c r="EC163" s="4">
        <f t="shared" ca="1" si="90"/>
        <v>0</v>
      </c>
      <c r="ED163" s="4">
        <f t="shared" ca="1" si="90"/>
        <v>0</v>
      </c>
      <c r="EE163" s="4">
        <f t="shared" ca="1" si="90"/>
        <v>0</v>
      </c>
      <c r="EF163" s="4">
        <f t="shared" ca="1" si="90"/>
        <v>0</v>
      </c>
      <c r="EG163" s="4">
        <f t="shared" ca="1" si="90"/>
        <v>0</v>
      </c>
      <c r="EH163" s="4">
        <f t="shared" ca="1" si="90"/>
        <v>0</v>
      </c>
      <c r="EI163" s="4">
        <f t="shared" ca="1" si="90"/>
        <v>0</v>
      </c>
      <c r="EJ163" s="4">
        <f t="shared" ca="1" si="90"/>
        <v>0</v>
      </c>
      <c r="EK163" s="4">
        <f t="shared" ca="1" si="90"/>
        <v>0</v>
      </c>
      <c r="EL163" s="4">
        <f t="shared" ca="1" si="90"/>
        <v>0</v>
      </c>
      <c r="EM163" s="4">
        <f t="shared" ca="1" si="90"/>
        <v>0</v>
      </c>
      <c r="EN163" s="4">
        <f t="shared" ca="1" si="90"/>
        <v>0</v>
      </c>
      <c r="EO163" s="4">
        <f t="shared" ca="1" si="90"/>
        <v>0</v>
      </c>
      <c r="EP163" s="4">
        <f t="shared" ca="1" si="90"/>
        <v>0</v>
      </c>
      <c r="EQ163" s="4">
        <f t="shared" ca="1" si="90"/>
        <v>0</v>
      </c>
      <c r="ER163" s="4">
        <f t="shared" ca="1" si="90"/>
        <v>0</v>
      </c>
      <c r="ES163" s="4">
        <f t="shared" ca="1" si="90"/>
        <v>0</v>
      </c>
      <c r="ET163" s="4">
        <f t="shared" ca="1" si="90"/>
        <v>0</v>
      </c>
      <c r="EU163" s="4">
        <f t="shared" ca="1" si="90"/>
        <v>0</v>
      </c>
      <c r="EV163" s="4">
        <f t="shared" ca="1" si="90"/>
        <v>0</v>
      </c>
      <c r="EW163" s="4">
        <f t="shared" ca="1" si="90"/>
        <v>0</v>
      </c>
      <c r="EX163" s="4">
        <f t="shared" ca="1" si="90"/>
        <v>0</v>
      </c>
      <c r="EY163" s="4">
        <f t="shared" ca="1" si="90"/>
        <v>0</v>
      </c>
      <c r="EZ163" s="4">
        <f t="shared" ca="1" si="90"/>
        <v>0</v>
      </c>
      <c r="FA163" s="4">
        <f t="shared" ca="1" si="90"/>
        <v>0</v>
      </c>
      <c r="FB163" s="4">
        <f t="shared" ca="1" si="90"/>
        <v>0</v>
      </c>
      <c r="FC163" s="4">
        <f t="shared" ca="1" si="90"/>
        <v>0</v>
      </c>
      <c r="FD163" s="4">
        <f t="shared" ca="1" si="90"/>
        <v>0</v>
      </c>
      <c r="FE163" s="4">
        <f t="shared" ca="1" si="90"/>
        <v>0</v>
      </c>
      <c r="FF163" s="4">
        <f t="shared" ca="1" si="90"/>
        <v>0</v>
      </c>
      <c r="FG163" s="4">
        <f t="shared" ca="1" si="90"/>
        <v>0</v>
      </c>
      <c r="FH163" s="4">
        <f t="shared" ca="1" si="90"/>
        <v>0</v>
      </c>
      <c r="FI163" s="4">
        <f t="shared" ca="1" si="90"/>
        <v>0</v>
      </c>
      <c r="FJ163" s="4">
        <f t="shared" ca="1" si="90"/>
        <v>0</v>
      </c>
      <c r="FK163" s="4">
        <f t="shared" ca="1" si="90"/>
        <v>0</v>
      </c>
      <c r="FL163" s="4">
        <f t="shared" ca="1" si="90"/>
        <v>0</v>
      </c>
      <c r="FM163" s="4">
        <f t="shared" ca="1" si="90"/>
        <v>0</v>
      </c>
      <c r="FN163" s="4">
        <f t="shared" ca="1" si="90"/>
        <v>0</v>
      </c>
      <c r="FO163" s="4">
        <f t="shared" ca="1" si="90"/>
        <v>0</v>
      </c>
      <c r="FP163" s="4">
        <f t="shared" ca="1" si="90"/>
        <v>0</v>
      </c>
      <c r="FQ163" s="4">
        <f t="shared" ca="1" si="90"/>
        <v>0</v>
      </c>
      <c r="FR163" s="4">
        <f t="shared" ca="1" si="90"/>
        <v>0</v>
      </c>
      <c r="FS163" s="4">
        <f t="shared" ca="1" si="90"/>
        <v>0</v>
      </c>
      <c r="FT163" s="4">
        <f t="shared" ca="1" si="90"/>
        <v>0</v>
      </c>
      <c r="FU163" s="4">
        <f t="shared" ca="1" si="90"/>
        <v>0</v>
      </c>
      <c r="FV163" s="4">
        <f t="shared" ca="1" si="90"/>
        <v>0</v>
      </c>
      <c r="FW163" s="4">
        <f t="shared" ca="1" si="90"/>
        <v>0</v>
      </c>
      <c r="FX163" s="4">
        <f t="shared" ca="1" si="90"/>
        <v>0</v>
      </c>
      <c r="FY163" s="4">
        <f t="shared" ca="1" si="90"/>
        <v>0</v>
      </c>
      <c r="FZ163" s="4">
        <f t="shared" ca="1" si="90"/>
        <v>0</v>
      </c>
      <c r="GA163" s="4">
        <f t="shared" ca="1" si="90"/>
        <v>0</v>
      </c>
      <c r="GB163" s="4">
        <f t="shared" ca="1" si="90"/>
        <v>0</v>
      </c>
      <c r="GC163" s="4">
        <f t="shared" ca="1" si="90"/>
        <v>0</v>
      </c>
      <c r="GD163" s="4">
        <f t="shared" ca="1" si="90"/>
        <v>0</v>
      </c>
      <c r="GE163" s="4">
        <f t="shared" ca="1" si="90"/>
        <v>0</v>
      </c>
      <c r="GF163" s="4">
        <f t="shared" ca="1" si="90"/>
        <v>0</v>
      </c>
      <c r="GG163" s="4">
        <f t="shared" ca="1" si="90"/>
        <v>0</v>
      </c>
      <c r="GH163" s="4">
        <f t="shared" ca="1" si="90"/>
        <v>0</v>
      </c>
      <c r="GI163" s="4">
        <f t="shared" ca="1" si="90"/>
        <v>0</v>
      </c>
      <c r="GJ163" s="4">
        <f t="shared" ca="1" si="90"/>
        <v>0</v>
      </c>
      <c r="GK163" s="4">
        <f t="shared" ca="1" si="90"/>
        <v>0</v>
      </c>
      <c r="GL163" s="4">
        <f t="shared" ca="1" si="90"/>
        <v>0</v>
      </c>
      <c r="GM163" s="4">
        <f t="shared" ca="1" si="90"/>
        <v>0</v>
      </c>
      <c r="GN163" s="4">
        <f t="shared" ref="GN163:IV163" ca="1" si="91">GM163-GM437</f>
        <v>0</v>
      </c>
      <c r="GO163" s="4">
        <f t="shared" ca="1" si="91"/>
        <v>0</v>
      </c>
      <c r="GP163" s="4">
        <f t="shared" ca="1" si="91"/>
        <v>0</v>
      </c>
      <c r="GQ163" s="4">
        <f t="shared" ca="1" si="91"/>
        <v>0</v>
      </c>
      <c r="GR163" s="4">
        <f t="shared" ca="1" si="91"/>
        <v>0</v>
      </c>
      <c r="GS163" s="4">
        <f t="shared" ca="1" si="91"/>
        <v>0</v>
      </c>
      <c r="GT163" s="4">
        <f t="shared" ca="1" si="91"/>
        <v>0</v>
      </c>
      <c r="GU163" s="4">
        <f t="shared" ca="1" si="91"/>
        <v>0</v>
      </c>
      <c r="GV163" s="4">
        <f t="shared" ca="1" si="91"/>
        <v>0</v>
      </c>
      <c r="GW163" s="4">
        <f t="shared" ca="1" si="91"/>
        <v>0</v>
      </c>
      <c r="GX163" s="4">
        <f t="shared" ca="1" si="91"/>
        <v>0</v>
      </c>
      <c r="GY163" s="4">
        <f t="shared" ca="1" si="91"/>
        <v>0</v>
      </c>
      <c r="GZ163" s="4">
        <f t="shared" ca="1" si="91"/>
        <v>0</v>
      </c>
      <c r="HA163" s="4">
        <f t="shared" ca="1" si="91"/>
        <v>0</v>
      </c>
      <c r="HB163" s="4">
        <f t="shared" ca="1" si="91"/>
        <v>0</v>
      </c>
      <c r="HC163" s="4">
        <f t="shared" ca="1" si="91"/>
        <v>0</v>
      </c>
      <c r="HD163" s="4">
        <f t="shared" ca="1" si="91"/>
        <v>0</v>
      </c>
      <c r="HE163" s="4">
        <f t="shared" ca="1" si="91"/>
        <v>0</v>
      </c>
      <c r="HF163" s="4">
        <f t="shared" ca="1" si="91"/>
        <v>0</v>
      </c>
      <c r="HG163" s="4">
        <f t="shared" ca="1" si="91"/>
        <v>0</v>
      </c>
      <c r="HH163" s="4">
        <f t="shared" ca="1" si="91"/>
        <v>0</v>
      </c>
      <c r="HI163" s="4">
        <f t="shared" ca="1" si="91"/>
        <v>0</v>
      </c>
      <c r="HJ163" s="4">
        <f t="shared" ca="1" si="91"/>
        <v>0</v>
      </c>
      <c r="HK163" s="4">
        <f t="shared" ca="1" si="91"/>
        <v>0</v>
      </c>
      <c r="HL163" s="4">
        <f t="shared" ca="1" si="91"/>
        <v>0</v>
      </c>
      <c r="HM163" s="4">
        <f t="shared" ca="1" si="91"/>
        <v>0</v>
      </c>
      <c r="HN163" s="4">
        <f t="shared" ca="1" si="91"/>
        <v>0</v>
      </c>
      <c r="HO163" s="4">
        <f t="shared" ca="1" si="91"/>
        <v>0</v>
      </c>
      <c r="HP163" s="4">
        <f t="shared" ca="1" si="91"/>
        <v>0</v>
      </c>
      <c r="HQ163" s="4">
        <f t="shared" ca="1" si="91"/>
        <v>0</v>
      </c>
      <c r="HR163" s="4">
        <f t="shared" ca="1" si="91"/>
        <v>0</v>
      </c>
      <c r="HS163" s="4">
        <f t="shared" ca="1" si="91"/>
        <v>0</v>
      </c>
      <c r="HT163" s="4">
        <f t="shared" ca="1" si="91"/>
        <v>0</v>
      </c>
      <c r="HU163" s="4">
        <f t="shared" ca="1" si="91"/>
        <v>0</v>
      </c>
      <c r="HV163" s="4">
        <f t="shared" ca="1" si="91"/>
        <v>0</v>
      </c>
      <c r="HW163" s="4">
        <f t="shared" ca="1" si="91"/>
        <v>0</v>
      </c>
      <c r="HX163" s="4">
        <f t="shared" ca="1" si="91"/>
        <v>0</v>
      </c>
      <c r="HY163" s="4">
        <f t="shared" ca="1" si="91"/>
        <v>0</v>
      </c>
      <c r="HZ163" s="4">
        <f t="shared" ca="1" si="91"/>
        <v>0</v>
      </c>
      <c r="IA163" s="4">
        <f t="shared" ca="1" si="91"/>
        <v>0</v>
      </c>
      <c r="IB163" s="4">
        <f t="shared" ca="1" si="91"/>
        <v>0</v>
      </c>
      <c r="IC163" s="4">
        <f t="shared" ca="1" si="91"/>
        <v>0</v>
      </c>
      <c r="ID163" s="4">
        <f t="shared" ca="1" si="91"/>
        <v>0</v>
      </c>
      <c r="IE163" s="4">
        <f t="shared" ca="1" si="91"/>
        <v>0</v>
      </c>
      <c r="IF163" s="4">
        <f t="shared" ca="1" si="91"/>
        <v>0</v>
      </c>
      <c r="IG163" s="4">
        <f t="shared" ca="1" si="91"/>
        <v>0</v>
      </c>
      <c r="IH163" s="4">
        <f t="shared" ca="1" si="91"/>
        <v>0</v>
      </c>
      <c r="II163" s="4">
        <f t="shared" ca="1" si="91"/>
        <v>0</v>
      </c>
      <c r="IJ163" s="4">
        <f t="shared" ca="1" si="91"/>
        <v>0</v>
      </c>
      <c r="IK163" s="4">
        <f t="shared" ca="1" si="91"/>
        <v>0</v>
      </c>
      <c r="IL163" s="4">
        <f t="shared" ca="1" si="91"/>
        <v>0</v>
      </c>
      <c r="IM163" s="4">
        <f t="shared" ca="1" si="91"/>
        <v>0</v>
      </c>
      <c r="IN163" s="4">
        <f t="shared" ca="1" si="91"/>
        <v>0</v>
      </c>
      <c r="IO163" s="4">
        <f t="shared" ca="1" si="91"/>
        <v>0</v>
      </c>
      <c r="IP163" s="4">
        <f t="shared" ca="1" si="91"/>
        <v>0</v>
      </c>
      <c r="IQ163" s="4">
        <f t="shared" ca="1" si="91"/>
        <v>0</v>
      </c>
      <c r="IR163" s="4">
        <f t="shared" ca="1" si="91"/>
        <v>0</v>
      </c>
      <c r="IS163" s="4">
        <f t="shared" ca="1" si="91"/>
        <v>0</v>
      </c>
      <c r="IT163" s="4">
        <f t="shared" ca="1" si="91"/>
        <v>0</v>
      </c>
      <c r="IU163" s="4">
        <f t="shared" ca="1" si="91"/>
        <v>0</v>
      </c>
      <c r="IV163" s="4">
        <f t="shared" ca="1" si="91"/>
        <v>0</v>
      </c>
    </row>
    <row r="164" spans="1:256" x14ac:dyDescent="0.15">
      <c r="A164" s="24" t="s">
        <v>70</v>
      </c>
      <c r="B164" s="2" t="s">
        <v>27</v>
      </c>
      <c r="C164" s="4">
        <f t="shared" ref="C164:BN164" ca="1" si="92">SUM(C154:C163)</f>
        <v>10022.914049243118</v>
      </c>
      <c r="D164" s="4">
        <f t="shared" ca="1" si="92"/>
        <v>10022.914049243118</v>
      </c>
      <c r="E164" s="4">
        <f t="shared" ca="1" si="92"/>
        <v>9716.1747180579314</v>
      </c>
      <c r="F164" s="4">
        <f t="shared" ca="1" si="92"/>
        <v>9416.0481943795912</v>
      </c>
      <c r="G164" s="4">
        <f t="shared" ca="1" si="92"/>
        <v>9122.1063667289873</v>
      </c>
      <c r="H164" s="4">
        <f t="shared" ca="1" si="92"/>
        <v>8833.9438675958081</v>
      </c>
      <c r="I164" s="4">
        <f t="shared" ca="1" si="92"/>
        <v>8551.1767566791259</v>
      </c>
      <c r="J164" s="4">
        <f t="shared" ca="1" si="92"/>
        <v>8273.4412810013255</v>
      </c>
      <c r="K164" s="4">
        <f t="shared" ca="1" si="92"/>
        <v>8000.3927073541308</v>
      </c>
      <c r="L164" s="4">
        <f t="shared" ca="1" si="92"/>
        <v>7731.704222806994</v>
      </c>
      <c r="M164" s="4">
        <f t="shared" ca="1" si="92"/>
        <v>7467.0658992630506</v>
      </c>
      <c r="N164" s="4">
        <f t="shared" ca="1" si="92"/>
        <v>7206.0265251734409</v>
      </c>
      <c r="O164" s="4">
        <f t="shared" ca="1" si="92"/>
        <v>6947.7805162047425</v>
      </c>
      <c r="P164" s="4">
        <f t="shared" ca="1" si="92"/>
        <v>6692.0653156693897</v>
      </c>
      <c r="Q164" s="4">
        <f t="shared" ca="1" si="92"/>
        <v>6438.6317691437334</v>
      </c>
      <c r="R164" s="4">
        <f t="shared" ca="1" si="92"/>
        <v>6187.2433529876989</v>
      </c>
      <c r="S164" s="4">
        <f t="shared" ca="1" si="92"/>
        <v>5937.6754472993434</v>
      </c>
      <c r="T164" s="4">
        <f t="shared" ca="1" si="92"/>
        <v>5689.7146506959716</v>
      </c>
      <c r="U164" s="4">
        <f t="shared" ca="1" si="92"/>
        <v>5443.1581344685283</v>
      </c>
      <c r="V164" s="4">
        <f t="shared" ca="1" si="92"/>
        <v>5197.8130338017809</v>
      </c>
      <c r="W164" s="4">
        <f t="shared" ca="1" si="92"/>
        <v>4953.4958738898167</v>
      </c>
      <c r="X164" s="4">
        <f t="shared" ca="1" si="92"/>
        <v>4710.0320289497122</v>
      </c>
      <c r="Y164" s="4">
        <f t="shared" ca="1" si="92"/>
        <v>4467.2552121629406</v>
      </c>
      <c r="Z164" s="4">
        <f t="shared" ca="1" si="92"/>
        <v>4225.0069944764982</v>
      </c>
      <c r="AA164" s="4">
        <f t="shared" ca="1" si="92"/>
        <v>3983.1363512009384</v>
      </c>
      <c r="AB164" s="4">
        <f t="shared" ca="1" si="92"/>
        <v>3741.4992342915098</v>
      </c>
      <c r="AC164" s="4">
        <f t="shared" ca="1" si="92"/>
        <v>3499.9581689512452</v>
      </c>
      <c r="AD164" s="4">
        <f t="shared" ca="1" si="92"/>
        <v>3258.3818732346981</v>
      </c>
      <c r="AE164" s="4">
        <f t="shared" ca="1" si="92"/>
        <v>3016.6448990155504</v>
      </c>
      <c r="AF164" s="4">
        <f t="shared" ca="1" si="92"/>
        <v>2774.627293318596</v>
      </c>
      <c r="AG164" s="4">
        <f t="shared" ca="1" si="92"/>
        <v>2532.2142789537229</v>
      </c>
      <c r="AH164" s="4">
        <f t="shared" ca="1" si="92"/>
        <v>2288.2778167439146</v>
      </c>
      <c r="AI164" s="4">
        <f t="shared" ca="1" si="92"/>
        <v>2042.3885236647177</v>
      </c>
      <c r="AJ164" s="4">
        <f t="shared" ca="1" si="92"/>
        <v>1794.2613528882832</v>
      </c>
      <c r="AK164" s="4">
        <f t="shared" ca="1" si="92"/>
        <v>1543.4876883885804</v>
      </c>
      <c r="AL164" s="4">
        <f t="shared" ca="1" si="92"/>
        <v>1289.4375280325085</v>
      </c>
      <c r="AM164" s="4">
        <f t="shared" ca="1" si="92"/>
        <v>1030.8950362929577</v>
      </c>
      <c r="AN164" s="4">
        <f t="shared" ca="1" si="92"/>
        <v>767.8375933824442</v>
      </c>
      <c r="AO164" s="4">
        <f t="shared" ca="1" si="92"/>
        <v>498.29631732698937</v>
      </c>
      <c r="AP164" s="4">
        <f t="shared" ca="1" si="92"/>
        <v>365.57451360621053</v>
      </c>
      <c r="AQ164" s="4">
        <f t="shared" ca="1" si="92"/>
        <v>297.07053840923902</v>
      </c>
      <c r="AR164" s="4">
        <f t="shared" ca="1" si="92"/>
        <v>252.34019335433823</v>
      </c>
      <c r="AS164" s="4">
        <f t="shared" ca="1" si="92"/>
        <v>218.25083694217167</v>
      </c>
      <c r="AT164" s="4">
        <f t="shared" ca="1" si="92"/>
        <v>190.19031224651894</v>
      </c>
      <c r="AU164" s="4">
        <f t="shared" ca="1" si="92"/>
        <v>166.29505111589052</v>
      </c>
      <c r="AV164" s="4">
        <f t="shared" ca="1" si="92"/>
        <v>145.64434529088638</v>
      </c>
      <c r="AW164" s="4">
        <f t="shared" ca="1" si="92"/>
        <v>127.67693736582787</v>
      </c>
      <c r="AX164" s="4">
        <f t="shared" ca="1" si="92"/>
        <v>111.99194254530678</v>
      </c>
      <c r="AY164" s="4">
        <f t="shared" ca="1" si="92"/>
        <v>98.274752909247596</v>
      </c>
      <c r="AZ164" s="4">
        <f t="shared" ca="1" si="92"/>
        <v>86.265828000751441</v>
      </c>
      <c r="BA164" s="4">
        <f t="shared" ca="1" si="92"/>
        <v>75.745412012144868</v>
      </c>
      <c r="BB164" s="4">
        <f t="shared" ca="1" si="92"/>
        <v>66.524814567563823</v>
      </c>
      <c r="BC164" s="4">
        <f t="shared" ca="1" si="92"/>
        <v>58.440741787990575</v>
      </c>
      <c r="BD164" s="4">
        <f t="shared" ca="1" si="92"/>
        <v>51.351228882000648</v>
      </c>
      <c r="BE164" s="4">
        <f t="shared" ca="1" si="92"/>
        <v>45.132513712165498</v>
      </c>
      <c r="BF164" s="4">
        <f t="shared" ca="1" si="92"/>
        <v>39.676519955931987</v>
      </c>
      <c r="BG164" s="4">
        <f t="shared" ca="1" si="92"/>
        <v>34.888768672730812</v>
      </c>
      <c r="BH164" s="4">
        <f t="shared" ca="1" si="92"/>
        <v>30.686611148361656</v>
      </c>
      <c r="BI164" s="4">
        <f t="shared" ca="1" si="92"/>
        <v>26.997714841816901</v>
      </c>
      <c r="BJ164" s="4">
        <f t="shared" ca="1" si="92"/>
        <v>23.758755926997065</v>
      </c>
      <c r="BK164" s="4">
        <f t="shared" ca="1" si="92"/>
        <v>20.914284638109869</v>
      </c>
      <c r="BL164" s="4">
        <f t="shared" ca="1" si="92"/>
        <v>18.415737522474256</v>
      </c>
      <c r="BM164" s="4">
        <f t="shared" ca="1" si="92"/>
        <v>16.220575908975611</v>
      </c>
      <c r="BN164" s="4">
        <f t="shared" ca="1" si="92"/>
        <v>14.291533546785324</v>
      </c>
      <c r="BO164" s="4">
        <f t="shared" ref="BO164:DZ164" ca="1" si="93">SUM(BO154:BO163)</f>
        <v>12.595959072899978</v>
      </c>
      <c r="BP164" s="4">
        <f t="shared" ca="1" si="93"/>
        <v>11.105241071039078</v>
      </c>
      <c r="BQ164" s="4">
        <f t="shared" ca="1" si="93"/>
        <v>9.7943051839940125</v>
      </c>
      <c r="BR164" s="4">
        <f t="shared" ca="1" si="93"/>
        <v>8.6411741520729617</v>
      </c>
      <c r="BS164" s="4">
        <f t="shared" ca="1" si="93"/>
        <v>7.6265828429522173</v>
      </c>
      <c r="BT164" s="4">
        <f t="shared" ca="1" si="93"/>
        <v>6.7336413591642712</v>
      </c>
      <c r="BU164" s="4">
        <f t="shared" ca="1" si="93"/>
        <v>5.9475401903267464</v>
      </c>
      <c r="BV164" s="4">
        <f t="shared" ca="1" si="93"/>
        <v>5.2552921411004485</v>
      </c>
      <c r="BW164" s="4">
        <f t="shared" ca="1" si="93"/>
        <v>4.6455064304039038</v>
      </c>
      <c r="BX164" s="4">
        <f t="shared" ca="1" si="93"/>
        <v>4.1081909366769098</v>
      </c>
      <c r="BY164" s="4">
        <f t="shared" ca="1" si="93"/>
        <v>3.6345790695468723</v>
      </c>
      <c r="BZ164" s="4">
        <f t="shared" ca="1" si="93"/>
        <v>3.216978189830475</v>
      </c>
      <c r="CA164" s="4">
        <f t="shared" ca="1" si="93"/>
        <v>2.8486368856856243</v>
      </c>
      <c r="CB164" s="4">
        <f t="shared" ca="1" si="93"/>
        <v>2.5236287500443626</v>
      </c>
      <c r="CC164" s="4">
        <f t="shared" ca="1" si="93"/>
        <v>2.2367505993783965</v>
      </c>
      <c r="CD164" s="4">
        <f t="shared" ca="1" si="93"/>
        <v>1.9834333317375239</v>
      </c>
      <c r="CE164" s="4">
        <f t="shared" ca="1" si="93"/>
        <v>1.759663847528341</v>
      </c>
      <c r="CF164" s="4">
        <f t="shared" ca="1" si="93"/>
        <v>1.5619166537402518</v>
      </c>
      <c r="CG164" s="4">
        <f t="shared" ca="1" si="93"/>
        <v>1.3870939448349238</v>
      </c>
      <c r="CH164" s="4">
        <f t="shared" ca="1" si="93"/>
        <v>1.2324731044011998</v>
      </c>
      <c r="CI164" s="4">
        <f t="shared" ca="1" si="93"/>
        <v>1.0956607036555015</v>
      </c>
      <c r="CJ164" s="4">
        <f t="shared" ca="1" si="93"/>
        <v>0.97455218831141488</v>
      </c>
      <c r="CK164" s="4">
        <f t="shared" ca="1" si="93"/>
        <v>0.86729654632639863</v>
      </c>
      <c r="CL164" s="4">
        <f t="shared" ca="1" si="93"/>
        <v>0.77226533737249392</v>
      </c>
      <c r="CM164" s="4">
        <f t="shared" ca="1" si="93"/>
        <v>0.68802554215774414</v>
      </c>
      <c r="CN164" s="4">
        <f t="shared" ca="1" si="93"/>
        <v>0.61331575733268573</v>
      </c>
      <c r="CO164" s="4">
        <f t="shared" ca="1" si="93"/>
        <v>0.54702532086454081</v>
      </c>
      <c r="CP164" s="4">
        <f t="shared" ca="1" si="93"/>
        <v>0.48817600451112464</v>
      </c>
      <c r="CQ164" s="4">
        <f t="shared" ca="1" si="93"/>
        <v>0.43590595530438236</v>
      </c>
      <c r="CR164" s="4">
        <f t="shared" ca="1" si="93"/>
        <v>0.38945560757086162</v>
      </c>
      <c r="CS164" s="4">
        <f t="shared" ca="1" si="93"/>
        <v>0.34815532168253482</v>
      </c>
      <c r="CT164" s="4">
        <f t="shared" ca="1" si="93"/>
        <v>0.31141453606642555</v>
      </c>
      <c r="CU164" s="4">
        <f t="shared" ca="1" si="93"/>
        <v>0.27871224554788498</v>
      </c>
      <c r="CV164" s="4">
        <f t="shared" ca="1" si="93"/>
        <v>0.24958864233447881</v>
      </c>
      <c r="CW164" s="4">
        <f t="shared" ca="1" si="93"/>
        <v>0.22363777628015868</v>
      </c>
      <c r="CX164" s="4">
        <f t="shared" ca="1" si="93"/>
        <v>0.20050110886555908</v>
      </c>
      <c r="CY164" s="4">
        <f t="shared" ca="1" si="93"/>
        <v>0.17986185090723952</v>
      </c>
      <c r="CZ164" s="4">
        <f t="shared" ca="1" si="93"/>
        <v>0.1614399876440582</v>
      </c>
      <c r="DA164" s="4">
        <f t="shared" ca="1" si="93"/>
        <v>0.14498790678540158</v>
      </c>
      <c r="DB164" s="4">
        <f t="shared" ca="1" si="93"/>
        <v>0.13028655555607196</v>
      </c>
      <c r="DC164" s="4">
        <f t="shared" ca="1" si="93"/>
        <v>0.11714206192200402</v>
      </c>
      <c r="DD164" s="4">
        <f t="shared" ca="1" si="93"/>
        <v>0.10538276319213666</v>
      </c>
      <c r="DE164" s="4">
        <f t="shared" ca="1" si="93"/>
        <v>9.485659220684535E-2</v>
      </c>
      <c r="DF164" s="4">
        <f t="shared" ca="1" si="93"/>
        <v>8.5428777466690586E-2</v>
      </c>
      <c r="DG164" s="4">
        <f t="shared" ca="1" si="93"/>
        <v>7.6979818935640071E-2</v>
      </c>
      <c r="DH164" s="4">
        <f t="shared" ca="1" si="93"/>
        <v>6.9403705965543169E-2</v>
      </c>
      <c r="DI164" s="4">
        <f t="shared" ca="1" si="93"/>
        <v>6.2606347916740537E-2</v>
      </c>
      <c r="DJ164" s="4">
        <f t="shared" ca="1" si="93"/>
        <v>5.6504191666125754E-2</v>
      </c>
      <c r="DK164" s="4">
        <f t="shared" ca="1" si="93"/>
        <v>5.1023003362481265E-2</v>
      </c>
      <c r="DL164" s="4">
        <f t="shared" ca="1" si="93"/>
        <v>4.6096794565260821E-2</v>
      </c>
      <c r="DM164" s="4">
        <f t="shared" ca="1" si="93"/>
        <v>4.1666875335987508E-2</v>
      </c>
      <c r="DN164" s="4">
        <f t="shared" ca="1" si="93"/>
        <v>3.7681018983790046E-2</v>
      </c>
      <c r="DO164" s="4">
        <f t="shared" ca="1" si="93"/>
        <v>3.4092725035683683E-2</v>
      </c>
      <c r="DP164" s="4">
        <f t="shared" ca="1" si="93"/>
        <v>3.0860568640726144E-2</v>
      </c>
      <c r="DQ164" s="4">
        <f t="shared" ca="1" si="93"/>
        <v>2.7947626053772035E-2</v>
      </c>
      <c r="DR164" s="4">
        <f t="shared" ca="1" si="93"/>
        <v>2.5320967104268555E-2</v>
      </c>
      <c r="DS164" s="4">
        <f t="shared" ca="1" si="93"/>
        <v>2.2951206660314936E-2</v>
      </c>
      <c r="DT164" s="4">
        <f t="shared" ca="1" si="93"/>
        <v>2.0812108067249015E-2</v>
      </c>
      <c r="DU164" s="4">
        <f t="shared" ca="1" si="93"/>
        <v>1.888023239013472E-2</v>
      </c>
      <c r="DV164" s="4">
        <f t="shared" ca="1" si="93"/>
        <v>1.7134628035421401E-2</v>
      </c>
      <c r="DW164" s="4">
        <f t="shared" ca="1" si="93"/>
        <v>1.5556555981614333E-2</v>
      </c>
      <c r="DX164" s="4">
        <f t="shared" ca="1" si="93"/>
        <v>1.4129246423318391E-2</v>
      </c>
      <c r="DY164" s="4">
        <f t="shared" ca="1" si="93"/>
        <v>1.2837683137374116E-2</v>
      </c>
      <c r="DZ164" s="4">
        <f t="shared" ca="1" si="93"/>
        <v>1.1668412322650194E-2</v>
      </c>
      <c r="EA164" s="4">
        <f t="shared" ref="EA164:GL164" ca="1" si="94">SUM(EA154:EA163)</f>
        <v>1.0609373053967138E-2</v>
      </c>
      <c r="EB164" s="4">
        <f t="shared" ca="1" si="94"/>
        <v>9.6497468322426696E-3</v>
      </c>
      <c r="EC164" s="4">
        <f t="shared" ca="1" si="94"/>
        <v>8.779824013084794E-3</v>
      </c>
      <c r="ED164" s="4">
        <f t="shared" ca="1" si="94"/>
        <v>7.9908851598090979E-3</v>
      </c>
      <c r="EE164" s="4">
        <f t="shared" ca="1" si="94"/>
        <v>7.275095598686266E-3</v>
      </c>
      <c r="EF164" s="4">
        <f t="shared" ca="1" si="94"/>
        <v>6.6254116580460138E-3</v>
      </c>
      <c r="EG164" s="4">
        <f t="shared" ca="1" si="94"/>
        <v>6.0354972521030918E-3</v>
      </c>
      <c r="EH164" s="4">
        <f t="shared" ca="1" si="94"/>
        <v>5.4996496280341339E-3</v>
      </c>
      <c r="EI164" s="4">
        <f t="shared" ca="1" si="94"/>
        <v>5.0127332335554537E-3</v>
      </c>
      <c r="EJ164" s="4">
        <f t="shared" ca="1" si="94"/>
        <v>4.5701207843402893E-3</v>
      </c>
      <c r="EK164" s="4">
        <f t="shared" ca="1" si="94"/>
        <v>4.167640718094591E-3</v>
      </c>
      <c r="EL164" s="4">
        <f t="shared" ca="1" si="94"/>
        <v>3.8015303167587989E-3</v>
      </c>
      <c r="EM164" s="4">
        <f t="shared" ca="1" si="94"/>
        <v>3.4683938616766464E-3</v>
      </c>
      <c r="EN164" s="4">
        <f t="shared" ca="1" si="94"/>
        <v>3.1651652600369995E-3</v>
      </c>
      <c r="EO164" s="4">
        <f t="shared" ca="1" si="94"/>
        <v>2.8890746456497782E-3</v>
      </c>
      <c r="EP164" s="4">
        <f t="shared" ca="1" si="94"/>
        <v>2.6376185142138412E-3</v>
      </c>
      <c r="EQ164" s="4">
        <f t="shared" ca="1" si="94"/>
        <v>2.4085330035964838E-3</v>
      </c>
      <c r="ER164" s="4">
        <f t="shared" ca="1" si="94"/>
        <v>2.1997699740811789E-3</v>
      </c>
      <c r="ES164" s="4">
        <f t="shared" ca="1" si="94"/>
        <v>2.0094755827638096E-3</v>
      </c>
      <c r="ET164" s="4">
        <f t="shared" ca="1" si="94"/>
        <v>1.8359710809126037E-3</v>
      </c>
      <c r="EU164" s="4">
        <f t="shared" ca="1" si="94"/>
        <v>1.6777355937019896E-3</v>
      </c>
      <c r="EV164" s="4">
        <f t="shared" ca="1" si="94"/>
        <v>1.5333906687676757E-3</v>
      </c>
      <c r="EW164" s="4">
        <f t="shared" ca="1" si="94"/>
        <v>1.4016864039329714E-3</v>
      </c>
      <c r="EX164" s="4">
        <f t="shared" ca="1" si="94"/>
        <v>1.2814889855969538E-3</v>
      </c>
      <c r="EY164" s="4">
        <f t="shared" ca="1" si="94"/>
        <v>1.1717694879808018E-3</v>
      </c>
      <c r="EZ164" s="4">
        <f t="shared" ca="1" si="94"/>
        <v>1.0715937999872041E-3</v>
      </c>
      <c r="FA164" s="4">
        <f t="shared" ca="1" si="94"/>
        <v>9.801135610922984E-4</v>
      </c>
      <c r="FB164" s="4">
        <f t="shared" ca="1" si="94"/>
        <v>8.9655800068273934E-4</v>
      </c>
      <c r="FC164" s="4">
        <f t="shared" ca="1" si="94"/>
        <v>8.2022658676818251E-4</v>
      </c>
      <c r="FD164" s="4">
        <f t="shared" ca="1" si="94"/>
        <v>7.5048240021415957E-4</v>
      </c>
      <c r="FE164" s="4">
        <f t="shared" ca="1" si="94"/>
        <v>6.8674615970386777E-4</v>
      </c>
      <c r="FF164" s="4">
        <f t="shared" ca="1" si="94"/>
        <v>6.2849083068355427E-4</v>
      </c>
      <c r="FG164" s="4">
        <f t="shared" ca="1" si="94"/>
        <v>5.7523675869278353E-4</v>
      </c>
      <c r="FH164" s="4">
        <f t="shared" ca="1" si="94"/>
        <v>5.265472738317763E-4</v>
      </c>
      <c r="FI164" s="4">
        <f t="shared" ca="1" si="94"/>
        <v>4.8202471876477112E-4</v>
      </c>
      <c r="FJ164" s="4">
        <f t="shared" ca="1" si="94"/>
        <v>4.4130685768172261E-4</v>
      </c>
      <c r="FK164" s="4">
        <f t="shared" ca="1" si="94"/>
        <v>4.0406362811184603E-4</v>
      </c>
      <c r="FL164" s="4">
        <f t="shared" ca="1" si="94"/>
        <v>3.6999420146442274E-4</v>
      </c>
      <c r="FM164" s="4">
        <f t="shared" ca="1" si="94"/>
        <v>3.3882432172038774E-4</v>
      </c>
      <c r="FN164" s="4">
        <f t="shared" ca="1" si="94"/>
        <v>3.1030389486156229E-4</v>
      </c>
      <c r="FO164" s="4">
        <f t="shared" ca="1" si="94"/>
        <v>2.8420480444627297E-4</v>
      </c>
      <c r="FP164" s="4">
        <f t="shared" ca="1" si="94"/>
        <v>2.6031893125880835E-4</v>
      </c>
      <c r="FQ164" s="4">
        <f t="shared" ca="1" si="94"/>
        <v>2.3845635720955364E-4</v>
      </c>
      <c r="FR164" s="4">
        <f t="shared" ca="1" si="94"/>
        <v>2.1844373567266707E-4</v>
      </c>
      <c r="FS164" s="4">
        <f t="shared" ca="1" si="94"/>
        <v>2.0012281224532415E-4</v>
      </c>
      <c r="FT164" s="4">
        <f t="shared" ca="1" si="94"/>
        <v>1.8334908152032697E-4</v>
      </c>
      <c r="FU164" s="4">
        <f t="shared" ca="1" si="94"/>
        <v>1.6799056690305078E-4</v>
      </c>
      <c r="FV164" s="4">
        <f t="shared" ca="1" si="94"/>
        <v>1.5392671179270128E-4</v>
      </c>
      <c r="FW164" s="4">
        <f t="shared" ca="1" si="94"/>
        <v>1.4104737160302449E-4</v>
      </c>
      <c r="FX164" s="4">
        <f t="shared" ca="1" si="94"/>
        <v>1.2925189713344117E-4</v>
      </c>
      <c r="FY164" s="4">
        <f t="shared" ca="1" si="94"/>
        <v>1.1844830073093251E-4</v>
      </c>
      <c r="FZ164" s="4">
        <f t="shared" ca="1" si="94"/>
        <v>1.0855249751730916E-4</v>
      </c>
      <c r="GA164" s="4">
        <f t="shared" ca="1" si="94"/>
        <v>9.9487614705897896E-5</v>
      </c>
      <c r="GB164" s="4">
        <f t="shared" ca="1" si="94"/>
        <v>9.1183362705206335E-5</v>
      </c>
      <c r="GC164" s="4">
        <f t="shared" ca="1" si="94"/>
        <v>8.3575462312795304E-5</v>
      </c>
      <c r="GD164" s="4">
        <f t="shared" ca="1" si="94"/>
        <v>7.6605122847545398E-5</v>
      </c>
      <c r="GE164" s="4">
        <f t="shared" ca="1" si="94"/>
        <v>7.0218566559104343E-5</v>
      </c>
      <c r="GF164" s="4">
        <f t="shared" ca="1" si="94"/>
        <v>6.4366595095210075E-5</v>
      </c>
      <c r="GG164" s="4">
        <f t="shared" ca="1" si="94"/>
        <v>5.9004194205848519E-5</v>
      </c>
      <c r="GH164" s="4">
        <f t="shared" ca="1" si="94"/>
        <v>5.4090173222327255E-5</v>
      </c>
      <c r="GI164" s="4">
        <f t="shared" ca="1" si="94"/>
        <v>4.958683617334558E-5</v>
      </c>
      <c r="GJ164" s="4">
        <f t="shared" ca="1" si="94"/>
        <v>4.5459681692602716E-5</v>
      </c>
      <c r="GK164" s="4">
        <f t="shared" ca="1" si="94"/>
        <v>4.1677129136616007E-5</v>
      </c>
      <c r="GL164" s="4">
        <f t="shared" ca="1" si="94"/>
        <v>3.8210268570083153E-5</v>
      </c>
      <c r="GM164" s="4">
        <f t="shared" ref="GM164:IV164" ca="1" si="95">SUM(GM154:GM163)</f>
        <v>3.5032632491879318E-5</v>
      </c>
      <c r="GN164" s="4">
        <f t="shared" ca="1" si="95"/>
        <v>3.2119987369924172E-5</v>
      </c>
      <c r="GO164" s="4">
        <f t="shared" ca="1" si="95"/>
        <v>2.9450143229738451E-5</v>
      </c>
      <c r="GP164" s="4">
        <f t="shared" ca="1" si="95"/>
        <v>2.70027797013743E-5</v>
      </c>
      <c r="GQ164" s="4">
        <f t="shared" ca="1" si="95"/>
        <v>2.4759287074196864E-5</v>
      </c>
      <c r="GR164" s="4">
        <f t="shared" ca="1" si="95"/>
        <v>2.2702621040196205E-5</v>
      </c>
      <c r="GS164" s="4">
        <f t="shared" ca="1" si="95"/>
        <v>2.0817169925445497E-5</v>
      </c>
      <c r="GT164" s="4">
        <f t="shared" ca="1" si="95"/>
        <v>1.9088633317186275E-5</v>
      </c>
      <c r="GU164" s="4">
        <f t="shared" ca="1" si="95"/>
        <v>1.7503911091885006E-5</v>
      </c>
      <c r="GV164" s="4">
        <f t="shared" ca="1" si="95"/>
        <v>1.6051001938430843E-5</v>
      </c>
      <c r="GW164" s="4">
        <f t="shared" ca="1" si="95"/>
        <v>1.4718910551298132E-5</v>
      </c>
      <c r="GX164" s="4">
        <f t="shared" ca="1" si="95"/>
        <v>1.3497562741758873E-5</v>
      </c>
      <c r="GY164" s="4">
        <f t="shared" ca="1" si="95"/>
        <v>1.2377727781801956E-5</v>
      </c>
      <c r="GZ164" s="4">
        <f t="shared" ca="1" si="95"/>
        <v>1.1350947355930421E-5</v>
      </c>
      <c r="HA164" s="4">
        <f t="shared" ca="1" si="95"/>
        <v>1.0409470551035375E-5</v>
      </c>
      <c r="HB164" s="4">
        <f t="shared" ca="1" si="95"/>
        <v>9.5461943646000793E-6</v>
      </c>
      <c r="HC164" s="4">
        <f t="shared" ca="1" si="95"/>
        <v>8.7546092570343913E-6</v>
      </c>
      <c r="HD164" s="4">
        <f t="shared" ca="1" si="95"/>
        <v>8.028749315397384E-6</v>
      </c>
      <c r="HE164" s="4">
        <f t="shared" ca="1" si="95"/>
        <v>7.3631466335131884E-6</v>
      </c>
      <c r="HF164" s="4">
        <f t="shared" ca="1" si="95"/>
        <v>6.7527895478643974E-6</v>
      </c>
      <c r="HG164" s="4">
        <f t="shared" ca="1" si="95"/>
        <v>6.1930843999680103E-6</v>
      </c>
      <c r="HH164" s="4">
        <f t="shared" ca="1" si="95"/>
        <v>5.679820524481106E-6</v>
      </c>
      <c r="HI164" s="4">
        <f t="shared" ca="1" si="95"/>
        <v>5.2091381883005534E-6</v>
      </c>
      <c r="HJ164" s="4">
        <f t="shared" ca="1" si="95"/>
        <v>4.7774992296426838E-6</v>
      </c>
      <c r="HK164" s="4">
        <f t="shared" ca="1" si="95"/>
        <v>4.3816601677228384E-6</v>
      </c>
      <c r="HL164" s="4">
        <f t="shared" ca="1" si="95"/>
        <v>4.0186475733896195E-6</v>
      </c>
      <c r="HM164" s="4">
        <f t="shared" ca="1" si="95"/>
        <v>3.6857355090752962E-6</v>
      </c>
      <c r="HN164" s="4">
        <f t="shared" ca="1" si="95"/>
        <v>3.3804248628572368E-6</v>
      </c>
      <c r="HO164" s="4">
        <f t="shared" ca="1" si="95"/>
        <v>3.1004244164261262E-6</v>
      </c>
      <c r="HP164" s="4">
        <f t="shared" ca="1" si="95"/>
        <v>2.8436335004527494E-6</v>
      </c>
      <c r="HQ164" s="4">
        <f t="shared" ca="1" si="95"/>
        <v>2.6081261033523229E-6</v>
      </c>
      <c r="HR164" s="4">
        <f t="shared" ca="1" si="95"/>
        <v>2.3921363108690784E-6</v>
      </c>
      <c r="HS164" s="4">
        <f t="shared" ca="1" si="95"/>
        <v>2.194044964339842E-6</v>
      </c>
      <c r="HT164" s="4">
        <f t="shared" ca="1" si="95"/>
        <v>2.012367435030775E-6</v>
      </c>
      <c r="HU164" s="4">
        <f t="shared" ca="1" si="95"/>
        <v>1.8457424206554774E-6</v>
      </c>
      <c r="HV164" s="4">
        <f t="shared" ca="1" si="95"/>
        <v>1.692921678147303E-6</v>
      </c>
      <c r="HW164" s="4">
        <f t="shared" ca="1" si="95"/>
        <v>1.5527606140396526E-6</v>
      </c>
      <c r="HX164" s="4">
        <f t="shared" ca="1" si="95"/>
        <v>1.4242096604648186E-6</v>
      </c>
      <c r="HY164" s="4">
        <f t="shared" ca="1" si="95"/>
        <v>1.3063063708690845E-6</v>
      </c>
      <c r="HZ164" s="4">
        <f t="shared" ca="1" si="95"/>
        <v>1.1981681751087227E-6</v>
      </c>
      <c r="IA164" s="4">
        <f t="shared" ca="1" si="95"/>
        <v>1.0989857386834206E-6</v>
      </c>
      <c r="IB164" s="4">
        <f t="shared" ca="1" si="95"/>
        <v>1.0080168755216406E-6</v>
      </c>
      <c r="IC164" s="4">
        <f t="shared" ca="1" si="95"/>
        <v>9.2458096799394912E-7</v>
      </c>
      <c r="ID164" s="4">
        <f t="shared" ca="1" si="95"/>
        <v>8.4805385172967205E-7</v>
      </c>
      <c r="IE164" s="4">
        <f t="shared" ca="1" si="95"/>
        <v>7.7786312638048134E-7</v>
      </c>
      <c r="IF164" s="4">
        <f t="shared" ca="1" si="95"/>
        <v>7.1348385674020189E-7</v>
      </c>
      <c r="IG164" s="4">
        <f t="shared" ca="1" si="95"/>
        <v>6.5443463161916667E-7</v>
      </c>
      <c r="IH164" s="4">
        <f t="shared" ca="1" si="95"/>
        <v>6.0027395060757159E-7</v>
      </c>
      <c r="II164" s="4">
        <f t="shared" ca="1" si="95"/>
        <v>5.5059691136711306E-7</v>
      </c>
      <c r="IJ164" s="4">
        <f t="shared" ca="1" si="95"/>
        <v>5.0503217238349137E-7</v>
      </c>
      <c r="IK164" s="4">
        <f t="shared" ca="1" si="95"/>
        <v>4.6323916821217425E-7</v>
      </c>
      <c r="IL164" s="4">
        <f t="shared" ca="1" si="95"/>
        <v>4.2490555617262249E-7</v>
      </c>
      <c r="IM164" s="4">
        <f t="shared" ca="1" si="95"/>
        <v>3.8974487520703666E-7</v>
      </c>
      <c r="IN164" s="4">
        <f t="shared" ca="1" si="95"/>
        <v>3.5749439923235975E-7</v>
      </c>
      <c r="IO164" s="4">
        <f t="shared" ca="1" si="95"/>
        <v>3.2791316879133321E-7</v>
      </c>
      <c r="IP164" s="4">
        <f t="shared" ca="1" si="95"/>
        <v>3.0078018616135545E-7</v>
      </c>
      <c r="IQ164" s="4">
        <f t="shared" ca="1" si="95"/>
        <v>2.7589276031923896E-7</v>
      </c>
      <c r="IR164" s="4">
        <f t="shared" ca="1" si="95"/>
        <v>2.5306498929531662E-7</v>
      </c>
      <c r="IS164" s="4">
        <f t="shared" ca="1" si="95"/>
        <v>2.3212636849049792E-7</v>
      </c>
      <c r="IT164" s="4">
        <f t="shared" ca="1" si="95"/>
        <v>2.1292051448285626E-7</v>
      </c>
      <c r="IU164" s="4">
        <f t="shared" ca="1" si="95"/>
        <v>1.9530399472349766E-7</v>
      </c>
      <c r="IV164" s="4">
        <f t="shared" ca="1" si="95"/>
        <v>1.7914525432153964E-7</v>
      </c>
    </row>
    <row r="165" spans="1:256" x14ac:dyDescent="0.15">
      <c r="A165" s="2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row>
    <row r="166" spans="1:256" x14ac:dyDescent="0.15">
      <c r="A166" s="51" t="s">
        <v>258</v>
      </c>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row>
    <row r="167" spans="1:256" x14ac:dyDescent="0.15">
      <c r="A167" s="24" t="s">
        <v>214</v>
      </c>
      <c r="C167" s="25">
        <f t="shared" ref="C167:BN167" ca="1" si="96">C154/($C154+1E-36)</f>
        <v>1</v>
      </c>
      <c r="D167" s="25">
        <f t="shared" ca="1" si="96"/>
        <v>1</v>
      </c>
      <c r="E167" s="25">
        <f t="shared" ca="1" si="96"/>
        <v>0.97794621086279598</v>
      </c>
      <c r="F167" s="25">
        <f t="shared" ca="1" si="96"/>
        <v>0.95567069932155757</v>
      </c>
      <c r="G167" s="25">
        <f t="shared" ca="1" si="96"/>
        <v>0.93317123624349751</v>
      </c>
      <c r="H167" s="25">
        <f t="shared" ca="1" si="96"/>
        <v>0.91044557008477334</v>
      </c>
      <c r="I167" s="25">
        <f t="shared" ca="1" si="96"/>
        <v>0.88749142666517378</v>
      </c>
      <c r="J167" s="25">
        <f t="shared" ca="1" si="96"/>
        <v>0.86430650894053829</v>
      </c>
      <c r="K167" s="25">
        <f t="shared" ca="1" si="96"/>
        <v>0.84088849677289068</v>
      </c>
      <c r="L167" s="25">
        <f t="shared" ca="1" si="96"/>
        <v>0.81723504669825964</v>
      </c>
      <c r="M167" s="25">
        <f t="shared" ca="1" si="96"/>
        <v>0.79334379169216629</v>
      </c>
      <c r="N167" s="25">
        <f t="shared" ca="1" si="96"/>
        <v>0.76921234093275392</v>
      </c>
      <c r="O167" s="25">
        <f t="shared" ca="1" si="96"/>
        <v>0.7448382795615357</v>
      </c>
      <c r="P167" s="25">
        <f t="shared" ca="1" si="96"/>
        <v>0.72021916844173739</v>
      </c>
      <c r="Q167" s="25">
        <f t="shared" ca="1" si="96"/>
        <v>0.69535254391421075</v>
      </c>
      <c r="R167" s="25">
        <f t="shared" ca="1" si="96"/>
        <v>0.6702359175508924</v>
      </c>
      <c r="S167" s="25">
        <f t="shared" ca="1" si="96"/>
        <v>0.64486677590578445</v>
      </c>
      <c r="T167" s="25">
        <f t="shared" ca="1" si="96"/>
        <v>0.6192425802634316</v>
      </c>
      <c r="U167" s="25">
        <f t="shared" ca="1" si="96"/>
        <v>0.5933607663848689</v>
      </c>
      <c r="V167" s="25">
        <f t="shared" ca="1" si="96"/>
        <v>0.56721874425101615</v>
      </c>
      <c r="W167" s="25">
        <f t="shared" ca="1" si="96"/>
        <v>0.54081389780349198</v>
      </c>
      <c r="X167" s="25">
        <f t="shared" ca="1" si="96"/>
        <v>0.51414358468282251</v>
      </c>
      <c r="Y167" s="25">
        <f t="shared" ca="1" si="96"/>
        <v>0.48720513596401721</v>
      </c>
      <c r="Z167" s="25">
        <f t="shared" ca="1" si="96"/>
        <v>0.45999585588948744</v>
      </c>
      <c r="AA167" s="25">
        <f t="shared" ca="1" si="96"/>
        <v>0.43251302159927901</v>
      </c>
      <c r="AB167" s="25">
        <f t="shared" ca="1" si="96"/>
        <v>0.40475388285859293</v>
      </c>
      <c r="AC167" s="25">
        <f t="shared" ca="1" si="96"/>
        <v>0.37671566178256682</v>
      </c>
      <c r="AD167" s="25">
        <f t="shared" ca="1" si="96"/>
        <v>0.34839555255828875</v>
      </c>
      <c r="AE167" s="25">
        <f t="shared" ca="1" si="96"/>
        <v>0.31979072116401713</v>
      </c>
      <c r="AF167" s="25">
        <f t="shared" ca="1" si="96"/>
        <v>0.29089830508557735</v>
      </c>
      <c r="AG167" s="25">
        <f t="shared" ca="1" si="96"/>
        <v>0.2617154130299067</v>
      </c>
      <c r="AH167" s="25">
        <f t="shared" ca="1" si="96"/>
        <v>0.23223912463571997</v>
      </c>
      <c r="AI167" s="25">
        <f t="shared" ca="1" si="96"/>
        <v>0.20246649018126628</v>
      </c>
      <c r="AJ167" s="25">
        <f t="shared" ca="1" si="96"/>
        <v>0.17239453028914697</v>
      </c>
      <c r="AK167" s="25">
        <f t="shared" ca="1" si="96"/>
        <v>0.14202019188011816</v>
      </c>
      <c r="AL167" s="25">
        <f t="shared" ca="1" si="96"/>
        <v>0.1113375262237449</v>
      </c>
      <c r="AM167" s="25">
        <f t="shared" ca="1" si="96"/>
        <v>8.0332175140095802E-2</v>
      </c>
      <c r="AN167" s="25">
        <f t="shared" ca="1" si="96"/>
        <v>4.8976614793549832E-2</v>
      </c>
      <c r="AO167" s="25">
        <f t="shared" ca="1" si="96"/>
        <v>1.7217141164462012E-2</v>
      </c>
      <c r="AP167" s="25">
        <f t="shared" ca="1" si="96"/>
        <v>5.1673954698851334E-3</v>
      </c>
      <c r="AQ167" s="25">
        <f t="shared" ca="1" si="96"/>
        <v>1.5508948719840363E-3</v>
      </c>
      <c r="AR167" s="25">
        <f t="shared" ca="1" si="96"/>
        <v>4.6547141939570714E-4</v>
      </c>
      <c r="AS167" s="25">
        <f t="shared" ca="1" si="96"/>
        <v>1.3970233971892615E-4</v>
      </c>
      <c r="AT167" s="25">
        <f t="shared" ca="1" si="96"/>
        <v>4.1928984057237365E-5</v>
      </c>
      <c r="AU167" s="25">
        <f t="shared" ca="1" si="96"/>
        <v>1.2584182252130847E-5</v>
      </c>
      <c r="AV167" s="25">
        <f t="shared" ca="1" si="96"/>
        <v>3.7769015041877747E-6</v>
      </c>
      <c r="AW167" s="25">
        <f t="shared" ca="1" si="96"/>
        <v>1.1335647153330462E-6</v>
      </c>
      <c r="AX167" s="25">
        <f t="shared" ca="1" si="96"/>
        <v>3.402177585047782E-7</v>
      </c>
      <c r="AY167" s="25">
        <f t="shared" ca="1" si="96"/>
        <v>1.0210985013591246E-7</v>
      </c>
      <c r="AZ167" s="25">
        <f t="shared" ca="1" si="96"/>
        <v>3.0646317642563813E-8</v>
      </c>
      <c r="BA167" s="25">
        <f t="shared" ca="1" si="96"/>
        <v>9.197905822002563E-9</v>
      </c>
      <c r="BB167" s="25">
        <f t="shared" ca="1" si="96"/>
        <v>2.7605754302085551E-9</v>
      </c>
      <c r="BC167" s="25">
        <f t="shared" ca="1" si="96"/>
        <v>8.2853389166491335E-10</v>
      </c>
      <c r="BD167" s="25">
        <f t="shared" ca="1" si="96"/>
        <v>2.4866859355679527E-10</v>
      </c>
      <c r="BE167" s="25">
        <f t="shared" ca="1" si="96"/>
        <v>7.463312007340699E-11</v>
      </c>
      <c r="BF167" s="25">
        <f t="shared" ca="1" si="96"/>
        <v>2.2399702882541085E-11</v>
      </c>
      <c r="BG167" s="25">
        <f t="shared" ca="1" si="96"/>
        <v>6.7228422010578627E-12</v>
      </c>
      <c r="BH167" s="25">
        <f t="shared" ca="1" si="96"/>
        <v>2.0177324448152375E-12</v>
      </c>
      <c r="BI167" s="25">
        <f t="shared" ca="1" si="96"/>
        <v>6.0558378392690075E-13</v>
      </c>
      <c r="BJ167" s="25">
        <f t="shared" ca="1" si="96"/>
        <v>1.817543848777258E-13</v>
      </c>
      <c r="BK167" s="25">
        <f t="shared" ca="1" si="96"/>
        <v>5.4550100744223456E-14</v>
      </c>
      <c r="BL167" s="25">
        <f t="shared" ca="1" si="96"/>
        <v>1.6372168920198665E-14</v>
      </c>
      <c r="BM167" s="25">
        <f t="shared" ca="1" si="96"/>
        <v>4.9137932193443989E-15</v>
      </c>
      <c r="BN167" s="25">
        <f t="shared" ca="1" si="96"/>
        <v>1.4747810091726077E-15</v>
      </c>
      <c r="BO167" s="25">
        <f t="shared" ref="BO167:DZ167" ca="1" si="97">BO154/($C154+1E-36)</f>
        <v>4.4262729991441574E-16</v>
      </c>
      <c r="BP167" s="25">
        <f t="shared" ca="1" si="97"/>
        <v>1.3284611437968131E-16</v>
      </c>
      <c r="BQ167" s="25">
        <f t="shared" ca="1" si="97"/>
        <v>3.9871219215786555E-17</v>
      </c>
      <c r="BR167" s="25">
        <f t="shared" ca="1" si="97"/>
        <v>1.1966583510375161E-17</v>
      </c>
      <c r="BS167" s="25">
        <f t="shared" ca="1" si="97"/>
        <v>3.591541059624398E-18</v>
      </c>
      <c r="BT167" s="25">
        <f t="shared" ca="1" si="97"/>
        <v>1.0779323247762588E-18</v>
      </c>
      <c r="BU167" s="25">
        <f t="shared" ca="1" si="97"/>
        <v>3.2352076100699391E-19</v>
      </c>
      <c r="BV167" s="25">
        <f t="shared" ca="1" si="97"/>
        <v>9.7098565834612488E-20</v>
      </c>
      <c r="BW167" s="25">
        <f t="shared" ca="1" si="97"/>
        <v>2.9142276550637678E-20</v>
      </c>
      <c r="BX167" s="25">
        <f t="shared" ca="1" si="97"/>
        <v>8.746496668142431E-21</v>
      </c>
      <c r="BY167" s="25">
        <f t="shared" ca="1" si="97"/>
        <v>2.6250936104081643E-21</v>
      </c>
      <c r="BZ167" s="25">
        <f t="shared" ca="1" si="97"/>
        <v>7.8787161590142089E-22</v>
      </c>
      <c r="CA167" s="25">
        <f t="shared" ca="1" si="97"/>
        <v>2.3646458956052231E-22</v>
      </c>
      <c r="CB167" s="25">
        <f t="shared" ca="1" si="97"/>
        <v>7.0970321797990064E-23</v>
      </c>
      <c r="CC167" s="25">
        <f t="shared" ca="1" si="97"/>
        <v>2.1300384067954138E-23</v>
      </c>
      <c r="CD167" s="25">
        <f t="shared" ca="1" si="97"/>
        <v>6.3929026943654605E-24</v>
      </c>
      <c r="CE167" s="25">
        <f t="shared" ca="1" si="97"/>
        <v>1.9187074152860842E-24</v>
      </c>
      <c r="CF167" s="25">
        <f t="shared" ca="1" si="97"/>
        <v>5.7586331616130008E-25</v>
      </c>
      <c r="CG167" s="25">
        <f t="shared" ca="1" si="97"/>
        <v>1.7283435518012231E-25</v>
      </c>
      <c r="CH167" s="25">
        <f t="shared" ca="1" si="97"/>
        <v>5.1872924515583434E-26</v>
      </c>
      <c r="CI167" s="25">
        <f t="shared" ca="1" si="97"/>
        <v>1.5568665703037754E-26</v>
      </c>
      <c r="CJ167" s="25">
        <f t="shared" ca="1" si="97"/>
        <v>4.672637103777105E-27</v>
      </c>
      <c r="CK167" s="25">
        <f t="shared" ca="1" si="97"/>
        <v>1.4024026156162077E-27</v>
      </c>
      <c r="CL167" s="25">
        <f t="shared" ca="1" si="97"/>
        <v>4.2090431005167967E-28</v>
      </c>
      <c r="CM167" s="25">
        <f t="shared" ca="1" si="97"/>
        <v>1.2632637464258943E-28</v>
      </c>
      <c r="CN167" s="25">
        <f t="shared" ca="1" si="97"/>
        <v>3.7914444089157623E-29</v>
      </c>
      <c r="CO167" s="25">
        <f t="shared" ca="1" si="97"/>
        <v>1.1379294899081357E-29</v>
      </c>
      <c r="CP167" s="25">
        <f t="shared" ca="1" si="97"/>
        <v>3.4152776207336974E-30</v>
      </c>
      <c r="CQ167" s="25">
        <f t="shared" ca="1" si="97"/>
        <v>1.0250302264005882E-30</v>
      </c>
      <c r="CR167" s="25">
        <f t="shared" ca="1" si="97"/>
        <v>3.0764320846313045E-31</v>
      </c>
      <c r="CS167" s="25">
        <f t="shared" ca="1" si="97"/>
        <v>9.2333222256122577E-32</v>
      </c>
      <c r="CT167" s="25">
        <f t="shared" ca="1" si="97"/>
        <v>2.7712049860578214E-32</v>
      </c>
      <c r="CU167" s="25">
        <f t="shared" ca="1" si="97"/>
        <v>8.3172414945612931E-33</v>
      </c>
      <c r="CV167" s="25">
        <f t="shared" ca="1" si="97"/>
        <v>2.4962608838712885E-33</v>
      </c>
      <c r="CW167" s="25">
        <f t="shared" ca="1" si="97"/>
        <v>7.4920493825032893E-34</v>
      </c>
      <c r="CX167" s="25">
        <f t="shared" ca="1" si="97"/>
        <v>2.2485952615184311E-34</v>
      </c>
      <c r="CY167" s="25">
        <f t="shared" ca="1" si="97"/>
        <v>6.7487284079189299E-35</v>
      </c>
      <c r="CZ167" s="25">
        <f t="shared" ca="1" si="97"/>
        <v>2.0255016944710682E-35</v>
      </c>
      <c r="DA167" s="25">
        <f t="shared" ca="1" si="97"/>
        <v>6.079155755462211E-36</v>
      </c>
      <c r="DB167" s="25">
        <f t="shared" ca="1" si="97"/>
        <v>1.8245422751334663E-36</v>
      </c>
      <c r="DC167" s="25">
        <f t="shared" ca="1" si="97"/>
        <v>5.4760145119790519E-37</v>
      </c>
      <c r="DD167" s="25">
        <f t="shared" ca="1" si="97"/>
        <v>1.6435209720318281E-37</v>
      </c>
      <c r="DE167" s="25">
        <f t="shared" ca="1" si="97"/>
        <v>4.9327137092122777E-38</v>
      </c>
      <c r="DF167" s="25">
        <f t="shared" ca="1" si="97"/>
        <v>1.4804596321621836E-38</v>
      </c>
      <c r="DG167" s="25">
        <f t="shared" ca="1" si="97"/>
        <v>4.4433162994407755E-39</v>
      </c>
      <c r="DH167" s="25">
        <f t="shared" ca="1" si="97"/>
        <v>1.3335763642566665E-39</v>
      </c>
      <c r="DI167" s="25">
        <f t="shared" ca="1" si="97"/>
        <v>4.0024742769895922E-40</v>
      </c>
      <c r="DJ167" s="25">
        <f t="shared" ca="1" si="97"/>
        <v>1.2012660667462246E-40</v>
      </c>
      <c r="DK167" s="25">
        <f t="shared" ca="1" si="97"/>
        <v>3.6053702366359946E-41</v>
      </c>
      <c r="DL167" s="25">
        <f t="shared" ca="1" si="97"/>
        <v>1.0820828876344801E-41</v>
      </c>
      <c r="DM167" s="25">
        <f t="shared" ca="1" si="97"/>
        <v>3.2476647302771636E-42</v>
      </c>
      <c r="DN167" s="25">
        <f t="shared" ca="1" si="97"/>
        <v>9.7472442460887084E-43</v>
      </c>
      <c r="DO167" s="25">
        <f t="shared" ca="1" si="97"/>
        <v>2.9254488465871021E-43</v>
      </c>
      <c r="DP167" s="25">
        <f t="shared" ca="1" si="97"/>
        <v>8.7801749273206031E-44</v>
      </c>
      <c r="DQ167" s="25">
        <f t="shared" ca="1" si="97"/>
        <v>2.6352014954657667E-44</v>
      </c>
      <c r="DR167" s="25">
        <f t="shared" ca="1" si="97"/>
        <v>7.9090530418670878E-45</v>
      </c>
      <c r="DS167" s="25">
        <f t="shared" ca="1" si="97"/>
        <v>2.3737509304961468E-45</v>
      </c>
      <c r="DT167" s="25">
        <f t="shared" ca="1" si="97"/>
        <v>7.1243591997723453E-46</v>
      </c>
      <c r="DU167" s="25">
        <f t="shared" ca="1" si="97"/>
        <v>2.1382400889368816E-46</v>
      </c>
      <c r="DV167" s="25">
        <f t="shared" ca="1" si="97"/>
        <v>6.4175184739181879E-47</v>
      </c>
      <c r="DW167" s="25">
        <f t="shared" ca="1" si="97"/>
        <v>1.9260953704949892E-47</v>
      </c>
      <c r="DX167" s="25">
        <f t="shared" ca="1" si="97"/>
        <v>5.7808066954845899E-48</v>
      </c>
      <c r="DY167" s="25">
        <f t="shared" ca="1" si="97"/>
        <v>1.734998513701396E-48</v>
      </c>
      <c r="DZ167" s="25">
        <f t="shared" ca="1" si="97"/>
        <v>5.2072660462723097E-49</v>
      </c>
      <c r="EA167" s="25">
        <f t="shared" ref="EA167:GL167" ca="1" si="98">EA154/($C154+1E-36)</f>
        <v>1.5628612625617049E-49</v>
      </c>
      <c r="EB167" s="25">
        <f t="shared" ca="1" si="98"/>
        <v>4.6906290255027161E-50</v>
      </c>
      <c r="EC167" s="25">
        <f t="shared" ca="1" si="98"/>
        <v>1.4078025466460671E-50</v>
      </c>
      <c r="ED167" s="25">
        <f t="shared" ca="1" si="98"/>
        <v>4.2252499602241349E-51</v>
      </c>
      <c r="EE167" s="25">
        <f t="shared" ca="1" si="98"/>
        <v>1.268127925248197E-51</v>
      </c>
      <c r="EF167" s="25">
        <f t="shared" ca="1" si="98"/>
        <v>3.8060433108884999E-52</v>
      </c>
      <c r="EG167" s="25">
        <f t="shared" ca="1" si="98"/>
        <v>1.1423110709847284E-52</v>
      </c>
      <c r="EH167" s="25">
        <f t="shared" ca="1" si="98"/>
        <v>3.428428097917941E-53</v>
      </c>
      <c r="EI167" s="25">
        <f t="shared" ca="1" si="98"/>
        <v>1.0289770904925755E-53</v>
      </c>
      <c r="EJ167" s="25">
        <f t="shared" ca="1" si="98"/>
        <v>3.0882778419695118E-54</v>
      </c>
      <c r="EK167" s="25">
        <f t="shared" ca="1" si="98"/>
        <v>9.2688749995728723E-55</v>
      </c>
      <c r="EL167" s="25">
        <f t="shared" ca="1" si="98"/>
        <v>2.781875470858465E-55</v>
      </c>
      <c r="EM167" s="25">
        <f t="shared" ca="1" si="98"/>
        <v>8.3492669128892414E-56</v>
      </c>
      <c r="EN167" s="25">
        <f t="shared" ca="1" si="98"/>
        <v>2.5058727003748662E-56</v>
      </c>
      <c r="EO167" s="25">
        <f t="shared" ca="1" si="98"/>
        <v>7.5208974105141583E-57</v>
      </c>
      <c r="EP167" s="25">
        <f t="shared" ca="1" si="98"/>
        <v>2.2572534451178185E-57</v>
      </c>
      <c r="EQ167" s="25">
        <f t="shared" ca="1" si="98"/>
        <v>6.7747142892458821E-58</v>
      </c>
      <c r="ER167" s="25">
        <f t="shared" ca="1" si="98"/>
        <v>2.0333008595105599E-58</v>
      </c>
      <c r="ES167" s="25">
        <f t="shared" ca="1" si="98"/>
        <v>6.1025634569551503E-59</v>
      </c>
      <c r="ET167" s="25">
        <f t="shared" ca="1" si="98"/>
        <v>1.8315676488293444E-59</v>
      </c>
      <c r="EU167" s="25">
        <f t="shared" ca="1" si="98"/>
        <v>5.4970998268193941E-60</v>
      </c>
      <c r="EV167" s="25">
        <f t="shared" ca="1" si="98"/>
        <v>1.6498493258128826E-60</v>
      </c>
      <c r="EW167" s="25">
        <f t="shared" ca="1" si="98"/>
        <v>4.9517070521532935E-61</v>
      </c>
      <c r="EX167" s="25">
        <f t="shared" ca="1" si="98"/>
        <v>1.4861601206076149E-61</v>
      </c>
      <c r="EY167" s="25">
        <f t="shared" ca="1" si="98"/>
        <v>4.4604252247191806E-62</v>
      </c>
      <c r="EZ167" s="25">
        <f t="shared" ca="1" si="98"/>
        <v>1.3387112807990664E-62</v>
      </c>
      <c r="FA167" s="25">
        <f t="shared" ca="1" si="98"/>
        <v>4.017885746423441E-63</v>
      </c>
      <c r="FB167" s="25">
        <f t="shared" ca="1" si="98"/>
        <v>1.2058915243977611E-63</v>
      </c>
      <c r="FC167" s="25">
        <f t="shared" ca="1" si="98"/>
        <v>3.6192526626940627E-64</v>
      </c>
      <c r="FD167" s="25">
        <f t="shared" ca="1" si="98"/>
        <v>1.086249432175077E-64</v>
      </c>
      <c r="FE167" s="25">
        <f t="shared" ca="1" si="98"/>
        <v>3.2601698164459382E-65</v>
      </c>
      <c r="FF167" s="25">
        <f t="shared" ca="1" si="98"/>
        <v>9.7847758693714553E-66</v>
      </c>
      <c r="FG167" s="25">
        <f t="shared" ca="1" si="98"/>
        <v>2.9367132451464307E-66</v>
      </c>
      <c r="FH167" s="25">
        <f t="shared" ca="1" si="98"/>
        <v>8.8139828641496283E-67</v>
      </c>
      <c r="FI167" s="25">
        <f t="shared" ca="1" si="98"/>
        <v>2.6453483007888872E-67</v>
      </c>
      <c r="FJ167" s="25">
        <f t="shared" ca="1" si="98"/>
        <v>7.9395067364495092E-68</v>
      </c>
      <c r="FK167" s="25">
        <f t="shared" ca="1" si="98"/>
        <v>2.3828910241924979E-68</v>
      </c>
      <c r="FL167" s="25">
        <f t="shared" ca="1" si="98"/>
        <v>7.1517914420416615E-69</v>
      </c>
      <c r="FM167" s="25">
        <f t="shared" ca="1" si="98"/>
        <v>2.1464733515370534E-69</v>
      </c>
      <c r="FN167" s="25">
        <f t="shared" ca="1" si="98"/>
        <v>6.4422290361747846E-70</v>
      </c>
      <c r="FO167" s="25">
        <f t="shared" ca="1" si="98"/>
        <v>1.9335117729187916E-70</v>
      </c>
      <c r="FP167" s="25">
        <f t="shared" ca="1" si="98"/>
        <v>5.8030656082283065E-71</v>
      </c>
      <c r="FQ167" s="25">
        <f t="shared" ca="1" si="98"/>
        <v>1.7416791004363103E-71</v>
      </c>
      <c r="FR167" s="25">
        <f t="shared" ca="1" si="98"/>
        <v>5.2273165490244307E-72</v>
      </c>
      <c r="FS167" s="25">
        <f t="shared" ca="1" si="98"/>
        <v>1.5688790372956482E-72</v>
      </c>
      <c r="FT167" s="25">
        <f t="shared" ca="1" si="98"/>
        <v>4.7086902248632406E-73</v>
      </c>
      <c r="FU167" s="25">
        <f t="shared" ca="1" si="98"/>
        <v>1.4132232700324157E-73</v>
      </c>
      <c r="FV167" s="25">
        <f t="shared" ca="1" si="98"/>
        <v>4.2415192242108496E-74</v>
      </c>
      <c r="FW167" s="25">
        <f t="shared" ca="1" si="98"/>
        <v>1.2730108335208458E-74</v>
      </c>
      <c r="FX167" s="25">
        <f t="shared" ca="1" si="98"/>
        <v>3.8206984257225644E-75</v>
      </c>
      <c r="FY167" s="25">
        <f t="shared" ca="1" si="98"/>
        <v>1.1467095232760121E-75</v>
      </c>
      <c r="FZ167" s="25">
        <f t="shared" ca="1" si="98"/>
        <v>3.4416292108247701E-76</v>
      </c>
      <c r="GA167" s="25">
        <f t="shared" ca="1" si="98"/>
        <v>1.0329391519277802E-76</v>
      </c>
      <c r="GB167" s="25">
        <f t="shared" ca="1" si="98"/>
        <v>3.1001692112253696E-77</v>
      </c>
      <c r="GC167" s="25">
        <f t="shared" ca="1" si="98"/>
        <v>9.3045646689764584E-78</v>
      </c>
      <c r="GD167" s="25">
        <f t="shared" ca="1" si="98"/>
        <v>2.7925870422068173E-78</v>
      </c>
      <c r="GE167" s="25">
        <f t="shared" ca="1" si="98"/>
        <v>8.381415644628211E-79</v>
      </c>
      <c r="GF167" s="25">
        <f t="shared" ca="1" si="98"/>
        <v>2.515521527039156E-79</v>
      </c>
      <c r="GG167" s="25">
        <f t="shared" ca="1" si="98"/>
        <v>7.5498565174405011E-80</v>
      </c>
      <c r="GH167" s="25">
        <f t="shared" ca="1" si="98"/>
        <v>2.2659449669281865E-80</v>
      </c>
      <c r="GI167" s="25">
        <f t="shared" ca="1" si="98"/>
        <v>6.8008002288338105E-81</v>
      </c>
      <c r="GJ167" s="25">
        <f t="shared" ca="1" si="98"/>
        <v>2.0411300551224648E-81</v>
      </c>
      <c r="GK167" s="25">
        <f t="shared" ca="1" si="98"/>
        <v>6.1260612894648309E-82</v>
      </c>
      <c r="GL167" s="25">
        <f t="shared" ca="1" si="98"/>
        <v>1.8386200736252374E-82</v>
      </c>
      <c r="GM167" s="25">
        <f t="shared" ref="GM167:IV167" ca="1" si="99">GM154/($C154+1E-36)</f>
        <v>5.5182663303601932E-83</v>
      </c>
      <c r="GN167" s="25">
        <f t="shared" ca="1" si="99"/>
        <v>1.6562020468288315E-83</v>
      </c>
      <c r="GO167" s="25">
        <f t="shared" ca="1" si="99"/>
        <v>4.9707735286871653E-84</v>
      </c>
      <c r="GP167" s="25">
        <f t="shared" ca="1" si="99"/>
        <v>1.4918825587015283E-84</v>
      </c>
      <c r="GQ167" s="25">
        <f t="shared" ca="1" si="99"/>
        <v>4.4776000276674326E-85</v>
      </c>
      <c r="GR167" s="25">
        <f t="shared" ca="1" si="99"/>
        <v>1.3438659692634993E-85</v>
      </c>
      <c r="GS167" s="25">
        <f t="shared" ca="1" si="99"/>
        <v>4.0333565574979077E-86</v>
      </c>
      <c r="GT167" s="25">
        <f t="shared" ca="1" si="99"/>
        <v>1.2105347923072242E-86</v>
      </c>
      <c r="GU167" s="25">
        <f t="shared" ca="1" si="99"/>
        <v>3.6331885428332957E-87</v>
      </c>
      <c r="GV167" s="25">
        <f t="shared" ca="1" si="99"/>
        <v>1.0904320199352896E-87</v>
      </c>
      <c r="GW167" s="25">
        <f t="shared" ca="1" si="99"/>
        <v>3.2727230532685122E-88</v>
      </c>
      <c r="GX167" s="25">
        <f t="shared" ca="1" si="99"/>
        <v>9.8224520076279391E-89</v>
      </c>
      <c r="GY167" s="25">
        <f t="shared" ca="1" si="99"/>
        <v>2.9480210171098256E-89</v>
      </c>
      <c r="GZ167" s="25">
        <f t="shared" ca="1" si="99"/>
        <v>8.8479209779514419E-90</v>
      </c>
      <c r="HA167" s="25">
        <f t="shared" ca="1" si="99"/>
        <v>2.6555341762394473E-90</v>
      </c>
      <c r="HB167" s="25">
        <f t="shared" ca="1" si="99"/>
        <v>7.9700776925433616E-91</v>
      </c>
      <c r="HC167" s="25">
        <f t="shared" ca="1" si="99"/>
        <v>2.3920663116877E-91</v>
      </c>
      <c r="HD167" s="25">
        <f t="shared" ca="1" si="99"/>
        <v>7.1793293117638791E-92</v>
      </c>
      <c r="HE167" s="25">
        <f t="shared" ca="1" si="99"/>
        <v>2.1547383161960293E-92</v>
      </c>
      <c r="HF167" s="25">
        <f t="shared" ca="1" si="99"/>
        <v>6.4670347460946781E-93</v>
      </c>
      <c r="HG167" s="25">
        <f t="shared" ca="1" si="99"/>
        <v>1.9409567320930782E-93</v>
      </c>
      <c r="HH167" s="25">
        <f t="shared" ca="1" si="99"/>
        <v>5.825410228594257E-94</v>
      </c>
      <c r="HI167" s="25">
        <f t="shared" ca="1" si="99"/>
        <v>1.7483854106740199E-94</v>
      </c>
      <c r="HJ167" s="25">
        <f t="shared" ca="1" si="99"/>
        <v>5.2474442559479919E-95</v>
      </c>
      <c r="HK167" s="25">
        <f t="shared" ca="1" si="99"/>
        <v>1.574919983384344E-95</v>
      </c>
      <c r="HL167" s="25">
        <f t="shared" ca="1" si="99"/>
        <v>4.7268209686112118E-96</v>
      </c>
      <c r="HM167" s="25">
        <f t="shared" ca="1" si="99"/>
        <v>1.4186648658359225E-96</v>
      </c>
      <c r="HN167" s="25">
        <f t="shared" ca="1" si="99"/>
        <v>4.2578511327637211E-97</v>
      </c>
      <c r="HO167" s="25">
        <f t="shared" ca="1" si="99"/>
        <v>1.2779125433613204E-97</v>
      </c>
      <c r="HP167" s="25">
        <f t="shared" ca="1" si="99"/>
        <v>3.8354099698647709E-98</v>
      </c>
      <c r="HQ167" s="25">
        <f t="shared" ca="1" si="99"/>
        <v>1.1511249117443582E-98</v>
      </c>
      <c r="HR167" s="25">
        <f t="shared" ca="1" si="99"/>
        <v>3.4548811544263077E-99</v>
      </c>
      <c r="HS167" s="25">
        <f t="shared" ca="1" si="99"/>
        <v>1.0369164692233548E-99</v>
      </c>
      <c r="HT167" s="25">
        <f t="shared" ca="1" si="99"/>
        <v>3.1121063680269114E-100</v>
      </c>
      <c r="HU167" s="25">
        <f t="shared" ca="1" si="99"/>
        <v>9.3403917609369501E-101</v>
      </c>
      <c r="HV167" s="25">
        <f t="shared" ca="1" si="99"/>
        <v>2.8033398583060401E-101</v>
      </c>
      <c r="HW167" s="25">
        <f t="shared" ca="1" si="99"/>
        <v>8.4136881645947219E-102</v>
      </c>
      <c r="HX167" s="25">
        <f t="shared" ca="1" si="99"/>
        <v>2.5252075063712508E-102</v>
      </c>
      <c r="HY167" s="25">
        <f t="shared" ca="1" si="99"/>
        <v>7.5789271309900858E-103</v>
      </c>
      <c r="HZ167" s="25">
        <f t="shared" ca="1" si="99"/>
        <v>2.2746699553178379E-103</v>
      </c>
      <c r="IA167" s="25">
        <f t="shared" ca="1" si="99"/>
        <v>6.82698661195562E-104</v>
      </c>
      <c r="IB167" s="25">
        <f t="shared" ca="1" si="99"/>
        <v>2.0489893969390736E-104</v>
      </c>
      <c r="IC167" s="25">
        <f t="shared" ca="1" si="99"/>
        <v>6.14964960003944E-105</v>
      </c>
      <c r="ID167" s="25">
        <f t="shared" ca="1" si="99"/>
        <v>1.8456996536810176E-105</v>
      </c>
      <c r="IE167" s="25">
        <f t="shared" ca="1" si="99"/>
        <v>5.5395143352173763E-106</v>
      </c>
      <c r="IF167" s="25">
        <f t="shared" ca="1" si="99"/>
        <v>1.6625792289053625E-106</v>
      </c>
      <c r="IG167" s="25">
        <f t="shared" ca="1" si="99"/>
        <v>4.9899134204137425E-107</v>
      </c>
      <c r="IH167" s="25">
        <f t="shared" ca="1" si="99"/>
        <v>1.49762703096073E-107</v>
      </c>
      <c r="II167" s="25">
        <f t="shared" ca="1" si="99"/>
        <v>4.4948409619465492E-108</v>
      </c>
      <c r="IJ167" s="25">
        <f t="shared" ca="1" si="99"/>
        <v>1.3490405057814662E-108</v>
      </c>
      <c r="IK167" s="25">
        <f t="shared" ca="1" si="99"/>
        <v>4.0488869387071223E-109</v>
      </c>
      <c r="IL167" s="25">
        <f t="shared" ca="1" si="99"/>
        <v>1.2151959390527557E-109</v>
      </c>
      <c r="IM167" s="25">
        <f t="shared" ca="1" si="99"/>
        <v>3.6471780828778692E-110</v>
      </c>
      <c r="IN167" s="25">
        <f t="shared" ca="1" si="99"/>
        <v>1.0946307126893066E-110</v>
      </c>
      <c r="IO167" s="25">
        <f t="shared" ca="1" si="99"/>
        <v>3.2853246261482941E-111</v>
      </c>
      <c r="IP167" s="25">
        <f t="shared" ca="1" si="99"/>
        <v>9.8602732173110109E-112</v>
      </c>
      <c r="IQ167" s="25">
        <f t="shared" ca="1" si="99"/>
        <v>2.9593723294859632E-112</v>
      </c>
      <c r="IR167" s="25">
        <f t="shared" ca="1" si="99"/>
        <v>8.8819897699706283E-113</v>
      </c>
      <c r="IS167" s="25">
        <f t="shared" ca="1" si="99"/>
        <v>2.6657592722564213E-113</v>
      </c>
      <c r="IT167" s="25">
        <f t="shared" ca="1" si="99"/>
        <v>8.000766361662432E-114</v>
      </c>
      <c r="IU167" s="25">
        <f t="shared" ca="1" si="99"/>
        <v>2.4012769284949789E-114</v>
      </c>
      <c r="IV167" s="25">
        <f t="shared" ca="1" si="99"/>
        <v>7.2069732156560209E-115</v>
      </c>
    </row>
    <row r="168" spans="1:256" x14ac:dyDescent="0.15">
      <c r="A168" s="24" t="s">
        <v>215</v>
      </c>
      <c r="C168" s="25">
        <f t="shared" ref="C168:BN168" ca="1" si="100">C155/($C155+1E-36)</f>
        <v>1</v>
      </c>
      <c r="D168" s="25">
        <f t="shared" ca="1" si="100"/>
        <v>1</v>
      </c>
      <c r="E168" s="25">
        <f t="shared" ca="1" si="100"/>
        <v>0.97205708517228462</v>
      </c>
      <c r="F168" s="25">
        <f t="shared" ca="1" si="100"/>
        <v>0.94465887961032213</v>
      </c>
      <c r="G168" s="25">
        <f t="shared" ca="1" si="100"/>
        <v>0.91780174775927115</v>
      </c>
      <c r="H168" s="25">
        <f t="shared" ca="1" si="100"/>
        <v>0.89148189971901748</v>
      </c>
      <c r="I168" s="25">
        <f t="shared" ca="1" si="100"/>
        <v>0.86569539436032061</v>
      </c>
      <c r="J168" s="25">
        <f t="shared" ca="1" si="100"/>
        <v>0.84043814255870675</v>
      </c>
      <c r="K168" s="25">
        <f t="shared" ca="1" si="100"/>
        <v>0.81570591054288155</v>
      </c>
      <c r="L168" s="25">
        <f t="shared" ca="1" si="100"/>
        <v>0.79149432335424774</v>
      </c>
      <c r="M168" s="25">
        <f t="shared" ca="1" si="100"/>
        <v>0.7677988684139454</v>
      </c>
      <c r="N168" s="25">
        <f t="shared" ca="1" si="100"/>
        <v>0.74444442765284224</v>
      </c>
      <c r="O168" s="25">
        <f t="shared" ca="1" si="100"/>
        <v>0.72085518811325189</v>
      </c>
      <c r="P168" s="25">
        <f t="shared" ca="1" si="100"/>
        <v>0.69702878919630806</v>
      </c>
      <c r="Q168" s="25">
        <f t="shared" ca="1" si="100"/>
        <v>0.67296284657036798</v>
      </c>
      <c r="R168" s="25">
        <f t="shared" ca="1" si="100"/>
        <v>0.64865495193240952</v>
      </c>
      <c r="S168" s="25">
        <f t="shared" ca="1" si="100"/>
        <v>0.6241026727670298</v>
      </c>
      <c r="T168" s="25">
        <f t="shared" ca="1" si="100"/>
        <v>0.59930355210302133</v>
      </c>
      <c r="U168" s="25">
        <f t="shared" ca="1" si="100"/>
        <v>0.57425510826749993</v>
      </c>
      <c r="V168" s="25">
        <f t="shared" ca="1" si="100"/>
        <v>0.54895483463756178</v>
      </c>
      <c r="W168" s="25">
        <f t="shared" ca="1" si="100"/>
        <v>0.52340019938944282</v>
      </c>
      <c r="X168" s="25">
        <f t="shared" ca="1" si="100"/>
        <v>0.49758864524515661</v>
      </c>
      <c r="Y168" s="25">
        <f t="shared" ca="1" si="100"/>
        <v>0.47151758921658515</v>
      </c>
      <c r="Z168" s="25">
        <f t="shared" ca="1" si="100"/>
        <v>0.4451844223469964</v>
      </c>
      <c r="AA168" s="25">
        <f t="shared" ca="1" si="100"/>
        <v>0.41858650944996351</v>
      </c>
      <c r="AB168" s="25">
        <f t="shared" ca="1" si="100"/>
        <v>0.39172118884565921</v>
      </c>
      <c r="AC168" s="25">
        <f t="shared" ca="1" si="100"/>
        <v>0.36458577209449855</v>
      </c>
      <c r="AD168" s="25">
        <f t="shared" ca="1" si="100"/>
        <v>0.33717754372810427</v>
      </c>
      <c r="AE168" s="25">
        <f t="shared" ca="1" si="100"/>
        <v>0.30949376097756703</v>
      </c>
      <c r="AF168" s="25">
        <f t="shared" ca="1" si="100"/>
        <v>0.28153165349897386</v>
      </c>
      <c r="AG168" s="25">
        <f t="shared" ca="1" si="100"/>
        <v>0.25328842309617705</v>
      </c>
      <c r="AH168" s="25">
        <f t="shared" ca="1" si="100"/>
        <v>0.2247612434407758</v>
      </c>
      <c r="AI168" s="25">
        <f t="shared" ca="1" si="100"/>
        <v>0.19594725978928274</v>
      </c>
      <c r="AJ168" s="25">
        <f t="shared" ca="1" si="100"/>
        <v>0.16684358869744684</v>
      </c>
      <c r="AK168" s="25">
        <f t="shared" ca="1" si="100"/>
        <v>0.13744727539230189</v>
      </c>
      <c r="AL168" s="25">
        <f t="shared" ca="1" si="100"/>
        <v>0.10775256268693306</v>
      </c>
      <c r="AM168" s="25">
        <f t="shared" ca="1" si="100"/>
        <v>7.7745554721286775E-2</v>
      </c>
      <c r="AN168" s="25">
        <f t="shared" ca="1" si="100"/>
        <v>4.972371358572384E-2</v>
      </c>
      <c r="AO168" s="25">
        <f t="shared" ca="1" si="100"/>
        <v>2.7573859430525559E-2</v>
      </c>
      <c r="AP168" s="25">
        <f t="shared" ca="1" si="100"/>
        <v>1.4882338387197781E-2</v>
      </c>
      <c r="AQ168" s="25">
        <f t="shared" ca="1" si="100"/>
        <v>8.0323901131470702E-3</v>
      </c>
      <c r="AR168" s="25">
        <f t="shared" ca="1" si="100"/>
        <v>4.3352925629808409E-3</v>
      </c>
      <c r="AS168" s="25">
        <f t="shared" ca="1" si="100"/>
        <v>2.3398716125446303E-3</v>
      </c>
      <c r="AT168" s="25">
        <f t="shared" ca="1" si="100"/>
        <v>1.2628903548386444E-3</v>
      </c>
      <c r="AU168" s="25">
        <f t="shared" ca="1" si="100"/>
        <v>6.8161519623293279E-4</v>
      </c>
      <c r="AV168" s="25">
        <f t="shared" ca="1" si="100"/>
        <v>3.6788567903428158E-4</v>
      </c>
      <c r="AW168" s="25">
        <f t="shared" ca="1" si="100"/>
        <v>1.9855759317939832E-4</v>
      </c>
      <c r="AX168" s="25">
        <f t="shared" ca="1" si="100"/>
        <v>1.0716676417708993E-4</v>
      </c>
      <c r="AY168" s="25">
        <f t="shared" ca="1" si="100"/>
        <v>5.7840726009463033E-5</v>
      </c>
      <c r="AZ168" s="25">
        <f t="shared" ca="1" si="100"/>
        <v>3.1218163681543571E-5</v>
      </c>
      <c r="BA168" s="25">
        <f t="shared" ca="1" si="100"/>
        <v>1.6849265403207438E-5</v>
      </c>
      <c r="BB168" s="25">
        <f t="shared" ca="1" si="100"/>
        <v>9.0939924437504876E-6</v>
      </c>
      <c r="BC168" s="25">
        <f t="shared" ca="1" si="100"/>
        <v>4.9082673094607427E-6</v>
      </c>
      <c r="BD168" s="25">
        <f t="shared" ca="1" si="100"/>
        <v>2.6491211786388409E-6</v>
      </c>
      <c r="BE168" s="25">
        <f t="shared" ca="1" si="100"/>
        <v>1.4298004930550267E-6</v>
      </c>
      <c r="BF168" s="25">
        <f t="shared" ca="1" si="100"/>
        <v>7.7170099519222668E-7</v>
      </c>
      <c r="BG168" s="25">
        <f t="shared" ca="1" si="100"/>
        <v>4.1650735810576759E-7</v>
      </c>
      <c r="BH168" s="25">
        <f t="shared" ca="1" si="100"/>
        <v>2.2479999434629929E-7</v>
      </c>
      <c r="BI168" s="25">
        <f t="shared" ca="1" si="100"/>
        <v>1.2133047946121365E-7</v>
      </c>
      <c r="BJ168" s="25">
        <f t="shared" ca="1" si="100"/>
        <v>6.5485256301254583E-8</v>
      </c>
      <c r="BK168" s="25">
        <f t="shared" ca="1" si="100"/>
        <v>3.5344118080501541E-8</v>
      </c>
      <c r="BL168" s="25">
        <f t="shared" ca="1" si="100"/>
        <v>1.9076151693469103E-8</v>
      </c>
      <c r="BM168" s="25">
        <f t="shared" ca="1" si="100"/>
        <v>1.0295901643475958E-8</v>
      </c>
      <c r="BN168" s="25">
        <f t="shared" ca="1" si="100"/>
        <v>5.5569693696880664E-9</v>
      </c>
      <c r="BO168" s="25">
        <f t="shared" ref="BO168:DZ168" ca="1" si="101">BO155/($C155+1E-36)</f>
        <v>2.999242771051389E-9</v>
      </c>
      <c r="BP168" s="25">
        <f t="shared" ca="1" si="101"/>
        <v>1.6187703406774339E-9</v>
      </c>
      <c r="BQ168" s="25">
        <f t="shared" ca="1" si="101"/>
        <v>8.7369300049636992E-10</v>
      </c>
      <c r="BR168" s="25">
        <f t="shared" ca="1" si="101"/>
        <v>4.7155513041887236E-10</v>
      </c>
      <c r="BS168" s="25">
        <f t="shared" ca="1" si="101"/>
        <v>2.5451072733560676E-10</v>
      </c>
      <c r="BT168" s="25">
        <f t="shared" ca="1" si="101"/>
        <v>1.3736614480550914E-10</v>
      </c>
      <c r="BU168" s="25">
        <f t="shared" ca="1" si="101"/>
        <v>7.4140127358349729E-11</v>
      </c>
      <c r="BV168" s="25">
        <f t="shared" ca="1" si="101"/>
        <v>4.0015380008625448E-11</v>
      </c>
      <c r="BW168" s="25">
        <f t="shared" ca="1" si="101"/>
        <v>2.1597354823728513E-11</v>
      </c>
      <c r="BX168" s="25">
        <f t="shared" ca="1" si="101"/>
        <v>1.1656661395730475E-11</v>
      </c>
      <c r="BY168" s="25">
        <f t="shared" ca="1" si="101"/>
        <v>6.2914072581438255E-12</v>
      </c>
      <c r="BZ168" s="25">
        <f t="shared" ca="1" si="101"/>
        <v>3.3956382487289692E-12</v>
      </c>
      <c r="CA168" s="25">
        <f t="shared" ca="1" si="101"/>
        <v>1.8327154232951344E-12</v>
      </c>
      <c r="CB168" s="25">
        <f t="shared" ca="1" si="101"/>
        <v>9.8916479811744451E-13</v>
      </c>
      <c r="CC168" s="25">
        <f t="shared" ca="1" si="101"/>
        <v>5.3387830177994785E-13</v>
      </c>
      <c r="CD168" s="25">
        <f t="shared" ca="1" si="101"/>
        <v>2.8814818486656223E-13</v>
      </c>
      <c r="CE168" s="25">
        <f t="shared" ca="1" si="101"/>
        <v>1.5552116683722667E-13</v>
      </c>
      <c r="CF168" s="25">
        <f t="shared" ca="1" si="101"/>
        <v>8.3938871055575479E-14</v>
      </c>
      <c r="CG168" s="25">
        <f t="shared" ca="1" si="101"/>
        <v>4.5304020136749703E-14</v>
      </c>
      <c r="CH168" s="25">
        <f t="shared" ca="1" si="101"/>
        <v>2.4451773233787044E-14</v>
      </c>
      <c r="CI168" s="25">
        <f t="shared" ca="1" si="101"/>
        <v>1.3197266213281344E-14</v>
      </c>
      <c r="CJ168" s="25">
        <f t="shared" ca="1" si="101"/>
        <v>7.1229122664836083E-15</v>
      </c>
      <c r="CK168" s="25">
        <f t="shared" ca="1" si="101"/>
        <v>3.8444234083088775E-15</v>
      </c>
      <c r="CL168" s="25">
        <f t="shared" ca="1" si="101"/>
        <v>2.0749365974782018E-15</v>
      </c>
      <c r="CM168" s="25">
        <f t="shared" ca="1" si="101"/>
        <v>1.1198979473096856E-15</v>
      </c>
      <c r="CN168" s="25">
        <f t="shared" ca="1" si="101"/>
        <v>6.0443842665492487E-16</v>
      </c>
      <c r="CO168" s="25">
        <f t="shared" ca="1" si="101"/>
        <v>3.262313432172511E-16</v>
      </c>
      <c r="CP168" s="25">
        <f t="shared" ca="1" si="101"/>
        <v>1.7607565072644065E-16</v>
      </c>
      <c r="CQ168" s="25">
        <f t="shared" ca="1" si="101"/>
        <v>9.5032667532786897E-17</v>
      </c>
      <c r="CR168" s="25">
        <f t="shared" ca="1" si="101"/>
        <v>5.1291634369300245E-17</v>
      </c>
      <c r="CS168" s="25">
        <f t="shared" ca="1" si="101"/>
        <v>2.7683446382964342E-17</v>
      </c>
      <c r="CT168" s="25">
        <f t="shared" ca="1" si="101"/>
        <v>1.4941485352573625E-17</v>
      </c>
      <c r="CU168" s="25">
        <f t="shared" ca="1" si="101"/>
        <v>8.0643132886284366E-18</v>
      </c>
      <c r="CV168" s="25">
        <f t="shared" ca="1" si="101"/>
        <v>4.3525223418264385E-18</v>
      </c>
      <c r="CW168" s="25">
        <f t="shared" ca="1" si="101"/>
        <v>2.3491709781181314E-18</v>
      </c>
      <c r="CX168" s="25">
        <f t="shared" ca="1" si="101"/>
        <v>1.2679094674369296E-18</v>
      </c>
      <c r="CY168" s="25">
        <f t="shared" ca="1" si="101"/>
        <v>6.8432414353424658E-19</v>
      </c>
      <c r="CZ168" s="25">
        <f t="shared" ca="1" si="101"/>
        <v>3.6934776926190511E-19</v>
      </c>
      <c r="DA168" s="25">
        <f t="shared" ca="1" si="101"/>
        <v>1.9934672179503274E-19</v>
      </c>
      <c r="DB168" s="25">
        <f t="shared" ca="1" si="101"/>
        <v>1.0759267768109114E-19</v>
      </c>
      <c r="DC168" s="25">
        <f t="shared" ca="1" si="101"/>
        <v>5.8070602748560575E-20</v>
      </c>
      <c r="DD168" s="25">
        <f t="shared" ca="1" si="101"/>
        <v>3.134223421389741E-20</v>
      </c>
      <c r="DE168" s="25">
        <f t="shared" ca="1" si="101"/>
        <v>1.6916229538243446E-20</v>
      </c>
      <c r="DF168" s="25">
        <f t="shared" ca="1" si="101"/>
        <v>9.1301347516462248E-21</v>
      </c>
      <c r="DG168" s="25">
        <f t="shared" ca="1" si="101"/>
        <v>4.927774265226363E-21</v>
      </c>
      <c r="DH168" s="25">
        <f t="shared" ca="1" si="101"/>
        <v>2.6596495965898896E-21</v>
      </c>
      <c r="DI168" s="25">
        <f t="shared" ca="1" si="101"/>
        <v>1.4354829576017163E-21</v>
      </c>
      <c r="DJ168" s="25">
        <f t="shared" ca="1" si="101"/>
        <v>7.747679710165636E-22</v>
      </c>
      <c r="DK168" s="25">
        <f t="shared" ca="1" si="101"/>
        <v>4.1816268575977769E-22</v>
      </c>
      <c r="DL168" s="25">
        <f t="shared" ca="1" si="101"/>
        <v>2.2569341829192917E-22</v>
      </c>
      <c r="DM168" s="25">
        <f t="shared" ca="1" si="101"/>
        <v>1.218126839025466E-22</v>
      </c>
      <c r="DN168" s="25">
        <f t="shared" ca="1" si="101"/>
        <v>6.5745514742254022E-23</v>
      </c>
      <c r="DO168" s="25">
        <f t="shared" ca="1" si="101"/>
        <v>3.5484586417798945E-23</v>
      </c>
      <c r="DP168" s="25">
        <f t="shared" ca="1" si="101"/>
        <v>1.9151966155844754E-23</v>
      </c>
      <c r="DQ168" s="25">
        <f t="shared" ca="1" si="101"/>
        <v>1.0336820706204945E-23</v>
      </c>
      <c r="DR168" s="25">
        <f t="shared" ca="1" si="101"/>
        <v>5.5790544658841245E-24</v>
      </c>
      <c r="DS168" s="25">
        <f t="shared" ca="1" si="101"/>
        <v>3.0111626793156524E-24</v>
      </c>
      <c r="DT168" s="25">
        <f t="shared" ca="1" si="101"/>
        <v>1.6252038292059468E-24</v>
      </c>
      <c r="DU168" s="25">
        <f t="shared" ca="1" si="101"/>
        <v>8.771653237499472E-25</v>
      </c>
      <c r="DV168" s="25">
        <f t="shared" ca="1" si="101"/>
        <v>4.734292347596042E-25</v>
      </c>
      <c r="DW168" s="25">
        <f t="shared" ca="1" si="101"/>
        <v>2.5552223082288464E-25</v>
      </c>
      <c r="DX168" s="25">
        <f t="shared" ca="1" si="101"/>
        <v>1.3791207988635734E-25</v>
      </c>
      <c r="DY168" s="25">
        <f t="shared" ca="1" si="101"/>
        <v>7.4434782904523665E-26</v>
      </c>
      <c r="DZ168" s="25">
        <f t="shared" ca="1" si="101"/>
        <v>4.0174413369801225E-26</v>
      </c>
      <c r="EA168" s="25">
        <f t="shared" ref="EA168:GL168" ca="1" si="102">EA155/($C155+1E-36)</f>
        <v>2.168318931859981E-26</v>
      </c>
      <c r="EB168" s="25">
        <f t="shared" ca="1" si="102"/>
        <v>1.1702988533982102E-26</v>
      </c>
      <c r="EC168" s="25">
        <f t="shared" ca="1" si="102"/>
        <v>6.3164112351789717E-27</v>
      </c>
      <c r="ED168" s="25">
        <f t="shared" ca="1" si="102"/>
        <v>3.4091335538820386E-27</v>
      </c>
      <c r="EE168" s="25">
        <f t="shared" ca="1" si="102"/>
        <v>1.8399991950294649E-27</v>
      </c>
      <c r="EF168" s="25">
        <f t="shared" ca="1" si="102"/>
        <v>9.9309604161850521E-28</v>
      </c>
      <c r="EG168" s="25">
        <f t="shared" ca="1" si="102"/>
        <v>5.360000974688202E-28</v>
      </c>
      <c r="EH168" s="25">
        <f t="shared" ca="1" si="102"/>
        <v>2.8929337390003272E-28</v>
      </c>
      <c r="EI168" s="25">
        <f t="shared" ca="1" si="102"/>
        <v>1.5613925552939387E-28</v>
      </c>
      <c r="EJ168" s="25">
        <f t="shared" ca="1" si="102"/>
        <v>8.4272469806715462E-29</v>
      </c>
      <c r="EK168" s="25">
        <f t="shared" ca="1" si="102"/>
        <v>4.5484072171631539E-29</v>
      </c>
      <c r="EL168" s="25">
        <f t="shared" ca="1" si="102"/>
        <v>2.4548952060609107E-29</v>
      </c>
      <c r="EM168" s="25">
        <f t="shared" ca="1" si="102"/>
        <v>1.3249716186361129E-29</v>
      </c>
      <c r="EN168" s="25">
        <f t="shared" ca="1" si="102"/>
        <v>7.1512208987858605E-30</v>
      </c>
      <c r="EO168" s="25">
        <f t="shared" ca="1" si="102"/>
        <v>3.8597023229730492E-30</v>
      </c>
      <c r="EP168" s="25">
        <f t="shared" ca="1" si="102"/>
        <v>2.0831830302561105E-30</v>
      </c>
      <c r="EQ168" s="25">
        <f t="shared" ca="1" si="102"/>
        <v>1.1243487643379415E-30</v>
      </c>
      <c r="ER168" s="25">
        <f t="shared" ca="1" si="102"/>
        <v>6.0684064986495094E-31</v>
      </c>
      <c r="ES168" s="25">
        <f t="shared" ca="1" si="102"/>
        <v>3.2752788637194667E-31</v>
      </c>
      <c r="ET168" s="25">
        <f t="shared" ca="1" si="102"/>
        <v>1.7677542922536286E-31</v>
      </c>
      <c r="EU168" s="25">
        <f t="shared" ca="1" si="102"/>
        <v>9.5410356424807449E-32</v>
      </c>
      <c r="EV168" s="25">
        <f t="shared" ca="1" si="102"/>
        <v>5.1495483014800823E-32</v>
      </c>
      <c r="EW168" s="25">
        <f t="shared" ca="1" si="102"/>
        <v>2.7793468867475632E-32</v>
      </c>
      <c r="EX168" s="25">
        <f t="shared" ca="1" si="102"/>
        <v>1.5000867386083398E-32</v>
      </c>
      <c r="EY168" s="25">
        <f t="shared" ca="1" si="102"/>
        <v>8.096363336574719E-33</v>
      </c>
      <c r="EZ168" s="25">
        <f t="shared" ca="1" si="102"/>
        <v>4.3698205970838968E-33</v>
      </c>
      <c r="FA168" s="25">
        <f t="shared" ca="1" si="102"/>
        <v>2.3585073022151716E-33</v>
      </c>
      <c r="FB168" s="25">
        <f t="shared" ca="1" si="102"/>
        <v>1.2729485275240671E-33</v>
      </c>
      <c r="FC168" s="25">
        <f t="shared" ca="1" si="102"/>
        <v>6.870438570208244E-34</v>
      </c>
      <c r="FD168" s="25">
        <f t="shared" ca="1" si="102"/>
        <v>3.7081567028335837E-34</v>
      </c>
      <c r="FE168" s="25">
        <f t="shared" ca="1" si="102"/>
        <v>2.0013898664918647E-34</v>
      </c>
      <c r="FF168" s="25">
        <f t="shared" ca="1" si="102"/>
        <v>1.0802028389564763E-34</v>
      </c>
      <c r="FG168" s="25">
        <f t="shared" ca="1" si="102"/>
        <v>5.8301393088140432E-35</v>
      </c>
      <c r="FH168" s="25">
        <f t="shared" ca="1" si="102"/>
        <v>3.1466797840501002E-35</v>
      </c>
      <c r="FI168" s="25">
        <f t="shared" ca="1" si="102"/>
        <v>1.6983459809236955E-35</v>
      </c>
      <c r="FJ168" s="25">
        <f t="shared" ca="1" si="102"/>
        <v>9.1664207001297651E-36</v>
      </c>
      <c r="FK168" s="25">
        <f t="shared" ca="1" si="102"/>
        <v>4.9473587476015297E-36</v>
      </c>
      <c r="FL168" s="25">
        <f t="shared" ca="1" si="102"/>
        <v>2.6702198576946043E-36</v>
      </c>
      <c r="FM168" s="25">
        <f t="shared" ca="1" si="102"/>
        <v>1.4411880060008261E-36</v>
      </c>
      <c r="FN168" s="25">
        <f t="shared" ca="1" si="102"/>
        <v>7.7784713594103918E-37</v>
      </c>
      <c r="FO168" s="25">
        <f t="shared" ca="1" si="102"/>
        <v>4.1982459219226301E-37</v>
      </c>
      <c r="FP168" s="25">
        <f t="shared" ca="1" si="102"/>
        <v>2.2659039297762465E-37</v>
      </c>
      <c r="FQ168" s="25">
        <f t="shared" ca="1" si="102"/>
        <v>1.2229680477183966E-37</v>
      </c>
      <c r="FR168" s="25">
        <f t="shared" ca="1" si="102"/>
        <v>6.6006807529913172E-38</v>
      </c>
      <c r="FS168" s="25">
        <f t="shared" ca="1" si="102"/>
        <v>3.5625613019239175E-38</v>
      </c>
      <c r="FT168" s="25">
        <f t="shared" ca="1" si="102"/>
        <v>1.9228081928086142E-38</v>
      </c>
      <c r="FU168" s="25">
        <f t="shared" ca="1" si="102"/>
        <v>1.0377902393806686E-38</v>
      </c>
      <c r="FV168" s="25">
        <f t="shared" ca="1" si="102"/>
        <v>5.6012273350084749E-39</v>
      </c>
      <c r="FW168" s="25">
        <f t="shared" ca="1" si="102"/>
        <v>3.0231299609417535E-39</v>
      </c>
      <c r="FX168" s="25">
        <f t="shared" ca="1" si="102"/>
        <v>1.6316628863859283E-39</v>
      </c>
      <c r="FY168" s="25">
        <f t="shared" ca="1" si="102"/>
        <v>8.8065144707834597E-40</v>
      </c>
      <c r="FZ168" s="25">
        <f t="shared" ca="1" si="102"/>
        <v>4.7531078736428953E-40</v>
      </c>
      <c r="GA168" s="25">
        <f t="shared" ca="1" si="102"/>
        <v>2.5653775433444798E-40</v>
      </c>
      <c r="GB168" s="25">
        <f t="shared" ca="1" si="102"/>
        <v>1.3846018468022268E-40</v>
      </c>
      <c r="GC168" s="25">
        <f t="shared" ca="1" si="102"/>
        <v>7.4730609501975576E-41</v>
      </c>
      <c r="GD168" s="25">
        <f t="shared" ca="1" si="102"/>
        <v>4.0334078778203893E-41</v>
      </c>
      <c r="GE168" s="25">
        <f t="shared" ca="1" si="102"/>
        <v>2.1769364946011187E-41</v>
      </c>
      <c r="GF168" s="25">
        <f t="shared" ca="1" si="102"/>
        <v>1.174949979045298E-41</v>
      </c>
      <c r="GG168" s="25">
        <f t="shared" ca="1" si="102"/>
        <v>6.3415145856677708E-42</v>
      </c>
      <c r="GH168" s="25">
        <f t="shared" ca="1" si="102"/>
        <v>3.422682493506107E-42</v>
      </c>
      <c r="GI168" s="25">
        <f t="shared" ca="1" si="102"/>
        <v>1.8473119147008316E-42</v>
      </c>
      <c r="GJ168" s="25">
        <f t="shared" ca="1" si="102"/>
        <v>9.9704290908383783E-43</v>
      </c>
      <c r="GK168" s="25">
        <f t="shared" ca="1" si="102"/>
        <v>5.3813032582283404E-43</v>
      </c>
      <c r="GL168" s="25">
        <f t="shared" ca="1" si="102"/>
        <v>2.9044311426504456E-43</v>
      </c>
      <c r="GM168" s="25">
        <f t="shared" ref="GM168:IV168" ca="1" si="103">GM155/($C155+1E-36)</f>
        <v>1.5675980069510193E-43</v>
      </c>
      <c r="GN168" s="25">
        <f t="shared" ca="1" si="103"/>
        <v>8.4607394381342958E-44</v>
      </c>
      <c r="GO168" s="25">
        <f t="shared" ca="1" si="103"/>
        <v>4.5664839788379328E-44</v>
      </c>
      <c r="GP168" s="25">
        <f t="shared" ca="1" si="103"/>
        <v>2.4646517105816727E-44</v>
      </c>
      <c r="GQ168" s="25">
        <f t="shared" ca="1" si="103"/>
        <v>1.3302374611678792E-44</v>
      </c>
      <c r="GR168" s="25">
        <f t="shared" ca="1" si="103"/>
        <v>7.1796420382527184E-45</v>
      </c>
      <c r="GS168" s="25">
        <f t="shared" ca="1" si="103"/>
        <v>3.8750419607180386E-45</v>
      </c>
      <c r="GT168" s="25">
        <f t="shared" ca="1" si="103"/>
        <v>2.0914622368805272E-45</v>
      </c>
      <c r="GU168" s="25">
        <f t="shared" ca="1" si="103"/>
        <v>1.1288172702746076E-45</v>
      </c>
      <c r="GV168" s="25">
        <f t="shared" ca="1" si="103"/>
        <v>6.0925242024487274E-46</v>
      </c>
      <c r="GW168" s="25">
        <f t="shared" ca="1" si="103"/>
        <v>3.288295823857619E-46</v>
      </c>
      <c r="GX168" s="25">
        <f t="shared" ca="1" si="103"/>
        <v>1.7747798885810757E-46</v>
      </c>
      <c r="GY168" s="25">
        <f t="shared" ca="1" si="103"/>
        <v>9.5789546368022906E-47</v>
      </c>
      <c r="GZ168" s="25">
        <f t="shared" ca="1" si="103"/>
        <v>5.1700141817177513E-47</v>
      </c>
      <c r="HA168" s="25">
        <f t="shared" ca="1" si="103"/>
        <v>2.7903928614997109E-47</v>
      </c>
      <c r="HB168" s="25">
        <f t="shared" ca="1" si="103"/>
        <v>1.506048542195977E-47</v>
      </c>
      <c r="HC168" s="25">
        <f t="shared" ca="1" si="103"/>
        <v>8.1285407612158996E-48</v>
      </c>
      <c r="HD168" s="25">
        <f t="shared" ca="1" si="103"/>
        <v>4.3871876008994187E-48</v>
      </c>
      <c r="HE168" s="25">
        <f t="shared" ca="1" si="103"/>
        <v>2.3678807317202276E-48</v>
      </c>
      <c r="HF168" s="25">
        <f t="shared" ca="1" si="103"/>
        <v>1.2780076143774786E-48</v>
      </c>
      <c r="HG168" s="25">
        <f t="shared" ca="1" si="103"/>
        <v>6.897743794807794E-49</v>
      </c>
      <c r="HH168" s="25">
        <f t="shared" ca="1" si="103"/>
        <v>3.7228940519251325E-49</v>
      </c>
      <c r="HI168" s="25">
        <f t="shared" ca="1" si="103"/>
        <v>2.0093440020623058E-49</v>
      </c>
      <c r="HJ168" s="25">
        <f t="shared" ca="1" si="103"/>
        <v>1.0844958954810885E-49</v>
      </c>
      <c r="HK168" s="25">
        <f t="shared" ca="1" si="103"/>
        <v>5.8533100659130356E-50</v>
      </c>
      <c r="HL168" s="25">
        <f t="shared" ca="1" si="103"/>
        <v>3.1591856521061694E-50</v>
      </c>
      <c r="HM168" s="25">
        <f t="shared" ca="1" si="103"/>
        <v>1.7050957273893657E-50</v>
      </c>
      <c r="HN168" s="25">
        <f t="shared" ca="1" si="103"/>
        <v>9.2028508600727316E-51</v>
      </c>
      <c r="HO168" s="25">
        <f t="shared" ca="1" si="103"/>
        <v>4.9670210647007011E-51</v>
      </c>
      <c r="HP168" s="25">
        <f t="shared" ca="1" si="103"/>
        <v>2.6808321282504733E-51</v>
      </c>
      <c r="HQ168" s="25">
        <f t="shared" ca="1" si="103"/>
        <v>1.4469157280074922E-51</v>
      </c>
      <c r="HR168" s="25">
        <f t="shared" ca="1" si="103"/>
        <v>7.8093853840886486E-52</v>
      </c>
      <c r="HS168" s="25">
        <f t="shared" ca="1" si="103"/>
        <v>4.2149310354930089E-52</v>
      </c>
      <c r="HT168" s="25">
        <f t="shared" ca="1" si="103"/>
        <v>2.2749093251511256E-52</v>
      </c>
      <c r="HU168" s="25">
        <f t="shared" ca="1" si="103"/>
        <v>1.2278284968556357E-52</v>
      </c>
      <c r="HV168" s="25">
        <f t="shared" ca="1" si="103"/>
        <v>6.6269138775041952E-53</v>
      </c>
      <c r="HW168" s="25">
        <f t="shared" ca="1" si="103"/>
        <v>3.576720010353465E-53</v>
      </c>
      <c r="HX168" s="25">
        <f t="shared" ca="1" si="103"/>
        <v>1.9304500207690819E-53</v>
      </c>
      <c r="HY168" s="25">
        <f t="shared" ca="1" si="103"/>
        <v>1.0419147352602164E-53</v>
      </c>
      <c r="HZ168" s="25">
        <f t="shared" ca="1" si="103"/>
        <v>5.6234883258975768E-54</v>
      </c>
      <c r="IA168" s="25">
        <f t="shared" ca="1" si="103"/>
        <v>3.0351448042059215E-54</v>
      </c>
      <c r="IB168" s="25">
        <f t="shared" ca="1" si="103"/>
        <v>1.6381476138350188E-54</v>
      </c>
      <c r="IC168" s="25">
        <f t="shared" ca="1" si="103"/>
        <v>8.841514253272841E-55</v>
      </c>
      <c r="ID168" s="25">
        <f t="shared" ca="1" si="103"/>
        <v>4.7719981783460752E-55</v>
      </c>
      <c r="IE168" s="25">
        <f t="shared" ca="1" si="103"/>
        <v>2.5755731384710281E-55</v>
      </c>
      <c r="IF168" s="25">
        <f t="shared" ca="1" si="103"/>
        <v>1.3901046781020841E-55</v>
      </c>
      <c r="IG168" s="25">
        <f t="shared" ca="1" si="103"/>
        <v>7.5027611804821411E-56</v>
      </c>
      <c r="IH168" s="25">
        <f t="shared" ca="1" si="103"/>
        <v>4.0494378745782444E-56</v>
      </c>
      <c r="II168" s="25">
        <f t="shared" ca="1" si="103"/>
        <v>2.1855883061727694E-56</v>
      </c>
      <c r="IJ168" s="25">
        <f t="shared" ca="1" si="103"/>
        <v>1.1796195896885236E-56</v>
      </c>
      <c r="IK168" s="25">
        <f t="shared" ca="1" si="103"/>
        <v>6.3667177045507266E-57</v>
      </c>
      <c r="IL168" s="25">
        <f t="shared" ca="1" si="103"/>
        <v>3.4362852807609682E-57</v>
      </c>
      <c r="IM168" s="25">
        <f t="shared" ca="1" si="103"/>
        <v>1.8546536973571902E-57</v>
      </c>
      <c r="IN168" s="25">
        <f t="shared" ca="1" si="103"/>
        <v>1.0010054626078552E-57</v>
      </c>
      <c r="IO168" s="25">
        <f t="shared" ca="1" si="103"/>
        <v>5.4026902035598039E-58</v>
      </c>
      <c r="IP168" s="25">
        <f t="shared" ca="1" si="103"/>
        <v>2.9159742404998162E-58</v>
      </c>
      <c r="IQ168" s="25">
        <f t="shared" ca="1" si="103"/>
        <v>1.5738281209712821E-58</v>
      </c>
      <c r="IR168" s="25">
        <f t="shared" ca="1" si="103"/>
        <v>8.4943650048686108E-59</v>
      </c>
      <c r="IS168" s="25">
        <f t="shared" ca="1" si="103"/>
        <v>4.5846325830934316E-59</v>
      </c>
      <c r="IT168" s="25">
        <f t="shared" ca="1" si="103"/>
        <v>2.4744469904359927E-59</v>
      </c>
      <c r="IU168" s="25">
        <f t="shared" ca="1" si="103"/>
        <v>1.3355242317687299E-59</v>
      </c>
      <c r="IV168" s="25">
        <f t="shared" ca="1" si="103"/>
        <v>7.208176132022067E-60</v>
      </c>
    </row>
    <row r="169" spans="1:256" x14ac:dyDescent="0.15">
      <c r="A169" s="24" t="s">
        <v>216</v>
      </c>
      <c r="C169" s="25">
        <f t="shared" ref="C169:BN169" ca="1" si="104">C156/($C156+1E-36)</f>
        <v>1</v>
      </c>
      <c r="D169" s="25">
        <f t="shared" ca="1" si="104"/>
        <v>1</v>
      </c>
      <c r="E169" s="25">
        <f t="shared" ca="1" si="104"/>
        <v>0.94889276625998387</v>
      </c>
      <c r="F169" s="25">
        <f t="shared" ca="1" si="104"/>
        <v>0.90050068728624255</v>
      </c>
      <c r="G169" s="25">
        <f t="shared" ca="1" si="104"/>
        <v>0.85467509974719147</v>
      </c>
      <c r="H169" s="25">
        <f t="shared" ca="1" si="104"/>
        <v>0.8112756812432862</v>
      </c>
      <c r="I169" s="25">
        <f t="shared" ca="1" si="104"/>
        <v>0.77016997278629795</v>
      </c>
      <c r="J169" s="25">
        <f t="shared" ca="1" si="104"/>
        <v>0.73123292908350801</v>
      </c>
      <c r="K169" s="25">
        <f t="shared" ca="1" si="104"/>
        <v>0.69434649498443402</v>
      </c>
      <c r="L169" s="25">
        <f t="shared" ca="1" si="104"/>
        <v>0.65939920654590978</v>
      </c>
      <c r="M169" s="25">
        <f t="shared" ca="1" si="104"/>
        <v>0.62628581526360905</v>
      </c>
      <c r="N169" s="25">
        <f t="shared" ca="1" si="104"/>
        <v>0.594906934104803</v>
      </c>
      <c r="O169" s="25">
        <f t="shared" ca="1" si="104"/>
        <v>0.5651687040586082</v>
      </c>
      <c r="P169" s="25">
        <f t="shared" ca="1" si="104"/>
        <v>0.53698247999653359</v>
      </c>
      <c r="Q169" s="25">
        <f t="shared" ca="1" si="104"/>
        <v>0.51026453470807442</v>
      </c>
      <c r="R169" s="25">
        <f t="shared" ca="1" si="104"/>
        <v>0.48493578004370352</v>
      </c>
      <c r="S169" s="25">
        <f t="shared" ca="1" si="104"/>
        <v>0.46092150416114602</v>
      </c>
      <c r="T169" s="25">
        <f t="shared" ca="1" si="104"/>
        <v>0.4381511239305324</v>
      </c>
      <c r="U169" s="25">
        <f t="shared" ca="1" si="104"/>
        <v>0.41655795161014669</v>
      </c>
      <c r="V169" s="25">
        <f t="shared" ca="1" si="104"/>
        <v>0.39607897495723304</v>
      </c>
      <c r="W169" s="25">
        <f t="shared" ca="1" si="104"/>
        <v>0.37665464998790466</v>
      </c>
      <c r="X169" s="25">
        <f t="shared" ca="1" si="104"/>
        <v>0.35822870564679998</v>
      </c>
      <c r="Y169" s="25">
        <f t="shared" ca="1" si="104"/>
        <v>0.34074795969094263</v>
      </c>
      <c r="Z169" s="25">
        <f t="shared" ca="1" si="104"/>
        <v>0.32416214513344083</v>
      </c>
      <c r="AA169" s="25">
        <f t="shared" ca="1" si="104"/>
        <v>0.3084237466313775</v>
      </c>
      <c r="AB169" s="25">
        <f t="shared" ca="1" si="104"/>
        <v>0.29348784623864022</v>
      </c>
      <c r="AC169" s="25">
        <f t="shared" ca="1" si="104"/>
        <v>0.27931197797865842</v>
      </c>
      <c r="AD169" s="25">
        <f t="shared" ca="1" si="104"/>
        <v>0.26585599072418853</v>
      </c>
      <c r="AE169" s="25">
        <f t="shared" ca="1" si="104"/>
        <v>0.25308191890153975</v>
      </c>
      <c r="AF169" s="25">
        <f t="shared" ca="1" si="104"/>
        <v>0.24095386056507714</v>
      </c>
      <c r="AG169" s="25">
        <f t="shared" ca="1" si="104"/>
        <v>0.22943786241458525</v>
      </c>
      <c r="AH169" s="25">
        <f t="shared" ca="1" si="104"/>
        <v>0.2181227782434205</v>
      </c>
      <c r="AI169" s="25">
        <f t="shared" ca="1" si="104"/>
        <v>0.20685758758992026</v>
      </c>
      <c r="AJ169" s="25">
        <f t="shared" ca="1" si="104"/>
        <v>0.19554503636569853</v>
      </c>
      <c r="AK169" s="25">
        <f t="shared" ca="1" si="104"/>
        <v>0.1840420209540814</v>
      </c>
      <c r="AL169" s="25">
        <f t="shared" ca="1" si="104"/>
        <v>0.17213072348262165</v>
      </c>
      <c r="AM169" s="25">
        <f t="shared" ca="1" si="104"/>
        <v>0.15945663599974469</v>
      </c>
      <c r="AN169" s="25">
        <f t="shared" ca="1" si="104"/>
        <v>0.14532504975928512</v>
      </c>
      <c r="AO169" s="25">
        <f t="shared" ca="1" si="104"/>
        <v>0.1278914331204099</v>
      </c>
      <c r="AP169" s="25">
        <f t="shared" ca="1" si="104"/>
        <v>0.1117991893753659</v>
      </c>
      <c r="AQ169" s="25">
        <f t="shared" ca="1" si="104"/>
        <v>9.7731790472791472E-2</v>
      </c>
      <c r="AR169" s="25">
        <f t="shared" ca="1" si="104"/>
        <v>8.5434455494560288E-2</v>
      </c>
      <c r="AS169" s="25">
        <f t="shared" ca="1" si="104"/>
        <v>7.4684461937531546E-2</v>
      </c>
      <c r="AT169" s="25">
        <f t="shared" ca="1" si="104"/>
        <v>6.5287111887237834E-2</v>
      </c>
      <c r="AU169" s="25">
        <f t="shared" ca="1" si="104"/>
        <v>5.7072205757362535E-2</v>
      </c>
      <c r="AV169" s="25">
        <f t="shared" ca="1" si="104"/>
        <v>4.9890959729334293E-2</v>
      </c>
      <c r="AW169" s="25">
        <f t="shared" ca="1" si="104"/>
        <v>4.3613311062415908E-2</v>
      </c>
      <c r="AX169" s="25">
        <f t="shared" ca="1" si="104"/>
        <v>3.812556246956026E-2</v>
      </c>
      <c r="AY169" s="25">
        <f t="shared" ca="1" si="104"/>
        <v>3.3328322895276728E-2</v>
      </c>
      <c r="AZ169" s="25">
        <f t="shared" ca="1" si="104"/>
        <v>2.9134707400020124E-2</v>
      </c>
      <c r="BA169" s="25">
        <f t="shared" ca="1" si="104"/>
        <v>2.5468763548407752E-2</v>
      </c>
      <c r="BB169" s="25">
        <f t="shared" ca="1" si="104"/>
        <v>2.2264095800881647E-2</v>
      </c>
      <c r="BC169" s="25">
        <f t="shared" ca="1" si="104"/>
        <v>1.946266299456163E-2</v>
      </c>
      <c r="BD169" s="25">
        <f t="shared" ca="1" si="104"/>
        <v>1.7013727133930071E-2</v>
      </c>
      <c r="BE169" s="25">
        <f t="shared" ca="1" si="104"/>
        <v>1.4872934452428887E-2</v>
      </c>
      <c r="BF169" s="25">
        <f t="shared" ca="1" si="104"/>
        <v>1.3001512101666652E-2</v>
      </c>
      <c r="BG169" s="25">
        <f t="shared" ca="1" si="104"/>
        <v>1.1365565919116839E-2</v>
      </c>
      <c r="BH169" s="25">
        <f t="shared" ca="1" si="104"/>
        <v>9.9354665558655485E-3</v>
      </c>
      <c r="BI169" s="25">
        <f t="shared" ca="1" si="104"/>
        <v>8.6853128462954111E-3</v>
      </c>
      <c r="BJ169" s="25">
        <f t="shared" ca="1" si="104"/>
        <v>7.5924627005553294E-3</v>
      </c>
      <c r="BK169" s="25">
        <f t="shared" ca="1" si="104"/>
        <v>6.6371230236008999E-3</v>
      </c>
      <c r="BL169" s="25">
        <f t="shared" ca="1" si="104"/>
        <v>5.8019912336469076E-3</v>
      </c>
      <c r="BM169" s="25">
        <f t="shared" ca="1" si="104"/>
        <v>5.0719418874131412E-3</v>
      </c>
      <c r="BN169" s="25">
        <f t="shared" ca="1" si="104"/>
        <v>4.4337527364939665E-3</v>
      </c>
      <c r="BO169" s="25">
        <f t="shared" ref="BO169:DZ169" ca="1" si="105">BO156/($C156+1E-36)</f>
        <v>3.8758652533367344E-3</v>
      </c>
      <c r="BP169" s="25">
        <f t="shared" ca="1" si="105"/>
        <v>3.3881752896085244E-3</v>
      </c>
      <c r="BQ169" s="25">
        <f t="shared" ca="1" si="105"/>
        <v>2.9618500754717675E-3</v>
      </c>
      <c r="BR169" s="25">
        <f t="shared" ca="1" si="105"/>
        <v>2.5891682453612697E-3</v>
      </c>
      <c r="BS169" s="25">
        <f t="shared" ca="1" si="105"/>
        <v>2.2633799928983124E-3</v>
      </c>
      <c r="BT169" s="25">
        <f t="shared" ca="1" si="105"/>
        <v>1.9785848221452918E-3</v>
      </c>
      <c r="BU169" s="25">
        <f t="shared" ca="1" si="105"/>
        <v>1.7296246810994929E-3</v>
      </c>
      <c r="BV169" s="25">
        <f t="shared" ca="1" si="105"/>
        <v>1.5119905419191794E-3</v>
      </c>
      <c r="BW169" s="25">
        <f t="shared" ca="1" si="105"/>
        <v>1.3217407359149206E-3</v>
      </c>
      <c r="BX169" s="25">
        <f t="shared" ca="1" si="105"/>
        <v>1.1554295642348656E-3</v>
      </c>
      <c r="BY169" s="25">
        <f t="shared" ca="1" si="105"/>
        <v>1.0100448912803315E-3</v>
      </c>
      <c r="BZ169" s="25">
        <f t="shared" ca="1" si="105"/>
        <v>8.8295359057830145E-4</v>
      </c>
      <c r="CA169" s="25">
        <f t="shared" ca="1" si="105"/>
        <v>7.7185385505676495E-4</v>
      </c>
      <c r="CB169" s="25">
        <f t="shared" ca="1" si="105"/>
        <v>6.7473350799308722E-4</v>
      </c>
      <c r="CC169" s="25">
        <f t="shared" ca="1" si="105"/>
        <v>5.8983355958645259E-4</v>
      </c>
      <c r="CD169" s="25">
        <f t="shared" ca="1" si="105"/>
        <v>5.1561634911125476E-4</v>
      </c>
      <c r="CE169" s="25">
        <f t="shared" ca="1" si="105"/>
        <v>4.5073769565980753E-4</v>
      </c>
      <c r="CF169" s="25">
        <f t="shared" ca="1" si="105"/>
        <v>3.9402255308408841E-4</v>
      </c>
      <c r="CG169" s="25">
        <f t="shared" ca="1" si="105"/>
        <v>3.4444372821234025E-4</v>
      </c>
      <c r="CH169" s="25">
        <f t="shared" ca="1" si="105"/>
        <v>3.0110327689668364E-4</v>
      </c>
      <c r="CI169" s="25">
        <f t="shared" ca="1" si="105"/>
        <v>2.632162409472863E-4</v>
      </c>
      <c r="CJ169" s="25">
        <f t="shared" ca="1" si="105"/>
        <v>2.3009643140546959E-4</v>
      </c>
      <c r="CK169" s="25">
        <f t="shared" ca="1" si="105"/>
        <v>2.0114400067028921E-4</v>
      </c>
      <c r="CL169" s="25">
        <f t="shared" ca="1" si="105"/>
        <v>1.758345783918471E-4</v>
      </c>
      <c r="CM169" s="25">
        <f t="shared" ca="1" si="105"/>
        <v>1.5370977436666579E-4</v>
      </c>
      <c r="CN169" s="25">
        <f t="shared" ca="1" si="105"/>
        <v>1.3436887642884012E-4</v>
      </c>
      <c r="CO169" s="25">
        <f t="shared" ca="1" si="105"/>
        <v>1.1746159297378029E-4</v>
      </c>
      <c r="CP169" s="25">
        <f t="shared" ca="1" si="105"/>
        <v>1.0268170867116576E-4</v>
      </c>
      <c r="CQ169" s="25">
        <f t="shared" ca="1" si="105"/>
        <v>8.9761538462905744E-5</v>
      </c>
      <c r="CR169" s="25">
        <f t="shared" ca="1" si="105"/>
        <v>7.8467079399996824E-5</v>
      </c>
      <c r="CS169" s="25">
        <f t="shared" ca="1" si="105"/>
        <v>6.8593772511038698E-5</v>
      </c>
      <c r="CT169" s="25">
        <f t="shared" ca="1" si="105"/>
        <v>5.9962797943723621E-5</v>
      </c>
      <c r="CU169" s="25">
        <f t="shared" ca="1" si="105"/>
        <v>5.2417836278959598E-5</v>
      </c>
      <c r="CV169" s="25">
        <f t="shared" ca="1" si="105"/>
        <v>4.5822237360346706E-5</v>
      </c>
      <c r="CW169" s="25">
        <f t="shared" ca="1" si="105"/>
        <v>4.0056545362418152E-5</v>
      </c>
      <c r="CX169" s="25">
        <f t="shared" ca="1" si="105"/>
        <v>3.501633527305623E-5</v>
      </c>
      <c r="CY169" s="25">
        <f t="shared" ca="1" si="105"/>
        <v>3.0610321605653851E-5</v>
      </c>
      <c r="CZ169" s="25">
        <f t="shared" ca="1" si="105"/>
        <v>2.675870508706659E-5</v>
      </c>
      <c r="DA169" s="25">
        <f t="shared" ca="1" si="105"/>
        <v>2.3391727377485314E-5</v>
      </c>
      <c r="DB169" s="25">
        <f t="shared" ca="1" si="105"/>
        <v>2.0448407646118255E-5</v>
      </c>
      <c r="DC169" s="25">
        <f t="shared" ca="1" si="105"/>
        <v>1.7875438120242773E-5</v>
      </c>
      <c r="DD169" s="25">
        <f t="shared" ca="1" si="105"/>
        <v>1.5626218604424465E-5</v>
      </c>
      <c r="DE169" s="25">
        <f t="shared" ca="1" si="105"/>
        <v>1.3660012483651784E-5</v>
      </c>
      <c r="DF169" s="25">
        <f t="shared" ca="1" si="105"/>
        <v>1.1941208924383605E-5</v>
      </c>
      <c r="DG169" s="25">
        <f t="shared" ca="1" si="105"/>
        <v>1.0438677910904726E-5</v>
      </c>
      <c r="DH169" s="25">
        <f t="shared" ca="1" si="105"/>
        <v>9.1252064357658796E-6</v>
      </c>
      <c r="DI169" s="25">
        <f t="shared" ca="1" si="105"/>
        <v>7.9770056329026086E-6</v>
      </c>
      <c r="DJ169" s="25">
        <f t="shared" ca="1" si="105"/>
        <v>6.9732799269016497E-6</v>
      </c>
      <c r="DK169" s="25">
        <f t="shared" ca="1" si="105"/>
        <v>6.0958503950856063E-6</v>
      </c>
      <c r="DL169" s="25">
        <f t="shared" ca="1" si="105"/>
        <v>5.3288255209591038E-6</v>
      </c>
      <c r="DM169" s="25">
        <f t="shared" ca="1" si="105"/>
        <v>4.6583133758856431E-6</v>
      </c>
      <c r="DN169" s="25">
        <f t="shared" ca="1" si="105"/>
        <v>4.0721700161895078E-6</v>
      </c>
      <c r="DO169" s="25">
        <f t="shared" ca="1" si="105"/>
        <v>3.5597795387907246E-6</v>
      </c>
      <c r="DP169" s="25">
        <f t="shared" ca="1" si="105"/>
        <v>3.1118618118628622E-6</v>
      </c>
      <c r="DQ169" s="25">
        <f t="shared" ca="1" si="105"/>
        <v>2.720304398238104E-6</v>
      </c>
      <c r="DR169" s="25">
        <f t="shared" ca="1" si="105"/>
        <v>2.378015627449619E-6</v>
      </c>
      <c r="DS169" s="25">
        <f t="shared" ca="1" si="105"/>
        <v>2.0787961553336556E-6</v>
      </c>
      <c r="DT169" s="25">
        <f t="shared" ca="1" si="105"/>
        <v>1.8172266849501782E-6</v>
      </c>
      <c r="DU169" s="25">
        <f t="shared" ca="1" si="105"/>
        <v>1.5885698152857025E-6</v>
      </c>
      <c r="DV169" s="25">
        <f t="shared" ca="1" si="105"/>
        <v>1.3886842400765414E-6</v>
      </c>
      <c r="DW169" s="25">
        <f t="shared" ca="1" si="105"/>
        <v>1.2139497427691796E-6</v>
      </c>
      <c r="DX169" s="25">
        <f t="shared" ca="1" si="105"/>
        <v>1.0612016291681479E-6</v>
      </c>
      <c r="DY169" s="25">
        <f t="shared" ca="1" si="105"/>
        <v>9.2767341025192436E-7</v>
      </c>
      <c r="DZ169" s="25">
        <f t="shared" ca="1" si="105"/>
        <v>8.1094669705984418E-7</v>
      </c>
      <c r="EA169" s="25">
        <f t="shared" ref="EA169:GL169" ca="1" si="106">EA156/($C156+1E-36)</f>
        <v>7.0890740017403293E-7</v>
      </c>
      <c r="EB169" s="25">
        <f t="shared" ca="1" si="106"/>
        <v>6.1970744050569885E-7</v>
      </c>
      <c r="EC169" s="25">
        <f t="shared" ca="1" si="106"/>
        <v>5.4173127791280674E-7</v>
      </c>
      <c r="ED169" s="25">
        <f t="shared" ca="1" si="106"/>
        <v>4.7356665143403885E-7</v>
      </c>
      <c r="EE169" s="25">
        <f t="shared" ca="1" si="106"/>
        <v>4.1397900120240909E-7</v>
      </c>
      <c r="EF169" s="25">
        <f t="shared" ca="1" si="106"/>
        <v>3.6188910878243055E-7</v>
      </c>
      <c r="EG169" s="25">
        <f t="shared" ca="1" si="106"/>
        <v>3.1635355096503799E-7</v>
      </c>
      <c r="EH169" s="25">
        <f t="shared" ca="1" si="106"/>
        <v>2.765476130102528E-7</v>
      </c>
      <c r="EI169" s="25">
        <f t="shared" ca="1" si="106"/>
        <v>2.4175035187172788E-7</v>
      </c>
      <c r="EJ169" s="25">
        <f t="shared" ca="1" si="106"/>
        <v>2.1133153887658947E-7</v>
      </c>
      <c r="EK169" s="25">
        <f t="shared" ca="1" si="106"/>
        <v>1.8474024537364255E-7</v>
      </c>
      <c r="EL169" s="25">
        <f t="shared" ca="1" si="106"/>
        <v>1.6149486461953902E-7</v>
      </c>
      <c r="EM169" s="25">
        <f t="shared" ca="1" si="106"/>
        <v>1.4117438918484967E-7</v>
      </c>
      <c r="EN169" s="25">
        <f t="shared" ca="1" si="106"/>
        <v>1.2341078590126307E-7</v>
      </c>
      <c r="EO169" s="25">
        <f t="shared" ca="1" si="106"/>
        <v>1.0788233024918834E-7</v>
      </c>
      <c r="EP169" s="25">
        <f t="shared" ca="1" si="106"/>
        <v>9.4307779461890777E-8</v>
      </c>
      <c r="EQ169" s="25">
        <f t="shared" ca="1" si="106"/>
        <v>8.2441278812658411E-8</v>
      </c>
      <c r="ER169" s="25">
        <f t="shared" ca="1" si="106"/>
        <v>7.2067908830500364E-8</v>
      </c>
      <c r="ES169" s="25">
        <f t="shared" ca="1" si="106"/>
        <v>6.2999792798020453E-8</v>
      </c>
      <c r="ET169" s="25">
        <f t="shared" ca="1" si="106"/>
        <v>5.5072694032628465E-8</v>
      </c>
      <c r="EU169" s="25">
        <f t="shared" ca="1" si="106"/>
        <v>4.8143041322936088E-8</v>
      </c>
      <c r="EV169" s="25">
        <f t="shared" ca="1" si="106"/>
        <v>4.2085328646692908E-8</v>
      </c>
      <c r="EW169" s="25">
        <f t="shared" ca="1" si="106"/>
        <v>3.6789842075397423E-8</v>
      </c>
      <c r="EX169" s="25">
        <f t="shared" ca="1" si="106"/>
        <v>3.2160672696541736E-8</v>
      </c>
      <c r="EY169" s="25">
        <f t="shared" ca="1" si="106"/>
        <v>2.8113979564640791E-8</v>
      </c>
      <c r="EZ169" s="25">
        <f t="shared" ca="1" si="106"/>
        <v>2.4576471220579661E-8</v>
      </c>
      <c r="FA169" s="25">
        <f t="shared" ca="1" si="106"/>
        <v>2.1484078277400482E-8</v>
      </c>
      <c r="FB169" s="25">
        <f t="shared" ca="1" si="106"/>
        <v>1.8780793031139838E-8</v>
      </c>
      <c r="FC169" s="25">
        <f t="shared" ca="1" si="106"/>
        <v>1.6417655080392341E-8</v>
      </c>
      <c r="FD169" s="25">
        <f t="shared" ca="1" si="106"/>
        <v>1.4351864582705195E-8</v>
      </c>
      <c r="FE169" s="25">
        <f t="shared" ca="1" si="106"/>
        <v>1.254600708759594E-8</v>
      </c>
      <c r="FF169" s="25">
        <f t="shared" ca="1" si="106"/>
        <v>1.0967375906799328E-8</v>
      </c>
      <c r="FG169" s="25">
        <f t="shared" ca="1" si="106"/>
        <v>9.5873797488895741E-9</v>
      </c>
      <c r="FH169" s="25">
        <f t="shared" ca="1" si="106"/>
        <v>8.3810248896851028E-9</v>
      </c>
      <c r="FI169" s="25">
        <f t="shared" ca="1" si="106"/>
        <v>7.3264624997937209E-9</v>
      </c>
      <c r="FJ169" s="25">
        <f t="shared" ca="1" si="106"/>
        <v>6.4045929307460199E-9</v>
      </c>
      <c r="FK169" s="25">
        <f t="shared" ca="1" si="106"/>
        <v>5.5987197927672181E-9</v>
      </c>
      <c r="FL169" s="25">
        <f t="shared" ca="1" si="106"/>
        <v>4.894247559036074E-9</v>
      </c>
      <c r="FM169" s="25">
        <f t="shared" ca="1" si="106"/>
        <v>4.278417219607137E-9</v>
      </c>
      <c r="FN169" s="25">
        <f t="shared" ca="1" si="106"/>
        <v>3.7400751973069422E-9</v>
      </c>
      <c r="FO169" s="25">
        <f t="shared" ca="1" si="106"/>
        <v>3.2694713403371671E-9</v>
      </c>
      <c r="FP169" s="25">
        <f t="shared" ca="1" si="106"/>
        <v>2.8580823329389454E-9</v>
      </c>
      <c r="FQ169" s="25">
        <f t="shared" ca="1" si="106"/>
        <v>2.4984573258303368E-9</v>
      </c>
      <c r="FR169" s="25">
        <f t="shared" ca="1" si="106"/>
        <v>2.184082990561149E-9</v>
      </c>
      <c r="FS169" s="25">
        <f t="shared" ca="1" si="106"/>
        <v>1.9092655537245162E-9</v>
      </c>
      <c r="FT169" s="25">
        <f t="shared" ca="1" si="106"/>
        <v>1.66902767449437E-9</v>
      </c>
      <c r="FU169" s="25">
        <f t="shared" ca="1" si="106"/>
        <v>1.4590182977920213E-9</v>
      </c>
      <c r="FV169" s="25">
        <f t="shared" ca="1" si="106"/>
        <v>1.2754338503924598E-9</v>
      </c>
      <c r="FW169" s="25">
        <f t="shared" ca="1" si="106"/>
        <v>1.1149493527180021E-9</v>
      </c>
      <c r="FX169" s="25">
        <f t="shared" ca="1" si="106"/>
        <v>9.7465819865434658E-10</v>
      </c>
      <c r="FY169" s="25">
        <f t="shared" ca="1" si="106"/>
        <v>8.5201951271449648E-10</v>
      </c>
      <c r="FZ169" s="25">
        <f t="shared" ca="1" si="106"/>
        <v>7.4481213111274002E-10</v>
      </c>
      <c r="GA169" s="25">
        <f t="shared" ca="1" si="106"/>
        <v>6.5109437327944284E-10</v>
      </c>
      <c r="GB169" s="25">
        <f t="shared" ca="1" si="106"/>
        <v>5.6916887522067272E-10</v>
      </c>
      <c r="GC169" s="25">
        <f t="shared" ca="1" si="106"/>
        <v>4.9755184780398713E-10</v>
      </c>
      <c r="GD169" s="25">
        <f t="shared" ca="1" si="106"/>
        <v>4.3494620319352701E-10</v>
      </c>
      <c r="GE169" s="25">
        <f t="shared" ca="1" si="106"/>
        <v>3.8021806271533037E-10</v>
      </c>
      <c r="GF169" s="25">
        <f t="shared" ca="1" si="106"/>
        <v>3.3237622067636517E-10</v>
      </c>
      <c r="GG169" s="25">
        <f t="shared" ca="1" si="106"/>
        <v>2.9055419219737536E-10</v>
      </c>
      <c r="GH169" s="25">
        <f t="shared" ca="1" si="106"/>
        <v>2.5399451991985555E-10</v>
      </c>
      <c r="GI169" s="25">
        <f t="shared" ca="1" si="106"/>
        <v>2.2203505535894537E-10</v>
      </c>
      <c r="GJ169" s="25">
        <f t="shared" ca="1" si="106"/>
        <v>1.9409696643772366E-10</v>
      </c>
      <c r="GK169" s="25">
        <f t="shared" ca="1" si="106"/>
        <v>1.6967425400202252E-10</v>
      </c>
      <c r="GL169" s="25">
        <f t="shared" ca="1" si="106"/>
        <v>1.483245874446985E-10</v>
      </c>
      <c r="GM169" s="25">
        <f t="shared" ref="GM169:IV169" ca="1" si="107">GM156/($C156+1E-36)</f>
        <v>1.2966129345927623E-10</v>
      </c>
      <c r="GN169" s="25">
        <f t="shared" ca="1" si="107"/>
        <v>1.1334635282771824E-10</v>
      </c>
      <c r="GO169" s="25">
        <f t="shared" ca="1" si="107"/>
        <v>9.9084278404030253E-11</v>
      </c>
      <c r="GP169" s="25">
        <f t="shared" ca="1" si="107"/>
        <v>8.6616763415139298E-11</v>
      </c>
      <c r="GQ169" s="25">
        <f t="shared" ca="1" si="107"/>
        <v>7.5718003152042442E-11</v>
      </c>
      <c r="GR169" s="25">
        <f t="shared" ca="1" si="107"/>
        <v>6.6190605320293329E-11</v>
      </c>
      <c r="GS169" s="25">
        <f t="shared" ca="1" si="107"/>
        <v>5.7862014980365538E-11</v>
      </c>
      <c r="GT169" s="25">
        <f t="shared" ca="1" si="107"/>
        <v>5.0581389328397342E-11</v>
      </c>
      <c r="GU169" s="25">
        <f t="shared" ca="1" si="107"/>
        <v>4.4216865715082392E-11</v>
      </c>
      <c r="GV169" s="25">
        <f t="shared" ca="1" si="107"/>
        <v>3.8653173422580971E-11</v>
      </c>
      <c r="GW169" s="25">
        <f t="shared" ca="1" si="107"/>
        <v>3.3789545945281521E-11</v>
      </c>
      <c r="GX169" s="25">
        <f t="shared" ca="1" si="107"/>
        <v>2.9537895962800727E-11</v>
      </c>
      <c r="GY169" s="25">
        <f t="shared" ca="1" si="107"/>
        <v>2.5821219951346417E-11</v>
      </c>
      <c r="GZ169" s="25">
        <f t="shared" ca="1" si="107"/>
        <v>2.2572203538650135E-11</v>
      </c>
      <c r="HA169" s="25">
        <f t="shared" ca="1" si="107"/>
        <v>1.9732002343432357E-11</v>
      </c>
      <c r="HB169" s="25">
        <f t="shared" ca="1" si="107"/>
        <v>1.7249176218641524E-11</v>
      </c>
      <c r="HC169" s="25">
        <f t="shared" ca="1" si="107"/>
        <v>1.5078757596072364E-11</v>
      </c>
      <c r="HD169" s="25">
        <f t="shared" ca="1" si="107"/>
        <v>1.3181437058738372E-11</v>
      </c>
      <c r="HE169" s="25">
        <f t="shared" ca="1" si="107"/>
        <v>1.1522851390537563E-11</v>
      </c>
      <c r="HF169" s="25">
        <f t="shared" ca="1" si="107"/>
        <v>1.0072961208762301E-11</v>
      </c>
      <c r="HG169" s="25">
        <f t="shared" ca="1" si="107"/>
        <v>8.8055069074787878E-12</v>
      </c>
      <c r="HH169" s="25">
        <f t="shared" ca="1" si="107"/>
        <v>7.6975330581248095E-12</v>
      </c>
      <c r="HI169" s="25">
        <f t="shared" ca="1" si="107"/>
        <v>6.7289726535334067E-12</v>
      </c>
      <c r="HJ169" s="25">
        <f t="shared" ca="1" si="107"/>
        <v>5.8822836654410959E-12</v>
      </c>
      <c r="HK169" s="25">
        <f t="shared" ca="1" si="107"/>
        <v>5.1421313330120161E-12</v>
      </c>
      <c r="HL169" s="25">
        <f t="shared" ca="1" si="107"/>
        <v>4.4951104281641537E-12</v>
      </c>
      <c r="HM169" s="25">
        <f t="shared" ca="1" si="107"/>
        <v>3.9295024675214576E-12</v>
      </c>
      <c r="HN169" s="25">
        <f t="shared" ca="1" si="107"/>
        <v>3.4350634737495151E-12</v>
      </c>
      <c r="HO169" s="25">
        <f t="shared" ca="1" si="107"/>
        <v>3.002838442325943E-12</v>
      </c>
      <c r="HP169" s="25">
        <f t="shared" ca="1" si="107"/>
        <v>2.6249991534706703E-12</v>
      </c>
      <c r="HQ169" s="25">
        <f t="shared" ca="1" si="107"/>
        <v>2.2947023917758251E-12</v>
      </c>
      <c r="HR169" s="25">
        <f t="shared" ca="1" si="107"/>
        <v>2.005966005687905E-12</v>
      </c>
      <c r="HS169" s="25">
        <f t="shared" ca="1" si="107"/>
        <v>1.753560562100374E-12</v>
      </c>
      <c r="HT169" s="25">
        <f t="shared" ca="1" si="107"/>
        <v>1.5329146337648329E-12</v>
      </c>
      <c r="HU169" s="25">
        <f t="shared" ca="1" si="107"/>
        <v>1.3400320041389406E-12</v>
      </c>
      <c r="HV169" s="25">
        <f t="shared" ca="1" si="107"/>
        <v>1.1714192901312632E-12</v>
      </c>
      <c r="HW169" s="25">
        <f t="shared" ca="1" si="107"/>
        <v>1.0240226718863906E-12</v>
      </c>
      <c r="HX169" s="25">
        <f t="shared" ca="1" si="107"/>
        <v>8.9517258369532137E-13</v>
      </c>
      <c r="HY169" s="25">
        <f t="shared" ca="1" si="107"/>
        <v>7.8253536430359489E-13</v>
      </c>
      <c r="HZ169" s="25">
        <f t="shared" ca="1" si="107"/>
        <v>6.8407099093439372E-13</v>
      </c>
      <c r="IA169" s="25">
        <f t="shared" ca="1" si="107"/>
        <v>5.979961315287149E-13</v>
      </c>
      <c r="IB169" s="25">
        <f t="shared" ca="1" si="107"/>
        <v>5.2275184602529631E-13</v>
      </c>
      <c r="IC169" s="25">
        <f t="shared" ca="1" si="107"/>
        <v>4.5697535170381473E-13</v>
      </c>
      <c r="ID169" s="25">
        <f t="shared" ca="1" si="107"/>
        <v>3.9947534122092776E-13</v>
      </c>
      <c r="IE169" s="25">
        <f t="shared" ca="1" si="107"/>
        <v>3.4921040631313449E-13</v>
      </c>
      <c r="IF169" s="25">
        <f t="shared" ca="1" si="107"/>
        <v>3.0527017638853915E-13</v>
      </c>
      <c r="IG169" s="25">
        <f t="shared" ca="1" si="107"/>
        <v>2.66858830400166E-13</v>
      </c>
      <c r="IH169" s="25">
        <f t="shared" ca="1" si="107"/>
        <v>2.3328068337702884E-13</v>
      </c>
      <c r="II169" s="25">
        <f t="shared" ca="1" si="107"/>
        <v>2.0392758656420961E-13</v>
      </c>
      <c r="IJ169" s="25">
        <f t="shared" ca="1" si="107"/>
        <v>1.7826791297027824E-13</v>
      </c>
      <c r="IK169" s="25">
        <f t="shared" ca="1" si="107"/>
        <v>1.5583692883440498E-13</v>
      </c>
      <c r="IL169" s="25">
        <f t="shared" ca="1" si="107"/>
        <v>1.3622837662652364E-13</v>
      </c>
      <c r="IM169" s="25">
        <f t="shared" ca="1" si="107"/>
        <v>1.1908711713651778E-13</v>
      </c>
      <c r="IN169" s="25">
        <f t="shared" ca="1" si="107"/>
        <v>1.04102697390035E-13</v>
      </c>
      <c r="IO169" s="25">
        <f t="shared" ca="1" si="107"/>
        <v>9.1003727896591646E-14</v>
      </c>
      <c r="IP169" s="25">
        <f t="shared" ca="1" si="107"/>
        <v>7.9552967393807772E-14</v>
      </c>
      <c r="IQ169" s="25">
        <f t="shared" ca="1" si="107"/>
        <v>6.9543026065389019E-14</v>
      </c>
      <c r="IR169" s="25">
        <f t="shared" ca="1" si="107"/>
        <v>6.0792609411925194E-14</v>
      </c>
      <c r="IS169" s="25">
        <f t="shared" ca="1" si="107"/>
        <v>5.3143234745579117E-14</v>
      </c>
      <c r="IT169" s="25">
        <f t="shared" ca="1" si="107"/>
        <v>4.6456360839640586E-14</v>
      </c>
      <c r="IU169" s="25">
        <f t="shared" ca="1" si="107"/>
        <v>4.0610878746751999E-14</v>
      </c>
      <c r="IV169" s="25">
        <f t="shared" ca="1" si="107"/>
        <v>3.5500918340898458E-14</v>
      </c>
    </row>
    <row r="170" spans="1:256" x14ac:dyDescent="0.15">
      <c r="A170" s="24" t="s">
        <v>217</v>
      </c>
      <c r="C170" s="25">
        <f t="shared" ref="C170:BN170" ca="1" si="108">C157/($C157+1E-36)</f>
        <v>1</v>
      </c>
      <c r="D170" s="25">
        <f t="shared" ca="1" si="108"/>
        <v>1</v>
      </c>
      <c r="E170" s="25">
        <f t="shared" ca="1" si="108"/>
        <v>0.95575665593811576</v>
      </c>
      <c r="F170" s="25">
        <f t="shared" ca="1" si="108"/>
        <v>0.91368124563500985</v>
      </c>
      <c r="G170" s="25">
        <f t="shared" ca="1" si="108"/>
        <v>0.87366050139696549</v>
      </c>
      <c r="H170" s="25">
        <f t="shared" ca="1" si="108"/>
        <v>0.83558737014755158</v>
      </c>
      <c r="I170" s="25">
        <f t="shared" ca="1" si="108"/>
        <v>0.79936065901848419</v>
      </c>
      <c r="J170" s="25">
        <f t="shared" ca="1" si="108"/>
        <v>0.7648847018040108</v>
      </c>
      <c r="K170" s="25">
        <f t="shared" ca="1" si="108"/>
        <v>0.73206904501751469</v>
      </c>
      <c r="L170" s="25">
        <f t="shared" ca="1" si="108"/>
        <v>0.70082815236703933</v>
      </c>
      <c r="M170" s="25">
        <f t="shared" ca="1" si="108"/>
        <v>0.67108112653951335</v>
      </c>
      <c r="N170" s="25">
        <f t="shared" ca="1" si="108"/>
        <v>0.64275144798326089</v>
      </c>
      <c r="O170" s="25">
        <f t="shared" ca="1" si="108"/>
        <v>0.61576672714940817</v>
      </c>
      <c r="P170" s="25">
        <f t="shared" ca="1" si="108"/>
        <v>0.59005847221494634</v>
      </c>
      <c r="Q170" s="25">
        <f t="shared" ca="1" si="108"/>
        <v>0.56556187064709251</v>
      </c>
      <c r="R170" s="25">
        <f t="shared" ca="1" si="108"/>
        <v>0.54221558313215634</v>
      </c>
      <c r="S170" s="25">
        <f t="shared" ca="1" si="108"/>
        <v>0.51996154944796102</v>
      </c>
      <c r="T170" s="25">
        <f t="shared" ca="1" si="108"/>
        <v>0.49874480556755402</v>
      </c>
      <c r="U170" s="25">
        <f t="shared" ca="1" si="108"/>
        <v>0.47851331132546648</v>
      </c>
      <c r="V170" s="25">
        <f t="shared" ca="1" si="108"/>
        <v>0.45921778801858254</v>
      </c>
      <c r="W170" s="25">
        <f t="shared" ca="1" si="108"/>
        <v>0.44081156535194238</v>
      </c>
      <c r="X170" s="25">
        <f t="shared" ca="1" si="108"/>
        <v>0.42325043762031744</v>
      </c>
      <c r="Y170" s="25">
        <f t="shared" ca="1" si="108"/>
        <v>0.40649252810861958</v>
      </c>
      <c r="Z170" s="25">
        <f t="shared" ca="1" si="108"/>
        <v>0.39049815861731074</v>
      </c>
      <c r="AA170" s="25">
        <f t="shared" ca="1" si="108"/>
        <v>0.37522973001003901</v>
      </c>
      <c r="AB170" s="25">
        <f t="shared" ca="1" si="108"/>
        <v>0.36065160821982184</v>
      </c>
      <c r="AC170" s="25">
        <f t="shared" ca="1" si="108"/>
        <v>0.34673001674221765</v>
      </c>
      <c r="AD170" s="25">
        <f t="shared" ca="1" si="108"/>
        <v>0.3334329361791169</v>
      </c>
      <c r="AE170" s="25">
        <f t="shared" ca="1" si="108"/>
        <v>0.32073000743882252</v>
      </c>
      <c r="AF170" s="25">
        <f t="shared" ca="1" si="108"/>
        <v>0.30859244079391829</v>
      </c>
      <c r="AG170" s="25">
        <f t="shared" ca="1" si="108"/>
        <v>0.29699293165410567</v>
      </c>
      <c r="AH170" s="25">
        <f t="shared" ca="1" si="108"/>
        <v>0.28590558042207087</v>
      </c>
      <c r="AI170" s="25">
        <f t="shared" ca="1" si="108"/>
        <v>0.27530581774661661</v>
      </c>
      <c r="AJ170" s="25">
        <f t="shared" ca="1" si="108"/>
        <v>0.2651703300260046</v>
      </c>
      <c r="AK170" s="25">
        <f t="shared" ca="1" si="108"/>
        <v>0.25547700347269692</v>
      </c>
      <c r="AL170" s="25">
        <f t="shared" ca="1" si="108"/>
        <v>0.24620547477132917</v>
      </c>
      <c r="AM170" s="25">
        <f t="shared" ca="1" si="108"/>
        <v>0.2357584050243611</v>
      </c>
      <c r="AN170" s="25">
        <f t="shared" ca="1" si="108"/>
        <v>0.22312565829297487</v>
      </c>
      <c r="AO170" s="25">
        <f t="shared" ca="1" si="108"/>
        <v>0.20572148258472869</v>
      </c>
      <c r="AP170" s="25">
        <f t="shared" ca="1" si="108"/>
        <v>0.18870579137178306</v>
      </c>
      <c r="AQ170" s="25">
        <f t="shared" ca="1" si="108"/>
        <v>0.17309750663781354</v>
      </c>
      <c r="AR170" s="25">
        <f t="shared" ca="1" si="108"/>
        <v>0.15878021859539065</v>
      </c>
      <c r="AS170" s="25">
        <f t="shared" ca="1" si="108"/>
        <v>0.14564714597508022</v>
      </c>
      <c r="AT170" s="25">
        <f t="shared" ca="1" si="108"/>
        <v>0.13360033962884424</v>
      </c>
      <c r="AU170" s="25">
        <f t="shared" ca="1" si="108"/>
        <v>0.12254995200521436</v>
      </c>
      <c r="AV170" s="25">
        <f t="shared" ca="1" si="108"/>
        <v>0.11241356704783301</v>
      </c>
      <c r="AW170" s="25">
        <f t="shared" ca="1" si="108"/>
        <v>0.10311558551960888</v>
      </c>
      <c r="AX170" s="25">
        <f t="shared" ca="1" si="108"/>
        <v>9.4586661168108016E-2</v>
      </c>
      <c r="AY170" s="25">
        <f t="shared" ca="1" si="108"/>
        <v>8.6763183526986268E-2</v>
      </c>
      <c r="AZ170" s="25">
        <f t="shared" ca="1" si="108"/>
        <v>7.9586803496090444E-2</v>
      </c>
      <c r="BA170" s="25">
        <f t="shared" ca="1" si="108"/>
        <v>7.3003998161907099E-2</v>
      </c>
      <c r="BB170" s="25">
        <f t="shared" ca="1" si="108"/>
        <v>6.6965671612700742E-2</v>
      </c>
      <c r="BC170" s="25">
        <f t="shared" ca="1" si="108"/>
        <v>6.1426788771138816E-2</v>
      </c>
      <c r="BD170" s="25">
        <f t="shared" ca="1" si="108"/>
        <v>5.6346039513452281E-2</v>
      </c>
      <c r="BE170" s="25">
        <f t="shared" ca="1" si="108"/>
        <v>5.1685530570063455E-2</v>
      </c>
      <c r="BF170" s="25">
        <f t="shared" ca="1" si="108"/>
        <v>4.7410502909812934E-2</v>
      </c>
      <c r="BG170" s="25">
        <f t="shared" ca="1" si="108"/>
        <v>4.3489072499979194E-2</v>
      </c>
      <c r="BH170" s="25">
        <f t="shared" ca="1" si="108"/>
        <v>3.9891992508625962E-2</v>
      </c>
      <c r="BI170" s="25">
        <f t="shared" ca="1" si="108"/>
        <v>3.6592435175733649E-2</v>
      </c>
      <c r="BJ170" s="25">
        <f t="shared" ca="1" si="108"/>
        <v>3.3565791726265164E-2</v>
      </c>
      <c r="BK170" s="25">
        <f t="shared" ca="1" si="108"/>
        <v>3.078948883287657E-2</v>
      </c>
      <c r="BL170" s="25">
        <f t="shared" ca="1" si="108"/>
        <v>2.8242820259413954E-2</v>
      </c>
      <c r="BM170" s="25">
        <f t="shared" ca="1" si="108"/>
        <v>2.5906792429559171E-2</v>
      </c>
      <c r="BN170" s="25">
        <f t="shared" ca="1" si="108"/>
        <v>2.3763982768843749E-2</v>
      </c>
      <c r="BO170" s="25">
        <f t="shared" ref="BO170:DZ170" ca="1" si="109">BO157/($C157+1E-36)</f>
        <v>2.1798409763516678E-2</v>
      </c>
      <c r="BP170" s="25">
        <f t="shared" ca="1" si="109"/>
        <v>1.9995413767138454E-2</v>
      </c>
      <c r="BQ170" s="25">
        <f t="shared" ca="1" si="109"/>
        <v>1.8341547665932517E-2</v>
      </c>
      <c r="BR170" s="25">
        <f t="shared" ca="1" si="109"/>
        <v>1.6824476587453913E-2</v>
      </c>
      <c r="BS170" s="25">
        <f t="shared" ca="1" si="109"/>
        <v>1.5432885904581787E-2</v>
      </c>
      <c r="BT170" s="25">
        <f t="shared" ca="1" si="109"/>
        <v>1.415639684871068E-2</v>
      </c>
      <c r="BU170" s="25">
        <f t="shared" ca="1" si="109"/>
        <v>1.298548910276651E-2</v>
      </c>
      <c r="BV170" s="25">
        <f t="shared" ca="1" si="109"/>
        <v>1.1911429796730049E-2</v>
      </c>
      <c r="BW170" s="25">
        <f t="shared" ca="1" si="109"/>
        <v>1.0926208376101986E-2</v>
      </c>
      <c r="BX170" s="25">
        <f t="shared" ca="1" si="109"/>
        <v>1.0022476857545193E-2</v>
      </c>
      <c r="BY170" s="25">
        <f t="shared" ca="1" si="109"/>
        <v>9.193495026118598E-3</v>
      </c>
      <c r="BZ170" s="25">
        <f t="shared" ca="1" si="109"/>
        <v>8.4330801653723138E-3</v>
      </c>
      <c r="CA170" s="25">
        <f t="shared" ca="1" si="109"/>
        <v>7.7355609453808299E-3</v>
      </c>
      <c r="CB170" s="25">
        <f t="shared" ca="1" si="109"/>
        <v>7.0957351248017355E-3</v>
      </c>
      <c r="CC170" s="25">
        <f t="shared" ca="1" si="109"/>
        <v>6.5088307514932706E-3</v>
      </c>
      <c r="CD170" s="25">
        <f t="shared" ca="1" si="109"/>
        <v>5.9704705723169424E-3</v>
      </c>
      <c r="CE170" s="25">
        <f t="shared" ca="1" si="109"/>
        <v>5.4766393866862327E-3</v>
      </c>
      <c r="CF170" s="25">
        <f t="shared" ca="1" si="109"/>
        <v>5.0236541003774587E-3</v>
      </c>
      <c r="CG170" s="25">
        <f t="shared" ca="1" si="109"/>
        <v>4.6081362562579711E-3</v>
      </c>
      <c r="CH170" s="25">
        <f t="shared" ca="1" si="109"/>
        <v>4.2269868370602426E-3</v>
      </c>
      <c r="CI170" s="25">
        <f t="shared" ca="1" si="109"/>
        <v>3.877363152275745E-3</v>
      </c>
      <c r="CJ170" s="25">
        <f t="shared" ca="1" si="109"/>
        <v>3.5566576367863523E-3</v>
      </c>
      <c r="CK170" s="25">
        <f t="shared" ca="1" si="109"/>
        <v>3.2624784031091108E-3</v>
      </c>
      <c r="CL170" s="25">
        <f t="shared" ca="1" si="109"/>
        <v>2.9926314022090234E-3</v>
      </c>
      <c r="CM170" s="25">
        <f t="shared" ca="1" si="109"/>
        <v>2.7451040598315416E-3</v>
      </c>
      <c r="CN170" s="25">
        <f t="shared" ca="1" si="109"/>
        <v>2.518050266311174E-3</v>
      </c>
      <c r="CO170" s="25">
        <f t="shared" ca="1" si="109"/>
        <v>2.3097766079071243E-3</v>
      </c>
      <c r="CP170" s="25">
        <f t="shared" ca="1" si="109"/>
        <v>2.1187297369764453E-3</v>
      </c>
      <c r="CQ170" s="25">
        <f t="shared" ca="1" si="109"/>
        <v>1.9434847867888614E-3</v>
      </c>
      <c r="CR170" s="25">
        <f t="shared" ca="1" si="109"/>
        <v>1.7827347445785804E-3</v>
      </c>
      <c r="CS170" s="25">
        <f t="shared" ca="1" si="109"/>
        <v>1.6352807035751329E-3</v>
      </c>
      <c r="CT170" s="25">
        <f t="shared" ca="1" si="109"/>
        <v>1.5000229213108876E-3</v>
      </c>
      <c r="CU170" s="25">
        <f t="shared" ca="1" si="109"/>
        <v>1.3759526175162688E-3</v>
      </c>
      <c r="CV170" s="25">
        <f t="shared" ca="1" si="109"/>
        <v>1.262144450429692E-3</v>
      </c>
      <c r="CW170" s="25">
        <f t="shared" ca="1" si="109"/>
        <v>1.1577496154090016E-3</v>
      </c>
      <c r="CX170" s="25">
        <f t="shared" ca="1" si="109"/>
        <v>1.0619895143724339E-3</v>
      </c>
      <c r="CY170" s="25">
        <f t="shared" ca="1" si="109"/>
        <v>9.741499488545017E-4</v>
      </c>
      <c r="CZ170" s="25">
        <f t="shared" ca="1" si="109"/>
        <v>8.9357579336741958E-4</v>
      </c>
      <c r="DA170" s="25">
        <f t="shared" ca="1" si="109"/>
        <v>8.1966610934090735E-4</v>
      </c>
      <c r="DB170" s="25">
        <f t="shared" ca="1" si="109"/>
        <v>7.5186966319913358E-4</v>
      </c>
      <c r="DC170" s="25">
        <f t="shared" ca="1" si="109"/>
        <v>6.896808151476973E-4</v>
      </c>
      <c r="DD170" s="25">
        <f t="shared" ca="1" si="109"/>
        <v>6.326357480083794E-4</v>
      </c>
      <c r="DE170" s="25">
        <f t="shared" ca="1" si="109"/>
        <v>5.8030900797553971E-4</v>
      </c>
      <c r="DF170" s="25">
        <f t="shared" ca="1" si="109"/>
        <v>5.3231033149441084E-4</v>
      </c>
      <c r="DG170" s="25">
        <f t="shared" ca="1" si="109"/>
        <v>4.882817345954986E-4</v>
      </c>
      <c r="DH170" s="25">
        <f t="shared" ca="1" si="109"/>
        <v>4.4789484297674625E-4</v>
      </c>
      <c r="DI170" s="25">
        <f t="shared" ca="1" si="109"/>
        <v>4.108484429206695E-4</v>
      </c>
      <c r="DJ170" s="25">
        <f t="shared" ca="1" si="109"/>
        <v>3.7686623478069869E-4</v>
      </c>
      <c r="DK170" s="25">
        <f t="shared" ca="1" si="109"/>
        <v>3.4569477228177023E-4</v>
      </c>
      <c r="DL170" s="25">
        <f t="shared" ca="1" si="109"/>
        <v>3.1710157226604756E-4</v>
      </c>
      <c r="DM170" s="25">
        <f t="shared" ca="1" si="109"/>
        <v>2.9087338078586831E-4</v>
      </c>
      <c r="DN170" s="25">
        <f t="shared" ca="1" si="109"/>
        <v>2.6681458261208291E-4</v>
      </c>
      <c r="DO170" s="25">
        <f t="shared" ca="1" si="109"/>
        <v>2.4474574229557238E-4</v>
      </c>
      <c r="DP170" s="25">
        <f t="shared" ca="1" si="109"/>
        <v>2.2450226590088219E-4</v>
      </c>
      <c r="DQ170" s="25">
        <f t="shared" ca="1" si="109"/>
        <v>2.0593317343090792E-4</v>
      </c>
      <c r="DR170" s="25">
        <f t="shared" ca="1" si="109"/>
        <v>1.8889997278712437E-4</v>
      </c>
      <c r="DS170" s="25">
        <f t="shared" ca="1" si="109"/>
        <v>1.7327562686712201E-4</v>
      </c>
      <c r="DT170" s="25">
        <f t="shared" ca="1" si="109"/>
        <v>1.5894360609585326E-4</v>
      </c>
      <c r="DU170" s="25">
        <f t="shared" ca="1" si="109"/>
        <v>1.4579701932417174E-4</v>
      </c>
      <c r="DV170" s="25">
        <f t="shared" ca="1" si="109"/>
        <v>1.3373781661272808E-4</v>
      </c>
      <c r="DW170" s="25">
        <f t="shared" ca="1" si="109"/>
        <v>1.2267605795542068E-4</v>
      </c>
      <c r="DX170" s="25">
        <f t="shared" ca="1" si="109"/>
        <v>1.125292424883917E-4</v>
      </c>
      <c r="DY170" s="25">
        <f t="shared" ca="1" si="109"/>
        <v>1.0322169318167046E-4</v>
      </c>
      <c r="DZ170" s="25">
        <f t="shared" ca="1" si="109"/>
        <v>9.4683992424369478E-5</v>
      </c>
      <c r="EA170" s="25">
        <f t="shared" ref="EA170:GL170" ca="1" si="110">EA157/($C157+1E-36)</f>
        <v>8.6852464293910855E-5</v>
      </c>
      <c r="EB170" s="25">
        <f t="shared" ca="1" si="110"/>
        <v>7.9668699647941508E-5</v>
      </c>
      <c r="EC170" s="25">
        <f t="shared" ca="1" si="110"/>
        <v>7.3079120496974834E-5</v>
      </c>
      <c r="ED170" s="25">
        <f t="shared" ca="1" si="110"/>
        <v>6.7034580408761033E-5</v>
      </c>
      <c r="EE170" s="25">
        <f t="shared" ca="1" si="110"/>
        <v>6.148999796411981E-5</v>
      </c>
      <c r="EF170" s="25">
        <f t="shared" ca="1" si="110"/>
        <v>5.6404020530473864E-5</v>
      </c>
      <c r="EG170" s="25">
        <f t="shared" ca="1" si="110"/>
        <v>5.1738715845437368E-5</v>
      </c>
      <c r="EH170" s="25">
        <f t="shared" ca="1" si="110"/>
        <v>4.745928911022653E-5</v>
      </c>
      <c r="EI170" s="25">
        <f t="shared" ca="1" si="110"/>
        <v>4.3533823482916905E-5</v>
      </c>
      <c r="EJ170" s="25">
        <f t="shared" ca="1" si="110"/>
        <v>3.9933042036093009E-5</v>
      </c>
      <c r="EK170" s="25">
        <f t="shared" ca="1" si="110"/>
        <v>3.6630089403521539E-5</v>
      </c>
      <c r="EL170" s="25">
        <f t="shared" ca="1" si="110"/>
        <v>3.3600331487324301E-5</v>
      </c>
      <c r="EM170" s="25">
        <f t="shared" ca="1" si="110"/>
        <v>3.0821171731825987E-5</v>
      </c>
      <c r="EN170" s="25">
        <f t="shared" ca="1" si="110"/>
        <v>2.8271882593809392E-5</v>
      </c>
      <c r="EO170" s="25">
        <f t="shared" ca="1" si="110"/>
        <v>2.5933450952248671E-5</v>
      </c>
      <c r="EP170" s="25">
        <f t="shared" ca="1" si="110"/>
        <v>2.3788436304554839E-5</v>
      </c>
      <c r="EQ170" s="25">
        <f t="shared" ca="1" si="110"/>
        <v>2.1820840691731956E-5</v>
      </c>
      <c r="ER170" s="25">
        <f t="shared" ca="1" si="110"/>
        <v>2.0015989382319159E-5</v>
      </c>
      <c r="ES170" s="25">
        <f t="shared" ca="1" si="110"/>
        <v>1.8360421425234916E-5</v>
      </c>
      <c r="ET170" s="25">
        <f t="shared" ca="1" si="110"/>
        <v>1.6841789255244226E-5</v>
      </c>
      <c r="EU170" s="25">
        <f t="shared" ca="1" si="110"/>
        <v>1.5448766602285695E-5</v>
      </c>
      <c r="EV170" s="25">
        <f t="shared" ca="1" si="110"/>
        <v>1.4170964017827389E-5</v>
      </c>
      <c r="EW170" s="25">
        <f t="shared" ca="1" si="110"/>
        <v>1.2998851388229736E-5</v>
      </c>
      <c r="EX170" s="25">
        <f t="shared" ca="1" si="110"/>
        <v>1.1923686857204204E-5</v>
      </c>
      <c r="EY170" s="25">
        <f t="shared" ca="1" si="110"/>
        <v>1.0937451627256926E-5</v>
      </c>
      <c r="EZ170" s="25">
        <f t="shared" ca="1" si="110"/>
        <v>1.0032790153853036E-5</v>
      </c>
      <c r="FA170" s="25">
        <f t="shared" ca="1" si="110"/>
        <v>9.2029552862575544E-6</v>
      </c>
      <c r="FB170" s="25">
        <f t="shared" ca="1" si="110"/>
        <v>8.4417579459019652E-6</v>
      </c>
      <c r="FC170" s="25">
        <f t="shared" ca="1" si="110"/>
        <v>7.7435209669674129E-6</v>
      </c>
      <c r="FD170" s="25">
        <f t="shared" ca="1" si="110"/>
        <v>7.1030367549181428E-6</v>
      </c>
      <c r="FE170" s="25">
        <f t="shared" ca="1" si="110"/>
        <v>6.5155284471938309E-6</v>
      </c>
      <c r="FF170" s="25">
        <f t="shared" ca="1" si="110"/>
        <v>5.9766142863892972E-6</v>
      </c>
      <c r="FG170" s="25">
        <f t="shared" ca="1" si="110"/>
        <v>5.4822749402094689E-6</v>
      </c>
      <c r="FH170" s="25">
        <f t="shared" ca="1" si="110"/>
        <v>5.0288235244651069E-6</v>
      </c>
      <c r="FI170" s="25">
        <f t="shared" ca="1" si="110"/>
        <v>4.6128781055346718E-6</v>
      </c>
      <c r="FJ170" s="25">
        <f t="shared" ca="1" si="110"/>
        <v>4.2313364772100368E-6</v>
      </c>
      <c r="FK170" s="25">
        <f t="shared" ca="1" si="110"/>
        <v>3.8813530238065958E-6</v>
      </c>
      <c r="FL170" s="25">
        <f t="shared" ca="1" si="110"/>
        <v>3.5603174969781083E-6</v>
      </c>
      <c r="FM170" s="25">
        <f t="shared" ca="1" si="110"/>
        <v>3.2658355479493969E-6</v>
      </c>
      <c r="FN170" s="25">
        <f t="shared" ca="1" si="110"/>
        <v>2.9957108699723137E-6</v>
      </c>
      <c r="FO170" s="25">
        <f t="shared" ca="1" si="110"/>
        <v>2.7479288178197422E-6</v>
      </c>
      <c r="FP170" s="25">
        <f t="shared" ca="1" si="110"/>
        <v>2.5206413821484688E-6</v>
      </c>
      <c r="FQ170" s="25">
        <f t="shared" ca="1" si="110"/>
        <v>2.312153406666638E-6</v>
      </c>
      <c r="FR170" s="25">
        <f t="shared" ca="1" si="110"/>
        <v>2.1209099453105979E-6</v>
      </c>
      <c r="FS170" s="25">
        <f t="shared" ca="1" si="110"/>
        <v>1.9454846651383777E-6</v>
      </c>
      <c r="FT170" s="25">
        <f t="shared" ca="1" si="110"/>
        <v>1.7845692084461902E-6</v>
      </c>
      <c r="FU170" s="25">
        <f t="shared" ca="1" si="110"/>
        <v>1.6369634347684472E-6</v>
      </c>
      <c r="FV170" s="25">
        <f t="shared" ca="1" si="110"/>
        <v>1.5015664699841265E-6</v>
      </c>
      <c r="FW170" s="25">
        <f t="shared" ca="1" si="110"/>
        <v>1.3773684957718826E-6</v>
      </c>
      <c r="FX170" s="25">
        <f t="shared" ca="1" si="110"/>
        <v>1.2634432181779831E-6</v>
      </c>
      <c r="FY170" s="25">
        <f t="shared" ca="1" si="110"/>
        <v>1.1589409591260996E-6</v>
      </c>
      <c r="FZ170" s="25">
        <f t="shared" ca="1" si="110"/>
        <v>1.0630823193440207E-6</v>
      </c>
      <c r="GA170" s="25">
        <f t="shared" ca="1" si="110"/>
        <v>9.7515236544409334E-7</v>
      </c>
      <c r="GB170" s="25">
        <f t="shared" ca="1" si="110"/>
        <v>8.944952978034484E-7</v>
      </c>
      <c r="GC170" s="25">
        <f t="shared" ca="1" si="110"/>
        <v>8.2050955947596663E-7</v>
      </c>
      <c r="GD170" s="25">
        <f t="shared" ca="1" si="110"/>
        <v>7.5264334965724782E-7</v>
      </c>
      <c r="GE170" s="25">
        <f t="shared" ca="1" si="110"/>
        <v>6.9039050824108619E-7</v>
      </c>
      <c r="GF170" s="25">
        <f t="shared" ca="1" si="110"/>
        <v>6.3328674077362876E-7</v>
      </c>
      <c r="GG170" s="25">
        <f t="shared" ca="1" si="110"/>
        <v>5.8090615565015402E-7</v>
      </c>
      <c r="GH170" s="25">
        <f t="shared" ca="1" si="110"/>
        <v>5.3285808772816978E-7</v>
      </c>
      <c r="GI170" s="25">
        <f t="shared" ca="1" si="110"/>
        <v>4.8878418466668999E-7</v>
      </c>
      <c r="GJ170" s="25">
        <f t="shared" ca="1" si="110"/>
        <v>4.483557342610094E-7</v>
      </c>
      <c r="GK170" s="25">
        <f t="shared" ca="1" si="110"/>
        <v>4.112712128396905E-7</v>
      </c>
      <c r="GL170" s="25">
        <f t="shared" ca="1" si="110"/>
        <v>3.7725403643920648E-7</v>
      </c>
      <c r="GM170" s="25">
        <f t="shared" ref="GM170:IV170" ca="1" si="111">GM157/($C157+1E-36)</f>
        <v>3.4605049798403789E-7</v>
      </c>
      <c r="GN170" s="25">
        <f t="shared" ca="1" si="111"/>
        <v>3.1742787508729063E-7</v>
      </c>
      <c r="GO170" s="25">
        <f t="shared" ca="1" si="111"/>
        <v>2.9117269435942351E-7</v>
      </c>
      <c r="GP170" s="25">
        <f t="shared" ca="1" si="111"/>
        <v>2.6708913927994475E-7</v>
      </c>
      <c r="GQ170" s="25">
        <f t="shared" ca="1" si="111"/>
        <v>2.4499758975765713E-7</v>
      </c>
      <c r="GR170" s="25">
        <f t="shared" ca="1" si="111"/>
        <v>2.2473328248719376E-7</v>
      </c>
      <c r="GS170" s="25">
        <f t="shared" ca="1" si="111"/>
        <v>2.0614508211050816E-7</v>
      </c>
      <c r="GT170" s="25">
        <f t="shared" ca="1" si="111"/>
        <v>1.8909435401838951E-7</v>
      </c>
      <c r="GU170" s="25">
        <f t="shared" ca="1" si="111"/>
        <v>1.7345393038512531E-7</v>
      </c>
      <c r="GV170" s="25">
        <f t="shared" ca="1" si="111"/>
        <v>1.5910716172478632E-7</v>
      </c>
      <c r="GW170" s="25">
        <f t="shared" ca="1" si="111"/>
        <v>1.45947046895446E-7</v>
      </c>
      <c r="GX170" s="25">
        <f t="shared" ca="1" si="111"/>
        <v>1.3387543506272749E-7</v>
      </c>
      <c r="GY170" s="25">
        <f t="shared" ca="1" si="111"/>
        <v>1.2280229367075882E-7</v>
      </c>
      <c r="GZ170" s="25">
        <f t="shared" ca="1" si="111"/>
        <v>1.1264503696091332E-7</v>
      </c>
      <c r="HA170" s="25">
        <f t="shared" ca="1" si="111"/>
        <v>1.0332791003029089E-7</v>
      </c>
      <c r="HB170" s="25">
        <f t="shared" ca="1" si="111"/>
        <v>9.4781423836121435E-8</v>
      </c>
      <c r="HC170" s="25">
        <f t="shared" ca="1" si="111"/>
        <v>8.6941836932237777E-8</v>
      </c>
      <c r="HD170" s="25">
        <f t="shared" ca="1" si="111"/>
        <v>7.9750680072302495E-8</v>
      </c>
      <c r="HE170" s="25">
        <f t="shared" ca="1" si="111"/>
        <v>7.3154320134181709E-8</v>
      </c>
      <c r="HF170" s="25">
        <f t="shared" ca="1" si="111"/>
        <v>6.7103560113124925E-8</v>
      </c>
      <c r="HG170" s="25">
        <f t="shared" ca="1" si="111"/>
        <v>6.1553272200417501E-8</v>
      </c>
      <c r="HH170" s="25">
        <f t="shared" ca="1" si="111"/>
        <v>5.6462061210931648E-8</v>
      </c>
      <c r="HI170" s="25">
        <f t="shared" ca="1" si="111"/>
        <v>5.179195584934912E-8</v>
      </c>
      <c r="HJ170" s="25">
        <f t="shared" ca="1" si="111"/>
        <v>4.7508125512456258E-8</v>
      </c>
      <c r="HK170" s="25">
        <f t="shared" ca="1" si="111"/>
        <v>4.3578620515364485E-8</v>
      </c>
      <c r="HL170" s="25">
        <f t="shared" ca="1" si="111"/>
        <v>3.997413380421036E-8</v>
      </c>
      <c r="HM170" s="25">
        <f t="shared" ca="1" si="111"/>
        <v>3.6667782378139573E-8</v>
      </c>
      <c r="HN170" s="25">
        <f t="shared" ca="1" si="111"/>
        <v>3.3634906790375224E-8</v>
      </c>
      <c r="HO170" s="25">
        <f t="shared" ca="1" si="111"/>
        <v>3.0852887233008307E-8</v>
      </c>
      <c r="HP170" s="25">
        <f t="shared" ca="1" si="111"/>
        <v>2.8300974833832973E-8</v>
      </c>
      <c r="HQ170" s="25">
        <f t="shared" ca="1" si="111"/>
        <v>2.5960136907003862E-8</v>
      </c>
      <c r="HR170" s="25">
        <f t="shared" ca="1" si="111"/>
        <v>2.3812915003363147E-8</v>
      </c>
      <c r="HS170" s="25">
        <f t="shared" ca="1" si="111"/>
        <v>2.184329470174752E-8</v>
      </c>
      <c r="HT170" s="25">
        <f t="shared" ca="1" si="111"/>
        <v>2.0036586170152005E-8</v>
      </c>
      <c r="HU170" s="25">
        <f t="shared" ca="1" si="111"/>
        <v>1.8379314605951293E-8</v>
      </c>
      <c r="HV170" s="25">
        <f t="shared" ca="1" si="111"/>
        <v>1.6859119738059241E-8</v>
      </c>
      <c r="HW170" s="25">
        <f t="shared" ca="1" si="111"/>
        <v>1.5464663641493135E-8</v>
      </c>
      <c r="HX170" s="25">
        <f t="shared" ca="1" si="111"/>
        <v>1.4185546176804749E-8</v>
      </c>
      <c r="HY170" s="25">
        <f t="shared" ca="1" si="111"/>
        <v>1.301222742370818E-8</v>
      </c>
      <c r="HZ170" s="25">
        <f t="shared" ca="1" si="111"/>
        <v>1.1935956530398581E-8</v>
      </c>
      <c r="IA170" s="25">
        <f t="shared" ca="1" si="111"/>
        <v>1.0948706447905345E-8</v>
      </c>
      <c r="IB170" s="25">
        <f t="shared" ca="1" si="111"/>
        <v>1.0043114062715263E-8</v>
      </c>
      <c r="IC170" s="25">
        <f t="shared" ca="1" si="111"/>
        <v>9.2124252811624107E-9</v>
      </c>
      <c r="ID170" s="25">
        <f t="shared" ca="1" si="111"/>
        <v>8.4504446560129114E-9</v>
      </c>
      <c r="IE170" s="25">
        <f t="shared" ca="1" si="111"/>
        <v>7.7514891795493356E-9</v>
      </c>
      <c r="IF170" s="25">
        <f t="shared" ca="1" si="111"/>
        <v>7.1103458985340547E-9</v>
      </c>
      <c r="IG170" s="25">
        <f t="shared" ca="1" si="111"/>
        <v>6.5222330349352819E-9</v>
      </c>
      <c r="IH170" s="25">
        <f t="shared" ca="1" si="111"/>
        <v>5.9827643224461835E-9</v>
      </c>
      <c r="II170" s="25">
        <f t="shared" ca="1" si="111"/>
        <v>5.4879162928115323E-9</v>
      </c>
      <c r="IJ170" s="25">
        <f t="shared" ca="1" si="111"/>
        <v>5.0339982679765977E-9</v>
      </c>
      <c r="IK170" s="25">
        <f t="shared" ca="1" si="111"/>
        <v>4.617624834253583E-9</v>
      </c>
      <c r="IL170" s="25">
        <f t="shared" ca="1" si="111"/>
        <v>4.2356905932122887E-9</v>
      </c>
      <c r="IM170" s="25">
        <f t="shared" ca="1" si="111"/>
        <v>3.8853470009819803E-9</v>
      </c>
      <c r="IN170" s="25">
        <f t="shared" ca="1" si="111"/>
        <v>3.5639811232272112E-9</v>
      </c>
      <c r="IO170" s="25">
        <f t="shared" ca="1" si="111"/>
        <v>3.269196147347871E-9</v>
      </c>
      <c r="IP170" s="25">
        <f t="shared" ca="1" si="111"/>
        <v>2.9987935065594347E-9</v>
      </c>
      <c r="IQ170" s="25">
        <f t="shared" ca="1" si="111"/>
        <v>2.7507564825311546E-9</v>
      </c>
      <c r="IR170" s="25">
        <f t="shared" ca="1" si="111"/>
        <v>2.5232351642872953E-9</v>
      </c>
      <c r="IS170" s="25">
        <f t="shared" ca="1" si="111"/>
        <v>2.3145326511918257E-9</v>
      </c>
      <c r="IT170" s="25">
        <f t="shared" ca="1" si="111"/>
        <v>2.1230923971155893E-9</v>
      </c>
      <c r="IU170" s="25">
        <f t="shared" ca="1" si="111"/>
        <v>1.947486601396163E-9</v>
      </c>
      <c r="IV170" s="25">
        <f t="shared" ca="1" si="111"/>
        <v>1.7864055600078004E-9</v>
      </c>
    </row>
    <row r="171" spans="1:256" x14ac:dyDescent="0.15">
      <c r="A171" s="24" t="s">
        <v>218</v>
      </c>
      <c r="C171" s="25">
        <f t="shared" ref="C171:BN171" ca="1" si="112">C158/($C158+1E-36)</f>
        <v>0</v>
      </c>
      <c r="D171" s="25">
        <f t="shared" ca="1" si="112"/>
        <v>0</v>
      </c>
      <c r="E171" s="25">
        <f t="shared" ca="1" si="112"/>
        <v>0</v>
      </c>
      <c r="F171" s="25">
        <f t="shared" ca="1" si="112"/>
        <v>0</v>
      </c>
      <c r="G171" s="25">
        <f t="shared" ca="1" si="112"/>
        <v>0</v>
      </c>
      <c r="H171" s="25">
        <f t="shared" ca="1" si="112"/>
        <v>0</v>
      </c>
      <c r="I171" s="25">
        <f t="shared" ca="1" si="112"/>
        <v>0</v>
      </c>
      <c r="J171" s="25">
        <f t="shared" ca="1" si="112"/>
        <v>0</v>
      </c>
      <c r="K171" s="25">
        <f t="shared" ca="1" si="112"/>
        <v>0</v>
      </c>
      <c r="L171" s="25">
        <f t="shared" ca="1" si="112"/>
        <v>0</v>
      </c>
      <c r="M171" s="25">
        <f t="shared" ca="1" si="112"/>
        <v>0</v>
      </c>
      <c r="N171" s="25">
        <f t="shared" ca="1" si="112"/>
        <v>0</v>
      </c>
      <c r="O171" s="25">
        <f t="shared" ca="1" si="112"/>
        <v>0</v>
      </c>
      <c r="P171" s="25">
        <f t="shared" ca="1" si="112"/>
        <v>0</v>
      </c>
      <c r="Q171" s="25">
        <f t="shared" ca="1" si="112"/>
        <v>0</v>
      </c>
      <c r="R171" s="25">
        <f t="shared" ca="1" si="112"/>
        <v>0</v>
      </c>
      <c r="S171" s="25">
        <f t="shared" ca="1" si="112"/>
        <v>0</v>
      </c>
      <c r="T171" s="25">
        <f t="shared" ca="1" si="112"/>
        <v>0</v>
      </c>
      <c r="U171" s="25">
        <f t="shared" ca="1" si="112"/>
        <v>0</v>
      </c>
      <c r="V171" s="25">
        <f t="shared" ca="1" si="112"/>
        <v>0</v>
      </c>
      <c r="W171" s="25">
        <f t="shared" ca="1" si="112"/>
        <v>0</v>
      </c>
      <c r="X171" s="25">
        <f t="shared" ca="1" si="112"/>
        <v>0</v>
      </c>
      <c r="Y171" s="25">
        <f t="shared" ca="1" si="112"/>
        <v>0</v>
      </c>
      <c r="Z171" s="25">
        <f t="shared" ca="1" si="112"/>
        <v>0</v>
      </c>
      <c r="AA171" s="25">
        <f t="shared" ca="1" si="112"/>
        <v>0</v>
      </c>
      <c r="AB171" s="25">
        <f t="shared" ca="1" si="112"/>
        <v>0</v>
      </c>
      <c r="AC171" s="25">
        <f t="shared" ca="1" si="112"/>
        <v>0</v>
      </c>
      <c r="AD171" s="25">
        <f t="shared" ca="1" si="112"/>
        <v>0</v>
      </c>
      <c r="AE171" s="25">
        <f t="shared" ca="1" si="112"/>
        <v>0</v>
      </c>
      <c r="AF171" s="25">
        <f t="shared" ca="1" si="112"/>
        <v>0</v>
      </c>
      <c r="AG171" s="25">
        <f t="shared" ca="1" si="112"/>
        <v>0</v>
      </c>
      <c r="AH171" s="25">
        <f t="shared" ca="1" si="112"/>
        <v>0</v>
      </c>
      <c r="AI171" s="25">
        <f t="shared" ca="1" si="112"/>
        <v>0</v>
      </c>
      <c r="AJ171" s="25">
        <f t="shared" ca="1" si="112"/>
        <v>0</v>
      </c>
      <c r="AK171" s="25">
        <f t="shared" ca="1" si="112"/>
        <v>0</v>
      </c>
      <c r="AL171" s="25">
        <f t="shared" ca="1" si="112"/>
        <v>0</v>
      </c>
      <c r="AM171" s="25">
        <f t="shared" ca="1" si="112"/>
        <v>0</v>
      </c>
      <c r="AN171" s="25">
        <f t="shared" ca="1" si="112"/>
        <v>0</v>
      </c>
      <c r="AO171" s="25">
        <f t="shared" ca="1" si="112"/>
        <v>0</v>
      </c>
      <c r="AP171" s="25">
        <f t="shared" ca="1" si="112"/>
        <v>0</v>
      </c>
      <c r="AQ171" s="25">
        <f t="shared" ca="1" si="112"/>
        <v>0</v>
      </c>
      <c r="AR171" s="25">
        <f t="shared" ca="1" si="112"/>
        <v>0</v>
      </c>
      <c r="AS171" s="25">
        <f t="shared" ca="1" si="112"/>
        <v>0</v>
      </c>
      <c r="AT171" s="25">
        <f t="shared" ca="1" si="112"/>
        <v>0</v>
      </c>
      <c r="AU171" s="25">
        <f t="shared" ca="1" si="112"/>
        <v>0</v>
      </c>
      <c r="AV171" s="25">
        <f t="shared" ca="1" si="112"/>
        <v>0</v>
      </c>
      <c r="AW171" s="25">
        <f t="shared" ca="1" si="112"/>
        <v>0</v>
      </c>
      <c r="AX171" s="25">
        <f t="shared" ca="1" si="112"/>
        <v>0</v>
      </c>
      <c r="AY171" s="25">
        <f t="shared" ca="1" si="112"/>
        <v>0</v>
      </c>
      <c r="AZ171" s="25">
        <f t="shared" ca="1" si="112"/>
        <v>0</v>
      </c>
      <c r="BA171" s="25">
        <f t="shared" ca="1" si="112"/>
        <v>0</v>
      </c>
      <c r="BB171" s="25">
        <f t="shared" ca="1" si="112"/>
        <v>0</v>
      </c>
      <c r="BC171" s="25">
        <f t="shared" ca="1" si="112"/>
        <v>0</v>
      </c>
      <c r="BD171" s="25">
        <f t="shared" ca="1" si="112"/>
        <v>0</v>
      </c>
      <c r="BE171" s="25">
        <f t="shared" ca="1" si="112"/>
        <v>0</v>
      </c>
      <c r="BF171" s="25">
        <f t="shared" ca="1" si="112"/>
        <v>0</v>
      </c>
      <c r="BG171" s="25">
        <f t="shared" ca="1" si="112"/>
        <v>0</v>
      </c>
      <c r="BH171" s="25">
        <f t="shared" ca="1" si="112"/>
        <v>0</v>
      </c>
      <c r="BI171" s="25">
        <f t="shared" ca="1" si="112"/>
        <v>0</v>
      </c>
      <c r="BJ171" s="25">
        <f t="shared" ca="1" si="112"/>
        <v>0</v>
      </c>
      <c r="BK171" s="25">
        <f t="shared" ca="1" si="112"/>
        <v>0</v>
      </c>
      <c r="BL171" s="25">
        <f t="shared" ca="1" si="112"/>
        <v>0</v>
      </c>
      <c r="BM171" s="25">
        <f t="shared" ca="1" si="112"/>
        <v>0</v>
      </c>
      <c r="BN171" s="25">
        <f t="shared" ca="1" si="112"/>
        <v>0</v>
      </c>
      <c r="BO171" s="25">
        <f t="shared" ref="BO171:DZ171" ca="1" si="113">BO158/($C158+1E-36)</f>
        <v>0</v>
      </c>
      <c r="BP171" s="25">
        <f t="shared" ca="1" si="113"/>
        <v>0</v>
      </c>
      <c r="BQ171" s="25">
        <f t="shared" ca="1" si="113"/>
        <v>0</v>
      </c>
      <c r="BR171" s="25">
        <f t="shared" ca="1" si="113"/>
        <v>0</v>
      </c>
      <c r="BS171" s="25">
        <f t="shared" ca="1" si="113"/>
        <v>0</v>
      </c>
      <c r="BT171" s="25">
        <f t="shared" ca="1" si="113"/>
        <v>0</v>
      </c>
      <c r="BU171" s="25">
        <f t="shared" ca="1" si="113"/>
        <v>0</v>
      </c>
      <c r="BV171" s="25">
        <f t="shared" ca="1" si="113"/>
        <v>0</v>
      </c>
      <c r="BW171" s="25">
        <f t="shared" ca="1" si="113"/>
        <v>0</v>
      </c>
      <c r="BX171" s="25">
        <f t="shared" ca="1" si="113"/>
        <v>0</v>
      </c>
      <c r="BY171" s="25">
        <f t="shared" ca="1" si="113"/>
        <v>0</v>
      </c>
      <c r="BZ171" s="25">
        <f t="shared" ca="1" si="113"/>
        <v>0</v>
      </c>
      <c r="CA171" s="25">
        <f t="shared" ca="1" si="113"/>
        <v>0</v>
      </c>
      <c r="CB171" s="25">
        <f t="shared" ca="1" si="113"/>
        <v>0</v>
      </c>
      <c r="CC171" s="25">
        <f t="shared" ca="1" si="113"/>
        <v>0</v>
      </c>
      <c r="CD171" s="25">
        <f t="shared" ca="1" si="113"/>
        <v>0</v>
      </c>
      <c r="CE171" s="25">
        <f t="shared" ca="1" si="113"/>
        <v>0</v>
      </c>
      <c r="CF171" s="25">
        <f t="shared" ca="1" si="113"/>
        <v>0</v>
      </c>
      <c r="CG171" s="25">
        <f t="shared" ca="1" si="113"/>
        <v>0</v>
      </c>
      <c r="CH171" s="25">
        <f t="shared" ca="1" si="113"/>
        <v>0</v>
      </c>
      <c r="CI171" s="25">
        <f t="shared" ca="1" si="113"/>
        <v>0</v>
      </c>
      <c r="CJ171" s="25">
        <f t="shared" ca="1" si="113"/>
        <v>0</v>
      </c>
      <c r="CK171" s="25">
        <f t="shared" ca="1" si="113"/>
        <v>0</v>
      </c>
      <c r="CL171" s="25">
        <f t="shared" ca="1" si="113"/>
        <v>0</v>
      </c>
      <c r="CM171" s="25">
        <f t="shared" ca="1" si="113"/>
        <v>0</v>
      </c>
      <c r="CN171" s="25">
        <f t="shared" ca="1" si="113"/>
        <v>0</v>
      </c>
      <c r="CO171" s="25">
        <f t="shared" ca="1" si="113"/>
        <v>0</v>
      </c>
      <c r="CP171" s="25">
        <f t="shared" ca="1" si="113"/>
        <v>0</v>
      </c>
      <c r="CQ171" s="25">
        <f t="shared" ca="1" si="113"/>
        <v>0</v>
      </c>
      <c r="CR171" s="25">
        <f t="shared" ca="1" si="113"/>
        <v>0</v>
      </c>
      <c r="CS171" s="25">
        <f t="shared" ca="1" si="113"/>
        <v>0</v>
      </c>
      <c r="CT171" s="25">
        <f t="shared" ca="1" si="113"/>
        <v>0</v>
      </c>
      <c r="CU171" s="25">
        <f t="shared" ca="1" si="113"/>
        <v>0</v>
      </c>
      <c r="CV171" s="25">
        <f t="shared" ca="1" si="113"/>
        <v>0</v>
      </c>
      <c r="CW171" s="25">
        <f t="shared" ca="1" si="113"/>
        <v>0</v>
      </c>
      <c r="CX171" s="25">
        <f t="shared" ca="1" si="113"/>
        <v>0</v>
      </c>
      <c r="CY171" s="25">
        <f t="shared" ca="1" si="113"/>
        <v>0</v>
      </c>
      <c r="CZ171" s="25">
        <f t="shared" ca="1" si="113"/>
        <v>0</v>
      </c>
      <c r="DA171" s="25">
        <f t="shared" ca="1" si="113"/>
        <v>0</v>
      </c>
      <c r="DB171" s="25">
        <f t="shared" ca="1" si="113"/>
        <v>0</v>
      </c>
      <c r="DC171" s="25">
        <f t="shared" ca="1" si="113"/>
        <v>0</v>
      </c>
      <c r="DD171" s="25">
        <f t="shared" ca="1" si="113"/>
        <v>0</v>
      </c>
      <c r="DE171" s="25">
        <f t="shared" ca="1" si="113"/>
        <v>0</v>
      </c>
      <c r="DF171" s="25">
        <f t="shared" ca="1" si="113"/>
        <v>0</v>
      </c>
      <c r="DG171" s="25">
        <f t="shared" ca="1" si="113"/>
        <v>0</v>
      </c>
      <c r="DH171" s="25">
        <f t="shared" ca="1" si="113"/>
        <v>0</v>
      </c>
      <c r="DI171" s="25">
        <f t="shared" ca="1" si="113"/>
        <v>0</v>
      </c>
      <c r="DJ171" s="25">
        <f t="shared" ca="1" si="113"/>
        <v>0</v>
      </c>
      <c r="DK171" s="25">
        <f t="shared" ca="1" si="113"/>
        <v>0</v>
      </c>
      <c r="DL171" s="25">
        <f t="shared" ca="1" si="113"/>
        <v>0</v>
      </c>
      <c r="DM171" s="25">
        <f t="shared" ca="1" si="113"/>
        <v>0</v>
      </c>
      <c r="DN171" s="25">
        <f t="shared" ca="1" si="113"/>
        <v>0</v>
      </c>
      <c r="DO171" s="25">
        <f t="shared" ca="1" si="113"/>
        <v>0</v>
      </c>
      <c r="DP171" s="25">
        <f t="shared" ca="1" si="113"/>
        <v>0</v>
      </c>
      <c r="DQ171" s="25">
        <f t="shared" ca="1" si="113"/>
        <v>0</v>
      </c>
      <c r="DR171" s="25">
        <f t="shared" ca="1" si="113"/>
        <v>0</v>
      </c>
      <c r="DS171" s="25">
        <f t="shared" ca="1" si="113"/>
        <v>0</v>
      </c>
      <c r="DT171" s="25">
        <f t="shared" ca="1" si="113"/>
        <v>0</v>
      </c>
      <c r="DU171" s="25">
        <f t="shared" ca="1" si="113"/>
        <v>0</v>
      </c>
      <c r="DV171" s="25">
        <f t="shared" ca="1" si="113"/>
        <v>0</v>
      </c>
      <c r="DW171" s="25">
        <f t="shared" ca="1" si="113"/>
        <v>0</v>
      </c>
      <c r="DX171" s="25">
        <f t="shared" ca="1" si="113"/>
        <v>0</v>
      </c>
      <c r="DY171" s="25">
        <f t="shared" ca="1" si="113"/>
        <v>0</v>
      </c>
      <c r="DZ171" s="25">
        <f t="shared" ca="1" si="113"/>
        <v>0</v>
      </c>
      <c r="EA171" s="25">
        <f t="shared" ref="EA171:GL171" ca="1" si="114">EA158/($C158+1E-36)</f>
        <v>0</v>
      </c>
      <c r="EB171" s="25">
        <f t="shared" ca="1" si="114"/>
        <v>0</v>
      </c>
      <c r="EC171" s="25">
        <f t="shared" ca="1" si="114"/>
        <v>0</v>
      </c>
      <c r="ED171" s="25">
        <f t="shared" ca="1" si="114"/>
        <v>0</v>
      </c>
      <c r="EE171" s="25">
        <f t="shared" ca="1" si="114"/>
        <v>0</v>
      </c>
      <c r="EF171" s="25">
        <f t="shared" ca="1" si="114"/>
        <v>0</v>
      </c>
      <c r="EG171" s="25">
        <f t="shared" ca="1" si="114"/>
        <v>0</v>
      </c>
      <c r="EH171" s="25">
        <f t="shared" ca="1" si="114"/>
        <v>0</v>
      </c>
      <c r="EI171" s="25">
        <f t="shared" ca="1" si="114"/>
        <v>0</v>
      </c>
      <c r="EJ171" s="25">
        <f t="shared" ca="1" si="114"/>
        <v>0</v>
      </c>
      <c r="EK171" s="25">
        <f t="shared" ca="1" si="114"/>
        <v>0</v>
      </c>
      <c r="EL171" s="25">
        <f t="shared" ca="1" si="114"/>
        <v>0</v>
      </c>
      <c r="EM171" s="25">
        <f t="shared" ca="1" si="114"/>
        <v>0</v>
      </c>
      <c r="EN171" s="25">
        <f t="shared" ca="1" si="114"/>
        <v>0</v>
      </c>
      <c r="EO171" s="25">
        <f t="shared" ca="1" si="114"/>
        <v>0</v>
      </c>
      <c r="EP171" s="25">
        <f t="shared" ca="1" si="114"/>
        <v>0</v>
      </c>
      <c r="EQ171" s="25">
        <f t="shared" ca="1" si="114"/>
        <v>0</v>
      </c>
      <c r="ER171" s="25">
        <f t="shared" ca="1" si="114"/>
        <v>0</v>
      </c>
      <c r="ES171" s="25">
        <f t="shared" ca="1" si="114"/>
        <v>0</v>
      </c>
      <c r="ET171" s="25">
        <f t="shared" ca="1" si="114"/>
        <v>0</v>
      </c>
      <c r="EU171" s="25">
        <f t="shared" ca="1" si="114"/>
        <v>0</v>
      </c>
      <c r="EV171" s="25">
        <f t="shared" ca="1" si="114"/>
        <v>0</v>
      </c>
      <c r="EW171" s="25">
        <f t="shared" ca="1" si="114"/>
        <v>0</v>
      </c>
      <c r="EX171" s="25">
        <f t="shared" ca="1" si="114"/>
        <v>0</v>
      </c>
      <c r="EY171" s="25">
        <f t="shared" ca="1" si="114"/>
        <v>0</v>
      </c>
      <c r="EZ171" s="25">
        <f t="shared" ca="1" si="114"/>
        <v>0</v>
      </c>
      <c r="FA171" s="25">
        <f t="shared" ca="1" si="114"/>
        <v>0</v>
      </c>
      <c r="FB171" s="25">
        <f t="shared" ca="1" si="114"/>
        <v>0</v>
      </c>
      <c r="FC171" s="25">
        <f t="shared" ca="1" si="114"/>
        <v>0</v>
      </c>
      <c r="FD171" s="25">
        <f t="shared" ca="1" si="114"/>
        <v>0</v>
      </c>
      <c r="FE171" s="25">
        <f t="shared" ca="1" si="114"/>
        <v>0</v>
      </c>
      <c r="FF171" s="25">
        <f t="shared" ca="1" si="114"/>
        <v>0</v>
      </c>
      <c r="FG171" s="25">
        <f t="shared" ca="1" si="114"/>
        <v>0</v>
      </c>
      <c r="FH171" s="25">
        <f t="shared" ca="1" si="114"/>
        <v>0</v>
      </c>
      <c r="FI171" s="25">
        <f t="shared" ca="1" si="114"/>
        <v>0</v>
      </c>
      <c r="FJ171" s="25">
        <f t="shared" ca="1" si="114"/>
        <v>0</v>
      </c>
      <c r="FK171" s="25">
        <f t="shared" ca="1" si="114"/>
        <v>0</v>
      </c>
      <c r="FL171" s="25">
        <f t="shared" ca="1" si="114"/>
        <v>0</v>
      </c>
      <c r="FM171" s="25">
        <f t="shared" ca="1" si="114"/>
        <v>0</v>
      </c>
      <c r="FN171" s="25">
        <f t="shared" ca="1" si="114"/>
        <v>0</v>
      </c>
      <c r="FO171" s="25">
        <f t="shared" ca="1" si="114"/>
        <v>0</v>
      </c>
      <c r="FP171" s="25">
        <f t="shared" ca="1" si="114"/>
        <v>0</v>
      </c>
      <c r="FQ171" s="25">
        <f t="shared" ca="1" si="114"/>
        <v>0</v>
      </c>
      <c r="FR171" s="25">
        <f t="shared" ca="1" si="114"/>
        <v>0</v>
      </c>
      <c r="FS171" s="25">
        <f t="shared" ca="1" si="114"/>
        <v>0</v>
      </c>
      <c r="FT171" s="25">
        <f t="shared" ca="1" si="114"/>
        <v>0</v>
      </c>
      <c r="FU171" s="25">
        <f t="shared" ca="1" si="114"/>
        <v>0</v>
      </c>
      <c r="FV171" s="25">
        <f t="shared" ca="1" si="114"/>
        <v>0</v>
      </c>
      <c r="FW171" s="25">
        <f t="shared" ca="1" si="114"/>
        <v>0</v>
      </c>
      <c r="FX171" s="25">
        <f t="shared" ca="1" si="114"/>
        <v>0</v>
      </c>
      <c r="FY171" s="25">
        <f t="shared" ca="1" si="114"/>
        <v>0</v>
      </c>
      <c r="FZ171" s="25">
        <f t="shared" ca="1" si="114"/>
        <v>0</v>
      </c>
      <c r="GA171" s="25">
        <f t="shared" ca="1" si="114"/>
        <v>0</v>
      </c>
      <c r="GB171" s="25">
        <f t="shared" ca="1" si="114"/>
        <v>0</v>
      </c>
      <c r="GC171" s="25">
        <f t="shared" ca="1" si="114"/>
        <v>0</v>
      </c>
      <c r="GD171" s="25">
        <f t="shared" ca="1" si="114"/>
        <v>0</v>
      </c>
      <c r="GE171" s="25">
        <f t="shared" ca="1" si="114"/>
        <v>0</v>
      </c>
      <c r="GF171" s="25">
        <f t="shared" ca="1" si="114"/>
        <v>0</v>
      </c>
      <c r="GG171" s="25">
        <f t="shared" ca="1" si="114"/>
        <v>0</v>
      </c>
      <c r="GH171" s="25">
        <f t="shared" ca="1" si="114"/>
        <v>0</v>
      </c>
      <c r="GI171" s="25">
        <f t="shared" ca="1" si="114"/>
        <v>0</v>
      </c>
      <c r="GJ171" s="25">
        <f t="shared" ca="1" si="114"/>
        <v>0</v>
      </c>
      <c r="GK171" s="25">
        <f t="shared" ca="1" si="114"/>
        <v>0</v>
      </c>
      <c r="GL171" s="25">
        <f t="shared" ca="1" si="114"/>
        <v>0</v>
      </c>
      <c r="GM171" s="25">
        <f t="shared" ref="GM171:IV171" ca="1" si="115">GM158/($C158+1E-36)</f>
        <v>0</v>
      </c>
      <c r="GN171" s="25">
        <f t="shared" ca="1" si="115"/>
        <v>0</v>
      </c>
      <c r="GO171" s="25">
        <f t="shared" ca="1" si="115"/>
        <v>0</v>
      </c>
      <c r="GP171" s="25">
        <f t="shared" ca="1" si="115"/>
        <v>0</v>
      </c>
      <c r="GQ171" s="25">
        <f t="shared" ca="1" si="115"/>
        <v>0</v>
      </c>
      <c r="GR171" s="25">
        <f t="shared" ca="1" si="115"/>
        <v>0</v>
      </c>
      <c r="GS171" s="25">
        <f t="shared" ca="1" si="115"/>
        <v>0</v>
      </c>
      <c r="GT171" s="25">
        <f t="shared" ca="1" si="115"/>
        <v>0</v>
      </c>
      <c r="GU171" s="25">
        <f t="shared" ca="1" si="115"/>
        <v>0</v>
      </c>
      <c r="GV171" s="25">
        <f t="shared" ca="1" si="115"/>
        <v>0</v>
      </c>
      <c r="GW171" s="25">
        <f t="shared" ca="1" si="115"/>
        <v>0</v>
      </c>
      <c r="GX171" s="25">
        <f t="shared" ca="1" si="115"/>
        <v>0</v>
      </c>
      <c r="GY171" s="25">
        <f t="shared" ca="1" si="115"/>
        <v>0</v>
      </c>
      <c r="GZ171" s="25">
        <f t="shared" ca="1" si="115"/>
        <v>0</v>
      </c>
      <c r="HA171" s="25">
        <f t="shared" ca="1" si="115"/>
        <v>0</v>
      </c>
      <c r="HB171" s="25">
        <f t="shared" ca="1" si="115"/>
        <v>0</v>
      </c>
      <c r="HC171" s="25">
        <f t="shared" ca="1" si="115"/>
        <v>0</v>
      </c>
      <c r="HD171" s="25">
        <f t="shared" ca="1" si="115"/>
        <v>0</v>
      </c>
      <c r="HE171" s="25">
        <f t="shared" ca="1" si="115"/>
        <v>0</v>
      </c>
      <c r="HF171" s="25">
        <f t="shared" ca="1" si="115"/>
        <v>0</v>
      </c>
      <c r="HG171" s="25">
        <f t="shared" ca="1" si="115"/>
        <v>0</v>
      </c>
      <c r="HH171" s="25">
        <f t="shared" ca="1" si="115"/>
        <v>0</v>
      </c>
      <c r="HI171" s="25">
        <f t="shared" ca="1" si="115"/>
        <v>0</v>
      </c>
      <c r="HJ171" s="25">
        <f t="shared" ca="1" si="115"/>
        <v>0</v>
      </c>
      <c r="HK171" s="25">
        <f t="shared" ca="1" si="115"/>
        <v>0</v>
      </c>
      <c r="HL171" s="25">
        <f t="shared" ca="1" si="115"/>
        <v>0</v>
      </c>
      <c r="HM171" s="25">
        <f t="shared" ca="1" si="115"/>
        <v>0</v>
      </c>
      <c r="HN171" s="25">
        <f t="shared" ca="1" si="115"/>
        <v>0</v>
      </c>
      <c r="HO171" s="25">
        <f t="shared" ca="1" si="115"/>
        <v>0</v>
      </c>
      <c r="HP171" s="25">
        <f t="shared" ca="1" si="115"/>
        <v>0</v>
      </c>
      <c r="HQ171" s="25">
        <f t="shared" ca="1" si="115"/>
        <v>0</v>
      </c>
      <c r="HR171" s="25">
        <f t="shared" ca="1" si="115"/>
        <v>0</v>
      </c>
      <c r="HS171" s="25">
        <f t="shared" ca="1" si="115"/>
        <v>0</v>
      </c>
      <c r="HT171" s="25">
        <f t="shared" ca="1" si="115"/>
        <v>0</v>
      </c>
      <c r="HU171" s="25">
        <f t="shared" ca="1" si="115"/>
        <v>0</v>
      </c>
      <c r="HV171" s="25">
        <f t="shared" ca="1" si="115"/>
        <v>0</v>
      </c>
      <c r="HW171" s="25">
        <f t="shared" ca="1" si="115"/>
        <v>0</v>
      </c>
      <c r="HX171" s="25">
        <f t="shared" ca="1" si="115"/>
        <v>0</v>
      </c>
      <c r="HY171" s="25">
        <f t="shared" ca="1" si="115"/>
        <v>0</v>
      </c>
      <c r="HZ171" s="25">
        <f t="shared" ca="1" si="115"/>
        <v>0</v>
      </c>
      <c r="IA171" s="25">
        <f t="shared" ca="1" si="115"/>
        <v>0</v>
      </c>
      <c r="IB171" s="25">
        <f t="shared" ca="1" si="115"/>
        <v>0</v>
      </c>
      <c r="IC171" s="25">
        <f t="shared" ca="1" si="115"/>
        <v>0</v>
      </c>
      <c r="ID171" s="25">
        <f t="shared" ca="1" si="115"/>
        <v>0</v>
      </c>
      <c r="IE171" s="25">
        <f t="shared" ca="1" si="115"/>
        <v>0</v>
      </c>
      <c r="IF171" s="25">
        <f t="shared" ca="1" si="115"/>
        <v>0</v>
      </c>
      <c r="IG171" s="25">
        <f t="shared" ca="1" si="115"/>
        <v>0</v>
      </c>
      <c r="IH171" s="25">
        <f t="shared" ca="1" si="115"/>
        <v>0</v>
      </c>
      <c r="II171" s="25">
        <f t="shared" ca="1" si="115"/>
        <v>0</v>
      </c>
      <c r="IJ171" s="25">
        <f t="shared" ca="1" si="115"/>
        <v>0</v>
      </c>
      <c r="IK171" s="25">
        <f t="shared" ca="1" si="115"/>
        <v>0</v>
      </c>
      <c r="IL171" s="25">
        <f t="shared" ca="1" si="115"/>
        <v>0</v>
      </c>
      <c r="IM171" s="25">
        <f t="shared" ca="1" si="115"/>
        <v>0</v>
      </c>
      <c r="IN171" s="25">
        <f t="shared" ca="1" si="115"/>
        <v>0</v>
      </c>
      <c r="IO171" s="25">
        <f t="shared" ca="1" si="115"/>
        <v>0</v>
      </c>
      <c r="IP171" s="25">
        <f t="shared" ca="1" si="115"/>
        <v>0</v>
      </c>
      <c r="IQ171" s="25">
        <f t="shared" ca="1" si="115"/>
        <v>0</v>
      </c>
      <c r="IR171" s="25">
        <f t="shared" ca="1" si="115"/>
        <v>0</v>
      </c>
      <c r="IS171" s="25">
        <f t="shared" ca="1" si="115"/>
        <v>0</v>
      </c>
      <c r="IT171" s="25">
        <f t="shared" ca="1" si="115"/>
        <v>0</v>
      </c>
      <c r="IU171" s="25">
        <f t="shared" ca="1" si="115"/>
        <v>0</v>
      </c>
      <c r="IV171" s="25">
        <f t="shared" ca="1" si="115"/>
        <v>0</v>
      </c>
    </row>
    <row r="172" spans="1:256" x14ac:dyDescent="0.15">
      <c r="A172" s="24" t="s">
        <v>219</v>
      </c>
      <c r="C172" s="25">
        <f t="shared" ref="C172:BN172" ca="1" si="116">C159/($C159+1E-36)</f>
        <v>0</v>
      </c>
      <c r="D172" s="25">
        <f t="shared" ca="1" si="116"/>
        <v>0</v>
      </c>
      <c r="E172" s="25">
        <f t="shared" ca="1" si="116"/>
        <v>0</v>
      </c>
      <c r="F172" s="25">
        <f t="shared" ca="1" si="116"/>
        <v>0</v>
      </c>
      <c r="G172" s="25">
        <f t="shared" ca="1" si="116"/>
        <v>0</v>
      </c>
      <c r="H172" s="25">
        <f t="shared" ca="1" si="116"/>
        <v>0</v>
      </c>
      <c r="I172" s="25">
        <f t="shared" ca="1" si="116"/>
        <v>0</v>
      </c>
      <c r="J172" s="25">
        <f t="shared" ca="1" si="116"/>
        <v>0</v>
      </c>
      <c r="K172" s="25">
        <f t="shared" ca="1" si="116"/>
        <v>0</v>
      </c>
      <c r="L172" s="25">
        <f t="shared" ca="1" si="116"/>
        <v>0</v>
      </c>
      <c r="M172" s="25">
        <f t="shared" ca="1" si="116"/>
        <v>0</v>
      </c>
      <c r="N172" s="25">
        <f t="shared" ca="1" si="116"/>
        <v>0</v>
      </c>
      <c r="O172" s="25">
        <f t="shared" ca="1" si="116"/>
        <v>0</v>
      </c>
      <c r="P172" s="25">
        <f t="shared" ca="1" si="116"/>
        <v>0</v>
      </c>
      <c r="Q172" s="25">
        <f t="shared" ca="1" si="116"/>
        <v>0</v>
      </c>
      <c r="R172" s="25">
        <f t="shared" ca="1" si="116"/>
        <v>0</v>
      </c>
      <c r="S172" s="25">
        <f t="shared" ca="1" si="116"/>
        <v>0</v>
      </c>
      <c r="T172" s="25">
        <f t="shared" ca="1" si="116"/>
        <v>0</v>
      </c>
      <c r="U172" s="25">
        <f t="shared" ca="1" si="116"/>
        <v>0</v>
      </c>
      <c r="V172" s="25">
        <f t="shared" ca="1" si="116"/>
        <v>0</v>
      </c>
      <c r="W172" s="25">
        <f t="shared" ca="1" si="116"/>
        <v>0</v>
      </c>
      <c r="X172" s="25">
        <f t="shared" ca="1" si="116"/>
        <v>0</v>
      </c>
      <c r="Y172" s="25">
        <f t="shared" ca="1" si="116"/>
        <v>0</v>
      </c>
      <c r="Z172" s="25">
        <f t="shared" ca="1" si="116"/>
        <v>0</v>
      </c>
      <c r="AA172" s="25">
        <f t="shared" ca="1" si="116"/>
        <v>0</v>
      </c>
      <c r="AB172" s="25">
        <f t="shared" ca="1" si="116"/>
        <v>0</v>
      </c>
      <c r="AC172" s="25">
        <f t="shared" ca="1" si="116"/>
        <v>0</v>
      </c>
      <c r="AD172" s="25">
        <f t="shared" ca="1" si="116"/>
        <v>0</v>
      </c>
      <c r="AE172" s="25">
        <f t="shared" ca="1" si="116"/>
        <v>0</v>
      </c>
      <c r="AF172" s="25">
        <f t="shared" ca="1" si="116"/>
        <v>0</v>
      </c>
      <c r="AG172" s="25">
        <f t="shared" ca="1" si="116"/>
        <v>0</v>
      </c>
      <c r="AH172" s="25">
        <f t="shared" ca="1" si="116"/>
        <v>0</v>
      </c>
      <c r="AI172" s="25">
        <f t="shared" ca="1" si="116"/>
        <v>0</v>
      </c>
      <c r="AJ172" s="25">
        <f t="shared" ca="1" si="116"/>
        <v>0</v>
      </c>
      <c r="AK172" s="25">
        <f t="shared" ca="1" si="116"/>
        <v>0</v>
      </c>
      <c r="AL172" s="25">
        <f t="shared" ca="1" si="116"/>
        <v>0</v>
      </c>
      <c r="AM172" s="25">
        <f t="shared" ca="1" si="116"/>
        <v>0</v>
      </c>
      <c r="AN172" s="25">
        <f t="shared" ca="1" si="116"/>
        <v>0</v>
      </c>
      <c r="AO172" s="25">
        <f t="shared" ca="1" si="116"/>
        <v>0</v>
      </c>
      <c r="AP172" s="25">
        <f t="shared" ca="1" si="116"/>
        <v>0</v>
      </c>
      <c r="AQ172" s="25">
        <f t="shared" ca="1" si="116"/>
        <v>0</v>
      </c>
      <c r="AR172" s="25">
        <f t="shared" ca="1" si="116"/>
        <v>0</v>
      </c>
      <c r="AS172" s="25">
        <f t="shared" ca="1" si="116"/>
        <v>0</v>
      </c>
      <c r="AT172" s="25">
        <f t="shared" ca="1" si="116"/>
        <v>0</v>
      </c>
      <c r="AU172" s="25">
        <f t="shared" ca="1" si="116"/>
        <v>0</v>
      </c>
      <c r="AV172" s="25">
        <f t="shared" ca="1" si="116"/>
        <v>0</v>
      </c>
      <c r="AW172" s="25">
        <f t="shared" ca="1" si="116"/>
        <v>0</v>
      </c>
      <c r="AX172" s="25">
        <f t="shared" ca="1" si="116"/>
        <v>0</v>
      </c>
      <c r="AY172" s="25">
        <f t="shared" ca="1" si="116"/>
        <v>0</v>
      </c>
      <c r="AZ172" s="25">
        <f t="shared" ca="1" si="116"/>
        <v>0</v>
      </c>
      <c r="BA172" s="25">
        <f t="shared" ca="1" si="116"/>
        <v>0</v>
      </c>
      <c r="BB172" s="25">
        <f t="shared" ca="1" si="116"/>
        <v>0</v>
      </c>
      <c r="BC172" s="25">
        <f t="shared" ca="1" si="116"/>
        <v>0</v>
      </c>
      <c r="BD172" s="25">
        <f t="shared" ca="1" si="116"/>
        <v>0</v>
      </c>
      <c r="BE172" s="25">
        <f t="shared" ca="1" si="116"/>
        <v>0</v>
      </c>
      <c r="BF172" s="25">
        <f t="shared" ca="1" si="116"/>
        <v>0</v>
      </c>
      <c r="BG172" s="25">
        <f t="shared" ca="1" si="116"/>
        <v>0</v>
      </c>
      <c r="BH172" s="25">
        <f t="shared" ca="1" si="116"/>
        <v>0</v>
      </c>
      <c r="BI172" s="25">
        <f t="shared" ca="1" si="116"/>
        <v>0</v>
      </c>
      <c r="BJ172" s="25">
        <f t="shared" ca="1" si="116"/>
        <v>0</v>
      </c>
      <c r="BK172" s="25">
        <f t="shared" ca="1" si="116"/>
        <v>0</v>
      </c>
      <c r="BL172" s="25">
        <f t="shared" ca="1" si="116"/>
        <v>0</v>
      </c>
      <c r="BM172" s="25">
        <f t="shared" ca="1" si="116"/>
        <v>0</v>
      </c>
      <c r="BN172" s="25">
        <f t="shared" ca="1" si="116"/>
        <v>0</v>
      </c>
      <c r="BO172" s="25">
        <f t="shared" ref="BO172:DZ172" ca="1" si="117">BO159/($C159+1E-36)</f>
        <v>0</v>
      </c>
      <c r="BP172" s="25">
        <f t="shared" ca="1" si="117"/>
        <v>0</v>
      </c>
      <c r="BQ172" s="25">
        <f t="shared" ca="1" si="117"/>
        <v>0</v>
      </c>
      <c r="BR172" s="25">
        <f t="shared" ca="1" si="117"/>
        <v>0</v>
      </c>
      <c r="BS172" s="25">
        <f t="shared" ca="1" si="117"/>
        <v>0</v>
      </c>
      <c r="BT172" s="25">
        <f t="shared" ca="1" si="117"/>
        <v>0</v>
      </c>
      <c r="BU172" s="25">
        <f t="shared" ca="1" si="117"/>
        <v>0</v>
      </c>
      <c r="BV172" s="25">
        <f t="shared" ca="1" si="117"/>
        <v>0</v>
      </c>
      <c r="BW172" s="25">
        <f t="shared" ca="1" si="117"/>
        <v>0</v>
      </c>
      <c r="BX172" s="25">
        <f t="shared" ca="1" si="117"/>
        <v>0</v>
      </c>
      <c r="BY172" s="25">
        <f t="shared" ca="1" si="117"/>
        <v>0</v>
      </c>
      <c r="BZ172" s="25">
        <f t="shared" ca="1" si="117"/>
        <v>0</v>
      </c>
      <c r="CA172" s="25">
        <f t="shared" ca="1" si="117"/>
        <v>0</v>
      </c>
      <c r="CB172" s="25">
        <f t="shared" ca="1" si="117"/>
        <v>0</v>
      </c>
      <c r="CC172" s="25">
        <f t="shared" ca="1" si="117"/>
        <v>0</v>
      </c>
      <c r="CD172" s="25">
        <f t="shared" ca="1" si="117"/>
        <v>0</v>
      </c>
      <c r="CE172" s="25">
        <f t="shared" ca="1" si="117"/>
        <v>0</v>
      </c>
      <c r="CF172" s="25">
        <f t="shared" ca="1" si="117"/>
        <v>0</v>
      </c>
      <c r="CG172" s="25">
        <f t="shared" ca="1" si="117"/>
        <v>0</v>
      </c>
      <c r="CH172" s="25">
        <f t="shared" ca="1" si="117"/>
        <v>0</v>
      </c>
      <c r="CI172" s="25">
        <f t="shared" ca="1" si="117"/>
        <v>0</v>
      </c>
      <c r="CJ172" s="25">
        <f t="shared" ca="1" si="117"/>
        <v>0</v>
      </c>
      <c r="CK172" s="25">
        <f t="shared" ca="1" si="117"/>
        <v>0</v>
      </c>
      <c r="CL172" s="25">
        <f t="shared" ca="1" si="117"/>
        <v>0</v>
      </c>
      <c r="CM172" s="25">
        <f t="shared" ca="1" si="117"/>
        <v>0</v>
      </c>
      <c r="CN172" s="25">
        <f t="shared" ca="1" si="117"/>
        <v>0</v>
      </c>
      <c r="CO172" s="25">
        <f t="shared" ca="1" si="117"/>
        <v>0</v>
      </c>
      <c r="CP172" s="25">
        <f t="shared" ca="1" si="117"/>
        <v>0</v>
      </c>
      <c r="CQ172" s="25">
        <f t="shared" ca="1" si="117"/>
        <v>0</v>
      </c>
      <c r="CR172" s="25">
        <f t="shared" ca="1" si="117"/>
        <v>0</v>
      </c>
      <c r="CS172" s="25">
        <f t="shared" ca="1" si="117"/>
        <v>0</v>
      </c>
      <c r="CT172" s="25">
        <f t="shared" ca="1" si="117"/>
        <v>0</v>
      </c>
      <c r="CU172" s="25">
        <f t="shared" ca="1" si="117"/>
        <v>0</v>
      </c>
      <c r="CV172" s="25">
        <f t="shared" ca="1" si="117"/>
        <v>0</v>
      </c>
      <c r="CW172" s="25">
        <f t="shared" ca="1" si="117"/>
        <v>0</v>
      </c>
      <c r="CX172" s="25">
        <f t="shared" ca="1" si="117"/>
        <v>0</v>
      </c>
      <c r="CY172" s="25">
        <f t="shared" ca="1" si="117"/>
        <v>0</v>
      </c>
      <c r="CZ172" s="25">
        <f t="shared" ca="1" si="117"/>
        <v>0</v>
      </c>
      <c r="DA172" s="25">
        <f t="shared" ca="1" si="117"/>
        <v>0</v>
      </c>
      <c r="DB172" s="25">
        <f t="shared" ca="1" si="117"/>
        <v>0</v>
      </c>
      <c r="DC172" s="25">
        <f t="shared" ca="1" si="117"/>
        <v>0</v>
      </c>
      <c r="DD172" s="25">
        <f t="shared" ca="1" si="117"/>
        <v>0</v>
      </c>
      <c r="DE172" s="25">
        <f t="shared" ca="1" si="117"/>
        <v>0</v>
      </c>
      <c r="DF172" s="25">
        <f t="shared" ca="1" si="117"/>
        <v>0</v>
      </c>
      <c r="DG172" s="25">
        <f t="shared" ca="1" si="117"/>
        <v>0</v>
      </c>
      <c r="DH172" s="25">
        <f t="shared" ca="1" si="117"/>
        <v>0</v>
      </c>
      <c r="DI172" s="25">
        <f t="shared" ca="1" si="117"/>
        <v>0</v>
      </c>
      <c r="DJ172" s="25">
        <f t="shared" ca="1" si="117"/>
        <v>0</v>
      </c>
      <c r="DK172" s="25">
        <f t="shared" ca="1" si="117"/>
        <v>0</v>
      </c>
      <c r="DL172" s="25">
        <f t="shared" ca="1" si="117"/>
        <v>0</v>
      </c>
      <c r="DM172" s="25">
        <f t="shared" ca="1" si="117"/>
        <v>0</v>
      </c>
      <c r="DN172" s="25">
        <f t="shared" ca="1" si="117"/>
        <v>0</v>
      </c>
      <c r="DO172" s="25">
        <f t="shared" ca="1" si="117"/>
        <v>0</v>
      </c>
      <c r="DP172" s="25">
        <f t="shared" ca="1" si="117"/>
        <v>0</v>
      </c>
      <c r="DQ172" s="25">
        <f t="shared" ca="1" si="117"/>
        <v>0</v>
      </c>
      <c r="DR172" s="25">
        <f t="shared" ca="1" si="117"/>
        <v>0</v>
      </c>
      <c r="DS172" s="25">
        <f t="shared" ca="1" si="117"/>
        <v>0</v>
      </c>
      <c r="DT172" s="25">
        <f t="shared" ca="1" si="117"/>
        <v>0</v>
      </c>
      <c r="DU172" s="25">
        <f t="shared" ca="1" si="117"/>
        <v>0</v>
      </c>
      <c r="DV172" s="25">
        <f t="shared" ca="1" si="117"/>
        <v>0</v>
      </c>
      <c r="DW172" s="25">
        <f t="shared" ca="1" si="117"/>
        <v>0</v>
      </c>
      <c r="DX172" s="25">
        <f t="shared" ca="1" si="117"/>
        <v>0</v>
      </c>
      <c r="DY172" s="25">
        <f t="shared" ca="1" si="117"/>
        <v>0</v>
      </c>
      <c r="DZ172" s="25">
        <f t="shared" ca="1" si="117"/>
        <v>0</v>
      </c>
      <c r="EA172" s="25">
        <f t="shared" ref="EA172:GL172" ca="1" si="118">EA159/($C159+1E-36)</f>
        <v>0</v>
      </c>
      <c r="EB172" s="25">
        <f t="shared" ca="1" si="118"/>
        <v>0</v>
      </c>
      <c r="EC172" s="25">
        <f t="shared" ca="1" si="118"/>
        <v>0</v>
      </c>
      <c r="ED172" s="25">
        <f t="shared" ca="1" si="118"/>
        <v>0</v>
      </c>
      <c r="EE172" s="25">
        <f t="shared" ca="1" si="118"/>
        <v>0</v>
      </c>
      <c r="EF172" s="25">
        <f t="shared" ca="1" si="118"/>
        <v>0</v>
      </c>
      <c r="EG172" s="25">
        <f t="shared" ca="1" si="118"/>
        <v>0</v>
      </c>
      <c r="EH172" s="25">
        <f t="shared" ca="1" si="118"/>
        <v>0</v>
      </c>
      <c r="EI172" s="25">
        <f t="shared" ca="1" si="118"/>
        <v>0</v>
      </c>
      <c r="EJ172" s="25">
        <f t="shared" ca="1" si="118"/>
        <v>0</v>
      </c>
      <c r="EK172" s="25">
        <f t="shared" ca="1" si="118"/>
        <v>0</v>
      </c>
      <c r="EL172" s="25">
        <f t="shared" ca="1" si="118"/>
        <v>0</v>
      </c>
      <c r="EM172" s="25">
        <f t="shared" ca="1" si="118"/>
        <v>0</v>
      </c>
      <c r="EN172" s="25">
        <f t="shared" ca="1" si="118"/>
        <v>0</v>
      </c>
      <c r="EO172" s="25">
        <f t="shared" ca="1" si="118"/>
        <v>0</v>
      </c>
      <c r="EP172" s="25">
        <f t="shared" ca="1" si="118"/>
        <v>0</v>
      </c>
      <c r="EQ172" s="25">
        <f t="shared" ca="1" si="118"/>
        <v>0</v>
      </c>
      <c r="ER172" s="25">
        <f t="shared" ca="1" si="118"/>
        <v>0</v>
      </c>
      <c r="ES172" s="25">
        <f t="shared" ca="1" si="118"/>
        <v>0</v>
      </c>
      <c r="ET172" s="25">
        <f t="shared" ca="1" si="118"/>
        <v>0</v>
      </c>
      <c r="EU172" s="25">
        <f t="shared" ca="1" si="118"/>
        <v>0</v>
      </c>
      <c r="EV172" s="25">
        <f t="shared" ca="1" si="118"/>
        <v>0</v>
      </c>
      <c r="EW172" s="25">
        <f t="shared" ca="1" si="118"/>
        <v>0</v>
      </c>
      <c r="EX172" s="25">
        <f t="shared" ca="1" si="118"/>
        <v>0</v>
      </c>
      <c r="EY172" s="25">
        <f t="shared" ca="1" si="118"/>
        <v>0</v>
      </c>
      <c r="EZ172" s="25">
        <f t="shared" ca="1" si="118"/>
        <v>0</v>
      </c>
      <c r="FA172" s="25">
        <f t="shared" ca="1" si="118"/>
        <v>0</v>
      </c>
      <c r="FB172" s="25">
        <f t="shared" ca="1" si="118"/>
        <v>0</v>
      </c>
      <c r="FC172" s="25">
        <f t="shared" ca="1" si="118"/>
        <v>0</v>
      </c>
      <c r="FD172" s="25">
        <f t="shared" ca="1" si="118"/>
        <v>0</v>
      </c>
      <c r="FE172" s="25">
        <f t="shared" ca="1" si="118"/>
        <v>0</v>
      </c>
      <c r="FF172" s="25">
        <f t="shared" ca="1" si="118"/>
        <v>0</v>
      </c>
      <c r="FG172" s="25">
        <f t="shared" ca="1" si="118"/>
        <v>0</v>
      </c>
      <c r="FH172" s="25">
        <f t="shared" ca="1" si="118"/>
        <v>0</v>
      </c>
      <c r="FI172" s="25">
        <f t="shared" ca="1" si="118"/>
        <v>0</v>
      </c>
      <c r="FJ172" s="25">
        <f t="shared" ca="1" si="118"/>
        <v>0</v>
      </c>
      <c r="FK172" s="25">
        <f t="shared" ca="1" si="118"/>
        <v>0</v>
      </c>
      <c r="FL172" s="25">
        <f t="shared" ca="1" si="118"/>
        <v>0</v>
      </c>
      <c r="FM172" s="25">
        <f t="shared" ca="1" si="118"/>
        <v>0</v>
      </c>
      <c r="FN172" s="25">
        <f t="shared" ca="1" si="118"/>
        <v>0</v>
      </c>
      <c r="FO172" s="25">
        <f t="shared" ca="1" si="118"/>
        <v>0</v>
      </c>
      <c r="FP172" s="25">
        <f t="shared" ca="1" si="118"/>
        <v>0</v>
      </c>
      <c r="FQ172" s="25">
        <f t="shared" ca="1" si="118"/>
        <v>0</v>
      </c>
      <c r="FR172" s="25">
        <f t="shared" ca="1" si="118"/>
        <v>0</v>
      </c>
      <c r="FS172" s="25">
        <f t="shared" ca="1" si="118"/>
        <v>0</v>
      </c>
      <c r="FT172" s="25">
        <f t="shared" ca="1" si="118"/>
        <v>0</v>
      </c>
      <c r="FU172" s="25">
        <f t="shared" ca="1" si="118"/>
        <v>0</v>
      </c>
      <c r="FV172" s="25">
        <f t="shared" ca="1" si="118"/>
        <v>0</v>
      </c>
      <c r="FW172" s="25">
        <f t="shared" ca="1" si="118"/>
        <v>0</v>
      </c>
      <c r="FX172" s="25">
        <f t="shared" ca="1" si="118"/>
        <v>0</v>
      </c>
      <c r="FY172" s="25">
        <f t="shared" ca="1" si="118"/>
        <v>0</v>
      </c>
      <c r="FZ172" s="25">
        <f t="shared" ca="1" si="118"/>
        <v>0</v>
      </c>
      <c r="GA172" s="25">
        <f t="shared" ca="1" si="118"/>
        <v>0</v>
      </c>
      <c r="GB172" s="25">
        <f t="shared" ca="1" si="118"/>
        <v>0</v>
      </c>
      <c r="GC172" s="25">
        <f t="shared" ca="1" si="118"/>
        <v>0</v>
      </c>
      <c r="GD172" s="25">
        <f t="shared" ca="1" si="118"/>
        <v>0</v>
      </c>
      <c r="GE172" s="25">
        <f t="shared" ca="1" si="118"/>
        <v>0</v>
      </c>
      <c r="GF172" s="25">
        <f t="shared" ca="1" si="118"/>
        <v>0</v>
      </c>
      <c r="GG172" s="25">
        <f t="shared" ca="1" si="118"/>
        <v>0</v>
      </c>
      <c r="GH172" s="25">
        <f t="shared" ca="1" si="118"/>
        <v>0</v>
      </c>
      <c r="GI172" s="25">
        <f t="shared" ca="1" si="118"/>
        <v>0</v>
      </c>
      <c r="GJ172" s="25">
        <f t="shared" ca="1" si="118"/>
        <v>0</v>
      </c>
      <c r="GK172" s="25">
        <f t="shared" ca="1" si="118"/>
        <v>0</v>
      </c>
      <c r="GL172" s="25">
        <f t="shared" ca="1" si="118"/>
        <v>0</v>
      </c>
      <c r="GM172" s="25">
        <f t="shared" ref="GM172:IV172" ca="1" si="119">GM159/($C159+1E-36)</f>
        <v>0</v>
      </c>
      <c r="GN172" s="25">
        <f t="shared" ca="1" si="119"/>
        <v>0</v>
      </c>
      <c r="GO172" s="25">
        <f t="shared" ca="1" si="119"/>
        <v>0</v>
      </c>
      <c r="GP172" s="25">
        <f t="shared" ca="1" si="119"/>
        <v>0</v>
      </c>
      <c r="GQ172" s="25">
        <f t="shared" ca="1" si="119"/>
        <v>0</v>
      </c>
      <c r="GR172" s="25">
        <f t="shared" ca="1" si="119"/>
        <v>0</v>
      </c>
      <c r="GS172" s="25">
        <f t="shared" ca="1" si="119"/>
        <v>0</v>
      </c>
      <c r="GT172" s="25">
        <f t="shared" ca="1" si="119"/>
        <v>0</v>
      </c>
      <c r="GU172" s="25">
        <f t="shared" ca="1" si="119"/>
        <v>0</v>
      </c>
      <c r="GV172" s="25">
        <f t="shared" ca="1" si="119"/>
        <v>0</v>
      </c>
      <c r="GW172" s="25">
        <f t="shared" ca="1" si="119"/>
        <v>0</v>
      </c>
      <c r="GX172" s="25">
        <f t="shared" ca="1" si="119"/>
        <v>0</v>
      </c>
      <c r="GY172" s="25">
        <f t="shared" ca="1" si="119"/>
        <v>0</v>
      </c>
      <c r="GZ172" s="25">
        <f t="shared" ca="1" si="119"/>
        <v>0</v>
      </c>
      <c r="HA172" s="25">
        <f t="shared" ca="1" si="119"/>
        <v>0</v>
      </c>
      <c r="HB172" s="25">
        <f t="shared" ca="1" si="119"/>
        <v>0</v>
      </c>
      <c r="HC172" s="25">
        <f t="shared" ca="1" si="119"/>
        <v>0</v>
      </c>
      <c r="HD172" s="25">
        <f t="shared" ca="1" si="119"/>
        <v>0</v>
      </c>
      <c r="HE172" s="25">
        <f t="shared" ca="1" si="119"/>
        <v>0</v>
      </c>
      <c r="HF172" s="25">
        <f t="shared" ca="1" si="119"/>
        <v>0</v>
      </c>
      <c r="HG172" s="25">
        <f t="shared" ca="1" si="119"/>
        <v>0</v>
      </c>
      <c r="HH172" s="25">
        <f t="shared" ca="1" si="119"/>
        <v>0</v>
      </c>
      <c r="HI172" s="25">
        <f t="shared" ca="1" si="119"/>
        <v>0</v>
      </c>
      <c r="HJ172" s="25">
        <f t="shared" ca="1" si="119"/>
        <v>0</v>
      </c>
      <c r="HK172" s="25">
        <f t="shared" ca="1" si="119"/>
        <v>0</v>
      </c>
      <c r="HL172" s="25">
        <f t="shared" ca="1" si="119"/>
        <v>0</v>
      </c>
      <c r="HM172" s="25">
        <f t="shared" ca="1" si="119"/>
        <v>0</v>
      </c>
      <c r="HN172" s="25">
        <f t="shared" ca="1" si="119"/>
        <v>0</v>
      </c>
      <c r="HO172" s="25">
        <f t="shared" ca="1" si="119"/>
        <v>0</v>
      </c>
      <c r="HP172" s="25">
        <f t="shared" ca="1" si="119"/>
        <v>0</v>
      </c>
      <c r="HQ172" s="25">
        <f t="shared" ca="1" si="119"/>
        <v>0</v>
      </c>
      <c r="HR172" s="25">
        <f t="shared" ca="1" si="119"/>
        <v>0</v>
      </c>
      <c r="HS172" s="25">
        <f t="shared" ca="1" si="119"/>
        <v>0</v>
      </c>
      <c r="HT172" s="25">
        <f t="shared" ca="1" si="119"/>
        <v>0</v>
      </c>
      <c r="HU172" s="25">
        <f t="shared" ca="1" si="119"/>
        <v>0</v>
      </c>
      <c r="HV172" s="25">
        <f t="shared" ca="1" si="119"/>
        <v>0</v>
      </c>
      <c r="HW172" s="25">
        <f t="shared" ca="1" si="119"/>
        <v>0</v>
      </c>
      <c r="HX172" s="25">
        <f t="shared" ca="1" si="119"/>
        <v>0</v>
      </c>
      <c r="HY172" s="25">
        <f t="shared" ca="1" si="119"/>
        <v>0</v>
      </c>
      <c r="HZ172" s="25">
        <f t="shared" ca="1" si="119"/>
        <v>0</v>
      </c>
      <c r="IA172" s="25">
        <f t="shared" ca="1" si="119"/>
        <v>0</v>
      </c>
      <c r="IB172" s="25">
        <f t="shared" ca="1" si="119"/>
        <v>0</v>
      </c>
      <c r="IC172" s="25">
        <f t="shared" ca="1" si="119"/>
        <v>0</v>
      </c>
      <c r="ID172" s="25">
        <f t="shared" ca="1" si="119"/>
        <v>0</v>
      </c>
      <c r="IE172" s="25">
        <f t="shared" ca="1" si="119"/>
        <v>0</v>
      </c>
      <c r="IF172" s="25">
        <f t="shared" ca="1" si="119"/>
        <v>0</v>
      </c>
      <c r="IG172" s="25">
        <f t="shared" ca="1" si="119"/>
        <v>0</v>
      </c>
      <c r="IH172" s="25">
        <f t="shared" ca="1" si="119"/>
        <v>0</v>
      </c>
      <c r="II172" s="25">
        <f t="shared" ca="1" si="119"/>
        <v>0</v>
      </c>
      <c r="IJ172" s="25">
        <f t="shared" ca="1" si="119"/>
        <v>0</v>
      </c>
      <c r="IK172" s="25">
        <f t="shared" ca="1" si="119"/>
        <v>0</v>
      </c>
      <c r="IL172" s="25">
        <f t="shared" ca="1" si="119"/>
        <v>0</v>
      </c>
      <c r="IM172" s="25">
        <f t="shared" ca="1" si="119"/>
        <v>0</v>
      </c>
      <c r="IN172" s="25">
        <f t="shared" ca="1" si="119"/>
        <v>0</v>
      </c>
      <c r="IO172" s="25">
        <f t="shared" ca="1" si="119"/>
        <v>0</v>
      </c>
      <c r="IP172" s="25">
        <f t="shared" ca="1" si="119"/>
        <v>0</v>
      </c>
      <c r="IQ172" s="25">
        <f t="shared" ca="1" si="119"/>
        <v>0</v>
      </c>
      <c r="IR172" s="25">
        <f t="shared" ca="1" si="119"/>
        <v>0</v>
      </c>
      <c r="IS172" s="25">
        <f t="shared" ca="1" si="119"/>
        <v>0</v>
      </c>
      <c r="IT172" s="25">
        <f t="shared" ca="1" si="119"/>
        <v>0</v>
      </c>
      <c r="IU172" s="25">
        <f t="shared" ca="1" si="119"/>
        <v>0</v>
      </c>
      <c r="IV172" s="25">
        <f t="shared" ca="1" si="119"/>
        <v>0</v>
      </c>
    </row>
    <row r="173" spans="1:256" x14ac:dyDescent="0.15">
      <c r="A173" s="24" t="s">
        <v>220</v>
      </c>
      <c r="C173" s="25">
        <f t="shared" ref="C173:BN173" ca="1" si="120">C160/($C160+1E-36)</f>
        <v>0</v>
      </c>
      <c r="D173" s="25">
        <f t="shared" ca="1" si="120"/>
        <v>0</v>
      </c>
      <c r="E173" s="25">
        <f t="shared" ca="1" si="120"/>
        <v>0</v>
      </c>
      <c r="F173" s="25">
        <f t="shared" ca="1" si="120"/>
        <v>0</v>
      </c>
      <c r="G173" s="25">
        <f t="shared" ca="1" si="120"/>
        <v>0</v>
      </c>
      <c r="H173" s="25">
        <f t="shared" ca="1" si="120"/>
        <v>0</v>
      </c>
      <c r="I173" s="25">
        <f t="shared" ca="1" si="120"/>
        <v>0</v>
      </c>
      <c r="J173" s="25">
        <f t="shared" ca="1" si="120"/>
        <v>0</v>
      </c>
      <c r="K173" s="25">
        <f t="shared" ca="1" si="120"/>
        <v>0</v>
      </c>
      <c r="L173" s="25">
        <f t="shared" ca="1" si="120"/>
        <v>0</v>
      </c>
      <c r="M173" s="25">
        <f t="shared" ca="1" si="120"/>
        <v>0</v>
      </c>
      <c r="N173" s="25">
        <f t="shared" ca="1" si="120"/>
        <v>0</v>
      </c>
      <c r="O173" s="25">
        <f t="shared" ca="1" si="120"/>
        <v>0</v>
      </c>
      <c r="P173" s="25">
        <f t="shared" ca="1" si="120"/>
        <v>0</v>
      </c>
      <c r="Q173" s="25">
        <f t="shared" ca="1" si="120"/>
        <v>0</v>
      </c>
      <c r="R173" s="25">
        <f t="shared" ca="1" si="120"/>
        <v>0</v>
      </c>
      <c r="S173" s="25">
        <f t="shared" ca="1" si="120"/>
        <v>0</v>
      </c>
      <c r="T173" s="25">
        <f t="shared" ca="1" si="120"/>
        <v>0</v>
      </c>
      <c r="U173" s="25">
        <f t="shared" ca="1" si="120"/>
        <v>0</v>
      </c>
      <c r="V173" s="25">
        <f t="shared" ca="1" si="120"/>
        <v>0</v>
      </c>
      <c r="W173" s="25">
        <f t="shared" ca="1" si="120"/>
        <v>0</v>
      </c>
      <c r="X173" s="25">
        <f t="shared" ca="1" si="120"/>
        <v>0</v>
      </c>
      <c r="Y173" s="25">
        <f t="shared" ca="1" si="120"/>
        <v>0</v>
      </c>
      <c r="Z173" s="25">
        <f t="shared" ca="1" si="120"/>
        <v>0</v>
      </c>
      <c r="AA173" s="25">
        <f t="shared" ca="1" si="120"/>
        <v>0</v>
      </c>
      <c r="AB173" s="25">
        <f t="shared" ca="1" si="120"/>
        <v>0</v>
      </c>
      <c r="AC173" s="25">
        <f t="shared" ca="1" si="120"/>
        <v>0</v>
      </c>
      <c r="AD173" s="25">
        <f t="shared" ca="1" si="120"/>
        <v>0</v>
      </c>
      <c r="AE173" s="25">
        <f t="shared" ca="1" si="120"/>
        <v>0</v>
      </c>
      <c r="AF173" s="25">
        <f t="shared" ca="1" si="120"/>
        <v>0</v>
      </c>
      <c r="AG173" s="25">
        <f t="shared" ca="1" si="120"/>
        <v>0</v>
      </c>
      <c r="AH173" s="25">
        <f t="shared" ca="1" si="120"/>
        <v>0</v>
      </c>
      <c r="AI173" s="25">
        <f t="shared" ca="1" si="120"/>
        <v>0</v>
      </c>
      <c r="AJ173" s="25">
        <f t="shared" ca="1" si="120"/>
        <v>0</v>
      </c>
      <c r="AK173" s="25">
        <f t="shared" ca="1" si="120"/>
        <v>0</v>
      </c>
      <c r="AL173" s="25">
        <f t="shared" ca="1" si="120"/>
        <v>0</v>
      </c>
      <c r="AM173" s="25">
        <f t="shared" ca="1" si="120"/>
        <v>0</v>
      </c>
      <c r="AN173" s="25">
        <f t="shared" ca="1" si="120"/>
        <v>0</v>
      </c>
      <c r="AO173" s="25">
        <f t="shared" ca="1" si="120"/>
        <v>0</v>
      </c>
      <c r="AP173" s="25">
        <f t="shared" ca="1" si="120"/>
        <v>0</v>
      </c>
      <c r="AQ173" s="25">
        <f t="shared" ca="1" si="120"/>
        <v>0</v>
      </c>
      <c r="AR173" s="25">
        <f t="shared" ca="1" si="120"/>
        <v>0</v>
      </c>
      <c r="AS173" s="25">
        <f t="shared" ca="1" si="120"/>
        <v>0</v>
      </c>
      <c r="AT173" s="25">
        <f t="shared" ca="1" si="120"/>
        <v>0</v>
      </c>
      <c r="AU173" s="25">
        <f t="shared" ca="1" si="120"/>
        <v>0</v>
      </c>
      <c r="AV173" s="25">
        <f t="shared" ca="1" si="120"/>
        <v>0</v>
      </c>
      <c r="AW173" s="25">
        <f t="shared" ca="1" si="120"/>
        <v>0</v>
      </c>
      <c r="AX173" s="25">
        <f t="shared" ca="1" si="120"/>
        <v>0</v>
      </c>
      <c r="AY173" s="25">
        <f t="shared" ca="1" si="120"/>
        <v>0</v>
      </c>
      <c r="AZ173" s="25">
        <f t="shared" ca="1" si="120"/>
        <v>0</v>
      </c>
      <c r="BA173" s="25">
        <f t="shared" ca="1" si="120"/>
        <v>0</v>
      </c>
      <c r="BB173" s="25">
        <f t="shared" ca="1" si="120"/>
        <v>0</v>
      </c>
      <c r="BC173" s="25">
        <f t="shared" ca="1" si="120"/>
        <v>0</v>
      </c>
      <c r="BD173" s="25">
        <f t="shared" ca="1" si="120"/>
        <v>0</v>
      </c>
      <c r="BE173" s="25">
        <f t="shared" ca="1" si="120"/>
        <v>0</v>
      </c>
      <c r="BF173" s="25">
        <f t="shared" ca="1" si="120"/>
        <v>0</v>
      </c>
      <c r="BG173" s="25">
        <f t="shared" ca="1" si="120"/>
        <v>0</v>
      </c>
      <c r="BH173" s="25">
        <f t="shared" ca="1" si="120"/>
        <v>0</v>
      </c>
      <c r="BI173" s="25">
        <f t="shared" ca="1" si="120"/>
        <v>0</v>
      </c>
      <c r="BJ173" s="25">
        <f t="shared" ca="1" si="120"/>
        <v>0</v>
      </c>
      <c r="BK173" s="25">
        <f t="shared" ca="1" si="120"/>
        <v>0</v>
      </c>
      <c r="BL173" s="25">
        <f t="shared" ca="1" si="120"/>
        <v>0</v>
      </c>
      <c r="BM173" s="25">
        <f t="shared" ca="1" si="120"/>
        <v>0</v>
      </c>
      <c r="BN173" s="25">
        <f t="shared" ca="1" si="120"/>
        <v>0</v>
      </c>
      <c r="BO173" s="25">
        <f t="shared" ref="BO173:DZ173" ca="1" si="121">BO160/($C160+1E-36)</f>
        <v>0</v>
      </c>
      <c r="BP173" s="25">
        <f t="shared" ca="1" si="121"/>
        <v>0</v>
      </c>
      <c r="BQ173" s="25">
        <f t="shared" ca="1" si="121"/>
        <v>0</v>
      </c>
      <c r="BR173" s="25">
        <f t="shared" ca="1" si="121"/>
        <v>0</v>
      </c>
      <c r="BS173" s="25">
        <f t="shared" ca="1" si="121"/>
        <v>0</v>
      </c>
      <c r="BT173" s="25">
        <f t="shared" ca="1" si="121"/>
        <v>0</v>
      </c>
      <c r="BU173" s="25">
        <f t="shared" ca="1" si="121"/>
        <v>0</v>
      </c>
      <c r="BV173" s="25">
        <f t="shared" ca="1" si="121"/>
        <v>0</v>
      </c>
      <c r="BW173" s="25">
        <f t="shared" ca="1" si="121"/>
        <v>0</v>
      </c>
      <c r="BX173" s="25">
        <f t="shared" ca="1" si="121"/>
        <v>0</v>
      </c>
      <c r="BY173" s="25">
        <f t="shared" ca="1" si="121"/>
        <v>0</v>
      </c>
      <c r="BZ173" s="25">
        <f t="shared" ca="1" si="121"/>
        <v>0</v>
      </c>
      <c r="CA173" s="25">
        <f t="shared" ca="1" si="121"/>
        <v>0</v>
      </c>
      <c r="CB173" s="25">
        <f t="shared" ca="1" si="121"/>
        <v>0</v>
      </c>
      <c r="CC173" s="25">
        <f t="shared" ca="1" si="121"/>
        <v>0</v>
      </c>
      <c r="CD173" s="25">
        <f t="shared" ca="1" si="121"/>
        <v>0</v>
      </c>
      <c r="CE173" s="25">
        <f t="shared" ca="1" si="121"/>
        <v>0</v>
      </c>
      <c r="CF173" s="25">
        <f t="shared" ca="1" si="121"/>
        <v>0</v>
      </c>
      <c r="CG173" s="25">
        <f t="shared" ca="1" si="121"/>
        <v>0</v>
      </c>
      <c r="CH173" s="25">
        <f t="shared" ca="1" si="121"/>
        <v>0</v>
      </c>
      <c r="CI173" s="25">
        <f t="shared" ca="1" si="121"/>
        <v>0</v>
      </c>
      <c r="CJ173" s="25">
        <f t="shared" ca="1" si="121"/>
        <v>0</v>
      </c>
      <c r="CK173" s="25">
        <f t="shared" ca="1" si="121"/>
        <v>0</v>
      </c>
      <c r="CL173" s="25">
        <f t="shared" ca="1" si="121"/>
        <v>0</v>
      </c>
      <c r="CM173" s="25">
        <f t="shared" ca="1" si="121"/>
        <v>0</v>
      </c>
      <c r="CN173" s="25">
        <f t="shared" ca="1" si="121"/>
        <v>0</v>
      </c>
      <c r="CO173" s="25">
        <f t="shared" ca="1" si="121"/>
        <v>0</v>
      </c>
      <c r="CP173" s="25">
        <f t="shared" ca="1" si="121"/>
        <v>0</v>
      </c>
      <c r="CQ173" s="25">
        <f t="shared" ca="1" si="121"/>
        <v>0</v>
      </c>
      <c r="CR173" s="25">
        <f t="shared" ca="1" si="121"/>
        <v>0</v>
      </c>
      <c r="CS173" s="25">
        <f t="shared" ca="1" si="121"/>
        <v>0</v>
      </c>
      <c r="CT173" s="25">
        <f t="shared" ca="1" si="121"/>
        <v>0</v>
      </c>
      <c r="CU173" s="25">
        <f t="shared" ca="1" si="121"/>
        <v>0</v>
      </c>
      <c r="CV173" s="25">
        <f t="shared" ca="1" si="121"/>
        <v>0</v>
      </c>
      <c r="CW173" s="25">
        <f t="shared" ca="1" si="121"/>
        <v>0</v>
      </c>
      <c r="CX173" s="25">
        <f t="shared" ca="1" si="121"/>
        <v>0</v>
      </c>
      <c r="CY173" s="25">
        <f t="shared" ca="1" si="121"/>
        <v>0</v>
      </c>
      <c r="CZ173" s="25">
        <f t="shared" ca="1" si="121"/>
        <v>0</v>
      </c>
      <c r="DA173" s="25">
        <f t="shared" ca="1" si="121"/>
        <v>0</v>
      </c>
      <c r="DB173" s="25">
        <f t="shared" ca="1" si="121"/>
        <v>0</v>
      </c>
      <c r="DC173" s="25">
        <f t="shared" ca="1" si="121"/>
        <v>0</v>
      </c>
      <c r="DD173" s="25">
        <f t="shared" ca="1" si="121"/>
        <v>0</v>
      </c>
      <c r="DE173" s="25">
        <f t="shared" ca="1" si="121"/>
        <v>0</v>
      </c>
      <c r="DF173" s="25">
        <f t="shared" ca="1" si="121"/>
        <v>0</v>
      </c>
      <c r="DG173" s="25">
        <f t="shared" ca="1" si="121"/>
        <v>0</v>
      </c>
      <c r="DH173" s="25">
        <f t="shared" ca="1" si="121"/>
        <v>0</v>
      </c>
      <c r="DI173" s="25">
        <f t="shared" ca="1" si="121"/>
        <v>0</v>
      </c>
      <c r="DJ173" s="25">
        <f t="shared" ca="1" si="121"/>
        <v>0</v>
      </c>
      <c r="DK173" s="25">
        <f t="shared" ca="1" si="121"/>
        <v>0</v>
      </c>
      <c r="DL173" s="25">
        <f t="shared" ca="1" si="121"/>
        <v>0</v>
      </c>
      <c r="DM173" s="25">
        <f t="shared" ca="1" si="121"/>
        <v>0</v>
      </c>
      <c r="DN173" s="25">
        <f t="shared" ca="1" si="121"/>
        <v>0</v>
      </c>
      <c r="DO173" s="25">
        <f t="shared" ca="1" si="121"/>
        <v>0</v>
      </c>
      <c r="DP173" s="25">
        <f t="shared" ca="1" si="121"/>
        <v>0</v>
      </c>
      <c r="DQ173" s="25">
        <f t="shared" ca="1" si="121"/>
        <v>0</v>
      </c>
      <c r="DR173" s="25">
        <f t="shared" ca="1" si="121"/>
        <v>0</v>
      </c>
      <c r="DS173" s="25">
        <f t="shared" ca="1" si="121"/>
        <v>0</v>
      </c>
      <c r="DT173" s="25">
        <f t="shared" ca="1" si="121"/>
        <v>0</v>
      </c>
      <c r="DU173" s="25">
        <f t="shared" ca="1" si="121"/>
        <v>0</v>
      </c>
      <c r="DV173" s="25">
        <f t="shared" ca="1" si="121"/>
        <v>0</v>
      </c>
      <c r="DW173" s="25">
        <f t="shared" ca="1" si="121"/>
        <v>0</v>
      </c>
      <c r="DX173" s="25">
        <f t="shared" ca="1" si="121"/>
        <v>0</v>
      </c>
      <c r="DY173" s="25">
        <f t="shared" ca="1" si="121"/>
        <v>0</v>
      </c>
      <c r="DZ173" s="25">
        <f t="shared" ca="1" si="121"/>
        <v>0</v>
      </c>
      <c r="EA173" s="25">
        <f t="shared" ref="EA173:GL173" ca="1" si="122">EA160/($C160+1E-36)</f>
        <v>0</v>
      </c>
      <c r="EB173" s="25">
        <f t="shared" ca="1" si="122"/>
        <v>0</v>
      </c>
      <c r="EC173" s="25">
        <f t="shared" ca="1" si="122"/>
        <v>0</v>
      </c>
      <c r="ED173" s="25">
        <f t="shared" ca="1" si="122"/>
        <v>0</v>
      </c>
      <c r="EE173" s="25">
        <f t="shared" ca="1" si="122"/>
        <v>0</v>
      </c>
      <c r="EF173" s="25">
        <f t="shared" ca="1" si="122"/>
        <v>0</v>
      </c>
      <c r="EG173" s="25">
        <f t="shared" ca="1" si="122"/>
        <v>0</v>
      </c>
      <c r="EH173" s="25">
        <f t="shared" ca="1" si="122"/>
        <v>0</v>
      </c>
      <c r="EI173" s="25">
        <f t="shared" ca="1" si="122"/>
        <v>0</v>
      </c>
      <c r="EJ173" s="25">
        <f t="shared" ca="1" si="122"/>
        <v>0</v>
      </c>
      <c r="EK173" s="25">
        <f t="shared" ca="1" si="122"/>
        <v>0</v>
      </c>
      <c r="EL173" s="25">
        <f t="shared" ca="1" si="122"/>
        <v>0</v>
      </c>
      <c r="EM173" s="25">
        <f t="shared" ca="1" si="122"/>
        <v>0</v>
      </c>
      <c r="EN173" s="25">
        <f t="shared" ca="1" si="122"/>
        <v>0</v>
      </c>
      <c r="EO173" s="25">
        <f t="shared" ca="1" si="122"/>
        <v>0</v>
      </c>
      <c r="EP173" s="25">
        <f t="shared" ca="1" si="122"/>
        <v>0</v>
      </c>
      <c r="EQ173" s="25">
        <f t="shared" ca="1" si="122"/>
        <v>0</v>
      </c>
      <c r="ER173" s="25">
        <f t="shared" ca="1" si="122"/>
        <v>0</v>
      </c>
      <c r="ES173" s="25">
        <f t="shared" ca="1" si="122"/>
        <v>0</v>
      </c>
      <c r="ET173" s="25">
        <f t="shared" ca="1" si="122"/>
        <v>0</v>
      </c>
      <c r="EU173" s="25">
        <f t="shared" ca="1" si="122"/>
        <v>0</v>
      </c>
      <c r="EV173" s="25">
        <f t="shared" ca="1" si="122"/>
        <v>0</v>
      </c>
      <c r="EW173" s="25">
        <f t="shared" ca="1" si="122"/>
        <v>0</v>
      </c>
      <c r="EX173" s="25">
        <f t="shared" ca="1" si="122"/>
        <v>0</v>
      </c>
      <c r="EY173" s="25">
        <f t="shared" ca="1" si="122"/>
        <v>0</v>
      </c>
      <c r="EZ173" s="25">
        <f t="shared" ca="1" si="122"/>
        <v>0</v>
      </c>
      <c r="FA173" s="25">
        <f t="shared" ca="1" si="122"/>
        <v>0</v>
      </c>
      <c r="FB173" s="25">
        <f t="shared" ca="1" si="122"/>
        <v>0</v>
      </c>
      <c r="FC173" s="25">
        <f t="shared" ca="1" si="122"/>
        <v>0</v>
      </c>
      <c r="FD173" s="25">
        <f t="shared" ca="1" si="122"/>
        <v>0</v>
      </c>
      <c r="FE173" s="25">
        <f t="shared" ca="1" si="122"/>
        <v>0</v>
      </c>
      <c r="FF173" s="25">
        <f t="shared" ca="1" si="122"/>
        <v>0</v>
      </c>
      <c r="FG173" s="25">
        <f t="shared" ca="1" si="122"/>
        <v>0</v>
      </c>
      <c r="FH173" s="25">
        <f t="shared" ca="1" si="122"/>
        <v>0</v>
      </c>
      <c r="FI173" s="25">
        <f t="shared" ca="1" si="122"/>
        <v>0</v>
      </c>
      <c r="FJ173" s="25">
        <f t="shared" ca="1" si="122"/>
        <v>0</v>
      </c>
      <c r="FK173" s="25">
        <f t="shared" ca="1" si="122"/>
        <v>0</v>
      </c>
      <c r="FL173" s="25">
        <f t="shared" ca="1" si="122"/>
        <v>0</v>
      </c>
      <c r="FM173" s="25">
        <f t="shared" ca="1" si="122"/>
        <v>0</v>
      </c>
      <c r="FN173" s="25">
        <f t="shared" ca="1" si="122"/>
        <v>0</v>
      </c>
      <c r="FO173" s="25">
        <f t="shared" ca="1" si="122"/>
        <v>0</v>
      </c>
      <c r="FP173" s="25">
        <f t="shared" ca="1" si="122"/>
        <v>0</v>
      </c>
      <c r="FQ173" s="25">
        <f t="shared" ca="1" si="122"/>
        <v>0</v>
      </c>
      <c r="FR173" s="25">
        <f t="shared" ca="1" si="122"/>
        <v>0</v>
      </c>
      <c r="FS173" s="25">
        <f t="shared" ca="1" si="122"/>
        <v>0</v>
      </c>
      <c r="FT173" s="25">
        <f t="shared" ca="1" si="122"/>
        <v>0</v>
      </c>
      <c r="FU173" s="25">
        <f t="shared" ca="1" si="122"/>
        <v>0</v>
      </c>
      <c r="FV173" s="25">
        <f t="shared" ca="1" si="122"/>
        <v>0</v>
      </c>
      <c r="FW173" s="25">
        <f t="shared" ca="1" si="122"/>
        <v>0</v>
      </c>
      <c r="FX173" s="25">
        <f t="shared" ca="1" si="122"/>
        <v>0</v>
      </c>
      <c r="FY173" s="25">
        <f t="shared" ca="1" si="122"/>
        <v>0</v>
      </c>
      <c r="FZ173" s="25">
        <f t="shared" ca="1" si="122"/>
        <v>0</v>
      </c>
      <c r="GA173" s="25">
        <f t="shared" ca="1" si="122"/>
        <v>0</v>
      </c>
      <c r="GB173" s="25">
        <f t="shared" ca="1" si="122"/>
        <v>0</v>
      </c>
      <c r="GC173" s="25">
        <f t="shared" ca="1" si="122"/>
        <v>0</v>
      </c>
      <c r="GD173" s="25">
        <f t="shared" ca="1" si="122"/>
        <v>0</v>
      </c>
      <c r="GE173" s="25">
        <f t="shared" ca="1" si="122"/>
        <v>0</v>
      </c>
      <c r="GF173" s="25">
        <f t="shared" ca="1" si="122"/>
        <v>0</v>
      </c>
      <c r="GG173" s="25">
        <f t="shared" ca="1" si="122"/>
        <v>0</v>
      </c>
      <c r="GH173" s="25">
        <f t="shared" ca="1" si="122"/>
        <v>0</v>
      </c>
      <c r="GI173" s="25">
        <f t="shared" ca="1" si="122"/>
        <v>0</v>
      </c>
      <c r="GJ173" s="25">
        <f t="shared" ca="1" si="122"/>
        <v>0</v>
      </c>
      <c r="GK173" s="25">
        <f t="shared" ca="1" si="122"/>
        <v>0</v>
      </c>
      <c r="GL173" s="25">
        <f t="shared" ca="1" si="122"/>
        <v>0</v>
      </c>
      <c r="GM173" s="25">
        <f t="shared" ref="GM173:IV173" ca="1" si="123">GM160/($C160+1E-36)</f>
        <v>0</v>
      </c>
      <c r="GN173" s="25">
        <f t="shared" ca="1" si="123"/>
        <v>0</v>
      </c>
      <c r="GO173" s="25">
        <f t="shared" ca="1" si="123"/>
        <v>0</v>
      </c>
      <c r="GP173" s="25">
        <f t="shared" ca="1" si="123"/>
        <v>0</v>
      </c>
      <c r="GQ173" s="25">
        <f t="shared" ca="1" si="123"/>
        <v>0</v>
      </c>
      <c r="GR173" s="25">
        <f t="shared" ca="1" si="123"/>
        <v>0</v>
      </c>
      <c r="GS173" s="25">
        <f t="shared" ca="1" si="123"/>
        <v>0</v>
      </c>
      <c r="GT173" s="25">
        <f t="shared" ca="1" si="123"/>
        <v>0</v>
      </c>
      <c r="GU173" s="25">
        <f t="shared" ca="1" si="123"/>
        <v>0</v>
      </c>
      <c r="GV173" s="25">
        <f t="shared" ca="1" si="123"/>
        <v>0</v>
      </c>
      <c r="GW173" s="25">
        <f t="shared" ca="1" si="123"/>
        <v>0</v>
      </c>
      <c r="GX173" s="25">
        <f t="shared" ca="1" si="123"/>
        <v>0</v>
      </c>
      <c r="GY173" s="25">
        <f t="shared" ca="1" si="123"/>
        <v>0</v>
      </c>
      <c r="GZ173" s="25">
        <f t="shared" ca="1" si="123"/>
        <v>0</v>
      </c>
      <c r="HA173" s="25">
        <f t="shared" ca="1" si="123"/>
        <v>0</v>
      </c>
      <c r="HB173" s="25">
        <f t="shared" ca="1" si="123"/>
        <v>0</v>
      </c>
      <c r="HC173" s="25">
        <f t="shared" ca="1" si="123"/>
        <v>0</v>
      </c>
      <c r="HD173" s="25">
        <f t="shared" ca="1" si="123"/>
        <v>0</v>
      </c>
      <c r="HE173" s="25">
        <f t="shared" ca="1" si="123"/>
        <v>0</v>
      </c>
      <c r="HF173" s="25">
        <f t="shared" ca="1" si="123"/>
        <v>0</v>
      </c>
      <c r="HG173" s="25">
        <f t="shared" ca="1" si="123"/>
        <v>0</v>
      </c>
      <c r="HH173" s="25">
        <f t="shared" ca="1" si="123"/>
        <v>0</v>
      </c>
      <c r="HI173" s="25">
        <f t="shared" ca="1" si="123"/>
        <v>0</v>
      </c>
      <c r="HJ173" s="25">
        <f t="shared" ca="1" si="123"/>
        <v>0</v>
      </c>
      <c r="HK173" s="25">
        <f t="shared" ca="1" si="123"/>
        <v>0</v>
      </c>
      <c r="HL173" s="25">
        <f t="shared" ca="1" si="123"/>
        <v>0</v>
      </c>
      <c r="HM173" s="25">
        <f t="shared" ca="1" si="123"/>
        <v>0</v>
      </c>
      <c r="HN173" s="25">
        <f t="shared" ca="1" si="123"/>
        <v>0</v>
      </c>
      <c r="HO173" s="25">
        <f t="shared" ca="1" si="123"/>
        <v>0</v>
      </c>
      <c r="HP173" s="25">
        <f t="shared" ca="1" si="123"/>
        <v>0</v>
      </c>
      <c r="HQ173" s="25">
        <f t="shared" ca="1" si="123"/>
        <v>0</v>
      </c>
      <c r="HR173" s="25">
        <f t="shared" ca="1" si="123"/>
        <v>0</v>
      </c>
      <c r="HS173" s="25">
        <f t="shared" ca="1" si="123"/>
        <v>0</v>
      </c>
      <c r="HT173" s="25">
        <f t="shared" ca="1" si="123"/>
        <v>0</v>
      </c>
      <c r="HU173" s="25">
        <f t="shared" ca="1" si="123"/>
        <v>0</v>
      </c>
      <c r="HV173" s="25">
        <f t="shared" ca="1" si="123"/>
        <v>0</v>
      </c>
      <c r="HW173" s="25">
        <f t="shared" ca="1" si="123"/>
        <v>0</v>
      </c>
      <c r="HX173" s="25">
        <f t="shared" ca="1" si="123"/>
        <v>0</v>
      </c>
      <c r="HY173" s="25">
        <f t="shared" ca="1" si="123"/>
        <v>0</v>
      </c>
      <c r="HZ173" s="25">
        <f t="shared" ca="1" si="123"/>
        <v>0</v>
      </c>
      <c r="IA173" s="25">
        <f t="shared" ca="1" si="123"/>
        <v>0</v>
      </c>
      <c r="IB173" s="25">
        <f t="shared" ca="1" si="123"/>
        <v>0</v>
      </c>
      <c r="IC173" s="25">
        <f t="shared" ca="1" si="123"/>
        <v>0</v>
      </c>
      <c r="ID173" s="25">
        <f t="shared" ca="1" si="123"/>
        <v>0</v>
      </c>
      <c r="IE173" s="25">
        <f t="shared" ca="1" si="123"/>
        <v>0</v>
      </c>
      <c r="IF173" s="25">
        <f t="shared" ca="1" si="123"/>
        <v>0</v>
      </c>
      <c r="IG173" s="25">
        <f t="shared" ca="1" si="123"/>
        <v>0</v>
      </c>
      <c r="IH173" s="25">
        <f t="shared" ca="1" si="123"/>
        <v>0</v>
      </c>
      <c r="II173" s="25">
        <f t="shared" ca="1" si="123"/>
        <v>0</v>
      </c>
      <c r="IJ173" s="25">
        <f t="shared" ca="1" si="123"/>
        <v>0</v>
      </c>
      <c r="IK173" s="25">
        <f t="shared" ca="1" si="123"/>
        <v>0</v>
      </c>
      <c r="IL173" s="25">
        <f t="shared" ca="1" si="123"/>
        <v>0</v>
      </c>
      <c r="IM173" s="25">
        <f t="shared" ca="1" si="123"/>
        <v>0</v>
      </c>
      <c r="IN173" s="25">
        <f t="shared" ca="1" si="123"/>
        <v>0</v>
      </c>
      <c r="IO173" s="25">
        <f t="shared" ca="1" si="123"/>
        <v>0</v>
      </c>
      <c r="IP173" s="25">
        <f t="shared" ca="1" si="123"/>
        <v>0</v>
      </c>
      <c r="IQ173" s="25">
        <f t="shared" ca="1" si="123"/>
        <v>0</v>
      </c>
      <c r="IR173" s="25">
        <f t="shared" ca="1" si="123"/>
        <v>0</v>
      </c>
      <c r="IS173" s="25">
        <f t="shared" ca="1" si="123"/>
        <v>0</v>
      </c>
      <c r="IT173" s="25">
        <f t="shared" ca="1" si="123"/>
        <v>0</v>
      </c>
      <c r="IU173" s="25">
        <f t="shared" ca="1" si="123"/>
        <v>0</v>
      </c>
      <c r="IV173" s="25">
        <f t="shared" ca="1" si="123"/>
        <v>0</v>
      </c>
    </row>
    <row r="174" spans="1:256" x14ac:dyDescent="0.15">
      <c r="A174" s="24" t="s">
        <v>221</v>
      </c>
      <c r="C174" s="25">
        <f t="shared" ref="C174:BN174" ca="1" si="124">C161/($C161+1E-36)</f>
        <v>0</v>
      </c>
      <c r="D174" s="25">
        <f t="shared" ca="1" si="124"/>
        <v>0</v>
      </c>
      <c r="E174" s="25">
        <f t="shared" ca="1" si="124"/>
        <v>0</v>
      </c>
      <c r="F174" s="25">
        <f t="shared" ca="1" si="124"/>
        <v>0</v>
      </c>
      <c r="G174" s="25">
        <f t="shared" ca="1" si="124"/>
        <v>0</v>
      </c>
      <c r="H174" s="25">
        <f t="shared" ca="1" si="124"/>
        <v>0</v>
      </c>
      <c r="I174" s="25">
        <f t="shared" ca="1" si="124"/>
        <v>0</v>
      </c>
      <c r="J174" s="25">
        <f t="shared" ca="1" si="124"/>
        <v>0</v>
      </c>
      <c r="K174" s="25">
        <f t="shared" ca="1" si="124"/>
        <v>0</v>
      </c>
      <c r="L174" s="25">
        <f t="shared" ca="1" si="124"/>
        <v>0</v>
      </c>
      <c r="M174" s="25">
        <f t="shared" ca="1" si="124"/>
        <v>0</v>
      </c>
      <c r="N174" s="25">
        <f t="shared" ca="1" si="124"/>
        <v>0</v>
      </c>
      <c r="O174" s="25">
        <f t="shared" ca="1" si="124"/>
        <v>0</v>
      </c>
      <c r="P174" s="25">
        <f t="shared" ca="1" si="124"/>
        <v>0</v>
      </c>
      <c r="Q174" s="25">
        <f t="shared" ca="1" si="124"/>
        <v>0</v>
      </c>
      <c r="R174" s="25">
        <f t="shared" ca="1" si="124"/>
        <v>0</v>
      </c>
      <c r="S174" s="25">
        <f t="shared" ca="1" si="124"/>
        <v>0</v>
      </c>
      <c r="T174" s="25">
        <f t="shared" ca="1" si="124"/>
        <v>0</v>
      </c>
      <c r="U174" s="25">
        <f t="shared" ca="1" si="124"/>
        <v>0</v>
      </c>
      <c r="V174" s="25">
        <f t="shared" ca="1" si="124"/>
        <v>0</v>
      </c>
      <c r="W174" s="25">
        <f t="shared" ca="1" si="124"/>
        <v>0</v>
      </c>
      <c r="X174" s="25">
        <f t="shared" ca="1" si="124"/>
        <v>0</v>
      </c>
      <c r="Y174" s="25">
        <f t="shared" ca="1" si="124"/>
        <v>0</v>
      </c>
      <c r="Z174" s="25">
        <f t="shared" ca="1" si="124"/>
        <v>0</v>
      </c>
      <c r="AA174" s="25">
        <f t="shared" ca="1" si="124"/>
        <v>0</v>
      </c>
      <c r="AB174" s="25">
        <f t="shared" ca="1" si="124"/>
        <v>0</v>
      </c>
      <c r="AC174" s="25">
        <f t="shared" ca="1" si="124"/>
        <v>0</v>
      </c>
      <c r="AD174" s="25">
        <f t="shared" ca="1" si="124"/>
        <v>0</v>
      </c>
      <c r="AE174" s="25">
        <f t="shared" ca="1" si="124"/>
        <v>0</v>
      </c>
      <c r="AF174" s="25">
        <f t="shared" ca="1" si="124"/>
        <v>0</v>
      </c>
      <c r="AG174" s="25">
        <f t="shared" ca="1" si="124"/>
        <v>0</v>
      </c>
      <c r="AH174" s="25">
        <f t="shared" ca="1" si="124"/>
        <v>0</v>
      </c>
      <c r="AI174" s="25">
        <f t="shared" ca="1" si="124"/>
        <v>0</v>
      </c>
      <c r="AJ174" s="25">
        <f t="shared" ca="1" si="124"/>
        <v>0</v>
      </c>
      <c r="AK174" s="25">
        <f t="shared" ca="1" si="124"/>
        <v>0</v>
      </c>
      <c r="AL174" s="25">
        <f t="shared" ca="1" si="124"/>
        <v>0</v>
      </c>
      <c r="AM174" s="25">
        <f t="shared" ca="1" si="124"/>
        <v>0</v>
      </c>
      <c r="AN174" s="25">
        <f t="shared" ca="1" si="124"/>
        <v>0</v>
      </c>
      <c r="AO174" s="25">
        <f t="shared" ca="1" si="124"/>
        <v>0</v>
      </c>
      <c r="AP174" s="25">
        <f t="shared" ca="1" si="124"/>
        <v>0</v>
      </c>
      <c r="AQ174" s="25">
        <f t="shared" ca="1" si="124"/>
        <v>0</v>
      </c>
      <c r="AR174" s="25">
        <f t="shared" ca="1" si="124"/>
        <v>0</v>
      </c>
      <c r="AS174" s="25">
        <f t="shared" ca="1" si="124"/>
        <v>0</v>
      </c>
      <c r="AT174" s="25">
        <f t="shared" ca="1" si="124"/>
        <v>0</v>
      </c>
      <c r="AU174" s="25">
        <f t="shared" ca="1" si="124"/>
        <v>0</v>
      </c>
      <c r="AV174" s="25">
        <f t="shared" ca="1" si="124"/>
        <v>0</v>
      </c>
      <c r="AW174" s="25">
        <f t="shared" ca="1" si="124"/>
        <v>0</v>
      </c>
      <c r="AX174" s="25">
        <f t="shared" ca="1" si="124"/>
        <v>0</v>
      </c>
      <c r="AY174" s="25">
        <f t="shared" ca="1" si="124"/>
        <v>0</v>
      </c>
      <c r="AZ174" s="25">
        <f t="shared" ca="1" si="124"/>
        <v>0</v>
      </c>
      <c r="BA174" s="25">
        <f t="shared" ca="1" si="124"/>
        <v>0</v>
      </c>
      <c r="BB174" s="25">
        <f t="shared" ca="1" si="124"/>
        <v>0</v>
      </c>
      <c r="BC174" s="25">
        <f t="shared" ca="1" si="124"/>
        <v>0</v>
      </c>
      <c r="BD174" s="25">
        <f t="shared" ca="1" si="124"/>
        <v>0</v>
      </c>
      <c r="BE174" s="25">
        <f t="shared" ca="1" si="124"/>
        <v>0</v>
      </c>
      <c r="BF174" s="25">
        <f t="shared" ca="1" si="124"/>
        <v>0</v>
      </c>
      <c r="BG174" s="25">
        <f t="shared" ca="1" si="124"/>
        <v>0</v>
      </c>
      <c r="BH174" s="25">
        <f t="shared" ca="1" si="124"/>
        <v>0</v>
      </c>
      <c r="BI174" s="25">
        <f t="shared" ca="1" si="124"/>
        <v>0</v>
      </c>
      <c r="BJ174" s="25">
        <f t="shared" ca="1" si="124"/>
        <v>0</v>
      </c>
      <c r="BK174" s="25">
        <f t="shared" ca="1" si="124"/>
        <v>0</v>
      </c>
      <c r="BL174" s="25">
        <f t="shared" ca="1" si="124"/>
        <v>0</v>
      </c>
      <c r="BM174" s="25">
        <f t="shared" ca="1" si="124"/>
        <v>0</v>
      </c>
      <c r="BN174" s="25">
        <f t="shared" ca="1" si="124"/>
        <v>0</v>
      </c>
      <c r="BO174" s="25">
        <f t="shared" ref="BO174:DZ174" ca="1" si="125">BO161/($C161+1E-36)</f>
        <v>0</v>
      </c>
      <c r="BP174" s="25">
        <f t="shared" ca="1" si="125"/>
        <v>0</v>
      </c>
      <c r="BQ174" s="25">
        <f t="shared" ca="1" si="125"/>
        <v>0</v>
      </c>
      <c r="BR174" s="25">
        <f t="shared" ca="1" si="125"/>
        <v>0</v>
      </c>
      <c r="BS174" s="25">
        <f t="shared" ca="1" si="125"/>
        <v>0</v>
      </c>
      <c r="BT174" s="25">
        <f t="shared" ca="1" si="125"/>
        <v>0</v>
      </c>
      <c r="BU174" s="25">
        <f t="shared" ca="1" si="125"/>
        <v>0</v>
      </c>
      <c r="BV174" s="25">
        <f t="shared" ca="1" si="125"/>
        <v>0</v>
      </c>
      <c r="BW174" s="25">
        <f t="shared" ca="1" si="125"/>
        <v>0</v>
      </c>
      <c r="BX174" s="25">
        <f t="shared" ca="1" si="125"/>
        <v>0</v>
      </c>
      <c r="BY174" s="25">
        <f t="shared" ca="1" si="125"/>
        <v>0</v>
      </c>
      <c r="BZ174" s="25">
        <f t="shared" ca="1" si="125"/>
        <v>0</v>
      </c>
      <c r="CA174" s="25">
        <f t="shared" ca="1" si="125"/>
        <v>0</v>
      </c>
      <c r="CB174" s="25">
        <f t="shared" ca="1" si="125"/>
        <v>0</v>
      </c>
      <c r="CC174" s="25">
        <f t="shared" ca="1" si="125"/>
        <v>0</v>
      </c>
      <c r="CD174" s="25">
        <f t="shared" ca="1" si="125"/>
        <v>0</v>
      </c>
      <c r="CE174" s="25">
        <f t="shared" ca="1" si="125"/>
        <v>0</v>
      </c>
      <c r="CF174" s="25">
        <f t="shared" ca="1" si="125"/>
        <v>0</v>
      </c>
      <c r="CG174" s="25">
        <f t="shared" ca="1" si="125"/>
        <v>0</v>
      </c>
      <c r="CH174" s="25">
        <f t="shared" ca="1" si="125"/>
        <v>0</v>
      </c>
      <c r="CI174" s="25">
        <f t="shared" ca="1" si="125"/>
        <v>0</v>
      </c>
      <c r="CJ174" s="25">
        <f t="shared" ca="1" si="125"/>
        <v>0</v>
      </c>
      <c r="CK174" s="25">
        <f t="shared" ca="1" si="125"/>
        <v>0</v>
      </c>
      <c r="CL174" s="25">
        <f t="shared" ca="1" si="125"/>
        <v>0</v>
      </c>
      <c r="CM174" s="25">
        <f t="shared" ca="1" si="125"/>
        <v>0</v>
      </c>
      <c r="CN174" s="25">
        <f t="shared" ca="1" si="125"/>
        <v>0</v>
      </c>
      <c r="CO174" s="25">
        <f t="shared" ca="1" si="125"/>
        <v>0</v>
      </c>
      <c r="CP174" s="25">
        <f t="shared" ca="1" si="125"/>
        <v>0</v>
      </c>
      <c r="CQ174" s="25">
        <f t="shared" ca="1" si="125"/>
        <v>0</v>
      </c>
      <c r="CR174" s="25">
        <f t="shared" ca="1" si="125"/>
        <v>0</v>
      </c>
      <c r="CS174" s="25">
        <f t="shared" ca="1" si="125"/>
        <v>0</v>
      </c>
      <c r="CT174" s="25">
        <f t="shared" ca="1" si="125"/>
        <v>0</v>
      </c>
      <c r="CU174" s="25">
        <f t="shared" ca="1" si="125"/>
        <v>0</v>
      </c>
      <c r="CV174" s="25">
        <f t="shared" ca="1" si="125"/>
        <v>0</v>
      </c>
      <c r="CW174" s="25">
        <f t="shared" ca="1" si="125"/>
        <v>0</v>
      </c>
      <c r="CX174" s="25">
        <f t="shared" ca="1" si="125"/>
        <v>0</v>
      </c>
      <c r="CY174" s="25">
        <f t="shared" ca="1" si="125"/>
        <v>0</v>
      </c>
      <c r="CZ174" s="25">
        <f t="shared" ca="1" si="125"/>
        <v>0</v>
      </c>
      <c r="DA174" s="25">
        <f t="shared" ca="1" si="125"/>
        <v>0</v>
      </c>
      <c r="DB174" s="25">
        <f t="shared" ca="1" si="125"/>
        <v>0</v>
      </c>
      <c r="DC174" s="25">
        <f t="shared" ca="1" si="125"/>
        <v>0</v>
      </c>
      <c r="DD174" s="25">
        <f t="shared" ca="1" si="125"/>
        <v>0</v>
      </c>
      <c r="DE174" s="25">
        <f t="shared" ca="1" si="125"/>
        <v>0</v>
      </c>
      <c r="DF174" s="25">
        <f t="shared" ca="1" si="125"/>
        <v>0</v>
      </c>
      <c r="DG174" s="25">
        <f t="shared" ca="1" si="125"/>
        <v>0</v>
      </c>
      <c r="DH174" s="25">
        <f t="shared" ca="1" si="125"/>
        <v>0</v>
      </c>
      <c r="DI174" s="25">
        <f t="shared" ca="1" si="125"/>
        <v>0</v>
      </c>
      <c r="DJ174" s="25">
        <f t="shared" ca="1" si="125"/>
        <v>0</v>
      </c>
      <c r="DK174" s="25">
        <f t="shared" ca="1" si="125"/>
        <v>0</v>
      </c>
      <c r="DL174" s="25">
        <f t="shared" ca="1" si="125"/>
        <v>0</v>
      </c>
      <c r="DM174" s="25">
        <f t="shared" ca="1" si="125"/>
        <v>0</v>
      </c>
      <c r="DN174" s="25">
        <f t="shared" ca="1" si="125"/>
        <v>0</v>
      </c>
      <c r="DO174" s="25">
        <f t="shared" ca="1" si="125"/>
        <v>0</v>
      </c>
      <c r="DP174" s="25">
        <f t="shared" ca="1" si="125"/>
        <v>0</v>
      </c>
      <c r="DQ174" s="25">
        <f t="shared" ca="1" si="125"/>
        <v>0</v>
      </c>
      <c r="DR174" s="25">
        <f t="shared" ca="1" si="125"/>
        <v>0</v>
      </c>
      <c r="DS174" s="25">
        <f t="shared" ca="1" si="125"/>
        <v>0</v>
      </c>
      <c r="DT174" s="25">
        <f t="shared" ca="1" si="125"/>
        <v>0</v>
      </c>
      <c r="DU174" s="25">
        <f t="shared" ca="1" si="125"/>
        <v>0</v>
      </c>
      <c r="DV174" s="25">
        <f t="shared" ca="1" si="125"/>
        <v>0</v>
      </c>
      <c r="DW174" s="25">
        <f t="shared" ca="1" si="125"/>
        <v>0</v>
      </c>
      <c r="DX174" s="25">
        <f t="shared" ca="1" si="125"/>
        <v>0</v>
      </c>
      <c r="DY174" s="25">
        <f t="shared" ca="1" si="125"/>
        <v>0</v>
      </c>
      <c r="DZ174" s="25">
        <f t="shared" ca="1" si="125"/>
        <v>0</v>
      </c>
      <c r="EA174" s="25">
        <f t="shared" ref="EA174:GL174" ca="1" si="126">EA161/($C161+1E-36)</f>
        <v>0</v>
      </c>
      <c r="EB174" s="25">
        <f t="shared" ca="1" si="126"/>
        <v>0</v>
      </c>
      <c r="EC174" s="25">
        <f t="shared" ca="1" si="126"/>
        <v>0</v>
      </c>
      <c r="ED174" s="25">
        <f t="shared" ca="1" si="126"/>
        <v>0</v>
      </c>
      <c r="EE174" s="25">
        <f t="shared" ca="1" si="126"/>
        <v>0</v>
      </c>
      <c r="EF174" s="25">
        <f t="shared" ca="1" si="126"/>
        <v>0</v>
      </c>
      <c r="EG174" s="25">
        <f t="shared" ca="1" si="126"/>
        <v>0</v>
      </c>
      <c r="EH174" s="25">
        <f t="shared" ca="1" si="126"/>
        <v>0</v>
      </c>
      <c r="EI174" s="25">
        <f t="shared" ca="1" si="126"/>
        <v>0</v>
      </c>
      <c r="EJ174" s="25">
        <f t="shared" ca="1" si="126"/>
        <v>0</v>
      </c>
      <c r="EK174" s="25">
        <f t="shared" ca="1" si="126"/>
        <v>0</v>
      </c>
      <c r="EL174" s="25">
        <f t="shared" ca="1" si="126"/>
        <v>0</v>
      </c>
      <c r="EM174" s="25">
        <f t="shared" ca="1" si="126"/>
        <v>0</v>
      </c>
      <c r="EN174" s="25">
        <f t="shared" ca="1" si="126"/>
        <v>0</v>
      </c>
      <c r="EO174" s="25">
        <f t="shared" ca="1" si="126"/>
        <v>0</v>
      </c>
      <c r="EP174" s="25">
        <f t="shared" ca="1" si="126"/>
        <v>0</v>
      </c>
      <c r="EQ174" s="25">
        <f t="shared" ca="1" si="126"/>
        <v>0</v>
      </c>
      <c r="ER174" s="25">
        <f t="shared" ca="1" si="126"/>
        <v>0</v>
      </c>
      <c r="ES174" s="25">
        <f t="shared" ca="1" si="126"/>
        <v>0</v>
      </c>
      <c r="ET174" s="25">
        <f t="shared" ca="1" si="126"/>
        <v>0</v>
      </c>
      <c r="EU174" s="25">
        <f t="shared" ca="1" si="126"/>
        <v>0</v>
      </c>
      <c r="EV174" s="25">
        <f t="shared" ca="1" si="126"/>
        <v>0</v>
      </c>
      <c r="EW174" s="25">
        <f t="shared" ca="1" si="126"/>
        <v>0</v>
      </c>
      <c r="EX174" s="25">
        <f t="shared" ca="1" si="126"/>
        <v>0</v>
      </c>
      <c r="EY174" s="25">
        <f t="shared" ca="1" si="126"/>
        <v>0</v>
      </c>
      <c r="EZ174" s="25">
        <f t="shared" ca="1" si="126"/>
        <v>0</v>
      </c>
      <c r="FA174" s="25">
        <f t="shared" ca="1" si="126"/>
        <v>0</v>
      </c>
      <c r="FB174" s="25">
        <f t="shared" ca="1" si="126"/>
        <v>0</v>
      </c>
      <c r="FC174" s="25">
        <f t="shared" ca="1" si="126"/>
        <v>0</v>
      </c>
      <c r="FD174" s="25">
        <f t="shared" ca="1" si="126"/>
        <v>0</v>
      </c>
      <c r="FE174" s="25">
        <f t="shared" ca="1" si="126"/>
        <v>0</v>
      </c>
      <c r="FF174" s="25">
        <f t="shared" ca="1" si="126"/>
        <v>0</v>
      </c>
      <c r="FG174" s="25">
        <f t="shared" ca="1" si="126"/>
        <v>0</v>
      </c>
      <c r="FH174" s="25">
        <f t="shared" ca="1" si="126"/>
        <v>0</v>
      </c>
      <c r="FI174" s="25">
        <f t="shared" ca="1" si="126"/>
        <v>0</v>
      </c>
      <c r="FJ174" s="25">
        <f t="shared" ca="1" si="126"/>
        <v>0</v>
      </c>
      <c r="FK174" s="25">
        <f t="shared" ca="1" si="126"/>
        <v>0</v>
      </c>
      <c r="FL174" s="25">
        <f t="shared" ca="1" si="126"/>
        <v>0</v>
      </c>
      <c r="FM174" s="25">
        <f t="shared" ca="1" si="126"/>
        <v>0</v>
      </c>
      <c r="FN174" s="25">
        <f t="shared" ca="1" si="126"/>
        <v>0</v>
      </c>
      <c r="FO174" s="25">
        <f t="shared" ca="1" si="126"/>
        <v>0</v>
      </c>
      <c r="FP174" s="25">
        <f t="shared" ca="1" si="126"/>
        <v>0</v>
      </c>
      <c r="FQ174" s="25">
        <f t="shared" ca="1" si="126"/>
        <v>0</v>
      </c>
      <c r="FR174" s="25">
        <f t="shared" ca="1" si="126"/>
        <v>0</v>
      </c>
      <c r="FS174" s="25">
        <f t="shared" ca="1" si="126"/>
        <v>0</v>
      </c>
      <c r="FT174" s="25">
        <f t="shared" ca="1" si="126"/>
        <v>0</v>
      </c>
      <c r="FU174" s="25">
        <f t="shared" ca="1" si="126"/>
        <v>0</v>
      </c>
      <c r="FV174" s="25">
        <f t="shared" ca="1" si="126"/>
        <v>0</v>
      </c>
      <c r="FW174" s="25">
        <f t="shared" ca="1" si="126"/>
        <v>0</v>
      </c>
      <c r="FX174" s="25">
        <f t="shared" ca="1" si="126"/>
        <v>0</v>
      </c>
      <c r="FY174" s="25">
        <f t="shared" ca="1" si="126"/>
        <v>0</v>
      </c>
      <c r="FZ174" s="25">
        <f t="shared" ca="1" si="126"/>
        <v>0</v>
      </c>
      <c r="GA174" s="25">
        <f t="shared" ca="1" si="126"/>
        <v>0</v>
      </c>
      <c r="GB174" s="25">
        <f t="shared" ca="1" si="126"/>
        <v>0</v>
      </c>
      <c r="GC174" s="25">
        <f t="shared" ca="1" si="126"/>
        <v>0</v>
      </c>
      <c r="GD174" s="25">
        <f t="shared" ca="1" si="126"/>
        <v>0</v>
      </c>
      <c r="GE174" s="25">
        <f t="shared" ca="1" si="126"/>
        <v>0</v>
      </c>
      <c r="GF174" s="25">
        <f t="shared" ca="1" si="126"/>
        <v>0</v>
      </c>
      <c r="GG174" s="25">
        <f t="shared" ca="1" si="126"/>
        <v>0</v>
      </c>
      <c r="GH174" s="25">
        <f t="shared" ca="1" si="126"/>
        <v>0</v>
      </c>
      <c r="GI174" s="25">
        <f t="shared" ca="1" si="126"/>
        <v>0</v>
      </c>
      <c r="GJ174" s="25">
        <f t="shared" ca="1" si="126"/>
        <v>0</v>
      </c>
      <c r="GK174" s="25">
        <f t="shared" ca="1" si="126"/>
        <v>0</v>
      </c>
      <c r="GL174" s="25">
        <f t="shared" ca="1" si="126"/>
        <v>0</v>
      </c>
      <c r="GM174" s="25">
        <f t="shared" ref="GM174:IV174" ca="1" si="127">GM161/($C161+1E-36)</f>
        <v>0</v>
      </c>
      <c r="GN174" s="25">
        <f t="shared" ca="1" si="127"/>
        <v>0</v>
      </c>
      <c r="GO174" s="25">
        <f t="shared" ca="1" si="127"/>
        <v>0</v>
      </c>
      <c r="GP174" s="25">
        <f t="shared" ca="1" si="127"/>
        <v>0</v>
      </c>
      <c r="GQ174" s="25">
        <f t="shared" ca="1" si="127"/>
        <v>0</v>
      </c>
      <c r="GR174" s="25">
        <f t="shared" ca="1" si="127"/>
        <v>0</v>
      </c>
      <c r="GS174" s="25">
        <f t="shared" ca="1" si="127"/>
        <v>0</v>
      </c>
      <c r="GT174" s="25">
        <f t="shared" ca="1" si="127"/>
        <v>0</v>
      </c>
      <c r="GU174" s="25">
        <f t="shared" ca="1" si="127"/>
        <v>0</v>
      </c>
      <c r="GV174" s="25">
        <f t="shared" ca="1" si="127"/>
        <v>0</v>
      </c>
      <c r="GW174" s="25">
        <f t="shared" ca="1" si="127"/>
        <v>0</v>
      </c>
      <c r="GX174" s="25">
        <f t="shared" ca="1" si="127"/>
        <v>0</v>
      </c>
      <c r="GY174" s="25">
        <f t="shared" ca="1" si="127"/>
        <v>0</v>
      </c>
      <c r="GZ174" s="25">
        <f t="shared" ca="1" si="127"/>
        <v>0</v>
      </c>
      <c r="HA174" s="25">
        <f t="shared" ca="1" si="127"/>
        <v>0</v>
      </c>
      <c r="HB174" s="25">
        <f t="shared" ca="1" si="127"/>
        <v>0</v>
      </c>
      <c r="HC174" s="25">
        <f t="shared" ca="1" si="127"/>
        <v>0</v>
      </c>
      <c r="HD174" s="25">
        <f t="shared" ca="1" si="127"/>
        <v>0</v>
      </c>
      <c r="HE174" s="25">
        <f t="shared" ca="1" si="127"/>
        <v>0</v>
      </c>
      <c r="HF174" s="25">
        <f t="shared" ca="1" si="127"/>
        <v>0</v>
      </c>
      <c r="HG174" s="25">
        <f t="shared" ca="1" si="127"/>
        <v>0</v>
      </c>
      <c r="HH174" s="25">
        <f t="shared" ca="1" si="127"/>
        <v>0</v>
      </c>
      <c r="HI174" s="25">
        <f t="shared" ca="1" si="127"/>
        <v>0</v>
      </c>
      <c r="HJ174" s="25">
        <f t="shared" ca="1" si="127"/>
        <v>0</v>
      </c>
      <c r="HK174" s="25">
        <f t="shared" ca="1" si="127"/>
        <v>0</v>
      </c>
      <c r="HL174" s="25">
        <f t="shared" ca="1" si="127"/>
        <v>0</v>
      </c>
      <c r="HM174" s="25">
        <f t="shared" ca="1" si="127"/>
        <v>0</v>
      </c>
      <c r="HN174" s="25">
        <f t="shared" ca="1" si="127"/>
        <v>0</v>
      </c>
      <c r="HO174" s="25">
        <f t="shared" ca="1" si="127"/>
        <v>0</v>
      </c>
      <c r="HP174" s="25">
        <f t="shared" ca="1" si="127"/>
        <v>0</v>
      </c>
      <c r="HQ174" s="25">
        <f t="shared" ca="1" si="127"/>
        <v>0</v>
      </c>
      <c r="HR174" s="25">
        <f t="shared" ca="1" si="127"/>
        <v>0</v>
      </c>
      <c r="HS174" s="25">
        <f t="shared" ca="1" si="127"/>
        <v>0</v>
      </c>
      <c r="HT174" s="25">
        <f t="shared" ca="1" si="127"/>
        <v>0</v>
      </c>
      <c r="HU174" s="25">
        <f t="shared" ca="1" si="127"/>
        <v>0</v>
      </c>
      <c r="HV174" s="25">
        <f t="shared" ca="1" si="127"/>
        <v>0</v>
      </c>
      <c r="HW174" s="25">
        <f t="shared" ca="1" si="127"/>
        <v>0</v>
      </c>
      <c r="HX174" s="25">
        <f t="shared" ca="1" si="127"/>
        <v>0</v>
      </c>
      <c r="HY174" s="25">
        <f t="shared" ca="1" si="127"/>
        <v>0</v>
      </c>
      <c r="HZ174" s="25">
        <f t="shared" ca="1" si="127"/>
        <v>0</v>
      </c>
      <c r="IA174" s="25">
        <f t="shared" ca="1" si="127"/>
        <v>0</v>
      </c>
      <c r="IB174" s="25">
        <f t="shared" ca="1" si="127"/>
        <v>0</v>
      </c>
      <c r="IC174" s="25">
        <f t="shared" ca="1" si="127"/>
        <v>0</v>
      </c>
      <c r="ID174" s="25">
        <f t="shared" ca="1" si="127"/>
        <v>0</v>
      </c>
      <c r="IE174" s="25">
        <f t="shared" ca="1" si="127"/>
        <v>0</v>
      </c>
      <c r="IF174" s="25">
        <f t="shared" ca="1" si="127"/>
        <v>0</v>
      </c>
      <c r="IG174" s="25">
        <f t="shared" ca="1" si="127"/>
        <v>0</v>
      </c>
      <c r="IH174" s="25">
        <f t="shared" ca="1" si="127"/>
        <v>0</v>
      </c>
      <c r="II174" s="25">
        <f t="shared" ca="1" si="127"/>
        <v>0</v>
      </c>
      <c r="IJ174" s="25">
        <f t="shared" ca="1" si="127"/>
        <v>0</v>
      </c>
      <c r="IK174" s="25">
        <f t="shared" ca="1" si="127"/>
        <v>0</v>
      </c>
      <c r="IL174" s="25">
        <f t="shared" ca="1" si="127"/>
        <v>0</v>
      </c>
      <c r="IM174" s="25">
        <f t="shared" ca="1" si="127"/>
        <v>0</v>
      </c>
      <c r="IN174" s="25">
        <f t="shared" ca="1" si="127"/>
        <v>0</v>
      </c>
      <c r="IO174" s="25">
        <f t="shared" ca="1" si="127"/>
        <v>0</v>
      </c>
      <c r="IP174" s="25">
        <f t="shared" ca="1" si="127"/>
        <v>0</v>
      </c>
      <c r="IQ174" s="25">
        <f t="shared" ca="1" si="127"/>
        <v>0</v>
      </c>
      <c r="IR174" s="25">
        <f t="shared" ca="1" si="127"/>
        <v>0</v>
      </c>
      <c r="IS174" s="25">
        <f t="shared" ca="1" si="127"/>
        <v>0</v>
      </c>
      <c r="IT174" s="25">
        <f t="shared" ca="1" si="127"/>
        <v>0</v>
      </c>
      <c r="IU174" s="25">
        <f t="shared" ca="1" si="127"/>
        <v>0</v>
      </c>
      <c r="IV174" s="25">
        <f t="shared" ca="1" si="127"/>
        <v>0</v>
      </c>
    </row>
    <row r="175" spans="1:256" x14ac:dyDescent="0.15">
      <c r="A175" s="24" t="s">
        <v>222</v>
      </c>
      <c r="C175" s="25">
        <f t="shared" ref="C175:BN175" ca="1" si="128">C162/($C162+1E-36)</f>
        <v>0</v>
      </c>
      <c r="D175" s="25">
        <f t="shared" ca="1" si="128"/>
        <v>0</v>
      </c>
      <c r="E175" s="25">
        <f t="shared" ca="1" si="128"/>
        <v>0</v>
      </c>
      <c r="F175" s="25">
        <f t="shared" ca="1" si="128"/>
        <v>0</v>
      </c>
      <c r="G175" s="25">
        <f t="shared" ca="1" si="128"/>
        <v>0</v>
      </c>
      <c r="H175" s="25">
        <f t="shared" ca="1" si="128"/>
        <v>0</v>
      </c>
      <c r="I175" s="25">
        <f t="shared" ca="1" si="128"/>
        <v>0</v>
      </c>
      <c r="J175" s="25">
        <f t="shared" ca="1" si="128"/>
        <v>0</v>
      </c>
      <c r="K175" s="25">
        <f t="shared" ca="1" si="128"/>
        <v>0</v>
      </c>
      <c r="L175" s="25">
        <f t="shared" ca="1" si="128"/>
        <v>0</v>
      </c>
      <c r="M175" s="25">
        <f t="shared" ca="1" si="128"/>
        <v>0</v>
      </c>
      <c r="N175" s="25">
        <f t="shared" ca="1" si="128"/>
        <v>0</v>
      </c>
      <c r="O175" s="25">
        <f t="shared" ca="1" si="128"/>
        <v>0</v>
      </c>
      <c r="P175" s="25">
        <f t="shared" ca="1" si="128"/>
        <v>0</v>
      </c>
      <c r="Q175" s="25">
        <f t="shared" ca="1" si="128"/>
        <v>0</v>
      </c>
      <c r="R175" s="25">
        <f t="shared" ca="1" si="128"/>
        <v>0</v>
      </c>
      <c r="S175" s="25">
        <f t="shared" ca="1" si="128"/>
        <v>0</v>
      </c>
      <c r="T175" s="25">
        <f t="shared" ca="1" si="128"/>
        <v>0</v>
      </c>
      <c r="U175" s="25">
        <f t="shared" ca="1" si="128"/>
        <v>0</v>
      </c>
      <c r="V175" s="25">
        <f t="shared" ca="1" si="128"/>
        <v>0</v>
      </c>
      <c r="W175" s="25">
        <f t="shared" ca="1" si="128"/>
        <v>0</v>
      </c>
      <c r="X175" s="25">
        <f t="shared" ca="1" si="128"/>
        <v>0</v>
      </c>
      <c r="Y175" s="25">
        <f t="shared" ca="1" si="128"/>
        <v>0</v>
      </c>
      <c r="Z175" s="25">
        <f t="shared" ca="1" si="128"/>
        <v>0</v>
      </c>
      <c r="AA175" s="25">
        <f t="shared" ca="1" si="128"/>
        <v>0</v>
      </c>
      <c r="AB175" s="25">
        <f t="shared" ca="1" si="128"/>
        <v>0</v>
      </c>
      <c r="AC175" s="25">
        <f t="shared" ca="1" si="128"/>
        <v>0</v>
      </c>
      <c r="AD175" s="25">
        <f t="shared" ca="1" si="128"/>
        <v>0</v>
      </c>
      <c r="AE175" s="25">
        <f t="shared" ca="1" si="128"/>
        <v>0</v>
      </c>
      <c r="AF175" s="25">
        <f t="shared" ca="1" si="128"/>
        <v>0</v>
      </c>
      <c r="AG175" s="25">
        <f t="shared" ca="1" si="128"/>
        <v>0</v>
      </c>
      <c r="AH175" s="25">
        <f t="shared" ca="1" si="128"/>
        <v>0</v>
      </c>
      <c r="AI175" s="25">
        <f t="shared" ca="1" si="128"/>
        <v>0</v>
      </c>
      <c r="AJ175" s="25">
        <f t="shared" ca="1" si="128"/>
        <v>0</v>
      </c>
      <c r="AK175" s="25">
        <f t="shared" ca="1" si="128"/>
        <v>0</v>
      </c>
      <c r="AL175" s="25">
        <f t="shared" ca="1" si="128"/>
        <v>0</v>
      </c>
      <c r="AM175" s="25">
        <f t="shared" ca="1" si="128"/>
        <v>0</v>
      </c>
      <c r="AN175" s="25">
        <f t="shared" ca="1" si="128"/>
        <v>0</v>
      </c>
      <c r="AO175" s="25">
        <f t="shared" ca="1" si="128"/>
        <v>0</v>
      </c>
      <c r="AP175" s="25">
        <f t="shared" ca="1" si="128"/>
        <v>0</v>
      </c>
      <c r="AQ175" s="25">
        <f t="shared" ca="1" si="128"/>
        <v>0</v>
      </c>
      <c r="AR175" s="25">
        <f t="shared" ca="1" si="128"/>
        <v>0</v>
      </c>
      <c r="AS175" s="25">
        <f t="shared" ca="1" si="128"/>
        <v>0</v>
      </c>
      <c r="AT175" s="25">
        <f t="shared" ca="1" si="128"/>
        <v>0</v>
      </c>
      <c r="AU175" s="25">
        <f t="shared" ca="1" si="128"/>
        <v>0</v>
      </c>
      <c r="AV175" s="25">
        <f t="shared" ca="1" si="128"/>
        <v>0</v>
      </c>
      <c r="AW175" s="25">
        <f t="shared" ca="1" si="128"/>
        <v>0</v>
      </c>
      <c r="AX175" s="25">
        <f t="shared" ca="1" si="128"/>
        <v>0</v>
      </c>
      <c r="AY175" s="25">
        <f t="shared" ca="1" si="128"/>
        <v>0</v>
      </c>
      <c r="AZ175" s="25">
        <f t="shared" ca="1" si="128"/>
        <v>0</v>
      </c>
      <c r="BA175" s="25">
        <f t="shared" ca="1" si="128"/>
        <v>0</v>
      </c>
      <c r="BB175" s="25">
        <f t="shared" ca="1" si="128"/>
        <v>0</v>
      </c>
      <c r="BC175" s="25">
        <f t="shared" ca="1" si="128"/>
        <v>0</v>
      </c>
      <c r="BD175" s="25">
        <f t="shared" ca="1" si="128"/>
        <v>0</v>
      </c>
      <c r="BE175" s="25">
        <f t="shared" ca="1" si="128"/>
        <v>0</v>
      </c>
      <c r="BF175" s="25">
        <f t="shared" ca="1" si="128"/>
        <v>0</v>
      </c>
      <c r="BG175" s="25">
        <f t="shared" ca="1" si="128"/>
        <v>0</v>
      </c>
      <c r="BH175" s="25">
        <f t="shared" ca="1" si="128"/>
        <v>0</v>
      </c>
      <c r="BI175" s="25">
        <f t="shared" ca="1" si="128"/>
        <v>0</v>
      </c>
      <c r="BJ175" s="25">
        <f t="shared" ca="1" si="128"/>
        <v>0</v>
      </c>
      <c r="BK175" s="25">
        <f t="shared" ca="1" si="128"/>
        <v>0</v>
      </c>
      <c r="BL175" s="25">
        <f t="shared" ca="1" si="128"/>
        <v>0</v>
      </c>
      <c r="BM175" s="25">
        <f t="shared" ca="1" si="128"/>
        <v>0</v>
      </c>
      <c r="BN175" s="25">
        <f t="shared" ca="1" si="128"/>
        <v>0</v>
      </c>
      <c r="BO175" s="25">
        <f t="shared" ref="BO175:DZ175" ca="1" si="129">BO162/($C162+1E-36)</f>
        <v>0</v>
      </c>
      <c r="BP175" s="25">
        <f t="shared" ca="1" si="129"/>
        <v>0</v>
      </c>
      <c r="BQ175" s="25">
        <f t="shared" ca="1" si="129"/>
        <v>0</v>
      </c>
      <c r="BR175" s="25">
        <f t="shared" ca="1" si="129"/>
        <v>0</v>
      </c>
      <c r="BS175" s="25">
        <f t="shared" ca="1" si="129"/>
        <v>0</v>
      </c>
      <c r="BT175" s="25">
        <f t="shared" ca="1" si="129"/>
        <v>0</v>
      </c>
      <c r="BU175" s="25">
        <f t="shared" ca="1" si="129"/>
        <v>0</v>
      </c>
      <c r="BV175" s="25">
        <f t="shared" ca="1" si="129"/>
        <v>0</v>
      </c>
      <c r="BW175" s="25">
        <f t="shared" ca="1" si="129"/>
        <v>0</v>
      </c>
      <c r="BX175" s="25">
        <f t="shared" ca="1" si="129"/>
        <v>0</v>
      </c>
      <c r="BY175" s="25">
        <f t="shared" ca="1" si="129"/>
        <v>0</v>
      </c>
      <c r="BZ175" s="25">
        <f t="shared" ca="1" si="129"/>
        <v>0</v>
      </c>
      <c r="CA175" s="25">
        <f t="shared" ca="1" si="129"/>
        <v>0</v>
      </c>
      <c r="CB175" s="25">
        <f t="shared" ca="1" si="129"/>
        <v>0</v>
      </c>
      <c r="CC175" s="25">
        <f t="shared" ca="1" si="129"/>
        <v>0</v>
      </c>
      <c r="CD175" s="25">
        <f t="shared" ca="1" si="129"/>
        <v>0</v>
      </c>
      <c r="CE175" s="25">
        <f t="shared" ca="1" si="129"/>
        <v>0</v>
      </c>
      <c r="CF175" s="25">
        <f t="shared" ca="1" si="129"/>
        <v>0</v>
      </c>
      <c r="CG175" s="25">
        <f t="shared" ca="1" si="129"/>
        <v>0</v>
      </c>
      <c r="CH175" s="25">
        <f t="shared" ca="1" si="129"/>
        <v>0</v>
      </c>
      <c r="CI175" s="25">
        <f t="shared" ca="1" si="129"/>
        <v>0</v>
      </c>
      <c r="CJ175" s="25">
        <f t="shared" ca="1" si="129"/>
        <v>0</v>
      </c>
      <c r="CK175" s="25">
        <f t="shared" ca="1" si="129"/>
        <v>0</v>
      </c>
      <c r="CL175" s="25">
        <f t="shared" ca="1" si="129"/>
        <v>0</v>
      </c>
      <c r="CM175" s="25">
        <f t="shared" ca="1" si="129"/>
        <v>0</v>
      </c>
      <c r="CN175" s="25">
        <f t="shared" ca="1" si="129"/>
        <v>0</v>
      </c>
      <c r="CO175" s="25">
        <f t="shared" ca="1" si="129"/>
        <v>0</v>
      </c>
      <c r="CP175" s="25">
        <f t="shared" ca="1" si="129"/>
        <v>0</v>
      </c>
      <c r="CQ175" s="25">
        <f t="shared" ca="1" si="129"/>
        <v>0</v>
      </c>
      <c r="CR175" s="25">
        <f t="shared" ca="1" si="129"/>
        <v>0</v>
      </c>
      <c r="CS175" s="25">
        <f t="shared" ca="1" si="129"/>
        <v>0</v>
      </c>
      <c r="CT175" s="25">
        <f t="shared" ca="1" si="129"/>
        <v>0</v>
      </c>
      <c r="CU175" s="25">
        <f t="shared" ca="1" si="129"/>
        <v>0</v>
      </c>
      <c r="CV175" s="25">
        <f t="shared" ca="1" si="129"/>
        <v>0</v>
      </c>
      <c r="CW175" s="25">
        <f t="shared" ca="1" si="129"/>
        <v>0</v>
      </c>
      <c r="CX175" s="25">
        <f t="shared" ca="1" si="129"/>
        <v>0</v>
      </c>
      <c r="CY175" s="25">
        <f t="shared" ca="1" si="129"/>
        <v>0</v>
      </c>
      <c r="CZ175" s="25">
        <f t="shared" ca="1" si="129"/>
        <v>0</v>
      </c>
      <c r="DA175" s="25">
        <f t="shared" ca="1" si="129"/>
        <v>0</v>
      </c>
      <c r="DB175" s="25">
        <f t="shared" ca="1" si="129"/>
        <v>0</v>
      </c>
      <c r="DC175" s="25">
        <f t="shared" ca="1" si="129"/>
        <v>0</v>
      </c>
      <c r="DD175" s="25">
        <f t="shared" ca="1" si="129"/>
        <v>0</v>
      </c>
      <c r="DE175" s="25">
        <f t="shared" ca="1" si="129"/>
        <v>0</v>
      </c>
      <c r="DF175" s="25">
        <f t="shared" ca="1" si="129"/>
        <v>0</v>
      </c>
      <c r="DG175" s="25">
        <f t="shared" ca="1" si="129"/>
        <v>0</v>
      </c>
      <c r="DH175" s="25">
        <f t="shared" ca="1" si="129"/>
        <v>0</v>
      </c>
      <c r="DI175" s="25">
        <f t="shared" ca="1" si="129"/>
        <v>0</v>
      </c>
      <c r="DJ175" s="25">
        <f t="shared" ca="1" si="129"/>
        <v>0</v>
      </c>
      <c r="DK175" s="25">
        <f t="shared" ca="1" si="129"/>
        <v>0</v>
      </c>
      <c r="DL175" s="25">
        <f t="shared" ca="1" si="129"/>
        <v>0</v>
      </c>
      <c r="DM175" s="25">
        <f t="shared" ca="1" si="129"/>
        <v>0</v>
      </c>
      <c r="DN175" s="25">
        <f t="shared" ca="1" si="129"/>
        <v>0</v>
      </c>
      <c r="DO175" s="25">
        <f t="shared" ca="1" si="129"/>
        <v>0</v>
      </c>
      <c r="DP175" s="25">
        <f t="shared" ca="1" si="129"/>
        <v>0</v>
      </c>
      <c r="DQ175" s="25">
        <f t="shared" ca="1" si="129"/>
        <v>0</v>
      </c>
      <c r="DR175" s="25">
        <f t="shared" ca="1" si="129"/>
        <v>0</v>
      </c>
      <c r="DS175" s="25">
        <f t="shared" ca="1" si="129"/>
        <v>0</v>
      </c>
      <c r="DT175" s="25">
        <f t="shared" ca="1" si="129"/>
        <v>0</v>
      </c>
      <c r="DU175" s="25">
        <f t="shared" ca="1" si="129"/>
        <v>0</v>
      </c>
      <c r="DV175" s="25">
        <f t="shared" ca="1" si="129"/>
        <v>0</v>
      </c>
      <c r="DW175" s="25">
        <f t="shared" ca="1" si="129"/>
        <v>0</v>
      </c>
      <c r="DX175" s="25">
        <f t="shared" ca="1" si="129"/>
        <v>0</v>
      </c>
      <c r="DY175" s="25">
        <f t="shared" ca="1" si="129"/>
        <v>0</v>
      </c>
      <c r="DZ175" s="25">
        <f t="shared" ca="1" si="129"/>
        <v>0</v>
      </c>
      <c r="EA175" s="25">
        <f t="shared" ref="EA175:GL175" ca="1" si="130">EA162/($C162+1E-36)</f>
        <v>0</v>
      </c>
      <c r="EB175" s="25">
        <f t="shared" ca="1" si="130"/>
        <v>0</v>
      </c>
      <c r="EC175" s="25">
        <f t="shared" ca="1" si="130"/>
        <v>0</v>
      </c>
      <c r="ED175" s="25">
        <f t="shared" ca="1" si="130"/>
        <v>0</v>
      </c>
      <c r="EE175" s="25">
        <f t="shared" ca="1" si="130"/>
        <v>0</v>
      </c>
      <c r="EF175" s="25">
        <f t="shared" ca="1" si="130"/>
        <v>0</v>
      </c>
      <c r="EG175" s="25">
        <f t="shared" ca="1" si="130"/>
        <v>0</v>
      </c>
      <c r="EH175" s="25">
        <f t="shared" ca="1" si="130"/>
        <v>0</v>
      </c>
      <c r="EI175" s="25">
        <f t="shared" ca="1" si="130"/>
        <v>0</v>
      </c>
      <c r="EJ175" s="25">
        <f t="shared" ca="1" si="130"/>
        <v>0</v>
      </c>
      <c r="EK175" s="25">
        <f t="shared" ca="1" si="130"/>
        <v>0</v>
      </c>
      <c r="EL175" s="25">
        <f t="shared" ca="1" si="130"/>
        <v>0</v>
      </c>
      <c r="EM175" s="25">
        <f t="shared" ca="1" si="130"/>
        <v>0</v>
      </c>
      <c r="EN175" s="25">
        <f t="shared" ca="1" si="130"/>
        <v>0</v>
      </c>
      <c r="EO175" s="25">
        <f t="shared" ca="1" si="130"/>
        <v>0</v>
      </c>
      <c r="EP175" s="25">
        <f t="shared" ca="1" si="130"/>
        <v>0</v>
      </c>
      <c r="EQ175" s="25">
        <f t="shared" ca="1" si="130"/>
        <v>0</v>
      </c>
      <c r="ER175" s="25">
        <f t="shared" ca="1" si="130"/>
        <v>0</v>
      </c>
      <c r="ES175" s="25">
        <f t="shared" ca="1" si="130"/>
        <v>0</v>
      </c>
      <c r="ET175" s="25">
        <f t="shared" ca="1" si="130"/>
        <v>0</v>
      </c>
      <c r="EU175" s="25">
        <f t="shared" ca="1" si="130"/>
        <v>0</v>
      </c>
      <c r="EV175" s="25">
        <f t="shared" ca="1" si="130"/>
        <v>0</v>
      </c>
      <c r="EW175" s="25">
        <f t="shared" ca="1" si="130"/>
        <v>0</v>
      </c>
      <c r="EX175" s="25">
        <f t="shared" ca="1" si="130"/>
        <v>0</v>
      </c>
      <c r="EY175" s="25">
        <f t="shared" ca="1" si="130"/>
        <v>0</v>
      </c>
      <c r="EZ175" s="25">
        <f t="shared" ca="1" si="130"/>
        <v>0</v>
      </c>
      <c r="FA175" s="25">
        <f t="shared" ca="1" si="130"/>
        <v>0</v>
      </c>
      <c r="FB175" s="25">
        <f t="shared" ca="1" si="130"/>
        <v>0</v>
      </c>
      <c r="FC175" s="25">
        <f t="shared" ca="1" si="130"/>
        <v>0</v>
      </c>
      <c r="FD175" s="25">
        <f t="shared" ca="1" si="130"/>
        <v>0</v>
      </c>
      <c r="FE175" s="25">
        <f t="shared" ca="1" si="130"/>
        <v>0</v>
      </c>
      <c r="FF175" s="25">
        <f t="shared" ca="1" si="130"/>
        <v>0</v>
      </c>
      <c r="FG175" s="25">
        <f t="shared" ca="1" si="130"/>
        <v>0</v>
      </c>
      <c r="FH175" s="25">
        <f t="shared" ca="1" si="130"/>
        <v>0</v>
      </c>
      <c r="FI175" s="25">
        <f t="shared" ca="1" si="130"/>
        <v>0</v>
      </c>
      <c r="FJ175" s="25">
        <f t="shared" ca="1" si="130"/>
        <v>0</v>
      </c>
      <c r="FK175" s="25">
        <f t="shared" ca="1" si="130"/>
        <v>0</v>
      </c>
      <c r="FL175" s="25">
        <f t="shared" ca="1" si="130"/>
        <v>0</v>
      </c>
      <c r="FM175" s="25">
        <f t="shared" ca="1" si="130"/>
        <v>0</v>
      </c>
      <c r="FN175" s="25">
        <f t="shared" ca="1" si="130"/>
        <v>0</v>
      </c>
      <c r="FO175" s="25">
        <f t="shared" ca="1" si="130"/>
        <v>0</v>
      </c>
      <c r="FP175" s="25">
        <f t="shared" ca="1" si="130"/>
        <v>0</v>
      </c>
      <c r="FQ175" s="25">
        <f t="shared" ca="1" si="130"/>
        <v>0</v>
      </c>
      <c r="FR175" s="25">
        <f t="shared" ca="1" si="130"/>
        <v>0</v>
      </c>
      <c r="FS175" s="25">
        <f t="shared" ca="1" si="130"/>
        <v>0</v>
      </c>
      <c r="FT175" s="25">
        <f t="shared" ca="1" si="130"/>
        <v>0</v>
      </c>
      <c r="FU175" s="25">
        <f t="shared" ca="1" si="130"/>
        <v>0</v>
      </c>
      <c r="FV175" s="25">
        <f t="shared" ca="1" si="130"/>
        <v>0</v>
      </c>
      <c r="FW175" s="25">
        <f t="shared" ca="1" si="130"/>
        <v>0</v>
      </c>
      <c r="FX175" s="25">
        <f t="shared" ca="1" si="130"/>
        <v>0</v>
      </c>
      <c r="FY175" s="25">
        <f t="shared" ca="1" si="130"/>
        <v>0</v>
      </c>
      <c r="FZ175" s="25">
        <f t="shared" ca="1" si="130"/>
        <v>0</v>
      </c>
      <c r="GA175" s="25">
        <f t="shared" ca="1" si="130"/>
        <v>0</v>
      </c>
      <c r="GB175" s="25">
        <f t="shared" ca="1" si="130"/>
        <v>0</v>
      </c>
      <c r="GC175" s="25">
        <f t="shared" ca="1" si="130"/>
        <v>0</v>
      </c>
      <c r="GD175" s="25">
        <f t="shared" ca="1" si="130"/>
        <v>0</v>
      </c>
      <c r="GE175" s="25">
        <f t="shared" ca="1" si="130"/>
        <v>0</v>
      </c>
      <c r="GF175" s="25">
        <f t="shared" ca="1" si="130"/>
        <v>0</v>
      </c>
      <c r="GG175" s="25">
        <f t="shared" ca="1" si="130"/>
        <v>0</v>
      </c>
      <c r="GH175" s="25">
        <f t="shared" ca="1" si="130"/>
        <v>0</v>
      </c>
      <c r="GI175" s="25">
        <f t="shared" ca="1" si="130"/>
        <v>0</v>
      </c>
      <c r="GJ175" s="25">
        <f t="shared" ca="1" si="130"/>
        <v>0</v>
      </c>
      <c r="GK175" s="25">
        <f t="shared" ca="1" si="130"/>
        <v>0</v>
      </c>
      <c r="GL175" s="25">
        <f t="shared" ca="1" si="130"/>
        <v>0</v>
      </c>
      <c r="GM175" s="25">
        <f t="shared" ref="GM175:IV175" ca="1" si="131">GM162/($C162+1E-36)</f>
        <v>0</v>
      </c>
      <c r="GN175" s="25">
        <f t="shared" ca="1" si="131"/>
        <v>0</v>
      </c>
      <c r="GO175" s="25">
        <f t="shared" ca="1" si="131"/>
        <v>0</v>
      </c>
      <c r="GP175" s="25">
        <f t="shared" ca="1" si="131"/>
        <v>0</v>
      </c>
      <c r="GQ175" s="25">
        <f t="shared" ca="1" si="131"/>
        <v>0</v>
      </c>
      <c r="GR175" s="25">
        <f t="shared" ca="1" si="131"/>
        <v>0</v>
      </c>
      <c r="GS175" s="25">
        <f t="shared" ca="1" si="131"/>
        <v>0</v>
      </c>
      <c r="GT175" s="25">
        <f t="shared" ca="1" si="131"/>
        <v>0</v>
      </c>
      <c r="GU175" s="25">
        <f t="shared" ca="1" si="131"/>
        <v>0</v>
      </c>
      <c r="GV175" s="25">
        <f t="shared" ca="1" si="131"/>
        <v>0</v>
      </c>
      <c r="GW175" s="25">
        <f t="shared" ca="1" si="131"/>
        <v>0</v>
      </c>
      <c r="GX175" s="25">
        <f t="shared" ca="1" si="131"/>
        <v>0</v>
      </c>
      <c r="GY175" s="25">
        <f t="shared" ca="1" si="131"/>
        <v>0</v>
      </c>
      <c r="GZ175" s="25">
        <f t="shared" ca="1" si="131"/>
        <v>0</v>
      </c>
      <c r="HA175" s="25">
        <f t="shared" ca="1" si="131"/>
        <v>0</v>
      </c>
      <c r="HB175" s="25">
        <f t="shared" ca="1" si="131"/>
        <v>0</v>
      </c>
      <c r="HC175" s="25">
        <f t="shared" ca="1" si="131"/>
        <v>0</v>
      </c>
      <c r="HD175" s="25">
        <f t="shared" ca="1" si="131"/>
        <v>0</v>
      </c>
      <c r="HE175" s="25">
        <f t="shared" ca="1" si="131"/>
        <v>0</v>
      </c>
      <c r="HF175" s="25">
        <f t="shared" ca="1" si="131"/>
        <v>0</v>
      </c>
      <c r="HG175" s="25">
        <f t="shared" ca="1" si="131"/>
        <v>0</v>
      </c>
      <c r="HH175" s="25">
        <f t="shared" ca="1" si="131"/>
        <v>0</v>
      </c>
      <c r="HI175" s="25">
        <f t="shared" ca="1" si="131"/>
        <v>0</v>
      </c>
      <c r="HJ175" s="25">
        <f t="shared" ca="1" si="131"/>
        <v>0</v>
      </c>
      <c r="HK175" s="25">
        <f t="shared" ca="1" si="131"/>
        <v>0</v>
      </c>
      <c r="HL175" s="25">
        <f t="shared" ca="1" si="131"/>
        <v>0</v>
      </c>
      <c r="HM175" s="25">
        <f t="shared" ca="1" si="131"/>
        <v>0</v>
      </c>
      <c r="HN175" s="25">
        <f t="shared" ca="1" si="131"/>
        <v>0</v>
      </c>
      <c r="HO175" s="25">
        <f t="shared" ca="1" si="131"/>
        <v>0</v>
      </c>
      <c r="HP175" s="25">
        <f t="shared" ca="1" si="131"/>
        <v>0</v>
      </c>
      <c r="HQ175" s="25">
        <f t="shared" ca="1" si="131"/>
        <v>0</v>
      </c>
      <c r="HR175" s="25">
        <f t="shared" ca="1" si="131"/>
        <v>0</v>
      </c>
      <c r="HS175" s="25">
        <f t="shared" ca="1" si="131"/>
        <v>0</v>
      </c>
      <c r="HT175" s="25">
        <f t="shared" ca="1" si="131"/>
        <v>0</v>
      </c>
      <c r="HU175" s="25">
        <f t="shared" ca="1" si="131"/>
        <v>0</v>
      </c>
      <c r="HV175" s="25">
        <f t="shared" ca="1" si="131"/>
        <v>0</v>
      </c>
      <c r="HW175" s="25">
        <f t="shared" ca="1" si="131"/>
        <v>0</v>
      </c>
      <c r="HX175" s="25">
        <f t="shared" ca="1" si="131"/>
        <v>0</v>
      </c>
      <c r="HY175" s="25">
        <f t="shared" ca="1" si="131"/>
        <v>0</v>
      </c>
      <c r="HZ175" s="25">
        <f t="shared" ca="1" si="131"/>
        <v>0</v>
      </c>
      <c r="IA175" s="25">
        <f t="shared" ca="1" si="131"/>
        <v>0</v>
      </c>
      <c r="IB175" s="25">
        <f t="shared" ca="1" si="131"/>
        <v>0</v>
      </c>
      <c r="IC175" s="25">
        <f t="shared" ca="1" si="131"/>
        <v>0</v>
      </c>
      <c r="ID175" s="25">
        <f t="shared" ca="1" si="131"/>
        <v>0</v>
      </c>
      <c r="IE175" s="25">
        <f t="shared" ca="1" si="131"/>
        <v>0</v>
      </c>
      <c r="IF175" s="25">
        <f t="shared" ca="1" si="131"/>
        <v>0</v>
      </c>
      <c r="IG175" s="25">
        <f t="shared" ca="1" si="131"/>
        <v>0</v>
      </c>
      <c r="IH175" s="25">
        <f t="shared" ca="1" si="131"/>
        <v>0</v>
      </c>
      <c r="II175" s="25">
        <f t="shared" ca="1" si="131"/>
        <v>0</v>
      </c>
      <c r="IJ175" s="25">
        <f t="shared" ca="1" si="131"/>
        <v>0</v>
      </c>
      <c r="IK175" s="25">
        <f t="shared" ca="1" si="131"/>
        <v>0</v>
      </c>
      <c r="IL175" s="25">
        <f t="shared" ca="1" si="131"/>
        <v>0</v>
      </c>
      <c r="IM175" s="25">
        <f t="shared" ca="1" si="131"/>
        <v>0</v>
      </c>
      <c r="IN175" s="25">
        <f t="shared" ca="1" si="131"/>
        <v>0</v>
      </c>
      <c r="IO175" s="25">
        <f t="shared" ca="1" si="131"/>
        <v>0</v>
      </c>
      <c r="IP175" s="25">
        <f t="shared" ca="1" si="131"/>
        <v>0</v>
      </c>
      <c r="IQ175" s="25">
        <f t="shared" ca="1" si="131"/>
        <v>0</v>
      </c>
      <c r="IR175" s="25">
        <f t="shared" ca="1" si="131"/>
        <v>0</v>
      </c>
      <c r="IS175" s="25">
        <f t="shared" ca="1" si="131"/>
        <v>0</v>
      </c>
      <c r="IT175" s="25">
        <f t="shared" ca="1" si="131"/>
        <v>0</v>
      </c>
      <c r="IU175" s="25">
        <f t="shared" ca="1" si="131"/>
        <v>0</v>
      </c>
      <c r="IV175" s="25">
        <f t="shared" ca="1" si="131"/>
        <v>0</v>
      </c>
    </row>
    <row r="176" spans="1:256" x14ac:dyDescent="0.15">
      <c r="A176" s="24" t="s">
        <v>223</v>
      </c>
      <c r="C176" s="25">
        <f t="shared" ref="C176:BN176" ca="1" si="132">C163/($C163+1E-36)</f>
        <v>0</v>
      </c>
      <c r="D176" s="25">
        <f t="shared" ca="1" si="132"/>
        <v>0</v>
      </c>
      <c r="E176" s="25">
        <f t="shared" ca="1" si="132"/>
        <v>0</v>
      </c>
      <c r="F176" s="25">
        <f t="shared" ca="1" si="132"/>
        <v>0</v>
      </c>
      <c r="G176" s="25">
        <f t="shared" ca="1" si="132"/>
        <v>0</v>
      </c>
      <c r="H176" s="25">
        <f t="shared" ca="1" si="132"/>
        <v>0</v>
      </c>
      <c r="I176" s="25">
        <f t="shared" ca="1" si="132"/>
        <v>0</v>
      </c>
      <c r="J176" s="25">
        <f t="shared" ca="1" si="132"/>
        <v>0</v>
      </c>
      <c r="K176" s="25">
        <f t="shared" ca="1" si="132"/>
        <v>0</v>
      </c>
      <c r="L176" s="25">
        <f t="shared" ca="1" si="132"/>
        <v>0</v>
      </c>
      <c r="M176" s="25">
        <f t="shared" ca="1" si="132"/>
        <v>0</v>
      </c>
      <c r="N176" s="25">
        <f t="shared" ca="1" si="132"/>
        <v>0</v>
      </c>
      <c r="O176" s="25">
        <f t="shared" ca="1" si="132"/>
        <v>0</v>
      </c>
      <c r="P176" s="25">
        <f t="shared" ca="1" si="132"/>
        <v>0</v>
      </c>
      <c r="Q176" s="25">
        <f t="shared" ca="1" si="132"/>
        <v>0</v>
      </c>
      <c r="R176" s="25">
        <f t="shared" ca="1" si="132"/>
        <v>0</v>
      </c>
      <c r="S176" s="25">
        <f t="shared" ca="1" si="132"/>
        <v>0</v>
      </c>
      <c r="T176" s="25">
        <f t="shared" ca="1" si="132"/>
        <v>0</v>
      </c>
      <c r="U176" s="25">
        <f t="shared" ca="1" si="132"/>
        <v>0</v>
      </c>
      <c r="V176" s="25">
        <f t="shared" ca="1" si="132"/>
        <v>0</v>
      </c>
      <c r="W176" s="25">
        <f t="shared" ca="1" si="132"/>
        <v>0</v>
      </c>
      <c r="X176" s="25">
        <f t="shared" ca="1" si="132"/>
        <v>0</v>
      </c>
      <c r="Y176" s="25">
        <f t="shared" ca="1" si="132"/>
        <v>0</v>
      </c>
      <c r="Z176" s="25">
        <f t="shared" ca="1" si="132"/>
        <v>0</v>
      </c>
      <c r="AA176" s="25">
        <f t="shared" ca="1" si="132"/>
        <v>0</v>
      </c>
      <c r="AB176" s="25">
        <f t="shared" ca="1" si="132"/>
        <v>0</v>
      </c>
      <c r="AC176" s="25">
        <f t="shared" ca="1" si="132"/>
        <v>0</v>
      </c>
      <c r="AD176" s="25">
        <f t="shared" ca="1" si="132"/>
        <v>0</v>
      </c>
      <c r="AE176" s="25">
        <f t="shared" ca="1" si="132"/>
        <v>0</v>
      </c>
      <c r="AF176" s="25">
        <f t="shared" ca="1" si="132"/>
        <v>0</v>
      </c>
      <c r="AG176" s="25">
        <f t="shared" ca="1" si="132"/>
        <v>0</v>
      </c>
      <c r="AH176" s="25">
        <f t="shared" ca="1" si="132"/>
        <v>0</v>
      </c>
      <c r="AI176" s="25">
        <f t="shared" ca="1" si="132"/>
        <v>0</v>
      </c>
      <c r="AJ176" s="25">
        <f t="shared" ca="1" si="132"/>
        <v>0</v>
      </c>
      <c r="AK176" s="25">
        <f t="shared" ca="1" si="132"/>
        <v>0</v>
      </c>
      <c r="AL176" s="25">
        <f t="shared" ca="1" si="132"/>
        <v>0</v>
      </c>
      <c r="AM176" s="25">
        <f t="shared" ca="1" si="132"/>
        <v>0</v>
      </c>
      <c r="AN176" s="25">
        <f t="shared" ca="1" si="132"/>
        <v>0</v>
      </c>
      <c r="AO176" s="25">
        <f t="shared" ca="1" si="132"/>
        <v>0</v>
      </c>
      <c r="AP176" s="25">
        <f t="shared" ca="1" si="132"/>
        <v>0</v>
      </c>
      <c r="AQ176" s="25">
        <f t="shared" ca="1" si="132"/>
        <v>0</v>
      </c>
      <c r="AR176" s="25">
        <f t="shared" ca="1" si="132"/>
        <v>0</v>
      </c>
      <c r="AS176" s="25">
        <f t="shared" ca="1" si="132"/>
        <v>0</v>
      </c>
      <c r="AT176" s="25">
        <f t="shared" ca="1" si="132"/>
        <v>0</v>
      </c>
      <c r="AU176" s="25">
        <f t="shared" ca="1" si="132"/>
        <v>0</v>
      </c>
      <c r="AV176" s="25">
        <f t="shared" ca="1" si="132"/>
        <v>0</v>
      </c>
      <c r="AW176" s="25">
        <f t="shared" ca="1" si="132"/>
        <v>0</v>
      </c>
      <c r="AX176" s="25">
        <f t="shared" ca="1" si="132"/>
        <v>0</v>
      </c>
      <c r="AY176" s="25">
        <f t="shared" ca="1" si="132"/>
        <v>0</v>
      </c>
      <c r="AZ176" s="25">
        <f t="shared" ca="1" si="132"/>
        <v>0</v>
      </c>
      <c r="BA176" s="25">
        <f t="shared" ca="1" si="132"/>
        <v>0</v>
      </c>
      <c r="BB176" s="25">
        <f t="shared" ca="1" si="132"/>
        <v>0</v>
      </c>
      <c r="BC176" s="25">
        <f t="shared" ca="1" si="132"/>
        <v>0</v>
      </c>
      <c r="BD176" s="25">
        <f t="shared" ca="1" si="132"/>
        <v>0</v>
      </c>
      <c r="BE176" s="25">
        <f t="shared" ca="1" si="132"/>
        <v>0</v>
      </c>
      <c r="BF176" s="25">
        <f t="shared" ca="1" si="132"/>
        <v>0</v>
      </c>
      <c r="BG176" s="25">
        <f t="shared" ca="1" si="132"/>
        <v>0</v>
      </c>
      <c r="BH176" s="25">
        <f t="shared" ca="1" si="132"/>
        <v>0</v>
      </c>
      <c r="BI176" s="25">
        <f t="shared" ca="1" si="132"/>
        <v>0</v>
      </c>
      <c r="BJ176" s="25">
        <f t="shared" ca="1" si="132"/>
        <v>0</v>
      </c>
      <c r="BK176" s="25">
        <f t="shared" ca="1" si="132"/>
        <v>0</v>
      </c>
      <c r="BL176" s="25">
        <f t="shared" ca="1" si="132"/>
        <v>0</v>
      </c>
      <c r="BM176" s="25">
        <f t="shared" ca="1" si="132"/>
        <v>0</v>
      </c>
      <c r="BN176" s="25">
        <f t="shared" ca="1" si="132"/>
        <v>0</v>
      </c>
      <c r="BO176" s="25">
        <f t="shared" ref="BO176:DZ176" ca="1" si="133">BO163/($C163+1E-36)</f>
        <v>0</v>
      </c>
      <c r="BP176" s="25">
        <f t="shared" ca="1" si="133"/>
        <v>0</v>
      </c>
      <c r="BQ176" s="25">
        <f t="shared" ca="1" si="133"/>
        <v>0</v>
      </c>
      <c r="BR176" s="25">
        <f t="shared" ca="1" si="133"/>
        <v>0</v>
      </c>
      <c r="BS176" s="25">
        <f t="shared" ca="1" si="133"/>
        <v>0</v>
      </c>
      <c r="BT176" s="25">
        <f t="shared" ca="1" si="133"/>
        <v>0</v>
      </c>
      <c r="BU176" s="25">
        <f t="shared" ca="1" si="133"/>
        <v>0</v>
      </c>
      <c r="BV176" s="25">
        <f t="shared" ca="1" si="133"/>
        <v>0</v>
      </c>
      <c r="BW176" s="25">
        <f t="shared" ca="1" si="133"/>
        <v>0</v>
      </c>
      <c r="BX176" s="25">
        <f t="shared" ca="1" si="133"/>
        <v>0</v>
      </c>
      <c r="BY176" s="25">
        <f t="shared" ca="1" si="133"/>
        <v>0</v>
      </c>
      <c r="BZ176" s="25">
        <f t="shared" ca="1" si="133"/>
        <v>0</v>
      </c>
      <c r="CA176" s="25">
        <f t="shared" ca="1" si="133"/>
        <v>0</v>
      </c>
      <c r="CB176" s="25">
        <f t="shared" ca="1" si="133"/>
        <v>0</v>
      </c>
      <c r="CC176" s="25">
        <f t="shared" ca="1" si="133"/>
        <v>0</v>
      </c>
      <c r="CD176" s="25">
        <f t="shared" ca="1" si="133"/>
        <v>0</v>
      </c>
      <c r="CE176" s="25">
        <f t="shared" ca="1" si="133"/>
        <v>0</v>
      </c>
      <c r="CF176" s="25">
        <f t="shared" ca="1" si="133"/>
        <v>0</v>
      </c>
      <c r="CG176" s="25">
        <f t="shared" ca="1" si="133"/>
        <v>0</v>
      </c>
      <c r="CH176" s="25">
        <f t="shared" ca="1" si="133"/>
        <v>0</v>
      </c>
      <c r="CI176" s="25">
        <f t="shared" ca="1" si="133"/>
        <v>0</v>
      </c>
      <c r="CJ176" s="25">
        <f t="shared" ca="1" si="133"/>
        <v>0</v>
      </c>
      <c r="CK176" s="25">
        <f t="shared" ca="1" si="133"/>
        <v>0</v>
      </c>
      <c r="CL176" s="25">
        <f t="shared" ca="1" si="133"/>
        <v>0</v>
      </c>
      <c r="CM176" s="25">
        <f t="shared" ca="1" si="133"/>
        <v>0</v>
      </c>
      <c r="CN176" s="25">
        <f t="shared" ca="1" si="133"/>
        <v>0</v>
      </c>
      <c r="CO176" s="25">
        <f t="shared" ca="1" si="133"/>
        <v>0</v>
      </c>
      <c r="CP176" s="25">
        <f t="shared" ca="1" si="133"/>
        <v>0</v>
      </c>
      <c r="CQ176" s="25">
        <f t="shared" ca="1" si="133"/>
        <v>0</v>
      </c>
      <c r="CR176" s="25">
        <f t="shared" ca="1" si="133"/>
        <v>0</v>
      </c>
      <c r="CS176" s="25">
        <f t="shared" ca="1" si="133"/>
        <v>0</v>
      </c>
      <c r="CT176" s="25">
        <f t="shared" ca="1" si="133"/>
        <v>0</v>
      </c>
      <c r="CU176" s="25">
        <f t="shared" ca="1" si="133"/>
        <v>0</v>
      </c>
      <c r="CV176" s="25">
        <f t="shared" ca="1" si="133"/>
        <v>0</v>
      </c>
      <c r="CW176" s="25">
        <f t="shared" ca="1" si="133"/>
        <v>0</v>
      </c>
      <c r="CX176" s="25">
        <f t="shared" ca="1" si="133"/>
        <v>0</v>
      </c>
      <c r="CY176" s="25">
        <f t="shared" ca="1" si="133"/>
        <v>0</v>
      </c>
      <c r="CZ176" s="25">
        <f t="shared" ca="1" si="133"/>
        <v>0</v>
      </c>
      <c r="DA176" s="25">
        <f t="shared" ca="1" si="133"/>
        <v>0</v>
      </c>
      <c r="DB176" s="25">
        <f t="shared" ca="1" si="133"/>
        <v>0</v>
      </c>
      <c r="DC176" s="25">
        <f t="shared" ca="1" si="133"/>
        <v>0</v>
      </c>
      <c r="DD176" s="25">
        <f t="shared" ca="1" si="133"/>
        <v>0</v>
      </c>
      <c r="DE176" s="25">
        <f t="shared" ca="1" si="133"/>
        <v>0</v>
      </c>
      <c r="DF176" s="25">
        <f t="shared" ca="1" si="133"/>
        <v>0</v>
      </c>
      <c r="DG176" s="25">
        <f t="shared" ca="1" si="133"/>
        <v>0</v>
      </c>
      <c r="DH176" s="25">
        <f t="shared" ca="1" si="133"/>
        <v>0</v>
      </c>
      <c r="DI176" s="25">
        <f t="shared" ca="1" si="133"/>
        <v>0</v>
      </c>
      <c r="DJ176" s="25">
        <f t="shared" ca="1" si="133"/>
        <v>0</v>
      </c>
      <c r="DK176" s="25">
        <f t="shared" ca="1" si="133"/>
        <v>0</v>
      </c>
      <c r="DL176" s="25">
        <f t="shared" ca="1" si="133"/>
        <v>0</v>
      </c>
      <c r="DM176" s="25">
        <f t="shared" ca="1" si="133"/>
        <v>0</v>
      </c>
      <c r="DN176" s="25">
        <f t="shared" ca="1" si="133"/>
        <v>0</v>
      </c>
      <c r="DO176" s="25">
        <f t="shared" ca="1" si="133"/>
        <v>0</v>
      </c>
      <c r="DP176" s="25">
        <f t="shared" ca="1" si="133"/>
        <v>0</v>
      </c>
      <c r="DQ176" s="25">
        <f t="shared" ca="1" si="133"/>
        <v>0</v>
      </c>
      <c r="DR176" s="25">
        <f t="shared" ca="1" si="133"/>
        <v>0</v>
      </c>
      <c r="DS176" s="25">
        <f t="shared" ca="1" si="133"/>
        <v>0</v>
      </c>
      <c r="DT176" s="25">
        <f t="shared" ca="1" si="133"/>
        <v>0</v>
      </c>
      <c r="DU176" s="25">
        <f t="shared" ca="1" si="133"/>
        <v>0</v>
      </c>
      <c r="DV176" s="25">
        <f t="shared" ca="1" si="133"/>
        <v>0</v>
      </c>
      <c r="DW176" s="25">
        <f t="shared" ca="1" si="133"/>
        <v>0</v>
      </c>
      <c r="DX176" s="25">
        <f t="shared" ca="1" si="133"/>
        <v>0</v>
      </c>
      <c r="DY176" s="25">
        <f t="shared" ca="1" si="133"/>
        <v>0</v>
      </c>
      <c r="DZ176" s="25">
        <f t="shared" ca="1" si="133"/>
        <v>0</v>
      </c>
      <c r="EA176" s="25">
        <f t="shared" ref="EA176:GL176" ca="1" si="134">EA163/($C163+1E-36)</f>
        <v>0</v>
      </c>
      <c r="EB176" s="25">
        <f t="shared" ca="1" si="134"/>
        <v>0</v>
      </c>
      <c r="EC176" s="25">
        <f t="shared" ca="1" si="134"/>
        <v>0</v>
      </c>
      <c r="ED176" s="25">
        <f t="shared" ca="1" si="134"/>
        <v>0</v>
      </c>
      <c r="EE176" s="25">
        <f t="shared" ca="1" si="134"/>
        <v>0</v>
      </c>
      <c r="EF176" s="25">
        <f t="shared" ca="1" si="134"/>
        <v>0</v>
      </c>
      <c r="EG176" s="25">
        <f t="shared" ca="1" si="134"/>
        <v>0</v>
      </c>
      <c r="EH176" s="25">
        <f t="shared" ca="1" si="134"/>
        <v>0</v>
      </c>
      <c r="EI176" s="25">
        <f t="shared" ca="1" si="134"/>
        <v>0</v>
      </c>
      <c r="EJ176" s="25">
        <f t="shared" ca="1" si="134"/>
        <v>0</v>
      </c>
      <c r="EK176" s="25">
        <f t="shared" ca="1" si="134"/>
        <v>0</v>
      </c>
      <c r="EL176" s="25">
        <f t="shared" ca="1" si="134"/>
        <v>0</v>
      </c>
      <c r="EM176" s="25">
        <f t="shared" ca="1" si="134"/>
        <v>0</v>
      </c>
      <c r="EN176" s="25">
        <f t="shared" ca="1" si="134"/>
        <v>0</v>
      </c>
      <c r="EO176" s="25">
        <f t="shared" ca="1" si="134"/>
        <v>0</v>
      </c>
      <c r="EP176" s="25">
        <f t="shared" ca="1" si="134"/>
        <v>0</v>
      </c>
      <c r="EQ176" s="25">
        <f t="shared" ca="1" si="134"/>
        <v>0</v>
      </c>
      <c r="ER176" s="25">
        <f t="shared" ca="1" si="134"/>
        <v>0</v>
      </c>
      <c r="ES176" s="25">
        <f t="shared" ca="1" si="134"/>
        <v>0</v>
      </c>
      <c r="ET176" s="25">
        <f t="shared" ca="1" si="134"/>
        <v>0</v>
      </c>
      <c r="EU176" s="25">
        <f t="shared" ca="1" si="134"/>
        <v>0</v>
      </c>
      <c r="EV176" s="25">
        <f t="shared" ca="1" si="134"/>
        <v>0</v>
      </c>
      <c r="EW176" s="25">
        <f t="shared" ca="1" si="134"/>
        <v>0</v>
      </c>
      <c r="EX176" s="25">
        <f t="shared" ca="1" si="134"/>
        <v>0</v>
      </c>
      <c r="EY176" s="25">
        <f t="shared" ca="1" si="134"/>
        <v>0</v>
      </c>
      <c r="EZ176" s="25">
        <f t="shared" ca="1" si="134"/>
        <v>0</v>
      </c>
      <c r="FA176" s="25">
        <f t="shared" ca="1" si="134"/>
        <v>0</v>
      </c>
      <c r="FB176" s="25">
        <f t="shared" ca="1" si="134"/>
        <v>0</v>
      </c>
      <c r="FC176" s="25">
        <f t="shared" ca="1" si="134"/>
        <v>0</v>
      </c>
      <c r="FD176" s="25">
        <f t="shared" ca="1" si="134"/>
        <v>0</v>
      </c>
      <c r="FE176" s="25">
        <f t="shared" ca="1" si="134"/>
        <v>0</v>
      </c>
      <c r="FF176" s="25">
        <f t="shared" ca="1" si="134"/>
        <v>0</v>
      </c>
      <c r="FG176" s="25">
        <f t="shared" ca="1" si="134"/>
        <v>0</v>
      </c>
      <c r="FH176" s="25">
        <f t="shared" ca="1" si="134"/>
        <v>0</v>
      </c>
      <c r="FI176" s="25">
        <f t="shared" ca="1" si="134"/>
        <v>0</v>
      </c>
      <c r="FJ176" s="25">
        <f t="shared" ca="1" si="134"/>
        <v>0</v>
      </c>
      <c r="FK176" s="25">
        <f t="shared" ca="1" si="134"/>
        <v>0</v>
      </c>
      <c r="FL176" s="25">
        <f t="shared" ca="1" si="134"/>
        <v>0</v>
      </c>
      <c r="FM176" s="25">
        <f t="shared" ca="1" si="134"/>
        <v>0</v>
      </c>
      <c r="FN176" s="25">
        <f t="shared" ca="1" si="134"/>
        <v>0</v>
      </c>
      <c r="FO176" s="25">
        <f t="shared" ca="1" si="134"/>
        <v>0</v>
      </c>
      <c r="FP176" s="25">
        <f t="shared" ca="1" si="134"/>
        <v>0</v>
      </c>
      <c r="FQ176" s="25">
        <f t="shared" ca="1" si="134"/>
        <v>0</v>
      </c>
      <c r="FR176" s="25">
        <f t="shared" ca="1" si="134"/>
        <v>0</v>
      </c>
      <c r="FS176" s="25">
        <f t="shared" ca="1" si="134"/>
        <v>0</v>
      </c>
      <c r="FT176" s="25">
        <f t="shared" ca="1" si="134"/>
        <v>0</v>
      </c>
      <c r="FU176" s="25">
        <f t="shared" ca="1" si="134"/>
        <v>0</v>
      </c>
      <c r="FV176" s="25">
        <f t="shared" ca="1" si="134"/>
        <v>0</v>
      </c>
      <c r="FW176" s="25">
        <f t="shared" ca="1" si="134"/>
        <v>0</v>
      </c>
      <c r="FX176" s="25">
        <f t="shared" ca="1" si="134"/>
        <v>0</v>
      </c>
      <c r="FY176" s="25">
        <f t="shared" ca="1" si="134"/>
        <v>0</v>
      </c>
      <c r="FZ176" s="25">
        <f t="shared" ca="1" si="134"/>
        <v>0</v>
      </c>
      <c r="GA176" s="25">
        <f t="shared" ca="1" si="134"/>
        <v>0</v>
      </c>
      <c r="GB176" s="25">
        <f t="shared" ca="1" si="134"/>
        <v>0</v>
      </c>
      <c r="GC176" s="25">
        <f t="shared" ca="1" si="134"/>
        <v>0</v>
      </c>
      <c r="GD176" s="25">
        <f t="shared" ca="1" si="134"/>
        <v>0</v>
      </c>
      <c r="GE176" s="25">
        <f t="shared" ca="1" si="134"/>
        <v>0</v>
      </c>
      <c r="GF176" s="25">
        <f t="shared" ca="1" si="134"/>
        <v>0</v>
      </c>
      <c r="GG176" s="25">
        <f t="shared" ca="1" si="134"/>
        <v>0</v>
      </c>
      <c r="GH176" s="25">
        <f t="shared" ca="1" si="134"/>
        <v>0</v>
      </c>
      <c r="GI176" s="25">
        <f t="shared" ca="1" si="134"/>
        <v>0</v>
      </c>
      <c r="GJ176" s="25">
        <f t="shared" ca="1" si="134"/>
        <v>0</v>
      </c>
      <c r="GK176" s="25">
        <f t="shared" ca="1" si="134"/>
        <v>0</v>
      </c>
      <c r="GL176" s="25">
        <f t="shared" ca="1" si="134"/>
        <v>0</v>
      </c>
      <c r="GM176" s="25">
        <f t="shared" ref="GM176:IV176" ca="1" si="135">GM163/($C163+1E-36)</f>
        <v>0</v>
      </c>
      <c r="GN176" s="25">
        <f t="shared" ca="1" si="135"/>
        <v>0</v>
      </c>
      <c r="GO176" s="25">
        <f t="shared" ca="1" si="135"/>
        <v>0</v>
      </c>
      <c r="GP176" s="25">
        <f t="shared" ca="1" si="135"/>
        <v>0</v>
      </c>
      <c r="GQ176" s="25">
        <f t="shared" ca="1" si="135"/>
        <v>0</v>
      </c>
      <c r="GR176" s="25">
        <f t="shared" ca="1" si="135"/>
        <v>0</v>
      </c>
      <c r="GS176" s="25">
        <f t="shared" ca="1" si="135"/>
        <v>0</v>
      </c>
      <c r="GT176" s="25">
        <f t="shared" ca="1" si="135"/>
        <v>0</v>
      </c>
      <c r="GU176" s="25">
        <f t="shared" ca="1" si="135"/>
        <v>0</v>
      </c>
      <c r="GV176" s="25">
        <f t="shared" ca="1" si="135"/>
        <v>0</v>
      </c>
      <c r="GW176" s="25">
        <f t="shared" ca="1" si="135"/>
        <v>0</v>
      </c>
      <c r="GX176" s="25">
        <f t="shared" ca="1" si="135"/>
        <v>0</v>
      </c>
      <c r="GY176" s="25">
        <f t="shared" ca="1" si="135"/>
        <v>0</v>
      </c>
      <c r="GZ176" s="25">
        <f t="shared" ca="1" si="135"/>
        <v>0</v>
      </c>
      <c r="HA176" s="25">
        <f t="shared" ca="1" si="135"/>
        <v>0</v>
      </c>
      <c r="HB176" s="25">
        <f t="shared" ca="1" si="135"/>
        <v>0</v>
      </c>
      <c r="HC176" s="25">
        <f t="shared" ca="1" si="135"/>
        <v>0</v>
      </c>
      <c r="HD176" s="25">
        <f t="shared" ca="1" si="135"/>
        <v>0</v>
      </c>
      <c r="HE176" s="25">
        <f t="shared" ca="1" si="135"/>
        <v>0</v>
      </c>
      <c r="HF176" s="25">
        <f t="shared" ca="1" si="135"/>
        <v>0</v>
      </c>
      <c r="HG176" s="25">
        <f t="shared" ca="1" si="135"/>
        <v>0</v>
      </c>
      <c r="HH176" s="25">
        <f t="shared" ca="1" si="135"/>
        <v>0</v>
      </c>
      <c r="HI176" s="25">
        <f t="shared" ca="1" si="135"/>
        <v>0</v>
      </c>
      <c r="HJ176" s="25">
        <f t="shared" ca="1" si="135"/>
        <v>0</v>
      </c>
      <c r="HK176" s="25">
        <f t="shared" ca="1" si="135"/>
        <v>0</v>
      </c>
      <c r="HL176" s="25">
        <f t="shared" ca="1" si="135"/>
        <v>0</v>
      </c>
      <c r="HM176" s="25">
        <f t="shared" ca="1" si="135"/>
        <v>0</v>
      </c>
      <c r="HN176" s="25">
        <f t="shared" ca="1" si="135"/>
        <v>0</v>
      </c>
      <c r="HO176" s="25">
        <f t="shared" ca="1" si="135"/>
        <v>0</v>
      </c>
      <c r="HP176" s="25">
        <f t="shared" ca="1" si="135"/>
        <v>0</v>
      </c>
      <c r="HQ176" s="25">
        <f t="shared" ca="1" si="135"/>
        <v>0</v>
      </c>
      <c r="HR176" s="25">
        <f t="shared" ca="1" si="135"/>
        <v>0</v>
      </c>
      <c r="HS176" s="25">
        <f t="shared" ca="1" si="135"/>
        <v>0</v>
      </c>
      <c r="HT176" s="25">
        <f t="shared" ca="1" si="135"/>
        <v>0</v>
      </c>
      <c r="HU176" s="25">
        <f t="shared" ca="1" si="135"/>
        <v>0</v>
      </c>
      <c r="HV176" s="25">
        <f t="shared" ca="1" si="135"/>
        <v>0</v>
      </c>
      <c r="HW176" s="25">
        <f t="shared" ca="1" si="135"/>
        <v>0</v>
      </c>
      <c r="HX176" s="25">
        <f t="shared" ca="1" si="135"/>
        <v>0</v>
      </c>
      <c r="HY176" s="25">
        <f t="shared" ca="1" si="135"/>
        <v>0</v>
      </c>
      <c r="HZ176" s="25">
        <f t="shared" ca="1" si="135"/>
        <v>0</v>
      </c>
      <c r="IA176" s="25">
        <f t="shared" ca="1" si="135"/>
        <v>0</v>
      </c>
      <c r="IB176" s="25">
        <f t="shared" ca="1" si="135"/>
        <v>0</v>
      </c>
      <c r="IC176" s="25">
        <f t="shared" ca="1" si="135"/>
        <v>0</v>
      </c>
      <c r="ID176" s="25">
        <f t="shared" ca="1" si="135"/>
        <v>0</v>
      </c>
      <c r="IE176" s="25">
        <f t="shared" ca="1" si="135"/>
        <v>0</v>
      </c>
      <c r="IF176" s="25">
        <f t="shared" ca="1" si="135"/>
        <v>0</v>
      </c>
      <c r="IG176" s="25">
        <f t="shared" ca="1" si="135"/>
        <v>0</v>
      </c>
      <c r="IH176" s="25">
        <f t="shared" ca="1" si="135"/>
        <v>0</v>
      </c>
      <c r="II176" s="25">
        <f t="shared" ca="1" si="135"/>
        <v>0</v>
      </c>
      <c r="IJ176" s="25">
        <f t="shared" ca="1" si="135"/>
        <v>0</v>
      </c>
      <c r="IK176" s="25">
        <f t="shared" ca="1" si="135"/>
        <v>0</v>
      </c>
      <c r="IL176" s="25">
        <f t="shared" ca="1" si="135"/>
        <v>0</v>
      </c>
      <c r="IM176" s="25">
        <f t="shared" ca="1" si="135"/>
        <v>0</v>
      </c>
      <c r="IN176" s="25">
        <f t="shared" ca="1" si="135"/>
        <v>0</v>
      </c>
      <c r="IO176" s="25">
        <f t="shared" ca="1" si="135"/>
        <v>0</v>
      </c>
      <c r="IP176" s="25">
        <f t="shared" ca="1" si="135"/>
        <v>0</v>
      </c>
      <c r="IQ176" s="25">
        <f t="shared" ca="1" si="135"/>
        <v>0</v>
      </c>
      <c r="IR176" s="25">
        <f t="shared" ca="1" si="135"/>
        <v>0</v>
      </c>
      <c r="IS176" s="25">
        <f t="shared" ca="1" si="135"/>
        <v>0</v>
      </c>
      <c r="IT176" s="25">
        <f t="shared" ca="1" si="135"/>
        <v>0</v>
      </c>
      <c r="IU176" s="25">
        <f t="shared" ca="1" si="135"/>
        <v>0</v>
      </c>
      <c r="IV176" s="25">
        <f t="shared" ca="1" si="135"/>
        <v>0</v>
      </c>
    </row>
    <row r="177" spans="1:256" x14ac:dyDescent="0.15">
      <c r="A177" s="24" t="s">
        <v>213</v>
      </c>
      <c r="C177" s="25">
        <f t="shared" ref="C177:BN177" ca="1" si="136">C164/($C164+1E-36)</f>
        <v>1</v>
      </c>
      <c r="D177" s="25">
        <f t="shared" ca="1" si="136"/>
        <v>1</v>
      </c>
      <c r="E177" s="25">
        <f t="shared" ca="1" si="136"/>
        <v>0.96939619259646848</v>
      </c>
      <c r="F177" s="25">
        <f t="shared" ca="1" si="136"/>
        <v>0.93945215414579408</v>
      </c>
      <c r="G177" s="25">
        <f t="shared" ca="1" si="136"/>
        <v>0.91012517137347348</v>
      </c>
      <c r="H177" s="25">
        <f t="shared" ca="1" si="136"/>
        <v>0.88137480020223313</v>
      </c>
      <c r="I177" s="25">
        <f t="shared" ca="1" si="136"/>
        <v>0.85316273437712153</v>
      </c>
      <c r="J177" s="25">
        <f t="shared" ca="1" si="136"/>
        <v>0.82545268176036046</v>
      </c>
      <c r="K177" s="25">
        <f t="shared" ca="1" si="136"/>
        <v>0.79821024784286976</v>
      </c>
      <c r="L177" s="25">
        <f t="shared" ca="1" si="136"/>
        <v>0.77140282604646848</v>
      </c>
      <c r="M177" s="25">
        <f t="shared" ca="1" si="136"/>
        <v>0.74499949441618996</v>
      </c>
      <c r="N177" s="25">
        <f t="shared" ca="1" si="136"/>
        <v>0.71895523495161617</v>
      </c>
      <c r="O177" s="25">
        <f t="shared" ca="1" si="136"/>
        <v>0.69318967338938775</v>
      </c>
      <c r="P177" s="25">
        <f t="shared" ca="1" si="136"/>
        <v>0.66767661408557544</v>
      </c>
      <c r="Q177" s="25">
        <f t="shared" ca="1" si="136"/>
        <v>0.64239119855866145</v>
      </c>
      <c r="R177" s="25">
        <f t="shared" ca="1" si="136"/>
        <v>0.61730982851787797</v>
      </c>
      <c r="S177" s="25">
        <f t="shared" ca="1" si="136"/>
        <v>0.59241009332487771</v>
      </c>
      <c r="T177" s="25">
        <f t="shared" ca="1" si="136"/>
        <v>0.56767070162849809</v>
      </c>
      <c r="U177" s="25">
        <f t="shared" ca="1" si="136"/>
        <v>0.54307141692785132</v>
      </c>
      <c r="V177" s="25">
        <f t="shared" ca="1" si="136"/>
        <v>0.51859299683352011</v>
      </c>
      <c r="W177" s="25">
        <f t="shared" ca="1" si="136"/>
        <v>0.49421713581030668</v>
      </c>
      <c r="X177" s="25">
        <f t="shared" ca="1" si="136"/>
        <v>0.46992641120227813</v>
      </c>
      <c r="Y177" s="25">
        <f t="shared" ca="1" si="136"/>
        <v>0.44570423234351553</v>
      </c>
      <c r="Z177" s="25">
        <f t="shared" ca="1" si="136"/>
        <v>0.42153479254823606</v>
      </c>
      <c r="AA177" s="25">
        <f t="shared" ca="1" si="136"/>
        <v>0.39740302387425197</v>
      </c>
      <c r="AB177" s="25">
        <f t="shared" ca="1" si="136"/>
        <v>0.37329455444886805</v>
      </c>
      <c r="AC177" s="25">
        <f t="shared" ca="1" si="136"/>
        <v>0.34919566822141362</v>
      </c>
      <c r="AD177" s="25">
        <f t="shared" ca="1" si="136"/>
        <v>0.32509326701058117</v>
      </c>
      <c r="AE177" s="25">
        <f t="shared" ca="1" si="136"/>
        <v>0.30097483468326786</v>
      </c>
      <c r="AF177" s="25">
        <f t="shared" ca="1" si="136"/>
        <v>0.2768284033651992</v>
      </c>
      <c r="AG177" s="25">
        <f t="shared" ca="1" si="136"/>
        <v>0.25264252157733941</v>
      </c>
      <c r="AH177" s="25">
        <f t="shared" ca="1" si="136"/>
        <v>0.22830464329051234</v>
      </c>
      <c r="AI177" s="25">
        <f t="shared" ca="1" si="136"/>
        <v>0.20377192836637653</v>
      </c>
      <c r="AJ177" s="25">
        <f t="shared" ca="1" si="136"/>
        <v>0.17901593728859494</v>
      </c>
      <c r="AK177" s="25">
        <f t="shared" ca="1" si="136"/>
        <v>0.15399590187098702</v>
      </c>
      <c r="AL177" s="25">
        <f t="shared" ca="1" si="136"/>
        <v>0.12864896592921302</v>
      </c>
      <c r="AM177" s="25">
        <f t="shared" ca="1" si="136"/>
        <v>0.10285382387079393</v>
      </c>
      <c r="AN177" s="25">
        <f t="shared" ca="1" si="136"/>
        <v>7.6608218888241153E-2</v>
      </c>
      <c r="AO177" s="25">
        <f t="shared" ca="1" si="136"/>
        <v>4.9715712903336561E-2</v>
      </c>
      <c r="AP177" s="25">
        <f t="shared" ca="1" si="136"/>
        <v>3.6473874943965715E-2</v>
      </c>
      <c r="AQ177" s="25">
        <f t="shared" ca="1" si="136"/>
        <v>2.9639138572845725E-2</v>
      </c>
      <c r="AR177" s="25">
        <f t="shared" ca="1" si="136"/>
        <v>2.5176330168509599E-2</v>
      </c>
      <c r="AS177" s="25">
        <f t="shared" ca="1" si="136"/>
        <v>2.1775187921386288E-2</v>
      </c>
      <c r="AT177" s="25">
        <f t="shared" ca="1" si="136"/>
        <v>1.8975550554669398E-2</v>
      </c>
      <c r="AU177" s="25">
        <f t="shared" ca="1" si="136"/>
        <v>1.6591487295897576E-2</v>
      </c>
      <c r="AV177" s="25">
        <f t="shared" ca="1" si="136"/>
        <v>1.4531137808358711E-2</v>
      </c>
      <c r="AW177" s="25">
        <f t="shared" ca="1" si="136"/>
        <v>1.2738504664266717E-2</v>
      </c>
      <c r="AX177" s="25">
        <f t="shared" ca="1" si="136"/>
        <v>1.117359103301538E-2</v>
      </c>
      <c r="AY177" s="25">
        <f t="shared" ca="1" si="136"/>
        <v>9.8050080472024837E-3</v>
      </c>
      <c r="AZ177" s="25">
        <f t="shared" ca="1" si="136"/>
        <v>8.6068609964051138E-3</v>
      </c>
      <c r="BA177" s="25">
        <f t="shared" ca="1" si="136"/>
        <v>7.5572245396901107E-3</v>
      </c>
      <c r="BB177" s="25">
        <f t="shared" ca="1" si="136"/>
        <v>6.6372727772306354E-3</v>
      </c>
      <c r="BC177" s="25">
        <f t="shared" ca="1" si="136"/>
        <v>5.8307136528227277E-3</v>
      </c>
      <c r="BD177" s="25">
        <f t="shared" ca="1" si="136"/>
        <v>5.1233831428374307E-3</v>
      </c>
      <c r="BE177" s="25">
        <f t="shared" ca="1" si="136"/>
        <v>4.5029333276158032E-3</v>
      </c>
      <c r="BF177" s="25">
        <f t="shared" ca="1" si="136"/>
        <v>3.9585812829481624E-3</v>
      </c>
      <c r="BG177" s="25">
        <f t="shared" ca="1" si="136"/>
        <v>3.4809007142354415E-3</v>
      </c>
      <c r="BH177" s="25">
        <f t="shared" ca="1" si="136"/>
        <v>3.0616456449288777E-3</v>
      </c>
      <c r="BI177" s="25">
        <f t="shared" ca="1" si="136"/>
        <v>2.6935993573501348E-3</v>
      </c>
      <c r="BJ177" s="25">
        <f t="shared" ca="1" si="136"/>
        <v>2.370443945769565E-3</v>
      </c>
      <c r="BK177" s="25">
        <f t="shared" ca="1" si="136"/>
        <v>2.0866471103470367E-3</v>
      </c>
      <c r="BL177" s="25">
        <f t="shared" ca="1" si="136"/>
        <v>1.8373636082277811E-3</v>
      </c>
      <c r="BM177" s="25">
        <f t="shared" ca="1" si="136"/>
        <v>1.6183492973483606E-3</v>
      </c>
      <c r="BN177" s="25">
        <f t="shared" ca="1" si="136"/>
        <v>1.4258860723109315E-3</v>
      </c>
      <c r="BO177" s="25">
        <f t="shared" ref="BO177:DZ177" ca="1" si="137">BO164/($C164+1E-36)</f>
        <v>1.2567162614600257E-3</v>
      </c>
      <c r="BP177" s="25">
        <f t="shared" ca="1" si="137"/>
        <v>1.1079852642134243E-3</v>
      </c>
      <c r="BQ177" s="25">
        <f t="shared" ca="1" si="137"/>
        <v>9.7719137726554007E-4</v>
      </c>
      <c r="BR177" s="25">
        <f t="shared" ca="1" si="137"/>
        <v>8.6214189901443893E-4</v>
      </c>
      <c r="BS177" s="25">
        <f t="shared" ca="1" si="137"/>
        <v>7.6091472055755483E-4</v>
      </c>
      <c r="BT177" s="25">
        <f t="shared" ca="1" si="137"/>
        <v>6.7182471345973108E-4</v>
      </c>
      <c r="BU177" s="25">
        <f t="shared" ca="1" si="137"/>
        <v>5.9339431238322109E-4</v>
      </c>
      <c r="BV177" s="25">
        <f t="shared" ca="1" si="137"/>
        <v>5.2432776688305564E-4</v>
      </c>
      <c r="BW177" s="25">
        <f t="shared" ca="1" si="137"/>
        <v>4.6348860297317526E-4</v>
      </c>
      <c r="BX177" s="25">
        <f t="shared" ca="1" si="137"/>
        <v>4.0987989286280874E-4</v>
      </c>
      <c r="BY177" s="25">
        <f t="shared" ca="1" si="137"/>
        <v>3.6262698170312434E-4</v>
      </c>
      <c r="BZ177" s="25">
        <f t="shared" ca="1" si="137"/>
        <v>3.2096236424110667E-4</v>
      </c>
      <c r="CA177" s="25">
        <f t="shared" ca="1" si="137"/>
        <v>2.8421244277763107E-4</v>
      </c>
      <c r="CB177" s="25">
        <f t="shared" ca="1" si="137"/>
        <v>2.5178593148116789E-4</v>
      </c>
      <c r="CC177" s="25">
        <f t="shared" ca="1" si="137"/>
        <v>2.231637015332188E-4</v>
      </c>
      <c r="CD177" s="25">
        <f t="shared" ca="1" si="137"/>
        <v>1.9788988731149533E-4</v>
      </c>
      <c r="CE177" s="25">
        <f t="shared" ca="1" si="137"/>
        <v>1.755640963179987E-4</v>
      </c>
      <c r="CF177" s="25">
        <f t="shared" ca="1" si="137"/>
        <v>1.5583458523803266E-4</v>
      </c>
      <c r="CG177" s="25">
        <f t="shared" ca="1" si="137"/>
        <v>1.3839228172765489E-4</v>
      </c>
      <c r="CH177" s="25">
        <f t="shared" ca="1" si="137"/>
        <v>1.2296554658116322E-4</v>
      </c>
      <c r="CI177" s="25">
        <f t="shared" ca="1" si="137"/>
        <v>1.0931558409784433E-4</v>
      </c>
      <c r="CJ177" s="25">
        <f t="shared" ca="1" si="137"/>
        <v>9.7232419985184685E-5</v>
      </c>
      <c r="CK177" s="25">
        <f t="shared" ca="1" si="137"/>
        <v>8.6531376211082309E-5</v>
      </c>
      <c r="CL177" s="25">
        <f t="shared" ca="1" si="137"/>
        <v>7.7049981031296143E-5</v>
      </c>
      <c r="CM177" s="25">
        <f t="shared" ca="1" si="137"/>
        <v>6.8645260128684886E-5</v>
      </c>
      <c r="CN177" s="25">
        <f t="shared" ca="1" si="137"/>
        <v>6.1191361546096505E-5</v>
      </c>
      <c r="CO177" s="25">
        <f t="shared" ca="1" si="137"/>
        <v>5.4577472996074385E-5</v>
      </c>
      <c r="CP177" s="25">
        <f t="shared" ca="1" si="137"/>
        <v>4.8705995293653079E-5</v>
      </c>
      <c r="CQ177" s="25">
        <f t="shared" ca="1" si="137"/>
        <v>4.3490940175956102E-5</v>
      </c>
      <c r="CR177" s="25">
        <f t="shared" ca="1" si="137"/>
        <v>3.8856524724989678E-5</v>
      </c>
      <c r="CS177" s="25">
        <f t="shared" ca="1" si="137"/>
        <v>3.4735938068712246E-5</v>
      </c>
      <c r="CT177" s="25">
        <f t="shared" ca="1" si="137"/>
        <v>3.1070259062028183E-5</v>
      </c>
      <c r="CU177" s="25">
        <f t="shared" ca="1" si="137"/>
        <v>2.7807506297924602E-5</v>
      </c>
      <c r="CV177" s="25">
        <f t="shared" ca="1" si="137"/>
        <v>2.4901804116870235E-5</v>
      </c>
      <c r="CW177" s="25">
        <f t="shared" ca="1" si="137"/>
        <v>2.2312650311218296E-5</v>
      </c>
      <c r="CX177" s="25">
        <f t="shared" ca="1" si="137"/>
        <v>2.0004272996903526E-5</v>
      </c>
      <c r="CY177" s="25">
        <f t="shared" ca="1" si="137"/>
        <v>1.7945065678860312E-5</v>
      </c>
      <c r="CZ177" s="25">
        <f t="shared" ca="1" si="137"/>
        <v>1.6107090897008077E-5</v>
      </c>
      <c r="DA177" s="25">
        <f t="shared" ca="1" si="137"/>
        <v>1.4465644030575156E-5</v>
      </c>
      <c r="DB177" s="25">
        <f t="shared" ca="1" si="137"/>
        <v>1.2998869881151038E-5</v>
      </c>
      <c r="DC177" s="25">
        <f t="shared" ca="1" si="137"/>
        <v>1.1687425567702041E-5</v>
      </c>
      <c r="DD177" s="25">
        <f t="shared" ca="1" si="137"/>
        <v>1.0514184066069554E-5</v>
      </c>
      <c r="DE177" s="25">
        <f t="shared" ca="1" si="137"/>
        <v>9.4639734253740768E-6</v>
      </c>
      <c r="DF177" s="25">
        <f t="shared" ca="1" si="137"/>
        <v>8.5233473066789143E-6</v>
      </c>
      <c r="DG177" s="25">
        <f t="shared" ca="1" si="137"/>
        <v>7.6803830260774529E-6</v>
      </c>
      <c r="DH177" s="25">
        <f t="shared" ca="1" si="137"/>
        <v>6.9245037545527197E-6</v>
      </c>
      <c r="DI177" s="25">
        <f t="shared" ca="1" si="137"/>
        <v>6.2463219388245946E-6</v>
      </c>
      <c r="DJ177" s="25">
        <f t="shared" ca="1" si="137"/>
        <v>5.6375013682166292E-6</v>
      </c>
      <c r="DK177" s="25">
        <f t="shared" ca="1" si="137"/>
        <v>5.0906356287006446E-6</v>
      </c>
      <c r="DL177" s="25">
        <f t="shared" ca="1" si="137"/>
        <v>4.599140962277515E-6</v>
      </c>
      <c r="DM177" s="25">
        <f t="shared" ca="1" si="137"/>
        <v>4.1571617925960351E-6</v>
      </c>
      <c r="DN177" s="25">
        <f t="shared" ca="1" si="137"/>
        <v>3.7594873904596174E-6</v>
      </c>
      <c r="DO177" s="25">
        <f t="shared" ca="1" si="137"/>
        <v>3.4014783393516379E-6</v>
      </c>
      <c r="DP177" s="25">
        <f t="shared" ca="1" si="137"/>
        <v>3.0790016245880692E-6</v>
      </c>
      <c r="DQ177" s="25">
        <f t="shared" ca="1" si="137"/>
        <v>2.7883733130368912E-6</v>
      </c>
      <c r="DR177" s="25">
        <f t="shared" ca="1" si="137"/>
        <v>2.5263079160277418E-6</v>
      </c>
      <c r="DS177" s="25">
        <f t="shared" ca="1" si="137"/>
        <v>2.2898736383006397E-6</v>
      </c>
      <c r="DT177" s="25">
        <f t="shared" ca="1" si="137"/>
        <v>2.0764528125251802E-6</v>
      </c>
      <c r="DU177" s="25">
        <f t="shared" ca="1" si="137"/>
        <v>1.883706903738286E-6</v>
      </c>
      <c r="DV177" s="25">
        <f t="shared" ca="1" si="137"/>
        <v>1.7095455424677942E-6</v>
      </c>
      <c r="DW177" s="25">
        <f t="shared" ca="1" si="137"/>
        <v>1.552099110616347E-6</v>
      </c>
      <c r="DX177" s="25">
        <f t="shared" ca="1" si="137"/>
        <v>1.4096944615009805E-6</v>
      </c>
      <c r="DY177" s="25">
        <f t="shared" ca="1" si="137"/>
        <v>1.2808334057642205E-6</v>
      </c>
      <c r="DZ177" s="25">
        <f t="shared" ca="1" si="137"/>
        <v>1.1641736390557331E-6</v>
      </c>
      <c r="EA177" s="25">
        <f t="shared" ref="EA177:GL177" ca="1" si="138">EA164/($C164+1E-36)</f>
        <v>1.0585118261857495E-6</v>
      </c>
      <c r="EB177" s="25">
        <f t="shared" ca="1" si="138"/>
        <v>9.627685905349425E-7</v>
      </c>
      <c r="EC177" s="25">
        <f t="shared" ca="1" si="138"/>
        <v>8.759751874503807E-7</v>
      </c>
      <c r="ED177" s="25">
        <f t="shared" ca="1" si="138"/>
        <v>7.9726166667193275E-7</v>
      </c>
      <c r="EE177" s="25">
        <f t="shared" ca="1" si="138"/>
        <v>7.2584635196344386E-7</v>
      </c>
      <c r="EF177" s="25">
        <f t="shared" ca="1" si="138"/>
        <v>6.6102648645843006E-7</v>
      </c>
      <c r="EG177" s="25">
        <f t="shared" ca="1" si="138"/>
        <v>6.0216991011300387E-7</v>
      </c>
      <c r="EH177" s="25">
        <f t="shared" ca="1" si="138"/>
        <v>5.4870765138901306E-7</v>
      </c>
      <c r="EI177" s="25">
        <f t="shared" ca="1" si="138"/>
        <v>5.0012732913079218E-7</v>
      </c>
      <c r="EJ177" s="25">
        <f t="shared" ca="1" si="138"/>
        <v>4.5596727277985617E-7</v>
      </c>
      <c r="EK177" s="25">
        <f t="shared" ca="1" si="138"/>
        <v>4.1581127979535165E-7</v>
      </c>
      <c r="EL177" s="25">
        <f t="shared" ca="1" si="138"/>
        <v>3.7928393859127949E-7</v>
      </c>
      <c r="EM177" s="25">
        <f t="shared" ca="1" si="138"/>
        <v>3.4604645361979958E-7</v>
      </c>
      <c r="EN177" s="25">
        <f t="shared" ca="1" si="138"/>
        <v>3.1579291655963243E-7</v>
      </c>
      <c r="EO177" s="25">
        <f t="shared" ca="1" si="138"/>
        <v>2.8824697402926916E-7</v>
      </c>
      <c r="EP177" s="25">
        <f t="shared" ca="1" si="138"/>
        <v>2.6315884794133512E-7</v>
      </c>
      <c r="EQ177" s="25">
        <f t="shared" ca="1" si="138"/>
        <v>2.4030266963911203E-7</v>
      </c>
      <c r="ER177" s="25">
        <f t="shared" ca="1" si="138"/>
        <v>2.1947409338976572E-7</v>
      </c>
      <c r="ES177" s="25">
        <f t="shared" ca="1" si="138"/>
        <v>2.0048815872221865E-7</v>
      </c>
      <c r="ET177" s="25">
        <f t="shared" ca="1" si="138"/>
        <v>1.8317737455318669E-7</v>
      </c>
      <c r="EU177" s="25">
        <f t="shared" ca="1" si="138"/>
        <v>1.6739000109740381E-7</v>
      </c>
      <c r="EV177" s="25">
        <f t="shared" ca="1" si="138"/>
        <v>1.529885082555876E-7</v>
      </c>
      <c r="EW177" s="25">
        <f t="shared" ca="1" si="138"/>
        <v>1.3984819155850388E-7</v>
      </c>
      <c r="EX177" s="25">
        <f t="shared" ca="1" si="138"/>
        <v>1.2785592885471523E-7</v>
      </c>
      <c r="EY177" s="25">
        <f t="shared" ca="1" si="138"/>
        <v>1.1690906279589299E-7</v>
      </c>
      <c r="EZ177" s="25">
        <f t="shared" ca="1" si="138"/>
        <v>1.069143958256457E-7</v>
      </c>
      <c r="FA177" s="25">
        <f t="shared" ca="1" si="138"/>
        <v>9.7787285840918867E-8</v>
      </c>
      <c r="FB177" s="25">
        <f t="shared" ca="1" si="138"/>
        <v>8.9450831991365132E-8</v>
      </c>
      <c r="FC177" s="25">
        <f t="shared" ca="1" si="138"/>
        <v>8.1835141231219282E-8</v>
      </c>
      <c r="FD177" s="25">
        <f t="shared" ca="1" si="138"/>
        <v>7.4876667257346423E-8</v>
      </c>
      <c r="FE177" s="25">
        <f t="shared" ca="1" si="138"/>
        <v>6.8517614371414016E-8</v>
      </c>
      <c r="FF177" s="25">
        <f t="shared" ca="1" si="138"/>
        <v>6.2705399606915196E-8</v>
      </c>
      <c r="FG177" s="25">
        <f t="shared" ca="1" si="138"/>
        <v>5.7392167174797099E-8</v>
      </c>
      <c r="FH177" s="25">
        <f t="shared" ca="1" si="138"/>
        <v>5.2534349915086679E-8</v>
      </c>
      <c r="FI177" s="25">
        <f t="shared" ca="1" si="138"/>
        <v>4.8092273005291437E-8</v>
      </c>
      <c r="FJ177" s="25">
        <f t="shared" ca="1" si="138"/>
        <v>4.40297956775403E-8</v>
      </c>
      <c r="FK177" s="25">
        <f t="shared" ca="1" si="138"/>
        <v>4.0313987142527573E-8</v>
      </c>
      <c r="FL177" s="25">
        <f t="shared" ca="1" si="138"/>
        <v>3.6914833315602755E-8</v>
      </c>
      <c r="FM177" s="25">
        <f t="shared" ca="1" si="138"/>
        <v>3.3804971294348685E-8</v>
      </c>
      <c r="FN177" s="25">
        <f t="shared" ca="1" si="138"/>
        <v>3.0959448852601398E-8</v>
      </c>
      <c r="FO177" s="25">
        <f t="shared" ca="1" si="138"/>
        <v>2.8355506497407781E-8</v>
      </c>
      <c r="FP177" s="25">
        <f t="shared" ca="1" si="138"/>
        <v>2.5972379886712326E-8</v>
      </c>
      <c r="FQ177" s="25">
        <f t="shared" ca="1" si="138"/>
        <v>2.379112062998891E-8</v>
      </c>
      <c r="FR177" s="25">
        <f t="shared" ca="1" si="138"/>
        <v>2.1794433694576366E-8</v>
      </c>
      <c r="FS177" s="25">
        <f t="shared" ca="1" si="138"/>
        <v>1.9966529819781947E-8</v>
      </c>
      <c r="FT177" s="25">
        <f t="shared" ca="1" si="138"/>
        <v>1.8292991501226394E-8</v>
      </c>
      <c r="FU177" s="25">
        <f t="shared" ca="1" si="138"/>
        <v>1.6760651251492736E-8</v>
      </c>
      <c r="FV177" s="25">
        <f t="shared" ca="1" si="138"/>
        <v>1.5357480971746443E-8</v>
      </c>
      <c r="FW177" s="25">
        <f t="shared" ca="1" si="138"/>
        <v>1.407249138424725E-8</v>
      </c>
      <c r="FX177" s="25">
        <f t="shared" ca="1" si="138"/>
        <v>1.2895640579019197E-8</v>
      </c>
      <c r="FY177" s="25">
        <f t="shared" ca="1" si="138"/>
        <v>1.1817750820668481E-8</v>
      </c>
      <c r="FZ177" s="25">
        <f t="shared" ca="1" si="138"/>
        <v>1.083043284457842E-8</v>
      </c>
      <c r="GA177" s="25">
        <f t="shared" ca="1" si="138"/>
        <v>9.926016946479824E-9</v>
      </c>
      <c r="GB177" s="25">
        <f t="shared" ca="1" si="138"/>
        <v>9.0974902365936243E-9</v>
      </c>
      <c r="GC177" s="25">
        <f t="shared" ca="1" si="138"/>
        <v>8.3384394899711343E-9</v>
      </c>
      <c r="GD177" s="25">
        <f t="shared" ca="1" si="138"/>
        <v>7.6429990790283434E-9</v>
      </c>
      <c r="GE177" s="25">
        <f t="shared" ca="1" si="138"/>
        <v>7.0058035232185704E-9</v>
      </c>
      <c r="GF177" s="25">
        <f t="shared" ca="1" si="138"/>
        <v>6.4219442348775535E-9</v>
      </c>
      <c r="GG177" s="25">
        <f t="shared" ca="1" si="138"/>
        <v>5.886930080010437E-9</v>
      </c>
      <c r="GH177" s="25">
        <f t="shared" ca="1" si="138"/>
        <v>5.3966514086202187E-9</v>
      </c>
      <c r="GI177" s="25">
        <f t="shared" ca="1" si="138"/>
        <v>4.9473472415030976E-9</v>
      </c>
      <c r="GJ177" s="25">
        <f t="shared" ca="1" si="138"/>
        <v>4.5355753296154039E-9</v>
      </c>
      <c r="GK177" s="25">
        <f t="shared" ca="1" si="138"/>
        <v>4.1581848284694475E-9</v>
      </c>
      <c r="GL177" s="25">
        <f t="shared" ca="1" si="138"/>
        <v>3.8122913538272446E-9</v>
      </c>
      <c r="GM177" s="25">
        <f t="shared" ref="GM177:IV177" ca="1" si="139">GM164/($C164+1E-36)</f>
        <v>3.495254206487465E-9</v>
      </c>
      <c r="GN177" s="25">
        <f t="shared" ca="1" si="139"/>
        <v>3.2046555734307348E-9</v>
      </c>
      <c r="GO177" s="25">
        <f t="shared" ca="1" si="139"/>
        <v>2.9382815302065155E-9</v>
      </c>
      <c r="GP177" s="25">
        <f t="shared" ca="1" si="139"/>
        <v>2.6941046853947051E-9</v>
      </c>
      <c r="GQ177" s="25">
        <f t="shared" ca="1" si="139"/>
        <v>2.4702683224213189E-9</v>
      </c>
      <c r="GR177" s="25">
        <f t="shared" ca="1" si="139"/>
        <v>2.2650719070977764E-9</v>
      </c>
      <c r="GS177" s="25">
        <f t="shared" ca="1" si="139"/>
        <v>2.0769578411198199E-9</v>
      </c>
      <c r="GT177" s="25">
        <f t="shared" ca="1" si="139"/>
        <v>1.9044993525239055E-9</v>
      </c>
      <c r="GU177" s="25">
        <f t="shared" ca="1" si="139"/>
        <v>1.7463894238628951E-9</v>
      </c>
      <c r="GV177" s="25">
        <f t="shared" ca="1" si="139"/>
        <v>1.6014306677251152E-9</v>
      </c>
      <c r="GW177" s="25">
        <f t="shared" ca="1" si="139"/>
        <v>1.4685260672677955E-9</v>
      </c>
      <c r="GX177" s="25">
        <f t="shared" ca="1" si="139"/>
        <v>1.3466705067453057E-9</v>
      </c>
      <c r="GY177" s="25">
        <f t="shared" ca="1" si="139"/>
        <v>1.2349430236545492E-9</v>
      </c>
      <c r="GZ177" s="25">
        <f t="shared" ca="1" si="139"/>
        <v>1.1324997201574914E-9</v>
      </c>
      <c r="HA177" s="25">
        <f t="shared" ca="1" si="139"/>
        <v>1.0385672769309489E-9</v>
      </c>
      <c r="HB177" s="25">
        <f t="shared" ca="1" si="139"/>
        <v>9.5243701758781047E-10</v>
      </c>
      <c r="HC177" s="25">
        <f t="shared" ca="1" si="139"/>
        <v>8.7345947635812535E-10</v>
      </c>
      <c r="HD177" s="25">
        <f t="shared" ca="1" si="139"/>
        <v>8.0103942585476686E-10</v>
      </c>
      <c r="HE177" s="25">
        <f t="shared" ca="1" si="139"/>
        <v>7.346313255144813E-10</v>
      </c>
      <c r="HF177" s="25">
        <f t="shared" ca="1" si="139"/>
        <v>6.7373515473519758E-10</v>
      </c>
      <c r="HG177" s="25">
        <f t="shared" ca="1" si="139"/>
        <v>6.178925978553794E-10</v>
      </c>
      <c r="HH177" s="25">
        <f t="shared" ca="1" si="139"/>
        <v>5.6668355096889397E-10</v>
      </c>
      <c r="HI177" s="25">
        <f t="shared" ca="1" si="139"/>
        <v>5.1972292316463816E-10</v>
      </c>
      <c r="HJ177" s="25">
        <f t="shared" ca="1" si="139"/>
        <v>4.7665770714690075E-10</v>
      </c>
      <c r="HK177" s="25">
        <f t="shared" ca="1" si="139"/>
        <v>4.371642963508921E-10</v>
      </c>
      <c r="HL177" s="25">
        <f t="shared" ca="1" si="139"/>
        <v>4.0094602763685164E-10</v>
      </c>
      <c r="HM177" s="25">
        <f t="shared" ca="1" si="139"/>
        <v>3.6773093044269149E-10</v>
      </c>
      <c r="HN177" s="25">
        <f t="shared" ca="1" si="139"/>
        <v>3.3726966491471713E-10</v>
      </c>
      <c r="HO177" s="25">
        <f t="shared" ca="1" si="139"/>
        <v>3.0933363303262641E-10</v>
      </c>
      <c r="HP177" s="25">
        <f t="shared" ca="1" si="139"/>
        <v>2.8371324811145986E-10</v>
      </c>
      <c r="HQ177" s="25">
        <f t="shared" ca="1" si="139"/>
        <v>2.6021634931103453E-10</v>
      </c>
      <c r="HR177" s="25">
        <f t="shared" ca="1" si="139"/>
        <v>2.3866674892315582E-10</v>
      </c>
      <c r="HS177" s="25">
        <f t="shared" ca="1" si="139"/>
        <v>2.1890290124811813E-10</v>
      </c>
      <c r="HT177" s="25">
        <f t="shared" ca="1" si="139"/>
        <v>2.0077668282336903E-10</v>
      </c>
      <c r="HU177" s="25">
        <f t="shared" ca="1" si="139"/>
        <v>1.8415227463662217E-10</v>
      </c>
      <c r="HV177" s="25">
        <f t="shared" ca="1" si="139"/>
        <v>1.689051377503476E-10</v>
      </c>
      <c r="HW177" s="25">
        <f t="shared" ca="1" si="139"/>
        <v>1.5492107449099692E-10</v>
      </c>
      <c r="HX177" s="25">
        <f t="shared" ca="1" si="139"/>
        <v>1.4209536802047783E-10</v>
      </c>
      <c r="HY177" s="25">
        <f t="shared" ca="1" si="139"/>
        <v>1.3033199371471518E-10</v>
      </c>
      <c r="HZ177" s="25">
        <f t="shared" ca="1" si="139"/>
        <v>1.1954289632955623E-10</v>
      </c>
      <c r="IA177" s="25">
        <f t="shared" ca="1" si="139"/>
        <v>1.0964732744230315E-10</v>
      </c>
      <c r="IB177" s="25">
        <f t="shared" ca="1" si="139"/>
        <v>1.0057123812188744E-10</v>
      </c>
      <c r="IC177" s="25">
        <f t="shared" ca="1" si="139"/>
        <v>9.224672220588073E-11</v>
      </c>
      <c r="ID177" s="25">
        <f t="shared" ca="1" si="139"/>
        <v>8.4611505951576326E-11</v>
      </c>
      <c r="IE177" s="25">
        <f t="shared" ca="1" si="139"/>
        <v>7.7608480184385285E-11</v>
      </c>
      <c r="IF177" s="25">
        <f t="shared" ca="1" si="139"/>
        <v>7.1185271392612688E-11</v>
      </c>
      <c r="IG177" s="25">
        <f t="shared" ca="1" si="139"/>
        <v>6.5293848515900063E-11</v>
      </c>
      <c r="IH177" s="25">
        <f t="shared" ca="1" si="139"/>
        <v>5.9890162447606884E-11</v>
      </c>
      <c r="II177" s="25">
        <f t="shared" ca="1" si="139"/>
        <v>5.4933815521314532E-11</v>
      </c>
      <c r="IJ177" s="25">
        <f t="shared" ca="1" si="139"/>
        <v>5.0387758480442021E-11</v>
      </c>
      <c r="IK177" s="25">
        <f t="shared" ca="1" si="139"/>
        <v>4.6218012639463455E-11</v>
      </c>
      <c r="IL177" s="25">
        <f t="shared" ca="1" si="139"/>
        <v>4.2393415137058802E-11</v>
      </c>
      <c r="IM177" s="25">
        <f t="shared" ca="1" si="139"/>
        <v>3.8885385357212389E-11</v>
      </c>
      <c r="IN177" s="25">
        <f t="shared" ca="1" si="139"/>
        <v>3.5667710755172641E-11</v>
      </c>
      <c r="IO177" s="25">
        <f t="shared" ca="1" si="139"/>
        <v>3.2716350472554995E-11</v>
      </c>
      <c r="IP177" s="25">
        <f t="shared" ca="1" si="139"/>
        <v>3.0009255260855889E-11</v>
      </c>
      <c r="IQ177" s="25">
        <f t="shared" ca="1" si="139"/>
        <v>2.7526202356297075E-11</v>
      </c>
      <c r="IR177" s="25">
        <f t="shared" ca="1" si="139"/>
        <v>2.5248644062195351E-11</v>
      </c>
      <c r="IS177" s="25">
        <f t="shared" ca="1" si="139"/>
        <v>2.3159568898830073E-11</v>
      </c>
      <c r="IT177" s="25">
        <f t="shared" ca="1" si="139"/>
        <v>2.124337427586092E-11</v>
      </c>
      <c r="IU177" s="25">
        <f t="shared" ca="1" si="139"/>
        <v>1.9485749729465761E-11</v>
      </c>
      <c r="IV177" s="25">
        <f t="shared" ca="1" si="139"/>
        <v>1.7873569846193366E-11</v>
      </c>
    </row>
    <row r="178" spans="1:256" x14ac:dyDescent="0.15">
      <c r="A178" s="24"/>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c r="CF178" s="25"/>
      <c r="CG178" s="25"/>
      <c r="CH178" s="25"/>
      <c r="CI178" s="25"/>
      <c r="CJ178" s="25"/>
      <c r="CK178" s="25"/>
      <c r="CL178" s="25"/>
      <c r="CM178" s="25"/>
      <c r="CN178" s="25"/>
      <c r="CO178" s="25"/>
      <c r="CP178" s="25"/>
      <c r="CQ178" s="25"/>
      <c r="CR178" s="25"/>
      <c r="CS178" s="25"/>
      <c r="CT178" s="25"/>
      <c r="CU178" s="25"/>
      <c r="CV178" s="25"/>
      <c r="CW178" s="25"/>
      <c r="CX178" s="25"/>
      <c r="CY178" s="25"/>
      <c r="CZ178" s="25"/>
      <c r="DA178" s="25"/>
      <c r="DB178" s="25"/>
      <c r="DC178" s="25"/>
      <c r="DD178" s="25"/>
      <c r="DE178" s="25"/>
      <c r="DF178" s="25"/>
      <c r="DG178" s="25"/>
      <c r="DH178" s="25"/>
      <c r="DI178" s="25"/>
      <c r="DJ178" s="25"/>
      <c r="DK178" s="25"/>
      <c r="DL178" s="25"/>
      <c r="DM178" s="25"/>
      <c r="DN178" s="25"/>
      <c r="DO178" s="25"/>
      <c r="DP178" s="25"/>
      <c r="DQ178" s="25"/>
      <c r="DR178" s="25"/>
      <c r="DS178" s="25"/>
      <c r="DT178" s="25"/>
      <c r="DU178" s="25"/>
      <c r="DV178" s="25"/>
      <c r="DW178" s="25"/>
      <c r="DX178" s="25"/>
      <c r="DY178" s="25"/>
      <c r="DZ178" s="25"/>
      <c r="EA178" s="25"/>
      <c r="EB178" s="25"/>
      <c r="EC178" s="25"/>
      <c r="ED178" s="25"/>
      <c r="EE178" s="25"/>
      <c r="EF178" s="25"/>
      <c r="EG178" s="25"/>
      <c r="EH178" s="25"/>
      <c r="EI178" s="25"/>
      <c r="EJ178" s="25"/>
      <c r="EK178" s="25"/>
      <c r="EL178" s="25"/>
      <c r="EM178" s="25"/>
      <c r="EN178" s="25"/>
      <c r="EO178" s="25"/>
      <c r="EP178" s="25"/>
      <c r="EQ178" s="25"/>
      <c r="ER178" s="25"/>
      <c r="ES178" s="25"/>
      <c r="ET178" s="25"/>
      <c r="EU178" s="25"/>
      <c r="EV178" s="25"/>
      <c r="EW178" s="25"/>
      <c r="EX178" s="25"/>
      <c r="EY178" s="25"/>
      <c r="EZ178" s="25"/>
      <c r="FA178" s="25"/>
      <c r="FB178" s="25"/>
      <c r="FC178" s="25"/>
      <c r="FD178" s="25"/>
      <c r="FE178" s="25"/>
      <c r="FF178" s="25"/>
      <c r="FG178" s="25"/>
      <c r="FH178" s="25"/>
      <c r="FI178" s="25"/>
      <c r="FJ178" s="25"/>
      <c r="FK178" s="25"/>
      <c r="FL178" s="25"/>
      <c r="FM178" s="25"/>
      <c r="FN178" s="25"/>
      <c r="FO178" s="25"/>
      <c r="FP178" s="25"/>
      <c r="FQ178" s="25"/>
      <c r="FR178" s="25"/>
      <c r="FS178" s="25"/>
      <c r="FT178" s="25"/>
      <c r="FU178" s="25"/>
      <c r="FV178" s="25"/>
      <c r="FW178" s="25"/>
      <c r="FX178" s="25"/>
      <c r="FY178" s="25"/>
      <c r="FZ178" s="25"/>
      <c r="GA178" s="25"/>
      <c r="GB178" s="25"/>
      <c r="GC178" s="25"/>
      <c r="GD178" s="25"/>
      <c r="GE178" s="25"/>
      <c r="GF178" s="25"/>
      <c r="GG178" s="25"/>
      <c r="GH178" s="25"/>
      <c r="GI178" s="25"/>
      <c r="GJ178" s="25"/>
      <c r="GK178" s="25"/>
      <c r="GL178" s="25"/>
      <c r="GM178" s="25"/>
      <c r="GN178" s="25"/>
      <c r="GO178" s="25"/>
      <c r="GP178" s="25"/>
      <c r="GQ178" s="25"/>
      <c r="GR178" s="25"/>
      <c r="GS178" s="25"/>
      <c r="GT178" s="25"/>
      <c r="GU178" s="25"/>
      <c r="GV178" s="25"/>
      <c r="GW178" s="25"/>
      <c r="GX178" s="25"/>
      <c r="GY178" s="25"/>
      <c r="GZ178" s="25"/>
      <c r="HA178" s="25"/>
      <c r="HB178" s="25"/>
      <c r="HC178" s="25"/>
      <c r="HD178" s="25"/>
      <c r="HE178" s="25"/>
      <c r="HF178" s="25"/>
      <c r="HG178" s="25"/>
      <c r="HH178" s="25"/>
      <c r="HI178" s="25"/>
      <c r="HJ178" s="25"/>
      <c r="HK178" s="25"/>
      <c r="HL178" s="25"/>
      <c r="HM178" s="25"/>
      <c r="HN178" s="25"/>
      <c r="HO178" s="25"/>
      <c r="HP178" s="25"/>
      <c r="HQ178" s="25"/>
      <c r="HR178" s="25"/>
      <c r="HS178" s="25"/>
      <c r="HT178" s="25"/>
      <c r="HU178" s="25"/>
      <c r="HV178" s="25"/>
      <c r="HW178" s="25"/>
      <c r="HX178" s="25"/>
      <c r="HY178" s="25"/>
      <c r="HZ178" s="25"/>
      <c r="IA178" s="25"/>
      <c r="IB178" s="25"/>
      <c r="IC178" s="25"/>
      <c r="ID178" s="25"/>
      <c r="IE178" s="25"/>
      <c r="IF178" s="25"/>
      <c r="IG178" s="25"/>
      <c r="IH178" s="25"/>
      <c r="II178" s="25"/>
      <c r="IJ178" s="25"/>
      <c r="IK178" s="25"/>
      <c r="IL178" s="25"/>
      <c r="IM178" s="25"/>
      <c r="IN178" s="25"/>
      <c r="IO178" s="25"/>
      <c r="IP178" s="25"/>
      <c r="IQ178" s="25"/>
      <c r="IR178" s="25"/>
      <c r="IS178" s="25"/>
      <c r="IT178" s="25"/>
      <c r="IU178" s="25"/>
      <c r="IV178" s="25"/>
    </row>
    <row r="179" spans="1:256" x14ac:dyDescent="0.15">
      <c r="A179" s="51" t="s">
        <v>259</v>
      </c>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c r="CF179" s="25"/>
      <c r="CG179" s="25"/>
      <c r="CH179" s="25"/>
      <c r="CI179" s="25"/>
      <c r="CJ179" s="25"/>
      <c r="CK179" s="25"/>
      <c r="CL179" s="25"/>
      <c r="CM179" s="25"/>
      <c r="CN179" s="25"/>
      <c r="CO179" s="25"/>
      <c r="CP179" s="25"/>
      <c r="CQ179" s="25"/>
      <c r="CR179" s="25"/>
      <c r="CS179" s="25"/>
      <c r="CT179" s="25"/>
      <c r="CU179" s="25"/>
      <c r="CV179" s="25"/>
      <c r="CW179" s="25"/>
      <c r="CX179" s="25"/>
      <c r="CY179" s="25"/>
      <c r="CZ179" s="25"/>
      <c r="DA179" s="25"/>
      <c r="DB179" s="25"/>
      <c r="DC179" s="25"/>
      <c r="DD179" s="25"/>
      <c r="DE179" s="25"/>
      <c r="DF179" s="25"/>
      <c r="DG179" s="25"/>
      <c r="DH179" s="25"/>
      <c r="DI179" s="25"/>
      <c r="DJ179" s="25"/>
      <c r="DK179" s="25"/>
      <c r="DL179" s="25"/>
      <c r="DM179" s="25"/>
      <c r="DN179" s="25"/>
      <c r="DO179" s="25"/>
      <c r="DP179" s="25"/>
      <c r="DQ179" s="25"/>
      <c r="DR179" s="25"/>
      <c r="DS179" s="25"/>
      <c r="DT179" s="25"/>
      <c r="DU179" s="25"/>
      <c r="DV179" s="25"/>
      <c r="DW179" s="25"/>
      <c r="DX179" s="25"/>
      <c r="DY179" s="25"/>
      <c r="DZ179" s="25"/>
      <c r="EA179" s="25"/>
      <c r="EB179" s="25"/>
      <c r="EC179" s="25"/>
      <c r="ED179" s="25"/>
      <c r="EE179" s="25"/>
      <c r="EF179" s="25"/>
      <c r="EG179" s="25"/>
      <c r="EH179" s="25"/>
      <c r="EI179" s="25"/>
      <c r="EJ179" s="25"/>
      <c r="EK179" s="25"/>
      <c r="EL179" s="25"/>
      <c r="EM179" s="25"/>
      <c r="EN179" s="25"/>
      <c r="EO179" s="25"/>
      <c r="EP179" s="25"/>
      <c r="EQ179" s="25"/>
      <c r="ER179" s="25"/>
      <c r="ES179" s="25"/>
      <c r="ET179" s="25"/>
      <c r="EU179" s="25"/>
      <c r="EV179" s="25"/>
      <c r="EW179" s="25"/>
      <c r="EX179" s="25"/>
      <c r="EY179" s="25"/>
      <c r="EZ179" s="25"/>
      <c r="FA179" s="25"/>
      <c r="FB179" s="25"/>
      <c r="FC179" s="25"/>
      <c r="FD179" s="25"/>
      <c r="FE179" s="25"/>
      <c r="FF179" s="25"/>
      <c r="FG179" s="25"/>
      <c r="FH179" s="25"/>
      <c r="FI179" s="25"/>
      <c r="FJ179" s="25"/>
      <c r="FK179" s="25"/>
      <c r="FL179" s="25"/>
      <c r="FM179" s="25"/>
      <c r="FN179" s="25"/>
      <c r="FO179" s="25"/>
      <c r="FP179" s="25"/>
      <c r="FQ179" s="25"/>
      <c r="FR179" s="25"/>
      <c r="FS179" s="25"/>
      <c r="FT179" s="25"/>
      <c r="FU179" s="25"/>
      <c r="FV179" s="25"/>
      <c r="FW179" s="25"/>
      <c r="FX179" s="25"/>
      <c r="FY179" s="25"/>
      <c r="FZ179" s="25"/>
      <c r="GA179" s="25"/>
      <c r="GB179" s="25"/>
      <c r="GC179" s="25"/>
      <c r="GD179" s="25"/>
      <c r="GE179" s="25"/>
      <c r="GF179" s="25"/>
      <c r="GG179" s="25"/>
      <c r="GH179" s="25"/>
      <c r="GI179" s="25"/>
      <c r="GJ179" s="25"/>
      <c r="GK179" s="25"/>
      <c r="GL179" s="25"/>
      <c r="GM179" s="25"/>
      <c r="GN179" s="25"/>
      <c r="GO179" s="25"/>
      <c r="GP179" s="25"/>
      <c r="GQ179" s="25"/>
      <c r="GR179" s="25"/>
      <c r="GS179" s="25"/>
      <c r="GT179" s="25"/>
      <c r="GU179" s="25"/>
      <c r="GV179" s="25"/>
      <c r="GW179" s="25"/>
      <c r="GX179" s="25"/>
      <c r="GY179" s="25"/>
      <c r="GZ179" s="25"/>
      <c r="HA179" s="25"/>
      <c r="HB179" s="25"/>
      <c r="HC179" s="25"/>
      <c r="HD179" s="25"/>
      <c r="HE179" s="25"/>
      <c r="HF179" s="25"/>
      <c r="HG179" s="25"/>
      <c r="HH179" s="25"/>
      <c r="HI179" s="25"/>
      <c r="HJ179" s="25"/>
      <c r="HK179" s="25"/>
      <c r="HL179" s="25"/>
      <c r="HM179" s="25"/>
      <c r="HN179" s="25"/>
      <c r="HO179" s="25"/>
      <c r="HP179" s="25"/>
      <c r="HQ179" s="25"/>
      <c r="HR179" s="25"/>
      <c r="HS179" s="25"/>
      <c r="HT179" s="25"/>
      <c r="HU179" s="25"/>
      <c r="HV179" s="25"/>
      <c r="HW179" s="25"/>
      <c r="HX179" s="25"/>
      <c r="HY179" s="25"/>
      <c r="HZ179" s="25"/>
      <c r="IA179" s="25"/>
      <c r="IB179" s="25"/>
      <c r="IC179" s="25"/>
      <c r="ID179" s="25"/>
      <c r="IE179" s="25"/>
      <c r="IF179" s="25"/>
      <c r="IG179" s="25"/>
      <c r="IH179" s="25"/>
      <c r="II179" s="25"/>
      <c r="IJ179" s="25"/>
      <c r="IK179" s="25"/>
      <c r="IL179" s="25"/>
      <c r="IM179" s="25"/>
      <c r="IN179" s="25"/>
      <c r="IO179" s="25"/>
      <c r="IP179" s="25"/>
      <c r="IQ179" s="25"/>
      <c r="IR179" s="25"/>
      <c r="IS179" s="25"/>
      <c r="IT179" s="25"/>
      <c r="IU179" s="25"/>
      <c r="IV179" s="25"/>
    </row>
    <row r="180" spans="1:256" x14ac:dyDescent="0.15">
      <c r="A180" s="24" t="s">
        <v>224</v>
      </c>
      <c r="C180" s="25">
        <f t="shared" ref="C180:BN180" ca="1" si="140">1-C167</f>
        <v>0</v>
      </c>
      <c r="D180" s="25">
        <f t="shared" ca="1" si="140"/>
        <v>0</v>
      </c>
      <c r="E180" s="25">
        <f t="shared" ca="1" si="140"/>
        <v>2.2053789137204016E-2</v>
      </c>
      <c r="F180" s="25">
        <f t="shared" ca="1" si="140"/>
        <v>4.4329300678442429E-2</v>
      </c>
      <c r="G180" s="25">
        <f t="shared" ca="1" si="140"/>
        <v>6.6828763756502485E-2</v>
      </c>
      <c r="H180" s="25">
        <f t="shared" ca="1" si="140"/>
        <v>8.9554429915226663E-2</v>
      </c>
      <c r="I180" s="25">
        <f t="shared" ca="1" si="140"/>
        <v>0.11250857333482622</v>
      </c>
      <c r="J180" s="25">
        <f t="shared" ca="1" si="140"/>
        <v>0.13569349105946171</v>
      </c>
      <c r="K180" s="25">
        <f t="shared" ca="1" si="140"/>
        <v>0.15911150322710932</v>
      </c>
      <c r="L180" s="25">
        <f t="shared" ca="1" si="140"/>
        <v>0.18276495330174036</v>
      </c>
      <c r="M180" s="25">
        <f t="shared" ca="1" si="140"/>
        <v>0.20665620830783371</v>
      </c>
      <c r="N180" s="25">
        <f t="shared" ca="1" si="140"/>
        <v>0.23078765906724608</v>
      </c>
      <c r="O180" s="25">
        <f t="shared" ca="1" si="140"/>
        <v>0.2551617204384643</v>
      </c>
      <c r="P180" s="25">
        <f t="shared" ca="1" si="140"/>
        <v>0.27978083155826261</v>
      </c>
      <c r="Q180" s="25">
        <f t="shared" ca="1" si="140"/>
        <v>0.30464745608578925</v>
      </c>
      <c r="R180" s="25">
        <f t="shared" ca="1" si="140"/>
        <v>0.3297640824491076</v>
      </c>
      <c r="S180" s="25">
        <f t="shared" ca="1" si="140"/>
        <v>0.35513322409421555</v>
      </c>
      <c r="T180" s="25">
        <f t="shared" ca="1" si="140"/>
        <v>0.3807574197365684</v>
      </c>
      <c r="U180" s="25">
        <f t="shared" ca="1" si="140"/>
        <v>0.4066392336151311</v>
      </c>
      <c r="V180" s="25">
        <f t="shared" ca="1" si="140"/>
        <v>0.43278125574898385</v>
      </c>
      <c r="W180" s="25">
        <f t="shared" ca="1" si="140"/>
        <v>0.45918610219650802</v>
      </c>
      <c r="X180" s="25">
        <f t="shared" ca="1" si="140"/>
        <v>0.48585641531717749</v>
      </c>
      <c r="Y180" s="25">
        <f t="shared" ca="1" si="140"/>
        <v>0.51279486403598273</v>
      </c>
      <c r="Z180" s="25">
        <f t="shared" ca="1" si="140"/>
        <v>0.54000414411051256</v>
      </c>
      <c r="AA180" s="25">
        <f t="shared" ca="1" si="140"/>
        <v>0.56748697840072104</v>
      </c>
      <c r="AB180" s="25">
        <f t="shared" ca="1" si="140"/>
        <v>0.59524611714140707</v>
      </c>
      <c r="AC180" s="25">
        <f t="shared" ca="1" si="140"/>
        <v>0.62328433821743312</v>
      </c>
      <c r="AD180" s="25">
        <f t="shared" ca="1" si="140"/>
        <v>0.65160444744171131</v>
      </c>
      <c r="AE180" s="25">
        <f t="shared" ca="1" si="140"/>
        <v>0.68020927883598281</v>
      </c>
      <c r="AF180" s="25">
        <f t="shared" ca="1" si="140"/>
        <v>0.70910169491442265</v>
      </c>
      <c r="AG180" s="25">
        <f t="shared" ca="1" si="140"/>
        <v>0.73828458697009336</v>
      </c>
      <c r="AH180" s="25">
        <f t="shared" ca="1" si="140"/>
        <v>0.76776087536428006</v>
      </c>
      <c r="AI180" s="25">
        <f t="shared" ca="1" si="140"/>
        <v>0.79753350981873372</v>
      </c>
      <c r="AJ180" s="25">
        <f t="shared" ca="1" si="140"/>
        <v>0.82760546971085303</v>
      </c>
      <c r="AK180" s="25">
        <f t="shared" ca="1" si="140"/>
        <v>0.85797980811988184</v>
      </c>
      <c r="AL180" s="25">
        <f t="shared" ca="1" si="140"/>
        <v>0.88866247377625507</v>
      </c>
      <c r="AM180" s="25">
        <f t="shared" ca="1" si="140"/>
        <v>0.91966782485990417</v>
      </c>
      <c r="AN180" s="25">
        <f t="shared" ca="1" si="140"/>
        <v>0.95102338520645013</v>
      </c>
      <c r="AO180" s="25">
        <f t="shared" ca="1" si="140"/>
        <v>0.98278285883553795</v>
      </c>
      <c r="AP180" s="25">
        <f t="shared" ca="1" si="140"/>
        <v>0.99483260453011491</v>
      </c>
      <c r="AQ180" s="25">
        <f t="shared" ca="1" si="140"/>
        <v>0.99844910512801599</v>
      </c>
      <c r="AR180" s="25">
        <f t="shared" ca="1" si="140"/>
        <v>0.99953452858060432</v>
      </c>
      <c r="AS180" s="25">
        <f t="shared" ca="1" si="140"/>
        <v>0.99986029766028106</v>
      </c>
      <c r="AT180" s="25">
        <f t="shared" ca="1" si="140"/>
        <v>0.99995807101594281</v>
      </c>
      <c r="AU180" s="25">
        <f t="shared" ca="1" si="140"/>
        <v>0.99998741581774786</v>
      </c>
      <c r="AV180" s="25">
        <f t="shared" ca="1" si="140"/>
        <v>0.99999622309849578</v>
      </c>
      <c r="AW180" s="25">
        <f t="shared" ca="1" si="140"/>
        <v>0.99999886643528468</v>
      </c>
      <c r="AX180" s="25">
        <f t="shared" ca="1" si="140"/>
        <v>0.99999965978224148</v>
      </c>
      <c r="AY180" s="25">
        <f t="shared" ca="1" si="140"/>
        <v>0.99999989789014987</v>
      </c>
      <c r="AZ180" s="25">
        <f t="shared" ca="1" si="140"/>
        <v>0.99999996935368241</v>
      </c>
      <c r="BA180" s="25">
        <f t="shared" ca="1" si="140"/>
        <v>0.99999999080209423</v>
      </c>
      <c r="BB180" s="25">
        <f t="shared" ca="1" si="140"/>
        <v>0.99999999723942457</v>
      </c>
      <c r="BC180" s="25">
        <f t="shared" ca="1" si="140"/>
        <v>0.99999999917146609</v>
      </c>
      <c r="BD180" s="25">
        <f t="shared" ca="1" si="140"/>
        <v>0.99999999975133136</v>
      </c>
      <c r="BE180" s="25">
        <f t="shared" ca="1" si="140"/>
        <v>0.99999999992536692</v>
      </c>
      <c r="BF180" s="25">
        <f t="shared" ca="1" si="140"/>
        <v>0.99999999997760025</v>
      </c>
      <c r="BG180" s="25">
        <f t="shared" ca="1" si="140"/>
        <v>0.99999999999327716</v>
      </c>
      <c r="BH180" s="25">
        <f t="shared" ca="1" si="140"/>
        <v>0.99999999999798228</v>
      </c>
      <c r="BI180" s="25">
        <f t="shared" ca="1" si="140"/>
        <v>0.99999999999939437</v>
      </c>
      <c r="BJ180" s="25">
        <f t="shared" ca="1" si="140"/>
        <v>0.99999999999981826</v>
      </c>
      <c r="BK180" s="25">
        <f t="shared" ca="1" si="140"/>
        <v>0.99999999999994549</v>
      </c>
      <c r="BL180" s="25">
        <f t="shared" ca="1" si="140"/>
        <v>0.99999999999998368</v>
      </c>
      <c r="BM180" s="25">
        <f t="shared" ca="1" si="140"/>
        <v>0.99999999999999512</v>
      </c>
      <c r="BN180" s="25">
        <f t="shared" ca="1" si="140"/>
        <v>0.99999999999999856</v>
      </c>
      <c r="BO180" s="25">
        <f t="shared" ref="BO180:DZ180" ca="1" si="141">1-BO167</f>
        <v>0.99999999999999956</v>
      </c>
      <c r="BP180" s="25">
        <f t="shared" ca="1" si="141"/>
        <v>0.99999999999999989</v>
      </c>
      <c r="BQ180" s="25">
        <f t="shared" ca="1" si="141"/>
        <v>1</v>
      </c>
      <c r="BR180" s="25">
        <f t="shared" ca="1" si="141"/>
        <v>1</v>
      </c>
      <c r="BS180" s="25">
        <f t="shared" ca="1" si="141"/>
        <v>1</v>
      </c>
      <c r="BT180" s="25">
        <f t="shared" ca="1" si="141"/>
        <v>1</v>
      </c>
      <c r="BU180" s="25">
        <f t="shared" ca="1" si="141"/>
        <v>1</v>
      </c>
      <c r="BV180" s="25">
        <f t="shared" ca="1" si="141"/>
        <v>1</v>
      </c>
      <c r="BW180" s="25">
        <f t="shared" ca="1" si="141"/>
        <v>1</v>
      </c>
      <c r="BX180" s="25">
        <f t="shared" ca="1" si="141"/>
        <v>1</v>
      </c>
      <c r="BY180" s="25">
        <f t="shared" ca="1" si="141"/>
        <v>1</v>
      </c>
      <c r="BZ180" s="25">
        <f t="shared" ca="1" si="141"/>
        <v>1</v>
      </c>
      <c r="CA180" s="25">
        <f t="shared" ca="1" si="141"/>
        <v>1</v>
      </c>
      <c r="CB180" s="25">
        <f t="shared" ca="1" si="141"/>
        <v>1</v>
      </c>
      <c r="CC180" s="25">
        <f t="shared" ca="1" si="141"/>
        <v>1</v>
      </c>
      <c r="CD180" s="25">
        <f t="shared" ca="1" si="141"/>
        <v>1</v>
      </c>
      <c r="CE180" s="25">
        <f t="shared" ca="1" si="141"/>
        <v>1</v>
      </c>
      <c r="CF180" s="25">
        <f t="shared" ca="1" si="141"/>
        <v>1</v>
      </c>
      <c r="CG180" s="25">
        <f t="shared" ca="1" si="141"/>
        <v>1</v>
      </c>
      <c r="CH180" s="25">
        <f t="shared" ca="1" si="141"/>
        <v>1</v>
      </c>
      <c r="CI180" s="25">
        <f t="shared" ca="1" si="141"/>
        <v>1</v>
      </c>
      <c r="CJ180" s="25">
        <f t="shared" ca="1" si="141"/>
        <v>1</v>
      </c>
      <c r="CK180" s="25">
        <f t="shared" ca="1" si="141"/>
        <v>1</v>
      </c>
      <c r="CL180" s="25">
        <f t="shared" ca="1" si="141"/>
        <v>1</v>
      </c>
      <c r="CM180" s="25">
        <f t="shared" ca="1" si="141"/>
        <v>1</v>
      </c>
      <c r="CN180" s="25">
        <f t="shared" ca="1" si="141"/>
        <v>1</v>
      </c>
      <c r="CO180" s="25">
        <f t="shared" ca="1" si="141"/>
        <v>1</v>
      </c>
      <c r="CP180" s="25">
        <f t="shared" ca="1" si="141"/>
        <v>1</v>
      </c>
      <c r="CQ180" s="25">
        <f t="shared" ca="1" si="141"/>
        <v>1</v>
      </c>
      <c r="CR180" s="25">
        <f t="shared" ca="1" si="141"/>
        <v>1</v>
      </c>
      <c r="CS180" s="25">
        <f t="shared" ca="1" si="141"/>
        <v>1</v>
      </c>
      <c r="CT180" s="25">
        <f t="shared" ca="1" si="141"/>
        <v>1</v>
      </c>
      <c r="CU180" s="25">
        <f t="shared" ca="1" si="141"/>
        <v>1</v>
      </c>
      <c r="CV180" s="25">
        <f t="shared" ca="1" si="141"/>
        <v>1</v>
      </c>
      <c r="CW180" s="25">
        <f t="shared" ca="1" si="141"/>
        <v>1</v>
      </c>
      <c r="CX180" s="25">
        <f t="shared" ca="1" si="141"/>
        <v>1</v>
      </c>
      <c r="CY180" s="25">
        <f t="shared" ca="1" si="141"/>
        <v>1</v>
      </c>
      <c r="CZ180" s="25">
        <f t="shared" ca="1" si="141"/>
        <v>1</v>
      </c>
      <c r="DA180" s="25">
        <f t="shared" ca="1" si="141"/>
        <v>1</v>
      </c>
      <c r="DB180" s="25">
        <f t="shared" ca="1" si="141"/>
        <v>1</v>
      </c>
      <c r="DC180" s="25">
        <f t="shared" ca="1" si="141"/>
        <v>1</v>
      </c>
      <c r="DD180" s="25">
        <f t="shared" ca="1" si="141"/>
        <v>1</v>
      </c>
      <c r="DE180" s="25">
        <f t="shared" ca="1" si="141"/>
        <v>1</v>
      </c>
      <c r="DF180" s="25">
        <f t="shared" ca="1" si="141"/>
        <v>1</v>
      </c>
      <c r="DG180" s="25">
        <f t="shared" ca="1" si="141"/>
        <v>1</v>
      </c>
      <c r="DH180" s="25">
        <f t="shared" ca="1" si="141"/>
        <v>1</v>
      </c>
      <c r="DI180" s="25">
        <f t="shared" ca="1" si="141"/>
        <v>1</v>
      </c>
      <c r="DJ180" s="25">
        <f t="shared" ca="1" si="141"/>
        <v>1</v>
      </c>
      <c r="DK180" s="25">
        <f t="shared" ca="1" si="141"/>
        <v>1</v>
      </c>
      <c r="DL180" s="25">
        <f t="shared" ca="1" si="141"/>
        <v>1</v>
      </c>
      <c r="DM180" s="25">
        <f t="shared" ca="1" si="141"/>
        <v>1</v>
      </c>
      <c r="DN180" s="25">
        <f t="shared" ca="1" si="141"/>
        <v>1</v>
      </c>
      <c r="DO180" s="25">
        <f t="shared" ca="1" si="141"/>
        <v>1</v>
      </c>
      <c r="DP180" s="25">
        <f t="shared" ca="1" si="141"/>
        <v>1</v>
      </c>
      <c r="DQ180" s="25">
        <f t="shared" ca="1" si="141"/>
        <v>1</v>
      </c>
      <c r="DR180" s="25">
        <f t="shared" ca="1" si="141"/>
        <v>1</v>
      </c>
      <c r="DS180" s="25">
        <f t="shared" ca="1" si="141"/>
        <v>1</v>
      </c>
      <c r="DT180" s="25">
        <f t="shared" ca="1" si="141"/>
        <v>1</v>
      </c>
      <c r="DU180" s="25">
        <f t="shared" ca="1" si="141"/>
        <v>1</v>
      </c>
      <c r="DV180" s="25">
        <f t="shared" ca="1" si="141"/>
        <v>1</v>
      </c>
      <c r="DW180" s="25">
        <f t="shared" ca="1" si="141"/>
        <v>1</v>
      </c>
      <c r="DX180" s="25">
        <f t="shared" ca="1" si="141"/>
        <v>1</v>
      </c>
      <c r="DY180" s="25">
        <f t="shared" ca="1" si="141"/>
        <v>1</v>
      </c>
      <c r="DZ180" s="25">
        <f t="shared" ca="1" si="141"/>
        <v>1</v>
      </c>
      <c r="EA180" s="25">
        <f t="shared" ref="EA180:GL180" ca="1" si="142">1-EA167</f>
        <v>1</v>
      </c>
      <c r="EB180" s="25">
        <f t="shared" ca="1" si="142"/>
        <v>1</v>
      </c>
      <c r="EC180" s="25">
        <f t="shared" ca="1" si="142"/>
        <v>1</v>
      </c>
      <c r="ED180" s="25">
        <f t="shared" ca="1" si="142"/>
        <v>1</v>
      </c>
      <c r="EE180" s="25">
        <f t="shared" ca="1" si="142"/>
        <v>1</v>
      </c>
      <c r="EF180" s="25">
        <f t="shared" ca="1" si="142"/>
        <v>1</v>
      </c>
      <c r="EG180" s="25">
        <f t="shared" ca="1" si="142"/>
        <v>1</v>
      </c>
      <c r="EH180" s="25">
        <f t="shared" ca="1" si="142"/>
        <v>1</v>
      </c>
      <c r="EI180" s="25">
        <f t="shared" ca="1" si="142"/>
        <v>1</v>
      </c>
      <c r="EJ180" s="25">
        <f t="shared" ca="1" si="142"/>
        <v>1</v>
      </c>
      <c r="EK180" s="25">
        <f t="shared" ca="1" si="142"/>
        <v>1</v>
      </c>
      <c r="EL180" s="25">
        <f t="shared" ca="1" si="142"/>
        <v>1</v>
      </c>
      <c r="EM180" s="25">
        <f t="shared" ca="1" si="142"/>
        <v>1</v>
      </c>
      <c r="EN180" s="25">
        <f t="shared" ca="1" si="142"/>
        <v>1</v>
      </c>
      <c r="EO180" s="25">
        <f t="shared" ca="1" si="142"/>
        <v>1</v>
      </c>
      <c r="EP180" s="25">
        <f t="shared" ca="1" si="142"/>
        <v>1</v>
      </c>
      <c r="EQ180" s="25">
        <f t="shared" ca="1" si="142"/>
        <v>1</v>
      </c>
      <c r="ER180" s="25">
        <f t="shared" ca="1" si="142"/>
        <v>1</v>
      </c>
      <c r="ES180" s="25">
        <f t="shared" ca="1" si="142"/>
        <v>1</v>
      </c>
      <c r="ET180" s="25">
        <f t="shared" ca="1" si="142"/>
        <v>1</v>
      </c>
      <c r="EU180" s="25">
        <f t="shared" ca="1" si="142"/>
        <v>1</v>
      </c>
      <c r="EV180" s="25">
        <f t="shared" ca="1" si="142"/>
        <v>1</v>
      </c>
      <c r="EW180" s="25">
        <f t="shared" ca="1" si="142"/>
        <v>1</v>
      </c>
      <c r="EX180" s="25">
        <f t="shared" ca="1" si="142"/>
        <v>1</v>
      </c>
      <c r="EY180" s="25">
        <f t="shared" ca="1" si="142"/>
        <v>1</v>
      </c>
      <c r="EZ180" s="25">
        <f t="shared" ca="1" si="142"/>
        <v>1</v>
      </c>
      <c r="FA180" s="25">
        <f t="shared" ca="1" si="142"/>
        <v>1</v>
      </c>
      <c r="FB180" s="25">
        <f t="shared" ca="1" si="142"/>
        <v>1</v>
      </c>
      <c r="FC180" s="25">
        <f t="shared" ca="1" si="142"/>
        <v>1</v>
      </c>
      <c r="FD180" s="25">
        <f t="shared" ca="1" si="142"/>
        <v>1</v>
      </c>
      <c r="FE180" s="25">
        <f t="shared" ca="1" si="142"/>
        <v>1</v>
      </c>
      <c r="FF180" s="25">
        <f t="shared" ca="1" si="142"/>
        <v>1</v>
      </c>
      <c r="FG180" s="25">
        <f t="shared" ca="1" si="142"/>
        <v>1</v>
      </c>
      <c r="FH180" s="25">
        <f t="shared" ca="1" si="142"/>
        <v>1</v>
      </c>
      <c r="FI180" s="25">
        <f t="shared" ca="1" si="142"/>
        <v>1</v>
      </c>
      <c r="FJ180" s="25">
        <f t="shared" ca="1" si="142"/>
        <v>1</v>
      </c>
      <c r="FK180" s="25">
        <f t="shared" ca="1" si="142"/>
        <v>1</v>
      </c>
      <c r="FL180" s="25">
        <f t="shared" ca="1" si="142"/>
        <v>1</v>
      </c>
      <c r="FM180" s="25">
        <f t="shared" ca="1" si="142"/>
        <v>1</v>
      </c>
      <c r="FN180" s="25">
        <f t="shared" ca="1" si="142"/>
        <v>1</v>
      </c>
      <c r="FO180" s="25">
        <f t="shared" ca="1" si="142"/>
        <v>1</v>
      </c>
      <c r="FP180" s="25">
        <f t="shared" ca="1" si="142"/>
        <v>1</v>
      </c>
      <c r="FQ180" s="25">
        <f t="shared" ca="1" si="142"/>
        <v>1</v>
      </c>
      <c r="FR180" s="25">
        <f t="shared" ca="1" si="142"/>
        <v>1</v>
      </c>
      <c r="FS180" s="25">
        <f t="shared" ca="1" si="142"/>
        <v>1</v>
      </c>
      <c r="FT180" s="25">
        <f t="shared" ca="1" si="142"/>
        <v>1</v>
      </c>
      <c r="FU180" s="25">
        <f t="shared" ca="1" si="142"/>
        <v>1</v>
      </c>
      <c r="FV180" s="25">
        <f t="shared" ca="1" si="142"/>
        <v>1</v>
      </c>
      <c r="FW180" s="25">
        <f t="shared" ca="1" si="142"/>
        <v>1</v>
      </c>
      <c r="FX180" s="25">
        <f t="shared" ca="1" si="142"/>
        <v>1</v>
      </c>
      <c r="FY180" s="25">
        <f t="shared" ca="1" si="142"/>
        <v>1</v>
      </c>
      <c r="FZ180" s="25">
        <f t="shared" ca="1" si="142"/>
        <v>1</v>
      </c>
      <c r="GA180" s="25">
        <f t="shared" ca="1" si="142"/>
        <v>1</v>
      </c>
      <c r="GB180" s="25">
        <f t="shared" ca="1" si="142"/>
        <v>1</v>
      </c>
      <c r="GC180" s="25">
        <f t="shared" ca="1" si="142"/>
        <v>1</v>
      </c>
      <c r="GD180" s="25">
        <f t="shared" ca="1" si="142"/>
        <v>1</v>
      </c>
      <c r="GE180" s="25">
        <f t="shared" ca="1" si="142"/>
        <v>1</v>
      </c>
      <c r="GF180" s="25">
        <f t="shared" ca="1" si="142"/>
        <v>1</v>
      </c>
      <c r="GG180" s="25">
        <f t="shared" ca="1" si="142"/>
        <v>1</v>
      </c>
      <c r="GH180" s="25">
        <f t="shared" ca="1" si="142"/>
        <v>1</v>
      </c>
      <c r="GI180" s="25">
        <f t="shared" ca="1" si="142"/>
        <v>1</v>
      </c>
      <c r="GJ180" s="25">
        <f t="shared" ca="1" si="142"/>
        <v>1</v>
      </c>
      <c r="GK180" s="25">
        <f t="shared" ca="1" si="142"/>
        <v>1</v>
      </c>
      <c r="GL180" s="25">
        <f t="shared" ca="1" si="142"/>
        <v>1</v>
      </c>
      <c r="GM180" s="25">
        <f t="shared" ref="GM180:IV180" ca="1" si="143">1-GM167</f>
        <v>1</v>
      </c>
      <c r="GN180" s="25">
        <f t="shared" ca="1" si="143"/>
        <v>1</v>
      </c>
      <c r="GO180" s="25">
        <f t="shared" ca="1" si="143"/>
        <v>1</v>
      </c>
      <c r="GP180" s="25">
        <f t="shared" ca="1" si="143"/>
        <v>1</v>
      </c>
      <c r="GQ180" s="25">
        <f t="shared" ca="1" si="143"/>
        <v>1</v>
      </c>
      <c r="GR180" s="25">
        <f t="shared" ca="1" si="143"/>
        <v>1</v>
      </c>
      <c r="GS180" s="25">
        <f t="shared" ca="1" si="143"/>
        <v>1</v>
      </c>
      <c r="GT180" s="25">
        <f t="shared" ca="1" si="143"/>
        <v>1</v>
      </c>
      <c r="GU180" s="25">
        <f t="shared" ca="1" si="143"/>
        <v>1</v>
      </c>
      <c r="GV180" s="25">
        <f t="shared" ca="1" si="143"/>
        <v>1</v>
      </c>
      <c r="GW180" s="25">
        <f t="shared" ca="1" si="143"/>
        <v>1</v>
      </c>
      <c r="GX180" s="25">
        <f t="shared" ca="1" si="143"/>
        <v>1</v>
      </c>
      <c r="GY180" s="25">
        <f t="shared" ca="1" si="143"/>
        <v>1</v>
      </c>
      <c r="GZ180" s="25">
        <f t="shared" ca="1" si="143"/>
        <v>1</v>
      </c>
      <c r="HA180" s="25">
        <f t="shared" ca="1" si="143"/>
        <v>1</v>
      </c>
      <c r="HB180" s="25">
        <f t="shared" ca="1" si="143"/>
        <v>1</v>
      </c>
      <c r="HC180" s="25">
        <f t="shared" ca="1" si="143"/>
        <v>1</v>
      </c>
      <c r="HD180" s="25">
        <f t="shared" ca="1" si="143"/>
        <v>1</v>
      </c>
      <c r="HE180" s="25">
        <f t="shared" ca="1" si="143"/>
        <v>1</v>
      </c>
      <c r="HF180" s="25">
        <f t="shared" ca="1" si="143"/>
        <v>1</v>
      </c>
      <c r="HG180" s="25">
        <f t="shared" ca="1" si="143"/>
        <v>1</v>
      </c>
      <c r="HH180" s="25">
        <f t="shared" ca="1" si="143"/>
        <v>1</v>
      </c>
      <c r="HI180" s="25">
        <f t="shared" ca="1" si="143"/>
        <v>1</v>
      </c>
      <c r="HJ180" s="25">
        <f t="shared" ca="1" si="143"/>
        <v>1</v>
      </c>
      <c r="HK180" s="25">
        <f t="shared" ca="1" si="143"/>
        <v>1</v>
      </c>
      <c r="HL180" s="25">
        <f t="shared" ca="1" si="143"/>
        <v>1</v>
      </c>
      <c r="HM180" s="25">
        <f t="shared" ca="1" si="143"/>
        <v>1</v>
      </c>
      <c r="HN180" s="25">
        <f t="shared" ca="1" si="143"/>
        <v>1</v>
      </c>
      <c r="HO180" s="25">
        <f t="shared" ca="1" si="143"/>
        <v>1</v>
      </c>
      <c r="HP180" s="25">
        <f t="shared" ca="1" si="143"/>
        <v>1</v>
      </c>
      <c r="HQ180" s="25">
        <f t="shared" ca="1" si="143"/>
        <v>1</v>
      </c>
      <c r="HR180" s="25">
        <f t="shared" ca="1" si="143"/>
        <v>1</v>
      </c>
      <c r="HS180" s="25">
        <f t="shared" ca="1" si="143"/>
        <v>1</v>
      </c>
      <c r="HT180" s="25">
        <f t="shared" ca="1" si="143"/>
        <v>1</v>
      </c>
      <c r="HU180" s="25">
        <f t="shared" ca="1" si="143"/>
        <v>1</v>
      </c>
      <c r="HV180" s="25">
        <f t="shared" ca="1" si="143"/>
        <v>1</v>
      </c>
      <c r="HW180" s="25">
        <f t="shared" ca="1" si="143"/>
        <v>1</v>
      </c>
      <c r="HX180" s="25">
        <f t="shared" ca="1" si="143"/>
        <v>1</v>
      </c>
      <c r="HY180" s="25">
        <f t="shared" ca="1" si="143"/>
        <v>1</v>
      </c>
      <c r="HZ180" s="25">
        <f t="shared" ca="1" si="143"/>
        <v>1</v>
      </c>
      <c r="IA180" s="25">
        <f t="shared" ca="1" si="143"/>
        <v>1</v>
      </c>
      <c r="IB180" s="25">
        <f t="shared" ca="1" si="143"/>
        <v>1</v>
      </c>
      <c r="IC180" s="25">
        <f t="shared" ca="1" si="143"/>
        <v>1</v>
      </c>
      <c r="ID180" s="25">
        <f t="shared" ca="1" si="143"/>
        <v>1</v>
      </c>
      <c r="IE180" s="25">
        <f t="shared" ca="1" si="143"/>
        <v>1</v>
      </c>
      <c r="IF180" s="25">
        <f t="shared" ca="1" si="143"/>
        <v>1</v>
      </c>
      <c r="IG180" s="25">
        <f t="shared" ca="1" si="143"/>
        <v>1</v>
      </c>
      <c r="IH180" s="25">
        <f t="shared" ca="1" si="143"/>
        <v>1</v>
      </c>
      <c r="II180" s="25">
        <f t="shared" ca="1" si="143"/>
        <v>1</v>
      </c>
      <c r="IJ180" s="25">
        <f t="shared" ca="1" si="143"/>
        <v>1</v>
      </c>
      <c r="IK180" s="25">
        <f t="shared" ca="1" si="143"/>
        <v>1</v>
      </c>
      <c r="IL180" s="25">
        <f t="shared" ca="1" si="143"/>
        <v>1</v>
      </c>
      <c r="IM180" s="25">
        <f t="shared" ca="1" si="143"/>
        <v>1</v>
      </c>
      <c r="IN180" s="25">
        <f t="shared" ca="1" si="143"/>
        <v>1</v>
      </c>
      <c r="IO180" s="25">
        <f t="shared" ca="1" si="143"/>
        <v>1</v>
      </c>
      <c r="IP180" s="25">
        <f t="shared" ca="1" si="143"/>
        <v>1</v>
      </c>
      <c r="IQ180" s="25">
        <f t="shared" ca="1" si="143"/>
        <v>1</v>
      </c>
      <c r="IR180" s="25">
        <f t="shared" ca="1" si="143"/>
        <v>1</v>
      </c>
      <c r="IS180" s="25">
        <f t="shared" ca="1" si="143"/>
        <v>1</v>
      </c>
      <c r="IT180" s="25">
        <f t="shared" ca="1" si="143"/>
        <v>1</v>
      </c>
      <c r="IU180" s="25">
        <f t="shared" ca="1" si="143"/>
        <v>1</v>
      </c>
      <c r="IV180" s="25">
        <f t="shared" ca="1" si="143"/>
        <v>1</v>
      </c>
    </row>
    <row r="181" spans="1:256" x14ac:dyDescent="0.15">
      <c r="A181" s="24" t="s">
        <v>225</v>
      </c>
      <c r="C181" s="25">
        <f t="shared" ref="C181:BN181" ca="1" si="144">1-C168</f>
        <v>0</v>
      </c>
      <c r="D181" s="25">
        <f t="shared" ca="1" si="144"/>
        <v>0</v>
      </c>
      <c r="E181" s="25">
        <f t="shared" ca="1" si="144"/>
        <v>2.7942914827715382E-2</v>
      </c>
      <c r="F181" s="25">
        <f t="shared" ca="1" si="144"/>
        <v>5.5341120389677867E-2</v>
      </c>
      <c r="G181" s="25">
        <f t="shared" ca="1" si="144"/>
        <v>8.2198252240728853E-2</v>
      </c>
      <c r="H181" s="25">
        <f t="shared" ca="1" si="144"/>
        <v>0.10851810028098252</v>
      </c>
      <c r="I181" s="25">
        <f t="shared" ca="1" si="144"/>
        <v>0.13430460563967939</v>
      </c>
      <c r="J181" s="25">
        <f t="shared" ca="1" si="144"/>
        <v>0.15956185744129325</v>
      </c>
      <c r="K181" s="25">
        <f t="shared" ca="1" si="144"/>
        <v>0.18429408945711845</v>
      </c>
      <c r="L181" s="25">
        <f t="shared" ca="1" si="144"/>
        <v>0.20850567664575226</v>
      </c>
      <c r="M181" s="25">
        <f t="shared" ca="1" si="144"/>
        <v>0.2322011315860546</v>
      </c>
      <c r="N181" s="25">
        <f t="shared" ca="1" si="144"/>
        <v>0.25555557234715776</v>
      </c>
      <c r="O181" s="25">
        <f t="shared" ca="1" si="144"/>
        <v>0.27914481188674811</v>
      </c>
      <c r="P181" s="25">
        <f t="shared" ca="1" si="144"/>
        <v>0.30297121080369194</v>
      </c>
      <c r="Q181" s="25">
        <f t="shared" ca="1" si="144"/>
        <v>0.32703715342963202</v>
      </c>
      <c r="R181" s="25">
        <f t="shared" ca="1" si="144"/>
        <v>0.35134504806759048</v>
      </c>
      <c r="S181" s="25">
        <f t="shared" ca="1" si="144"/>
        <v>0.3758973272329702</v>
      </c>
      <c r="T181" s="25">
        <f t="shared" ca="1" si="144"/>
        <v>0.40069644789697867</v>
      </c>
      <c r="U181" s="25">
        <f t="shared" ca="1" si="144"/>
        <v>0.42574489173250007</v>
      </c>
      <c r="V181" s="25">
        <f t="shared" ca="1" si="144"/>
        <v>0.45104516536243822</v>
      </c>
      <c r="W181" s="25">
        <f t="shared" ca="1" si="144"/>
        <v>0.47659980061055718</v>
      </c>
      <c r="X181" s="25">
        <f t="shared" ca="1" si="144"/>
        <v>0.50241135475484344</v>
      </c>
      <c r="Y181" s="25">
        <f t="shared" ca="1" si="144"/>
        <v>0.52848241078341485</v>
      </c>
      <c r="Z181" s="25">
        <f t="shared" ca="1" si="144"/>
        <v>0.5548155776530036</v>
      </c>
      <c r="AA181" s="25">
        <f t="shared" ca="1" si="144"/>
        <v>0.58141349055003655</v>
      </c>
      <c r="AB181" s="25">
        <f t="shared" ca="1" si="144"/>
        <v>0.60827881115434079</v>
      </c>
      <c r="AC181" s="25">
        <f t="shared" ca="1" si="144"/>
        <v>0.63541422790550151</v>
      </c>
      <c r="AD181" s="25">
        <f t="shared" ca="1" si="144"/>
        <v>0.66282245627189573</v>
      </c>
      <c r="AE181" s="25">
        <f t="shared" ca="1" si="144"/>
        <v>0.69050623902243302</v>
      </c>
      <c r="AF181" s="25">
        <f t="shared" ca="1" si="144"/>
        <v>0.7184683465010262</v>
      </c>
      <c r="AG181" s="25">
        <f t="shared" ca="1" si="144"/>
        <v>0.74671157690382295</v>
      </c>
      <c r="AH181" s="25">
        <f t="shared" ca="1" si="144"/>
        <v>0.77523875655922425</v>
      </c>
      <c r="AI181" s="25">
        <f t="shared" ca="1" si="144"/>
        <v>0.80405274021071726</v>
      </c>
      <c r="AJ181" s="25">
        <f t="shared" ca="1" si="144"/>
        <v>0.83315641130255313</v>
      </c>
      <c r="AK181" s="25">
        <f t="shared" ca="1" si="144"/>
        <v>0.86255272460769805</v>
      </c>
      <c r="AL181" s="25">
        <f t="shared" ca="1" si="144"/>
        <v>0.89224743731306688</v>
      </c>
      <c r="AM181" s="25">
        <f t="shared" ca="1" si="144"/>
        <v>0.92225444527871325</v>
      </c>
      <c r="AN181" s="25">
        <f t="shared" ca="1" si="144"/>
        <v>0.95027628641427619</v>
      </c>
      <c r="AO181" s="25">
        <f t="shared" ca="1" si="144"/>
        <v>0.97242614056947441</v>
      </c>
      <c r="AP181" s="25">
        <f t="shared" ca="1" si="144"/>
        <v>0.98511766161280223</v>
      </c>
      <c r="AQ181" s="25">
        <f t="shared" ca="1" si="144"/>
        <v>0.99196760988685295</v>
      </c>
      <c r="AR181" s="25">
        <f t="shared" ca="1" si="144"/>
        <v>0.99566470743701918</v>
      </c>
      <c r="AS181" s="25">
        <f t="shared" ca="1" si="144"/>
        <v>0.99766012838745532</v>
      </c>
      <c r="AT181" s="25">
        <f t="shared" ca="1" si="144"/>
        <v>0.99873710964516138</v>
      </c>
      <c r="AU181" s="25">
        <f t="shared" ca="1" si="144"/>
        <v>0.99931838480376711</v>
      </c>
      <c r="AV181" s="25">
        <f t="shared" ca="1" si="144"/>
        <v>0.99963211432096577</v>
      </c>
      <c r="AW181" s="25">
        <f t="shared" ca="1" si="144"/>
        <v>0.99980144240682056</v>
      </c>
      <c r="AX181" s="25">
        <f t="shared" ca="1" si="144"/>
        <v>0.9998928332358229</v>
      </c>
      <c r="AY181" s="25">
        <f t="shared" ca="1" si="144"/>
        <v>0.99994215927399055</v>
      </c>
      <c r="AZ181" s="25">
        <f t="shared" ca="1" si="144"/>
        <v>0.99996878183631843</v>
      </c>
      <c r="BA181" s="25">
        <f t="shared" ca="1" si="144"/>
        <v>0.99998315073459676</v>
      </c>
      <c r="BB181" s="25">
        <f t="shared" ca="1" si="144"/>
        <v>0.99999090600755625</v>
      </c>
      <c r="BC181" s="25">
        <f t="shared" ca="1" si="144"/>
        <v>0.99999509173269052</v>
      </c>
      <c r="BD181" s="25">
        <f t="shared" ca="1" si="144"/>
        <v>0.99999735087882136</v>
      </c>
      <c r="BE181" s="25">
        <f t="shared" ca="1" si="144"/>
        <v>0.999998570199507</v>
      </c>
      <c r="BF181" s="25">
        <f t="shared" ca="1" si="144"/>
        <v>0.99999922829900478</v>
      </c>
      <c r="BG181" s="25">
        <f t="shared" ca="1" si="144"/>
        <v>0.99999958349264184</v>
      </c>
      <c r="BH181" s="25">
        <f t="shared" ca="1" si="144"/>
        <v>0.9999997752000056</v>
      </c>
      <c r="BI181" s="25">
        <f t="shared" ca="1" si="144"/>
        <v>0.99999987866952056</v>
      </c>
      <c r="BJ181" s="25">
        <f t="shared" ca="1" si="144"/>
        <v>0.99999993451474367</v>
      </c>
      <c r="BK181" s="25">
        <f t="shared" ca="1" si="144"/>
        <v>0.99999996465588192</v>
      </c>
      <c r="BL181" s="25">
        <f t="shared" ca="1" si="144"/>
        <v>0.99999998092384834</v>
      </c>
      <c r="BM181" s="25">
        <f t="shared" ca="1" si="144"/>
        <v>0.99999998970409831</v>
      </c>
      <c r="BN181" s="25">
        <f t="shared" ca="1" si="144"/>
        <v>0.99999999444303067</v>
      </c>
      <c r="BO181" s="25">
        <f t="shared" ref="BO181:DZ181" ca="1" si="145">1-BO168</f>
        <v>0.99999999700075726</v>
      </c>
      <c r="BP181" s="25">
        <f t="shared" ca="1" si="145"/>
        <v>0.99999999838122966</v>
      </c>
      <c r="BQ181" s="25">
        <f t="shared" ca="1" si="145"/>
        <v>0.99999999912630699</v>
      </c>
      <c r="BR181" s="25">
        <f t="shared" ca="1" si="145"/>
        <v>0.99999999952844487</v>
      </c>
      <c r="BS181" s="25">
        <f t="shared" ca="1" si="145"/>
        <v>0.99999999974548925</v>
      </c>
      <c r="BT181" s="25">
        <f t="shared" ca="1" si="145"/>
        <v>0.99999999986263388</v>
      </c>
      <c r="BU181" s="25">
        <f t="shared" ca="1" si="145"/>
        <v>0.99999999992585986</v>
      </c>
      <c r="BV181" s="25">
        <f t="shared" ca="1" si="145"/>
        <v>0.99999999995998456</v>
      </c>
      <c r="BW181" s="25">
        <f t="shared" ca="1" si="145"/>
        <v>0.99999999997840261</v>
      </c>
      <c r="BX181" s="25">
        <f t="shared" ca="1" si="145"/>
        <v>0.99999999998834332</v>
      </c>
      <c r="BY181" s="25">
        <f t="shared" ca="1" si="145"/>
        <v>0.99999999999370859</v>
      </c>
      <c r="BZ181" s="25">
        <f t="shared" ca="1" si="145"/>
        <v>0.99999999999660438</v>
      </c>
      <c r="CA181" s="25">
        <f t="shared" ca="1" si="145"/>
        <v>0.99999999999816724</v>
      </c>
      <c r="CB181" s="25">
        <f t="shared" ca="1" si="145"/>
        <v>0.99999999999901079</v>
      </c>
      <c r="CC181" s="25">
        <f t="shared" ca="1" si="145"/>
        <v>0.99999999999946609</v>
      </c>
      <c r="CD181" s="25">
        <f t="shared" ca="1" si="145"/>
        <v>0.9999999999997119</v>
      </c>
      <c r="CE181" s="25">
        <f t="shared" ca="1" si="145"/>
        <v>0.99999999999984446</v>
      </c>
      <c r="CF181" s="25">
        <f t="shared" ca="1" si="145"/>
        <v>0.99999999999991607</v>
      </c>
      <c r="CG181" s="25">
        <f t="shared" ca="1" si="145"/>
        <v>0.9999999999999547</v>
      </c>
      <c r="CH181" s="25">
        <f t="shared" ca="1" si="145"/>
        <v>0.99999999999997558</v>
      </c>
      <c r="CI181" s="25">
        <f t="shared" ca="1" si="145"/>
        <v>0.99999999999998679</v>
      </c>
      <c r="CJ181" s="25">
        <f t="shared" ca="1" si="145"/>
        <v>0.99999999999999289</v>
      </c>
      <c r="CK181" s="25">
        <f t="shared" ca="1" si="145"/>
        <v>0.99999999999999611</v>
      </c>
      <c r="CL181" s="25">
        <f t="shared" ca="1" si="145"/>
        <v>0.99999999999999789</v>
      </c>
      <c r="CM181" s="25">
        <f t="shared" ca="1" si="145"/>
        <v>0.99999999999999889</v>
      </c>
      <c r="CN181" s="25">
        <f t="shared" ca="1" si="145"/>
        <v>0.99999999999999944</v>
      </c>
      <c r="CO181" s="25">
        <f t="shared" ca="1" si="145"/>
        <v>0.99999999999999967</v>
      </c>
      <c r="CP181" s="25">
        <f t="shared" ca="1" si="145"/>
        <v>0.99999999999999978</v>
      </c>
      <c r="CQ181" s="25">
        <f t="shared" ca="1" si="145"/>
        <v>0.99999999999999989</v>
      </c>
      <c r="CR181" s="25">
        <f t="shared" ca="1" si="145"/>
        <v>1</v>
      </c>
      <c r="CS181" s="25">
        <f t="shared" ca="1" si="145"/>
        <v>1</v>
      </c>
      <c r="CT181" s="25">
        <f t="shared" ca="1" si="145"/>
        <v>1</v>
      </c>
      <c r="CU181" s="25">
        <f t="shared" ca="1" si="145"/>
        <v>1</v>
      </c>
      <c r="CV181" s="25">
        <f t="shared" ca="1" si="145"/>
        <v>1</v>
      </c>
      <c r="CW181" s="25">
        <f t="shared" ca="1" si="145"/>
        <v>1</v>
      </c>
      <c r="CX181" s="25">
        <f t="shared" ca="1" si="145"/>
        <v>1</v>
      </c>
      <c r="CY181" s="25">
        <f t="shared" ca="1" si="145"/>
        <v>1</v>
      </c>
      <c r="CZ181" s="25">
        <f t="shared" ca="1" si="145"/>
        <v>1</v>
      </c>
      <c r="DA181" s="25">
        <f t="shared" ca="1" si="145"/>
        <v>1</v>
      </c>
      <c r="DB181" s="25">
        <f t="shared" ca="1" si="145"/>
        <v>1</v>
      </c>
      <c r="DC181" s="25">
        <f t="shared" ca="1" si="145"/>
        <v>1</v>
      </c>
      <c r="DD181" s="25">
        <f t="shared" ca="1" si="145"/>
        <v>1</v>
      </c>
      <c r="DE181" s="25">
        <f t="shared" ca="1" si="145"/>
        <v>1</v>
      </c>
      <c r="DF181" s="25">
        <f t="shared" ca="1" si="145"/>
        <v>1</v>
      </c>
      <c r="DG181" s="25">
        <f t="shared" ca="1" si="145"/>
        <v>1</v>
      </c>
      <c r="DH181" s="25">
        <f t="shared" ca="1" si="145"/>
        <v>1</v>
      </c>
      <c r="DI181" s="25">
        <f t="shared" ca="1" si="145"/>
        <v>1</v>
      </c>
      <c r="DJ181" s="25">
        <f t="shared" ca="1" si="145"/>
        <v>1</v>
      </c>
      <c r="DK181" s="25">
        <f t="shared" ca="1" si="145"/>
        <v>1</v>
      </c>
      <c r="DL181" s="25">
        <f t="shared" ca="1" si="145"/>
        <v>1</v>
      </c>
      <c r="DM181" s="25">
        <f t="shared" ca="1" si="145"/>
        <v>1</v>
      </c>
      <c r="DN181" s="25">
        <f t="shared" ca="1" si="145"/>
        <v>1</v>
      </c>
      <c r="DO181" s="25">
        <f t="shared" ca="1" si="145"/>
        <v>1</v>
      </c>
      <c r="DP181" s="25">
        <f t="shared" ca="1" si="145"/>
        <v>1</v>
      </c>
      <c r="DQ181" s="25">
        <f t="shared" ca="1" si="145"/>
        <v>1</v>
      </c>
      <c r="DR181" s="25">
        <f t="shared" ca="1" si="145"/>
        <v>1</v>
      </c>
      <c r="DS181" s="25">
        <f t="shared" ca="1" si="145"/>
        <v>1</v>
      </c>
      <c r="DT181" s="25">
        <f t="shared" ca="1" si="145"/>
        <v>1</v>
      </c>
      <c r="DU181" s="25">
        <f t="shared" ca="1" si="145"/>
        <v>1</v>
      </c>
      <c r="DV181" s="25">
        <f t="shared" ca="1" si="145"/>
        <v>1</v>
      </c>
      <c r="DW181" s="25">
        <f t="shared" ca="1" si="145"/>
        <v>1</v>
      </c>
      <c r="DX181" s="25">
        <f t="shared" ca="1" si="145"/>
        <v>1</v>
      </c>
      <c r="DY181" s="25">
        <f t="shared" ca="1" si="145"/>
        <v>1</v>
      </c>
      <c r="DZ181" s="25">
        <f t="shared" ca="1" si="145"/>
        <v>1</v>
      </c>
      <c r="EA181" s="25">
        <f t="shared" ref="EA181:GL181" ca="1" si="146">1-EA168</f>
        <v>1</v>
      </c>
      <c r="EB181" s="25">
        <f t="shared" ca="1" si="146"/>
        <v>1</v>
      </c>
      <c r="EC181" s="25">
        <f t="shared" ca="1" si="146"/>
        <v>1</v>
      </c>
      <c r="ED181" s="25">
        <f t="shared" ca="1" si="146"/>
        <v>1</v>
      </c>
      <c r="EE181" s="25">
        <f t="shared" ca="1" si="146"/>
        <v>1</v>
      </c>
      <c r="EF181" s="25">
        <f t="shared" ca="1" si="146"/>
        <v>1</v>
      </c>
      <c r="EG181" s="25">
        <f t="shared" ca="1" si="146"/>
        <v>1</v>
      </c>
      <c r="EH181" s="25">
        <f t="shared" ca="1" si="146"/>
        <v>1</v>
      </c>
      <c r="EI181" s="25">
        <f t="shared" ca="1" si="146"/>
        <v>1</v>
      </c>
      <c r="EJ181" s="25">
        <f t="shared" ca="1" si="146"/>
        <v>1</v>
      </c>
      <c r="EK181" s="25">
        <f t="shared" ca="1" si="146"/>
        <v>1</v>
      </c>
      <c r="EL181" s="25">
        <f t="shared" ca="1" si="146"/>
        <v>1</v>
      </c>
      <c r="EM181" s="25">
        <f t="shared" ca="1" si="146"/>
        <v>1</v>
      </c>
      <c r="EN181" s="25">
        <f t="shared" ca="1" si="146"/>
        <v>1</v>
      </c>
      <c r="EO181" s="25">
        <f t="shared" ca="1" si="146"/>
        <v>1</v>
      </c>
      <c r="EP181" s="25">
        <f t="shared" ca="1" si="146"/>
        <v>1</v>
      </c>
      <c r="EQ181" s="25">
        <f t="shared" ca="1" si="146"/>
        <v>1</v>
      </c>
      <c r="ER181" s="25">
        <f t="shared" ca="1" si="146"/>
        <v>1</v>
      </c>
      <c r="ES181" s="25">
        <f t="shared" ca="1" si="146"/>
        <v>1</v>
      </c>
      <c r="ET181" s="25">
        <f t="shared" ca="1" si="146"/>
        <v>1</v>
      </c>
      <c r="EU181" s="25">
        <f t="shared" ca="1" si="146"/>
        <v>1</v>
      </c>
      <c r="EV181" s="25">
        <f t="shared" ca="1" si="146"/>
        <v>1</v>
      </c>
      <c r="EW181" s="25">
        <f t="shared" ca="1" si="146"/>
        <v>1</v>
      </c>
      <c r="EX181" s="25">
        <f t="shared" ca="1" si="146"/>
        <v>1</v>
      </c>
      <c r="EY181" s="25">
        <f t="shared" ca="1" si="146"/>
        <v>1</v>
      </c>
      <c r="EZ181" s="25">
        <f t="shared" ca="1" si="146"/>
        <v>1</v>
      </c>
      <c r="FA181" s="25">
        <f t="shared" ca="1" si="146"/>
        <v>1</v>
      </c>
      <c r="FB181" s="25">
        <f t="shared" ca="1" si="146"/>
        <v>1</v>
      </c>
      <c r="FC181" s="25">
        <f t="shared" ca="1" si="146"/>
        <v>1</v>
      </c>
      <c r="FD181" s="25">
        <f t="shared" ca="1" si="146"/>
        <v>1</v>
      </c>
      <c r="FE181" s="25">
        <f t="shared" ca="1" si="146"/>
        <v>1</v>
      </c>
      <c r="FF181" s="25">
        <f t="shared" ca="1" si="146"/>
        <v>1</v>
      </c>
      <c r="FG181" s="25">
        <f t="shared" ca="1" si="146"/>
        <v>1</v>
      </c>
      <c r="FH181" s="25">
        <f t="shared" ca="1" si="146"/>
        <v>1</v>
      </c>
      <c r="FI181" s="25">
        <f t="shared" ca="1" si="146"/>
        <v>1</v>
      </c>
      <c r="FJ181" s="25">
        <f t="shared" ca="1" si="146"/>
        <v>1</v>
      </c>
      <c r="FK181" s="25">
        <f t="shared" ca="1" si="146"/>
        <v>1</v>
      </c>
      <c r="FL181" s="25">
        <f t="shared" ca="1" si="146"/>
        <v>1</v>
      </c>
      <c r="FM181" s="25">
        <f t="shared" ca="1" si="146"/>
        <v>1</v>
      </c>
      <c r="FN181" s="25">
        <f t="shared" ca="1" si="146"/>
        <v>1</v>
      </c>
      <c r="FO181" s="25">
        <f t="shared" ca="1" si="146"/>
        <v>1</v>
      </c>
      <c r="FP181" s="25">
        <f t="shared" ca="1" si="146"/>
        <v>1</v>
      </c>
      <c r="FQ181" s="25">
        <f t="shared" ca="1" si="146"/>
        <v>1</v>
      </c>
      <c r="FR181" s="25">
        <f t="shared" ca="1" si="146"/>
        <v>1</v>
      </c>
      <c r="FS181" s="25">
        <f t="shared" ca="1" si="146"/>
        <v>1</v>
      </c>
      <c r="FT181" s="25">
        <f t="shared" ca="1" si="146"/>
        <v>1</v>
      </c>
      <c r="FU181" s="25">
        <f t="shared" ca="1" si="146"/>
        <v>1</v>
      </c>
      <c r="FV181" s="25">
        <f t="shared" ca="1" si="146"/>
        <v>1</v>
      </c>
      <c r="FW181" s="25">
        <f t="shared" ca="1" si="146"/>
        <v>1</v>
      </c>
      <c r="FX181" s="25">
        <f t="shared" ca="1" si="146"/>
        <v>1</v>
      </c>
      <c r="FY181" s="25">
        <f t="shared" ca="1" si="146"/>
        <v>1</v>
      </c>
      <c r="FZ181" s="25">
        <f t="shared" ca="1" si="146"/>
        <v>1</v>
      </c>
      <c r="GA181" s="25">
        <f t="shared" ca="1" si="146"/>
        <v>1</v>
      </c>
      <c r="GB181" s="25">
        <f t="shared" ca="1" si="146"/>
        <v>1</v>
      </c>
      <c r="GC181" s="25">
        <f t="shared" ca="1" si="146"/>
        <v>1</v>
      </c>
      <c r="GD181" s="25">
        <f t="shared" ca="1" si="146"/>
        <v>1</v>
      </c>
      <c r="GE181" s="25">
        <f t="shared" ca="1" si="146"/>
        <v>1</v>
      </c>
      <c r="GF181" s="25">
        <f t="shared" ca="1" si="146"/>
        <v>1</v>
      </c>
      <c r="GG181" s="25">
        <f t="shared" ca="1" si="146"/>
        <v>1</v>
      </c>
      <c r="GH181" s="25">
        <f t="shared" ca="1" si="146"/>
        <v>1</v>
      </c>
      <c r="GI181" s="25">
        <f t="shared" ca="1" si="146"/>
        <v>1</v>
      </c>
      <c r="GJ181" s="25">
        <f t="shared" ca="1" si="146"/>
        <v>1</v>
      </c>
      <c r="GK181" s="25">
        <f t="shared" ca="1" si="146"/>
        <v>1</v>
      </c>
      <c r="GL181" s="25">
        <f t="shared" ca="1" si="146"/>
        <v>1</v>
      </c>
      <c r="GM181" s="25">
        <f t="shared" ref="GM181:IV181" ca="1" si="147">1-GM168</f>
        <v>1</v>
      </c>
      <c r="GN181" s="25">
        <f t="shared" ca="1" si="147"/>
        <v>1</v>
      </c>
      <c r="GO181" s="25">
        <f t="shared" ca="1" si="147"/>
        <v>1</v>
      </c>
      <c r="GP181" s="25">
        <f t="shared" ca="1" si="147"/>
        <v>1</v>
      </c>
      <c r="GQ181" s="25">
        <f t="shared" ca="1" si="147"/>
        <v>1</v>
      </c>
      <c r="GR181" s="25">
        <f t="shared" ca="1" si="147"/>
        <v>1</v>
      </c>
      <c r="GS181" s="25">
        <f t="shared" ca="1" si="147"/>
        <v>1</v>
      </c>
      <c r="GT181" s="25">
        <f t="shared" ca="1" si="147"/>
        <v>1</v>
      </c>
      <c r="GU181" s="25">
        <f t="shared" ca="1" si="147"/>
        <v>1</v>
      </c>
      <c r="GV181" s="25">
        <f t="shared" ca="1" si="147"/>
        <v>1</v>
      </c>
      <c r="GW181" s="25">
        <f t="shared" ca="1" si="147"/>
        <v>1</v>
      </c>
      <c r="GX181" s="25">
        <f t="shared" ca="1" si="147"/>
        <v>1</v>
      </c>
      <c r="GY181" s="25">
        <f t="shared" ca="1" si="147"/>
        <v>1</v>
      </c>
      <c r="GZ181" s="25">
        <f t="shared" ca="1" si="147"/>
        <v>1</v>
      </c>
      <c r="HA181" s="25">
        <f t="shared" ca="1" si="147"/>
        <v>1</v>
      </c>
      <c r="HB181" s="25">
        <f t="shared" ca="1" si="147"/>
        <v>1</v>
      </c>
      <c r="HC181" s="25">
        <f t="shared" ca="1" si="147"/>
        <v>1</v>
      </c>
      <c r="HD181" s="25">
        <f t="shared" ca="1" si="147"/>
        <v>1</v>
      </c>
      <c r="HE181" s="25">
        <f t="shared" ca="1" si="147"/>
        <v>1</v>
      </c>
      <c r="HF181" s="25">
        <f t="shared" ca="1" si="147"/>
        <v>1</v>
      </c>
      <c r="HG181" s="25">
        <f t="shared" ca="1" si="147"/>
        <v>1</v>
      </c>
      <c r="HH181" s="25">
        <f t="shared" ca="1" si="147"/>
        <v>1</v>
      </c>
      <c r="HI181" s="25">
        <f t="shared" ca="1" si="147"/>
        <v>1</v>
      </c>
      <c r="HJ181" s="25">
        <f t="shared" ca="1" si="147"/>
        <v>1</v>
      </c>
      <c r="HK181" s="25">
        <f t="shared" ca="1" si="147"/>
        <v>1</v>
      </c>
      <c r="HL181" s="25">
        <f t="shared" ca="1" si="147"/>
        <v>1</v>
      </c>
      <c r="HM181" s="25">
        <f t="shared" ca="1" si="147"/>
        <v>1</v>
      </c>
      <c r="HN181" s="25">
        <f t="shared" ca="1" si="147"/>
        <v>1</v>
      </c>
      <c r="HO181" s="25">
        <f t="shared" ca="1" si="147"/>
        <v>1</v>
      </c>
      <c r="HP181" s="25">
        <f t="shared" ca="1" si="147"/>
        <v>1</v>
      </c>
      <c r="HQ181" s="25">
        <f t="shared" ca="1" si="147"/>
        <v>1</v>
      </c>
      <c r="HR181" s="25">
        <f t="shared" ca="1" si="147"/>
        <v>1</v>
      </c>
      <c r="HS181" s="25">
        <f t="shared" ca="1" si="147"/>
        <v>1</v>
      </c>
      <c r="HT181" s="25">
        <f t="shared" ca="1" si="147"/>
        <v>1</v>
      </c>
      <c r="HU181" s="25">
        <f t="shared" ca="1" si="147"/>
        <v>1</v>
      </c>
      <c r="HV181" s="25">
        <f t="shared" ca="1" si="147"/>
        <v>1</v>
      </c>
      <c r="HW181" s="25">
        <f t="shared" ca="1" si="147"/>
        <v>1</v>
      </c>
      <c r="HX181" s="25">
        <f t="shared" ca="1" si="147"/>
        <v>1</v>
      </c>
      <c r="HY181" s="25">
        <f t="shared" ca="1" si="147"/>
        <v>1</v>
      </c>
      <c r="HZ181" s="25">
        <f t="shared" ca="1" si="147"/>
        <v>1</v>
      </c>
      <c r="IA181" s="25">
        <f t="shared" ca="1" si="147"/>
        <v>1</v>
      </c>
      <c r="IB181" s="25">
        <f t="shared" ca="1" si="147"/>
        <v>1</v>
      </c>
      <c r="IC181" s="25">
        <f t="shared" ca="1" si="147"/>
        <v>1</v>
      </c>
      <c r="ID181" s="25">
        <f t="shared" ca="1" si="147"/>
        <v>1</v>
      </c>
      <c r="IE181" s="25">
        <f t="shared" ca="1" si="147"/>
        <v>1</v>
      </c>
      <c r="IF181" s="25">
        <f t="shared" ca="1" si="147"/>
        <v>1</v>
      </c>
      <c r="IG181" s="25">
        <f t="shared" ca="1" si="147"/>
        <v>1</v>
      </c>
      <c r="IH181" s="25">
        <f t="shared" ca="1" si="147"/>
        <v>1</v>
      </c>
      <c r="II181" s="25">
        <f t="shared" ca="1" si="147"/>
        <v>1</v>
      </c>
      <c r="IJ181" s="25">
        <f t="shared" ca="1" si="147"/>
        <v>1</v>
      </c>
      <c r="IK181" s="25">
        <f t="shared" ca="1" si="147"/>
        <v>1</v>
      </c>
      <c r="IL181" s="25">
        <f t="shared" ca="1" si="147"/>
        <v>1</v>
      </c>
      <c r="IM181" s="25">
        <f t="shared" ca="1" si="147"/>
        <v>1</v>
      </c>
      <c r="IN181" s="25">
        <f t="shared" ca="1" si="147"/>
        <v>1</v>
      </c>
      <c r="IO181" s="25">
        <f t="shared" ca="1" si="147"/>
        <v>1</v>
      </c>
      <c r="IP181" s="25">
        <f t="shared" ca="1" si="147"/>
        <v>1</v>
      </c>
      <c r="IQ181" s="25">
        <f t="shared" ca="1" si="147"/>
        <v>1</v>
      </c>
      <c r="IR181" s="25">
        <f t="shared" ca="1" si="147"/>
        <v>1</v>
      </c>
      <c r="IS181" s="25">
        <f t="shared" ca="1" si="147"/>
        <v>1</v>
      </c>
      <c r="IT181" s="25">
        <f t="shared" ca="1" si="147"/>
        <v>1</v>
      </c>
      <c r="IU181" s="25">
        <f t="shared" ca="1" si="147"/>
        <v>1</v>
      </c>
      <c r="IV181" s="25">
        <f t="shared" ca="1" si="147"/>
        <v>1</v>
      </c>
    </row>
    <row r="182" spans="1:256" x14ac:dyDescent="0.15">
      <c r="A182" s="24" t="s">
        <v>226</v>
      </c>
      <c r="C182" s="25">
        <f t="shared" ref="C182:BN182" ca="1" si="148">1-C169</f>
        <v>0</v>
      </c>
      <c r="D182" s="25">
        <f t="shared" ca="1" si="148"/>
        <v>0</v>
      </c>
      <c r="E182" s="25">
        <f t="shared" ca="1" si="148"/>
        <v>5.1107233740016134E-2</v>
      </c>
      <c r="F182" s="25">
        <f t="shared" ca="1" si="148"/>
        <v>9.9499312713757448E-2</v>
      </c>
      <c r="G182" s="25">
        <f t="shared" ca="1" si="148"/>
        <v>0.14532490025280853</v>
      </c>
      <c r="H182" s="25">
        <f t="shared" ca="1" si="148"/>
        <v>0.1887243187567138</v>
      </c>
      <c r="I182" s="25">
        <f t="shared" ca="1" si="148"/>
        <v>0.22983002721370205</v>
      </c>
      <c r="J182" s="25">
        <f t="shared" ca="1" si="148"/>
        <v>0.26876707091649199</v>
      </c>
      <c r="K182" s="25">
        <f t="shared" ca="1" si="148"/>
        <v>0.30565350501556598</v>
      </c>
      <c r="L182" s="25">
        <f t="shared" ca="1" si="148"/>
        <v>0.34060079345409022</v>
      </c>
      <c r="M182" s="25">
        <f t="shared" ca="1" si="148"/>
        <v>0.37371418473639095</v>
      </c>
      <c r="N182" s="25">
        <f t="shared" ca="1" si="148"/>
        <v>0.405093065895197</v>
      </c>
      <c r="O182" s="25">
        <f t="shared" ca="1" si="148"/>
        <v>0.4348312959413918</v>
      </c>
      <c r="P182" s="25">
        <f t="shared" ca="1" si="148"/>
        <v>0.46301752000346641</v>
      </c>
      <c r="Q182" s="25">
        <f t="shared" ca="1" si="148"/>
        <v>0.48973546529192558</v>
      </c>
      <c r="R182" s="25">
        <f t="shared" ca="1" si="148"/>
        <v>0.51506421995629648</v>
      </c>
      <c r="S182" s="25">
        <f t="shared" ca="1" si="148"/>
        <v>0.53907849583885392</v>
      </c>
      <c r="T182" s="25">
        <f t="shared" ca="1" si="148"/>
        <v>0.56184887606946754</v>
      </c>
      <c r="U182" s="25">
        <f t="shared" ca="1" si="148"/>
        <v>0.58344204838985325</v>
      </c>
      <c r="V182" s="25">
        <f t="shared" ca="1" si="148"/>
        <v>0.6039210250427669</v>
      </c>
      <c r="W182" s="25">
        <f t="shared" ca="1" si="148"/>
        <v>0.62334535001209534</v>
      </c>
      <c r="X182" s="25">
        <f t="shared" ca="1" si="148"/>
        <v>0.64177129435320002</v>
      </c>
      <c r="Y182" s="25">
        <f t="shared" ca="1" si="148"/>
        <v>0.65925204030905737</v>
      </c>
      <c r="Z182" s="25">
        <f t="shared" ca="1" si="148"/>
        <v>0.67583785486655912</v>
      </c>
      <c r="AA182" s="25">
        <f t="shared" ca="1" si="148"/>
        <v>0.6915762533686225</v>
      </c>
      <c r="AB182" s="25">
        <f t="shared" ca="1" si="148"/>
        <v>0.70651215376135978</v>
      </c>
      <c r="AC182" s="25">
        <f t="shared" ca="1" si="148"/>
        <v>0.72068802202134163</v>
      </c>
      <c r="AD182" s="25">
        <f t="shared" ca="1" si="148"/>
        <v>0.73414400927581147</v>
      </c>
      <c r="AE182" s="25">
        <f t="shared" ca="1" si="148"/>
        <v>0.74691808109846025</v>
      </c>
      <c r="AF182" s="25">
        <f t="shared" ca="1" si="148"/>
        <v>0.75904613943492283</v>
      </c>
      <c r="AG182" s="25">
        <f t="shared" ca="1" si="148"/>
        <v>0.77056213758541481</v>
      </c>
      <c r="AH182" s="25">
        <f t="shared" ca="1" si="148"/>
        <v>0.78187722175657948</v>
      </c>
      <c r="AI182" s="25">
        <f t="shared" ca="1" si="148"/>
        <v>0.79314241241007977</v>
      </c>
      <c r="AJ182" s="25">
        <f t="shared" ca="1" si="148"/>
        <v>0.80445496363430147</v>
      </c>
      <c r="AK182" s="25">
        <f t="shared" ca="1" si="148"/>
        <v>0.8159579790459186</v>
      </c>
      <c r="AL182" s="25">
        <f t="shared" ca="1" si="148"/>
        <v>0.82786927651737829</v>
      </c>
      <c r="AM182" s="25">
        <f t="shared" ca="1" si="148"/>
        <v>0.84054336400025531</v>
      </c>
      <c r="AN182" s="25">
        <f t="shared" ca="1" si="148"/>
        <v>0.85467495024071494</v>
      </c>
      <c r="AO182" s="25">
        <f t="shared" ca="1" si="148"/>
        <v>0.87210856687959004</v>
      </c>
      <c r="AP182" s="25">
        <f t="shared" ca="1" si="148"/>
        <v>0.88820081062463407</v>
      </c>
      <c r="AQ182" s="25">
        <f t="shared" ca="1" si="148"/>
        <v>0.90226820952720854</v>
      </c>
      <c r="AR182" s="25">
        <f t="shared" ca="1" si="148"/>
        <v>0.9145655445054397</v>
      </c>
      <c r="AS182" s="25">
        <f t="shared" ca="1" si="148"/>
        <v>0.92531553806246847</v>
      </c>
      <c r="AT182" s="25">
        <f t="shared" ca="1" si="148"/>
        <v>0.93471288811276221</v>
      </c>
      <c r="AU182" s="25">
        <f t="shared" ca="1" si="148"/>
        <v>0.94292779424263751</v>
      </c>
      <c r="AV182" s="25">
        <f t="shared" ca="1" si="148"/>
        <v>0.95010904027066567</v>
      </c>
      <c r="AW182" s="25">
        <f t="shared" ca="1" si="148"/>
        <v>0.95638668893758405</v>
      </c>
      <c r="AX182" s="25">
        <f t="shared" ca="1" si="148"/>
        <v>0.96187443753043977</v>
      </c>
      <c r="AY182" s="25">
        <f t="shared" ca="1" si="148"/>
        <v>0.96667167710472324</v>
      </c>
      <c r="AZ182" s="25">
        <f t="shared" ca="1" si="148"/>
        <v>0.97086529259997989</v>
      </c>
      <c r="BA182" s="25">
        <f t="shared" ca="1" si="148"/>
        <v>0.97453123645159223</v>
      </c>
      <c r="BB182" s="25">
        <f t="shared" ca="1" si="148"/>
        <v>0.97773590419911838</v>
      </c>
      <c r="BC182" s="25">
        <f t="shared" ca="1" si="148"/>
        <v>0.98053733700543833</v>
      </c>
      <c r="BD182" s="25">
        <f t="shared" ca="1" si="148"/>
        <v>0.98298627286606988</v>
      </c>
      <c r="BE182" s="25">
        <f t="shared" ca="1" si="148"/>
        <v>0.98512706554757112</v>
      </c>
      <c r="BF182" s="25">
        <f t="shared" ca="1" si="148"/>
        <v>0.98699848789833333</v>
      </c>
      <c r="BG182" s="25">
        <f t="shared" ca="1" si="148"/>
        <v>0.98863443408088314</v>
      </c>
      <c r="BH182" s="25">
        <f t="shared" ca="1" si="148"/>
        <v>0.99006453344413448</v>
      </c>
      <c r="BI182" s="25">
        <f t="shared" ca="1" si="148"/>
        <v>0.99131468715370463</v>
      </c>
      <c r="BJ182" s="25">
        <f t="shared" ca="1" si="148"/>
        <v>0.99240753729944464</v>
      </c>
      <c r="BK182" s="25">
        <f t="shared" ca="1" si="148"/>
        <v>0.99336287697639913</v>
      </c>
      <c r="BL182" s="25">
        <f t="shared" ca="1" si="148"/>
        <v>0.99419800876635311</v>
      </c>
      <c r="BM182" s="25">
        <f t="shared" ca="1" si="148"/>
        <v>0.99492805811258689</v>
      </c>
      <c r="BN182" s="25">
        <f t="shared" ca="1" si="148"/>
        <v>0.99556624726350607</v>
      </c>
      <c r="BO182" s="25">
        <f t="shared" ref="BO182:DZ182" ca="1" si="149">1-BO169</f>
        <v>0.99612413474666328</v>
      </c>
      <c r="BP182" s="25">
        <f t="shared" ca="1" si="149"/>
        <v>0.99661182471039145</v>
      </c>
      <c r="BQ182" s="25">
        <f t="shared" ca="1" si="149"/>
        <v>0.99703814992452822</v>
      </c>
      <c r="BR182" s="25">
        <f t="shared" ca="1" si="149"/>
        <v>0.99741083175463874</v>
      </c>
      <c r="BS182" s="25">
        <f t="shared" ca="1" si="149"/>
        <v>0.99773662000710173</v>
      </c>
      <c r="BT182" s="25">
        <f t="shared" ca="1" si="149"/>
        <v>0.9980214151778547</v>
      </c>
      <c r="BU182" s="25">
        <f t="shared" ca="1" si="149"/>
        <v>0.9982703753189005</v>
      </c>
      <c r="BV182" s="25">
        <f t="shared" ca="1" si="149"/>
        <v>0.99848800945808081</v>
      </c>
      <c r="BW182" s="25">
        <f t="shared" ca="1" si="149"/>
        <v>0.99867825926408504</v>
      </c>
      <c r="BX182" s="25">
        <f t="shared" ca="1" si="149"/>
        <v>0.99884457043576513</v>
      </c>
      <c r="BY182" s="25">
        <f t="shared" ca="1" si="149"/>
        <v>0.99898995510871968</v>
      </c>
      <c r="BZ182" s="25">
        <f t="shared" ca="1" si="149"/>
        <v>0.99911704640942167</v>
      </c>
      <c r="CA182" s="25">
        <f t="shared" ca="1" si="149"/>
        <v>0.99922814614494326</v>
      </c>
      <c r="CB182" s="25">
        <f t="shared" ca="1" si="149"/>
        <v>0.99932526649200693</v>
      </c>
      <c r="CC182" s="25">
        <f t="shared" ca="1" si="149"/>
        <v>0.99941016644041358</v>
      </c>
      <c r="CD182" s="25">
        <f t="shared" ca="1" si="149"/>
        <v>0.99948438365088876</v>
      </c>
      <c r="CE182" s="25">
        <f t="shared" ca="1" si="149"/>
        <v>0.99954926230434016</v>
      </c>
      <c r="CF182" s="25">
        <f t="shared" ca="1" si="149"/>
        <v>0.99960597744691593</v>
      </c>
      <c r="CG182" s="25">
        <f t="shared" ca="1" si="149"/>
        <v>0.9996555562717877</v>
      </c>
      <c r="CH182" s="25">
        <f t="shared" ca="1" si="149"/>
        <v>0.9996988967231033</v>
      </c>
      <c r="CI182" s="25">
        <f t="shared" ca="1" si="149"/>
        <v>0.99973678375905273</v>
      </c>
      <c r="CJ182" s="25">
        <f t="shared" ca="1" si="149"/>
        <v>0.99976990356859452</v>
      </c>
      <c r="CK182" s="25">
        <f t="shared" ca="1" si="149"/>
        <v>0.99979885599932972</v>
      </c>
      <c r="CL182" s="25">
        <f t="shared" ca="1" si="149"/>
        <v>0.99982416542160812</v>
      </c>
      <c r="CM182" s="25">
        <f t="shared" ca="1" si="149"/>
        <v>0.99984629022563332</v>
      </c>
      <c r="CN182" s="25">
        <f t="shared" ca="1" si="149"/>
        <v>0.99986563112357119</v>
      </c>
      <c r="CO182" s="25">
        <f t="shared" ca="1" si="149"/>
        <v>0.99988253840702623</v>
      </c>
      <c r="CP182" s="25">
        <f t="shared" ca="1" si="149"/>
        <v>0.99989731829132888</v>
      </c>
      <c r="CQ182" s="25">
        <f t="shared" ca="1" si="149"/>
        <v>0.99991023846153715</v>
      </c>
      <c r="CR182" s="25">
        <f t="shared" ca="1" si="149"/>
        <v>0.99992153292060004</v>
      </c>
      <c r="CS182" s="25">
        <f t="shared" ca="1" si="149"/>
        <v>0.99993140622748899</v>
      </c>
      <c r="CT182" s="25">
        <f t="shared" ca="1" si="149"/>
        <v>0.99994003720205626</v>
      </c>
      <c r="CU182" s="25">
        <f t="shared" ca="1" si="149"/>
        <v>0.99994758216372104</v>
      </c>
      <c r="CV182" s="25">
        <f t="shared" ca="1" si="149"/>
        <v>0.99995417776263962</v>
      </c>
      <c r="CW182" s="25">
        <f t="shared" ca="1" si="149"/>
        <v>0.99995994345463757</v>
      </c>
      <c r="CX182" s="25">
        <f t="shared" ca="1" si="149"/>
        <v>0.99996498366472697</v>
      </c>
      <c r="CY182" s="25">
        <f t="shared" ca="1" si="149"/>
        <v>0.99996938967839433</v>
      </c>
      <c r="CZ182" s="25">
        <f t="shared" ca="1" si="149"/>
        <v>0.99997324129491294</v>
      </c>
      <c r="DA182" s="25">
        <f t="shared" ca="1" si="149"/>
        <v>0.99997660827262247</v>
      </c>
      <c r="DB182" s="25">
        <f t="shared" ca="1" si="149"/>
        <v>0.99997955159235385</v>
      </c>
      <c r="DC182" s="25">
        <f t="shared" ca="1" si="149"/>
        <v>0.99998212456187974</v>
      </c>
      <c r="DD182" s="25">
        <f t="shared" ca="1" si="149"/>
        <v>0.9999843737813956</v>
      </c>
      <c r="DE182" s="25">
        <f t="shared" ca="1" si="149"/>
        <v>0.99998633998751629</v>
      </c>
      <c r="DF182" s="25">
        <f t="shared" ca="1" si="149"/>
        <v>0.99998805879107566</v>
      </c>
      <c r="DG182" s="25">
        <f t="shared" ca="1" si="149"/>
        <v>0.99998956132208905</v>
      </c>
      <c r="DH182" s="25">
        <f t="shared" ca="1" si="149"/>
        <v>0.99999087479356419</v>
      </c>
      <c r="DI182" s="25">
        <f t="shared" ca="1" si="149"/>
        <v>0.99999202299436707</v>
      </c>
      <c r="DJ182" s="25">
        <f t="shared" ca="1" si="149"/>
        <v>0.99999302672007306</v>
      </c>
      <c r="DK182" s="25">
        <f t="shared" ca="1" si="149"/>
        <v>0.99999390414960487</v>
      </c>
      <c r="DL182" s="25">
        <f t="shared" ca="1" si="149"/>
        <v>0.99999467117447904</v>
      </c>
      <c r="DM182" s="25">
        <f t="shared" ca="1" si="149"/>
        <v>0.99999534168662407</v>
      </c>
      <c r="DN182" s="25">
        <f t="shared" ca="1" si="149"/>
        <v>0.99999592782998381</v>
      </c>
      <c r="DO182" s="25">
        <f t="shared" ca="1" si="149"/>
        <v>0.99999644022046119</v>
      </c>
      <c r="DP182" s="25">
        <f t="shared" ca="1" si="149"/>
        <v>0.9999968881381881</v>
      </c>
      <c r="DQ182" s="25">
        <f t="shared" ca="1" si="149"/>
        <v>0.99999727969560182</v>
      </c>
      <c r="DR182" s="25">
        <f t="shared" ca="1" si="149"/>
        <v>0.99999762198437259</v>
      </c>
      <c r="DS182" s="25">
        <f t="shared" ca="1" si="149"/>
        <v>0.99999792120384468</v>
      </c>
      <c r="DT182" s="25">
        <f t="shared" ca="1" si="149"/>
        <v>0.99999818277331509</v>
      </c>
      <c r="DU182" s="25">
        <f t="shared" ca="1" si="149"/>
        <v>0.99999841143018475</v>
      </c>
      <c r="DV182" s="25">
        <f t="shared" ca="1" si="149"/>
        <v>0.99999861131575996</v>
      </c>
      <c r="DW182" s="25">
        <f t="shared" ca="1" si="149"/>
        <v>0.99999878605025727</v>
      </c>
      <c r="DX182" s="25">
        <f t="shared" ca="1" si="149"/>
        <v>0.99999893879837087</v>
      </c>
      <c r="DY182" s="25">
        <f t="shared" ca="1" si="149"/>
        <v>0.9999990723265898</v>
      </c>
      <c r="DZ182" s="25">
        <f t="shared" ca="1" si="149"/>
        <v>0.99999918905330298</v>
      </c>
      <c r="EA182" s="25">
        <f t="shared" ref="EA182:GL182" ca="1" si="150">1-EA169</f>
        <v>0.99999929109259977</v>
      </c>
      <c r="EB182" s="25">
        <f t="shared" ca="1" si="150"/>
        <v>0.99999938029255953</v>
      </c>
      <c r="EC182" s="25">
        <f t="shared" ca="1" si="150"/>
        <v>0.99999945826872205</v>
      </c>
      <c r="ED182" s="25">
        <f t="shared" ca="1" si="150"/>
        <v>0.99999952643334855</v>
      </c>
      <c r="EE182" s="25">
        <f t="shared" ca="1" si="150"/>
        <v>0.99999958602099881</v>
      </c>
      <c r="EF182" s="25">
        <f t="shared" ca="1" si="150"/>
        <v>0.99999963811089121</v>
      </c>
      <c r="EG182" s="25">
        <f t="shared" ca="1" si="150"/>
        <v>0.99999968364644909</v>
      </c>
      <c r="EH182" s="25">
        <f t="shared" ca="1" si="150"/>
        <v>0.99999972345238697</v>
      </c>
      <c r="EI182" s="25">
        <f t="shared" ca="1" si="150"/>
        <v>0.99999975824964815</v>
      </c>
      <c r="EJ182" s="25">
        <f t="shared" ca="1" si="150"/>
        <v>0.99999978866846118</v>
      </c>
      <c r="EK182" s="25">
        <f t="shared" ca="1" si="150"/>
        <v>0.99999981525975468</v>
      </c>
      <c r="EL182" s="25">
        <f t="shared" ca="1" si="150"/>
        <v>0.99999983850513541</v>
      </c>
      <c r="EM182" s="25">
        <f t="shared" ca="1" si="150"/>
        <v>0.99999985882561082</v>
      </c>
      <c r="EN182" s="25">
        <f t="shared" ca="1" si="150"/>
        <v>0.99999987658921408</v>
      </c>
      <c r="EO182" s="25">
        <f t="shared" ca="1" si="150"/>
        <v>0.99999989211766971</v>
      </c>
      <c r="EP182" s="25">
        <f t="shared" ca="1" si="150"/>
        <v>0.99999990569222053</v>
      </c>
      <c r="EQ182" s="25">
        <f t="shared" ca="1" si="150"/>
        <v>0.9999999175587212</v>
      </c>
      <c r="ER182" s="25">
        <f t="shared" ca="1" si="150"/>
        <v>0.99999992793209114</v>
      </c>
      <c r="ES182" s="25">
        <f t="shared" ca="1" si="150"/>
        <v>0.99999993700020717</v>
      </c>
      <c r="ET182" s="25">
        <f t="shared" ca="1" si="150"/>
        <v>0.99999994492730593</v>
      </c>
      <c r="EU182" s="25">
        <f t="shared" ca="1" si="150"/>
        <v>0.99999995185695867</v>
      </c>
      <c r="EV182" s="25">
        <f t="shared" ca="1" si="150"/>
        <v>0.99999995791467133</v>
      </c>
      <c r="EW182" s="25">
        <f t="shared" ca="1" si="150"/>
        <v>0.99999996321015794</v>
      </c>
      <c r="EX182" s="25">
        <f t="shared" ca="1" si="150"/>
        <v>0.99999996783932732</v>
      </c>
      <c r="EY182" s="25">
        <f t="shared" ca="1" si="150"/>
        <v>0.99999997188602041</v>
      </c>
      <c r="EZ182" s="25">
        <f t="shared" ca="1" si="150"/>
        <v>0.99999997542352881</v>
      </c>
      <c r="FA182" s="25">
        <f t="shared" ca="1" si="150"/>
        <v>0.99999997851592171</v>
      </c>
      <c r="FB182" s="25">
        <f t="shared" ca="1" si="150"/>
        <v>0.99999998121920697</v>
      </c>
      <c r="FC182" s="25">
        <f t="shared" ca="1" si="150"/>
        <v>0.99999998358234488</v>
      </c>
      <c r="FD182" s="25">
        <f t="shared" ca="1" si="150"/>
        <v>0.99999998564813541</v>
      </c>
      <c r="FE182" s="25">
        <f t="shared" ca="1" si="150"/>
        <v>0.99999998745399288</v>
      </c>
      <c r="FF182" s="25">
        <f t="shared" ca="1" si="150"/>
        <v>0.9999999890326241</v>
      </c>
      <c r="FG182" s="25">
        <f t="shared" ca="1" si="150"/>
        <v>0.99999999041262022</v>
      </c>
      <c r="FH182" s="25">
        <f t="shared" ca="1" si="150"/>
        <v>0.99999999161897513</v>
      </c>
      <c r="FI182" s="25">
        <f t="shared" ca="1" si="150"/>
        <v>0.99999999267353745</v>
      </c>
      <c r="FJ182" s="25">
        <f t="shared" ca="1" si="150"/>
        <v>0.99999999359540703</v>
      </c>
      <c r="FK182" s="25">
        <f t="shared" ca="1" si="150"/>
        <v>0.99999999440128018</v>
      </c>
      <c r="FL182" s="25">
        <f t="shared" ca="1" si="150"/>
        <v>0.99999999510575244</v>
      </c>
      <c r="FM182" s="25">
        <f t="shared" ca="1" si="150"/>
        <v>0.99999999572158282</v>
      </c>
      <c r="FN182" s="25">
        <f t="shared" ca="1" si="150"/>
        <v>0.99999999625992475</v>
      </c>
      <c r="FO182" s="25">
        <f t="shared" ca="1" si="150"/>
        <v>0.99999999673052864</v>
      </c>
      <c r="FP182" s="25">
        <f t="shared" ca="1" si="150"/>
        <v>0.99999999714191767</v>
      </c>
      <c r="FQ182" s="25">
        <f t="shared" ca="1" si="150"/>
        <v>0.99999999750154267</v>
      </c>
      <c r="FR182" s="25">
        <f t="shared" ca="1" si="150"/>
        <v>0.99999999781591697</v>
      </c>
      <c r="FS182" s="25">
        <f t="shared" ca="1" si="150"/>
        <v>0.99999999809073448</v>
      </c>
      <c r="FT182" s="25">
        <f t="shared" ca="1" si="150"/>
        <v>0.99999999833097231</v>
      </c>
      <c r="FU182" s="25">
        <f t="shared" ca="1" si="150"/>
        <v>0.99999999854098165</v>
      </c>
      <c r="FV182" s="25">
        <f t="shared" ca="1" si="150"/>
        <v>0.99999999872456613</v>
      </c>
      <c r="FW182" s="25">
        <f t="shared" ca="1" si="150"/>
        <v>0.99999999888505064</v>
      </c>
      <c r="FX182" s="25">
        <f t="shared" ca="1" si="150"/>
        <v>0.99999999902534176</v>
      </c>
      <c r="FY182" s="25">
        <f t="shared" ca="1" si="150"/>
        <v>0.99999999914798043</v>
      </c>
      <c r="FZ182" s="25">
        <f t="shared" ca="1" si="150"/>
        <v>0.9999999992551879</v>
      </c>
      <c r="GA182" s="25">
        <f t="shared" ca="1" si="150"/>
        <v>0.9999999993489056</v>
      </c>
      <c r="GB182" s="25">
        <f t="shared" ca="1" si="150"/>
        <v>0.99999999943083118</v>
      </c>
      <c r="GC182" s="25">
        <f t="shared" ca="1" si="150"/>
        <v>0.99999999950244811</v>
      </c>
      <c r="GD182" s="25">
        <f t="shared" ca="1" si="150"/>
        <v>0.99999999956505381</v>
      </c>
      <c r="GE182" s="25">
        <f t="shared" ca="1" si="150"/>
        <v>0.99999999961978192</v>
      </c>
      <c r="GF182" s="25">
        <f t="shared" ca="1" si="150"/>
        <v>0.99999999966762376</v>
      </c>
      <c r="GG182" s="25">
        <f t="shared" ca="1" si="150"/>
        <v>0.99999999970944575</v>
      </c>
      <c r="GH182" s="25">
        <f t="shared" ca="1" si="150"/>
        <v>0.99999999974600551</v>
      </c>
      <c r="GI182" s="25">
        <f t="shared" ca="1" si="150"/>
        <v>0.99999999977796494</v>
      </c>
      <c r="GJ182" s="25">
        <f t="shared" ca="1" si="150"/>
        <v>0.99999999980590304</v>
      </c>
      <c r="GK182" s="25">
        <f t="shared" ca="1" si="150"/>
        <v>0.99999999983032573</v>
      </c>
      <c r="GL182" s="25">
        <f t="shared" ca="1" si="150"/>
        <v>0.99999999985167543</v>
      </c>
      <c r="GM182" s="25">
        <f t="shared" ref="GM182:IV182" ca="1" si="151">1-GM169</f>
        <v>0.99999999987033872</v>
      </c>
      <c r="GN182" s="25">
        <f t="shared" ca="1" si="151"/>
        <v>0.99999999988665367</v>
      </c>
      <c r="GO182" s="25">
        <f t="shared" ca="1" si="151"/>
        <v>0.9999999999009157</v>
      </c>
      <c r="GP182" s="25">
        <f t="shared" ca="1" si="151"/>
        <v>0.99999999991338329</v>
      </c>
      <c r="GQ182" s="25">
        <f t="shared" ca="1" si="151"/>
        <v>0.99999999992428201</v>
      </c>
      <c r="GR182" s="25">
        <f t="shared" ca="1" si="151"/>
        <v>0.99999999993380939</v>
      </c>
      <c r="GS182" s="25">
        <f t="shared" ca="1" si="151"/>
        <v>0.99999999994213795</v>
      </c>
      <c r="GT182" s="25">
        <f t="shared" ca="1" si="151"/>
        <v>0.99999999994941857</v>
      </c>
      <c r="GU182" s="25">
        <f t="shared" ca="1" si="151"/>
        <v>0.99999999995578315</v>
      </c>
      <c r="GV182" s="25">
        <f t="shared" ca="1" si="151"/>
        <v>0.99999999996134681</v>
      </c>
      <c r="GW182" s="25">
        <f t="shared" ca="1" si="151"/>
        <v>0.99999999996621047</v>
      </c>
      <c r="GX182" s="25">
        <f t="shared" ca="1" si="151"/>
        <v>0.99999999997046207</v>
      </c>
      <c r="GY182" s="25">
        <f t="shared" ca="1" si="151"/>
        <v>0.99999999997417877</v>
      </c>
      <c r="GZ182" s="25">
        <f t="shared" ca="1" si="151"/>
        <v>0.99999999997742783</v>
      </c>
      <c r="HA182" s="25">
        <f t="shared" ca="1" si="151"/>
        <v>0.99999999998026801</v>
      </c>
      <c r="HB182" s="25">
        <f t="shared" ca="1" si="151"/>
        <v>0.9999999999827508</v>
      </c>
      <c r="HC182" s="25">
        <f t="shared" ca="1" si="151"/>
        <v>0.99999999998492128</v>
      </c>
      <c r="HD182" s="25">
        <f t="shared" ca="1" si="151"/>
        <v>0.99999999998681854</v>
      </c>
      <c r="HE182" s="25">
        <f t="shared" ca="1" si="151"/>
        <v>0.99999999998847711</v>
      </c>
      <c r="HF182" s="25">
        <f t="shared" ca="1" si="151"/>
        <v>0.99999999998992706</v>
      </c>
      <c r="HG182" s="25">
        <f t="shared" ca="1" si="151"/>
        <v>0.99999999999119449</v>
      </c>
      <c r="HH182" s="25">
        <f t="shared" ca="1" si="151"/>
        <v>0.99999999999230249</v>
      </c>
      <c r="HI182" s="25">
        <f t="shared" ca="1" si="151"/>
        <v>0.99999999999327105</v>
      </c>
      <c r="HJ182" s="25">
        <f t="shared" ca="1" si="151"/>
        <v>0.99999999999411771</v>
      </c>
      <c r="HK182" s="25">
        <f t="shared" ca="1" si="151"/>
        <v>0.99999999999485789</v>
      </c>
      <c r="HL182" s="25">
        <f t="shared" ca="1" si="151"/>
        <v>0.99999999999550493</v>
      </c>
      <c r="HM182" s="25">
        <f t="shared" ca="1" si="151"/>
        <v>0.99999999999607048</v>
      </c>
      <c r="HN182" s="25">
        <f t="shared" ca="1" si="151"/>
        <v>0.99999999999656497</v>
      </c>
      <c r="HO182" s="25">
        <f t="shared" ca="1" si="151"/>
        <v>0.99999999999699718</v>
      </c>
      <c r="HP182" s="25">
        <f t="shared" ca="1" si="151"/>
        <v>0.99999999999737499</v>
      </c>
      <c r="HQ182" s="25">
        <f t="shared" ca="1" si="151"/>
        <v>0.99999999999770528</v>
      </c>
      <c r="HR182" s="25">
        <f t="shared" ca="1" si="151"/>
        <v>0.99999999999799405</v>
      </c>
      <c r="HS182" s="25">
        <f t="shared" ca="1" si="151"/>
        <v>0.9999999999982464</v>
      </c>
      <c r="HT182" s="25">
        <f t="shared" ca="1" si="151"/>
        <v>0.99999999999846712</v>
      </c>
      <c r="HU182" s="25">
        <f t="shared" ca="1" si="151"/>
        <v>0.99999999999865996</v>
      </c>
      <c r="HV182" s="25">
        <f t="shared" ca="1" si="151"/>
        <v>0.9999999999988286</v>
      </c>
      <c r="HW182" s="25">
        <f t="shared" ca="1" si="151"/>
        <v>0.99999999999897593</v>
      </c>
      <c r="HX182" s="25">
        <f t="shared" ca="1" si="151"/>
        <v>0.99999999999910483</v>
      </c>
      <c r="HY182" s="25">
        <f t="shared" ca="1" si="151"/>
        <v>0.99999999999921751</v>
      </c>
      <c r="HZ182" s="25">
        <f t="shared" ca="1" si="151"/>
        <v>0.99999999999931588</v>
      </c>
      <c r="IA182" s="25">
        <f t="shared" ca="1" si="151"/>
        <v>0.99999999999940203</v>
      </c>
      <c r="IB182" s="25">
        <f t="shared" ca="1" si="151"/>
        <v>0.9999999999994772</v>
      </c>
      <c r="IC182" s="25">
        <f t="shared" ca="1" si="151"/>
        <v>0.99999999999954303</v>
      </c>
      <c r="ID182" s="25">
        <f t="shared" ca="1" si="151"/>
        <v>0.99999999999960054</v>
      </c>
      <c r="IE182" s="25">
        <f t="shared" ca="1" si="151"/>
        <v>0.99999999999965083</v>
      </c>
      <c r="IF182" s="25">
        <f t="shared" ca="1" si="151"/>
        <v>0.99999999999969469</v>
      </c>
      <c r="IG182" s="25">
        <f t="shared" ca="1" si="151"/>
        <v>0.9999999999997331</v>
      </c>
      <c r="IH182" s="25">
        <f t="shared" ca="1" si="151"/>
        <v>0.99999999999976674</v>
      </c>
      <c r="II182" s="25">
        <f t="shared" ca="1" si="151"/>
        <v>0.99999999999979605</v>
      </c>
      <c r="IJ182" s="25">
        <f t="shared" ca="1" si="151"/>
        <v>0.9999999999998217</v>
      </c>
      <c r="IK182" s="25">
        <f t="shared" ca="1" si="151"/>
        <v>0.99999999999984412</v>
      </c>
      <c r="IL182" s="25">
        <f t="shared" ca="1" si="151"/>
        <v>0.99999999999986378</v>
      </c>
      <c r="IM182" s="25">
        <f t="shared" ca="1" si="151"/>
        <v>0.99999999999988087</v>
      </c>
      <c r="IN182" s="25">
        <f t="shared" ca="1" si="151"/>
        <v>0.99999999999989586</v>
      </c>
      <c r="IO182" s="25">
        <f t="shared" ca="1" si="151"/>
        <v>0.99999999999990896</v>
      </c>
      <c r="IP182" s="25">
        <f t="shared" ca="1" si="151"/>
        <v>0.9999999999999204</v>
      </c>
      <c r="IQ182" s="25">
        <f t="shared" ca="1" si="151"/>
        <v>0.9999999999999305</v>
      </c>
      <c r="IR182" s="25">
        <f t="shared" ca="1" si="151"/>
        <v>0.99999999999993916</v>
      </c>
      <c r="IS182" s="25">
        <f t="shared" ca="1" si="151"/>
        <v>0.99999999999994682</v>
      </c>
      <c r="IT182" s="25">
        <f t="shared" ca="1" si="151"/>
        <v>0.99999999999995359</v>
      </c>
      <c r="IU182" s="25">
        <f t="shared" ca="1" si="151"/>
        <v>0.99999999999995937</v>
      </c>
      <c r="IV182" s="25">
        <f t="shared" ca="1" si="151"/>
        <v>0.99999999999996447</v>
      </c>
    </row>
    <row r="183" spans="1:256" x14ac:dyDescent="0.15">
      <c r="A183" s="24" t="s">
        <v>227</v>
      </c>
      <c r="C183" s="25">
        <f t="shared" ref="C183:BN183" ca="1" si="152">1-C170</f>
        <v>0</v>
      </c>
      <c r="D183" s="25">
        <f t="shared" ca="1" si="152"/>
        <v>0</v>
      </c>
      <c r="E183" s="25">
        <f t="shared" ca="1" si="152"/>
        <v>4.4243344061884238E-2</v>
      </c>
      <c r="F183" s="25">
        <f t="shared" ca="1" si="152"/>
        <v>8.6318754364990147E-2</v>
      </c>
      <c r="G183" s="25">
        <f t="shared" ca="1" si="152"/>
        <v>0.12633949860303451</v>
      </c>
      <c r="H183" s="25">
        <f t="shared" ca="1" si="152"/>
        <v>0.16441262985244842</v>
      </c>
      <c r="I183" s="25">
        <f t="shared" ca="1" si="152"/>
        <v>0.20063934098151581</v>
      </c>
      <c r="J183" s="25">
        <f t="shared" ca="1" si="152"/>
        <v>0.2351152981959892</v>
      </c>
      <c r="K183" s="25">
        <f t="shared" ca="1" si="152"/>
        <v>0.26793095498248531</v>
      </c>
      <c r="L183" s="25">
        <f t="shared" ca="1" si="152"/>
        <v>0.29917184763296067</v>
      </c>
      <c r="M183" s="25">
        <f t="shared" ca="1" si="152"/>
        <v>0.32891887346048665</v>
      </c>
      <c r="N183" s="25">
        <f t="shared" ca="1" si="152"/>
        <v>0.35724855201673911</v>
      </c>
      <c r="O183" s="25">
        <f t="shared" ca="1" si="152"/>
        <v>0.38423327285059183</v>
      </c>
      <c r="P183" s="25">
        <f t="shared" ca="1" si="152"/>
        <v>0.40994152778505366</v>
      </c>
      <c r="Q183" s="25">
        <f t="shared" ca="1" si="152"/>
        <v>0.43443812935290749</v>
      </c>
      <c r="R183" s="25">
        <f t="shared" ca="1" si="152"/>
        <v>0.45778441686784366</v>
      </c>
      <c r="S183" s="25">
        <f t="shared" ca="1" si="152"/>
        <v>0.48003845055203898</v>
      </c>
      <c r="T183" s="25">
        <f t="shared" ca="1" si="152"/>
        <v>0.50125519443244593</v>
      </c>
      <c r="U183" s="25">
        <f t="shared" ca="1" si="152"/>
        <v>0.52148668867453352</v>
      </c>
      <c r="V183" s="25">
        <f t="shared" ca="1" si="152"/>
        <v>0.5407822119814174</v>
      </c>
      <c r="W183" s="25">
        <f t="shared" ca="1" si="152"/>
        <v>0.55918843464805756</v>
      </c>
      <c r="X183" s="25">
        <f t="shared" ca="1" si="152"/>
        <v>0.57674956237968256</v>
      </c>
      <c r="Y183" s="25">
        <f t="shared" ca="1" si="152"/>
        <v>0.59350747189138042</v>
      </c>
      <c r="Z183" s="25">
        <f t="shared" ca="1" si="152"/>
        <v>0.60950184138268926</v>
      </c>
      <c r="AA183" s="25">
        <f t="shared" ca="1" si="152"/>
        <v>0.62477026998996099</v>
      </c>
      <c r="AB183" s="25">
        <f t="shared" ca="1" si="152"/>
        <v>0.6393483917801781</v>
      </c>
      <c r="AC183" s="25">
        <f t="shared" ca="1" si="152"/>
        <v>0.65326998325778241</v>
      </c>
      <c r="AD183" s="25">
        <f t="shared" ca="1" si="152"/>
        <v>0.66656706382088315</v>
      </c>
      <c r="AE183" s="25">
        <f t="shared" ca="1" si="152"/>
        <v>0.67926999256117748</v>
      </c>
      <c r="AF183" s="25">
        <f t="shared" ca="1" si="152"/>
        <v>0.69140755920608177</v>
      </c>
      <c r="AG183" s="25">
        <f t="shared" ca="1" si="152"/>
        <v>0.70300706834589433</v>
      </c>
      <c r="AH183" s="25">
        <f t="shared" ca="1" si="152"/>
        <v>0.71409441957792907</v>
      </c>
      <c r="AI183" s="25">
        <f t="shared" ca="1" si="152"/>
        <v>0.72469418225338345</v>
      </c>
      <c r="AJ183" s="25">
        <f t="shared" ca="1" si="152"/>
        <v>0.73482966997399535</v>
      </c>
      <c r="AK183" s="25">
        <f t="shared" ca="1" si="152"/>
        <v>0.74452299652730303</v>
      </c>
      <c r="AL183" s="25">
        <f t="shared" ca="1" si="152"/>
        <v>0.75379452522867085</v>
      </c>
      <c r="AM183" s="25">
        <f t="shared" ca="1" si="152"/>
        <v>0.76424159497563893</v>
      </c>
      <c r="AN183" s="25">
        <f t="shared" ca="1" si="152"/>
        <v>0.77687434170702518</v>
      </c>
      <c r="AO183" s="25">
        <f t="shared" ca="1" si="152"/>
        <v>0.79427851741527133</v>
      </c>
      <c r="AP183" s="25">
        <f t="shared" ca="1" si="152"/>
        <v>0.81129420862821688</v>
      </c>
      <c r="AQ183" s="25">
        <f t="shared" ca="1" si="152"/>
        <v>0.82690249336218646</v>
      </c>
      <c r="AR183" s="25">
        <f t="shared" ca="1" si="152"/>
        <v>0.8412197814046094</v>
      </c>
      <c r="AS183" s="25">
        <f t="shared" ca="1" si="152"/>
        <v>0.85435285402491978</v>
      </c>
      <c r="AT183" s="25">
        <f t="shared" ca="1" si="152"/>
        <v>0.86639966037115579</v>
      </c>
      <c r="AU183" s="25">
        <f t="shared" ca="1" si="152"/>
        <v>0.87745004799478565</v>
      </c>
      <c r="AV183" s="25">
        <f t="shared" ca="1" si="152"/>
        <v>0.88758643295216699</v>
      </c>
      <c r="AW183" s="25">
        <f t="shared" ca="1" si="152"/>
        <v>0.89688441448039113</v>
      </c>
      <c r="AX183" s="25">
        <f t="shared" ca="1" si="152"/>
        <v>0.90541333883189201</v>
      </c>
      <c r="AY183" s="25">
        <f t="shared" ca="1" si="152"/>
        <v>0.91323681647301369</v>
      </c>
      <c r="AZ183" s="25">
        <f t="shared" ca="1" si="152"/>
        <v>0.92041319650390951</v>
      </c>
      <c r="BA183" s="25">
        <f t="shared" ca="1" si="152"/>
        <v>0.92699600183809294</v>
      </c>
      <c r="BB183" s="25">
        <f t="shared" ca="1" si="152"/>
        <v>0.93303432838729927</v>
      </c>
      <c r="BC183" s="25">
        <f t="shared" ca="1" si="152"/>
        <v>0.93857321122886117</v>
      </c>
      <c r="BD183" s="25">
        <f t="shared" ca="1" si="152"/>
        <v>0.9436539604865477</v>
      </c>
      <c r="BE183" s="25">
        <f t="shared" ca="1" si="152"/>
        <v>0.94831446942993658</v>
      </c>
      <c r="BF183" s="25">
        <f t="shared" ca="1" si="152"/>
        <v>0.95258949709018703</v>
      </c>
      <c r="BG183" s="25">
        <f t="shared" ca="1" si="152"/>
        <v>0.95651092750002076</v>
      </c>
      <c r="BH183" s="25">
        <f t="shared" ca="1" si="152"/>
        <v>0.96010800749137404</v>
      </c>
      <c r="BI183" s="25">
        <f t="shared" ca="1" si="152"/>
        <v>0.96340756482426637</v>
      </c>
      <c r="BJ183" s="25">
        <f t="shared" ca="1" si="152"/>
        <v>0.96643420827373483</v>
      </c>
      <c r="BK183" s="25">
        <f t="shared" ca="1" si="152"/>
        <v>0.96921051116712342</v>
      </c>
      <c r="BL183" s="25">
        <f t="shared" ca="1" si="152"/>
        <v>0.97175717974058606</v>
      </c>
      <c r="BM183" s="25">
        <f t="shared" ca="1" si="152"/>
        <v>0.97409320757044082</v>
      </c>
      <c r="BN183" s="25">
        <f t="shared" ca="1" si="152"/>
        <v>0.97623601723115627</v>
      </c>
      <c r="BO183" s="25">
        <f t="shared" ref="BO183:DZ183" ca="1" si="153">1-BO170</f>
        <v>0.97820159023648334</v>
      </c>
      <c r="BP183" s="25">
        <f t="shared" ca="1" si="153"/>
        <v>0.98000458623286157</v>
      </c>
      <c r="BQ183" s="25">
        <f t="shared" ca="1" si="153"/>
        <v>0.98165845233406746</v>
      </c>
      <c r="BR183" s="25">
        <f t="shared" ca="1" si="153"/>
        <v>0.9831755234125461</v>
      </c>
      <c r="BS183" s="25">
        <f t="shared" ca="1" si="153"/>
        <v>0.98456711409541819</v>
      </c>
      <c r="BT183" s="25">
        <f t="shared" ca="1" si="153"/>
        <v>0.98584360315128927</v>
      </c>
      <c r="BU183" s="25">
        <f t="shared" ca="1" si="153"/>
        <v>0.98701451089723347</v>
      </c>
      <c r="BV183" s="25">
        <f t="shared" ca="1" si="153"/>
        <v>0.9880885702032699</v>
      </c>
      <c r="BW183" s="25">
        <f t="shared" ca="1" si="153"/>
        <v>0.98907379162389797</v>
      </c>
      <c r="BX183" s="25">
        <f t="shared" ca="1" si="153"/>
        <v>0.9899775231424548</v>
      </c>
      <c r="BY183" s="25">
        <f t="shared" ca="1" si="153"/>
        <v>0.99080650497388145</v>
      </c>
      <c r="BZ183" s="25">
        <f t="shared" ca="1" si="153"/>
        <v>0.99156691983462764</v>
      </c>
      <c r="CA183" s="25">
        <f t="shared" ca="1" si="153"/>
        <v>0.99226443905461914</v>
      </c>
      <c r="CB183" s="25">
        <f t="shared" ca="1" si="153"/>
        <v>0.99290426487519823</v>
      </c>
      <c r="CC183" s="25">
        <f t="shared" ca="1" si="153"/>
        <v>0.99349116924850678</v>
      </c>
      <c r="CD183" s="25">
        <f t="shared" ca="1" si="153"/>
        <v>0.99402952942768308</v>
      </c>
      <c r="CE183" s="25">
        <f t="shared" ca="1" si="153"/>
        <v>0.99452336061331381</v>
      </c>
      <c r="CF183" s="25">
        <f t="shared" ca="1" si="153"/>
        <v>0.99497634589962258</v>
      </c>
      <c r="CG183" s="25">
        <f t="shared" ca="1" si="153"/>
        <v>0.995391863743742</v>
      </c>
      <c r="CH183" s="25">
        <f t="shared" ca="1" si="153"/>
        <v>0.99577301316293976</v>
      </c>
      <c r="CI183" s="25">
        <f t="shared" ca="1" si="153"/>
        <v>0.99612263684772429</v>
      </c>
      <c r="CJ183" s="25">
        <f t="shared" ca="1" si="153"/>
        <v>0.99644334236321364</v>
      </c>
      <c r="CK183" s="25">
        <f t="shared" ca="1" si="153"/>
        <v>0.99673752159689089</v>
      </c>
      <c r="CL183" s="25">
        <f t="shared" ca="1" si="153"/>
        <v>0.99700736859779093</v>
      </c>
      <c r="CM183" s="25">
        <f t="shared" ca="1" si="153"/>
        <v>0.99725489594016847</v>
      </c>
      <c r="CN183" s="25">
        <f t="shared" ca="1" si="153"/>
        <v>0.99748194973368887</v>
      </c>
      <c r="CO183" s="25">
        <f t="shared" ca="1" si="153"/>
        <v>0.9976902233920929</v>
      </c>
      <c r="CP183" s="25">
        <f t="shared" ca="1" si="153"/>
        <v>0.99788127026302353</v>
      </c>
      <c r="CQ183" s="25">
        <f t="shared" ca="1" si="153"/>
        <v>0.99805651521321115</v>
      </c>
      <c r="CR183" s="25">
        <f t="shared" ca="1" si="153"/>
        <v>0.99821726525542143</v>
      </c>
      <c r="CS183" s="25">
        <f t="shared" ca="1" si="153"/>
        <v>0.9983647192964249</v>
      </c>
      <c r="CT183" s="25">
        <f t="shared" ca="1" si="153"/>
        <v>0.99849997707868909</v>
      </c>
      <c r="CU183" s="25">
        <f t="shared" ca="1" si="153"/>
        <v>0.99862404738248378</v>
      </c>
      <c r="CV183" s="25">
        <f t="shared" ca="1" si="153"/>
        <v>0.99873785554957029</v>
      </c>
      <c r="CW183" s="25">
        <f t="shared" ca="1" si="153"/>
        <v>0.99884225038459096</v>
      </c>
      <c r="CX183" s="25">
        <f t="shared" ca="1" si="153"/>
        <v>0.99893801048562758</v>
      </c>
      <c r="CY183" s="25">
        <f t="shared" ca="1" si="153"/>
        <v>0.99902585005114553</v>
      </c>
      <c r="CZ183" s="25">
        <f t="shared" ca="1" si="153"/>
        <v>0.99910642420663254</v>
      </c>
      <c r="DA183" s="25">
        <f t="shared" ca="1" si="153"/>
        <v>0.99918033389065908</v>
      </c>
      <c r="DB183" s="25">
        <f t="shared" ca="1" si="153"/>
        <v>0.99924813033680082</v>
      </c>
      <c r="DC183" s="25">
        <f t="shared" ca="1" si="153"/>
        <v>0.99931031918485236</v>
      </c>
      <c r="DD183" s="25">
        <f t="shared" ca="1" si="153"/>
        <v>0.99936736425199157</v>
      </c>
      <c r="DE183" s="25">
        <f t="shared" ca="1" si="153"/>
        <v>0.99941969099202443</v>
      </c>
      <c r="DF183" s="25">
        <f t="shared" ca="1" si="153"/>
        <v>0.99946768966850563</v>
      </c>
      <c r="DG183" s="25">
        <f t="shared" ca="1" si="153"/>
        <v>0.99951171826540453</v>
      </c>
      <c r="DH183" s="25">
        <f t="shared" ca="1" si="153"/>
        <v>0.99955210515702331</v>
      </c>
      <c r="DI183" s="25">
        <f t="shared" ca="1" si="153"/>
        <v>0.99958915155707928</v>
      </c>
      <c r="DJ183" s="25">
        <f t="shared" ca="1" si="153"/>
        <v>0.99962313376521927</v>
      </c>
      <c r="DK183" s="25">
        <f t="shared" ca="1" si="153"/>
        <v>0.99965430522771825</v>
      </c>
      <c r="DL183" s="25">
        <f t="shared" ca="1" si="153"/>
        <v>0.99968289842773395</v>
      </c>
      <c r="DM183" s="25">
        <f t="shared" ca="1" si="153"/>
        <v>0.99970912661921418</v>
      </c>
      <c r="DN183" s="25">
        <f t="shared" ca="1" si="153"/>
        <v>0.99973318541738787</v>
      </c>
      <c r="DO183" s="25">
        <f t="shared" ca="1" si="153"/>
        <v>0.9997552542577044</v>
      </c>
      <c r="DP183" s="25">
        <f t="shared" ca="1" si="153"/>
        <v>0.99977549773409913</v>
      </c>
      <c r="DQ183" s="25">
        <f t="shared" ca="1" si="153"/>
        <v>0.99979406682656913</v>
      </c>
      <c r="DR183" s="25">
        <f t="shared" ca="1" si="153"/>
        <v>0.99981110002721285</v>
      </c>
      <c r="DS183" s="25">
        <f t="shared" ca="1" si="153"/>
        <v>0.99982672437313291</v>
      </c>
      <c r="DT183" s="25">
        <f t="shared" ca="1" si="153"/>
        <v>0.99984105639390419</v>
      </c>
      <c r="DU183" s="25">
        <f t="shared" ca="1" si="153"/>
        <v>0.99985420298067584</v>
      </c>
      <c r="DV183" s="25">
        <f t="shared" ca="1" si="153"/>
        <v>0.99986626218338726</v>
      </c>
      <c r="DW183" s="25">
        <f t="shared" ca="1" si="153"/>
        <v>0.99987732394204454</v>
      </c>
      <c r="DX183" s="25">
        <f t="shared" ca="1" si="153"/>
        <v>0.99988747075751161</v>
      </c>
      <c r="DY183" s="25">
        <f t="shared" ca="1" si="153"/>
        <v>0.99989677830681833</v>
      </c>
      <c r="DZ183" s="25">
        <f t="shared" ca="1" si="153"/>
        <v>0.9999053160075756</v>
      </c>
      <c r="EA183" s="25">
        <f t="shared" ref="EA183:GL183" ca="1" si="154">1-EA170</f>
        <v>0.99991314753570604</v>
      </c>
      <c r="EB183" s="25">
        <f t="shared" ca="1" si="154"/>
        <v>0.99992033130035207</v>
      </c>
      <c r="EC183" s="25">
        <f t="shared" ca="1" si="154"/>
        <v>0.99992692087950308</v>
      </c>
      <c r="ED183" s="25">
        <f t="shared" ca="1" si="154"/>
        <v>0.9999329654195912</v>
      </c>
      <c r="EE183" s="25">
        <f t="shared" ca="1" si="154"/>
        <v>0.99993851000203593</v>
      </c>
      <c r="EF183" s="25">
        <f t="shared" ca="1" si="154"/>
        <v>0.99994359597946958</v>
      </c>
      <c r="EG183" s="25">
        <f t="shared" ca="1" si="154"/>
        <v>0.99994826128415459</v>
      </c>
      <c r="EH183" s="25">
        <f t="shared" ca="1" si="154"/>
        <v>0.99995254071088979</v>
      </c>
      <c r="EI183" s="25">
        <f t="shared" ca="1" si="154"/>
        <v>0.99995646617651712</v>
      </c>
      <c r="EJ183" s="25">
        <f t="shared" ca="1" si="154"/>
        <v>0.99996006695796391</v>
      </c>
      <c r="EK183" s="25">
        <f t="shared" ca="1" si="154"/>
        <v>0.99996336991059653</v>
      </c>
      <c r="EL183" s="25">
        <f t="shared" ca="1" si="154"/>
        <v>0.99996639966851264</v>
      </c>
      <c r="EM183" s="25">
        <f t="shared" ca="1" si="154"/>
        <v>0.99996917882826819</v>
      </c>
      <c r="EN183" s="25">
        <f t="shared" ca="1" si="154"/>
        <v>0.9999717281174062</v>
      </c>
      <c r="EO183" s="25">
        <f t="shared" ca="1" si="154"/>
        <v>0.99997406654904775</v>
      </c>
      <c r="EP183" s="25">
        <f t="shared" ca="1" si="154"/>
        <v>0.99997621156369543</v>
      </c>
      <c r="EQ183" s="25">
        <f t="shared" ca="1" si="154"/>
        <v>0.99997817915930831</v>
      </c>
      <c r="ER183" s="25">
        <f t="shared" ca="1" si="154"/>
        <v>0.99997998401061772</v>
      </c>
      <c r="ES183" s="25">
        <f t="shared" ca="1" si="154"/>
        <v>0.99998163957857478</v>
      </c>
      <c r="ET183" s="25">
        <f t="shared" ca="1" si="154"/>
        <v>0.99998315821074479</v>
      </c>
      <c r="EU183" s="25">
        <f t="shared" ca="1" si="154"/>
        <v>0.99998455123339769</v>
      </c>
      <c r="EV183" s="25">
        <f t="shared" ca="1" si="154"/>
        <v>0.99998582903598221</v>
      </c>
      <c r="EW183" s="25">
        <f t="shared" ca="1" si="154"/>
        <v>0.99998700114861172</v>
      </c>
      <c r="EX183" s="25">
        <f t="shared" ca="1" si="154"/>
        <v>0.99998807631314279</v>
      </c>
      <c r="EY183" s="25">
        <f t="shared" ca="1" si="154"/>
        <v>0.99998906254837272</v>
      </c>
      <c r="EZ183" s="25">
        <f t="shared" ca="1" si="154"/>
        <v>0.99998996720984612</v>
      </c>
      <c r="FA183" s="25">
        <f t="shared" ca="1" si="154"/>
        <v>0.99999079704471372</v>
      </c>
      <c r="FB183" s="25">
        <f t="shared" ca="1" si="154"/>
        <v>0.9999915582420541</v>
      </c>
      <c r="FC183" s="25">
        <f t="shared" ca="1" si="154"/>
        <v>0.999992256479033</v>
      </c>
      <c r="FD183" s="25">
        <f t="shared" ca="1" si="154"/>
        <v>0.99999289696324511</v>
      </c>
      <c r="FE183" s="25">
        <f t="shared" ca="1" si="154"/>
        <v>0.99999348447155278</v>
      </c>
      <c r="FF183" s="25">
        <f t="shared" ca="1" si="154"/>
        <v>0.99999402338571364</v>
      </c>
      <c r="FG183" s="25">
        <f t="shared" ca="1" si="154"/>
        <v>0.99999451772505976</v>
      </c>
      <c r="FH183" s="25">
        <f t="shared" ca="1" si="154"/>
        <v>0.99999497117647551</v>
      </c>
      <c r="FI183" s="25">
        <f t="shared" ca="1" si="154"/>
        <v>0.99999538712189451</v>
      </c>
      <c r="FJ183" s="25">
        <f t="shared" ca="1" si="154"/>
        <v>0.9999957686635228</v>
      </c>
      <c r="FK183" s="25">
        <f t="shared" ca="1" si="154"/>
        <v>0.99999611864697624</v>
      </c>
      <c r="FL183" s="25">
        <f t="shared" ca="1" si="154"/>
        <v>0.99999643968250307</v>
      </c>
      <c r="FM183" s="25">
        <f t="shared" ca="1" si="154"/>
        <v>0.99999673416445201</v>
      </c>
      <c r="FN183" s="25">
        <f t="shared" ca="1" si="154"/>
        <v>0.99999700428913008</v>
      </c>
      <c r="FO183" s="25">
        <f t="shared" ca="1" si="154"/>
        <v>0.99999725207118217</v>
      </c>
      <c r="FP183" s="25">
        <f t="shared" ca="1" si="154"/>
        <v>0.99999747935861782</v>
      </c>
      <c r="FQ183" s="25">
        <f t="shared" ca="1" si="154"/>
        <v>0.99999768784659337</v>
      </c>
      <c r="FR183" s="25">
        <f t="shared" ca="1" si="154"/>
        <v>0.99999787909005466</v>
      </c>
      <c r="FS183" s="25">
        <f t="shared" ca="1" si="154"/>
        <v>0.99999805451533486</v>
      </c>
      <c r="FT183" s="25">
        <f t="shared" ca="1" si="154"/>
        <v>0.99999821543079159</v>
      </c>
      <c r="FU183" s="25">
        <f t="shared" ca="1" si="154"/>
        <v>0.9999983630365652</v>
      </c>
      <c r="FV183" s="25">
        <f t="shared" ca="1" si="154"/>
        <v>0.99999849843353006</v>
      </c>
      <c r="FW183" s="25">
        <f t="shared" ca="1" si="154"/>
        <v>0.99999862263150419</v>
      </c>
      <c r="FX183" s="25">
        <f t="shared" ca="1" si="154"/>
        <v>0.99999873655678184</v>
      </c>
      <c r="FY183" s="25">
        <f t="shared" ca="1" si="154"/>
        <v>0.99999884105904091</v>
      </c>
      <c r="FZ183" s="25">
        <f t="shared" ca="1" si="154"/>
        <v>0.9999989369176806</v>
      </c>
      <c r="GA183" s="25">
        <f t="shared" ca="1" si="154"/>
        <v>0.99999902484763459</v>
      </c>
      <c r="GB183" s="25">
        <f t="shared" ca="1" si="154"/>
        <v>0.99999910550470217</v>
      </c>
      <c r="GC183" s="25">
        <f t="shared" ca="1" si="154"/>
        <v>0.99999917949044048</v>
      </c>
      <c r="GD183" s="25">
        <f t="shared" ca="1" si="154"/>
        <v>0.99999924735665036</v>
      </c>
      <c r="GE183" s="25">
        <f t="shared" ca="1" si="154"/>
        <v>0.99999930960949179</v>
      </c>
      <c r="GF183" s="25">
        <f t="shared" ca="1" si="154"/>
        <v>0.99999936671325917</v>
      </c>
      <c r="GG183" s="25">
        <f t="shared" ca="1" si="154"/>
        <v>0.99999941909384438</v>
      </c>
      <c r="GH183" s="25">
        <f t="shared" ca="1" si="154"/>
        <v>0.99999946714191223</v>
      </c>
      <c r="GI183" s="25">
        <f t="shared" ca="1" si="154"/>
        <v>0.99999951121581532</v>
      </c>
      <c r="GJ183" s="25">
        <f t="shared" ca="1" si="154"/>
        <v>0.99999955164426579</v>
      </c>
      <c r="GK183" s="25">
        <f t="shared" ca="1" si="154"/>
        <v>0.99999958872878714</v>
      </c>
      <c r="GL183" s="25">
        <f t="shared" ca="1" si="154"/>
        <v>0.99999962274596355</v>
      </c>
      <c r="GM183" s="25">
        <f t="shared" ref="GM183:IV183" ca="1" si="155">1-GM170</f>
        <v>0.99999965394950197</v>
      </c>
      <c r="GN183" s="25">
        <f t="shared" ca="1" si="155"/>
        <v>0.9999996825721249</v>
      </c>
      <c r="GO183" s="25">
        <f t="shared" ca="1" si="155"/>
        <v>0.9999997088273056</v>
      </c>
      <c r="GP183" s="25">
        <f t="shared" ca="1" si="155"/>
        <v>0.99999973291086075</v>
      </c>
      <c r="GQ183" s="25">
        <f t="shared" ca="1" si="155"/>
        <v>0.99999975500241023</v>
      </c>
      <c r="GR183" s="25">
        <f t="shared" ca="1" si="155"/>
        <v>0.99999977526671746</v>
      </c>
      <c r="GS183" s="25">
        <f t="shared" ca="1" si="155"/>
        <v>0.99999979385491788</v>
      </c>
      <c r="GT183" s="25">
        <f t="shared" ca="1" si="155"/>
        <v>0.99999981090564594</v>
      </c>
      <c r="GU183" s="25">
        <f t="shared" ca="1" si="155"/>
        <v>0.99999982654606967</v>
      </c>
      <c r="GV183" s="25">
        <f t="shared" ca="1" si="155"/>
        <v>0.99999984089283822</v>
      </c>
      <c r="GW183" s="25">
        <f t="shared" ca="1" si="155"/>
        <v>0.99999985405295311</v>
      </c>
      <c r="GX183" s="25">
        <f t="shared" ca="1" si="155"/>
        <v>0.99999986612456493</v>
      </c>
      <c r="GY183" s="25">
        <f t="shared" ca="1" si="155"/>
        <v>0.99999987719770633</v>
      </c>
      <c r="GZ183" s="25">
        <f t="shared" ca="1" si="155"/>
        <v>0.99999988735496304</v>
      </c>
      <c r="HA183" s="25">
        <f t="shared" ca="1" si="155"/>
        <v>0.99999989667208999</v>
      </c>
      <c r="HB183" s="25">
        <f t="shared" ca="1" si="155"/>
        <v>0.99999990521857618</v>
      </c>
      <c r="HC183" s="25">
        <f t="shared" ca="1" si="155"/>
        <v>0.99999991305816305</v>
      </c>
      <c r="HD183" s="25">
        <f t="shared" ca="1" si="155"/>
        <v>0.99999992024931994</v>
      </c>
      <c r="HE183" s="25">
        <f t="shared" ca="1" si="155"/>
        <v>0.99999992684567984</v>
      </c>
      <c r="HF183" s="25">
        <f t="shared" ca="1" si="155"/>
        <v>0.99999993289643985</v>
      </c>
      <c r="HG183" s="25">
        <f t="shared" ca="1" si="155"/>
        <v>0.99999993844672785</v>
      </c>
      <c r="HH183" s="25">
        <f t="shared" ca="1" si="155"/>
        <v>0.99999994353793875</v>
      </c>
      <c r="HI183" s="25">
        <f t="shared" ca="1" si="155"/>
        <v>0.99999994820804416</v>
      </c>
      <c r="HJ183" s="25">
        <f t="shared" ca="1" si="155"/>
        <v>0.99999995249187446</v>
      </c>
      <c r="HK183" s="25">
        <f t="shared" ca="1" si="155"/>
        <v>0.99999995642137951</v>
      </c>
      <c r="HL183" s="25">
        <f t="shared" ca="1" si="155"/>
        <v>0.99999996002586622</v>
      </c>
      <c r="HM183" s="25">
        <f t="shared" ca="1" si="155"/>
        <v>0.99999996333221763</v>
      </c>
      <c r="HN183" s="25">
        <f t="shared" ca="1" si="155"/>
        <v>0.99999996636509325</v>
      </c>
      <c r="HO183" s="25">
        <f t="shared" ca="1" si="155"/>
        <v>0.99999996914711275</v>
      </c>
      <c r="HP183" s="25">
        <f t="shared" ca="1" si="155"/>
        <v>0.99999997169902521</v>
      </c>
      <c r="HQ183" s="25">
        <f t="shared" ca="1" si="155"/>
        <v>0.99999997403986307</v>
      </c>
      <c r="HR183" s="25">
        <f t="shared" ca="1" si="155"/>
        <v>0.99999997618708503</v>
      </c>
      <c r="HS183" s="25">
        <f t="shared" ca="1" si="155"/>
        <v>0.99999997815670527</v>
      </c>
      <c r="HT183" s="25">
        <f t="shared" ca="1" si="155"/>
        <v>0.99999997996341383</v>
      </c>
      <c r="HU183" s="25">
        <f t="shared" ca="1" si="155"/>
        <v>0.99999998162068537</v>
      </c>
      <c r="HV183" s="25">
        <f t="shared" ca="1" si="155"/>
        <v>0.99999998314088023</v>
      </c>
      <c r="HW183" s="25">
        <f t="shared" ca="1" si="155"/>
        <v>0.99999998453533634</v>
      </c>
      <c r="HX183" s="25">
        <f t="shared" ca="1" si="155"/>
        <v>0.99999998581445382</v>
      </c>
      <c r="HY183" s="25">
        <f t="shared" ca="1" si="155"/>
        <v>0.99999998698777259</v>
      </c>
      <c r="HZ183" s="25">
        <f t="shared" ca="1" si="155"/>
        <v>0.99999998806404344</v>
      </c>
      <c r="IA183" s="25">
        <f t="shared" ca="1" si="155"/>
        <v>0.9999999890512935</v>
      </c>
      <c r="IB183" s="25">
        <f t="shared" ca="1" si="155"/>
        <v>0.99999998995688588</v>
      </c>
      <c r="IC183" s="25">
        <f t="shared" ca="1" si="155"/>
        <v>0.99999999078757473</v>
      </c>
      <c r="ID183" s="25">
        <f t="shared" ca="1" si="155"/>
        <v>0.99999999154955532</v>
      </c>
      <c r="IE183" s="25">
        <f t="shared" ca="1" si="155"/>
        <v>0.99999999224851077</v>
      </c>
      <c r="IF183" s="25">
        <f t="shared" ca="1" si="155"/>
        <v>0.99999999288965413</v>
      </c>
      <c r="IG183" s="25">
        <f t="shared" ca="1" si="155"/>
        <v>0.99999999347776691</v>
      </c>
      <c r="IH183" s="25">
        <f t="shared" ca="1" si="155"/>
        <v>0.99999999401723572</v>
      </c>
      <c r="II183" s="25">
        <f t="shared" ca="1" si="155"/>
        <v>0.99999999451208366</v>
      </c>
      <c r="IJ183" s="25">
        <f t="shared" ca="1" si="155"/>
        <v>0.99999999496600178</v>
      </c>
      <c r="IK183" s="25">
        <f t="shared" ca="1" si="155"/>
        <v>0.99999999538237516</v>
      </c>
      <c r="IL183" s="25">
        <f t="shared" ca="1" si="155"/>
        <v>0.99999999576430942</v>
      </c>
      <c r="IM183" s="25">
        <f t="shared" ca="1" si="155"/>
        <v>0.99999999611465296</v>
      </c>
      <c r="IN183" s="25">
        <f t="shared" ca="1" si="155"/>
        <v>0.99999999643601889</v>
      </c>
      <c r="IO183" s="25">
        <f t="shared" ca="1" si="155"/>
        <v>0.99999999673080386</v>
      </c>
      <c r="IP183" s="25">
        <f t="shared" ca="1" si="155"/>
        <v>0.99999999700120645</v>
      </c>
      <c r="IQ183" s="25">
        <f t="shared" ca="1" si="155"/>
        <v>0.99999999724924349</v>
      </c>
      <c r="IR183" s="25">
        <f t="shared" ca="1" si="155"/>
        <v>0.99999999747676482</v>
      </c>
      <c r="IS183" s="25">
        <f t="shared" ca="1" si="155"/>
        <v>0.99999999768546732</v>
      </c>
      <c r="IT183" s="25">
        <f t="shared" ca="1" si="155"/>
        <v>0.99999999787690763</v>
      </c>
      <c r="IU183" s="25">
        <f t="shared" ca="1" si="155"/>
        <v>0.99999999805251338</v>
      </c>
      <c r="IV183" s="25">
        <f t="shared" ca="1" si="155"/>
        <v>0.99999999821359442</v>
      </c>
    </row>
    <row r="184" spans="1:256" x14ac:dyDescent="0.15">
      <c r="A184" s="24" t="s">
        <v>228</v>
      </c>
      <c r="C184" s="25">
        <f t="shared" ref="C184:BN184" ca="1" si="156">1-C171</f>
        <v>1</v>
      </c>
      <c r="D184" s="25">
        <f t="shared" ca="1" si="156"/>
        <v>1</v>
      </c>
      <c r="E184" s="25">
        <f t="shared" ca="1" si="156"/>
        <v>1</v>
      </c>
      <c r="F184" s="25">
        <f t="shared" ca="1" si="156"/>
        <v>1</v>
      </c>
      <c r="G184" s="25">
        <f t="shared" ca="1" si="156"/>
        <v>1</v>
      </c>
      <c r="H184" s="25">
        <f t="shared" ca="1" si="156"/>
        <v>1</v>
      </c>
      <c r="I184" s="25">
        <f t="shared" ca="1" si="156"/>
        <v>1</v>
      </c>
      <c r="J184" s="25">
        <f t="shared" ca="1" si="156"/>
        <v>1</v>
      </c>
      <c r="K184" s="25">
        <f t="shared" ca="1" si="156"/>
        <v>1</v>
      </c>
      <c r="L184" s="25">
        <f t="shared" ca="1" si="156"/>
        <v>1</v>
      </c>
      <c r="M184" s="25">
        <f t="shared" ca="1" si="156"/>
        <v>1</v>
      </c>
      <c r="N184" s="25">
        <f t="shared" ca="1" si="156"/>
        <v>1</v>
      </c>
      <c r="O184" s="25">
        <f t="shared" ca="1" si="156"/>
        <v>1</v>
      </c>
      <c r="P184" s="25">
        <f t="shared" ca="1" si="156"/>
        <v>1</v>
      </c>
      <c r="Q184" s="25">
        <f t="shared" ca="1" si="156"/>
        <v>1</v>
      </c>
      <c r="R184" s="25">
        <f t="shared" ca="1" si="156"/>
        <v>1</v>
      </c>
      <c r="S184" s="25">
        <f t="shared" ca="1" si="156"/>
        <v>1</v>
      </c>
      <c r="T184" s="25">
        <f t="shared" ca="1" si="156"/>
        <v>1</v>
      </c>
      <c r="U184" s="25">
        <f t="shared" ca="1" si="156"/>
        <v>1</v>
      </c>
      <c r="V184" s="25">
        <f t="shared" ca="1" si="156"/>
        <v>1</v>
      </c>
      <c r="W184" s="25">
        <f t="shared" ca="1" si="156"/>
        <v>1</v>
      </c>
      <c r="X184" s="25">
        <f t="shared" ca="1" si="156"/>
        <v>1</v>
      </c>
      <c r="Y184" s="25">
        <f t="shared" ca="1" si="156"/>
        <v>1</v>
      </c>
      <c r="Z184" s="25">
        <f t="shared" ca="1" si="156"/>
        <v>1</v>
      </c>
      <c r="AA184" s="25">
        <f t="shared" ca="1" si="156"/>
        <v>1</v>
      </c>
      <c r="AB184" s="25">
        <f t="shared" ca="1" si="156"/>
        <v>1</v>
      </c>
      <c r="AC184" s="25">
        <f t="shared" ca="1" si="156"/>
        <v>1</v>
      </c>
      <c r="AD184" s="25">
        <f t="shared" ca="1" si="156"/>
        <v>1</v>
      </c>
      <c r="AE184" s="25">
        <f t="shared" ca="1" si="156"/>
        <v>1</v>
      </c>
      <c r="AF184" s="25">
        <f t="shared" ca="1" si="156"/>
        <v>1</v>
      </c>
      <c r="AG184" s="25">
        <f t="shared" ca="1" si="156"/>
        <v>1</v>
      </c>
      <c r="AH184" s="25">
        <f t="shared" ca="1" si="156"/>
        <v>1</v>
      </c>
      <c r="AI184" s="25">
        <f t="shared" ca="1" si="156"/>
        <v>1</v>
      </c>
      <c r="AJ184" s="25">
        <f t="shared" ca="1" si="156"/>
        <v>1</v>
      </c>
      <c r="AK184" s="25">
        <f t="shared" ca="1" si="156"/>
        <v>1</v>
      </c>
      <c r="AL184" s="25">
        <f t="shared" ca="1" si="156"/>
        <v>1</v>
      </c>
      <c r="AM184" s="25">
        <f t="shared" ca="1" si="156"/>
        <v>1</v>
      </c>
      <c r="AN184" s="25">
        <f t="shared" ca="1" si="156"/>
        <v>1</v>
      </c>
      <c r="AO184" s="25">
        <f t="shared" ca="1" si="156"/>
        <v>1</v>
      </c>
      <c r="AP184" s="25">
        <f t="shared" ca="1" si="156"/>
        <v>1</v>
      </c>
      <c r="AQ184" s="25">
        <f t="shared" ca="1" si="156"/>
        <v>1</v>
      </c>
      <c r="AR184" s="25">
        <f t="shared" ca="1" si="156"/>
        <v>1</v>
      </c>
      <c r="AS184" s="25">
        <f t="shared" ca="1" si="156"/>
        <v>1</v>
      </c>
      <c r="AT184" s="25">
        <f t="shared" ca="1" si="156"/>
        <v>1</v>
      </c>
      <c r="AU184" s="25">
        <f t="shared" ca="1" si="156"/>
        <v>1</v>
      </c>
      <c r="AV184" s="25">
        <f t="shared" ca="1" si="156"/>
        <v>1</v>
      </c>
      <c r="AW184" s="25">
        <f t="shared" ca="1" si="156"/>
        <v>1</v>
      </c>
      <c r="AX184" s="25">
        <f t="shared" ca="1" si="156"/>
        <v>1</v>
      </c>
      <c r="AY184" s="25">
        <f t="shared" ca="1" si="156"/>
        <v>1</v>
      </c>
      <c r="AZ184" s="25">
        <f t="shared" ca="1" si="156"/>
        <v>1</v>
      </c>
      <c r="BA184" s="25">
        <f t="shared" ca="1" si="156"/>
        <v>1</v>
      </c>
      <c r="BB184" s="25">
        <f t="shared" ca="1" si="156"/>
        <v>1</v>
      </c>
      <c r="BC184" s="25">
        <f t="shared" ca="1" si="156"/>
        <v>1</v>
      </c>
      <c r="BD184" s="25">
        <f t="shared" ca="1" si="156"/>
        <v>1</v>
      </c>
      <c r="BE184" s="25">
        <f t="shared" ca="1" si="156"/>
        <v>1</v>
      </c>
      <c r="BF184" s="25">
        <f t="shared" ca="1" si="156"/>
        <v>1</v>
      </c>
      <c r="BG184" s="25">
        <f t="shared" ca="1" si="156"/>
        <v>1</v>
      </c>
      <c r="BH184" s="25">
        <f t="shared" ca="1" si="156"/>
        <v>1</v>
      </c>
      <c r="BI184" s="25">
        <f t="shared" ca="1" si="156"/>
        <v>1</v>
      </c>
      <c r="BJ184" s="25">
        <f t="shared" ca="1" si="156"/>
        <v>1</v>
      </c>
      <c r="BK184" s="25">
        <f t="shared" ca="1" si="156"/>
        <v>1</v>
      </c>
      <c r="BL184" s="25">
        <f t="shared" ca="1" si="156"/>
        <v>1</v>
      </c>
      <c r="BM184" s="25">
        <f t="shared" ca="1" si="156"/>
        <v>1</v>
      </c>
      <c r="BN184" s="25">
        <f t="shared" ca="1" si="156"/>
        <v>1</v>
      </c>
      <c r="BO184" s="25">
        <f t="shared" ref="BO184:DZ184" ca="1" si="157">1-BO171</f>
        <v>1</v>
      </c>
      <c r="BP184" s="25">
        <f t="shared" ca="1" si="157"/>
        <v>1</v>
      </c>
      <c r="BQ184" s="25">
        <f t="shared" ca="1" si="157"/>
        <v>1</v>
      </c>
      <c r="BR184" s="25">
        <f t="shared" ca="1" si="157"/>
        <v>1</v>
      </c>
      <c r="BS184" s="25">
        <f t="shared" ca="1" si="157"/>
        <v>1</v>
      </c>
      <c r="BT184" s="25">
        <f t="shared" ca="1" si="157"/>
        <v>1</v>
      </c>
      <c r="BU184" s="25">
        <f t="shared" ca="1" si="157"/>
        <v>1</v>
      </c>
      <c r="BV184" s="25">
        <f t="shared" ca="1" si="157"/>
        <v>1</v>
      </c>
      <c r="BW184" s="25">
        <f t="shared" ca="1" si="157"/>
        <v>1</v>
      </c>
      <c r="BX184" s="25">
        <f t="shared" ca="1" si="157"/>
        <v>1</v>
      </c>
      <c r="BY184" s="25">
        <f t="shared" ca="1" si="157"/>
        <v>1</v>
      </c>
      <c r="BZ184" s="25">
        <f t="shared" ca="1" si="157"/>
        <v>1</v>
      </c>
      <c r="CA184" s="25">
        <f t="shared" ca="1" si="157"/>
        <v>1</v>
      </c>
      <c r="CB184" s="25">
        <f t="shared" ca="1" si="157"/>
        <v>1</v>
      </c>
      <c r="CC184" s="25">
        <f t="shared" ca="1" si="157"/>
        <v>1</v>
      </c>
      <c r="CD184" s="25">
        <f t="shared" ca="1" si="157"/>
        <v>1</v>
      </c>
      <c r="CE184" s="25">
        <f t="shared" ca="1" si="157"/>
        <v>1</v>
      </c>
      <c r="CF184" s="25">
        <f t="shared" ca="1" si="157"/>
        <v>1</v>
      </c>
      <c r="CG184" s="25">
        <f t="shared" ca="1" si="157"/>
        <v>1</v>
      </c>
      <c r="CH184" s="25">
        <f t="shared" ca="1" si="157"/>
        <v>1</v>
      </c>
      <c r="CI184" s="25">
        <f t="shared" ca="1" si="157"/>
        <v>1</v>
      </c>
      <c r="CJ184" s="25">
        <f t="shared" ca="1" si="157"/>
        <v>1</v>
      </c>
      <c r="CK184" s="25">
        <f t="shared" ca="1" si="157"/>
        <v>1</v>
      </c>
      <c r="CL184" s="25">
        <f t="shared" ca="1" si="157"/>
        <v>1</v>
      </c>
      <c r="CM184" s="25">
        <f t="shared" ca="1" si="157"/>
        <v>1</v>
      </c>
      <c r="CN184" s="25">
        <f t="shared" ca="1" si="157"/>
        <v>1</v>
      </c>
      <c r="CO184" s="25">
        <f t="shared" ca="1" si="157"/>
        <v>1</v>
      </c>
      <c r="CP184" s="25">
        <f t="shared" ca="1" si="157"/>
        <v>1</v>
      </c>
      <c r="CQ184" s="25">
        <f t="shared" ca="1" si="157"/>
        <v>1</v>
      </c>
      <c r="CR184" s="25">
        <f t="shared" ca="1" si="157"/>
        <v>1</v>
      </c>
      <c r="CS184" s="25">
        <f t="shared" ca="1" si="157"/>
        <v>1</v>
      </c>
      <c r="CT184" s="25">
        <f t="shared" ca="1" si="157"/>
        <v>1</v>
      </c>
      <c r="CU184" s="25">
        <f t="shared" ca="1" si="157"/>
        <v>1</v>
      </c>
      <c r="CV184" s="25">
        <f t="shared" ca="1" si="157"/>
        <v>1</v>
      </c>
      <c r="CW184" s="25">
        <f t="shared" ca="1" si="157"/>
        <v>1</v>
      </c>
      <c r="CX184" s="25">
        <f t="shared" ca="1" si="157"/>
        <v>1</v>
      </c>
      <c r="CY184" s="25">
        <f t="shared" ca="1" si="157"/>
        <v>1</v>
      </c>
      <c r="CZ184" s="25">
        <f t="shared" ca="1" si="157"/>
        <v>1</v>
      </c>
      <c r="DA184" s="25">
        <f t="shared" ca="1" si="157"/>
        <v>1</v>
      </c>
      <c r="DB184" s="25">
        <f t="shared" ca="1" si="157"/>
        <v>1</v>
      </c>
      <c r="DC184" s="25">
        <f t="shared" ca="1" si="157"/>
        <v>1</v>
      </c>
      <c r="DD184" s="25">
        <f t="shared" ca="1" si="157"/>
        <v>1</v>
      </c>
      <c r="DE184" s="25">
        <f t="shared" ca="1" si="157"/>
        <v>1</v>
      </c>
      <c r="DF184" s="25">
        <f t="shared" ca="1" si="157"/>
        <v>1</v>
      </c>
      <c r="DG184" s="25">
        <f t="shared" ca="1" si="157"/>
        <v>1</v>
      </c>
      <c r="DH184" s="25">
        <f t="shared" ca="1" si="157"/>
        <v>1</v>
      </c>
      <c r="DI184" s="25">
        <f t="shared" ca="1" si="157"/>
        <v>1</v>
      </c>
      <c r="DJ184" s="25">
        <f t="shared" ca="1" si="157"/>
        <v>1</v>
      </c>
      <c r="DK184" s="25">
        <f t="shared" ca="1" si="157"/>
        <v>1</v>
      </c>
      <c r="DL184" s="25">
        <f t="shared" ca="1" si="157"/>
        <v>1</v>
      </c>
      <c r="DM184" s="25">
        <f t="shared" ca="1" si="157"/>
        <v>1</v>
      </c>
      <c r="DN184" s="25">
        <f t="shared" ca="1" si="157"/>
        <v>1</v>
      </c>
      <c r="DO184" s="25">
        <f t="shared" ca="1" si="157"/>
        <v>1</v>
      </c>
      <c r="DP184" s="25">
        <f t="shared" ca="1" si="157"/>
        <v>1</v>
      </c>
      <c r="DQ184" s="25">
        <f t="shared" ca="1" si="157"/>
        <v>1</v>
      </c>
      <c r="DR184" s="25">
        <f t="shared" ca="1" si="157"/>
        <v>1</v>
      </c>
      <c r="DS184" s="25">
        <f t="shared" ca="1" si="157"/>
        <v>1</v>
      </c>
      <c r="DT184" s="25">
        <f t="shared" ca="1" si="157"/>
        <v>1</v>
      </c>
      <c r="DU184" s="25">
        <f t="shared" ca="1" si="157"/>
        <v>1</v>
      </c>
      <c r="DV184" s="25">
        <f t="shared" ca="1" si="157"/>
        <v>1</v>
      </c>
      <c r="DW184" s="25">
        <f t="shared" ca="1" si="157"/>
        <v>1</v>
      </c>
      <c r="DX184" s="25">
        <f t="shared" ca="1" si="157"/>
        <v>1</v>
      </c>
      <c r="DY184" s="25">
        <f t="shared" ca="1" si="157"/>
        <v>1</v>
      </c>
      <c r="DZ184" s="25">
        <f t="shared" ca="1" si="157"/>
        <v>1</v>
      </c>
      <c r="EA184" s="25">
        <f t="shared" ref="EA184:GL184" ca="1" si="158">1-EA171</f>
        <v>1</v>
      </c>
      <c r="EB184" s="25">
        <f t="shared" ca="1" si="158"/>
        <v>1</v>
      </c>
      <c r="EC184" s="25">
        <f t="shared" ca="1" si="158"/>
        <v>1</v>
      </c>
      <c r="ED184" s="25">
        <f t="shared" ca="1" si="158"/>
        <v>1</v>
      </c>
      <c r="EE184" s="25">
        <f t="shared" ca="1" si="158"/>
        <v>1</v>
      </c>
      <c r="EF184" s="25">
        <f t="shared" ca="1" si="158"/>
        <v>1</v>
      </c>
      <c r="EG184" s="25">
        <f t="shared" ca="1" si="158"/>
        <v>1</v>
      </c>
      <c r="EH184" s="25">
        <f t="shared" ca="1" si="158"/>
        <v>1</v>
      </c>
      <c r="EI184" s="25">
        <f t="shared" ca="1" si="158"/>
        <v>1</v>
      </c>
      <c r="EJ184" s="25">
        <f t="shared" ca="1" si="158"/>
        <v>1</v>
      </c>
      <c r="EK184" s="25">
        <f t="shared" ca="1" si="158"/>
        <v>1</v>
      </c>
      <c r="EL184" s="25">
        <f t="shared" ca="1" si="158"/>
        <v>1</v>
      </c>
      <c r="EM184" s="25">
        <f t="shared" ca="1" si="158"/>
        <v>1</v>
      </c>
      <c r="EN184" s="25">
        <f t="shared" ca="1" si="158"/>
        <v>1</v>
      </c>
      <c r="EO184" s="25">
        <f t="shared" ca="1" si="158"/>
        <v>1</v>
      </c>
      <c r="EP184" s="25">
        <f t="shared" ca="1" si="158"/>
        <v>1</v>
      </c>
      <c r="EQ184" s="25">
        <f t="shared" ca="1" si="158"/>
        <v>1</v>
      </c>
      <c r="ER184" s="25">
        <f t="shared" ca="1" si="158"/>
        <v>1</v>
      </c>
      <c r="ES184" s="25">
        <f t="shared" ca="1" si="158"/>
        <v>1</v>
      </c>
      <c r="ET184" s="25">
        <f t="shared" ca="1" si="158"/>
        <v>1</v>
      </c>
      <c r="EU184" s="25">
        <f t="shared" ca="1" si="158"/>
        <v>1</v>
      </c>
      <c r="EV184" s="25">
        <f t="shared" ca="1" si="158"/>
        <v>1</v>
      </c>
      <c r="EW184" s="25">
        <f t="shared" ca="1" si="158"/>
        <v>1</v>
      </c>
      <c r="EX184" s="25">
        <f t="shared" ca="1" si="158"/>
        <v>1</v>
      </c>
      <c r="EY184" s="25">
        <f t="shared" ca="1" si="158"/>
        <v>1</v>
      </c>
      <c r="EZ184" s="25">
        <f t="shared" ca="1" si="158"/>
        <v>1</v>
      </c>
      <c r="FA184" s="25">
        <f t="shared" ca="1" si="158"/>
        <v>1</v>
      </c>
      <c r="FB184" s="25">
        <f t="shared" ca="1" si="158"/>
        <v>1</v>
      </c>
      <c r="FC184" s="25">
        <f t="shared" ca="1" si="158"/>
        <v>1</v>
      </c>
      <c r="FD184" s="25">
        <f t="shared" ca="1" si="158"/>
        <v>1</v>
      </c>
      <c r="FE184" s="25">
        <f t="shared" ca="1" si="158"/>
        <v>1</v>
      </c>
      <c r="FF184" s="25">
        <f t="shared" ca="1" si="158"/>
        <v>1</v>
      </c>
      <c r="FG184" s="25">
        <f t="shared" ca="1" si="158"/>
        <v>1</v>
      </c>
      <c r="FH184" s="25">
        <f t="shared" ca="1" si="158"/>
        <v>1</v>
      </c>
      <c r="FI184" s="25">
        <f t="shared" ca="1" si="158"/>
        <v>1</v>
      </c>
      <c r="FJ184" s="25">
        <f t="shared" ca="1" si="158"/>
        <v>1</v>
      </c>
      <c r="FK184" s="25">
        <f t="shared" ca="1" si="158"/>
        <v>1</v>
      </c>
      <c r="FL184" s="25">
        <f t="shared" ca="1" si="158"/>
        <v>1</v>
      </c>
      <c r="FM184" s="25">
        <f t="shared" ca="1" si="158"/>
        <v>1</v>
      </c>
      <c r="FN184" s="25">
        <f t="shared" ca="1" si="158"/>
        <v>1</v>
      </c>
      <c r="FO184" s="25">
        <f t="shared" ca="1" si="158"/>
        <v>1</v>
      </c>
      <c r="FP184" s="25">
        <f t="shared" ca="1" si="158"/>
        <v>1</v>
      </c>
      <c r="FQ184" s="25">
        <f t="shared" ca="1" si="158"/>
        <v>1</v>
      </c>
      <c r="FR184" s="25">
        <f t="shared" ca="1" si="158"/>
        <v>1</v>
      </c>
      <c r="FS184" s="25">
        <f t="shared" ca="1" si="158"/>
        <v>1</v>
      </c>
      <c r="FT184" s="25">
        <f t="shared" ca="1" si="158"/>
        <v>1</v>
      </c>
      <c r="FU184" s="25">
        <f t="shared" ca="1" si="158"/>
        <v>1</v>
      </c>
      <c r="FV184" s="25">
        <f t="shared" ca="1" si="158"/>
        <v>1</v>
      </c>
      <c r="FW184" s="25">
        <f t="shared" ca="1" si="158"/>
        <v>1</v>
      </c>
      <c r="FX184" s="25">
        <f t="shared" ca="1" si="158"/>
        <v>1</v>
      </c>
      <c r="FY184" s="25">
        <f t="shared" ca="1" si="158"/>
        <v>1</v>
      </c>
      <c r="FZ184" s="25">
        <f t="shared" ca="1" si="158"/>
        <v>1</v>
      </c>
      <c r="GA184" s="25">
        <f t="shared" ca="1" si="158"/>
        <v>1</v>
      </c>
      <c r="GB184" s="25">
        <f t="shared" ca="1" si="158"/>
        <v>1</v>
      </c>
      <c r="GC184" s="25">
        <f t="shared" ca="1" si="158"/>
        <v>1</v>
      </c>
      <c r="GD184" s="25">
        <f t="shared" ca="1" si="158"/>
        <v>1</v>
      </c>
      <c r="GE184" s="25">
        <f t="shared" ca="1" si="158"/>
        <v>1</v>
      </c>
      <c r="GF184" s="25">
        <f t="shared" ca="1" si="158"/>
        <v>1</v>
      </c>
      <c r="GG184" s="25">
        <f t="shared" ca="1" si="158"/>
        <v>1</v>
      </c>
      <c r="GH184" s="25">
        <f t="shared" ca="1" si="158"/>
        <v>1</v>
      </c>
      <c r="GI184" s="25">
        <f t="shared" ca="1" si="158"/>
        <v>1</v>
      </c>
      <c r="GJ184" s="25">
        <f t="shared" ca="1" si="158"/>
        <v>1</v>
      </c>
      <c r="GK184" s="25">
        <f t="shared" ca="1" si="158"/>
        <v>1</v>
      </c>
      <c r="GL184" s="25">
        <f t="shared" ca="1" si="158"/>
        <v>1</v>
      </c>
      <c r="GM184" s="25">
        <f t="shared" ref="GM184:IV184" ca="1" si="159">1-GM171</f>
        <v>1</v>
      </c>
      <c r="GN184" s="25">
        <f t="shared" ca="1" si="159"/>
        <v>1</v>
      </c>
      <c r="GO184" s="25">
        <f t="shared" ca="1" si="159"/>
        <v>1</v>
      </c>
      <c r="GP184" s="25">
        <f t="shared" ca="1" si="159"/>
        <v>1</v>
      </c>
      <c r="GQ184" s="25">
        <f t="shared" ca="1" si="159"/>
        <v>1</v>
      </c>
      <c r="GR184" s="25">
        <f t="shared" ca="1" si="159"/>
        <v>1</v>
      </c>
      <c r="GS184" s="25">
        <f t="shared" ca="1" si="159"/>
        <v>1</v>
      </c>
      <c r="GT184" s="25">
        <f t="shared" ca="1" si="159"/>
        <v>1</v>
      </c>
      <c r="GU184" s="25">
        <f t="shared" ca="1" si="159"/>
        <v>1</v>
      </c>
      <c r="GV184" s="25">
        <f t="shared" ca="1" si="159"/>
        <v>1</v>
      </c>
      <c r="GW184" s="25">
        <f t="shared" ca="1" si="159"/>
        <v>1</v>
      </c>
      <c r="GX184" s="25">
        <f t="shared" ca="1" si="159"/>
        <v>1</v>
      </c>
      <c r="GY184" s="25">
        <f t="shared" ca="1" si="159"/>
        <v>1</v>
      </c>
      <c r="GZ184" s="25">
        <f t="shared" ca="1" si="159"/>
        <v>1</v>
      </c>
      <c r="HA184" s="25">
        <f t="shared" ca="1" si="159"/>
        <v>1</v>
      </c>
      <c r="HB184" s="25">
        <f t="shared" ca="1" si="159"/>
        <v>1</v>
      </c>
      <c r="HC184" s="25">
        <f t="shared" ca="1" si="159"/>
        <v>1</v>
      </c>
      <c r="HD184" s="25">
        <f t="shared" ca="1" si="159"/>
        <v>1</v>
      </c>
      <c r="HE184" s="25">
        <f t="shared" ca="1" si="159"/>
        <v>1</v>
      </c>
      <c r="HF184" s="25">
        <f t="shared" ca="1" si="159"/>
        <v>1</v>
      </c>
      <c r="HG184" s="25">
        <f t="shared" ca="1" si="159"/>
        <v>1</v>
      </c>
      <c r="HH184" s="25">
        <f t="shared" ca="1" si="159"/>
        <v>1</v>
      </c>
      <c r="HI184" s="25">
        <f t="shared" ca="1" si="159"/>
        <v>1</v>
      </c>
      <c r="HJ184" s="25">
        <f t="shared" ca="1" si="159"/>
        <v>1</v>
      </c>
      <c r="HK184" s="25">
        <f t="shared" ca="1" si="159"/>
        <v>1</v>
      </c>
      <c r="HL184" s="25">
        <f t="shared" ca="1" si="159"/>
        <v>1</v>
      </c>
      <c r="HM184" s="25">
        <f t="shared" ca="1" si="159"/>
        <v>1</v>
      </c>
      <c r="HN184" s="25">
        <f t="shared" ca="1" si="159"/>
        <v>1</v>
      </c>
      <c r="HO184" s="25">
        <f t="shared" ca="1" si="159"/>
        <v>1</v>
      </c>
      <c r="HP184" s="25">
        <f t="shared" ca="1" si="159"/>
        <v>1</v>
      </c>
      <c r="HQ184" s="25">
        <f t="shared" ca="1" si="159"/>
        <v>1</v>
      </c>
      <c r="HR184" s="25">
        <f t="shared" ca="1" si="159"/>
        <v>1</v>
      </c>
      <c r="HS184" s="25">
        <f t="shared" ca="1" si="159"/>
        <v>1</v>
      </c>
      <c r="HT184" s="25">
        <f t="shared" ca="1" si="159"/>
        <v>1</v>
      </c>
      <c r="HU184" s="25">
        <f t="shared" ca="1" si="159"/>
        <v>1</v>
      </c>
      <c r="HV184" s="25">
        <f t="shared" ca="1" si="159"/>
        <v>1</v>
      </c>
      <c r="HW184" s="25">
        <f t="shared" ca="1" si="159"/>
        <v>1</v>
      </c>
      <c r="HX184" s="25">
        <f t="shared" ca="1" si="159"/>
        <v>1</v>
      </c>
      <c r="HY184" s="25">
        <f t="shared" ca="1" si="159"/>
        <v>1</v>
      </c>
      <c r="HZ184" s="25">
        <f t="shared" ca="1" si="159"/>
        <v>1</v>
      </c>
      <c r="IA184" s="25">
        <f t="shared" ca="1" si="159"/>
        <v>1</v>
      </c>
      <c r="IB184" s="25">
        <f t="shared" ca="1" si="159"/>
        <v>1</v>
      </c>
      <c r="IC184" s="25">
        <f t="shared" ca="1" si="159"/>
        <v>1</v>
      </c>
      <c r="ID184" s="25">
        <f t="shared" ca="1" si="159"/>
        <v>1</v>
      </c>
      <c r="IE184" s="25">
        <f t="shared" ca="1" si="159"/>
        <v>1</v>
      </c>
      <c r="IF184" s="25">
        <f t="shared" ca="1" si="159"/>
        <v>1</v>
      </c>
      <c r="IG184" s="25">
        <f t="shared" ca="1" si="159"/>
        <v>1</v>
      </c>
      <c r="IH184" s="25">
        <f t="shared" ca="1" si="159"/>
        <v>1</v>
      </c>
      <c r="II184" s="25">
        <f t="shared" ca="1" si="159"/>
        <v>1</v>
      </c>
      <c r="IJ184" s="25">
        <f t="shared" ca="1" si="159"/>
        <v>1</v>
      </c>
      <c r="IK184" s="25">
        <f t="shared" ca="1" si="159"/>
        <v>1</v>
      </c>
      <c r="IL184" s="25">
        <f t="shared" ca="1" si="159"/>
        <v>1</v>
      </c>
      <c r="IM184" s="25">
        <f t="shared" ca="1" si="159"/>
        <v>1</v>
      </c>
      <c r="IN184" s="25">
        <f t="shared" ca="1" si="159"/>
        <v>1</v>
      </c>
      <c r="IO184" s="25">
        <f t="shared" ca="1" si="159"/>
        <v>1</v>
      </c>
      <c r="IP184" s="25">
        <f t="shared" ca="1" si="159"/>
        <v>1</v>
      </c>
      <c r="IQ184" s="25">
        <f t="shared" ca="1" si="159"/>
        <v>1</v>
      </c>
      <c r="IR184" s="25">
        <f t="shared" ca="1" si="159"/>
        <v>1</v>
      </c>
      <c r="IS184" s="25">
        <f t="shared" ca="1" si="159"/>
        <v>1</v>
      </c>
      <c r="IT184" s="25">
        <f t="shared" ca="1" si="159"/>
        <v>1</v>
      </c>
      <c r="IU184" s="25">
        <f t="shared" ca="1" si="159"/>
        <v>1</v>
      </c>
      <c r="IV184" s="25">
        <f t="shared" ca="1" si="159"/>
        <v>1</v>
      </c>
    </row>
    <row r="185" spans="1:256" x14ac:dyDescent="0.15">
      <c r="A185" s="24" t="s">
        <v>229</v>
      </c>
      <c r="C185" s="25">
        <f t="shared" ref="C185:BN185" ca="1" si="160">1-C172</f>
        <v>1</v>
      </c>
      <c r="D185" s="25">
        <f t="shared" ca="1" si="160"/>
        <v>1</v>
      </c>
      <c r="E185" s="25">
        <f t="shared" ca="1" si="160"/>
        <v>1</v>
      </c>
      <c r="F185" s="25">
        <f t="shared" ca="1" si="160"/>
        <v>1</v>
      </c>
      <c r="G185" s="25">
        <f t="shared" ca="1" si="160"/>
        <v>1</v>
      </c>
      <c r="H185" s="25">
        <f t="shared" ca="1" si="160"/>
        <v>1</v>
      </c>
      <c r="I185" s="25">
        <f t="shared" ca="1" si="160"/>
        <v>1</v>
      </c>
      <c r="J185" s="25">
        <f t="shared" ca="1" si="160"/>
        <v>1</v>
      </c>
      <c r="K185" s="25">
        <f t="shared" ca="1" si="160"/>
        <v>1</v>
      </c>
      <c r="L185" s="25">
        <f t="shared" ca="1" si="160"/>
        <v>1</v>
      </c>
      <c r="M185" s="25">
        <f t="shared" ca="1" si="160"/>
        <v>1</v>
      </c>
      <c r="N185" s="25">
        <f t="shared" ca="1" si="160"/>
        <v>1</v>
      </c>
      <c r="O185" s="25">
        <f t="shared" ca="1" si="160"/>
        <v>1</v>
      </c>
      <c r="P185" s="25">
        <f t="shared" ca="1" si="160"/>
        <v>1</v>
      </c>
      <c r="Q185" s="25">
        <f t="shared" ca="1" si="160"/>
        <v>1</v>
      </c>
      <c r="R185" s="25">
        <f t="shared" ca="1" si="160"/>
        <v>1</v>
      </c>
      <c r="S185" s="25">
        <f t="shared" ca="1" si="160"/>
        <v>1</v>
      </c>
      <c r="T185" s="25">
        <f t="shared" ca="1" si="160"/>
        <v>1</v>
      </c>
      <c r="U185" s="25">
        <f t="shared" ca="1" si="160"/>
        <v>1</v>
      </c>
      <c r="V185" s="25">
        <f t="shared" ca="1" si="160"/>
        <v>1</v>
      </c>
      <c r="W185" s="25">
        <f t="shared" ca="1" si="160"/>
        <v>1</v>
      </c>
      <c r="X185" s="25">
        <f t="shared" ca="1" si="160"/>
        <v>1</v>
      </c>
      <c r="Y185" s="25">
        <f t="shared" ca="1" si="160"/>
        <v>1</v>
      </c>
      <c r="Z185" s="25">
        <f t="shared" ca="1" si="160"/>
        <v>1</v>
      </c>
      <c r="AA185" s="25">
        <f t="shared" ca="1" si="160"/>
        <v>1</v>
      </c>
      <c r="AB185" s="25">
        <f t="shared" ca="1" si="160"/>
        <v>1</v>
      </c>
      <c r="AC185" s="25">
        <f t="shared" ca="1" si="160"/>
        <v>1</v>
      </c>
      <c r="AD185" s="25">
        <f t="shared" ca="1" si="160"/>
        <v>1</v>
      </c>
      <c r="AE185" s="25">
        <f t="shared" ca="1" si="160"/>
        <v>1</v>
      </c>
      <c r="AF185" s="25">
        <f t="shared" ca="1" si="160"/>
        <v>1</v>
      </c>
      <c r="AG185" s="25">
        <f t="shared" ca="1" si="160"/>
        <v>1</v>
      </c>
      <c r="AH185" s="25">
        <f t="shared" ca="1" si="160"/>
        <v>1</v>
      </c>
      <c r="AI185" s="25">
        <f t="shared" ca="1" si="160"/>
        <v>1</v>
      </c>
      <c r="AJ185" s="25">
        <f t="shared" ca="1" si="160"/>
        <v>1</v>
      </c>
      <c r="AK185" s="25">
        <f t="shared" ca="1" si="160"/>
        <v>1</v>
      </c>
      <c r="AL185" s="25">
        <f t="shared" ca="1" si="160"/>
        <v>1</v>
      </c>
      <c r="AM185" s="25">
        <f t="shared" ca="1" si="160"/>
        <v>1</v>
      </c>
      <c r="AN185" s="25">
        <f t="shared" ca="1" si="160"/>
        <v>1</v>
      </c>
      <c r="AO185" s="25">
        <f t="shared" ca="1" si="160"/>
        <v>1</v>
      </c>
      <c r="AP185" s="25">
        <f t="shared" ca="1" si="160"/>
        <v>1</v>
      </c>
      <c r="AQ185" s="25">
        <f t="shared" ca="1" si="160"/>
        <v>1</v>
      </c>
      <c r="AR185" s="25">
        <f t="shared" ca="1" si="160"/>
        <v>1</v>
      </c>
      <c r="AS185" s="25">
        <f t="shared" ca="1" si="160"/>
        <v>1</v>
      </c>
      <c r="AT185" s="25">
        <f t="shared" ca="1" si="160"/>
        <v>1</v>
      </c>
      <c r="AU185" s="25">
        <f t="shared" ca="1" si="160"/>
        <v>1</v>
      </c>
      <c r="AV185" s="25">
        <f t="shared" ca="1" si="160"/>
        <v>1</v>
      </c>
      <c r="AW185" s="25">
        <f t="shared" ca="1" si="160"/>
        <v>1</v>
      </c>
      <c r="AX185" s="25">
        <f t="shared" ca="1" si="160"/>
        <v>1</v>
      </c>
      <c r="AY185" s="25">
        <f t="shared" ca="1" si="160"/>
        <v>1</v>
      </c>
      <c r="AZ185" s="25">
        <f t="shared" ca="1" si="160"/>
        <v>1</v>
      </c>
      <c r="BA185" s="25">
        <f t="shared" ca="1" si="160"/>
        <v>1</v>
      </c>
      <c r="BB185" s="25">
        <f t="shared" ca="1" si="160"/>
        <v>1</v>
      </c>
      <c r="BC185" s="25">
        <f t="shared" ca="1" si="160"/>
        <v>1</v>
      </c>
      <c r="BD185" s="25">
        <f t="shared" ca="1" si="160"/>
        <v>1</v>
      </c>
      <c r="BE185" s="25">
        <f t="shared" ca="1" si="160"/>
        <v>1</v>
      </c>
      <c r="BF185" s="25">
        <f t="shared" ca="1" si="160"/>
        <v>1</v>
      </c>
      <c r="BG185" s="25">
        <f t="shared" ca="1" si="160"/>
        <v>1</v>
      </c>
      <c r="BH185" s="25">
        <f t="shared" ca="1" si="160"/>
        <v>1</v>
      </c>
      <c r="BI185" s="25">
        <f t="shared" ca="1" si="160"/>
        <v>1</v>
      </c>
      <c r="BJ185" s="25">
        <f t="shared" ca="1" si="160"/>
        <v>1</v>
      </c>
      <c r="BK185" s="25">
        <f t="shared" ca="1" si="160"/>
        <v>1</v>
      </c>
      <c r="BL185" s="25">
        <f t="shared" ca="1" si="160"/>
        <v>1</v>
      </c>
      <c r="BM185" s="25">
        <f t="shared" ca="1" si="160"/>
        <v>1</v>
      </c>
      <c r="BN185" s="25">
        <f t="shared" ca="1" si="160"/>
        <v>1</v>
      </c>
      <c r="BO185" s="25">
        <f t="shared" ref="BO185:DZ185" ca="1" si="161">1-BO172</f>
        <v>1</v>
      </c>
      <c r="BP185" s="25">
        <f t="shared" ca="1" si="161"/>
        <v>1</v>
      </c>
      <c r="BQ185" s="25">
        <f t="shared" ca="1" si="161"/>
        <v>1</v>
      </c>
      <c r="BR185" s="25">
        <f t="shared" ca="1" si="161"/>
        <v>1</v>
      </c>
      <c r="BS185" s="25">
        <f t="shared" ca="1" si="161"/>
        <v>1</v>
      </c>
      <c r="BT185" s="25">
        <f t="shared" ca="1" si="161"/>
        <v>1</v>
      </c>
      <c r="BU185" s="25">
        <f t="shared" ca="1" si="161"/>
        <v>1</v>
      </c>
      <c r="BV185" s="25">
        <f t="shared" ca="1" si="161"/>
        <v>1</v>
      </c>
      <c r="BW185" s="25">
        <f t="shared" ca="1" si="161"/>
        <v>1</v>
      </c>
      <c r="BX185" s="25">
        <f t="shared" ca="1" si="161"/>
        <v>1</v>
      </c>
      <c r="BY185" s="25">
        <f t="shared" ca="1" si="161"/>
        <v>1</v>
      </c>
      <c r="BZ185" s="25">
        <f t="shared" ca="1" si="161"/>
        <v>1</v>
      </c>
      <c r="CA185" s="25">
        <f t="shared" ca="1" si="161"/>
        <v>1</v>
      </c>
      <c r="CB185" s="25">
        <f t="shared" ca="1" si="161"/>
        <v>1</v>
      </c>
      <c r="CC185" s="25">
        <f t="shared" ca="1" si="161"/>
        <v>1</v>
      </c>
      <c r="CD185" s="25">
        <f t="shared" ca="1" si="161"/>
        <v>1</v>
      </c>
      <c r="CE185" s="25">
        <f t="shared" ca="1" si="161"/>
        <v>1</v>
      </c>
      <c r="CF185" s="25">
        <f t="shared" ca="1" si="161"/>
        <v>1</v>
      </c>
      <c r="CG185" s="25">
        <f t="shared" ca="1" si="161"/>
        <v>1</v>
      </c>
      <c r="CH185" s="25">
        <f t="shared" ca="1" si="161"/>
        <v>1</v>
      </c>
      <c r="CI185" s="25">
        <f t="shared" ca="1" si="161"/>
        <v>1</v>
      </c>
      <c r="CJ185" s="25">
        <f t="shared" ca="1" si="161"/>
        <v>1</v>
      </c>
      <c r="CK185" s="25">
        <f t="shared" ca="1" si="161"/>
        <v>1</v>
      </c>
      <c r="CL185" s="25">
        <f t="shared" ca="1" si="161"/>
        <v>1</v>
      </c>
      <c r="CM185" s="25">
        <f t="shared" ca="1" si="161"/>
        <v>1</v>
      </c>
      <c r="CN185" s="25">
        <f t="shared" ca="1" si="161"/>
        <v>1</v>
      </c>
      <c r="CO185" s="25">
        <f t="shared" ca="1" si="161"/>
        <v>1</v>
      </c>
      <c r="CP185" s="25">
        <f t="shared" ca="1" si="161"/>
        <v>1</v>
      </c>
      <c r="CQ185" s="25">
        <f t="shared" ca="1" si="161"/>
        <v>1</v>
      </c>
      <c r="CR185" s="25">
        <f t="shared" ca="1" si="161"/>
        <v>1</v>
      </c>
      <c r="CS185" s="25">
        <f t="shared" ca="1" si="161"/>
        <v>1</v>
      </c>
      <c r="CT185" s="25">
        <f t="shared" ca="1" si="161"/>
        <v>1</v>
      </c>
      <c r="CU185" s="25">
        <f t="shared" ca="1" si="161"/>
        <v>1</v>
      </c>
      <c r="CV185" s="25">
        <f t="shared" ca="1" si="161"/>
        <v>1</v>
      </c>
      <c r="CW185" s="25">
        <f t="shared" ca="1" si="161"/>
        <v>1</v>
      </c>
      <c r="CX185" s="25">
        <f t="shared" ca="1" si="161"/>
        <v>1</v>
      </c>
      <c r="CY185" s="25">
        <f t="shared" ca="1" si="161"/>
        <v>1</v>
      </c>
      <c r="CZ185" s="25">
        <f t="shared" ca="1" si="161"/>
        <v>1</v>
      </c>
      <c r="DA185" s="25">
        <f t="shared" ca="1" si="161"/>
        <v>1</v>
      </c>
      <c r="DB185" s="25">
        <f t="shared" ca="1" si="161"/>
        <v>1</v>
      </c>
      <c r="DC185" s="25">
        <f t="shared" ca="1" si="161"/>
        <v>1</v>
      </c>
      <c r="DD185" s="25">
        <f t="shared" ca="1" si="161"/>
        <v>1</v>
      </c>
      <c r="DE185" s="25">
        <f t="shared" ca="1" si="161"/>
        <v>1</v>
      </c>
      <c r="DF185" s="25">
        <f t="shared" ca="1" si="161"/>
        <v>1</v>
      </c>
      <c r="DG185" s="25">
        <f t="shared" ca="1" si="161"/>
        <v>1</v>
      </c>
      <c r="DH185" s="25">
        <f t="shared" ca="1" si="161"/>
        <v>1</v>
      </c>
      <c r="DI185" s="25">
        <f t="shared" ca="1" si="161"/>
        <v>1</v>
      </c>
      <c r="DJ185" s="25">
        <f t="shared" ca="1" si="161"/>
        <v>1</v>
      </c>
      <c r="DK185" s="25">
        <f t="shared" ca="1" si="161"/>
        <v>1</v>
      </c>
      <c r="DL185" s="25">
        <f t="shared" ca="1" si="161"/>
        <v>1</v>
      </c>
      <c r="DM185" s="25">
        <f t="shared" ca="1" si="161"/>
        <v>1</v>
      </c>
      <c r="DN185" s="25">
        <f t="shared" ca="1" si="161"/>
        <v>1</v>
      </c>
      <c r="DO185" s="25">
        <f t="shared" ca="1" si="161"/>
        <v>1</v>
      </c>
      <c r="DP185" s="25">
        <f t="shared" ca="1" si="161"/>
        <v>1</v>
      </c>
      <c r="DQ185" s="25">
        <f t="shared" ca="1" si="161"/>
        <v>1</v>
      </c>
      <c r="DR185" s="25">
        <f t="shared" ca="1" si="161"/>
        <v>1</v>
      </c>
      <c r="DS185" s="25">
        <f t="shared" ca="1" si="161"/>
        <v>1</v>
      </c>
      <c r="DT185" s="25">
        <f t="shared" ca="1" si="161"/>
        <v>1</v>
      </c>
      <c r="DU185" s="25">
        <f t="shared" ca="1" si="161"/>
        <v>1</v>
      </c>
      <c r="DV185" s="25">
        <f t="shared" ca="1" si="161"/>
        <v>1</v>
      </c>
      <c r="DW185" s="25">
        <f t="shared" ca="1" si="161"/>
        <v>1</v>
      </c>
      <c r="DX185" s="25">
        <f t="shared" ca="1" si="161"/>
        <v>1</v>
      </c>
      <c r="DY185" s="25">
        <f t="shared" ca="1" si="161"/>
        <v>1</v>
      </c>
      <c r="DZ185" s="25">
        <f t="shared" ca="1" si="161"/>
        <v>1</v>
      </c>
      <c r="EA185" s="25">
        <f t="shared" ref="EA185:GL185" ca="1" si="162">1-EA172</f>
        <v>1</v>
      </c>
      <c r="EB185" s="25">
        <f t="shared" ca="1" si="162"/>
        <v>1</v>
      </c>
      <c r="EC185" s="25">
        <f t="shared" ca="1" si="162"/>
        <v>1</v>
      </c>
      <c r="ED185" s="25">
        <f t="shared" ca="1" si="162"/>
        <v>1</v>
      </c>
      <c r="EE185" s="25">
        <f t="shared" ca="1" si="162"/>
        <v>1</v>
      </c>
      <c r="EF185" s="25">
        <f t="shared" ca="1" si="162"/>
        <v>1</v>
      </c>
      <c r="EG185" s="25">
        <f t="shared" ca="1" si="162"/>
        <v>1</v>
      </c>
      <c r="EH185" s="25">
        <f t="shared" ca="1" si="162"/>
        <v>1</v>
      </c>
      <c r="EI185" s="25">
        <f t="shared" ca="1" si="162"/>
        <v>1</v>
      </c>
      <c r="EJ185" s="25">
        <f t="shared" ca="1" si="162"/>
        <v>1</v>
      </c>
      <c r="EK185" s="25">
        <f t="shared" ca="1" si="162"/>
        <v>1</v>
      </c>
      <c r="EL185" s="25">
        <f t="shared" ca="1" si="162"/>
        <v>1</v>
      </c>
      <c r="EM185" s="25">
        <f t="shared" ca="1" si="162"/>
        <v>1</v>
      </c>
      <c r="EN185" s="25">
        <f t="shared" ca="1" si="162"/>
        <v>1</v>
      </c>
      <c r="EO185" s="25">
        <f t="shared" ca="1" si="162"/>
        <v>1</v>
      </c>
      <c r="EP185" s="25">
        <f t="shared" ca="1" si="162"/>
        <v>1</v>
      </c>
      <c r="EQ185" s="25">
        <f t="shared" ca="1" si="162"/>
        <v>1</v>
      </c>
      <c r="ER185" s="25">
        <f t="shared" ca="1" si="162"/>
        <v>1</v>
      </c>
      <c r="ES185" s="25">
        <f t="shared" ca="1" si="162"/>
        <v>1</v>
      </c>
      <c r="ET185" s="25">
        <f t="shared" ca="1" si="162"/>
        <v>1</v>
      </c>
      <c r="EU185" s="25">
        <f t="shared" ca="1" si="162"/>
        <v>1</v>
      </c>
      <c r="EV185" s="25">
        <f t="shared" ca="1" si="162"/>
        <v>1</v>
      </c>
      <c r="EW185" s="25">
        <f t="shared" ca="1" si="162"/>
        <v>1</v>
      </c>
      <c r="EX185" s="25">
        <f t="shared" ca="1" si="162"/>
        <v>1</v>
      </c>
      <c r="EY185" s="25">
        <f t="shared" ca="1" si="162"/>
        <v>1</v>
      </c>
      <c r="EZ185" s="25">
        <f t="shared" ca="1" si="162"/>
        <v>1</v>
      </c>
      <c r="FA185" s="25">
        <f t="shared" ca="1" si="162"/>
        <v>1</v>
      </c>
      <c r="FB185" s="25">
        <f t="shared" ca="1" si="162"/>
        <v>1</v>
      </c>
      <c r="FC185" s="25">
        <f t="shared" ca="1" si="162"/>
        <v>1</v>
      </c>
      <c r="FD185" s="25">
        <f t="shared" ca="1" si="162"/>
        <v>1</v>
      </c>
      <c r="FE185" s="25">
        <f t="shared" ca="1" si="162"/>
        <v>1</v>
      </c>
      <c r="FF185" s="25">
        <f t="shared" ca="1" si="162"/>
        <v>1</v>
      </c>
      <c r="FG185" s="25">
        <f t="shared" ca="1" si="162"/>
        <v>1</v>
      </c>
      <c r="FH185" s="25">
        <f t="shared" ca="1" si="162"/>
        <v>1</v>
      </c>
      <c r="FI185" s="25">
        <f t="shared" ca="1" si="162"/>
        <v>1</v>
      </c>
      <c r="FJ185" s="25">
        <f t="shared" ca="1" si="162"/>
        <v>1</v>
      </c>
      <c r="FK185" s="25">
        <f t="shared" ca="1" si="162"/>
        <v>1</v>
      </c>
      <c r="FL185" s="25">
        <f t="shared" ca="1" si="162"/>
        <v>1</v>
      </c>
      <c r="FM185" s="25">
        <f t="shared" ca="1" si="162"/>
        <v>1</v>
      </c>
      <c r="FN185" s="25">
        <f t="shared" ca="1" si="162"/>
        <v>1</v>
      </c>
      <c r="FO185" s="25">
        <f t="shared" ca="1" si="162"/>
        <v>1</v>
      </c>
      <c r="FP185" s="25">
        <f t="shared" ca="1" si="162"/>
        <v>1</v>
      </c>
      <c r="FQ185" s="25">
        <f t="shared" ca="1" si="162"/>
        <v>1</v>
      </c>
      <c r="FR185" s="25">
        <f t="shared" ca="1" si="162"/>
        <v>1</v>
      </c>
      <c r="FS185" s="25">
        <f t="shared" ca="1" si="162"/>
        <v>1</v>
      </c>
      <c r="FT185" s="25">
        <f t="shared" ca="1" si="162"/>
        <v>1</v>
      </c>
      <c r="FU185" s="25">
        <f t="shared" ca="1" si="162"/>
        <v>1</v>
      </c>
      <c r="FV185" s="25">
        <f t="shared" ca="1" si="162"/>
        <v>1</v>
      </c>
      <c r="FW185" s="25">
        <f t="shared" ca="1" si="162"/>
        <v>1</v>
      </c>
      <c r="FX185" s="25">
        <f t="shared" ca="1" si="162"/>
        <v>1</v>
      </c>
      <c r="FY185" s="25">
        <f t="shared" ca="1" si="162"/>
        <v>1</v>
      </c>
      <c r="FZ185" s="25">
        <f t="shared" ca="1" si="162"/>
        <v>1</v>
      </c>
      <c r="GA185" s="25">
        <f t="shared" ca="1" si="162"/>
        <v>1</v>
      </c>
      <c r="GB185" s="25">
        <f t="shared" ca="1" si="162"/>
        <v>1</v>
      </c>
      <c r="GC185" s="25">
        <f t="shared" ca="1" si="162"/>
        <v>1</v>
      </c>
      <c r="GD185" s="25">
        <f t="shared" ca="1" si="162"/>
        <v>1</v>
      </c>
      <c r="GE185" s="25">
        <f t="shared" ca="1" si="162"/>
        <v>1</v>
      </c>
      <c r="GF185" s="25">
        <f t="shared" ca="1" si="162"/>
        <v>1</v>
      </c>
      <c r="GG185" s="25">
        <f t="shared" ca="1" si="162"/>
        <v>1</v>
      </c>
      <c r="GH185" s="25">
        <f t="shared" ca="1" si="162"/>
        <v>1</v>
      </c>
      <c r="GI185" s="25">
        <f t="shared" ca="1" si="162"/>
        <v>1</v>
      </c>
      <c r="GJ185" s="25">
        <f t="shared" ca="1" si="162"/>
        <v>1</v>
      </c>
      <c r="GK185" s="25">
        <f t="shared" ca="1" si="162"/>
        <v>1</v>
      </c>
      <c r="GL185" s="25">
        <f t="shared" ca="1" si="162"/>
        <v>1</v>
      </c>
      <c r="GM185" s="25">
        <f t="shared" ref="GM185:IV185" ca="1" si="163">1-GM172</f>
        <v>1</v>
      </c>
      <c r="GN185" s="25">
        <f t="shared" ca="1" si="163"/>
        <v>1</v>
      </c>
      <c r="GO185" s="25">
        <f t="shared" ca="1" si="163"/>
        <v>1</v>
      </c>
      <c r="GP185" s="25">
        <f t="shared" ca="1" si="163"/>
        <v>1</v>
      </c>
      <c r="GQ185" s="25">
        <f t="shared" ca="1" si="163"/>
        <v>1</v>
      </c>
      <c r="GR185" s="25">
        <f t="shared" ca="1" si="163"/>
        <v>1</v>
      </c>
      <c r="GS185" s="25">
        <f t="shared" ca="1" si="163"/>
        <v>1</v>
      </c>
      <c r="GT185" s="25">
        <f t="shared" ca="1" si="163"/>
        <v>1</v>
      </c>
      <c r="GU185" s="25">
        <f t="shared" ca="1" si="163"/>
        <v>1</v>
      </c>
      <c r="GV185" s="25">
        <f t="shared" ca="1" si="163"/>
        <v>1</v>
      </c>
      <c r="GW185" s="25">
        <f t="shared" ca="1" si="163"/>
        <v>1</v>
      </c>
      <c r="GX185" s="25">
        <f t="shared" ca="1" si="163"/>
        <v>1</v>
      </c>
      <c r="GY185" s="25">
        <f t="shared" ca="1" si="163"/>
        <v>1</v>
      </c>
      <c r="GZ185" s="25">
        <f t="shared" ca="1" si="163"/>
        <v>1</v>
      </c>
      <c r="HA185" s="25">
        <f t="shared" ca="1" si="163"/>
        <v>1</v>
      </c>
      <c r="HB185" s="25">
        <f t="shared" ca="1" si="163"/>
        <v>1</v>
      </c>
      <c r="HC185" s="25">
        <f t="shared" ca="1" si="163"/>
        <v>1</v>
      </c>
      <c r="HD185" s="25">
        <f t="shared" ca="1" si="163"/>
        <v>1</v>
      </c>
      <c r="HE185" s="25">
        <f t="shared" ca="1" si="163"/>
        <v>1</v>
      </c>
      <c r="HF185" s="25">
        <f t="shared" ca="1" si="163"/>
        <v>1</v>
      </c>
      <c r="HG185" s="25">
        <f t="shared" ca="1" si="163"/>
        <v>1</v>
      </c>
      <c r="HH185" s="25">
        <f t="shared" ca="1" si="163"/>
        <v>1</v>
      </c>
      <c r="HI185" s="25">
        <f t="shared" ca="1" si="163"/>
        <v>1</v>
      </c>
      <c r="HJ185" s="25">
        <f t="shared" ca="1" si="163"/>
        <v>1</v>
      </c>
      <c r="HK185" s="25">
        <f t="shared" ca="1" si="163"/>
        <v>1</v>
      </c>
      <c r="HL185" s="25">
        <f t="shared" ca="1" si="163"/>
        <v>1</v>
      </c>
      <c r="HM185" s="25">
        <f t="shared" ca="1" si="163"/>
        <v>1</v>
      </c>
      <c r="HN185" s="25">
        <f t="shared" ca="1" si="163"/>
        <v>1</v>
      </c>
      <c r="HO185" s="25">
        <f t="shared" ca="1" si="163"/>
        <v>1</v>
      </c>
      <c r="HP185" s="25">
        <f t="shared" ca="1" si="163"/>
        <v>1</v>
      </c>
      <c r="HQ185" s="25">
        <f t="shared" ca="1" si="163"/>
        <v>1</v>
      </c>
      <c r="HR185" s="25">
        <f t="shared" ca="1" si="163"/>
        <v>1</v>
      </c>
      <c r="HS185" s="25">
        <f t="shared" ca="1" si="163"/>
        <v>1</v>
      </c>
      <c r="HT185" s="25">
        <f t="shared" ca="1" si="163"/>
        <v>1</v>
      </c>
      <c r="HU185" s="25">
        <f t="shared" ca="1" si="163"/>
        <v>1</v>
      </c>
      <c r="HV185" s="25">
        <f t="shared" ca="1" si="163"/>
        <v>1</v>
      </c>
      <c r="HW185" s="25">
        <f t="shared" ca="1" si="163"/>
        <v>1</v>
      </c>
      <c r="HX185" s="25">
        <f t="shared" ca="1" si="163"/>
        <v>1</v>
      </c>
      <c r="HY185" s="25">
        <f t="shared" ca="1" si="163"/>
        <v>1</v>
      </c>
      <c r="HZ185" s="25">
        <f t="shared" ca="1" si="163"/>
        <v>1</v>
      </c>
      <c r="IA185" s="25">
        <f t="shared" ca="1" si="163"/>
        <v>1</v>
      </c>
      <c r="IB185" s="25">
        <f t="shared" ca="1" si="163"/>
        <v>1</v>
      </c>
      <c r="IC185" s="25">
        <f t="shared" ca="1" si="163"/>
        <v>1</v>
      </c>
      <c r="ID185" s="25">
        <f t="shared" ca="1" si="163"/>
        <v>1</v>
      </c>
      <c r="IE185" s="25">
        <f t="shared" ca="1" si="163"/>
        <v>1</v>
      </c>
      <c r="IF185" s="25">
        <f t="shared" ca="1" si="163"/>
        <v>1</v>
      </c>
      <c r="IG185" s="25">
        <f t="shared" ca="1" si="163"/>
        <v>1</v>
      </c>
      <c r="IH185" s="25">
        <f t="shared" ca="1" si="163"/>
        <v>1</v>
      </c>
      <c r="II185" s="25">
        <f t="shared" ca="1" si="163"/>
        <v>1</v>
      </c>
      <c r="IJ185" s="25">
        <f t="shared" ca="1" si="163"/>
        <v>1</v>
      </c>
      <c r="IK185" s="25">
        <f t="shared" ca="1" si="163"/>
        <v>1</v>
      </c>
      <c r="IL185" s="25">
        <f t="shared" ca="1" si="163"/>
        <v>1</v>
      </c>
      <c r="IM185" s="25">
        <f t="shared" ca="1" si="163"/>
        <v>1</v>
      </c>
      <c r="IN185" s="25">
        <f t="shared" ca="1" si="163"/>
        <v>1</v>
      </c>
      <c r="IO185" s="25">
        <f t="shared" ca="1" si="163"/>
        <v>1</v>
      </c>
      <c r="IP185" s="25">
        <f t="shared" ca="1" si="163"/>
        <v>1</v>
      </c>
      <c r="IQ185" s="25">
        <f t="shared" ca="1" si="163"/>
        <v>1</v>
      </c>
      <c r="IR185" s="25">
        <f t="shared" ca="1" si="163"/>
        <v>1</v>
      </c>
      <c r="IS185" s="25">
        <f t="shared" ca="1" si="163"/>
        <v>1</v>
      </c>
      <c r="IT185" s="25">
        <f t="shared" ca="1" si="163"/>
        <v>1</v>
      </c>
      <c r="IU185" s="25">
        <f t="shared" ca="1" si="163"/>
        <v>1</v>
      </c>
      <c r="IV185" s="25">
        <f t="shared" ca="1" si="163"/>
        <v>1</v>
      </c>
    </row>
    <row r="186" spans="1:256" x14ac:dyDescent="0.15">
      <c r="A186" s="24" t="s">
        <v>230</v>
      </c>
      <c r="C186" s="25">
        <f t="shared" ref="C186:BN186" ca="1" si="164">1-C173</f>
        <v>1</v>
      </c>
      <c r="D186" s="25">
        <f t="shared" ca="1" si="164"/>
        <v>1</v>
      </c>
      <c r="E186" s="25">
        <f t="shared" ca="1" si="164"/>
        <v>1</v>
      </c>
      <c r="F186" s="25">
        <f t="shared" ca="1" si="164"/>
        <v>1</v>
      </c>
      <c r="G186" s="25">
        <f t="shared" ca="1" si="164"/>
        <v>1</v>
      </c>
      <c r="H186" s="25">
        <f t="shared" ca="1" si="164"/>
        <v>1</v>
      </c>
      <c r="I186" s="25">
        <f t="shared" ca="1" si="164"/>
        <v>1</v>
      </c>
      <c r="J186" s="25">
        <f t="shared" ca="1" si="164"/>
        <v>1</v>
      </c>
      <c r="K186" s="25">
        <f t="shared" ca="1" si="164"/>
        <v>1</v>
      </c>
      <c r="L186" s="25">
        <f t="shared" ca="1" si="164"/>
        <v>1</v>
      </c>
      <c r="M186" s="25">
        <f t="shared" ca="1" si="164"/>
        <v>1</v>
      </c>
      <c r="N186" s="25">
        <f t="shared" ca="1" si="164"/>
        <v>1</v>
      </c>
      <c r="O186" s="25">
        <f t="shared" ca="1" si="164"/>
        <v>1</v>
      </c>
      <c r="P186" s="25">
        <f t="shared" ca="1" si="164"/>
        <v>1</v>
      </c>
      <c r="Q186" s="25">
        <f t="shared" ca="1" si="164"/>
        <v>1</v>
      </c>
      <c r="R186" s="25">
        <f t="shared" ca="1" si="164"/>
        <v>1</v>
      </c>
      <c r="S186" s="25">
        <f t="shared" ca="1" si="164"/>
        <v>1</v>
      </c>
      <c r="T186" s="25">
        <f t="shared" ca="1" si="164"/>
        <v>1</v>
      </c>
      <c r="U186" s="25">
        <f t="shared" ca="1" si="164"/>
        <v>1</v>
      </c>
      <c r="V186" s="25">
        <f t="shared" ca="1" si="164"/>
        <v>1</v>
      </c>
      <c r="W186" s="25">
        <f t="shared" ca="1" si="164"/>
        <v>1</v>
      </c>
      <c r="X186" s="25">
        <f t="shared" ca="1" si="164"/>
        <v>1</v>
      </c>
      <c r="Y186" s="25">
        <f t="shared" ca="1" si="164"/>
        <v>1</v>
      </c>
      <c r="Z186" s="25">
        <f t="shared" ca="1" si="164"/>
        <v>1</v>
      </c>
      <c r="AA186" s="25">
        <f t="shared" ca="1" si="164"/>
        <v>1</v>
      </c>
      <c r="AB186" s="25">
        <f t="shared" ca="1" si="164"/>
        <v>1</v>
      </c>
      <c r="AC186" s="25">
        <f t="shared" ca="1" si="164"/>
        <v>1</v>
      </c>
      <c r="AD186" s="25">
        <f t="shared" ca="1" si="164"/>
        <v>1</v>
      </c>
      <c r="AE186" s="25">
        <f t="shared" ca="1" si="164"/>
        <v>1</v>
      </c>
      <c r="AF186" s="25">
        <f t="shared" ca="1" si="164"/>
        <v>1</v>
      </c>
      <c r="AG186" s="25">
        <f t="shared" ca="1" si="164"/>
        <v>1</v>
      </c>
      <c r="AH186" s="25">
        <f t="shared" ca="1" si="164"/>
        <v>1</v>
      </c>
      <c r="AI186" s="25">
        <f t="shared" ca="1" si="164"/>
        <v>1</v>
      </c>
      <c r="AJ186" s="25">
        <f t="shared" ca="1" si="164"/>
        <v>1</v>
      </c>
      <c r="AK186" s="25">
        <f t="shared" ca="1" si="164"/>
        <v>1</v>
      </c>
      <c r="AL186" s="25">
        <f t="shared" ca="1" si="164"/>
        <v>1</v>
      </c>
      <c r="AM186" s="25">
        <f t="shared" ca="1" si="164"/>
        <v>1</v>
      </c>
      <c r="AN186" s="25">
        <f t="shared" ca="1" si="164"/>
        <v>1</v>
      </c>
      <c r="AO186" s="25">
        <f t="shared" ca="1" si="164"/>
        <v>1</v>
      </c>
      <c r="AP186" s="25">
        <f t="shared" ca="1" si="164"/>
        <v>1</v>
      </c>
      <c r="AQ186" s="25">
        <f t="shared" ca="1" si="164"/>
        <v>1</v>
      </c>
      <c r="AR186" s="25">
        <f t="shared" ca="1" si="164"/>
        <v>1</v>
      </c>
      <c r="AS186" s="25">
        <f t="shared" ca="1" si="164"/>
        <v>1</v>
      </c>
      <c r="AT186" s="25">
        <f t="shared" ca="1" si="164"/>
        <v>1</v>
      </c>
      <c r="AU186" s="25">
        <f t="shared" ca="1" si="164"/>
        <v>1</v>
      </c>
      <c r="AV186" s="25">
        <f t="shared" ca="1" si="164"/>
        <v>1</v>
      </c>
      <c r="AW186" s="25">
        <f t="shared" ca="1" si="164"/>
        <v>1</v>
      </c>
      <c r="AX186" s="25">
        <f t="shared" ca="1" si="164"/>
        <v>1</v>
      </c>
      <c r="AY186" s="25">
        <f t="shared" ca="1" si="164"/>
        <v>1</v>
      </c>
      <c r="AZ186" s="25">
        <f t="shared" ca="1" si="164"/>
        <v>1</v>
      </c>
      <c r="BA186" s="25">
        <f t="shared" ca="1" si="164"/>
        <v>1</v>
      </c>
      <c r="BB186" s="25">
        <f t="shared" ca="1" si="164"/>
        <v>1</v>
      </c>
      <c r="BC186" s="25">
        <f t="shared" ca="1" si="164"/>
        <v>1</v>
      </c>
      <c r="BD186" s="25">
        <f t="shared" ca="1" si="164"/>
        <v>1</v>
      </c>
      <c r="BE186" s="25">
        <f t="shared" ca="1" si="164"/>
        <v>1</v>
      </c>
      <c r="BF186" s="25">
        <f t="shared" ca="1" si="164"/>
        <v>1</v>
      </c>
      <c r="BG186" s="25">
        <f t="shared" ca="1" si="164"/>
        <v>1</v>
      </c>
      <c r="BH186" s="25">
        <f t="shared" ca="1" si="164"/>
        <v>1</v>
      </c>
      <c r="BI186" s="25">
        <f t="shared" ca="1" si="164"/>
        <v>1</v>
      </c>
      <c r="BJ186" s="25">
        <f t="shared" ca="1" si="164"/>
        <v>1</v>
      </c>
      <c r="BK186" s="25">
        <f t="shared" ca="1" si="164"/>
        <v>1</v>
      </c>
      <c r="BL186" s="25">
        <f t="shared" ca="1" si="164"/>
        <v>1</v>
      </c>
      <c r="BM186" s="25">
        <f t="shared" ca="1" si="164"/>
        <v>1</v>
      </c>
      <c r="BN186" s="25">
        <f t="shared" ca="1" si="164"/>
        <v>1</v>
      </c>
      <c r="BO186" s="25">
        <f t="shared" ref="BO186:DZ186" ca="1" si="165">1-BO173</f>
        <v>1</v>
      </c>
      <c r="BP186" s="25">
        <f t="shared" ca="1" si="165"/>
        <v>1</v>
      </c>
      <c r="BQ186" s="25">
        <f t="shared" ca="1" si="165"/>
        <v>1</v>
      </c>
      <c r="BR186" s="25">
        <f t="shared" ca="1" si="165"/>
        <v>1</v>
      </c>
      <c r="BS186" s="25">
        <f t="shared" ca="1" si="165"/>
        <v>1</v>
      </c>
      <c r="BT186" s="25">
        <f t="shared" ca="1" si="165"/>
        <v>1</v>
      </c>
      <c r="BU186" s="25">
        <f t="shared" ca="1" si="165"/>
        <v>1</v>
      </c>
      <c r="BV186" s="25">
        <f t="shared" ca="1" si="165"/>
        <v>1</v>
      </c>
      <c r="BW186" s="25">
        <f t="shared" ca="1" si="165"/>
        <v>1</v>
      </c>
      <c r="BX186" s="25">
        <f t="shared" ca="1" si="165"/>
        <v>1</v>
      </c>
      <c r="BY186" s="25">
        <f t="shared" ca="1" si="165"/>
        <v>1</v>
      </c>
      <c r="BZ186" s="25">
        <f t="shared" ca="1" si="165"/>
        <v>1</v>
      </c>
      <c r="CA186" s="25">
        <f t="shared" ca="1" si="165"/>
        <v>1</v>
      </c>
      <c r="CB186" s="25">
        <f t="shared" ca="1" si="165"/>
        <v>1</v>
      </c>
      <c r="CC186" s="25">
        <f t="shared" ca="1" si="165"/>
        <v>1</v>
      </c>
      <c r="CD186" s="25">
        <f t="shared" ca="1" si="165"/>
        <v>1</v>
      </c>
      <c r="CE186" s="25">
        <f t="shared" ca="1" si="165"/>
        <v>1</v>
      </c>
      <c r="CF186" s="25">
        <f t="shared" ca="1" si="165"/>
        <v>1</v>
      </c>
      <c r="CG186" s="25">
        <f t="shared" ca="1" si="165"/>
        <v>1</v>
      </c>
      <c r="CH186" s="25">
        <f t="shared" ca="1" si="165"/>
        <v>1</v>
      </c>
      <c r="CI186" s="25">
        <f t="shared" ca="1" si="165"/>
        <v>1</v>
      </c>
      <c r="CJ186" s="25">
        <f t="shared" ca="1" si="165"/>
        <v>1</v>
      </c>
      <c r="CK186" s="25">
        <f t="shared" ca="1" si="165"/>
        <v>1</v>
      </c>
      <c r="CL186" s="25">
        <f t="shared" ca="1" si="165"/>
        <v>1</v>
      </c>
      <c r="CM186" s="25">
        <f t="shared" ca="1" si="165"/>
        <v>1</v>
      </c>
      <c r="CN186" s="25">
        <f t="shared" ca="1" si="165"/>
        <v>1</v>
      </c>
      <c r="CO186" s="25">
        <f t="shared" ca="1" si="165"/>
        <v>1</v>
      </c>
      <c r="CP186" s="25">
        <f t="shared" ca="1" si="165"/>
        <v>1</v>
      </c>
      <c r="CQ186" s="25">
        <f t="shared" ca="1" si="165"/>
        <v>1</v>
      </c>
      <c r="CR186" s="25">
        <f t="shared" ca="1" si="165"/>
        <v>1</v>
      </c>
      <c r="CS186" s="25">
        <f t="shared" ca="1" si="165"/>
        <v>1</v>
      </c>
      <c r="CT186" s="25">
        <f t="shared" ca="1" si="165"/>
        <v>1</v>
      </c>
      <c r="CU186" s="25">
        <f t="shared" ca="1" si="165"/>
        <v>1</v>
      </c>
      <c r="CV186" s="25">
        <f t="shared" ca="1" si="165"/>
        <v>1</v>
      </c>
      <c r="CW186" s="25">
        <f t="shared" ca="1" si="165"/>
        <v>1</v>
      </c>
      <c r="CX186" s="25">
        <f t="shared" ca="1" si="165"/>
        <v>1</v>
      </c>
      <c r="CY186" s="25">
        <f t="shared" ca="1" si="165"/>
        <v>1</v>
      </c>
      <c r="CZ186" s="25">
        <f t="shared" ca="1" si="165"/>
        <v>1</v>
      </c>
      <c r="DA186" s="25">
        <f t="shared" ca="1" si="165"/>
        <v>1</v>
      </c>
      <c r="DB186" s="25">
        <f t="shared" ca="1" si="165"/>
        <v>1</v>
      </c>
      <c r="DC186" s="25">
        <f t="shared" ca="1" si="165"/>
        <v>1</v>
      </c>
      <c r="DD186" s="25">
        <f t="shared" ca="1" si="165"/>
        <v>1</v>
      </c>
      <c r="DE186" s="25">
        <f t="shared" ca="1" si="165"/>
        <v>1</v>
      </c>
      <c r="DF186" s="25">
        <f t="shared" ca="1" si="165"/>
        <v>1</v>
      </c>
      <c r="DG186" s="25">
        <f t="shared" ca="1" si="165"/>
        <v>1</v>
      </c>
      <c r="DH186" s="25">
        <f t="shared" ca="1" si="165"/>
        <v>1</v>
      </c>
      <c r="DI186" s="25">
        <f t="shared" ca="1" si="165"/>
        <v>1</v>
      </c>
      <c r="DJ186" s="25">
        <f t="shared" ca="1" si="165"/>
        <v>1</v>
      </c>
      <c r="DK186" s="25">
        <f t="shared" ca="1" si="165"/>
        <v>1</v>
      </c>
      <c r="DL186" s="25">
        <f t="shared" ca="1" si="165"/>
        <v>1</v>
      </c>
      <c r="DM186" s="25">
        <f t="shared" ca="1" si="165"/>
        <v>1</v>
      </c>
      <c r="DN186" s="25">
        <f t="shared" ca="1" si="165"/>
        <v>1</v>
      </c>
      <c r="DO186" s="25">
        <f t="shared" ca="1" si="165"/>
        <v>1</v>
      </c>
      <c r="DP186" s="25">
        <f t="shared" ca="1" si="165"/>
        <v>1</v>
      </c>
      <c r="DQ186" s="25">
        <f t="shared" ca="1" si="165"/>
        <v>1</v>
      </c>
      <c r="DR186" s="25">
        <f t="shared" ca="1" si="165"/>
        <v>1</v>
      </c>
      <c r="DS186" s="25">
        <f t="shared" ca="1" si="165"/>
        <v>1</v>
      </c>
      <c r="DT186" s="25">
        <f t="shared" ca="1" si="165"/>
        <v>1</v>
      </c>
      <c r="DU186" s="25">
        <f t="shared" ca="1" si="165"/>
        <v>1</v>
      </c>
      <c r="DV186" s="25">
        <f t="shared" ca="1" si="165"/>
        <v>1</v>
      </c>
      <c r="DW186" s="25">
        <f t="shared" ca="1" si="165"/>
        <v>1</v>
      </c>
      <c r="DX186" s="25">
        <f t="shared" ca="1" si="165"/>
        <v>1</v>
      </c>
      <c r="DY186" s="25">
        <f t="shared" ca="1" si="165"/>
        <v>1</v>
      </c>
      <c r="DZ186" s="25">
        <f t="shared" ca="1" si="165"/>
        <v>1</v>
      </c>
      <c r="EA186" s="25">
        <f t="shared" ref="EA186:GL186" ca="1" si="166">1-EA173</f>
        <v>1</v>
      </c>
      <c r="EB186" s="25">
        <f t="shared" ca="1" si="166"/>
        <v>1</v>
      </c>
      <c r="EC186" s="25">
        <f t="shared" ca="1" si="166"/>
        <v>1</v>
      </c>
      <c r="ED186" s="25">
        <f t="shared" ca="1" si="166"/>
        <v>1</v>
      </c>
      <c r="EE186" s="25">
        <f t="shared" ca="1" si="166"/>
        <v>1</v>
      </c>
      <c r="EF186" s="25">
        <f t="shared" ca="1" si="166"/>
        <v>1</v>
      </c>
      <c r="EG186" s="25">
        <f t="shared" ca="1" si="166"/>
        <v>1</v>
      </c>
      <c r="EH186" s="25">
        <f t="shared" ca="1" si="166"/>
        <v>1</v>
      </c>
      <c r="EI186" s="25">
        <f t="shared" ca="1" si="166"/>
        <v>1</v>
      </c>
      <c r="EJ186" s="25">
        <f t="shared" ca="1" si="166"/>
        <v>1</v>
      </c>
      <c r="EK186" s="25">
        <f t="shared" ca="1" si="166"/>
        <v>1</v>
      </c>
      <c r="EL186" s="25">
        <f t="shared" ca="1" si="166"/>
        <v>1</v>
      </c>
      <c r="EM186" s="25">
        <f t="shared" ca="1" si="166"/>
        <v>1</v>
      </c>
      <c r="EN186" s="25">
        <f t="shared" ca="1" si="166"/>
        <v>1</v>
      </c>
      <c r="EO186" s="25">
        <f t="shared" ca="1" si="166"/>
        <v>1</v>
      </c>
      <c r="EP186" s="25">
        <f t="shared" ca="1" si="166"/>
        <v>1</v>
      </c>
      <c r="EQ186" s="25">
        <f t="shared" ca="1" si="166"/>
        <v>1</v>
      </c>
      <c r="ER186" s="25">
        <f t="shared" ca="1" si="166"/>
        <v>1</v>
      </c>
      <c r="ES186" s="25">
        <f t="shared" ca="1" si="166"/>
        <v>1</v>
      </c>
      <c r="ET186" s="25">
        <f t="shared" ca="1" si="166"/>
        <v>1</v>
      </c>
      <c r="EU186" s="25">
        <f t="shared" ca="1" si="166"/>
        <v>1</v>
      </c>
      <c r="EV186" s="25">
        <f t="shared" ca="1" si="166"/>
        <v>1</v>
      </c>
      <c r="EW186" s="25">
        <f t="shared" ca="1" si="166"/>
        <v>1</v>
      </c>
      <c r="EX186" s="25">
        <f t="shared" ca="1" si="166"/>
        <v>1</v>
      </c>
      <c r="EY186" s="25">
        <f t="shared" ca="1" si="166"/>
        <v>1</v>
      </c>
      <c r="EZ186" s="25">
        <f t="shared" ca="1" si="166"/>
        <v>1</v>
      </c>
      <c r="FA186" s="25">
        <f t="shared" ca="1" si="166"/>
        <v>1</v>
      </c>
      <c r="FB186" s="25">
        <f t="shared" ca="1" si="166"/>
        <v>1</v>
      </c>
      <c r="FC186" s="25">
        <f t="shared" ca="1" si="166"/>
        <v>1</v>
      </c>
      <c r="FD186" s="25">
        <f t="shared" ca="1" si="166"/>
        <v>1</v>
      </c>
      <c r="FE186" s="25">
        <f t="shared" ca="1" si="166"/>
        <v>1</v>
      </c>
      <c r="FF186" s="25">
        <f t="shared" ca="1" si="166"/>
        <v>1</v>
      </c>
      <c r="FG186" s="25">
        <f t="shared" ca="1" si="166"/>
        <v>1</v>
      </c>
      <c r="FH186" s="25">
        <f t="shared" ca="1" si="166"/>
        <v>1</v>
      </c>
      <c r="FI186" s="25">
        <f t="shared" ca="1" si="166"/>
        <v>1</v>
      </c>
      <c r="FJ186" s="25">
        <f t="shared" ca="1" si="166"/>
        <v>1</v>
      </c>
      <c r="FK186" s="25">
        <f t="shared" ca="1" si="166"/>
        <v>1</v>
      </c>
      <c r="FL186" s="25">
        <f t="shared" ca="1" si="166"/>
        <v>1</v>
      </c>
      <c r="FM186" s="25">
        <f t="shared" ca="1" si="166"/>
        <v>1</v>
      </c>
      <c r="FN186" s="25">
        <f t="shared" ca="1" si="166"/>
        <v>1</v>
      </c>
      <c r="FO186" s="25">
        <f t="shared" ca="1" si="166"/>
        <v>1</v>
      </c>
      <c r="FP186" s="25">
        <f t="shared" ca="1" si="166"/>
        <v>1</v>
      </c>
      <c r="FQ186" s="25">
        <f t="shared" ca="1" si="166"/>
        <v>1</v>
      </c>
      <c r="FR186" s="25">
        <f t="shared" ca="1" si="166"/>
        <v>1</v>
      </c>
      <c r="FS186" s="25">
        <f t="shared" ca="1" si="166"/>
        <v>1</v>
      </c>
      <c r="FT186" s="25">
        <f t="shared" ca="1" si="166"/>
        <v>1</v>
      </c>
      <c r="FU186" s="25">
        <f t="shared" ca="1" si="166"/>
        <v>1</v>
      </c>
      <c r="FV186" s="25">
        <f t="shared" ca="1" si="166"/>
        <v>1</v>
      </c>
      <c r="FW186" s="25">
        <f t="shared" ca="1" si="166"/>
        <v>1</v>
      </c>
      <c r="FX186" s="25">
        <f t="shared" ca="1" si="166"/>
        <v>1</v>
      </c>
      <c r="FY186" s="25">
        <f t="shared" ca="1" si="166"/>
        <v>1</v>
      </c>
      <c r="FZ186" s="25">
        <f t="shared" ca="1" si="166"/>
        <v>1</v>
      </c>
      <c r="GA186" s="25">
        <f t="shared" ca="1" si="166"/>
        <v>1</v>
      </c>
      <c r="GB186" s="25">
        <f t="shared" ca="1" si="166"/>
        <v>1</v>
      </c>
      <c r="GC186" s="25">
        <f t="shared" ca="1" si="166"/>
        <v>1</v>
      </c>
      <c r="GD186" s="25">
        <f t="shared" ca="1" si="166"/>
        <v>1</v>
      </c>
      <c r="GE186" s="25">
        <f t="shared" ca="1" si="166"/>
        <v>1</v>
      </c>
      <c r="GF186" s="25">
        <f t="shared" ca="1" si="166"/>
        <v>1</v>
      </c>
      <c r="GG186" s="25">
        <f t="shared" ca="1" si="166"/>
        <v>1</v>
      </c>
      <c r="GH186" s="25">
        <f t="shared" ca="1" si="166"/>
        <v>1</v>
      </c>
      <c r="GI186" s="25">
        <f t="shared" ca="1" si="166"/>
        <v>1</v>
      </c>
      <c r="GJ186" s="25">
        <f t="shared" ca="1" si="166"/>
        <v>1</v>
      </c>
      <c r="GK186" s="25">
        <f t="shared" ca="1" si="166"/>
        <v>1</v>
      </c>
      <c r="GL186" s="25">
        <f t="shared" ca="1" si="166"/>
        <v>1</v>
      </c>
      <c r="GM186" s="25">
        <f t="shared" ref="GM186:IV186" ca="1" si="167">1-GM173</f>
        <v>1</v>
      </c>
      <c r="GN186" s="25">
        <f t="shared" ca="1" si="167"/>
        <v>1</v>
      </c>
      <c r="GO186" s="25">
        <f t="shared" ca="1" si="167"/>
        <v>1</v>
      </c>
      <c r="GP186" s="25">
        <f t="shared" ca="1" si="167"/>
        <v>1</v>
      </c>
      <c r="GQ186" s="25">
        <f t="shared" ca="1" si="167"/>
        <v>1</v>
      </c>
      <c r="GR186" s="25">
        <f t="shared" ca="1" si="167"/>
        <v>1</v>
      </c>
      <c r="GS186" s="25">
        <f t="shared" ca="1" si="167"/>
        <v>1</v>
      </c>
      <c r="GT186" s="25">
        <f t="shared" ca="1" si="167"/>
        <v>1</v>
      </c>
      <c r="GU186" s="25">
        <f t="shared" ca="1" si="167"/>
        <v>1</v>
      </c>
      <c r="GV186" s="25">
        <f t="shared" ca="1" si="167"/>
        <v>1</v>
      </c>
      <c r="GW186" s="25">
        <f t="shared" ca="1" si="167"/>
        <v>1</v>
      </c>
      <c r="GX186" s="25">
        <f t="shared" ca="1" si="167"/>
        <v>1</v>
      </c>
      <c r="GY186" s="25">
        <f t="shared" ca="1" si="167"/>
        <v>1</v>
      </c>
      <c r="GZ186" s="25">
        <f t="shared" ca="1" si="167"/>
        <v>1</v>
      </c>
      <c r="HA186" s="25">
        <f t="shared" ca="1" si="167"/>
        <v>1</v>
      </c>
      <c r="HB186" s="25">
        <f t="shared" ca="1" si="167"/>
        <v>1</v>
      </c>
      <c r="HC186" s="25">
        <f t="shared" ca="1" si="167"/>
        <v>1</v>
      </c>
      <c r="HD186" s="25">
        <f t="shared" ca="1" si="167"/>
        <v>1</v>
      </c>
      <c r="HE186" s="25">
        <f t="shared" ca="1" si="167"/>
        <v>1</v>
      </c>
      <c r="HF186" s="25">
        <f t="shared" ca="1" si="167"/>
        <v>1</v>
      </c>
      <c r="HG186" s="25">
        <f t="shared" ca="1" si="167"/>
        <v>1</v>
      </c>
      <c r="HH186" s="25">
        <f t="shared" ca="1" si="167"/>
        <v>1</v>
      </c>
      <c r="HI186" s="25">
        <f t="shared" ca="1" si="167"/>
        <v>1</v>
      </c>
      <c r="HJ186" s="25">
        <f t="shared" ca="1" si="167"/>
        <v>1</v>
      </c>
      <c r="HK186" s="25">
        <f t="shared" ca="1" si="167"/>
        <v>1</v>
      </c>
      <c r="HL186" s="25">
        <f t="shared" ca="1" si="167"/>
        <v>1</v>
      </c>
      <c r="HM186" s="25">
        <f t="shared" ca="1" si="167"/>
        <v>1</v>
      </c>
      <c r="HN186" s="25">
        <f t="shared" ca="1" si="167"/>
        <v>1</v>
      </c>
      <c r="HO186" s="25">
        <f t="shared" ca="1" si="167"/>
        <v>1</v>
      </c>
      <c r="HP186" s="25">
        <f t="shared" ca="1" si="167"/>
        <v>1</v>
      </c>
      <c r="HQ186" s="25">
        <f t="shared" ca="1" si="167"/>
        <v>1</v>
      </c>
      <c r="HR186" s="25">
        <f t="shared" ca="1" si="167"/>
        <v>1</v>
      </c>
      <c r="HS186" s="25">
        <f t="shared" ca="1" si="167"/>
        <v>1</v>
      </c>
      <c r="HT186" s="25">
        <f t="shared" ca="1" si="167"/>
        <v>1</v>
      </c>
      <c r="HU186" s="25">
        <f t="shared" ca="1" si="167"/>
        <v>1</v>
      </c>
      <c r="HV186" s="25">
        <f t="shared" ca="1" si="167"/>
        <v>1</v>
      </c>
      <c r="HW186" s="25">
        <f t="shared" ca="1" si="167"/>
        <v>1</v>
      </c>
      <c r="HX186" s="25">
        <f t="shared" ca="1" si="167"/>
        <v>1</v>
      </c>
      <c r="HY186" s="25">
        <f t="shared" ca="1" si="167"/>
        <v>1</v>
      </c>
      <c r="HZ186" s="25">
        <f t="shared" ca="1" si="167"/>
        <v>1</v>
      </c>
      <c r="IA186" s="25">
        <f t="shared" ca="1" si="167"/>
        <v>1</v>
      </c>
      <c r="IB186" s="25">
        <f t="shared" ca="1" si="167"/>
        <v>1</v>
      </c>
      <c r="IC186" s="25">
        <f t="shared" ca="1" si="167"/>
        <v>1</v>
      </c>
      <c r="ID186" s="25">
        <f t="shared" ca="1" si="167"/>
        <v>1</v>
      </c>
      <c r="IE186" s="25">
        <f t="shared" ca="1" si="167"/>
        <v>1</v>
      </c>
      <c r="IF186" s="25">
        <f t="shared" ca="1" si="167"/>
        <v>1</v>
      </c>
      <c r="IG186" s="25">
        <f t="shared" ca="1" si="167"/>
        <v>1</v>
      </c>
      <c r="IH186" s="25">
        <f t="shared" ca="1" si="167"/>
        <v>1</v>
      </c>
      <c r="II186" s="25">
        <f t="shared" ca="1" si="167"/>
        <v>1</v>
      </c>
      <c r="IJ186" s="25">
        <f t="shared" ca="1" si="167"/>
        <v>1</v>
      </c>
      <c r="IK186" s="25">
        <f t="shared" ca="1" si="167"/>
        <v>1</v>
      </c>
      <c r="IL186" s="25">
        <f t="shared" ca="1" si="167"/>
        <v>1</v>
      </c>
      <c r="IM186" s="25">
        <f t="shared" ca="1" si="167"/>
        <v>1</v>
      </c>
      <c r="IN186" s="25">
        <f t="shared" ca="1" si="167"/>
        <v>1</v>
      </c>
      <c r="IO186" s="25">
        <f t="shared" ca="1" si="167"/>
        <v>1</v>
      </c>
      <c r="IP186" s="25">
        <f t="shared" ca="1" si="167"/>
        <v>1</v>
      </c>
      <c r="IQ186" s="25">
        <f t="shared" ca="1" si="167"/>
        <v>1</v>
      </c>
      <c r="IR186" s="25">
        <f t="shared" ca="1" si="167"/>
        <v>1</v>
      </c>
      <c r="IS186" s="25">
        <f t="shared" ca="1" si="167"/>
        <v>1</v>
      </c>
      <c r="IT186" s="25">
        <f t="shared" ca="1" si="167"/>
        <v>1</v>
      </c>
      <c r="IU186" s="25">
        <f t="shared" ca="1" si="167"/>
        <v>1</v>
      </c>
      <c r="IV186" s="25">
        <f t="shared" ca="1" si="167"/>
        <v>1</v>
      </c>
    </row>
    <row r="187" spans="1:256" x14ac:dyDescent="0.15">
      <c r="A187" s="24" t="s">
        <v>231</v>
      </c>
      <c r="C187" s="25">
        <f t="shared" ref="C187:BN187" ca="1" si="168">1-C174</f>
        <v>1</v>
      </c>
      <c r="D187" s="25">
        <f t="shared" ca="1" si="168"/>
        <v>1</v>
      </c>
      <c r="E187" s="25">
        <f t="shared" ca="1" si="168"/>
        <v>1</v>
      </c>
      <c r="F187" s="25">
        <f t="shared" ca="1" si="168"/>
        <v>1</v>
      </c>
      <c r="G187" s="25">
        <f t="shared" ca="1" si="168"/>
        <v>1</v>
      </c>
      <c r="H187" s="25">
        <f t="shared" ca="1" si="168"/>
        <v>1</v>
      </c>
      <c r="I187" s="25">
        <f t="shared" ca="1" si="168"/>
        <v>1</v>
      </c>
      <c r="J187" s="25">
        <f t="shared" ca="1" si="168"/>
        <v>1</v>
      </c>
      <c r="K187" s="25">
        <f t="shared" ca="1" si="168"/>
        <v>1</v>
      </c>
      <c r="L187" s="25">
        <f t="shared" ca="1" si="168"/>
        <v>1</v>
      </c>
      <c r="M187" s="25">
        <f t="shared" ca="1" si="168"/>
        <v>1</v>
      </c>
      <c r="N187" s="25">
        <f t="shared" ca="1" si="168"/>
        <v>1</v>
      </c>
      <c r="O187" s="25">
        <f t="shared" ca="1" si="168"/>
        <v>1</v>
      </c>
      <c r="P187" s="25">
        <f t="shared" ca="1" si="168"/>
        <v>1</v>
      </c>
      <c r="Q187" s="25">
        <f t="shared" ca="1" si="168"/>
        <v>1</v>
      </c>
      <c r="R187" s="25">
        <f t="shared" ca="1" si="168"/>
        <v>1</v>
      </c>
      <c r="S187" s="25">
        <f t="shared" ca="1" si="168"/>
        <v>1</v>
      </c>
      <c r="T187" s="25">
        <f t="shared" ca="1" si="168"/>
        <v>1</v>
      </c>
      <c r="U187" s="25">
        <f t="shared" ca="1" si="168"/>
        <v>1</v>
      </c>
      <c r="V187" s="25">
        <f t="shared" ca="1" si="168"/>
        <v>1</v>
      </c>
      <c r="W187" s="25">
        <f t="shared" ca="1" si="168"/>
        <v>1</v>
      </c>
      <c r="X187" s="25">
        <f t="shared" ca="1" si="168"/>
        <v>1</v>
      </c>
      <c r="Y187" s="25">
        <f t="shared" ca="1" si="168"/>
        <v>1</v>
      </c>
      <c r="Z187" s="25">
        <f t="shared" ca="1" si="168"/>
        <v>1</v>
      </c>
      <c r="AA187" s="25">
        <f t="shared" ca="1" si="168"/>
        <v>1</v>
      </c>
      <c r="AB187" s="25">
        <f t="shared" ca="1" si="168"/>
        <v>1</v>
      </c>
      <c r="AC187" s="25">
        <f t="shared" ca="1" si="168"/>
        <v>1</v>
      </c>
      <c r="AD187" s="25">
        <f t="shared" ca="1" si="168"/>
        <v>1</v>
      </c>
      <c r="AE187" s="25">
        <f t="shared" ca="1" si="168"/>
        <v>1</v>
      </c>
      <c r="AF187" s="25">
        <f t="shared" ca="1" si="168"/>
        <v>1</v>
      </c>
      <c r="AG187" s="25">
        <f t="shared" ca="1" si="168"/>
        <v>1</v>
      </c>
      <c r="AH187" s="25">
        <f t="shared" ca="1" si="168"/>
        <v>1</v>
      </c>
      <c r="AI187" s="25">
        <f t="shared" ca="1" si="168"/>
        <v>1</v>
      </c>
      <c r="AJ187" s="25">
        <f t="shared" ca="1" si="168"/>
        <v>1</v>
      </c>
      <c r="AK187" s="25">
        <f t="shared" ca="1" si="168"/>
        <v>1</v>
      </c>
      <c r="AL187" s="25">
        <f t="shared" ca="1" si="168"/>
        <v>1</v>
      </c>
      <c r="AM187" s="25">
        <f t="shared" ca="1" si="168"/>
        <v>1</v>
      </c>
      <c r="AN187" s="25">
        <f t="shared" ca="1" si="168"/>
        <v>1</v>
      </c>
      <c r="AO187" s="25">
        <f t="shared" ca="1" si="168"/>
        <v>1</v>
      </c>
      <c r="AP187" s="25">
        <f t="shared" ca="1" si="168"/>
        <v>1</v>
      </c>
      <c r="AQ187" s="25">
        <f t="shared" ca="1" si="168"/>
        <v>1</v>
      </c>
      <c r="AR187" s="25">
        <f t="shared" ca="1" si="168"/>
        <v>1</v>
      </c>
      <c r="AS187" s="25">
        <f t="shared" ca="1" si="168"/>
        <v>1</v>
      </c>
      <c r="AT187" s="25">
        <f t="shared" ca="1" si="168"/>
        <v>1</v>
      </c>
      <c r="AU187" s="25">
        <f t="shared" ca="1" si="168"/>
        <v>1</v>
      </c>
      <c r="AV187" s="25">
        <f t="shared" ca="1" si="168"/>
        <v>1</v>
      </c>
      <c r="AW187" s="25">
        <f t="shared" ca="1" si="168"/>
        <v>1</v>
      </c>
      <c r="AX187" s="25">
        <f t="shared" ca="1" si="168"/>
        <v>1</v>
      </c>
      <c r="AY187" s="25">
        <f t="shared" ca="1" si="168"/>
        <v>1</v>
      </c>
      <c r="AZ187" s="25">
        <f t="shared" ca="1" si="168"/>
        <v>1</v>
      </c>
      <c r="BA187" s="25">
        <f t="shared" ca="1" si="168"/>
        <v>1</v>
      </c>
      <c r="BB187" s="25">
        <f t="shared" ca="1" si="168"/>
        <v>1</v>
      </c>
      <c r="BC187" s="25">
        <f t="shared" ca="1" si="168"/>
        <v>1</v>
      </c>
      <c r="BD187" s="25">
        <f t="shared" ca="1" si="168"/>
        <v>1</v>
      </c>
      <c r="BE187" s="25">
        <f t="shared" ca="1" si="168"/>
        <v>1</v>
      </c>
      <c r="BF187" s="25">
        <f t="shared" ca="1" si="168"/>
        <v>1</v>
      </c>
      <c r="BG187" s="25">
        <f t="shared" ca="1" si="168"/>
        <v>1</v>
      </c>
      <c r="BH187" s="25">
        <f t="shared" ca="1" si="168"/>
        <v>1</v>
      </c>
      <c r="BI187" s="25">
        <f t="shared" ca="1" si="168"/>
        <v>1</v>
      </c>
      <c r="BJ187" s="25">
        <f t="shared" ca="1" si="168"/>
        <v>1</v>
      </c>
      <c r="BK187" s="25">
        <f t="shared" ca="1" si="168"/>
        <v>1</v>
      </c>
      <c r="BL187" s="25">
        <f t="shared" ca="1" si="168"/>
        <v>1</v>
      </c>
      <c r="BM187" s="25">
        <f t="shared" ca="1" si="168"/>
        <v>1</v>
      </c>
      <c r="BN187" s="25">
        <f t="shared" ca="1" si="168"/>
        <v>1</v>
      </c>
      <c r="BO187" s="25">
        <f t="shared" ref="BO187:DZ187" ca="1" si="169">1-BO174</f>
        <v>1</v>
      </c>
      <c r="BP187" s="25">
        <f t="shared" ca="1" si="169"/>
        <v>1</v>
      </c>
      <c r="BQ187" s="25">
        <f t="shared" ca="1" si="169"/>
        <v>1</v>
      </c>
      <c r="BR187" s="25">
        <f t="shared" ca="1" si="169"/>
        <v>1</v>
      </c>
      <c r="BS187" s="25">
        <f t="shared" ca="1" si="169"/>
        <v>1</v>
      </c>
      <c r="BT187" s="25">
        <f t="shared" ca="1" si="169"/>
        <v>1</v>
      </c>
      <c r="BU187" s="25">
        <f t="shared" ca="1" si="169"/>
        <v>1</v>
      </c>
      <c r="BV187" s="25">
        <f t="shared" ca="1" si="169"/>
        <v>1</v>
      </c>
      <c r="BW187" s="25">
        <f t="shared" ca="1" si="169"/>
        <v>1</v>
      </c>
      <c r="BX187" s="25">
        <f t="shared" ca="1" si="169"/>
        <v>1</v>
      </c>
      <c r="BY187" s="25">
        <f t="shared" ca="1" si="169"/>
        <v>1</v>
      </c>
      <c r="BZ187" s="25">
        <f t="shared" ca="1" si="169"/>
        <v>1</v>
      </c>
      <c r="CA187" s="25">
        <f t="shared" ca="1" si="169"/>
        <v>1</v>
      </c>
      <c r="CB187" s="25">
        <f t="shared" ca="1" si="169"/>
        <v>1</v>
      </c>
      <c r="CC187" s="25">
        <f t="shared" ca="1" si="169"/>
        <v>1</v>
      </c>
      <c r="CD187" s="25">
        <f t="shared" ca="1" si="169"/>
        <v>1</v>
      </c>
      <c r="CE187" s="25">
        <f t="shared" ca="1" si="169"/>
        <v>1</v>
      </c>
      <c r="CF187" s="25">
        <f t="shared" ca="1" si="169"/>
        <v>1</v>
      </c>
      <c r="CG187" s="25">
        <f t="shared" ca="1" si="169"/>
        <v>1</v>
      </c>
      <c r="CH187" s="25">
        <f t="shared" ca="1" si="169"/>
        <v>1</v>
      </c>
      <c r="CI187" s="25">
        <f t="shared" ca="1" si="169"/>
        <v>1</v>
      </c>
      <c r="CJ187" s="25">
        <f t="shared" ca="1" si="169"/>
        <v>1</v>
      </c>
      <c r="CK187" s="25">
        <f t="shared" ca="1" si="169"/>
        <v>1</v>
      </c>
      <c r="CL187" s="25">
        <f t="shared" ca="1" si="169"/>
        <v>1</v>
      </c>
      <c r="CM187" s="25">
        <f t="shared" ca="1" si="169"/>
        <v>1</v>
      </c>
      <c r="CN187" s="25">
        <f t="shared" ca="1" si="169"/>
        <v>1</v>
      </c>
      <c r="CO187" s="25">
        <f t="shared" ca="1" si="169"/>
        <v>1</v>
      </c>
      <c r="CP187" s="25">
        <f t="shared" ca="1" si="169"/>
        <v>1</v>
      </c>
      <c r="CQ187" s="25">
        <f t="shared" ca="1" si="169"/>
        <v>1</v>
      </c>
      <c r="CR187" s="25">
        <f t="shared" ca="1" si="169"/>
        <v>1</v>
      </c>
      <c r="CS187" s="25">
        <f t="shared" ca="1" si="169"/>
        <v>1</v>
      </c>
      <c r="CT187" s="25">
        <f t="shared" ca="1" si="169"/>
        <v>1</v>
      </c>
      <c r="CU187" s="25">
        <f t="shared" ca="1" si="169"/>
        <v>1</v>
      </c>
      <c r="CV187" s="25">
        <f t="shared" ca="1" si="169"/>
        <v>1</v>
      </c>
      <c r="CW187" s="25">
        <f t="shared" ca="1" si="169"/>
        <v>1</v>
      </c>
      <c r="CX187" s="25">
        <f t="shared" ca="1" si="169"/>
        <v>1</v>
      </c>
      <c r="CY187" s="25">
        <f t="shared" ca="1" si="169"/>
        <v>1</v>
      </c>
      <c r="CZ187" s="25">
        <f t="shared" ca="1" si="169"/>
        <v>1</v>
      </c>
      <c r="DA187" s="25">
        <f t="shared" ca="1" si="169"/>
        <v>1</v>
      </c>
      <c r="DB187" s="25">
        <f t="shared" ca="1" si="169"/>
        <v>1</v>
      </c>
      <c r="DC187" s="25">
        <f t="shared" ca="1" si="169"/>
        <v>1</v>
      </c>
      <c r="DD187" s="25">
        <f t="shared" ca="1" si="169"/>
        <v>1</v>
      </c>
      <c r="DE187" s="25">
        <f t="shared" ca="1" si="169"/>
        <v>1</v>
      </c>
      <c r="DF187" s="25">
        <f t="shared" ca="1" si="169"/>
        <v>1</v>
      </c>
      <c r="DG187" s="25">
        <f t="shared" ca="1" si="169"/>
        <v>1</v>
      </c>
      <c r="DH187" s="25">
        <f t="shared" ca="1" si="169"/>
        <v>1</v>
      </c>
      <c r="DI187" s="25">
        <f t="shared" ca="1" si="169"/>
        <v>1</v>
      </c>
      <c r="DJ187" s="25">
        <f t="shared" ca="1" si="169"/>
        <v>1</v>
      </c>
      <c r="DK187" s="25">
        <f t="shared" ca="1" si="169"/>
        <v>1</v>
      </c>
      <c r="DL187" s="25">
        <f t="shared" ca="1" si="169"/>
        <v>1</v>
      </c>
      <c r="DM187" s="25">
        <f t="shared" ca="1" si="169"/>
        <v>1</v>
      </c>
      <c r="DN187" s="25">
        <f t="shared" ca="1" si="169"/>
        <v>1</v>
      </c>
      <c r="DO187" s="25">
        <f t="shared" ca="1" si="169"/>
        <v>1</v>
      </c>
      <c r="DP187" s="25">
        <f t="shared" ca="1" si="169"/>
        <v>1</v>
      </c>
      <c r="DQ187" s="25">
        <f t="shared" ca="1" si="169"/>
        <v>1</v>
      </c>
      <c r="DR187" s="25">
        <f t="shared" ca="1" si="169"/>
        <v>1</v>
      </c>
      <c r="DS187" s="25">
        <f t="shared" ca="1" si="169"/>
        <v>1</v>
      </c>
      <c r="DT187" s="25">
        <f t="shared" ca="1" si="169"/>
        <v>1</v>
      </c>
      <c r="DU187" s="25">
        <f t="shared" ca="1" si="169"/>
        <v>1</v>
      </c>
      <c r="DV187" s="25">
        <f t="shared" ca="1" si="169"/>
        <v>1</v>
      </c>
      <c r="DW187" s="25">
        <f t="shared" ca="1" si="169"/>
        <v>1</v>
      </c>
      <c r="DX187" s="25">
        <f t="shared" ca="1" si="169"/>
        <v>1</v>
      </c>
      <c r="DY187" s="25">
        <f t="shared" ca="1" si="169"/>
        <v>1</v>
      </c>
      <c r="DZ187" s="25">
        <f t="shared" ca="1" si="169"/>
        <v>1</v>
      </c>
      <c r="EA187" s="25">
        <f t="shared" ref="EA187:GL187" ca="1" si="170">1-EA174</f>
        <v>1</v>
      </c>
      <c r="EB187" s="25">
        <f t="shared" ca="1" si="170"/>
        <v>1</v>
      </c>
      <c r="EC187" s="25">
        <f t="shared" ca="1" si="170"/>
        <v>1</v>
      </c>
      <c r="ED187" s="25">
        <f t="shared" ca="1" si="170"/>
        <v>1</v>
      </c>
      <c r="EE187" s="25">
        <f t="shared" ca="1" si="170"/>
        <v>1</v>
      </c>
      <c r="EF187" s="25">
        <f t="shared" ca="1" si="170"/>
        <v>1</v>
      </c>
      <c r="EG187" s="25">
        <f t="shared" ca="1" si="170"/>
        <v>1</v>
      </c>
      <c r="EH187" s="25">
        <f t="shared" ca="1" si="170"/>
        <v>1</v>
      </c>
      <c r="EI187" s="25">
        <f t="shared" ca="1" si="170"/>
        <v>1</v>
      </c>
      <c r="EJ187" s="25">
        <f t="shared" ca="1" si="170"/>
        <v>1</v>
      </c>
      <c r="EK187" s="25">
        <f t="shared" ca="1" si="170"/>
        <v>1</v>
      </c>
      <c r="EL187" s="25">
        <f t="shared" ca="1" si="170"/>
        <v>1</v>
      </c>
      <c r="EM187" s="25">
        <f t="shared" ca="1" si="170"/>
        <v>1</v>
      </c>
      <c r="EN187" s="25">
        <f t="shared" ca="1" si="170"/>
        <v>1</v>
      </c>
      <c r="EO187" s="25">
        <f t="shared" ca="1" si="170"/>
        <v>1</v>
      </c>
      <c r="EP187" s="25">
        <f t="shared" ca="1" si="170"/>
        <v>1</v>
      </c>
      <c r="EQ187" s="25">
        <f t="shared" ca="1" si="170"/>
        <v>1</v>
      </c>
      <c r="ER187" s="25">
        <f t="shared" ca="1" si="170"/>
        <v>1</v>
      </c>
      <c r="ES187" s="25">
        <f t="shared" ca="1" si="170"/>
        <v>1</v>
      </c>
      <c r="ET187" s="25">
        <f t="shared" ca="1" si="170"/>
        <v>1</v>
      </c>
      <c r="EU187" s="25">
        <f t="shared" ca="1" si="170"/>
        <v>1</v>
      </c>
      <c r="EV187" s="25">
        <f t="shared" ca="1" si="170"/>
        <v>1</v>
      </c>
      <c r="EW187" s="25">
        <f t="shared" ca="1" si="170"/>
        <v>1</v>
      </c>
      <c r="EX187" s="25">
        <f t="shared" ca="1" si="170"/>
        <v>1</v>
      </c>
      <c r="EY187" s="25">
        <f t="shared" ca="1" si="170"/>
        <v>1</v>
      </c>
      <c r="EZ187" s="25">
        <f t="shared" ca="1" si="170"/>
        <v>1</v>
      </c>
      <c r="FA187" s="25">
        <f t="shared" ca="1" si="170"/>
        <v>1</v>
      </c>
      <c r="FB187" s="25">
        <f t="shared" ca="1" si="170"/>
        <v>1</v>
      </c>
      <c r="FC187" s="25">
        <f t="shared" ca="1" si="170"/>
        <v>1</v>
      </c>
      <c r="FD187" s="25">
        <f t="shared" ca="1" si="170"/>
        <v>1</v>
      </c>
      <c r="FE187" s="25">
        <f t="shared" ca="1" si="170"/>
        <v>1</v>
      </c>
      <c r="FF187" s="25">
        <f t="shared" ca="1" si="170"/>
        <v>1</v>
      </c>
      <c r="FG187" s="25">
        <f t="shared" ca="1" si="170"/>
        <v>1</v>
      </c>
      <c r="FH187" s="25">
        <f t="shared" ca="1" si="170"/>
        <v>1</v>
      </c>
      <c r="FI187" s="25">
        <f t="shared" ca="1" si="170"/>
        <v>1</v>
      </c>
      <c r="FJ187" s="25">
        <f t="shared" ca="1" si="170"/>
        <v>1</v>
      </c>
      <c r="FK187" s="25">
        <f t="shared" ca="1" si="170"/>
        <v>1</v>
      </c>
      <c r="FL187" s="25">
        <f t="shared" ca="1" si="170"/>
        <v>1</v>
      </c>
      <c r="FM187" s="25">
        <f t="shared" ca="1" si="170"/>
        <v>1</v>
      </c>
      <c r="FN187" s="25">
        <f t="shared" ca="1" si="170"/>
        <v>1</v>
      </c>
      <c r="FO187" s="25">
        <f t="shared" ca="1" si="170"/>
        <v>1</v>
      </c>
      <c r="FP187" s="25">
        <f t="shared" ca="1" si="170"/>
        <v>1</v>
      </c>
      <c r="FQ187" s="25">
        <f t="shared" ca="1" si="170"/>
        <v>1</v>
      </c>
      <c r="FR187" s="25">
        <f t="shared" ca="1" si="170"/>
        <v>1</v>
      </c>
      <c r="FS187" s="25">
        <f t="shared" ca="1" si="170"/>
        <v>1</v>
      </c>
      <c r="FT187" s="25">
        <f t="shared" ca="1" si="170"/>
        <v>1</v>
      </c>
      <c r="FU187" s="25">
        <f t="shared" ca="1" si="170"/>
        <v>1</v>
      </c>
      <c r="FV187" s="25">
        <f t="shared" ca="1" si="170"/>
        <v>1</v>
      </c>
      <c r="FW187" s="25">
        <f t="shared" ca="1" si="170"/>
        <v>1</v>
      </c>
      <c r="FX187" s="25">
        <f t="shared" ca="1" si="170"/>
        <v>1</v>
      </c>
      <c r="FY187" s="25">
        <f t="shared" ca="1" si="170"/>
        <v>1</v>
      </c>
      <c r="FZ187" s="25">
        <f t="shared" ca="1" si="170"/>
        <v>1</v>
      </c>
      <c r="GA187" s="25">
        <f t="shared" ca="1" si="170"/>
        <v>1</v>
      </c>
      <c r="GB187" s="25">
        <f t="shared" ca="1" si="170"/>
        <v>1</v>
      </c>
      <c r="GC187" s="25">
        <f t="shared" ca="1" si="170"/>
        <v>1</v>
      </c>
      <c r="GD187" s="25">
        <f t="shared" ca="1" si="170"/>
        <v>1</v>
      </c>
      <c r="GE187" s="25">
        <f t="shared" ca="1" si="170"/>
        <v>1</v>
      </c>
      <c r="GF187" s="25">
        <f t="shared" ca="1" si="170"/>
        <v>1</v>
      </c>
      <c r="GG187" s="25">
        <f t="shared" ca="1" si="170"/>
        <v>1</v>
      </c>
      <c r="GH187" s="25">
        <f t="shared" ca="1" si="170"/>
        <v>1</v>
      </c>
      <c r="GI187" s="25">
        <f t="shared" ca="1" si="170"/>
        <v>1</v>
      </c>
      <c r="GJ187" s="25">
        <f t="shared" ca="1" si="170"/>
        <v>1</v>
      </c>
      <c r="GK187" s="25">
        <f t="shared" ca="1" si="170"/>
        <v>1</v>
      </c>
      <c r="GL187" s="25">
        <f t="shared" ca="1" si="170"/>
        <v>1</v>
      </c>
      <c r="GM187" s="25">
        <f t="shared" ref="GM187:IV187" ca="1" si="171">1-GM174</f>
        <v>1</v>
      </c>
      <c r="GN187" s="25">
        <f t="shared" ca="1" si="171"/>
        <v>1</v>
      </c>
      <c r="GO187" s="25">
        <f t="shared" ca="1" si="171"/>
        <v>1</v>
      </c>
      <c r="GP187" s="25">
        <f t="shared" ca="1" si="171"/>
        <v>1</v>
      </c>
      <c r="GQ187" s="25">
        <f t="shared" ca="1" si="171"/>
        <v>1</v>
      </c>
      <c r="GR187" s="25">
        <f t="shared" ca="1" si="171"/>
        <v>1</v>
      </c>
      <c r="GS187" s="25">
        <f t="shared" ca="1" si="171"/>
        <v>1</v>
      </c>
      <c r="GT187" s="25">
        <f t="shared" ca="1" si="171"/>
        <v>1</v>
      </c>
      <c r="GU187" s="25">
        <f t="shared" ca="1" si="171"/>
        <v>1</v>
      </c>
      <c r="GV187" s="25">
        <f t="shared" ca="1" si="171"/>
        <v>1</v>
      </c>
      <c r="GW187" s="25">
        <f t="shared" ca="1" si="171"/>
        <v>1</v>
      </c>
      <c r="GX187" s="25">
        <f t="shared" ca="1" si="171"/>
        <v>1</v>
      </c>
      <c r="GY187" s="25">
        <f t="shared" ca="1" si="171"/>
        <v>1</v>
      </c>
      <c r="GZ187" s="25">
        <f t="shared" ca="1" si="171"/>
        <v>1</v>
      </c>
      <c r="HA187" s="25">
        <f t="shared" ca="1" si="171"/>
        <v>1</v>
      </c>
      <c r="HB187" s="25">
        <f t="shared" ca="1" si="171"/>
        <v>1</v>
      </c>
      <c r="HC187" s="25">
        <f t="shared" ca="1" si="171"/>
        <v>1</v>
      </c>
      <c r="HD187" s="25">
        <f t="shared" ca="1" si="171"/>
        <v>1</v>
      </c>
      <c r="HE187" s="25">
        <f t="shared" ca="1" si="171"/>
        <v>1</v>
      </c>
      <c r="HF187" s="25">
        <f t="shared" ca="1" si="171"/>
        <v>1</v>
      </c>
      <c r="HG187" s="25">
        <f t="shared" ca="1" si="171"/>
        <v>1</v>
      </c>
      <c r="HH187" s="25">
        <f t="shared" ca="1" si="171"/>
        <v>1</v>
      </c>
      <c r="HI187" s="25">
        <f t="shared" ca="1" si="171"/>
        <v>1</v>
      </c>
      <c r="HJ187" s="25">
        <f t="shared" ca="1" si="171"/>
        <v>1</v>
      </c>
      <c r="HK187" s="25">
        <f t="shared" ca="1" si="171"/>
        <v>1</v>
      </c>
      <c r="HL187" s="25">
        <f t="shared" ca="1" si="171"/>
        <v>1</v>
      </c>
      <c r="HM187" s="25">
        <f t="shared" ca="1" si="171"/>
        <v>1</v>
      </c>
      <c r="HN187" s="25">
        <f t="shared" ca="1" si="171"/>
        <v>1</v>
      </c>
      <c r="HO187" s="25">
        <f t="shared" ca="1" si="171"/>
        <v>1</v>
      </c>
      <c r="HP187" s="25">
        <f t="shared" ca="1" si="171"/>
        <v>1</v>
      </c>
      <c r="HQ187" s="25">
        <f t="shared" ca="1" si="171"/>
        <v>1</v>
      </c>
      <c r="HR187" s="25">
        <f t="shared" ca="1" si="171"/>
        <v>1</v>
      </c>
      <c r="HS187" s="25">
        <f t="shared" ca="1" si="171"/>
        <v>1</v>
      </c>
      <c r="HT187" s="25">
        <f t="shared" ca="1" si="171"/>
        <v>1</v>
      </c>
      <c r="HU187" s="25">
        <f t="shared" ca="1" si="171"/>
        <v>1</v>
      </c>
      <c r="HV187" s="25">
        <f t="shared" ca="1" si="171"/>
        <v>1</v>
      </c>
      <c r="HW187" s="25">
        <f t="shared" ca="1" si="171"/>
        <v>1</v>
      </c>
      <c r="HX187" s="25">
        <f t="shared" ca="1" si="171"/>
        <v>1</v>
      </c>
      <c r="HY187" s="25">
        <f t="shared" ca="1" si="171"/>
        <v>1</v>
      </c>
      <c r="HZ187" s="25">
        <f t="shared" ca="1" si="171"/>
        <v>1</v>
      </c>
      <c r="IA187" s="25">
        <f t="shared" ca="1" si="171"/>
        <v>1</v>
      </c>
      <c r="IB187" s="25">
        <f t="shared" ca="1" si="171"/>
        <v>1</v>
      </c>
      <c r="IC187" s="25">
        <f t="shared" ca="1" si="171"/>
        <v>1</v>
      </c>
      <c r="ID187" s="25">
        <f t="shared" ca="1" si="171"/>
        <v>1</v>
      </c>
      <c r="IE187" s="25">
        <f t="shared" ca="1" si="171"/>
        <v>1</v>
      </c>
      <c r="IF187" s="25">
        <f t="shared" ca="1" si="171"/>
        <v>1</v>
      </c>
      <c r="IG187" s="25">
        <f t="shared" ca="1" si="171"/>
        <v>1</v>
      </c>
      <c r="IH187" s="25">
        <f t="shared" ca="1" si="171"/>
        <v>1</v>
      </c>
      <c r="II187" s="25">
        <f t="shared" ca="1" si="171"/>
        <v>1</v>
      </c>
      <c r="IJ187" s="25">
        <f t="shared" ca="1" si="171"/>
        <v>1</v>
      </c>
      <c r="IK187" s="25">
        <f t="shared" ca="1" si="171"/>
        <v>1</v>
      </c>
      <c r="IL187" s="25">
        <f t="shared" ca="1" si="171"/>
        <v>1</v>
      </c>
      <c r="IM187" s="25">
        <f t="shared" ca="1" si="171"/>
        <v>1</v>
      </c>
      <c r="IN187" s="25">
        <f t="shared" ca="1" si="171"/>
        <v>1</v>
      </c>
      <c r="IO187" s="25">
        <f t="shared" ca="1" si="171"/>
        <v>1</v>
      </c>
      <c r="IP187" s="25">
        <f t="shared" ca="1" si="171"/>
        <v>1</v>
      </c>
      <c r="IQ187" s="25">
        <f t="shared" ca="1" si="171"/>
        <v>1</v>
      </c>
      <c r="IR187" s="25">
        <f t="shared" ca="1" si="171"/>
        <v>1</v>
      </c>
      <c r="IS187" s="25">
        <f t="shared" ca="1" si="171"/>
        <v>1</v>
      </c>
      <c r="IT187" s="25">
        <f t="shared" ca="1" si="171"/>
        <v>1</v>
      </c>
      <c r="IU187" s="25">
        <f t="shared" ca="1" si="171"/>
        <v>1</v>
      </c>
      <c r="IV187" s="25">
        <f t="shared" ca="1" si="171"/>
        <v>1</v>
      </c>
    </row>
    <row r="188" spans="1:256" x14ac:dyDescent="0.15">
      <c r="A188" s="24" t="s">
        <v>232</v>
      </c>
      <c r="C188" s="25">
        <f t="shared" ref="C188:BN188" ca="1" si="172">1-C175</f>
        <v>1</v>
      </c>
      <c r="D188" s="25">
        <f t="shared" ca="1" si="172"/>
        <v>1</v>
      </c>
      <c r="E188" s="25">
        <f t="shared" ca="1" si="172"/>
        <v>1</v>
      </c>
      <c r="F188" s="25">
        <f t="shared" ca="1" si="172"/>
        <v>1</v>
      </c>
      <c r="G188" s="25">
        <f t="shared" ca="1" si="172"/>
        <v>1</v>
      </c>
      <c r="H188" s="25">
        <f t="shared" ca="1" si="172"/>
        <v>1</v>
      </c>
      <c r="I188" s="25">
        <f t="shared" ca="1" si="172"/>
        <v>1</v>
      </c>
      <c r="J188" s="25">
        <f t="shared" ca="1" si="172"/>
        <v>1</v>
      </c>
      <c r="K188" s="25">
        <f t="shared" ca="1" si="172"/>
        <v>1</v>
      </c>
      <c r="L188" s="25">
        <f t="shared" ca="1" si="172"/>
        <v>1</v>
      </c>
      <c r="M188" s="25">
        <f t="shared" ca="1" si="172"/>
        <v>1</v>
      </c>
      <c r="N188" s="25">
        <f t="shared" ca="1" si="172"/>
        <v>1</v>
      </c>
      <c r="O188" s="25">
        <f t="shared" ca="1" si="172"/>
        <v>1</v>
      </c>
      <c r="P188" s="25">
        <f t="shared" ca="1" si="172"/>
        <v>1</v>
      </c>
      <c r="Q188" s="25">
        <f t="shared" ca="1" si="172"/>
        <v>1</v>
      </c>
      <c r="R188" s="25">
        <f t="shared" ca="1" si="172"/>
        <v>1</v>
      </c>
      <c r="S188" s="25">
        <f t="shared" ca="1" si="172"/>
        <v>1</v>
      </c>
      <c r="T188" s="25">
        <f t="shared" ca="1" si="172"/>
        <v>1</v>
      </c>
      <c r="U188" s="25">
        <f t="shared" ca="1" si="172"/>
        <v>1</v>
      </c>
      <c r="V188" s="25">
        <f t="shared" ca="1" si="172"/>
        <v>1</v>
      </c>
      <c r="W188" s="25">
        <f t="shared" ca="1" si="172"/>
        <v>1</v>
      </c>
      <c r="X188" s="25">
        <f t="shared" ca="1" si="172"/>
        <v>1</v>
      </c>
      <c r="Y188" s="25">
        <f t="shared" ca="1" si="172"/>
        <v>1</v>
      </c>
      <c r="Z188" s="25">
        <f t="shared" ca="1" si="172"/>
        <v>1</v>
      </c>
      <c r="AA188" s="25">
        <f t="shared" ca="1" si="172"/>
        <v>1</v>
      </c>
      <c r="AB188" s="25">
        <f t="shared" ca="1" si="172"/>
        <v>1</v>
      </c>
      <c r="AC188" s="25">
        <f t="shared" ca="1" si="172"/>
        <v>1</v>
      </c>
      <c r="AD188" s="25">
        <f t="shared" ca="1" si="172"/>
        <v>1</v>
      </c>
      <c r="AE188" s="25">
        <f t="shared" ca="1" si="172"/>
        <v>1</v>
      </c>
      <c r="AF188" s="25">
        <f t="shared" ca="1" si="172"/>
        <v>1</v>
      </c>
      <c r="AG188" s="25">
        <f t="shared" ca="1" si="172"/>
        <v>1</v>
      </c>
      <c r="AH188" s="25">
        <f t="shared" ca="1" si="172"/>
        <v>1</v>
      </c>
      <c r="AI188" s="25">
        <f t="shared" ca="1" si="172"/>
        <v>1</v>
      </c>
      <c r="AJ188" s="25">
        <f t="shared" ca="1" si="172"/>
        <v>1</v>
      </c>
      <c r="AK188" s="25">
        <f t="shared" ca="1" si="172"/>
        <v>1</v>
      </c>
      <c r="AL188" s="25">
        <f t="shared" ca="1" si="172"/>
        <v>1</v>
      </c>
      <c r="AM188" s="25">
        <f t="shared" ca="1" si="172"/>
        <v>1</v>
      </c>
      <c r="AN188" s="25">
        <f t="shared" ca="1" si="172"/>
        <v>1</v>
      </c>
      <c r="AO188" s="25">
        <f t="shared" ca="1" si="172"/>
        <v>1</v>
      </c>
      <c r="AP188" s="25">
        <f t="shared" ca="1" si="172"/>
        <v>1</v>
      </c>
      <c r="AQ188" s="25">
        <f t="shared" ca="1" si="172"/>
        <v>1</v>
      </c>
      <c r="AR188" s="25">
        <f t="shared" ca="1" si="172"/>
        <v>1</v>
      </c>
      <c r="AS188" s="25">
        <f t="shared" ca="1" si="172"/>
        <v>1</v>
      </c>
      <c r="AT188" s="25">
        <f t="shared" ca="1" si="172"/>
        <v>1</v>
      </c>
      <c r="AU188" s="25">
        <f t="shared" ca="1" si="172"/>
        <v>1</v>
      </c>
      <c r="AV188" s="25">
        <f t="shared" ca="1" si="172"/>
        <v>1</v>
      </c>
      <c r="AW188" s="25">
        <f t="shared" ca="1" si="172"/>
        <v>1</v>
      </c>
      <c r="AX188" s="25">
        <f t="shared" ca="1" si="172"/>
        <v>1</v>
      </c>
      <c r="AY188" s="25">
        <f t="shared" ca="1" si="172"/>
        <v>1</v>
      </c>
      <c r="AZ188" s="25">
        <f t="shared" ca="1" si="172"/>
        <v>1</v>
      </c>
      <c r="BA188" s="25">
        <f t="shared" ca="1" si="172"/>
        <v>1</v>
      </c>
      <c r="BB188" s="25">
        <f t="shared" ca="1" si="172"/>
        <v>1</v>
      </c>
      <c r="BC188" s="25">
        <f t="shared" ca="1" si="172"/>
        <v>1</v>
      </c>
      <c r="BD188" s="25">
        <f t="shared" ca="1" si="172"/>
        <v>1</v>
      </c>
      <c r="BE188" s="25">
        <f t="shared" ca="1" si="172"/>
        <v>1</v>
      </c>
      <c r="BF188" s="25">
        <f t="shared" ca="1" si="172"/>
        <v>1</v>
      </c>
      <c r="BG188" s="25">
        <f t="shared" ca="1" si="172"/>
        <v>1</v>
      </c>
      <c r="BH188" s="25">
        <f t="shared" ca="1" si="172"/>
        <v>1</v>
      </c>
      <c r="BI188" s="25">
        <f t="shared" ca="1" si="172"/>
        <v>1</v>
      </c>
      <c r="BJ188" s="25">
        <f t="shared" ca="1" si="172"/>
        <v>1</v>
      </c>
      <c r="BK188" s="25">
        <f t="shared" ca="1" si="172"/>
        <v>1</v>
      </c>
      <c r="BL188" s="25">
        <f t="shared" ca="1" si="172"/>
        <v>1</v>
      </c>
      <c r="BM188" s="25">
        <f t="shared" ca="1" si="172"/>
        <v>1</v>
      </c>
      <c r="BN188" s="25">
        <f t="shared" ca="1" si="172"/>
        <v>1</v>
      </c>
      <c r="BO188" s="25">
        <f t="shared" ref="BO188:DZ188" ca="1" si="173">1-BO175</f>
        <v>1</v>
      </c>
      <c r="BP188" s="25">
        <f t="shared" ca="1" si="173"/>
        <v>1</v>
      </c>
      <c r="BQ188" s="25">
        <f t="shared" ca="1" si="173"/>
        <v>1</v>
      </c>
      <c r="BR188" s="25">
        <f t="shared" ca="1" si="173"/>
        <v>1</v>
      </c>
      <c r="BS188" s="25">
        <f t="shared" ca="1" si="173"/>
        <v>1</v>
      </c>
      <c r="BT188" s="25">
        <f t="shared" ca="1" si="173"/>
        <v>1</v>
      </c>
      <c r="BU188" s="25">
        <f t="shared" ca="1" si="173"/>
        <v>1</v>
      </c>
      <c r="BV188" s="25">
        <f t="shared" ca="1" si="173"/>
        <v>1</v>
      </c>
      <c r="BW188" s="25">
        <f t="shared" ca="1" si="173"/>
        <v>1</v>
      </c>
      <c r="BX188" s="25">
        <f t="shared" ca="1" si="173"/>
        <v>1</v>
      </c>
      <c r="BY188" s="25">
        <f t="shared" ca="1" si="173"/>
        <v>1</v>
      </c>
      <c r="BZ188" s="25">
        <f t="shared" ca="1" si="173"/>
        <v>1</v>
      </c>
      <c r="CA188" s="25">
        <f t="shared" ca="1" si="173"/>
        <v>1</v>
      </c>
      <c r="CB188" s="25">
        <f t="shared" ca="1" si="173"/>
        <v>1</v>
      </c>
      <c r="CC188" s="25">
        <f t="shared" ca="1" si="173"/>
        <v>1</v>
      </c>
      <c r="CD188" s="25">
        <f t="shared" ca="1" si="173"/>
        <v>1</v>
      </c>
      <c r="CE188" s="25">
        <f t="shared" ca="1" si="173"/>
        <v>1</v>
      </c>
      <c r="CF188" s="25">
        <f t="shared" ca="1" si="173"/>
        <v>1</v>
      </c>
      <c r="CG188" s="25">
        <f t="shared" ca="1" si="173"/>
        <v>1</v>
      </c>
      <c r="CH188" s="25">
        <f t="shared" ca="1" si="173"/>
        <v>1</v>
      </c>
      <c r="CI188" s="25">
        <f t="shared" ca="1" si="173"/>
        <v>1</v>
      </c>
      <c r="CJ188" s="25">
        <f t="shared" ca="1" si="173"/>
        <v>1</v>
      </c>
      <c r="CK188" s="25">
        <f t="shared" ca="1" si="173"/>
        <v>1</v>
      </c>
      <c r="CL188" s="25">
        <f t="shared" ca="1" si="173"/>
        <v>1</v>
      </c>
      <c r="CM188" s="25">
        <f t="shared" ca="1" si="173"/>
        <v>1</v>
      </c>
      <c r="CN188" s="25">
        <f t="shared" ca="1" si="173"/>
        <v>1</v>
      </c>
      <c r="CO188" s="25">
        <f t="shared" ca="1" si="173"/>
        <v>1</v>
      </c>
      <c r="CP188" s="25">
        <f t="shared" ca="1" si="173"/>
        <v>1</v>
      </c>
      <c r="CQ188" s="25">
        <f t="shared" ca="1" si="173"/>
        <v>1</v>
      </c>
      <c r="CR188" s="25">
        <f t="shared" ca="1" si="173"/>
        <v>1</v>
      </c>
      <c r="CS188" s="25">
        <f t="shared" ca="1" si="173"/>
        <v>1</v>
      </c>
      <c r="CT188" s="25">
        <f t="shared" ca="1" si="173"/>
        <v>1</v>
      </c>
      <c r="CU188" s="25">
        <f t="shared" ca="1" si="173"/>
        <v>1</v>
      </c>
      <c r="CV188" s="25">
        <f t="shared" ca="1" si="173"/>
        <v>1</v>
      </c>
      <c r="CW188" s="25">
        <f t="shared" ca="1" si="173"/>
        <v>1</v>
      </c>
      <c r="CX188" s="25">
        <f t="shared" ca="1" si="173"/>
        <v>1</v>
      </c>
      <c r="CY188" s="25">
        <f t="shared" ca="1" si="173"/>
        <v>1</v>
      </c>
      <c r="CZ188" s="25">
        <f t="shared" ca="1" si="173"/>
        <v>1</v>
      </c>
      <c r="DA188" s="25">
        <f t="shared" ca="1" si="173"/>
        <v>1</v>
      </c>
      <c r="DB188" s="25">
        <f t="shared" ca="1" si="173"/>
        <v>1</v>
      </c>
      <c r="DC188" s="25">
        <f t="shared" ca="1" si="173"/>
        <v>1</v>
      </c>
      <c r="DD188" s="25">
        <f t="shared" ca="1" si="173"/>
        <v>1</v>
      </c>
      <c r="DE188" s="25">
        <f t="shared" ca="1" si="173"/>
        <v>1</v>
      </c>
      <c r="DF188" s="25">
        <f t="shared" ca="1" si="173"/>
        <v>1</v>
      </c>
      <c r="DG188" s="25">
        <f t="shared" ca="1" si="173"/>
        <v>1</v>
      </c>
      <c r="DH188" s="25">
        <f t="shared" ca="1" si="173"/>
        <v>1</v>
      </c>
      <c r="DI188" s="25">
        <f t="shared" ca="1" si="173"/>
        <v>1</v>
      </c>
      <c r="DJ188" s="25">
        <f t="shared" ca="1" si="173"/>
        <v>1</v>
      </c>
      <c r="DK188" s="25">
        <f t="shared" ca="1" si="173"/>
        <v>1</v>
      </c>
      <c r="DL188" s="25">
        <f t="shared" ca="1" si="173"/>
        <v>1</v>
      </c>
      <c r="DM188" s="25">
        <f t="shared" ca="1" si="173"/>
        <v>1</v>
      </c>
      <c r="DN188" s="25">
        <f t="shared" ca="1" si="173"/>
        <v>1</v>
      </c>
      <c r="DO188" s="25">
        <f t="shared" ca="1" si="173"/>
        <v>1</v>
      </c>
      <c r="DP188" s="25">
        <f t="shared" ca="1" si="173"/>
        <v>1</v>
      </c>
      <c r="DQ188" s="25">
        <f t="shared" ca="1" si="173"/>
        <v>1</v>
      </c>
      <c r="DR188" s="25">
        <f t="shared" ca="1" si="173"/>
        <v>1</v>
      </c>
      <c r="DS188" s="25">
        <f t="shared" ca="1" si="173"/>
        <v>1</v>
      </c>
      <c r="DT188" s="25">
        <f t="shared" ca="1" si="173"/>
        <v>1</v>
      </c>
      <c r="DU188" s="25">
        <f t="shared" ca="1" si="173"/>
        <v>1</v>
      </c>
      <c r="DV188" s="25">
        <f t="shared" ca="1" si="173"/>
        <v>1</v>
      </c>
      <c r="DW188" s="25">
        <f t="shared" ca="1" si="173"/>
        <v>1</v>
      </c>
      <c r="DX188" s="25">
        <f t="shared" ca="1" si="173"/>
        <v>1</v>
      </c>
      <c r="DY188" s="25">
        <f t="shared" ca="1" si="173"/>
        <v>1</v>
      </c>
      <c r="DZ188" s="25">
        <f t="shared" ca="1" si="173"/>
        <v>1</v>
      </c>
      <c r="EA188" s="25">
        <f t="shared" ref="EA188:GL188" ca="1" si="174">1-EA175</f>
        <v>1</v>
      </c>
      <c r="EB188" s="25">
        <f t="shared" ca="1" si="174"/>
        <v>1</v>
      </c>
      <c r="EC188" s="25">
        <f t="shared" ca="1" si="174"/>
        <v>1</v>
      </c>
      <c r="ED188" s="25">
        <f t="shared" ca="1" si="174"/>
        <v>1</v>
      </c>
      <c r="EE188" s="25">
        <f t="shared" ca="1" si="174"/>
        <v>1</v>
      </c>
      <c r="EF188" s="25">
        <f t="shared" ca="1" si="174"/>
        <v>1</v>
      </c>
      <c r="EG188" s="25">
        <f t="shared" ca="1" si="174"/>
        <v>1</v>
      </c>
      <c r="EH188" s="25">
        <f t="shared" ca="1" si="174"/>
        <v>1</v>
      </c>
      <c r="EI188" s="25">
        <f t="shared" ca="1" si="174"/>
        <v>1</v>
      </c>
      <c r="EJ188" s="25">
        <f t="shared" ca="1" si="174"/>
        <v>1</v>
      </c>
      <c r="EK188" s="25">
        <f t="shared" ca="1" si="174"/>
        <v>1</v>
      </c>
      <c r="EL188" s="25">
        <f t="shared" ca="1" si="174"/>
        <v>1</v>
      </c>
      <c r="EM188" s="25">
        <f t="shared" ca="1" si="174"/>
        <v>1</v>
      </c>
      <c r="EN188" s="25">
        <f t="shared" ca="1" si="174"/>
        <v>1</v>
      </c>
      <c r="EO188" s="25">
        <f t="shared" ca="1" si="174"/>
        <v>1</v>
      </c>
      <c r="EP188" s="25">
        <f t="shared" ca="1" si="174"/>
        <v>1</v>
      </c>
      <c r="EQ188" s="25">
        <f t="shared" ca="1" si="174"/>
        <v>1</v>
      </c>
      <c r="ER188" s="25">
        <f t="shared" ca="1" si="174"/>
        <v>1</v>
      </c>
      <c r="ES188" s="25">
        <f t="shared" ca="1" si="174"/>
        <v>1</v>
      </c>
      <c r="ET188" s="25">
        <f t="shared" ca="1" si="174"/>
        <v>1</v>
      </c>
      <c r="EU188" s="25">
        <f t="shared" ca="1" si="174"/>
        <v>1</v>
      </c>
      <c r="EV188" s="25">
        <f t="shared" ca="1" si="174"/>
        <v>1</v>
      </c>
      <c r="EW188" s="25">
        <f t="shared" ca="1" si="174"/>
        <v>1</v>
      </c>
      <c r="EX188" s="25">
        <f t="shared" ca="1" si="174"/>
        <v>1</v>
      </c>
      <c r="EY188" s="25">
        <f t="shared" ca="1" si="174"/>
        <v>1</v>
      </c>
      <c r="EZ188" s="25">
        <f t="shared" ca="1" si="174"/>
        <v>1</v>
      </c>
      <c r="FA188" s="25">
        <f t="shared" ca="1" si="174"/>
        <v>1</v>
      </c>
      <c r="FB188" s="25">
        <f t="shared" ca="1" si="174"/>
        <v>1</v>
      </c>
      <c r="FC188" s="25">
        <f t="shared" ca="1" si="174"/>
        <v>1</v>
      </c>
      <c r="FD188" s="25">
        <f t="shared" ca="1" si="174"/>
        <v>1</v>
      </c>
      <c r="FE188" s="25">
        <f t="shared" ca="1" si="174"/>
        <v>1</v>
      </c>
      <c r="FF188" s="25">
        <f t="shared" ca="1" si="174"/>
        <v>1</v>
      </c>
      <c r="FG188" s="25">
        <f t="shared" ca="1" si="174"/>
        <v>1</v>
      </c>
      <c r="FH188" s="25">
        <f t="shared" ca="1" si="174"/>
        <v>1</v>
      </c>
      <c r="FI188" s="25">
        <f t="shared" ca="1" si="174"/>
        <v>1</v>
      </c>
      <c r="FJ188" s="25">
        <f t="shared" ca="1" si="174"/>
        <v>1</v>
      </c>
      <c r="FK188" s="25">
        <f t="shared" ca="1" si="174"/>
        <v>1</v>
      </c>
      <c r="FL188" s="25">
        <f t="shared" ca="1" si="174"/>
        <v>1</v>
      </c>
      <c r="FM188" s="25">
        <f t="shared" ca="1" si="174"/>
        <v>1</v>
      </c>
      <c r="FN188" s="25">
        <f t="shared" ca="1" si="174"/>
        <v>1</v>
      </c>
      <c r="FO188" s="25">
        <f t="shared" ca="1" si="174"/>
        <v>1</v>
      </c>
      <c r="FP188" s="25">
        <f t="shared" ca="1" si="174"/>
        <v>1</v>
      </c>
      <c r="FQ188" s="25">
        <f t="shared" ca="1" si="174"/>
        <v>1</v>
      </c>
      <c r="FR188" s="25">
        <f t="shared" ca="1" si="174"/>
        <v>1</v>
      </c>
      <c r="FS188" s="25">
        <f t="shared" ca="1" si="174"/>
        <v>1</v>
      </c>
      <c r="FT188" s="25">
        <f t="shared" ca="1" si="174"/>
        <v>1</v>
      </c>
      <c r="FU188" s="25">
        <f t="shared" ca="1" si="174"/>
        <v>1</v>
      </c>
      <c r="FV188" s="25">
        <f t="shared" ca="1" si="174"/>
        <v>1</v>
      </c>
      <c r="FW188" s="25">
        <f t="shared" ca="1" si="174"/>
        <v>1</v>
      </c>
      <c r="FX188" s="25">
        <f t="shared" ca="1" si="174"/>
        <v>1</v>
      </c>
      <c r="FY188" s="25">
        <f t="shared" ca="1" si="174"/>
        <v>1</v>
      </c>
      <c r="FZ188" s="25">
        <f t="shared" ca="1" si="174"/>
        <v>1</v>
      </c>
      <c r="GA188" s="25">
        <f t="shared" ca="1" si="174"/>
        <v>1</v>
      </c>
      <c r="GB188" s="25">
        <f t="shared" ca="1" si="174"/>
        <v>1</v>
      </c>
      <c r="GC188" s="25">
        <f t="shared" ca="1" si="174"/>
        <v>1</v>
      </c>
      <c r="GD188" s="25">
        <f t="shared" ca="1" si="174"/>
        <v>1</v>
      </c>
      <c r="GE188" s="25">
        <f t="shared" ca="1" si="174"/>
        <v>1</v>
      </c>
      <c r="GF188" s="25">
        <f t="shared" ca="1" si="174"/>
        <v>1</v>
      </c>
      <c r="GG188" s="25">
        <f t="shared" ca="1" si="174"/>
        <v>1</v>
      </c>
      <c r="GH188" s="25">
        <f t="shared" ca="1" si="174"/>
        <v>1</v>
      </c>
      <c r="GI188" s="25">
        <f t="shared" ca="1" si="174"/>
        <v>1</v>
      </c>
      <c r="GJ188" s="25">
        <f t="shared" ca="1" si="174"/>
        <v>1</v>
      </c>
      <c r="GK188" s="25">
        <f t="shared" ca="1" si="174"/>
        <v>1</v>
      </c>
      <c r="GL188" s="25">
        <f t="shared" ca="1" si="174"/>
        <v>1</v>
      </c>
      <c r="GM188" s="25">
        <f t="shared" ref="GM188:IV188" ca="1" si="175">1-GM175</f>
        <v>1</v>
      </c>
      <c r="GN188" s="25">
        <f t="shared" ca="1" si="175"/>
        <v>1</v>
      </c>
      <c r="GO188" s="25">
        <f t="shared" ca="1" si="175"/>
        <v>1</v>
      </c>
      <c r="GP188" s="25">
        <f t="shared" ca="1" si="175"/>
        <v>1</v>
      </c>
      <c r="GQ188" s="25">
        <f t="shared" ca="1" si="175"/>
        <v>1</v>
      </c>
      <c r="GR188" s="25">
        <f t="shared" ca="1" si="175"/>
        <v>1</v>
      </c>
      <c r="GS188" s="25">
        <f t="shared" ca="1" si="175"/>
        <v>1</v>
      </c>
      <c r="GT188" s="25">
        <f t="shared" ca="1" si="175"/>
        <v>1</v>
      </c>
      <c r="GU188" s="25">
        <f t="shared" ca="1" si="175"/>
        <v>1</v>
      </c>
      <c r="GV188" s="25">
        <f t="shared" ca="1" si="175"/>
        <v>1</v>
      </c>
      <c r="GW188" s="25">
        <f t="shared" ca="1" si="175"/>
        <v>1</v>
      </c>
      <c r="GX188" s="25">
        <f t="shared" ca="1" si="175"/>
        <v>1</v>
      </c>
      <c r="GY188" s="25">
        <f t="shared" ca="1" si="175"/>
        <v>1</v>
      </c>
      <c r="GZ188" s="25">
        <f t="shared" ca="1" si="175"/>
        <v>1</v>
      </c>
      <c r="HA188" s="25">
        <f t="shared" ca="1" si="175"/>
        <v>1</v>
      </c>
      <c r="HB188" s="25">
        <f t="shared" ca="1" si="175"/>
        <v>1</v>
      </c>
      <c r="HC188" s="25">
        <f t="shared" ca="1" si="175"/>
        <v>1</v>
      </c>
      <c r="HD188" s="25">
        <f t="shared" ca="1" si="175"/>
        <v>1</v>
      </c>
      <c r="HE188" s="25">
        <f t="shared" ca="1" si="175"/>
        <v>1</v>
      </c>
      <c r="HF188" s="25">
        <f t="shared" ca="1" si="175"/>
        <v>1</v>
      </c>
      <c r="HG188" s="25">
        <f t="shared" ca="1" si="175"/>
        <v>1</v>
      </c>
      <c r="HH188" s="25">
        <f t="shared" ca="1" si="175"/>
        <v>1</v>
      </c>
      <c r="HI188" s="25">
        <f t="shared" ca="1" si="175"/>
        <v>1</v>
      </c>
      <c r="HJ188" s="25">
        <f t="shared" ca="1" si="175"/>
        <v>1</v>
      </c>
      <c r="HK188" s="25">
        <f t="shared" ca="1" si="175"/>
        <v>1</v>
      </c>
      <c r="HL188" s="25">
        <f t="shared" ca="1" si="175"/>
        <v>1</v>
      </c>
      <c r="HM188" s="25">
        <f t="shared" ca="1" si="175"/>
        <v>1</v>
      </c>
      <c r="HN188" s="25">
        <f t="shared" ca="1" si="175"/>
        <v>1</v>
      </c>
      <c r="HO188" s="25">
        <f t="shared" ca="1" si="175"/>
        <v>1</v>
      </c>
      <c r="HP188" s="25">
        <f t="shared" ca="1" si="175"/>
        <v>1</v>
      </c>
      <c r="HQ188" s="25">
        <f t="shared" ca="1" si="175"/>
        <v>1</v>
      </c>
      <c r="HR188" s="25">
        <f t="shared" ca="1" si="175"/>
        <v>1</v>
      </c>
      <c r="HS188" s="25">
        <f t="shared" ca="1" si="175"/>
        <v>1</v>
      </c>
      <c r="HT188" s="25">
        <f t="shared" ca="1" si="175"/>
        <v>1</v>
      </c>
      <c r="HU188" s="25">
        <f t="shared" ca="1" si="175"/>
        <v>1</v>
      </c>
      <c r="HV188" s="25">
        <f t="shared" ca="1" si="175"/>
        <v>1</v>
      </c>
      <c r="HW188" s="25">
        <f t="shared" ca="1" si="175"/>
        <v>1</v>
      </c>
      <c r="HX188" s="25">
        <f t="shared" ca="1" si="175"/>
        <v>1</v>
      </c>
      <c r="HY188" s="25">
        <f t="shared" ca="1" si="175"/>
        <v>1</v>
      </c>
      <c r="HZ188" s="25">
        <f t="shared" ca="1" si="175"/>
        <v>1</v>
      </c>
      <c r="IA188" s="25">
        <f t="shared" ca="1" si="175"/>
        <v>1</v>
      </c>
      <c r="IB188" s="25">
        <f t="shared" ca="1" si="175"/>
        <v>1</v>
      </c>
      <c r="IC188" s="25">
        <f t="shared" ca="1" si="175"/>
        <v>1</v>
      </c>
      <c r="ID188" s="25">
        <f t="shared" ca="1" si="175"/>
        <v>1</v>
      </c>
      <c r="IE188" s="25">
        <f t="shared" ca="1" si="175"/>
        <v>1</v>
      </c>
      <c r="IF188" s="25">
        <f t="shared" ca="1" si="175"/>
        <v>1</v>
      </c>
      <c r="IG188" s="25">
        <f t="shared" ca="1" si="175"/>
        <v>1</v>
      </c>
      <c r="IH188" s="25">
        <f t="shared" ca="1" si="175"/>
        <v>1</v>
      </c>
      <c r="II188" s="25">
        <f t="shared" ca="1" si="175"/>
        <v>1</v>
      </c>
      <c r="IJ188" s="25">
        <f t="shared" ca="1" si="175"/>
        <v>1</v>
      </c>
      <c r="IK188" s="25">
        <f t="shared" ca="1" si="175"/>
        <v>1</v>
      </c>
      <c r="IL188" s="25">
        <f t="shared" ca="1" si="175"/>
        <v>1</v>
      </c>
      <c r="IM188" s="25">
        <f t="shared" ca="1" si="175"/>
        <v>1</v>
      </c>
      <c r="IN188" s="25">
        <f t="shared" ca="1" si="175"/>
        <v>1</v>
      </c>
      <c r="IO188" s="25">
        <f t="shared" ca="1" si="175"/>
        <v>1</v>
      </c>
      <c r="IP188" s="25">
        <f t="shared" ca="1" si="175"/>
        <v>1</v>
      </c>
      <c r="IQ188" s="25">
        <f t="shared" ca="1" si="175"/>
        <v>1</v>
      </c>
      <c r="IR188" s="25">
        <f t="shared" ca="1" si="175"/>
        <v>1</v>
      </c>
      <c r="IS188" s="25">
        <f t="shared" ca="1" si="175"/>
        <v>1</v>
      </c>
      <c r="IT188" s="25">
        <f t="shared" ca="1" si="175"/>
        <v>1</v>
      </c>
      <c r="IU188" s="25">
        <f t="shared" ca="1" si="175"/>
        <v>1</v>
      </c>
      <c r="IV188" s="25">
        <f t="shared" ca="1" si="175"/>
        <v>1</v>
      </c>
    </row>
    <row r="189" spans="1:256" x14ac:dyDescent="0.15">
      <c r="A189" s="24" t="s">
        <v>233</v>
      </c>
      <c r="C189" s="25">
        <f t="shared" ref="C189:BN189" ca="1" si="176">1-C176</f>
        <v>1</v>
      </c>
      <c r="D189" s="25">
        <f t="shared" ca="1" si="176"/>
        <v>1</v>
      </c>
      <c r="E189" s="25">
        <f t="shared" ca="1" si="176"/>
        <v>1</v>
      </c>
      <c r="F189" s="25">
        <f t="shared" ca="1" si="176"/>
        <v>1</v>
      </c>
      <c r="G189" s="25">
        <f t="shared" ca="1" si="176"/>
        <v>1</v>
      </c>
      <c r="H189" s="25">
        <f t="shared" ca="1" si="176"/>
        <v>1</v>
      </c>
      <c r="I189" s="25">
        <f t="shared" ca="1" si="176"/>
        <v>1</v>
      </c>
      <c r="J189" s="25">
        <f t="shared" ca="1" si="176"/>
        <v>1</v>
      </c>
      <c r="K189" s="25">
        <f t="shared" ca="1" si="176"/>
        <v>1</v>
      </c>
      <c r="L189" s="25">
        <f t="shared" ca="1" si="176"/>
        <v>1</v>
      </c>
      <c r="M189" s="25">
        <f t="shared" ca="1" si="176"/>
        <v>1</v>
      </c>
      <c r="N189" s="25">
        <f t="shared" ca="1" si="176"/>
        <v>1</v>
      </c>
      <c r="O189" s="25">
        <f t="shared" ca="1" si="176"/>
        <v>1</v>
      </c>
      <c r="P189" s="25">
        <f t="shared" ca="1" si="176"/>
        <v>1</v>
      </c>
      <c r="Q189" s="25">
        <f t="shared" ca="1" si="176"/>
        <v>1</v>
      </c>
      <c r="R189" s="25">
        <f t="shared" ca="1" si="176"/>
        <v>1</v>
      </c>
      <c r="S189" s="25">
        <f t="shared" ca="1" si="176"/>
        <v>1</v>
      </c>
      <c r="T189" s="25">
        <f t="shared" ca="1" si="176"/>
        <v>1</v>
      </c>
      <c r="U189" s="25">
        <f t="shared" ca="1" si="176"/>
        <v>1</v>
      </c>
      <c r="V189" s="25">
        <f t="shared" ca="1" si="176"/>
        <v>1</v>
      </c>
      <c r="W189" s="25">
        <f t="shared" ca="1" si="176"/>
        <v>1</v>
      </c>
      <c r="X189" s="25">
        <f t="shared" ca="1" si="176"/>
        <v>1</v>
      </c>
      <c r="Y189" s="25">
        <f t="shared" ca="1" si="176"/>
        <v>1</v>
      </c>
      <c r="Z189" s="25">
        <f t="shared" ca="1" si="176"/>
        <v>1</v>
      </c>
      <c r="AA189" s="25">
        <f t="shared" ca="1" si="176"/>
        <v>1</v>
      </c>
      <c r="AB189" s="25">
        <f t="shared" ca="1" si="176"/>
        <v>1</v>
      </c>
      <c r="AC189" s="25">
        <f t="shared" ca="1" si="176"/>
        <v>1</v>
      </c>
      <c r="AD189" s="25">
        <f t="shared" ca="1" si="176"/>
        <v>1</v>
      </c>
      <c r="AE189" s="25">
        <f t="shared" ca="1" si="176"/>
        <v>1</v>
      </c>
      <c r="AF189" s="25">
        <f t="shared" ca="1" si="176"/>
        <v>1</v>
      </c>
      <c r="AG189" s="25">
        <f t="shared" ca="1" si="176"/>
        <v>1</v>
      </c>
      <c r="AH189" s="25">
        <f t="shared" ca="1" si="176"/>
        <v>1</v>
      </c>
      <c r="AI189" s="25">
        <f t="shared" ca="1" si="176"/>
        <v>1</v>
      </c>
      <c r="AJ189" s="25">
        <f t="shared" ca="1" si="176"/>
        <v>1</v>
      </c>
      <c r="AK189" s="25">
        <f t="shared" ca="1" si="176"/>
        <v>1</v>
      </c>
      <c r="AL189" s="25">
        <f t="shared" ca="1" si="176"/>
        <v>1</v>
      </c>
      <c r="AM189" s="25">
        <f t="shared" ca="1" si="176"/>
        <v>1</v>
      </c>
      <c r="AN189" s="25">
        <f t="shared" ca="1" si="176"/>
        <v>1</v>
      </c>
      <c r="AO189" s="25">
        <f t="shared" ca="1" si="176"/>
        <v>1</v>
      </c>
      <c r="AP189" s="25">
        <f t="shared" ca="1" si="176"/>
        <v>1</v>
      </c>
      <c r="AQ189" s="25">
        <f t="shared" ca="1" si="176"/>
        <v>1</v>
      </c>
      <c r="AR189" s="25">
        <f t="shared" ca="1" si="176"/>
        <v>1</v>
      </c>
      <c r="AS189" s="25">
        <f t="shared" ca="1" si="176"/>
        <v>1</v>
      </c>
      <c r="AT189" s="25">
        <f t="shared" ca="1" si="176"/>
        <v>1</v>
      </c>
      <c r="AU189" s="25">
        <f t="shared" ca="1" si="176"/>
        <v>1</v>
      </c>
      <c r="AV189" s="25">
        <f t="shared" ca="1" si="176"/>
        <v>1</v>
      </c>
      <c r="AW189" s="25">
        <f t="shared" ca="1" si="176"/>
        <v>1</v>
      </c>
      <c r="AX189" s="25">
        <f t="shared" ca="1" si="176"/>
        <v>1</v>
      </c>
      <c r="AY189" s="25">
        <f t="shared" ca="1" si="176"/>
        <v>1</v>
      </c>
      <c r="AZ189" s="25">
        <f t="shared" ca="1" si="176"/>
        <v>1</v>
      </c>
      <c r="BA189" s="25">
        <f t="shared" ca="1" si="176"/>
        <v>1</v>
      </c>
      <c r="BB189" s="25">
        <f t="shared" ca="1" si="176"/>
        <v>1</v>
      </c>
      <c r="BC189" s="25">
        <f t="shared" ca="1" si="176"/>
        <v>1</v>
      </c>
      <c r="BD189" s="25">
        <f t="shared" ca="1" si="176"/>
        <v>1</v>
      </c>
      <c r="BE189" s="25">
        <f t="shared" ca="1" si="176"/>
        <v>1</v>
      </c>
      <c r="BF189" s="25">
        <f t="shared" ca="1" si="176"/>
        <v>1</v>
      </c>
      <c r="BG189" s="25">
        <f t="shared" ca="1" si="176"/>
        <v>1</v>
      </c>
      <c r="BH189" s="25">
        <f t="shared" ca="1" si="176"/>
        <v>1</v>
      </c>
      <c r="BI189" s="25">
        <f t="shared" ca="1" si="176"/>
        <v>1</v>
      </c>
      <c r="BJ189" s="25">
        <f t="shared" ca="1" si="176"/>
        <v>1</v>
      </c>
      <c r="BK189" s="25">
        <f t="shared" ca="1" si="176"/>
        <v>1</v>
      </c>
      <c r="BL189" s="25">
        <f t="shared" ca="1" si="176"/>
        <v>1</v>
      </c>
      <c r="BM189" s="25">
        <f t="shared" ca="1" si="176"/>
        <v>1</v>
      </c>
      <c r="BN189" s="25">
        <f t="shared" ca="1" si="176"/>
        <v>1</v>
      </c>
      <c r="BO189" s="25">
        <f t="shared" ref="BO189:DZ189" ca="1" si="177">1-BO176</f>
        <v>1</v>
      </c>
      <c r="BP189" s="25">
        <f t="shared" ca="1" si="177"/>
        <v>1</v>
      </c>
      <c r="BQ189" s="25">
        <f t="shared" ca="1" si="177"/>
        <v>1</v>
      </c>
      <c r="BR189" s="25">
        <f t="shared" ca="1" si="177"/>
        <v>1</v>
      </c>
      <c r="BS189" s="25">
        <f t="shared" ca="1" si="177"/>
        <v>1</v>
      </c>
      <c r="BT189" s="25">
        <f t="shared" ca="1" si="177"/>
        <v>1</v>
      </c>
      <c r="BU189" s="25">
        <f t="shared" ca="1" si="177"/>
        <v>1</v>
      </c>
      <c r="BV189" s="25">
        <f t="shared" ca="1" si="177"/>
        <v>1</v>
      </c>
      <c r="BW189" s="25">
        <f t="shared" ca="1" si="177"/>
        <v>1</v>
      </c>
      <c r="BX189" s="25">
        <f t="shared" ca="1" si="177"/>
        <v>1</v>
      </c>
      <c r="BY189" s="25">
        <f t="shared" ca="1" si="177"/>
        <v>1</v>
      </c>
      <c r="BZ189" s="25">
        <f t="shared" ca="1" si="177"/>
        <v>1</v>
      </c>
      <c r="CA189" s="25">
        <f t="shared" ca="1" si="177"/>
        <v>1</v>
      </c>
      <c r="CB189" s="25">
        <f t="shared" ca="1" si="177"/>
        <v>1</v>
      </c>
      <c r="CC189" s="25">
        <f t="shared" ca="1" si="177"/>
        <v>1</v>
      </c>
      <c r="CD189" s="25">
        <f t="shared" ca="1" si="177"/>
        <v>1</v>
      </c>
      <c r="CE189" s="25">
        <f t="shared" ca="1" si="177"/>
        <v>1</v>
      </c>
      <c r="CF189" s="25">
        <f t="shared" ca="1" si="177"/>
        <v>1</v>
      </c>
      <c r="CG189" s="25">
        <f t="shared" ca="1" si="177"/>
        <v>1</v>
      </c>
      <c r="CH189" s="25">
        <f t="shared" ca="1" si="177"/>
        <v>1</v>
      </c>
      <c r="CI189" s="25">
        <f t="shared" ca="1" si="177"/>
        <v>1</v>
      </c>
      <c r="CJ189" s="25">
        <f t="shared" ca="1" si="177"/>
        <v>1</v>
      </c>
      <c r="CK189" s="25">
        <f t="shared" ca="1" si="177"/>
        <v>1</v>
      </c>
      <c r="CL189" s="25">
        <f t="shared" ca="1" si="177"/>
        <v>1</v>
      </c>
      <c r="CM189" s="25">
        <f t="shared" ca="1" si="177"/>
        <v>1</v>
      </c>
      <c r="CN189" s="25">
        <f t="shared" ca="1" si="177"/>
        <v>1</v>
      </c>
      <c r="CO189" s="25">
        <f t="shared" ca="1" si="177"/>
        <v>1</v>
      </c>
      <c r="CP189" s="25">
        <f t="shared" ca="1" si="177"/>
        <v>1</v>
      </c>
      <c r="CQ189" s="25">
        <f t="shared" ca="1" si="177"/>
        <v>1</v>
      </c>
      <c r="CR189" s="25">
        <f t="shared" ca="1" si="177"/>
        <v>1</v>
      </c>
      <c r="CS189" s="25">
        <f t="shared" ca="1" si="177"/>
        <v>1</v>
      </c>
      <c r="CT189" s="25">
        <f t="shared" ca="1" si="177"/>
        <v>1</v>
      </c>
      <c r="CU189" s="25">
        <f t="shared" ca="1" si="177"/>
        <v>1</v>
      </c>
      <c r="CV189" s="25">
        <f t="shared" ca="1" si="177"/>
        <v>1</v>
      </c>
      <c r="CW189" s="25">
        <f t="shared" ca="1" si="177"/>
        <v>1</v>
      </c>
      <c r="CX189" s="25">
        <f t="shared" ca="1" si="177"/>
        <v>1</v>
      </c>
      <c r="CY189" s="25">
        <f t="shared" ca="1" si="177"/>
        <v>1</v>
      </c>
      <c r="CZ189" s="25">
        <f t="shared" ca="1" si="177"/>
        <v>1</v>
      </c>
      <c r="DA189" s="25">
        <f t="shared" ca="1" si="177"/>
        <v>1</v>
      </c>
      <c r="DB189" s="25">
        <f t="shared" ca="1" si="177"/>
        <v>1</v>
      </c>
      <c r="DC189" s="25">
        <f t="shared" ca="1" si="177"/>
        <v>1</v>
      </c>
      <c r="DD189" s="25">
        <f t="shared" ca="1" si="177"/>
        <v>1</v>
      </c>
      <c r="DE189" s="25">
        <f t="shared" ca="1" si="177"/>
        <v>1</v>
      </c>
      <c r="DF189" s="25">
        <f t="shared" ca="1" si="177"/>
        <v>1</v>
      </c>
      <c r="DG189" s="25">
        <f t="shared" ca="1" si="177"/>
        <v>1</v>
      </c>
      <c r="DH189" s="25">
        <f t="shared" ca="1" si="177"/>
        <v>1</v>
      </c>
      <c r="DI189" s="25">
        <f t="shared" ca="1" si="177"/>
        <v>1</v>
      </c>
      <c r="DJ189" s="25">
        <f t="shared" ca="1" si="177"/>
        <v>1</v>
      </c>
      <c r="DK189" s="25">
        <f t="shared" ca="1" si="177"/>
        <v>1</v>
      </c>
      <c r="DL189" s="25">
        <f t="shared" ca="1" si="177"/>
        <v>1</v>
      </c>
      <c r="DM189" s="25">
        <f t="shared" ca="1" si="177"/>
        <v>1</v>
      </c>
      <c r="DN189" s="25">
        <f t="shared" ca="1" si="177"/>
        <v>1</v>
      </c>
      <c r="DO189" s="25">
        <f t="shared" ca="1" si="177"/>
        <v>1</v>
      </c>
      <c r="DP189" s="25">
        <f t="shared" ca="1" si="177"/>
        <v>1</v>
      </c>
      <c r="DQ189" s="25">
        <f t="shared" ca="1" si="177"/>
        <v>1</v>
      </c>
      <c r="DR189" s="25">
        <f t="shared" ca="1" si="177"/>
        <v>1</v>
      </c>
      <c r="DS189" s="25">
        <f t="shared" ca="1" si="177"/>
        <v>1</v>
      </c>
      <c r="DT189" s="25">
        <f t="shared" ca="1" si="177"/>
        <v>1</v>
      </c>
      <c r="DU189" s="25">
        <f t="shared" ca="1" si="177"/>
        <v>1</v>
      </c>
      <c r="DV189" s="25">
        <f t="shared" ca="1" si="177"/>
        <v>1</v>
      </c>
      <c r="DW189" s="25">
        <f t="shared" ca="1" si="177"/>
        <v>1</v>
      </c>
      <c r="DX189" s="25">
        <f t="shared" ca="1" si="177"/>
        <v>1</v>
      </c>
      <c r="DY189" s="25">
        <f t="shared" ca="1" si="177"/>
        <v>1</v>
      </c>
      <c r="DZ189" s="25">
        <f t="shared" ca="1" si="177"/>
        <v>1</v>
      </c>
      <c r="EA189" s="25">
        <f t="shared" ref="EA189:GL189" ca="1" si="178">1-EA176</f>
        <v>1</v>
      </c>
      <c r="EB189" s="25">
        <f t="shared" ca="1" si="178"/>
        <v>1</v>
      </c>
      <c r="EC189" s="25">
        <f t="shared" ca="1" si="178"/>
        <v>1</v>
      </c>
      <c r="ED189" s="25">
        <f t="shared" ca="1" si="178"/>
        <v>1</v>
      </c>
      <c r="EE189" s="25">
        <f t="shared" ca="1" si="178"/>
        <v>1</v>
      </c>
      <c r="EF189" s="25">
        <f t="shared" ca="1" si="178"/>
        <v>1</v>
      </c>
      <c r="EG189" s="25">
        <f t="shared" ca="1" si="178"/>
        <v>1</v>
      </c>
      <c r="EH189" s="25">
        <f t="shared" ca="1" si="178"/>
        <v>1</v>
      </c>
      <c r="EI189" s="25">
        <f t="shared" ca="1" si="178"/>
        <v>1</v>
      </c>
      <c r="EJ189" s="25">
        <f t="shared" ca="1" si="178"/>
        <v>1</v>
      </c>
      <c r="EK189" s="25">
        <f t="shared" ca="1" si="178"/>
        <v>1</v>
      </c>
      <c r="EL189" s="25">
        <f t="shared" ca="1" si="178"/>
        <v>1</v>
      </c>
      <c r="EM189" s="25">
        <f t="shared" ca="1" si="178"/>
        <v>1</v>
      </c>
      <c r="EN189" s="25">
        <f t="shared" ca="1" si="178"/>
        <v>1</v>
      </c>
      <c r="EO189" s="25">
        <f t="shared" ca="1" si="178"/>
        <v>1</v>
      </c>
      <c r="EP189" s="25">
        <f t="shared" ca="1" si="178"/>
        <v>1</v>
      </c>
      <c r="EQ189" s="25">
        <f t="shared" ca="1" si="178"/>
        <v>1</v>
      </c>
      <c r="ER189" s="25">
        <f t="shared" ca="1" si="178"/>
        <v>1</v>
      </c>
      <c r="ES189" s="25">
        <f t="shared" ca="1" si="178"/>
        <v>1</v>
      </c>
      <c r="ET189" s="25">
        <f t="shared" ca="1" si="178"/>
        <v>1</v>
      </c>
      <c r="EU189" s="25">
        <f t="shared" ca="1" si="178"/>
        <v>1</v>
      </c>
      <c r="EV189" s="25">
        <f t="shared" ca="1" si="178"/>
        <v>1</v>
      </c>
      <c r="EW189" s="25">
        <f t="shared" ca="1" si="178"/>
        <v>1</v>
      </c>
      <c r="EX189" s="25">
        <f t="shared" ca="1" si="178"/>
        <v>1</v>
      </c>
      <c r="EY189" s="25">
        <f t="shared" ca="1" si="178"/>
        <v>1</v>
      </c>
      <c r="EZ189" s="25">
        <f t="shared" ca="1" si="178"/>
        <v>1</v>
      </c>
      <c r="FA189" s="25">
        <f t="shared" ca="1" si="178"/>
        <v>1</v>
      </c>
      <c r="FB189" s="25">
        <f t="shared" ca="1" si="178"/>
        <v>1</v>
      </c>
      <c r="FC189" s="25">
        <f t="shared" ca="1" si="178"/>
        <v>1</v>
      </c>
      <c r="FD189" s="25">
        <f t="shared" ca="1" si="178"/>
        <v>1</v>
      </c>
      <c r="FE189" s="25">
        <f t="shared" ca="1" si="178"/>
        <v>1</v>
      </c>
      <c r="FF189" s="25">
        <f t="shared" ca="1" si="178"/>
        <v>1</v>
      </c>
      <c r="FG189" s="25">
        <f t="shared" ca="1" si="178"/>
        <v>1</v>
      </c>
      <c r="FH189" s="25">
        <f t="shared" ca="1" si="178"/>
        <v>1</v>
      </c>
      <c r="FI189" s="25">
        <f t="shared" ca="1" si="178"/>
        <v>1</v>
      </c>
      <c r="FJ189" s="25">
        <f t="shared" ca="1" si="178"/>
        <v>1</v>
      </c>
      <c r="FK189" s="25">
        <f t="shared" ca="1" si="178"/>
        <v>1</v>
      </c>
      <c r="FL189" s="25">
        <f t="shared" ca="1" si="178"/>
        <v>1</v>
      </c>
      <c r="FM189" s="25">
        <f t="shared" ca="1" si="178"/>
        <v>1</v>
      </c>
      <c r="FN189" s="25">
        <f t="shared" ca="1" si="178"/>
        <v>1</v>
      </c>
      <c r="FO189" s="25">
        <f t="shared" ca="1" si="178"/>
        <v>1</v>
      </c>
      <c r="FP189" s="25">
        <f t="shared" ca="1" si="178"/>
        <v>1</v>
      </c>
      <c r="FQ189" s="25">
        <f t="shared" ca="1" si="178"/>
        <v>1</v>
      </c>
      <c r="FR189" s="25">
        <f t="shared" ca="1" si="178"/>
        <v>1</v>
      </c>
      <c r="FS189" s="25">
        <f t="shared" ca="1" si="178"/>
        <v>1</v>
      </c>
      <c r="FT189" s="25">
        <f t="shared" ca="1" si="178"/>
        <v>1</v>
      </c>
      <c r="FU189" s="25">
        <f t="shared" ca="1" si="178"/>
        <v>1</v>
      </c>
      <c r="FV189" s="25">
        <f t="shared" ca="1" si="178"/>
        <v>1</v>
      </c>
      <c r="FW189" s="25">
        <f t="shared" ca="1" si="178"/>
        <v>1</v>
      </c>
      <c r="FX189" s="25">
        <f t="shared" ca="1" si="178"/>
        <v>1</v>
      </c>
      <c r="FY189" s="25">
        <f t="shared" ca="1" si="178"/>
        <v>1</v>
      </c>
      <c r="FZ189" s="25">
        <f t="shared" ca="1" si="178"/>
        <v>1</v>
      </c>
      <c r="GA189" s="25">
        <f t="shared" ca="1" si="178"/>
        <v>1</v>
      </c>
      <c r="GB189" s="25">
        <f t="shared" ca="1" si="178"/>
        <v>1</v>
      </c>
      <c r="GC189" s="25">
        <f t="shared" ca="1" si="178"/>
        <v>1</v>
      </c>
      <c r="GD189" s="25">
        <f t="shared" ca="1" si="178"/>
        <v>1</v>
      </c>
      <c r="GE189" s="25">
        <f t="shared" ca="1" si="178"/>
        <v>1</v>
      </c>
      <c r="GF189" s="25">
        <f t="shared" ca="1" si="178"/>
        <v>1</v>
      </c>
      <c r="GG189" s="25">
        <f t="shared" ca="1" si="178"/>
        <v>1</v>
      </c>
      <c r="GH189" s="25">
        <f t="shared" ca="1" si="178"/>
        <v>1</v>
      </c>
      <c r="GI189" s="25">
        <f t="shared" ca="1" si="178"/>
        <v>1</v>
      </c>
      <c r="GJ189" s="25">
        <f t="shared" ca="1" si="178"/>
        <v>1</v>
      </c>
      <c r="GK189" s="25">
        <f t="shared" ca="1" si="178"/>
        <v>1</v>
      </c>
      <c r="GL189" s="25">
        <f t="shared" ca="1" si="178"/>
        <v>1</v>
      </c>
      <c r="GM189" s="25">
        <f t="shared" ref="GM189:IV189" ca="1" si="179">1-GM176</f>
        <v>1</v>
      </c>
      <c r="GN189" s="25">
        <f t="shared" ca="1" si="179"/>
        <v>1</v>
      </c>
      <c r="GO189" s="25">
        <f t="shared" ca="1" si="179"/>
        <v>1</v>
      </c>
      <c r="GP189" s="25">
        <f t="shared" ca="1" si="179"/>
        <v>1</v>
      </c>
      <c r="GQ189" s="25">
        <f t="shared" ca="1" si="179"/>
        <v>1</v>
      </c>
      <c r="GR189" s="25">
        <f t="shared" ca="1" si="179"/>
        <v>1</v>
      </c>
      <c r="GS189" s="25">
        <f t="shared" ca="1" si="179"/>
        <v>1</v>
      </c>
      <c r="GT189" s="25">
        <f t="shared" ca="1" si="179"/>
        <v>1</v>
      </c>
      <c r="GU189" s="25">
        <f t="shared" ca="1" si="179"/>
        <v>1</v>
      </c>
      <c r="GV189" s="25">
        <f t="shared" ca="1" si="179"/>
        <v>1</v>
      </c>
      <c r="GW189" s="25">
        <f t="shared" ca="1" si="179"/>
        <v>1</v>
      </c>
      <c r="GX189" s="25">
        <f t="shared" ca="1" si="179"/>
        <v>1</v>
      </c>
      <c r="GY189" s="25">
        <f t="shared" ca="1" si="179"/>
        <v>1</v>
      </c>
      <c r="GZ189" s="25">
        <f t="shared" ca="1" si="179"/>
        <v>1</v>
      </c>
      <c r="HA189" s="25">
        <f t="shared" ca="1" si="179"/>
        <v>1</v>
      </c>
      <c r="HB189" s="25">
        <f t="shared" ca="1" si="179"/>
        <v>1</v>
      </c>
      <c r="HC189" s="25">
        <f t="shared" ca="1" si="179"/>
        <v>1</v>
      </c>
      <c r="HD189" s="25">
        <f t="shared" ca="1" si="179"/>
        <v>1</v>
      </c>
      <c r="HE189" s="25">
        <f t="shared" ca="1" si="179"/>
        <v>1</v>
      </c>
      <c r="HF189" s="25">
        <f t="shared" ca="1" si="179"/>
        <v>1</v>
      </c>
      <c r="HG189" s="25">
        <f t="shared" ca="1" si="179"/>
        <v>1</v>
      </c>
      <c r="HH189" s="25">
        <f t="shared" ca="1" si="179"/>
        <v>1</v>
      </c>
      <c r="HI189" s="25">
        <f t="shared" ca="1" si="179"/>
        <v>1</v>
      </c>
      <c r="HJ189" s="25">
        <f t="shared" ca="1" si="179"/>
        <v>1</v>
      </c>
      <c r="HK189" s="25">
        <f t="shared" ca="1" si="179"/>
        <v>1</v>
      </c>
      <c r="HL189" s="25">
        <f t="shared" ca="1" si="179"/>
        <v>1</v>
      </c>
      <c r="HM189" s="25">
        <f t="shared" ca="1" si="179"/>
        <v>1</v>
      </c>
      <c r="HN189" s="25">
        <f t="shared" ca="1" si="179"/>
        <v>1</v>
      </c>
      <c r="HO189" s="25">
        <f t="shared" ca="1" si="179"/>
        <v>1</v>
      </c>
      <c r="HP189" s="25">
        <f t="shared" ca="1" si="179"/>
        <v>1</v>
      </c>
      <c r="HQ189" s="25">
        <f t="shared" ca="1" si="179"/>
        <v>1</v>
      </c>
      <c r="HR189" s="25">
        <f t="shared" ca="1" si="179"/>
        <v>1</v>
      </c>
      <c r="HS189" s="25">
        <f t="shared" ca="1" si="179"/>
        <v>1</v>
      </c>
      <c r="HT189" s="25">
        <f t="shared" ca="1" si="179"/>
        <v>1</v>
      </c>
      <c r="HU189" s="25">
        <f t="shared" ca="1" si="179"/>
        <v>1</v>
      </c>
      <c r="HV189" s="25">
        <f t="shared" ca="1" si="179"/>
        <v>1</v>
      </c>
      <c r="HW189" s="25">
        <f t="shared" ca="1" si="179"/>
        <v>1</v>
      </c>
      <c r="HX189" s="25">
        <f t="shared" ca="1" si="179"/>
        <v>1</v>
      </c>
      <c r="HY189" s="25">
        <f t="shared" ca="1" si="179"/>
        <v>1</v>
      </c>
      <c r="HZ189" s="25">
        <f t="shared" ca="1" si="179"/>
        <v>1</v>
      </c>
      <c r="IA189" s="25">
        <f t="shared" ca="1" si="179"/>
        <v>1</v>
      </c>
      <c r="IB189" s="25">
        <f t="shared" ca="1" si="179"/>
        <v>1</v>
      </c>
      <c r="IC189" s="25">
        <f t="shared" ca="1" si="179"/>
        <v>1</v>
      </c>
      <c r="ID189" s="25">
        <f t="shared" ca="1" si="179"/>
        <v>1</v>
      </c>
      <c r="IE189" s="25">
        <f t="shared" ca="1" si="179"/>
        <v>1</v>
      </c>
      <c r="IF189" s="25">
        <f t="shared" ca="1" si="179"/>
        <v>1</v>
      </c>
      <c r="IG189" s="25">
        <f t="shared" ca="1" si="179"/>
        <v>1</v>
      </c>
      <c r="IH189" s="25">
        <f t="shared" ca="1" si="179"/>
        <v>1</v>
      </c>
      <c r="II189" s="25">
        <f t="shared" ca="1" si="179"/>
        <v>1</v>
      </c>
      <c r="IJ189" s="25">
        <f t="shared" ca="1" si="179"/>
        <v>1</v>
      </c>
      <c r="IK189" s="25">
        <f t="shared" ca="1" si="179"/>
        <v>1</v>
      </c>
      <c r="IL189" s="25">
        <f t="shared" ca="1" si="179"/>
        <v>1</v>
      </c>
      <c r="IM189" s="25">
        <f t="shared" ca="1" si="179"/>
        <v>1</v>
      </c>
      <c r="IN189" s="25">
        <f t="shared" ca="1" si="179"/>
        <v>1</v>
      </c>
      <c r="IO189" s="25">
        <f t="shared" ca="1" si="179"/>
        <v>1</v>
      </c>
      <c r="IP189" s="25">
        <f t="shared" ca="1" si="179"/>
        <v>1</v>
      </c>
      <c r="IQ189" s="25">
        <f t="shared" ca="1" si="179"/>
        <v>1</v>
      </c>
      <c r="IR189" s="25">
        <f t="shared" ca="1" si="179"/>
        <v>1</v>
      </c>
      <c r="IS189" s="25">
        <f t="shared" ca="1" si="179"/>
        <v>1</v>
      </c>
      <c r="IT189" s="25">
        <f t="shared" ca="1" si="179"/>
        <v>1</v>
      </c>
      <c r="IU189" s="25">
        <f t="shared" ca="1" si="179"/>
        <v>1</v>
      </c>
      <c r="IV189" s="25">
        <f t="shared" ca="1" si="179"/>
        <v>1</v>
      </c>
    </row>
    <row r="190" spans="1:256" x14ac:dyDescent="0.15">
      <c r="A190" s="24" t="s">
        <v>139</v>
      </c>
      <c r="C190" s="25">
        <f t="shared" ref="C190:BN190" ca="1" si="180">1-C177</f>
        <v>0</v>
      </c>
      <c r="D190" s="25">
        <f t="shared" ca="1" si="180"/>
        <v>0</v>
      </c>
      <c r="E190" s="25">
        <f t="shared" ca="1" si="180"/>
        <v>3.0603807403531524E-2</v>
      </c>
      <c r="F190" s="25">
        <f t="shared" ca="1" si="180"/>
        <v>6.0547845854205917E-2</v>
      </c>
      <c r="G190" s="25">
        <f t="shared" ca="1" si="180"/>
        <v>8.9874828626526515E-2</v>
      </c>
      <c r="H190" s="25">
        <f t="shared" ca="1" si="180"/>
        <v>0.11862519979776687</v>
      </c>
      <c r="I190" s="25">
        <f t="shared" ca="1" si="180"/>
        <v>0.14683726562287847</v>
      </c>
      <c r="J190" s="25">
        <f t="shared" ca="1" si="180"/>
        <v>0.17454731823963954</v>
      </c>
      <c r="K190" s="25">
        <f t="shared" ca="1" si="180"/>
        <v>0.20178975215713024</v>
      </c>
      <c r="L190" s="25">
        <f t="shared" ca="1" si="180"/>
        <v>0.22859717395353152</v>
      </c>
      <c r="M190" s="25">
        <f t="shared" ca="1" si="180"/>
        <v>0.25500050558381004</v>
      </c>
      <c r="N190" s="25">
        <f t="shared" ca="1" si="180"/>
        <v>0.28104476504838383</v>
      </c>
      <c r="O190" s="25">
        <f t="shared" ca="1" si="180"/>
        <v>0.30681032661061225</v>
      </c>
      <c r="P190" s="25">
        <f t="shared" ca="1" si="180"/>
        <v>0.33232338591442456</v>
      </c>
      <c r="Q190" s="25">
        <f t="shared" ca="1" si="180"/>
        <v>0.35760880144133855</v>
      </c>
      <c r="R190" s="25">
        <f t="shared" ca="1" si="180"/>
        <v>0.38269017148212203</v>
      </c>
      <c r="S190" s="25">
        <f t="shared" ca="1" si="180"/>
        <v>0.40758990667512229</v>
      </c>
      <c r="T190" s="25">
        <f t="shared" ca="1" si="180"/>
        <v>0.43232929837150191</v>
      </c>
      <c r="U190" s="25">
        <f t="shared" ca="1" si="180"/>
        <v>0.45692858307214868</v>
      </c>
      <c r="V190" s="25">
        <f t="shared" ca="1" si="180"/>
        <v>0.48140700316647989</v>
      </c>
      <c r="W190" s="25">
        <f t="shared" ca="1" si="180"/>
        <v>0.50578286418969332</v>
      </c>
      <c r="X190" s="25">
        <f t="shared" ca="1" si="180"/>
        <v>0.53007358879772193</v>
      </c>
      <c r="Y190" s="25">
        <f t="shared" ca="1" si="180"/>
        <v>0.55429576765648447</v>
      </c>
      <c r="Z190" s="25">
        <f t="shared" ca="1" si="180"/>
        <v>0.578465207451764</v>
      </c>
      <c r="AA190" s="25">
        <f t="shared" ca="1" si="180"/>
        <v>0.60259697612574803</v>
      </c>
      <c r="AB190" s="25">
        <f t="shared" ca="1" si="180"/>
        <v>0.62670544555113195</v>
      </c>
      <c r="AC190" s="25">
        <f t="shared" ca="1" si="180"/>
        <v>0.65080433177858632</v>
      </c>
      <c r="AD190" s="25">
        <f t="shared" ca="1" si="180"/>
        <v>0.67490673298941883</v>
      </c>
      <c r="AE190" s="25">
        <f t="shared" ca="1" si="180"/>
        <v>0.69902516531673209</v>
      </c>
      <c r="AF190" s="25">
        <f t="shared" ca="1" si="180"/>
        <v>0.7231715966348008</v>
      </c>
      <c r="AG190" s="25">
        <f t="shared" ca="1" si="180"/>
        <v>0.74735747842266065</v>
      </c>
      <c r="AH190" s="25">
        <f t="shared" ca="1" si="180"/>
        <v>0.77169535670948763</v>
      </c>
      <c r="AI190" s="25">
        <f t="shared" ca="1" si="180"/>
        <v>0.79622807163362341</v>
      </c>
      <c r="AJ190" s="25">
        <f t="shared" ca="1" si="180"/>
        <v>0.82098406271140512</v>
      </c>
      <c r="AK190" s="25">
        <f t="shared" ca="1" si="180"/>
        <v>0.846004098129013</v>
      </c>
      <c r="AL190" s="25">
        <f t="shared" ca="1" si="180"/>
        <v>0.87135103407078696</v>
      </c>
      <c r="AM190" s="25">
        <f t="shared" ca="1" si="180"/>
        <v>0.89714617612920611</v>
      </c>
      <c r="AN190" s="25">
        <f t="shared" ca="1" si="180"/>
        <v>0.9233917811117589</v>
      </c>
      <c r="AO190" s="25">
        <f t="shared" ca="1" si="180"/>
        <v>0.95028428709666346</v>
      </c>
      <c r="AP190" s="25">
        <f t="shared" ca="1" si="180"/>
        <v>0.9635261250560343</v>
      </c>
      <c r="AQ190" s="25">
        <f t="shared" ca="1" si="180"/>
        <v>0.97036086142715428</v>
      </c>
      <c r="AR190" s="25">
        <f t="shared" ca="1" si="180"/>
        <v>0.97482366983149038</v>
      </c>
      <c r="AS190" s="25">
        <f t="shared" ca="1" si="180"/>
        <v>0.97822481207861367</v>
      </c>
      <c r="AT190" s="25">
        <f t="shared" ca="1" si="180"/>
        <v>0.98102444944533063</v>
      </c>
      <c r="AU190" s="25">
        <f t="shared" ca="1" si="180"/>
        <v>0.98340851270410246</v>
      </c>
      <c r="AV190" s="25">
        <f t="shared" ca="1" si="180"/>
        <v>0.98546886219164131</v>
      </c>
      <c r="AW190" s="25">
        <f t="shared" ca="1" si="180"/>
        <v>0.98726149533573326</v>
      </c>
      <c r="AX190" s="25">
        <f t="shared" ca="1" si="180"/>
        <v>0.98882640896698459</v>
      </c>
      <c r="AY190" s="25">
        <f t="shared" ca="1" si="180"/>
        <v>0.99019499195279748</v>
      </c>
      <c r="AZ190" s="25">
        <f t="shared" ca="1" si="180"/>
        <v>0.99139313900359494</v>
      </c>
      <c r="BA190" s="25">
        <f t="shared" ca="1" si="180"/>
        <v>0.9924427754603099</v>
      </c>
      <c r="BB190" s="25">
        <f t="shared" ca="1" si="180"/>
        <v>0.99336272722276941</v>
      </c>
      <c r="BC190" s="25">
        <f t="shared" ca="1" si="180"/>
        <v>0.99416928634717727</v>
      </c>
      <c r="BD190" s="25">
        <f t="shared" ca="1" si="180"/>
        <v>0.99487661685716255</v>
      </c>
      <c r="BE190" s="25">
        <f t="shared" ca="1" si="180"/>
        <v>0.99549706667238425</v>
      </c>
      <c r="BF190" s="25">
        <f t="shared" ca="1" si="180"/>
        <v>0.99604141871705187</v>
      </c>
      <c r="BG190" s="25">
        <f t="shared" ca="1" si="180"/>
        <v>0.99651909928576454</v>
      </c>
      <c r="BH190" s="25">
        <f t="shared" ca="1" si="180"/>
        <v>0.99693835435507117</v>
      </c>
      <c r="BI190" s="25">
        <f t="shared" ca="1" si="180"/>
        <v>0.99730640064264986</v>
      </c>
      <c r="BJ190" s="25">
        <f t="shared" ca="1" si="180"/>
        <v>0.99762955605423043</v>
      </c>
      <c r="BK190" s="25">
        <f t="shared" ca="1" si="180"/>
        <v>0.99791335288965299</v>
      </c>
      <c r="BL190" s="25">
        <f t="shared" ca="1" si="180"/>
        <v>0.99816263639177227</v>
      </c>
      <c r="BM190" s="25">
        <f t="shared" ca="1" si="180"/>
        <v>0.99838165070265161</v>
      </c>
      <c r="BN190" s="25">
        <f t="shared" ca="1" si="180"/>
        <v>0.99857411392768902</v>
      </c>
      <c r="BO190" s="25">
        <f t="shared" ref="BO190:DZ190" ca="1" si="181">1-BO177</f>
        <v>0.99874328373853993</v>
      </c>
      <c r="BP190" s="25">
        <f t="shared" ca="1" si="181"/>
        <v>0.99889201473578659</v>
      </c>
      <c r="BQ190" s="25">
        <f t="shared" ca="1" si="181"/>
        <v>0.99902280862273452</v>
      </c>
      <c r="BR190" s="25">
        <f t="shared" ca="1" si="181"/>
        <v>0.99913785810098554</v>
      </c>
      <c r="BS190" s="25">
        <f t="shared" ca="1" si="181"/>
        <v>0.9992390852794425</v>
      </c>
      <c r="BT190" s="25">
        <f t="shared" ca="1" si="181"/>
        <v>0.99932817528654028</v>
      </c>
      <c r="BU190" s="25">
        <f t="shared" ca="1" si="181"/>
        <v>0.99940660568761674</v>
      </c>
      <c r="BV190" s="25">
        <f t="shared" ca="1" si="181"/>
        <v>0.99947567223311695</v>
      </c>
      <c r="BW190" s="25">
        <f t="shared" ca="1" si="181"/>
        <v>0.99953651139702682</v>
      </c>
      <c r="BX190" s="25">
        <f t="shared" ca="1" si="181"/>
        <v>0.99959012010713721</v>
      </c>
      <c r="BY190" s="25">
        <f t="shared" ca="1" si="181"/>
        <v>0.99963737301829692</v>
      </c>
      <c r="BZ190" s="25">
        <f t="shared" ca="1" si="181"/>
        <v>0.99967903763575894</v>
      </c>
      <c r="CA190" s="25">
        <f t="shared" ca="1" si="181"/>
        <v>0.99971578755722235</v>
      </c>
      <c r="CB190" s="25">
        <f t="shared" ca="1" si="181"/>
        <v>0.99974821406851888</v>
      </c>
      <c r="CC190" s="25">
        <f t="shared" ca="1" si="181"/>
        <v>0.99977683629846681</v>
      </c>
      <c r="CD190" s="25">
        <f t="shared" ca="1" si="181"/>
        <v>0.99980211011268849</v>
      </c>
      <c r="CE190" s="25">
        <f t="shared" ca="1" si="181"/>
        <v>0.99982443590368197</v>
      </c>
      <c r="CF190" s="25">
        <f t="shared" ca="1" si="181"/>
        <v>0.99984416541476195</v>
      </c>
      <c r="CG190" s="25">
        <f t="shared" ca="1" si="181"/>
        <v>0.99986160771827237</v>
      </c>
      <c r="CH190" s="25">
        <f t="shared" ca="1" si="181"/>
        <v>0.9998770344534188</v>
      </c>
      <c r="CI190" s="25">
        <f t="shared" ca="1" si="181"/>
        <v>0.99989068441590212</v>
      </c>
      <c r="CJ190" s="25">
        <f t="shared" ca="1" si="181"/>
        <v>0.99990276758001484</v>
      </c>
      <c r="CK190" s="25">
        <f t="shared" ca="1" si="181"/>
        <v>0.99991346862378894</v>
      </c>
      <c r="CL190" s="25">
        <f t="shared" ca="1" si="181"/>
        <v>0.99992295001896869</v>
      </c>
      <c r="CM190" s="25">
        <f t="shared" ca="1" si="181"/>
        <v>0.99993135473987127</v>
      </c>
      <c r="CN190" s="25">
        <f t="shared" ca="1" si="181"/>
        <v>0.99993880863845386</v>
      </c>
      <c r="CO190" s="25">
        <f t="shared" ca="1" si="181"/>
        <v>0.99994542252700391</v>
      </c>
      <c r="CP190" s="25">
        <f t="shared" ca="1" si="181"/>
        <v>0.99995129400470639</v>
      </c>
      <c r="CQ190" s="25">
        <f t="shared" ca="1" si="181"/>
        <v>0.99995650905982403</v>
      </c>
      <c r="CR190" s="25">
        <f t="shared" ca="1" si="181"/>
        <v>0.99996114347527498</v>
      </c>
      <c r="CS190" s="25">
        <f t="shared" ca="1" si="181"/>
        <v>0.99996526406193131</v>
      </c>
      <c r="CT190" s="25">
        <f t="shared" ca="1" si="181"/>
        <v>0.99996892974093798</v>
      </c>
      <c r="CU190" s="25">
        <f t="shared" ca="1" si="181"/>
        <v>0.99997219249370206</v>
      </c>
      <c r="CV190" s="25">
        <f t="shared" ca="1" si="181"/>
        <v>0.99997509819588315</v>
      </c>
      <c r="CW190" s="25">
        <f t="shared" ca="1" si="181"/>
        <v>0.99997768734968873</v>
      </c>
      <c r="CX190" s="25">
        <f t="shared" ca="1" si="181"/>
        <v>0.99997999572700313</v>
      </c>
      <c r="CY190" s="25">
        <f t="shared" ca="1" si="181"/>
        <v>0.99998205493432113</v>
      </c>
      <c r="CZ190" s="25">
        <f t="shared" ca="1" si="181"/>
        <v>0.99998389290910294</v>
      </c>
      <c r="DA190" s="25">
        <f t="shared" ca="1" si="181"/>
        <v>0.99998553435596937</v>
      </c>
      <c r="DB190" s="25">
        <f t="shared" ca="1" si="181"/>
        <v>0.99998700113011885</v>
      </c>
      <c r="DC190" s="25">
        <f t="shared" ca="1" si="181"/>
        <v>0.99998831257443233</v>
      </c>
      <c r="DD190" s="25">
        <f t="shared" ca="1" si="181"/>
        <v>0.99998948581593394</v>
      </c>
      <c r="DE190" s="25">
        <f t="shared" ca="1" si="181"/>
        <v>0.99999053602657462</v>
      </c>
      <c r="DF190" s="25">
        <f t="shared" ca="1" si="181"/>
        <v>0.99999147665269328</v>
      </c>
      <c r="DG190" s="25">
        <f t="shared" ca="1" si="181"/>
        <v>0.99999231961697388</v>
      </c>
      <c r="DH190" s="25">
        <f t="shared" ca="1" si="181"/>
        <v>0.9999930754962455</v>
      </c>
      <c r="DI190" s="25">
        <f t="shared" ca="1" si="181"/>
        <v>0.9999937536780612</v>
      </c>
      <c r="DJ190" s="25">
        <f t="shared" ca="1" si="181"/>
        <v>0.99999436249863183</v>
      </c>
      <c r="DK190" s="25">
        <f t="shared" ca="1" si="181"/>
        <v>0.9999949093643713</v>
      </c>
      <c r="DL190" s="25">
        <f t="shared" ca="1" si="181"/>
        <v>0.99999540085903771</v>
      </c>
      <c r="DM190" s="25">
        <f t="shared" ca="1" si="181"/>
        <v>0.99999584283820742</v>
      </c>
      <c r="DN190" s="25">
        <f t="shared" ca="1" si="181"/>
        <v>0.99999624051260949</v>
      </c>
      <c r="DO190" s="25">
        <f t="shared" ca="1" si="181"/>
        <v>0.99999659852166067</v>
      </c>
      <c r="DP190" s="25">
        <f t="shared" ca="1" si="181"/>
        <v>0.99999692099837545</v>
      </c>
      <c r="DQ190" s="25">
        <f t="shared" ca="1" si="181"/>
        <v>0.99999721162668698</v>
      </c>
      <c r="DR190" s="25">
        <f t="shared" ca="1" si="181"/>
        <v>0.99999747369208403</v>
      </c>
      <c r="DS190" s="25">
        <f t="shared" ca="1" si="181"/>
        <v>0.99999771012636174</v>
      </c>
      <c r="DT190" s="25">
        <f t="shared" ca="1" si="181"/>
        <v>0.99999792354718753</v>
      </c>
      <c r="DU190" s="25">
        <f t="shared" ca="1" si="181"/>
        <v>0.99999811629309621</v>
      </c>
      <c r="DV190" s="25">
        <f t="shared" ca="1" si="181"/>
        <v>0.99999829045445754</v>
      </c>
      <c r="DW190" s="25">
        <f t="shared" ca="1" si="181"/>
        <v>0.99999844790088943</v>
      </c>
      <c r="DX190" s="25">
        <f t="shared" ca="1" si="181"/>
        <v>0.9999985903055385</v>
      </c>
      <c r="DY190" s="25">
        <f t="shared" ca="1" si="181"/>
        <v>0.99999871916659422</v>
      </c>
      <c r="DZ190" s="25">
        <f t="shared" ca="1" si="181"/>
        <v>0.99999883582636095</v>
      </c>
      <c r="EA190" s="25">
        <f t="shared" ref="EA190:GL190" ca="1" si="182">1-EA177</f>
        <v>0.99999894148817381</v>
      </c>
      <c r="EB190" s="25">
        <f t="shared" ca="1" si="182"/>
        <v>0.99999903723140948</v>
      </c>
      <c r="EC190" s="25">
        <f t="shared" ca="1" si="182"/>
        <v>0.9999991240248125</v>
      </c>
      <c r="ED190" s="25">
        <f t="shared" ca="1" si="182"/>
        <v>0.99999920273833331</v>
      </c>
      <c r="EE190" s="25">
        <f t="shared" ca="1" si="182"/>
        <v>0.99999927415364809</v>
      </c>
      <c r="EF190" s="25">
        <f t="shared" ca="1" si="182"/>
        <v>0.99999933897351356</v>
      </c>
      <c r="EG190" s="25">
        <f t="shared" ca="1" si="182"/>
        <v>0.99999939783008984</v>
      </c>
      <c r="EH190" s="25">
        <f t="shared" ca="1" si="182"/>
        <v>0.99999945129234857</v>
      </c>
      <c r="EI190" s="25">
        <f t="shared" ca="1" si="182"/>
        <v>0.99999949987267089</v>
      </c>
      <c r="EJ190" s="25">
        <f t="shared" ca="1" si="182"/>
        <v>0.99999954403272717</v>
      </c>
      <c r="EK190" s="25">
        <f t="shared" ca="1" si="182"/>
        <v>0.99999958418872026</v>
      </c>
      <c r="EL190" s="25">
        <f t="shared" ca="1" si="182"/>
        <v>0.99999962071606141</v>
      </c>
      <c r="EM190" s="25">
        <f t="shared" ca="1" si="182"/>
        <v>0.9999996539535464</v>
      </c>
      <c r="EN190" s="25">
        <f t="shared" ca="1" si="182"/>
        <v>0.99999968420708341</v>
      </c>
      <c r="EO190" s="25">
        <f t="shared" ca="1" si="182"/>
        <v>0.99999971175302593</v>
      </c>
      <c r="EP190" s="25">
        <f t="shared" ca="1" si="182"/>
        <v>0.99999973684115206</v>
      </c>
      <c r="EQ190" s="25">
        <f t="shared" ca="1" si="182"/>
        <v>0.99999975969733035</v>
      </c>
      <c r="ER190" s="25">
        <f t="shared" ca="1" si="182"/>
        <v>0.99999978052590666</v>
      </c>
      <c r="ES190" s="25">
        <f t="shared" ca="1" si="182"/>
        <v>0.99999979951184126</v>
      </c>
      <c r="ET190" s="25">
        <f t="shared" ca="1" si="182"/>
        <v>0.9999998168226254</v>
      </c>
      <c r="EU190" s="25">
        <f t="shared" ca="1" si="182"/>
        <v>0.99999983260999892</v>
      </c>
      <c r="EV190" s="25">
        <f t="shared" ca="1" si="182"/>
        <v>0.99999984701149169</v>
      </c>
      <c r="EW190" s="25">
        <f t="shared" ca="1" si="182"/>
        <v>0.99999986015180842</v>
      </c>
      <c r="EX190" s="25">
        <f t="shared" ca="1" si="182"/>
        <v>0.99999987214407116</v>
      </c>
      <c r="EY190" s="25">
        <f t="shared" ca="1" si="182"/>
        <v>0.99999988309093724</v>
      </c>
      <c r="EZ190" s="25">
        <f t="shared" ca="1" si="182"/>
        <v>0.99999989308560422</v>
      </c>
      <c r="FA190" s="25">
        <f t="shared" ca="1" si="182"/>
        <v>0.99999990221271418</v>
      </c>
      <c r="FB190" s="25">
        <f t="shared" ca="1" si="182"/>
        <v>0.99999991054916804</v>
      </c>
      <c r="FC190" s="25">
        <f t="shared" ca="1" si="182"/>
        <v>0.99999991816485878</v>
      </c>
      <c r="FD190" s="25">
        <f t="shared" ca="1" si="182"/>
        <v>0.99999992512333269</v>
      </c>
      <c r="FE190" s="25">
        <f t="shared" ca="1" si="182"/>
        <v>0.99999993148238564</v>
      </c>
      <c r="FF190" s="25">
        <f t="shared" ca="1" si="182"/>
        <v>0.99999993729460035</v>
      </c>
      <c r="FG190" s="25">
        <f t="shared" ca="1" si="182"/>
        <v>0.99999994260783287</v>
      </c>
      <c r="FH190" s="25">
        <f t="shared" ca="1" si="182"/>
        <v>0.99999994746565013</v>
      </c>
      <c r="FI190" s="25">
        <f t="shared" ca="1" si="182"/>
        <v>0.99999995190772695</v>
      </c>
      <c r="FJ190" s="25">
        <f t="shared" ca="1" si="182"/>
        <v>0.9999999559702043</v>
      </c>
      <c r="FK190" s="25">
        <f t="shared" ca="1" si="182"/>
        <v>0.99999995968601285</v>
      </c>
      <c r="FL190" s="25">
        <f t="shared" ca="1" si="182"/>
        <v>0.9999999630851667</v>
      </c>
      <c r="FM190" s="25">
        <f t="shared" ca="1" si="182"/>
        <v>0.99999996619502873</v>
      </c>
      <c r="FN190" s="25">
        <f t="shared" ca="1" si="182"/>
        <v>0.99999996904055111</v>
      </c>
      <c r="FO190" s="25">
        <f t="shared" ca="1" si="182"/>
        <v>0.9999999716444935</v>
      </c>
      <c r="FP190" s="25">
        <f t="shared" ca="1" si="182"/>
        <v>0.99999997402762009</v>
      </c>
      <c r="FQ190" s="25">
        <f t="shared" ca="1" si="182"/>
        <v>0.99999997620887937</v>
      </c>
      <c r="FR190" s="25">
        <f t="shared" ca="1" si="182"/>
        <v>0.9999999782055663</v>
      </c>
      <c r="FS190" s="25">
        <f t="shared" ca="1" si="182"/>
        <v>0.99999998003347013</v>
      </c>
      <c r="FT190" s="25">
        <f t="shared" ca="1" si="182"/>
        <v>0.99999998170700855</v>
      </c>
      <c r="FU190" s="25">
        <f t="shared" ca="1" si="182"/>
        <v>0.9999999832393488</v>
      </c>
      <c r="FV190" s="25">
        <f t="shared" ca="1" si="182"/>
        <v>0.99999998464251905</v>
      </c>
      <c r="FW190" s="25">
        <f t="shared" ca="1" si="182"/>
        <v>0.99999998592750861</v>
      </c>
      <c r="FX190" s="25">
        <f t="shared" ca="1" si="182"/>
        <v>0.99999998710435944</v>
      </c>
      <c r="FY190" s="25">
        <f t="shared" ca="1" si="182"/>
        <v>0.99999998818224922</v>
      </c>
      <c r="FZ190" s="25">
        <f t="shared" ca="1" si="182"/>
        <v>0.99999998916956712</v>
      </c>
      <c r="GA190" s="25">
        <f t="shared" ca="1" si="182"/>
        <v>0.9999999900739831</v>
      </c>
      <c r="GB190" s="25">
        <f t="shared" ca="1" si="182"/>
        <v>0.99999999090250979</v>
      </c>
      <c r="GC190" s="25">
        <f t="shared" ca="1" si="182"/>
        <v>0.99999999166156051</v>
      </c>
      <c r="GD190" s="25">
        <f t="shared" ca="1" si="182"/>
        <v>0.99999999235700088</v>
      </c>
      <c r="GE190" s="25">
        <f t="shared" ca="1" si="182"/>
        <v>0.99999999299419651</v>
      </c>
      <c r="GF190" s="25">
        <f t="shared" ca="1" si="182"/>
        <v>0.9999999935780558</v>
      </c>
      <c r="GG190" s="25">
        <f t="shared" ca="1" si="182"/>
        <v>0.99999999411306995</v>
      </c>
      <c r="GH190" s="25">
        <f t="shared" ca="1" si="182"/>
        <v>0.99999999460334854</v>
      </c>
      <c r="GI190" s="25">
        <f t="shared" ca="1" si="182"/>
        <v>0.9999999950526528</v>
      </c>
      <c r="GJ190" s="25">
        <f t="shared" ca="1" si="182"/>
        <v>0.99999999546442464</v>
      </c>
      <c r="GK190" s="25">
        <f t="shared" ca="1" si="182"/>
        <v>0.9999999958418152</v>
      </c>
      <c r="GL190" s="25">
        <f t="shared" ca="1" si="182"/>
        <v>0.99999999618770863</v>
      </c>
      <c r="GM190" s="25">
        <f t="shared" ref="GM190:IV190" ca="1" si="183">1-GM177</f>
        <v>0.9999999965047458</v>
      </c>
      <c r="GN190" s="25">
        <f t="shared" ca="1" si="183"/>
        <v>0.99999999679534446</v>
      </c>
      <c r="GO190" s="25">
        <f t="shared" ca="1" si="183"/>
        <v>0.99999999706171849</v>
      </c>
      <c r="GP190" s="25">
        <f t="shared" ca="1" si="183"/>
        <v>0.99999999730589528</v>
      </c>
      <c r="GQ190" s="25">
        <f t="shared" ca="1" si="183"/>
        <v>0.99999999752973168</v>
      </c>
      <c r="GR190" s="25">
        <f t="shared" ca="1" si="183"/>
        <v>0.99999999773492809</v>
      </c>
      <c r="GS190" s="25">
        <f t="shared" ca="1" si="183"/>
        <v>0.99999999792304217</v>
      </c>
      <c r="GT190" s="25">
        <f t="shared" ca="1" si="183"/>
        <v>0.99999999809550066</v>
      </c>
      <c r="GU190" s="25">
        <f t="shared" ca="1" si="183"/>
        <v>0.99999999825361052</v>
      </c>
      <c r="GV190" s="25">
        <f t="shared" ca="1" si="183"/>
        <v>0.99999999839856935</v>
      </c>
      <c r="GW190" s="25">
        <f t="shared" ca="1" si="183"/>
        <v>0.99999999853147392</v>
      </c>
      <c r="GX190" s="25">
        <f t="shared" ca="1" si="183"/>
        <v>0.99999999865332945</v>
      </c>
      <c r="GY190" s="25">
        <f t="shared" ca="1" si="183"/>
        <v>0.99999999876505696</v>
      </c>
      <c r="GZ190" s="25">
        <f t="shared" ca="1" si="183"/>
        <v>0.99999999886750024</v>
      </c>
      <c r="HA190" s="25">
        <f t="shared" ca="1" si="183"/>
        <v>0.99999999896143277</v>
      </c>
      <c r="HB190" s="25">
        <f t="shared" ca="1" si="183"/>
        <v>0.99999999904756298</v>
      </c>
      <c r="HC190" s="25">
        <f t="shared" ca="1" si="183"/>
        <v>0.99999999912654047</v>
      </c>
      <c r="HD190" s="25">
        <f t="shared" ca="1" si="183"/>
        <v>0.99999999919896054</v>
      </c>
      <c r="HE190" s="25">
        <f t="shared" ca="1" si="183"/>
        <v>0.99999999926536864</v>
      </c>
      <c r="HF190" s="25">
        <f t="shared" ca="1" si="183"/>
        <v>0.99999999932626482</v>
      </c>
      <c r="HG190" s="25">
        <f t="shared" ca="1" si="183"/>
        <v>0.99999999938210737</v>
      </c>
      <c r="HH190" s="25">
        <f t="shared" ca="1" si="183"/>
        <v>0.99999999943331641</v>
      </c>
      <c r="HI190" s="25">
        <f t="shared" ca="1" si="183"/>
        <v>0.99999999948027707</v>
      </c>
      <c r="HJ190" s="25">
        <f t="shared" ca="1" si="183"/>
        <v>0.99999999952334229</v>
      </c>
      <c r="HK190" s="25">
        <f t="shared" ca="1" si="183"/>
        <v>0.9999999995628357</v>
      </c>
      <c r="HL190" s="25">
        <f t="shared" ca="1" si="183"/>
        <v>0.99999999959905395</v>
      </c>
      <c r="HM190" s="25">
        <f t="shared" ca="1" si="183"/>
        <v>0.99999999963226904</v>
      </c>
      <c r="HN190" s="25">
        <f t="shared" ca="1" si="183"/>
        <v>0.99999999966273034</v>
      </c>
      <c r="HO190" s="25">
        <f t="shared" ca="1" si="183"/>
        <v>0.99999999969066633</v>
      </c>
      <c r="HP190" s="25">
        <f t="shared" ca="1" si="183"/>
        <v>0.99999999971628672</v>
      </c>
      <c r="HQ190" s="25">
        <f t="shared" ca="1" si="183"/>
        <v>0.9999999997397836</v>
      </c>
      <c r="HR190" s="25">
        <f t="shared" ca="1" si="183"/>
        <v>0.99999999976133325</v>
      </c>
      <c r="HS190" s="25">
        <f t="shared" ca="1" si="183"/>
        <v>0.9999999997810971</v>
      </c>
      <c r="HT190" s="25">
        <f t="shared" ca="1" si="183"/>
        <v>0.99999999979922327</v>
      </c>
      <c r="HU190" s="25">
        <f t="shared" ca="1" si="183"/>
        <v>0.99999999981584775</v>
      </c>
      <c r="HV190" s="25">
        <f t="shared" ca="1" si="183"/>
        <v>0.99999999983109489</v>
      </c>
      <c r="HW190" s="25">
        <f t="shared" ca="1" si="183"/>
        <v>0.99999999984507892</v>
      </c>
      <c r="HX190" s="25">
        <f t="shared" ca="1" si="183"/>
        <v>0.99999999985790466</v>
      </c>
      <c r="HY190" s="25">
        <f t="shared" ca="1" si="183"/>
        <v>0.99999999986966803</v>
      </c>
      <c r="HZ190" s="25">
        <f t="shared" ca="1" si="183"/>
        <v>0.99999999988045707</v>
      </c>
      <c r="IA190" s="25">
        <f t="shared" ca="1" si="183"/>
        <v>0.99999999989035271</v>
      </c>
      <c r="IB190" s="25">
        <f t="shared" ca="1" si="183"/>
        <v>0.99999999989942878</v>
      </c>
      <c r="IC190" s="25">
        <f t="shared" ca="1" si="183"/>
        <v>0.99999999990775323</v>
      </c>
      <c r="ID190" s="25">
        <f t="shared" ca="1" si="183"/>
        <v>0.99999999991538846</v>
      </c>
      <c r="IE190" s="25">
        <f t="shared" ca="1" si="183"/>
        <v>0.99999999992239152</v>
      </c>
      <c r="IF190" s="25">
        <f t="shared" ca="1" si="183"/>
        <v>0.99999999992881472</v>
      </c>
      <c r="IG190" s="25">
        <f t="shared" ca="1" si="183"/>
        <v>0.99999999993470612</v>
      </c>
      <c r="IH190" s="25">
        <f t="shared" ca="1" si="183"/>
        <v>0.9999999999401098</v>
      </c>
      <c r="II190" s="25">
        <f t="shared" ca="1" si="183"/>
        <v>0.99999999994506616</v>
      </c>
      <c r="IJ190" s="25">
        <f t="shared" ca="1" si="183"/>
        <v>0.99999999994961219</v>
      </c>
      <c r="IK190" s="25">
        <f t="shared" ca="1" si="183"/>
        <v>0.99999999995378197</v>
      </c>
      <c r="IL190" s="25">
        <f t="shared" ca="1" si="183"/>
        <v>0.99999999995760658</v>
      </c>
      <c r="IM190" s="25">
        <f t="shared" ca="1" si="183"/>
        <v>0.99999999996111466</v>
      </c>
      <c r="IN190" s="25">
        <f t="shared" ca="1" si="183"/>
        <v>0.99999999996433231</v>
      </c>
      <c r="IO190" s="25">
        <f t="shared" ca="1" si="183"/>
        <v>0.99999999996728361</v>
      </c>
      <c r="IP190" s="25">
        <f t="shared" ca="1" si="183"/>
        <v>0.99999999996999078</v>
      </c>
      <c r="IQ190" s="25">
        <f t="shared" ca="1" si="183"/>
        <v>0.9999999999724738</v>
      </c>
      <c r="IR190" s="25">
        <f t="shared" ca="1" si="183"/>
        <v>0.99999999997475131</v>
      </c>
      <c r="IS190" s="25">
        <f t="shared" ca="1" si="183"/>
        <v>0.99999999997684041</v>
      </c>
      <c r="IT190" s="25">
        <f t="shared" ca="1" si="183"/>
        <v>0.99999999997875666</v>
      </c>
      <c r="IU190" s="25">
        <f t="shared" ca="1" si="183"/>
        <v>0.99999999998051425</v>
      </c>
      <c r="IV190" s="25">
        <f t="shared" ca="1" si="183"/>
        <v>0.99999999998212641</v>
      </c>
    </row>
    <row r="191" spans="1:256" x14ac:dyDescent="0.15">
      <c r="A191" s="2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row>
    <row r="192" spans="1:256" x14ac:dyDescent="0.15">
      <c r="A192" s="51" t="s">
        <v>260</v>
      </c>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row>
    <row r="193" spans="1:256" x14ac:dyDescent="0.15">
      <c r="A193" s="24" t="s">
        <v>123</v>
      </c>
      <c r="B193" s="2" t="s">
        <v>6</v>
      </c>
      <c r="C193" s="4">
        <f ca="1">C154/(C$145+1E-36)</f>
        <v>75.822612647670795</v>
      </c>
      <c r="D193" s="4">
        <f t="shared" ref="D193:BN193" ca="1" si="184">D154/(D$145+1E-36)</f>
        <v>75.822612647670795</v>
      </c>
      <c r="E193" s="4">
        <f t="shared" ca="1" si="184"/>
        <v>75.82261264767078</v>
      </c>
      <c r="F193" s="4">
        <f t="shared" ca="1" si="184"/>
        <v>75.82261264767078</v>
      </c>
      <c r="G193" s="4">
        <f t="shared" ca="1" si="184"/>
        <v>75.82261264767078</v>
      </c>
      <c r="H193" s="4">
        <f t="shared" ca="1" si="184"/>
        <v>75.82261264767078</v>
      </c>
      <c r="I193" s="4">
        <f t="shared" ca="1" si="184"/>
        <v>75.82261264767078</v>
      </c>
      <c r="J193" s="4">
        <f t="shared" ca="1" si="184"/>
        <v>75.82261264767078</v>
      </c>
      <c r="K193" s="4">
        <f t="shared" ca="1" si="184"/>
        <v>75.822612647670795</v>
      </c>
      <c r="L193" s="4">
        <f t="shared" ca="1" si="184"/>
        <v>75.822612647670795</v>
      </c>
      <c r="M193" s="4">
        <f t="shared" ca="1" si="184"/>
        <v>75.822612647670795</v>
      </c>
      <c r="N193" s="4">
        <f t="shared" ca="1" si="184"/>
        <v>75.822612647670809</v>
      </c>
      <c r="O193" s="4">
        <f t="shared" ca="1" si="184"/>
        <v>75.822612647670823</v>
      </c>
      <c r="P193" s="4">
        <f t="shared" ca="1" si="184"/>
        <v>75.822612647670823</v>
      </c>
      <c r="Q193" s="4">
        <f t="shared" ca="1" si="184"/>
        <v>75.822612647670823</v>
      </c>
      <c r="R193" s="4">
        <f t="shared" ca="1" si="184"/>
        <v>75.822612647670809</v>
      </c>
      <c r="S193" s="4">
        <f t="shared" ca="1" si="184"/>
        <v>75.822612647670809</v>
      </c>
      <c r="T193" s="4">
        <f t="shared" ca="1" si="184"/>
        <v>75.822612647670809</v>
      </c>
      <c r="U193" s="4">
        <f t="shared" ca="1" si="184"/>
        <v>75.822612647670809</v>
      </c>
      <c r="V193" s="4">
        <f t="shared" ca="1" si="184"/>
        <v>75.822612647670809</v>
      </c>
      <c r="W193" s="4">
        <f t="shared" ca="1" si="184"/>
        <v>75.822612647670809</v>
      </c>
      <c r="X193" s="4">
        <f t="shared" ca="1" si="184"/>
        <v>75.822612647670795</v>
      </c>
      <c r="Y193" s="4">
        <f t="shared" ca="1" si="184"/>
        <v>75.822612647670809</v>
      </c>
      <c r="Z193" s="4">
        <f t="shared" ca="1" si="184"/>
        <v>75.822612647670823</v>
      </c>
      <c r="AA193" s="4">
        <f t="shared" ca="1" si="184"/>
        <v>75.822612647670823</v>
      </c>
      <c r="AB193" s="4">
        <f t="shared" ca="1" si="184"/>
        <v>75.822612647670823</v>
      </c>
      <c r="AC193" s="4">
        <f t="shared" ca="1" si="184"/>
        <v>75.822612647670823</v>
      </c>
      <c r="AD193" s="4">
        <f t="shared" ca="1" si="184"/>
        <v>75.822612647670823</v>
      </c>
      <c r="AE193" s="4">
        <f t="shared" ca="1" si="184"/>
        <v>75.822612647670823</v>
      </c>
      <c r="AF193" s="4">
        <f t="shared" ca="1" si="184"/>
        <v>75.822612647670823</v>
      </c>
      <c r="AG193" s="4">
        <f t="shared" ca="1" si="184"/>
        <v>75.822612647670837</v>
      </c>
      <c r="AH193" s="4">
        <f t="shared" ca="1" si="184"/>
        <v>75.822612647670837</v>
      </c>
      <c r="AI193" s="4">
        <f t="shared" ca="1" si="184"/>
        <v>75.822612647670837</v>
      </c>
      <c r="AJ193" s="4">
        <f t="shared" ca="1" si="184"/>
        <v>75.822612647670852</v>
      </c>
      <c r="AK193" s="4">
        <f t="shared" ca="1" si="184"/>
        <v>75.822612647670852</v>
      </c>
      <c r="AL193" s="4">
        <f t="shared" ca="1" si="184"/>
        <v>75.822612647670837</v>
      </c>
      <c r="AM193" s="4">
        <f t="shared" ca="1" si="184"/>
        <v>75.822612647670837</v>
      </c>
      <c r="AN193" s="4">
        <f t="shared" ca="1" si="184"/>
        <v>75.822612647670852</v>
      </c>
      <c r="AO193" s="4">
        <f t="shared" ca="1" si="184"/>
        <v>28.721679362302645</v>
      </c>
      <c r="AP193" s="4">
        <f t="shared" ca="1" si="184"/>
        <v>8.6202624702063098</v>
      </c>
      <c r="AQ193" s="4">
        <f t="shared" ca="1" si="184"/>
        <v>2.5872068313936478</v>
      </c>
      <c r="AR193" s="4">
        <f t="shared" ca="1" si="184"/>
        <v>0.77650062414512067</v>
      </c>
      <c r="AS193" s="4">
        <f t="shared" ca="1" si="184"/>
        <v>0.23305180396921335</v>
      </c>
      <c r="AT193" s="4">
        <f t="shared" ca="1" si="184"/>
        <v>6.9946039506536231E-2</v>
      </c>
      <c r="AU193" s="4">
        <f t="shared" ca="1" si="184"/>
        <v>2.0992965337853508E-2</v>
      </c>
      <c r="AV193" s="4">
        <f t="shared" ca="1" si="184"/>
        <v>6.30063684499444E-3</v>
      </c>
      <c r="AW193" s="4">
        <f t="shared" ca="1" si="184"/>
        <v>1.8910155861077864E-3</v>
      </c>
      <c r="AX193" s="4">
        <f t="shared" ca="1" si="184"/>
        <v>5.675521435176018E-4</v>
      </c>
      <c r="AY193" s="4">
        <f t="shared" ca="1" si="184"/>
        <v>1.7033991574570993E-4</v>
      </c>
      <c r="AZ193" s="4">
        <f t="shared" ca="1" si="184"/>
        <v>5.1124266250534682E-5</v>
      </c>
      <c r="BA193" s="4">
        <f t="shared" ca="1" si="184"/>
        <v>1.534397025038676E-5</v>
      </c>
      <c r="BB193" s="4">
        <f t="shared" ca="1" si="184"/>
        <v>4.6051990632196425E-6</v>
      </c>
      <c r="BC193" s="4">
        <f t="shared" ca="1" si="184"/>
        <v>1.3821623781722664E-6</v>
      </c>
      <c r="BD193" s="4">
        <f t="shared" ca="1" si="184"/>
        <v>4.1482959008056698E-7</v>
      </c>
      <c r="BE193" s="4">
        <f t="shared" ca="1" si="184"/>
        <v>1.2450316368324962E-7</v>
      </c>
      <c r="BF193" s="4">
        <f t="shared" ca="1" si="184"/>
        <v>3.7367242206920392E-8</v>
      </c>
      <c r="BG193" s="4">
        <f t="shared" ca="1" si="184"/>
        <v>1.1215062724855952E-8</v>
      </c>
      <c r="BH193" s="4">
        <f t="shared" ca="1" si="184"/>
        <v>3.3659864762286238E-9</v>
      </c>
      <c r="BI193" s="4">
        <f t="shared" ca="1" si="184"/>
        <v>1.0102364325652495E-9</v>
      </c>
      <c r="BJ193" s="4">
        <f t="shared" ca="1" si="184"/>
        <v>3.0320313432324167E-10</v>
      </c>
      <c r="BK193" s="4">
        <f t="shared" ca="1" si="184"/>
        <v>9.100061896401662E-11</v>
      </c>
      <c r="BL193" s="4">
        <f t="shared" ca="1" si="184"/>
        <v>2.731209448186553E-11</v>
      </c>
      <c r="BM193" s="4">
        <f t="shared" ca="1" si="184"/>
        <v>8.1972025408015356E-12</v>
      </c>
      <c r="BN193" s="4">
        <f t="shared" ca="1" si="184"/>
        <v>2.4602334888500827E-12</v>
      </c>
      <c r="BO193" s="4">
        <f t="shared" ref="BO193:DZ193" ca="1" si="185">BO154/(BO$145+1E-36)</f>
        <v>7.3839200502024021E-13</v>
      </c>
      <c r="BP193" s="4">
        <f t="shared" ca="1" si="185"/>
        <v>2.2161423114870624E-13</v>
      </c>
      <c r="BQ193" s="4">
        <f t="shared" ca="1" si="185"/>
        <v>6.651327088283676E-14</v>
      </c>
      <c r="BR193" s="4">
        <f t="shared" ca="1" si="185"/>
        <v>1.9962685521603732E-14</v>
      </c>
      <c r="BS193" s="4">
        <f t="shared" ca="1" si="185"/>
        <v>5.9914180725891711E-15</v>
      </c>
      <c r="BT193" s="4">
        <f t="shared" ca="1" si="185"/>
        <v>1.7982094884829039E-15</v>
      </c>
      <c r="BU193" s="4">
        <f t="shared" ca="1" si="185"/>
        <v>5.3969816916357819E-16</v>
      </c>
      <c r="BV193" s="4">
        <f t="shared" ca="1" si="185"/>
        <v>1.6198007833017134E-16</v>
      </c>
      <c r="BW193" s="4">
        <f t="shared" ca="1" si="185"/>
        <v>4.861522101605658E-17</v>
      </c>
      <c r="BX193" s="4">
        <f t="shared" ca="1" si="185"/>
        <v>1.4590928333930815E-17</v>
      </c>
      <c r="BY193" s="4">
        <f t="shared" ca="1" si="185"/>
        <v>4.3791879414801012E-18</v>
      </c>
      <c r="BZ193" s="4">
        <f t="shared" ca="1" si="185"/>
        <v>1.3143294647132536E-18</v>
      </c>
      <c r="CA193" s="4">
        <f t="shared" ca="1" si="185"/>
        <v>3.9447083909113312E-19</v>
      </c>
      <c r="CB193" s="4">
        <f t="shared" ca="1" si="185"/>
        <v>1.1839287413921851E-19</v>
      </c>
      <c r="CC193" s="4">
        <f t="shared" ca="1" si="185"/>
        <v>3.5533355720894158E-20</v>
      </c>
      <c r="CD193" s="4">
        <f t="shared" ca="1" si="185"/>
        <v>1.0664656787560405E-20</v>
      </c>
      <c r="CE193" s="4">
        <f t="shared" ca="1" si="185"/>
        <v>3.2007926661871777E-21</v>
      </c>
      <c r="CF193" s="4">
        <f t="shared" ca="1" si="185"/>
        <v>9.6065667147092819E-22</v>
      </c>
      <c r="CG193" s="4">
        <f t="shared" ca="1" si="185"/>
        <v>2.8832271774132942E-22</v>
      </c>
      <c r="CH193" s="4">
        <f t="shared" ca="1" si="185"/>
        <v>8.6534546664273116E-23</v>
      </c>
      <c r="CI193" s="4">
        <f t="shared" ca="1" si="185"/>
        <v>2.5971688339554887E-23</v>
      </c>
      <c r="CJ193" s="4">
        <f t="shared" ca="1" si="185"/>
        <v>7.7949052859077288E-24</v>
      </c>
      <c r="CK193" s="4">
        <f t="shared" ca="1" si="185"/>
        <v>2.3394916657664462E-24</v>
      </c>
      <c r="CL193" s="4">
        <f t="shared" ca="1" si="185"/>
        <v>7.0215365722090315E-25</v>
      </c>
      <c r="CM193" s="4">
        <f t="shared" ca="1" si="185"/>
        <v>2.1073798447885048E-25</v>
      </c>
      <c r="CN193" s="4">
        <f t="shared" ca="1" si="185"/>
        <v>6.3248973562258834E-26</v>
      </c>
      <c r="CO193" s="4">
        <f t="shared" ca="1" si="185"/>
        <v>1.8982969143281309E-26</v>
      </c>
      <c r="CP193" s="4">
        <f t="shared" ca="1" si="185"/>
        <v>5.6973749485445567E-27</v>
      </c>
      <c r="CQ193" s="4">
        <f t="shared" ca="1" si="185"/>
        <v>1.7099580713268852E-27</v>
      </c>
      <c r="CR193" s="4">
        <f t="shared" ca="1" si="185"/>
        <v>5.1321119499830538E-28</v>
      </c>
      <c r="CS193" s="4">
        <f t="shared" ca="1" si="185"/>
        <v>1.5403051986368758E-28</v>
      </c>
      <c r="CT193" s="4">
        <f t="shared" ca="1" si="185"/>
        <v>4.6229313157434523E-29</v>
      </c>
      <c r="CU193" s="4">
        <f t="shared" ca="1" si="185"/>
        <v>1.3874843744599847E-29</v>
      </c>
      <c r="CV193" s="4">
        <f t="shared" ca="1" si="185"/>
        <v>4.1642688542973137E-30</v>
      </c>
      <c r="CW193" s="4">
        <f t="shared" ca="1" si="185"/>
        <v>1.2498256131799621E-30</v>
      </c>
      <c r="CX193" s="4">
        <f t="shared" ca="1" si="185"/>
        <v>3.7511124233698236E-31</v>
      </c>
      <c r="CY193" s="4">
        <f t="shared" ca="1" si="185"/>
        <v>1.1258246162005463E-31</v>
      </c>
      <c r="CZ193" s="4">
        <f t="shared" ca="1" si="185"/>
        <v>3.3789471585723941E-32</v>
      </c>
      <c r="DA193" s="4">
        <f t="shared" ca="1" si="185"/>
        <v>1.0141263333676002E-32</v>
      </c>
      <c r="DB193" s="4">
        <f t="shared" ca="1" si="185"/>
        <v>3.0437061361567266E-33</v>
      </c>
      <c r="DC193" s="4">
        <f t="shared" ca="1" si="185"/>
        <v>9.1351015533880656E-34</v>
      </c>
      <c r="DD193" s="4">
        <f t="shared" ca="1" si="185"/>
        <v>2.7417259307458989E-34</v>
      </c>
      <c r="DE193" s="4">
        <f t="shared" ca="1" si="185"/>
        <v>8.2287657508706142E-35</v>
      </c>
      <c r="DF193" s="4">
        <f t="shared" ca="1" si="185"/>
        <v>2.4697065823891342E-35</v>
      </c>
      <c r="DG193" s="4">
        <f t="shared" ca="1" si="185"/>
        <v>7.4123517277799375E-36</v>
      </c>
      <c r="DH193" s="4">
        <f t="shared" ca="1" si="185"/>
        <v>2.2246755354707661E-36</v>
      </c>
      <c r="DI193" s="4">
        <f t="shared" ca="1" si="185"/>
        <v>6.6769379272352208E-37</v>
      </c>
      <c r="DJ193" s="4">
        <f t="shared" ca="1" si="185"/>
        <v>2.003955155407336E-37</v>
      </c>
      <c r="DK193" s="4">
        <f t="shared" ca="1" si="185"/>
        <v>6.0144879414005767E-38</v>
      </c>
      <c r="DL193" s="4">
        <f t="shared" ca="1" si="185"/>
        <v>1.8051334681638616E-38</v>
      </c>
      <c r="DM193" s="4">
        <f t="shared" ca="1" si="185"/>
        <v>5.4177626917421219E-39</v>
      </c>
      <c r="DN193" s="4">
        <f t="shared" ca="1" si="185"/>
        <v>1.6260378028384317E-39</v>
      </c>
      <c r="DO193" s="4">
        <f t="shared" ca="1" si="185"/>
        <v>4.8802413222891384E-40</v>
      </c>
      <c r="DP193" s="4">
        <f t="shared" ca="1" si="185"/>
        <v>1.4647110492882533E-40</v>
      </c>
      <c r="DQ193" s="4">
        <f t="shared" ca="1" si="185"/>
        <v>4.3960499414417856E-41</v>
      </c>
      <c r="DR193" s="4">
        <f t="shared" ca="1" si="185"/>
        <v>1.3193902713467649E-41</v>
      </c>
      <c r="DS193" s="4">
        <f t="shared" ca="1" si="185"/>
        <v>3.9598974336346078E-42</v>
      </c>
      <c r="DT193" s="4">
        <f t="shared" ca="1" si="185"/>
        <v>1.1884874419226863E-42</v>
      </c>
      <c r="DU193" s="4">
        <f t="shared" ca="1" si="185"/>
        <v>3.5670176394226954E-43</v>
      </c>
      <c r="DV193" s="4">
        <f t="shared" ca="1" si="185"/>
        <v>1.0705720894592639E-43</v>
      </c>
      <c r="DW193" s="4">
        <f t="shared" ca="1" si="185"/>
        <v>3.2131172721497065E-44</v>
      </c>
      <c r="DX193" s="4">
        <f t="shared" ca="1" si="185"/>
        <v>9.6435566611879397E-45</v>
      </c>
      <c r="DY193" s="4">
        <f t="shared" ca="1" si="185"/>
        <v>2.8943290020448797E-45</v>
      </c>
      <c r="DZ193" s="4">
        <f t="shared" ca="1" si="185"/>
        <v>8.6867746687207966E-46</v>
      </c>
      <c r="EA193" s="4">
        <f t="shared" ref="EA193:GL193" ca="1" si="186">EA154/(EA$145+1E-36)</f>
        <v>2.6071691950644118E-46</v>
      </c>
      <c r="EB193" s="4">
        <f t="shared" ca="1" si="186"/>
        <v>7.8249194562033927E-47</v>
      </c>
      <c r="EC193" s="4">
        <f t="shared" ca="1" si="186"/>
        <v>2.3484998446584389E-47</v>
      </c>
      <c r="ED193" s="4">
        <f t="shared" ca="1" si="186"/>
        <v>7.0485728974350107E-48</v>
      </c>
      <c r="EE193" s="4">
        <f t="shared" ca="1" si="186"/>
        <v>2.1154942804640078E-48</v>
      </c>
      <c r="EF193" s="4">
        <f t="shared" ca="1" si="186"/>
        <v>6.3492512822056588E-49</v>
      </c>
      <c r="EG193" s="4">
        <f t="shared" ca="1" si="186"/>
        <v>1.9056062791976939E-49</v>
      </c>
      <c r="EH193" s="4">
        <f t="shared" ca="1" si="186"/>
        <v>5.719312608550896E-50</v>
      </c>
      <c r="EI193" s="4">
        <f t="shared" ca="1" si="186"/>
        <v>1.7165422401998588E-50</v>
      </c>
      <c r="EJ193" s="4">
        <f t="shared" ca="1" si="186"/>
        <v>5.1518730729721547E-51</v>
      </c>
      <c r="EK193" s="4">
        <f t="shared" ca="1" si="186"/>
        <v>1.5462361215722405E-51</v>
      </c>
      <c r="EL193" s="4">
        <f t="shared" ca="1" si="186"/>
        <v>4.6407318460496686E-52</v>
      </c>
      <c r="EM193" s="4">
        <f t="shared" ca="1" si="186"/>
        <v>1.3928268630175948E-52</v>
      </c>
      <c r="EN193" s="4">
        <f t="shared" ca="1" si="186"/>
        <v>4.1803033114158332E-53</v>
      </c>
      <c r="EO193" s="4">
        <f t="shared" ca="1" si="186"/>
        <v>1.2546380486641594E-53</v>
      </c>
      <c r="EP193" s="4">
        <f t="shared" ca="1" si="186"/>
        <v>3.7655560276143449E-54</v>
      </c>
      <c r="EQ193" s="4">
        <f t="shared" ca="1" si="186"/>
        <v>1.1301595876356421E-54</v>
      </c>
      <c r="ER193" s="4">
        <f t="shared" ca="1" si="186"/>
        <v>3.3919577458364595E-55</v>
      </c>
      <c r="ES193" s="4">
        <f t="shared" ca="1" si="186"/>
        <v>1.018031212176844E-55</v>
      </c>
      <c r="ET193" s="4">
        <f t="shared" ca="1" si="186"/>
        <v>3.0554258827026783E-56</v>
      </c>
      <c r="EU193" s="4">
        <f t="shared" ca="1" si="186"/>
        <v>9.1702761300679348E-57</v>
      </c>
      <c r="EV193" s="4">
        <f t="shared" ca="1" si="186"/>
        <v>2.7522829068695451E-57</v>
      </c>
      <c r="EW193" s="4">
        <f t="shared" ca="1" si="186"/>
        <v>8.2604504946244797E-58</v>
      </c>
      <c r="EX193" s="4">
        <f t="shared" ca="1" si="186"/>
        <v>2.4792161519381217E-58</v>
      </c>
      <c r="EY193" s="4">
        <f t="shared" ca="1" si="186"/>
        <v>7.4408928811215995E-59</v>
      </c>
      <c r="EZ193" s="4">
        <f t="shared" ca="1" si="186"/>
        <v>2.2332416165102483E-59</v>
      </c>
      <c r="FA193" s="4">
        <f t="shared" ca="1" si="186"/>
        <v>6.7026473803524769E-60</v>
      </c>
      <c r="FB193" s="4">
        <f t="shared" ca="1" si="186"/>
        <v>2.0116713558091516E-60</v>
      </c>
      <c r="FC193" s="4">
        <f t="shared" ca="1" si="186"/>
        <v>6.0376466404088489E-61</v>
      </c>
      <c r="FD193" s="4">
        <f t="shared" ca="1" si="186"/>
        <v>1.8120841085286389E-61</v>
      </c>
      <c r="FE193" s="4">
        <f t="shared" ca="1" si="186"/>
        <v>5.4386237087894158E-62</v>
      </c>
      <c r="FF193" s="4">
        <f t="shared" ca="1" si="186"/>
        <v>1.6322988379288498E-62</v>
      </c>
      <c r="FG193" s="4">
        <f t="shared" ca="1" si="186"/>
        <v>4.8990326210616683E-63</v>
      </c>
      <c r="FH193" s="4">
        <f t="shared" ca="1" si="186"/>
        <v>1.4703508980426359E-63</v>
      </c>
      <c r="FI193" s="4">
        <f t="shared" ca="1" si="186"/>
        <v>4.4129768682909376E-64</v>
      </c>
      <c r="FJ193" s="4">
        <f t="shared" ca="1" si="186"/>
        <v>1.3244705645431711E-64</v>
      </c>
      <c r="FK193" s="4">
        <f t="shared" ca="1" si="186"/>
        <v>3.9751449615476543E-65</v>
      </c>
      <c r="FL193" s="4">
        <f t="shared" ca="1" si="186"/>
        <v>1.1930636956637812E-65</v>
      </c>
      <c r="FM193" s="4">
        <f t="shared" ca="1" si="186"/>
        <v>3.580752389358758E-66</v>
      </c>
      <c r="FN193" s="4">
        <f t="shared" ca="1" si="186"/>
        <v>1.074694311837629E-66</v>
      </c>
      <c r="FO193" s="4">
        <f t="shared" ca="1" si="186"/>
        <v>3.225489333829606E-67</v>
      </c>
      <c r="FP193" s="4">
        <f t="shared" ca="1" si="186"/>
        <v>9.6806890369216124E-68</v>
      </c>
      <c r="FQ193" s="4">
        <f t="shared" ca="1" si="186"/>
        <v>2.905473574091969E-68</v>
      </c>
      <c r="FR193" s="4">
        <f t="shared" ca="1" si="186"/>
        <v>8.7202229692021846E-69</v>
      </c>
      <c r="FS193" s="4">
        <f t="shared" ca="1" si="186"/>
        <v>2.6172080624194435E-69</v>
      </c>
      <c r="FT193" s="4">
        <f t="shared" ca="1" si="186"/>
        <v>7.8550491956285632E-70</v>
      </c>
      <c r="FU193" s="4">
        <f t="shared" ca="1" si="186"/>
        <v>2.357542709413234E-70</v>
      </c>
      <c r="FV193" s="4">
        <f t="shared" ca="1" si="186"/>
        <v>7.0757133256410364E-71</v>
      </c>
      <c r="FW193" s="4">
        <f t="shared" ca="1" si="186"/>
        <v>2.1236399606569561E-71</v>
      </c>
      <c r="FX193" s="4">
        <f t="shared" ca="1" si="186"/>
        <v>6.3736989826258978E-72</v>
      </c>
      <c r="FY193" s="4">
        <f t="shared" ca="1" si="186"/>
        <v>1.9129437886711829E-72</v>
      </c>
      <c r="FZ193" s="4">
        <f t="shared" ca="1" si="186"/>
        <v>5.7413347392004452E-73</v>
      </c>
      <c r="GA193" s="4">
        <f t="shared" ca="1" si="186"/>
        <v>1.7231517613200423E-73</v>
      </c>
      <c r="GB193" s="4">
        <f t="shared" ca="1" si="186"/>
        <v>5.1717102858800945E-74</v>
      </c>
      <c r="GC193" s="4">
        <f t="shared" ca="1" si="186"/>
        <v>1.552189881440762E-74</v>
      </c>
      <c r="GD193" s="4">
        <f t="shared" ca="1" si="186"/>
        <v>4.658600917040899E-75</v>
      </c>
      <c r="GE193" s="4">
        <f t="shared" ca="1" si="186"/>
        <v>1.3981899227502833E-75</v>
      </c>
      <c r="GF193" s="4">
        <f t="shared" ca="1" si="186"/>
        <v>4.196399508980048E-76</v>
      </c>
      <c r="GG193" s="4">
        <f t="shared" ca="1" si="186"/>
        <v>1.2594690143617276E-76</v>
      </c>
      <c r="GH193" s="4">
        <f t="shared" ca="1" si="186"/>
        <v>3.7800552467485372E-77</v>
      </c>
      <c r="GI193" s="4">
        <f t="shared" ca="1" si="186"/>
        <v>1.1345112508156792E-77</v>
      </c>
      <c r="GJ193" s="4">
        <f t="shared" ca="1" si="186"/>
        <v>3.4050184301789929E-78</v>
      </c>
      <c r="GK193" s="4">
        <f t="shared" ca="1" si="186"/>
        <v>1.0219511266655816E-78</v>
      </c>
      <c r="GL193" s="4">
        <f t="shared" ca="1" si="186"/>
        <v>3.0671907559635475E-79</v>
      </c>
      <c r="GM193" s="4">
        <f t="shared" ref="GM193:IV193" ca="1" si="187">GM154/(GM$145+1E-36)</f>
        <v>9.205586145947617E-80</v>
      </c>
      <c r="GN193" s="4">
        <f t="shared" ca="1" si="187"/>
        <v>2.7628805324773819E-80</v>
      </c>
      <c r="GO193" s="4">
        <f t="shared" ca="1" si="187"/>
        <v>8.2922572400268519E-81</v>
      </c>
      <c r="GP193" s="4">
        <f t="shared" ca="1" si="187"/>
        <v>2.4887623379474027E-81</v>
      </c>
      <c r="GQ193" s="4">
        <f t="shared" ca="1" si="187"/>
        <v>7.4695439317622622E-82</v>
      </c>
      <c r="GR193" s="4">
        <f t="shared" ca="1" si="187"/>
        <v>2.2418406811211377E-82</v>
      </c>
      <c r="GS193" s="4">
        <f t="shared" ca="1" si="187"/>
        <v>6.7284558273478927E-83</v>
      </c>
      <c r="GT193" s="4">
        <f t="shared" ca="1" si="187"/>
        <v>2.0194172673292444E-83</v>
      </c>
      <c r="GU193" s="4">
        <f t="shared" ca="1" si="187"/>
        <v>6.0608945116533917E-84</v>
      </c>
      <c r="GV193" s="4">
        <f t="shared" ca="1" si="187"/>
        <v>1.8190615122338186E-84</v>
      </c>
      <c r="GW193" s="4">
        <f t="shared" ca="1" si="187"/>
        <v>5.4595650508817516E-85</v>
      </c>
      <c r="GX193" s="4">
        <f t="shared" ca="1" si="187"/>
        <v>1.6385839810445148E-85</v>
      </c>
      <c r="GY193" s="4">
        <f t="shared" ca="1" si="187"/>
        <v>4.9178962754588939E-86</v>
      </c>
      <c r="GZ193" s="4">
        <f t="shared" ca="1" si="187"/>
        <v>1.476012462953244E-86</v>
      </c>
      <c r="HA193" s="4">
        <f t="shared" ca="1" si="187"/>
        <v>4.4299689720276021E-87</v>
      </c>
      <c r="HB193" s="4">
        <f t="shared" ca="1" si="187"/>
        <v>1.3295704193352027E-87</v>
      </c>
      <c r="HC193" s="4">
        <f t="shared" ca="1" si="187"/>
        <v>3.9904511998468494E-88</v>
      </c>
      <c r="HD193" s="4">
        <f t="shared" ca="1" si="187"/>
        <v>1.1976575702038528E-88</v>
      </c>
      <c r="HE193" s="4">
        <f t="shared" ca="1" si="187"/>
        <v>3.5945400247512038E-89</v>
      </c>
      <c r="HF193" s="4">
        <f t="shared" ca="1" si="187"/>
        <v>1.0788324067737619E-89</v>
      </c>
      <c r="HG193" s="4">
        <f t="shared" ca="1" si="187"/>
        <v>3.2379090339544245E-90</v>
      </c>
      <c r="HH193" s="4">
        <f t="shared" ca="1" si="187"/>
        <v>9.717964390332078E-91</v>
      </c>
      <c r="HI193" s="4">
        <f t="shared" ca="1" si="187"/>
        <v>2.9166610581528657E-91</v>
      </c>
      <c r="HJ193" s="4">
        <f t="shared" ca="1" si="187"/>
        <v>8.7538000618817858E-92</v>
      </c>
      <c r="HK193" s="4">
        <f t="shared" ca="1" si="187"/>
        <v>2.6272855842883244E-92</v>
      </c>
      <c r="HL193" s="4">
        <f t="shared" ca="1" si="187"/>
        <v>7.8852949491805028E-93</v>
      </c>
      <c r="HM193" s="4">
        <f t="shared" ca="1" si="187"/>
        <v>2.3666203935882451E-93</v>
      </c>
      <c r="HN193" s="4">
        <f t="shared" ca="1" si="187"/>
        <v>7.1029582576741342E-94</v>
      </c>
      <c r="HO193" s="4">
        <f t="shared" ca="1" si="187"/>
        <v>2.131817005673916E-94</v>
      </c>
      <c r="HP193" s="4">
        <f t="shared" ca="1" si="187"/>
        <v>6.3982408185637357E-95</v>
      </c>
      <c r="HQ193" s="4">
        <f t="shared" ca="1" si="187"/>
        <v>1.9203095511189933E-95</v>
      </c>
      <c r="HR193" s="4">
        <f t="shared" ca="1" si="187"/>
        <v>5.7634416657462009E-96</v>
      </c>
      <c r="HS193" s="4">
        <f t="shared" ca="1" si="187"/>
        <v>1.7297867323059009E-96</v>
      </c>
      <c r="HT193" s="4">
        <f t="shared" ca="1" si="187"/>
        <v>5.1916238816900134E-97</v>
      </c>
      <c r="HU193" s="4">
        <f t="shared" ca="1" si="187"/>
        <v>1.5581665661757221E-97</v>
      </c>
      <c r="HV193" s="4">
        <f t="shared" ca="1" si="187"/>
        <v>4.6765387926320657E-98</v>
      </c>
      <c r="HW193" s="4">
        <f t="shared" ca="1" si="187"/>
        <v>1.4035736328670644E-98</v>
      </c>
      <c r="HX193" s="4">
        <f t="shared" ca="1" si="187"/>
        <v>4.2125576847206612E-99</v>
      </c>
      <c r="HY193" s="4">
        <f t="shared" ca="1" si="187"/>
        <v>1.2643185816229871E-99</v>
      </c>
      <c r="HZ193" s="4">
        <f t="shared" ca="1" si="187"/>
        <v>3.7946102949167331E-100</v>
      </c>
      <c r="IA193" s="4">
        <f t="shared" ca="1" si="187"/>
        <v>1.1388796700119826E-100</v>
      </c>
      <c r="IB193" s="4">
        <f t="shared" ca="1" si="187"/>
        <v>3.4181294044980814E-101</v>
      </c>
      <c r="IC193" s="4">
        <f t="shared" ca="1" si="187"/>
        <v>1.0258861347284809E-101</v>
      </c>
      <c r="ID193" s="4">
        <f t="shared" ca="1" si="187"/>
        <v>3.0790009296991027E-102</v>
      </c>
      <c r="IE193" s="4">
        <f t="shared" ca="1" si="187"/>
        <v>9.2410321225338073E-103</v>
      </c>
      <c r="IF193" s="4">
        <f t="shared" ca="1" si="187"/>
        <v>2.7735189640896639E-103</v>
      </c>
      <c r="IG193" s="4">
        <f t="shared" ca="1" si="187"/>
        <v>8.3241864568433249E-104</v>
      </c>
      <c r="IH193" s="4">
        <f t="shared" ca="1" si="187"/>
        <v>2.4983452814081322E-104</v>
      </c>
      <c r="II193" s="4">
        <f t="shared" ca="1" si="187"/>
        <v>7.4983053028598888E-105</v>
      </c>
      <c r="IJ193" s="4">
        <f t="shared" ca="1" si="187"/>
        <v>2.2504728563061989E-105</v>
      </c>
      <c r="IK193" s="4">
        <f t="shared" ca="1" si="187"/>
        <v>6.754363649395963E-106</v>
      </c>
      <c r="IL193" s="4">
        <f t="shared" ca="1" si="187"/>
        <v>2.0271930043698472E-106</v>
      </c>
      <c r="IM193" s="4">
        <f t="shared" ca="1" si="187"/>
        <v>6.0842318984906262E-107</v>
      </c>
      <c r="IN193" s="4">
        <f t="shared" ca="1" si="187"/>
        <v>1.8260657823312617E-107</v>
      </c>
      <c r="IO193" s="4">
        <f t="shared" ca="1" si="187"/>
        <v>5.4805870273095716E-108</v>
      </c>
      <c r="IP193" s="4">
        <f t="shared" ca="1" si="187"/>
        <v>1.644893325013035E-108</v>
      </c>
      <c r="IQ193" s="4">
        <f t="shared" ca="1" si="187"/>
        <v>4.9368325640851222E-109</v>
      </c>
      <c r="IR193" s="4">
        <f t="shared" ca="1" si="187"/>
        <v>1.4816958276378282E-109</v>
      </c>
      <c r="IS193" s="4">
        <f t="shared" ca="1" si="187"/>
        <v>4.4470265036144646E-110</v>
      </c>
      <c r="IT193" s="4">
        <f t="shared" ca="1" si="187"/>
        <v>1.3346899110445064E-110</v>
      </c>
      <c r="IU193" s="4">
        <f t="shared" ca="1" si="187"/>
        <v>4.0058163745957064E-111</v>
      </c>
      <c r="IV193" s="4">
        <f t="shared" ca="1" si="187"/>
        <v>1.2022691333915398E-111</v>
      </c>
    </row>
    <row r="194" spans="1:256" x14ac:dyDescent="0.15">
      <c r="A194" s="24" t="s">
        <v>124</v>
      </c>
      <c r="B194" s="2" t="s">
        <v>6</v>
      </c>
      <c r="C194" s="4">
        <f t="shared" ref="C194:BN194" ca="1" si="188">C155/(C$145+1E-36)</f>
        <v>11.072508513628115</v>
      </c>
      <c r="D194" s="4">
        <f t="shared" ca="1" si="188"/>
        <v>11.072508513628115</v>
      </c>
      <c r="E194" s="4">
        <f t="shared" ca="1" si="188"/>
        <v>11.005830619055075</v>
      </c>
      <c r="F194" s="4">
        <f t="shared" ca="1" si="188"/>
        <v>10.944924328416878</v>
      </c>
      <c r="G194" s="4">
        <f t="shared" ca="1" si="188"/>
        <v>10.890142421016039</v>
      </c>
      <c r="H194" s="4">
        <f t="shared" ca="1" si="188"/>
        <v>10.841879238827076</v>
      </c>
      <c r="I194" s="4">
        <f t="shared" ca="1" si="188"/>
        <v>10.800577150678905</v>
      </c>
      <c r="J194" s="4">
        <f t="shared" ca="1" si="188"/>
        <v>10.766734245778181</v>
      </c>
      <c r="K194" s="4">
        <f t="shared" ca="1" si="188"/>
        <v>10.74091353819791</v>
      </c>
      <c r="L194" s="4">
        <f t="shared" ca="1" si="188"/>
        <v>10.723754040205797</v>
      </c>
      <c r="M194" s="4">
        <f t="shared" ca="1" si="188"/>
        <v>10.715984162596419</v>
      </c>
      <c r="N194" s="4">
        <f t="shared" ca="1" si="188"/>
        <v>10.715984162596421</v>
      </c>
      <c r="O194" s="4">
        <f t="shared" ca="1" si="188"/>
        <v>10.715984162596421</v>
      </c>
      <c r="P194" s="4">
        <f t="shared" ca="1" si="188"/>
        <v>10.715984162596421</v>
      </c>
      <c r="Q194" s="4">
        <f t="shared" ca="1" si="188"/>
        <v>10.715984162596421</v>
      </c>
      <c r="R194" s="4">
        <f t="shared" ca="1" si="188"/>
        <v>10.715984162596421</v>
      </c>
      <c r="S194" s="4">
        <f t="shared" ca="1" si="188"/>
        <v>10.715984162596421</v>
      </c>
      <c r="T194" s="4">
        <f t="shared" ca="1" si="188"/>
        <v>10.715984162596422</v>
      </c>
      <c r="U194" s="4">
        <f t="shared" ca="1" si="188"/>
        <v>10.715984162596422</v>
      </c>
      <c r="V194" s="4">
        <f t="shared" ca="1" si="188"/>
        <v>10.715984162596422</v>
      </c>
      <c r="W194" s="4">
        <f t="shared" ca="1" si="188"/>
        <v>10.715984162596422</v>
      </c>
      <c r="X194" s="4">
        <f t="shared" ca="1" si="188"/>
        <v>10.715984162596422</v>
      </c>
      <c r="Y194" s="4">
        <f t="shared" ca="1" si="188"/>
        <v>10.715984162596422</v>
      </c>
      <c r="Z194" s="4">
        <f t="shared" ca="1" si="188"/>
        <v>10.715984162596424</v>
      </c>
      <c r="AA194" s="4">
        <f t="shared" ca="1" si="188"/>
        <v>10.715984162596424</v>
      </c>
      <c r="AB194" s="4">
        <f t="shared" ca="1" si="188"/>
        <v>10.715984162596424</v>
      </c>
      <c r="AC194" s="4">
        <f t="shared" ca="1" si="188"/>
        <v>10.715984162596426</v>
      </c>
      <c r="AD194" s="4">
        <f t="shared" ca="1" si="188"/>
        <v>10.715984162596426</v>
      </c>
      <c r="AE194" s="4">
        <f t="shared" ca="1" si="188"/>
        <v>10.715984162596426</v>
      </c>
      <c r="AF194" s="4">
        <f t="shared" ca="1" si="188"/>
        <v>10.715984162596426</v>
      </c>
      <c r="AG194" s="4">
        <f t="shared" ca="1" si="188"/>
        <v>10.715984162596426</v>
      </c>
      <c r="AH194" s="4">
        <f t="shared" ca="1" si="188"/>
        <v>10.715984162596428</v>
      </c>
      <c r="AI194" s="4">
        <f t="shared" ca="1" si="188"/>
        <v>10.715984162596428</v>
      </c>
      <c r="AJ194" s="4">
        <f t="shared" ca="1" si="188"/>
        <v>10.715984162596428</v>
      </c>
      <c r="AK194" s="4">
        <f t="shared" ca="1" si="188"/>
        <v>10.715984162596426</v>
      </c>
      <c r="AL194" s="4">
        <f t="shared" ca="1" si="188"/>
        <v>10.715984162596424</v>
      </c>
      <c r="AM194" s="4">
        <f t="shared" ca="1" si="188"/>
        <v>10.715984162596426</v>
      </c>
      <c r="AN194" s="4">
        <f t="shared" ca="1" si="188"/>
        <v>11.241410708517213</v>
      </c>
      <c r="AO194" s="4">
        <f t="shared" ca="1" si="188"/>
        <v>6.7172826735031377</v>
      </c>
      <c r="AP194" s="4">
        <f t="shared" ca="1" si="188"/>
        <v>3.6254944303830041</v>
      </c>
      <c r="AQ194" s="4">
        <f t="shared" ca="1" si="188"/>
        <v>1.9567748602551112</v>
      </c>
      <c r="AR194" s="4">
        <f t="shared" ca="1" si="188"/>
        <v>1.0561229446770686</v>
      </c>
      <c r="AS194" s="4">
        <f t="shared" ca="1" si="188"/>
        <v>0.57001737753721171</v>
      </c>
      <c r="AT194" s="4">
        <f t="shared" ca="1" si="188"/>
        <v>0.30765339616189397</v>
      </c>
      <c r="AU194" s="4">
        <f t="shared" ca="1" si="188"/>
        <v>0.16604864325170213</v>
      </c>
      <c r="AV194" s="4">
        <f t="shared" ca="1" si="188"/>
        <v>8.9620827430170705E-2</v>
      </c>
      <c r="AW194" s="4">
        <f t="shared" ca="1" si="188"/>
        <v>4.8370721687219231E-2</v>
      </c>
      <c r="AX194" s="4">
        <f t="shared" ca="1" si="188"/>
        <v>2.6106952854965004E-2</v>
      </c>
      <c r="AY194" s="4">
        <f t="shared" ca="1" si="188"/>
        <v>1.4090610261691717E-2</v>
      </c>
      <c r="AZ194" s="4">
        <f t="shared" ca="1" si="188"/>
        <v>7.6050735851822199E-3</v>
      </c>
      <c r="BA194" s="4">
        <f t="shared" ca="1" si="188"/>
        <v>4.104658574886481E-3</v>
      </c>
      <c r="BB194" s="4">
        <f t="shared" ca="1" si="188"/>
        <v>2.2153923729569579E-3</v>
      </c>
      <c r="BC194" s="4">
        <f t="shared" ca="1" si="188"/>
        <v>1.19570562974086E-3</v>
      </c>
      <c r="BD194" s="4">
        <f t="shared" ca="1" si="188"/>
        <v>6.4535383006925431E-4</v>
      </c>
      <c r="BE194" s="4">
        <f t="shared" ca="1" si="188"/>
        <v>3.4831446438478178E-4</v>
      </c>
      <c r="BF194" s="4">
        <f t="shared" ca="1" si="188"/>
        <v>1.8799449301577404E-4</v>
      </c>
      <c r="BG194" s="4">
        <f t="shared" ca="1" si="188"/>
        <v>1.0146558072654661E-4</v>
      </c>
      <c r="BH194" s="4">
        <f t="shared" ca="1" si="188"/>
        <v>5.4763647099553592E-5</v>
      </c>
      <c r="BI194" s="4">
        <f t="shared" ca="1" si="188"/>
        <v>2.9557383126077127E-5</v>
      </c>
      <c r="BJ194" s="4">
        <f t="shared" ca="1" si="188"/>
        <v>1.5952898383001054E-5</v>
      </c>
      <c r="BK194" s="4">
        <f t="shared" ca="1" si="188"/>
        <v>8.6101995475312704E-6</v>
      </c>
      <c r="BL194" s="4">
        <f t="shared" ca="1" si="188"/>
        <v>4.6471515375102213E-6</v>
      </c>
      <c r="BM194" s="4">
        <f t="shared" ca="1" si="188"/>
        <v>2.508190117240158E-6</v>
      </c>
      <c r="BN194" s="4">
        <f t="shared" ca="1" si="188"/>
        <v>1.3537362862911292E-6</v>
      </c>
      <c r="BO194" s="4">
        <f t="shared" ref="BO194:DZ194" ca="1" si="189">BO155/(BO$145+1E-36)</f>
        <v>7.3064713883721418E-7</v>
      </c>
      <c r="BP194" s="4">
        <f t="shared" ca="1" si="189"/>
        <v>3.9434951023851088E-7</v>
      </c>
      <c r="BQ194" s="4">
        <f t="shared" ca="1" si="189"/>
        <v>2.1284082008839681E-7</v>
      </c>
      <c r="BR194" s="4">
        <f t="shared" ca="1" si="189"/>
        <v>1.148757980414434E-7</v>
      </c>
      <c r="BS194" s="4">
        <f t="shared" ca="1" si="189"/>
        <v>6.2001494685924256E-8</v>
      </c>
      <c r="BT194" s="4">
        <f t="shared" ca="1" si="189"/>
        <v>3.3463840154580141E-8</v>
      </c>
      <c r="BU194" s="4">
        <f t="shared" ca="1" si="189"/>
        <v>1.806131615961699E-8</v>
      </c>
      <c r="BV194" s="4">
        <f t="shared" ca="1" si="189"/>
        <v>9.7481681693065896E-9</v>
      </c>
      <c r="BW194" s="4">
        <f t="shared" ca="1" si="189"/>
        <v>5.2613431832587612E-9</v>
      </c>
      <c r="BX194" s="4">
        <f t="shared" ca="1" si="189"/>
        <v>2.8396855297575876E-9</v>
      </c>
      <c r="BY194" s="4">
        <f t="shared" ca="1" si="189"/>
        <v>1.5326530939044503E-9</v>
      </c>
      <c r="BZ194" s="4">
        <f t="shared" ca="1" si="189"/>
        <v>8.2721325359410864E-10</v>
      </c>
      <c r="CA194" s="4">
        <f t="shared" ca="1" si="189"/>
        <v>4.4646878647439782E-10</v>
      </c>
      <c r="CB194" s="4">
        <f t="shared" ca="1" si="189"/>
        <v>2.4097096659155976E-10</v>
      </c>
      <c r="CC194" s="4">
        <f t="shared" ca="1" si="189"/>
        <v>1.3005837921751419E-10</v>
      </c>
      <c r="CD194" s="4">
        <f t="shared" ca="1" si="189"/>
        <v>7.0195933742331603E-11</v>
      </c>
      <c r="CE194" s="4">
        <f t="shared" ca="1" si="189"/>
        <v>3.7886594801530908E-11</v>
      </c>
      <c r="CF194" s="4">
        <f t="shared" ca="1" si="189"/>
        <v>2.044839336312974E-11</v>
      </c>
      <c r="CG194" s="4">
        <f t="shared" ca="1" si="189"/>
        <v>1.1036536625254918E-11</v>
      </c>
      <c r="CH194" s="4">
        <f t="shared" ca="1" si="189"/>
        <v>5.9567095818989199E-12</v>
      </c>
      <c r="CI194" s="4">
        <f t="shared" ca="1" si="189"/>
        <v>3.2149930950160599E-12</v>
      </c>
      <c r="CJ194" s="4">
        <f t="shared" ca="1" si="189"/>
        <v>1.7352164746138096E-12</v>
      </c>
      <c r="CK194" s="4">
        <f t="shared" ca="1" si="189"/>
        <v>9.3654204683638266E-13</v>
      </c>
      <c r="CL194" s="4">
        <f t="shared" ca="1" si="189"/>
        <v>5.054764165305031E-13</v>
      </c>
      <c r="CM194" s="4">
        <f t="shared" ca="1" si="189"/>
        <v>2.7281893912997655E-13</v>
      </c>
      <c r="CN194" s="4">
        <f t="shared" ca="1" si="189"/>
        <v>1.4724756905352938E-13</v>
      </c>
      <c r="CO194" s="4">
        <f t="shared" ca="1" si="189"/>
        <v>7.9473392358014509E-14</v>
      </c>
      <c r="CP194" s="4">
        <f t="shared" ca="1" si="189"/>
        <v>4.2893883637527731E-14</v>
      </c>
      <c r="CQ194" s="4">
        <f t="shared" ca="1" si="189"/>
        <v>2.3150959068431227E-14</v>
      </c>
      <c r="CR194" s="4">
        <f t="shared" ca="1" si="189"/>
        <v>1.2495182537383075E-14</v>
      </c>
      <c r="CS194" s="4">
        <f t="shared" ca="1" si="189"/>
        <v>6.7439792097175836E-15</v>
      </c>
      <c r="CT194" s="4">
        <f t="shared" ca="1" si="189"/>
        <v>3.6399032543167921E-15</v>
      </c>
      <c r="CU194" s="4">
        <f t="shared" ca="1" si="189"/>
        <v>1.9645516821426843E-15</v>
      </c>
      <c r="CV194" s="4">
        <f t="shared" ca="1" si="189"/>
        <v>1.0603203003355842E-15</v>
      </c>
      <c r="CW194" s="4">
        <f t="shared" ca="1" si="189"/>
        <v>5.7228280096837261E-16</v>
      </c>
      <c r="CX194" s="4">
        <f t="shared" ca="1" si="189"/>
        <v>3.0887610487185059E-16</v>
      </c>
      <c r="CY194" s="4">
        <f t="shared" ca="1" si="189"/>
        <v>1.6670857135557876E-16</v>
      </c>
      <c r="CZ194" s="4">
        <f t="shared" ca="1" si="189"/>
        <v>8.9977008014098735E-17</v>
      </c>
      <c r="DA194" s="4">
        <f t="shared" ca="1" si="189"/>
        <v>4.8562961732190893E-17</v>
      </c>
      <c r="DB194" s="4">
        <f t="shared" ca="1" si="189"/>
        <v>2.6210709871934167E-17</v>
      </c>
      <c r="DC194" s="4">
        <f t="shared" ca="1" si="189"/>
        <v>1.4146610657300895E-17</v>
      </c>
      <c r="DD194" s="4">
        <f t="shared" ca="1" si="189"/>
        <v>7.6352984740619434E-18</v>
      </c>
      <c r="DE194" s="4">
        <f t="shared" ca="1" si="189"/>
        <v>4.1209717437106294E-18</v>
      </c>
      <c r="DF194" s="4">
        <f t="shared" ca="1" si="189"/>
        <v>2.2241970199531519E-18</v>
      </c>
      <c r="DG194" s="4">
        <f t="shared" ca="1" si="189"/>
        <v>1.2004577296892673E-18</v>
      </c>
      <c r="DH194" s="4">
        <f t="shared" ca="1" si="189"/>
        <v>6.4791866360879451E-19</v>
      </c>
      <c r="DI194" s="4">
        <f t="shared" ca="1" si="189"/>
        <v>3.4969877261839883E-19</v>
      </c>
      <c r="DJ194" s="4">
        <f t="shared" ca="1" si="189"/>
        <v>1.8874164064002227E-19</v>
      </c>
      <c r="DK194" s="4">
        <f t="shared" ca="1" si="189"/>
        <v>1.0186883598347821E-19</v>
      </c>
      <c r="DL194" s="4">
        <f t="shared" ca="1" si="189"/>
        <v>5.4981294585760359E-20</v>
      </c>
      <c r="DM194" s="4">
        <f t="shared" ca="1" si="189"/>
        <v>2.9674853208457627E-20</v>
      </c>
      <c r="DN194" s="4">
        <f t="shared" ca="1" si="189"/>
        <v>1.6016300081292991E-20</v>
      </c>
      <c r="DO194" s="4">
        <f t="shared" ca="1" si="189"/>
        <v>8.6444191144613549E-21</v>
      </c>
      <c r="DP194" s="4">
        <f t="shared" ca="1" si="189"/>
        <v>4.6656207393207267E-21</v>
      </c>
      <c r="DQ194" s="4">
        <f t="shared" ca="1" si="189"/>
        <v>2.5181584320412816E-21</v>
      </c>
      <c r="DR194" s="4">
        <f t="shared" ca="1" si="189"/>
        <v>1.3591164484114961E-21</v>
      </c>
      <c r="DS194" s="4">
        <f t="shared" ca="1" si="189"/>
        <v>7.3355095407769668E-22</v>
      </c>
      <c r="DT194" s="4">
        <f t="shared" ca="1" si="189"/>
        <v>3.9591677582683545E-22</v>
      </c>
      <c r="DU194" s="4">
        <f t="shared" ca="1" si="189"/>
        <v>2.1368671461711971E-22</v>
      </c>
      <c r="DV194" s="4">
        <f t="shared" ca="1" si="189"/>
        <v>1.1533234960427608E-22</v>
      </c>
      <c r="DW194" s="4">
        <f t="shared" ca="1" si="189"/>
        <v>6.2247907592554143E-23</v>
      </c>
      <c r="DX194" s="4">
        <f t="shared" ca="1" si="189"/>
        <v>3.3596835692208052E-23</v>
      </c>
      <c r="DY194" s="4">
        <f t="shared" ca="1" si="189"/>
        <v>1.8133097355134895E-23</v>
      </c>
      <c r="DZ194" s="4">
        <f t="shared" ca="1" si="189"/>
        <v>9.7869103716532223E-24</v>
      </c>
      <c r="EA194" s="4">
        <f t="shared" ref="EA194:GL194" ca="1" si="190">EA155/(EA$145+1E-36)</f>
        <v>5.2822533705555593E-24</v>
      </c>
      <c r="EB194" s="4">
        <f t="shared" ca="1" si="190"/>
        <v>2.8509713087351263E-24</v>
      </c>
      <c r="EC194" s="4">
        <f t="shared" ca="1" si="190"/>
        <v>1.5387443261503405E-24</v>
      </c>
      <c r="ED194" s="4">
        <f t="shared" ca="1" si="190"/>
        <v>8.3050085211497415E-25</v>
      </c>
      <c r="EE194" s="4">
        <f t="shared" ca="1" si="190"/>
        <v>4.482431900101831E-25</v>
      </c>
      <c r="EF194" s="4">
        <f t="shared" ca="1" si="190"/>
        <v>2.419286589277208E-25</v>
      </c>
      <c r="EG194" s="4">
        <f t="shared" ca="1" si="190"/>
        <v>1.3057527100241236E-25</v>
      </c>
      <c r="EH194" s="4">
        <f t="shared" ca="1" si="190"/>
        <v>7.0474913856515437E-26</v>
      </c>
      <c r="EI194" s="4">
        <f t="shared" ca="1" si="190"/>
        <v>3.8037167719081456E-26</v>
      </c>
      <c r="EJ194" s="4">
        <f t="shared" ca="1" si="190"/>
        <v>2.0529661533680218E-26</v>
      </c>
      <c r="EK194" s="4">
        <f t="shared" ca="1" si="190"/>
        <v>1.1080399197967602E-26</v>
      </c>
      <c r="EL194" s="4">
        <f t="shared" ca="1" si="190"/>
        <v>5.9803833679820018E-27</v>
      </c>
      <c r="EM194" s="4">
        <f t="shared" ca="1" si="190"/>
        <v>3.2277704610674916E-27</v>
      </c>
      <c r="EN194" s="4">
        <f t="shared" ca="1" si="190"/>
        <v>1.7421127557003803E-27</v>
      </c>
      <c r="EO194" s="4">
        <f t="shared" ca="1" si="190"/>
        <v>9.4026415142613613E-28</v>
      </c>
      <c r="EP194" s="4">
        <f t="shared" ca="1" si="190"/>
        <v>5.0748533443903252E-28</v>
      </c>
      <c r="EQ194" s="4">
        <f t="shared" ca="1" si="190"/>
        <v>2.7390320505155214E-28</v>
      </c>
      <c r="ER194" s="4">
        <f t="shared" ca="1" si="190"/>
        <v>1.4783277593714508E-28</v>
      </c>
      <c r="ES194" s="4">
        <f t="shared" ca="1" si="190"/>
        <v>7.9789243930785067E-29</v>
      </c>
      <c r="ET194" s="4">
        <f t="shared" ca="1" si="190"/>
        <v>4.3064357052681804E-29</v>
      </c>
      <c r="EU194" s="4">
        <f t="shared" ca="1" si="190"/>
        <v>2.324296806183081E-29</v>
      </c>
      <c r="EV194" s="4">
        <f t="shared" ca="1" si="190"/>
        <v>1.2544842215161884E-29</v>
      </c>
      <c r="EW194" s="4">
        <f t="shared" ca="1" si="190"/>
        <v>6.7707818461336266E-30</v>
      </c>
      <c r="EX194" s="4">
        <f t="shared" ca="1" si="190"/>
        <v>3.6543693433246651E-30</v>
      </c>
      <c r="EY194" s="4">
        <f t="shared" ca="1" si="190"/>
        <v>1.9723594114994305E-30</v>
      </c>
      <c r="EZ194" s="4">
        <f t="shared" ca="1" si="190"/>
        <v>1.0645343375694914E-30</v>
      </c>
      <c r="FA194" s="4">
        <f t="shared" ca="1" si="190"/>
        <v>5.745572278852601E-31</v>
      </c>
      <c r="FB194" s="4">
        <f t="shared" ca="1" si="190"/>
        <v>3.1010367300025694E-31</v>
      </c>
      <c r="FC194" s="4">
        <f t="shared" ca="1" si="190"/>
        <v>1.6737112221561751E-31</v>
      </c>
      <c r="FD194" s="4">
        <f t="shared" ca="1" si="190"/>
        <v>9.033460416862579E-32</v>
      </c>
      <c r="FE194" s="4">
        <f t="shared" ca="1" si="190"/>
        <v>4.8755965797909059E-32</v>
      </c>
      <c r="FF194" s="4">
        <f t="shared" ca="1" si="190"/>
        <v>2.6314879251028874E-32</v>
      </c>
      <c r="FG194" s="4">
        <f t="shared" ca="1" si="190"/>
        <v>1.4202833615613195E-32</v>
      </c>
      <c r="FH194" s="4">
        <f t="shared" ca="1" si="190"/>
        <v>7.6656434858961121E-33</v>
      </c>
      <c r="FI194" s="4">
        <f t="shared" ca="1" si="190"/>
        <v>4.1373497460580148E-33</v>
      </c>
      <c r="FJ194" s="4">
        <f t="shared" ca="1" si="190"/>
        <v>2.2330366593099219E-33</v>
      </c>
      <c r="FK194" s="4">
        <f t="shared" ca="1" si="190"/>
        <v>1.205228715936575E-33</v>
      </c>
      <c r="FL194" s="4">
        <f t="shared" ca="1" si="190"/>
        <v>6.5049369058142423E-34</v>
      </c>
      <c r="FM194" s="4">
        <f t="shared" ca="1" si="190"/>
        <v>3.510885825164072E-34</v>
      </c>
      <c r="FN194" s="4">
        <f t="shared" ca="1" si="190"/>
        <v>1.8949175765748777E-34</v>
      </c>
      <c r="FO194" s="4">
        <f t="shared" ca="1" si="190"/>
        <v>1.0227369390015993E-34</v>
      </c>
      <c r="FP194" s="4">
        <f t="shared" ca="1" si="190"/>
        <v>5.5199807069657439E-35</v>
      </c>
      <c r="FQ194" s="4">
        <f t="shared" ca="1" si="190"/>
        <v>2.9792790152880553E-35</v>
      </c>
      <c r="FR194" s="4">
        <f t="shared" ca="1" si="190"/>
        <v>1.6079953757329038E-35</v>
      </c>
      <c r="FS194" s="4">
        <f t="shared" ca="1" si="190"/>
        <v>8.678774680418465E-36</v>
      </c>
      <c r="FT194" s="4">
        <f t="shared" ca="1" si="190"/>
        <v>4.6841633433891069E-36</v>
      </c>
      <c r="FU194" s="4">
        <f t="shared" ca="1" si="190"/>
        <v>2.5281663639748122E-36</v>
      </c>
      <c r="FV194" s="4">
        <f t="shared" ca="1" si="190"/>
        <v>1.3645179929419641E-36</v>
      </c>
      <c r="FW194" s="4">
        <f t="shared" ca="1" si="190"/>
        <v>7.3646630996824531E-37</v>
      </c>
      <c r="FX194" s="4">
        <f t="shared" ca="1" si="190"/>
        <v>3.9749027020804724E-37</v>
      </c>
      <c r="FY194" s="4">
        <f t="shared" ca="1" si="190"/>
        <v>2.1453597098946577E-37</v>
      </c>
      <c r="FZ194" s="4">
        <f t="shared" ca="1" si="190"/>
        <v>1.1579071564268221E-37</v>
      </c>
      <c r="GA194" s="4">
        <f t="shared" ca="1" si="190"/>
        <v>6.249529981945465E-38</v>
      </c>
      <c r="GB194" s="4">
        <f t="shared" ca="1" si="190"/>
        <v>3.3730359794786885E-38</v>
      </c>
      <c r="GC194" s="4">
        <f t="shared" ca="1" si="190"/>
        <v>1.8205163831082228E-38</v>
      </c>
      <c r="GD194" s="4">
        <f t="shared" ca="1" si="190"/>
        <v>9.8258065473635281E-39</v>
      </c>
      <c r="GE194" s="4">
        <f t="shared" ca="1" si="190"/>
        <v>5.3032466613332681E-39</v>
      </c>
      <c r="GF194" s="4">
        <f t="shared" ca="1" si="190"/>
        <v>2.8623019408507317E-39</v>
      </c>
      <c r="GG194" s="4">
        <f t="shared" ca="1" si="190"/>
        <v>1.5448597668165322E-39</v>
      </c>
      <c r="GH194" s="4">
        <f t="shared" ca="1" si="190"/>
        <v>8.3380151655806405E-40</v>
      </c>
      <c r="GI194" s="4">
        <f t="shared" ca="1" si="190"/>
        <v>4.5002464556842376E-40</v>
      </c>
      <c r="GJ194" s="4">
        <f t="shared" ca="1" si="190"/>
        <v>2.4289015742619151E-40</v>
      </c>
      <c r="GK194" s="4">
        <f t="shared" ca="1" si="190"/>
        <v>1.3109421707338499E-40</v>
      </c>
      <c r="GL194" s="4">
        <f t="shared" ca="1" si="190"/>
        <v>7.0755002723015266E-41</v>
      </c>
      <c r="GM194" s="4">
        <f t="shared" ref="GM194:IV194" ca="1" si="191">GM155/(GM$145+1E-36)</f>
        <v>3.8188339059467784E-41</v>
      </c>
      <c r="GN194" s="4">
        <f t="shared" ca="1" si="191"/>
        <v>2.0611252688801038E-41</v>
      </c>
      <c r="GO194" s="4">
        <f t="shared" ca="1" si="191"/>
        <v>1.112443609396215E-41</v>
      </c>
      <c r="GP194" s="4">
        <f t="shared" ca="1" si="191"/>
        <v>6.004151240932974E-42</v>
      </c>
      <c r="GQ194" s="4">
        <f t="shared" ca="1" si="191"/>
        <v>3.240598608280308E-42</v>
      </c>
      <c r="GR194" s="4">
        <f t="shared" ca="1" si="191"/>
        <v>1.749036444717616E-42</v>
      </c>
      <c r="GS194" s="4">
        <f t="shared" ca="1" si="191"/>
        <v>9.4400104879815078E-43</v>
      </c>
      <c r="GT194" s="4">
        <f t="shared" ca="1" si="191"/>
        <v>5.0950223640187421E-43</v>
      </c>
      <c r="GU194" s="4">
        <f t="shared" ca="1" si="191"/>
        <v>2.7499178017758561E-43</v>
      </c>
      <c r="GV194" s="4">
        <f t="shared" ca="1" si="191"/>
        <v>1.4842030861193565E-43</v>
      </c>
      <c r="GW194" s="4">
        <f t="shared" ca="1" si="191"/>
        <v>8.0106350794327333E-44</v>
      </c>
      <c r="GX194" s="4">
        <f t="shared" ca="1" si="191"/>
        <v>4.3235507981336878E-44</v>
      </c>
      <c r="GY194" s="4">
        <f t="shared" ca="1" si="191"/>
        <v>2.3335342727116445E-44</v>
      </c>
      <c r="GZ194" s="4">
        <f t="shared" ca="1" si="191"/>
        <v>1.259469925569147E-44</v>
      </c>
      <c r="HA194" s="4">
        <f t="shared" ca="1" si="191"/>
        <v>6.7976910044259231E-45</v>
      </c>
      <c r="HB194" s="4">
        <f t="shared" ca="1" si="191"/>
        <v>3.6688929249955466E-45</v>
      </c>
      <c r="HC194" s="4">
        <f t="shared" ca="1" si="191"/>
        <v>1.9801981711610858E-45</v>
      </c>
      <c r="HD194" s="4">
        <f t="shared" ca="1" si="191"/>
        <v>1.0687651226764728E-45</v>
      </c>
      <c r="HE194" s="4">
        <f t="shared" ca="1" si="191"/>
        <v>5.7684069407048013E-46</v>
      </c>
      <c r="HF194" s="4">
        <f t="shared" ca="1" si="191"/>
        <v>3.1133611985992817E-46</v>
      </c>
      <c r="HG194" s="4">
        <f t="shared" ca="1" si="191"/>
        <v>1.6803630625545354E-46</v>
      </c>
      <c r="HH194" s="4">
        <f t="shared" ca="1" si="191"/>
        <v>9.0693621519662383E-47</v>
      </c>
      <c r="HI194" s="4">
        <f t="shared" ca="1" si="191"/>
        <v>4.8949736920825814E-47</v>
      </c>
      <c r="HJ194" s="4">
        <f t="shared" ca="1" si="191"/>
        <v>2.6419462631102329E-47</v>
      </c>
      <c r="HK194" s="4">
        <f t="shared" ca="1" si="191"/>
        <v>1.4259280021160876E-47</v>
      </c>
      <c r="HL194" s="4">
        <f t="shared" ca="1" si="191"/>
        <v>7.696109098090084E-48</v>
      </c>
      <c r="HM194" s="4">
        <f t="shared" ca="1" si="191"/>
        <v>4.153792839596887E-48</v>
      </c>
      <c r="HN194" s="4">
        <f t="shared" ca="1" si="191"/>
        <v>2.2419114300976096E-48</v>
      </c>
      <c r="HO194" s="4">
        <f t="shared" ca="1" si="191"/>
        <v>1.2100186635427114E-48</v>
      </c>
      <c r="HP194" s="4">
        <f t="shared" ca="1" si="191"/>
        <v>6.5307895149896383E-49</v>
      </c>
      <c r="HQ194" s="4">
        <f t="shared" ca="1" si="191"/>
        <v>3.5248391594410389E-49</v>
      </c>
      <c r="HR194" s="4">
        <f t="shared" ca="1" si="191"/>
        <v>1.9024485586944721E-49</v>
      </c>
      <c r="HS194" s="4">
        <f t="shared" ca="1" si="191"/>
        <v>1.0268016084605166E-49</v>
      </c>
      <c r="HT194" s="4">
        <f t="shared" ca="1" si="191"/>
        <v>5.5419187989010177E-50</v>
      </c>
      <c r="HU194" s="4">
        <f t="shared" ca="1" si="191"/>
        <v>2.9911195814798432E-50</v>
      </c>
      <c r="HV194" s="4">
        <f t="shared" ca="1" si="191"/>
        <v>1.6143860412545802E-50</v>
      </c>
      <c r="HW194" s="4">
        <f t="shared" ca="1" si="191"/>
        <v>8.7132667859043205E-51</v>
      </c>
      <c r="HX194" s="4">
        <f t="shared" ca="1" si="191"/>
        <v>4.7027796414383792E-51</v>
      </c>
      <c r="HY194" s="4">
        <f t="shared" ca="1" si="191"/>
        <v>2.5382140704913511E-51</v>
      </c>
      <c r="HZ194" s="4">
        <f t="shared" ca="1" si="191"/>
        <v>1.3699410048627702E-51</v>
      </c>
      <c r="IA194" s="4">
        <f t="shared" ca="1" si="191"/>
        <v>7.393932523749329E-52</v>
      </c>
      <c r="IB194" s="4">
        <f t="shared" ca="1" si="191"/>
        <v>3.9907001813727409E-52</v>
      </c>
      <c r="IC194" s="4">
        <f t="shared" ca="1" si="191"/>
        <v>2.153886025664297E-52</v>
      </c>
      <c r="ID194" s="4">
        <f t="shared" ca="1" si="191"/>
        <v>1.162509033679427E-52</v>
      </c>
      <c r="IE194" s="4">
        <f t="shared" ca="1" si="191"/>
        <v>6.2743675258744079E-53</v>
      </c>
      <c r="IF194" s="4">
        <f t="shared" ca="1" si="191"/>
        <v>3.3864414562995431E-53</v>
      </c>
      <c r="IG194" s="4">
        <f t="shared" ca="1" si="191"/>
        <v>1.8277516721250669E-53</v>
      </c>
      <c r="IH194" s="4">
        <f t="shared" ca="1" si="191"/>
        <v>9.8648573083747522E-54</v>
      </c>
      <c r="II194" s="4">
        <f t="shared" ca="1" si="191"/>
        <v>5.3243233858705393E-54</v>
      </c>
      <c r="IJ194" s="4">
        <f t="shared" ca="1" si="191"/>
        <v>2.8736776043644938E-54</v>
      </c>
      <c r="IK194" s="4">
        <f t="shared" ca="1" si="191"/>
        <v>1.5509995121146928E-54</v>
      </c>
      <c r="IL194" s="4">
        <f t="shared" ca="1" si="191"/>
        <v>8.3711529885135001E-55</v>
      </c>
      <c r="IM194" s="4">
        <f t="shared" ca="1" si="191"/>
        <v>4.5181318117601404E-55</v>
      </c>
      <c r="IN194" s="4">
        <f t="shared" ca="1" si="191"/>
        <v>2.43855477213825E-55</v>
      </c>
      <c r="IO194" s="4">
        <f t="shared" ca="1" si="191"/>
        <v>1.3161522559479333E-55</v>
      </c>
      <c r="IP194" s="4">
        <f t="shared" ca="1" si="191"/>
        <v>7.1036204748351949E-56</v>
      </c>
      <c r="IQ194" s="4">
        <f t="shared" ca="1" si="191"/>
        <v>3.8340111201005328E-56</v>
      </c>
      <c r="IR194" s="4">
        <f t="shared" ca="1" si="191"/>
        <v>2.0693168112131689E-56</v>
      </c>
      <c r="IS194" s="4">
        <f t="shared" ca="1" si="191"/>
        <v>1.1168648006052616E-56</v>
      </c>
      <c r="IT194" s="4">
        <f t="shared" ca="1" si="191"/>
        <v>6.0280135746818349E-57</v>
      </c>
      <c r="IU194" s="4">
        <f t="shared" ca="1" si="191"/>
        <v>3.253477738474381E-57</v>
      </c>
      <c r="IV194" s="4">
        <f t="shared" ca="1" si="191"/>
        <v>1.7559876505930174E-57</v>
      </c>
    </row>
    <row r="195" spans="1:256" x14ac:dyDescent="0.15">
      <c r="A195" s="24" t="s">
        <v>125</v>
      </c>
      <c r="B195" s="2" t="s">
        <v>6</v>
      </c>
      <c r="C195" s="4">
        <f t="shared" ref="C195:BN195" ca="1" si="192">C156/(C$145+1E-36)</f>
        <v>32.254698713612335</v>
      </c>
      <c r="D195" s="4">
        <f t="shared" ca="1" si="192"/>
        <v>32.254698713612335</v>
      </c>
      <c r="E195" s="4">
        <f t="shared" ca="1" si="192"/>
        <v>31.296455722487533</v>
      </c>
      <c r="F195" s="4">
        <f t="shared" ca="1" si="192"/>
        <v>30.392663896087072</v>
      </c>
      <c r="G195" s="4">
        <f t="shared" ca="1" si="192"/>
        <v>29.541510464194104</v>
      </c>
      <c r="H195" s="4">
        <f t="shared" ca="1" si="192"/>
        <v>28.741369645794741</v>
      </c>
      <c r="I195" s="4">
        <f t="shared" ca="1" si="192"/>
        <v>27.990806090192361</v>
      </c>
      <c r="J195" s="4">
        <f t="shared" ca="1" si="192"/>
        <v>27.288580582335324</v>
      </c>
      <c r="K195" s="4">
        <f t="shared" ca="1" si="192"/>
        <v>26.633658427396007</v>
      </c>
      <c r="L195" s="4">
        <f t="shared" ca="1" si="192"/>
        <v>26.025221048781351</v>
      </c>
      <c r="M195" s="4">
        <f t="shared" ca="1" si="192"/>
        <v>25.462681490012923</v>
      </c>
      <c r="N195" s="4">
        <f t="shared" ca="1" si="192"/>
        <v>24.945704717790999</v>
      </c>
      <c r="O195" s="4">
        <f t="shared" ca="1" si="192"/>
        <v>24.474233900148402</v>
      </c>
      <c r="P195" s="4">
        <f t="shared" ca="1" si="192"/>
        <v>24.048524207222197</v>
      </c>
      <c r="Q195" s="4">
        <f t="shared" ca="1" si="192"/>
        <v>23.669186192379982</v>
      </c>
      <c r="R195" s="4">
        <f t="shared" ca="1" si="192"/>
        <v>23.337241516264395</v>
      </c>
      <c r="S195" s="4">
        <f t="shared" ca="1" si="192"/>
        <v>23.054194762105169</v>
      </c>
      <c r="T195" s="4">
        <f t="shared" ca="1" si="192"/>
        <v>22.822126487810124</v>
      </c>
      <c r="U195" s="4">
        <f t="shared" ca="1" si="192"/>
        <v>22.643814669117997</v>
      </c>
      <c r="V195" s="4">
        <f t="shared" ca="1" si="192"/>
        <v>22.52289462138852</v>
      </c>
      <c r="W195" s="4">
        <f t="shared" ca="1" si="192"/>
        <v>22.464071843906915</v>
      </c>
      <c r="X195" s="4">
        <f t="shared" ca="1" si="192"/>
        <v>22.473408820870368</v>
      </c>
      <c r="Y195" s="4">
        <f t="shared" ca="1" si="192"/>
        <v>22.558716987583654</v>
      </c>
      <c r="Z195" s="4">
        <f t="shared" ca="1" si="192"/>
        <v>22.730101134105379</v>
      </c>
      <c r="AA195" s="4">
        <f t="shared" ca="1" si="192"/>
        <v>23.000729520082448</v>
      </c>
      <c r="AB195" s="4">
        <f t="shared" ca="1" si="192"/>
        <v>23.387946249403985</v>
      </c>
      <c r="AC195" s="4">
        <f t="shared" ca="1" si="192"/>
        <v>23.914916768192807</v>
      </c>
      <c r="AD195" s="4">
        <f t="shared" ca="1" si="192"/>
        <v>24.613129585180207</v>
      </c>
      <c r="AE195" s="4">
        <f t="shared" ca="1" si="192"/>
        <v>25.52632238458628</v>
      </c>
      <c r="AF195" s="4">
        <f t="shared" ca="1" si="192"/>
        <v>26.716876793496493</v>
      </c>
      <c r="AG195" s="4">
        <f t="shared" ca="1" si="192"/>
        <v>28.276703461985367</v>
      </c>
      <c r="AH195" s="4">
        <f t="shared" ca="1" si="192"/>
        <v>30.294139740033717</v>
      </c>
      <c r="AI195" s="4">
        <f t="shared" ca="1" si="192"/>
        <v>32.954239283567688</v>
      </c>
      <c r="AJ195" s="4">
        <f t="shared" ca="1" si="192"/>
        <v>36.586115709931249</v>
      </c>
      <c r="AK195" s="4">
        <f t="shared" ca="1" si="192"/>
        <v>41.798422167526006</v>
      </c>
      <c r="AL195" s="4">
        <f t="shared" ca="1" si="192"/>
        <v>49.866606647346217</v>
      </c>
      <c r="AM195" s="4">
        <f t="shared" ca="1" si="192"/>
        <v>64.024480142462949</v>
      </c>
      <c r="AN195" s="4">
        <f t="shared" ca="1" si="192"/>
        <v>95.707220992819501</v>
      </c>
      <c r="AO195" s="4">
        <f t="shared" ca="1" si="192"/>
        <v>90.757910336277419</v>
      </c>
      <c r="AP195" s="4">
        <f t="shared" ca="1" si="192"/>
        <v>79.338080412664283</v>
      </c>
      <c r="AQ195" s="4">
        <f t="shared" ca="1" si="192"/>
        <v>69.355177749727844</v>
      </c>
      <c r="AR195" s="4">
        <f t="shared" ca="1" si="192"/>
        <v>60.628397557354191</v>
      </c>
      <c r="AS195" s="4">
        <f t="shared" ca="1" si="192"/>
        <v>52.999685238165448</v>
      </c>
      <c r="AT195" s="4">
        <f t="shared" ca="1" si="192"/>
        <v>46.33087379041055</v>
      </c>
      <c r="AU195" s="4">
        <f t="shared" ca="1" si="192"/>
        <v>40.501181403945495</v>
      </c>
      <c r="AV195" s="4">
        <f t="shared" ca="1" si="192"/>
        <v>35.405023927151035</v>
      </c>
      <c r="AW195" s="4">
        <f t="shared" ca="1" si="192"/>
        <v>30.950102585403201</v>
      </c>
      <c r="AX195" s="4">
        <f t="shared" ca="1" si="192"/>
        <v>27.055732316915361</v>
      </c>
      <c r="AY195" s="4">
        <f t="shared" ca="1" si="192"/>
        <v>23.651380449698824</v>
      </c>
      <c r="AZ195" s="4">
        <f t="shared" ca="1" si="192"/>
        <v>20.675389252970394</v>
      </c>
      <c r="BA195" s="4">
        <f t="shared" ca="1" si="192"/>
        <v>18.07385922656735</v>
      </c>
      <c r="BB195" s="4">
        <f t="shared" ca="1" si="192"/>
        <v>15.799672903127686</v>
      </c>
      <c r="BC195" s="4">
        <f t="shared" ca="1" si="192"/>
        <v>13.81164148268282</v>
      </c>
      <c r="BD195" s="4">
        <f t="shared" ca="1" si="192"/>
        <v>12.073758843982267</v>
      </c>
      <c r="BE195" s="4">
        <f t="shared" ca="1" si="192"/>
        <v>10.554549421617631</v>
      </c>
      <c r="BF195" s="4">
        <f t="shared" ca="1" si="192"/>
        <v>9.2264981380584441</v>
      </c>
      <c r="BG195" s="4">
        <f t="shared" ca="1" si="192"/>
        <v>8.0655520658454449</v>
      </c>
      <c r="BH195" s="4">
        <f t="shared" ca="1" si="192"/>
        <v>7.0506847943236055</v>
      </c>
      <c r="BI195" s="4">
        <f t="shared" ca="1" si="192"/>
        <v>6.1635156109670701</v>
      </c>
      <c r="BJ195" s="4">
        <f t="shared" ca="1" si="192"/>
        <v>5.3879766001196154</v>
      </c>
      <c r="BK195" s="4">
        <f t="shared" ca="1" si="192"/>
        <v>4.7100216298278532</v>
      </c>
      <c r="BL195" s="4">
        <f t="shared" ca="1" si="192"/>
        <v>4.1173719560982738</v>
      </c>
      <c r="BM195" s="4">
        <f t="shared" ca="1" si="192"/>
        <v>3.5992938371037013</v>
      </c>
      <c r="BN195" s="4">
        <f t="shared" ca="1" si="192"/>
        <v>3.1464041296111351</v>
      </c>
      <c r="BO195" s="4">
        <f t="shared" ref="BO195:DZ195" ca="1" si="193">BO156/(BO$145+1E-36)</f>
        <v>2.7505003467014171</v>
      </c>
      <c r="BP195" s="4">
        <f t="shared" ca="1" si="193"/>
        <v>2.4044120988805107</v>
      </c>
      <c r="BQ195" s="4">
        <f t="shared" ca="1" si="193"/>
        <v>2.1018712279662788</v>
      </c>
      <c r="BR195" s="4">
        <f t="shared" ca="1" si="193"/>
        <v>1.8373982816878272</v>
      </c>
      <c r="BS195" s="4">
        <f t="shared" ca="1" si="193"/>
        <v>1.6062032728883919</v>
      </c>
      <c r="BT195" s="4">
        <f t="shared" ca="1" si="193"/>
        <v>1.404098925937552</v>
      </c>
      <c r="BU195" s="4">
        <f t="shared" ca="1" si="193"/>
        <v>1.2274248391199598</v>
      </c>
      <c r="BV195" s="4">
        <f t="shared" ca="1" si="193"/>
        <v>1.0729811894718766</v>
      </c>
      <c r="BW195" s="4">
        <f t="shared" ca="1" si="193"/>
        <v>0.93797077936432782</v>
      </c>
      <c r="BX195" s="4">
        <f t="shared" ca="1" si="193"/>
        <v>0.81994837521276431</v>
      </c>
      <c r="BY195" s="4">
        <f t="shared" ca="1" si="193"/>
        <v>0.71677642076407444</v>
      </c>
      <c r="BZ195" s="4">
        <f t="shared" ca="1" si="193"/>
        <v>0.62658632286458538</v>
      </c>
      <c r="CA195" s="4">
        <f t="shared" ca="1" si="193"/>
        <v>0.5477446085383848</v>
      </c>
      <c r="CB195" s="4">
        <f t="shared" ca="1" si="193"/>
        <v>0.4788233404317509</v>
      </c>
      <c r="CC195" s="4">
        <f t="shared" ca="1" si="193"/>
        <v>0.41857425480465232</v>
      </c>
      <c r="CD195" s="4">
        <f t="shared" ca="1" si="193"/>
        <v>0.36590615367097534</v>
      </c>
      <c r="CE195" s="4">
        <f t="shared" ca="1" si="193"/>
        <v>0.31986514162647767</v>
      </c>
      <c r="CF195" s="4">
        <f t="shared" ca="1" si="193"/>
        <v>0.2796173494248681</v>
      </c>
      <c r="CG195" s="4">
        <f t="shared" ca="1" si="193"/>
        <v>0.24443383140101677</v>
      </c>
      <c r="CH195" s="4">
        <f t="shared" ca="1" si="193"/>
        <v>0.21367736321180839</v>
      </c>
      <c r="CI195" s="4">
        <f t="shared" ca="1" si="193"/>
        <v>0.18679090078265315</v>
      </c>
      <c r="CJ195" s="4">
        <f t="shared" ca="1" si="193"/>
        <v>0.16328749143450119</v>
      </c>
      <c r="CK195" s="4">
        <f t="shared" ca="1" si="193"/>
        <v>0.14274145446729608</v>
      </c>
      <c r="CL195" s="4">
        <f t="shared" ca="1" si="193"/>
        <v>0.1247806714674905</v>
      </c>
      <c r="CM195" s="4">
        <f t="shared" ca="1" si="193"/>
        <v>0.10907984670595561</v>
      </c>
      <c r="CN195" s="4">
        <f t="shared" ca="1" si="193"/>
        <v>9.5354615562352571E-2</v>
      </c>
      <c r="CO195" s="4">
        <f t="shared" ca="1" si="193"/>
        <v>8.3356394271019929E-2</v>
      </c>
      <c r="CP195" s="4">
        <f t="shared" ca="1" si="193"/>
        <v>7.2867877709833842E-2</v>
      </c>
      <c r="CQ195" s="4">
        <f t="shared" ca="1" si="193"/>
        <v>6.3699103690492809E-2</v>
      </c>
      <c r="CR195" s="4">
        <f t="shared" ca="1" si="193"/>
        <v>5.5684012468838057E-2</v>
      </c>
      <c r="CS195" s="4">
        <f t="shared" ca="1" si="193"/>
        <v>4.867743916297048E-2</v>
      </c>
      <c r="CT195" s="4">
        <f t="shared" ca="1" si="193"/>
        <v>4.2552484607511182E-2</v>
      </c>
      <c r="CU195" s="4">
        <f t="shared" ca="1" si="193"/>
        <v>3.7198217026377767E-2</v>
      </c>
      <c r="CV195" s="4">
        <f t="shared" ca="1" si="193"/>
        <v>3.2517662898049776E-2</v>
      </c>
      <c r="CW195" s="4">
        <f t="shared" ca="1" si="193"/>
        <v>2.8426050624990633E-2</v>
      </c>
      <c r="CX195" s="4">
        <f t="shared" ca="1" si="193"/>
        <v>2.4849275197541706E-2</v>
      </c>
      <c r="CY195" s="4">
        <f t="shared" ca="1" si="193"/>
        <v>2.1722556045133509E-2</v>
      </c>
      <c r="CZ195" s="4">
        <f t="shared" ca="1" si="193"/>
        <v>1.898926376656038E-2</v>
      </c>
      <c r="DA195" s="4">
        <f t="shared" ca="1" si="193"/>
        <v>1.6599894489708829E-2</v>
      </c>
      <c r="DB195" s="4">
        <f t="shared" ca="1" si="193"/>
        <v>1.4511173284912377E-2</v>
      </c>
      <c r="DC195" s="4">
        <f t="shared" ca="1" si="193"/>
        <v>1.2685270393453461E-2</v>
      </c>
      <c r="DD195" s="4">
        <f t="shared" ca="1" si="193"/>
        <v>1.108911607597818E-2</v>
      </c>
      <c r="DE195" s="4">
        <f t="shared" ca="1" si="193"/>
        <v>9.6938016717387863E-3</v>
      </c>
      <c r="DF195" s="4">
        <f t="shared" ca="1" si="193"/>
        <v>8.4740560209815036E-3</v>
      </c>
      <c r="DG195" s="4">
        <f t="shared" ca="1" si="193"/>
        <v>7.4077877677326499E-3</v>
      </c>
      <c r="DH195" s="4">
        <f t="shared" ca="1" si="193"/>
        <v>6.4756852534252609E-3</v>
      </c>
      <c r="DI195" s="4">
        <f t="shared" ca="1" si="193"/>
        <v>5.6608667548617621E-3</v>
      </c>
      <c r="DJ195" s="4">
        <f t="shared" ca="1" si="193"/>
        <v>4.9485747318168344E-3</v>
      </c>
      <c r="DK195" s="4">
        <f t="shared" ca="1" si="193"/>
        <v>4.3259085466628442E-3</v>
      </c>
      <c r="DL195" s="4">
        <f t="shared" ca="1" si="193"/>
        <v>3.7815908151840956E-3</v>
      </c>
      <c r="DM195" s="4">
        <f t="shared" ca="1" si="193"/>
        <v>3.3057631568555834E-3</v>
      </c>
      <c r="DN195" s="4">
        <f t="shared" ca="1" si="193"/>
        <v>2.8898076453287005E-3</v>
      </c>
      <c r="DO195" s="4">
        <f t="shared" ca="1" si="193"/>
        <v>2.5261907253342386E-3</v>
      </c>
      <c r="DP195" s="4">
        <f t="shared" ca="1" si="193"/>
        <v>2.2083267691122908E-3</v>
      </c>
      <c r="DQ195" s="4">
        <f t="shared" ca="1" si="193"/>
        <v>1.9304588011788762E-3</v>
      </c>
      <c r="DR195" s="4">
        <f t="shared" ca="1" si="193"/>
        <v>1.6875542311824809E-3</v>
      </c>
      <c r="DS195" s="4">
        <f t="shared" ca="1" si="193"/>
        <v>1.4752137064219135E-3</v>
      </c>
      <c r="DT195" s="4">
        <f t="shared" ca="1" si="193"/>
        <v>1.2895914332128825E-3</v>
      </c>
      <c r="DU195" s="4">
        <f t="shared" ca="1" si="193"/>
        <v>1.1273255240081281E-3</v>
      </c>
      <c r="DV195" s="4">
        <f t="shared" ca="1" si="193"/>
        <v>9.854771087568243E-4</v>
      </c>
      <c r="DW195" s="4">
        <f t="shared" ca="1" si="193"/>
        <v>8.6147710772199932E-4</v>
      </c>
      <c r="DX195" s="4">
        <f t="shared" ca="1" si="193"/>
        <v>7.5307970173479899E-4</v>
      </c>
      <c r="DY195" s="4">
        <f t="shared" ca="1" si="193"/>
        <v>6.5832165716467035E-4</v>
      </c>
      <c r="DZ195" s="4">
        <f t="shared" ca="1" si="193"/>
        <v>5.7548676892191328E-4</v>
      </c>
      <c r="EA195" s="4">
        <f t="shared" ref="EA195:GL195" ca="1" si="194">EA156/(EA$145+1E-36)</f>
        <v>5.0307477750400394E-4</v>
      </c>
      <c r="EB195" s="4">
        <f t="shared" ca="1" si="194"/>
        <v>4.3977419712848962E-4</v>
      </c>
      <c r="EC195" s="4">
        <f t="shared" ca="1" si="194"/>
        <v>3.8443856283068854E-4</v>
      </c>
      <c r="ED195" s="4">
        <f t="shared" ca="1" si="194"/>
        <v>3.3606566632681336E-4</v>
      </c>
      <c r="EE195" s="4">
        <f t="shared" ca="1" si="194"/>
        <v>2.9377940457400286E-4</v>
      </c>
      <c r="EF195" s="4">
        <f t="shared" ca="1" si="194"/>
        <v>2.5681391227845758E-4</v>
      </c>
      <c r="EG195" s="4">
        <f t="shared" ca="1" si="194"/>
        <v>2.2449969096847869E-4</v>
      </c>
      <c r="EH195" s="4">
        <f t="shared" ca="1" si="194"/>
        <v>1.9625148340988131E-4</v>
      </c>
      <c r="EI195" s="4">
        <f t="shared" ca="1" si="194"/>
        <v>1.7155767375192794E-4</v>
      </c>
      <c r="EJ195" s="4">
        <f t="shared" ca="1" si="194"/>
        <v>1.4997102142511013E-4</v>
      </c>
      <c r="EK195" s="4">
        <f t="shared" ca="1" si="194"/>
        <v>1.3110056096827952E-4</v>
      </c>
      <c r="EL195" s="4">
        <f t="shared" ca="1" si="194"/>
        <v>1.1460452107929594E-4</v>
      </c>
      <c r="EM195" s="4">
        <f t="shared" ca="1" si="194"/>
        <v>1.0018413464296827E-4</v>
      </c>
      <c r="EN195" s="4">
        <f t="shared" ca="1" si="194"/>
        <v>8.7578227626951976E-5</v>
      </c>
      <c r="EO195" s="4">
        <f t="shared" ca="1" si="194"/>
        <v>7.6558488842689751E-5</v>
      </c>
      <c r="EP195" s="4">
        <f t="shared" ca="1" si="194"/>
        <v>6.6925334899932155E-5</v>
      </c>
      <c r="EQ195" s="4">
        <f t="shared" ca="1" si="194"/>
        <v>5.8504295463190272E-5</v>
      </c>
      <c r="ER195" s="4">
        <f t="shared" ca="1" si="194"/>
        <v>5.1142853341892434E-5</v>
      </c>
      <c r="ES195" s="4">
        <f t="shared" ca="1" si="194"/>
        <v>4.4707682183712403E-5</v>
      </c>
      <c r="ET195" s="4">
        <f t="shared" ca="1" si="194"/>
        <v>3.9082231741704287E-5</v>
      </c>
      <c r="EU195" s="4">
        <f t="shared" ca="1" si="194"/>
        <v>3.4164616980943312E-5</v>
      </c>
      <c r="EV195" s="4">
        <f t="shared" ca="1" si="194"/>
        <v>2.9865772793344084E-5</v>
      </c>
      <c r="EW195" s="4">
        <f t="shared" ca="1" si="194"/>
        <v>2.6107840899875467E-5</v>
      </c>
      <c r="EX195" s="4">
        <f t="shared" ca="1" si="194"/>
        <v>2.2822759724640931E-5</v>
      </c>
      <c r="EY195" s="4">
        <f t="shared" ca="1" si="194"/>
        <v>1.995103170140648E-5</v>
      </c>
      <c r="EZ195" s="4">
        <f t="shared" ca="1" si="194"/>
        <v>1.7440645686716519E-5</v>
      </c>
      <c r="FA195" s="4">
        <f t="shared" ca="1" si="194"/>
        <v>1.5246134962942302E-5</v>
      </c>
      <c r="FB195" s="4">
        <f t="shared" ca="1" si="194"/>
        <v>1.3327753770337219E-5</v>
      </c>
      <c r="FC195" s="4">
        <f t="shared" ca="1" si="194"/>
        <v>1.1650757453904757E-5</v>
      </c>
      <c r="FD195" s="4">
        <f t="shared" ca="1" si="194"/>
        <v>1.0184773187498853E-5</v>
      </c>
      <c r="FE195" s="4">
        <f t="shared" ca="1" si="194"/>
        <v>8.9032498780609792E-6</v>
      </c>
      <c r="FF195" s="4">
        <f t="shared" ca="1" si="194"/>
        <v>7.7829772869649135E-6</v>
      </c>
      <c r="FG195" s="4">
        <f t="shared" ca="1" si="194"/>
        <v>6.8036656590620348E-6</v>
      </c>
      <c r="FH195" s="4">
        <f t="shared" ca="1" si="194"/>
        <v>5.9475782459017616E-6</v>
      </c>
      <c r="FI195" s="4">
        <f t="shared" ca="1" si="194"/>
        <v>5.1992100675917909E-6</v>
      </c>
      <c r="FJ195" s="4">
        <f t="shared" ca="1" si="194"/>
        <v>4.5450070952112921E-6</v>
      </c>
      <c r="FK195" s="4">
        <f t="shared" ca="1" si="194"/>
        <v>3.9731207677648417E-6</v>
      </c>
      <c r="FL195" s="4">
        <f t="shared" ca="1" si="194"/>
        <v>3.4731933976244815E-6</v>
      </c>
      <c r="FM195" s="4">
        <f t="shared" ca="1" si="194"/>
        <v>3.0361705778424176E-6</v>
      </c>
      <c r="FN195" s="4">
        <f t="shared" ca="1" si="194"/>
        <v>2.6541371937597579E-6</v>
      </c>
      <c r="FO195" s="4">
        <f t="shared" ca="1" si="194"/>
        <v>2.3201740688446068E-6</v>
      </c>
      <c r="FP195" s="4">
        <f t="shared" ca="1" si="194"/>
        <v>2.0282326484085301E-6</v>
      </c>
      <c r="FQ195" s="4">
        <f t="shared" ca="1" si="194"/>
        <v>1.7730254515424449E-6</v>
      </c>
      <c r="FR195" s="4">
        <f t="shared" ca="1" si="194"/>
        <v>1.549930307198219E-6</v>
      </c>
      <c r="FS195" s="4">
        <f t="shared" ca="1" si="194"/>
        <v>1.3549066399930676E-6</v>
      </c>
      <c r="FT195" s="4">
        <f t="shared" ca="1" si="194"/>
        <v>1.1844222895517129E-6</v>
      </c>
      <c r="FU195" s="4">
        <f t="shared" ca="1" si="194"/>
        <v>1.035389537978867E-6</v>
      </c>
      <c r="FV195" s="4">
        <f t="shared" ca="1" si="194"/>
        <v>9.0510918682714133E-7</v>
      </c>
      <c r="FW195" s="4">
        <f t="shared" ca="1" si="194"/>
        <v>7.9122167071347203E-7</v>
      </c>
      <c r="FX195" s="4">
        <f t="shared" ca="1" si="194"/>
        <v>6.9166432218102994E-7</v>
      </c>
      <c r="FY195" s="4">
        <f t="shared" ca="1" si="194"/>
        <v>6.0463401381152028E-7</v>
      </c>
      <c r="FZ195" s="4">
        <f t="shared" ca="1" si="194"/>
        <v>5.2855450098255263E-7</v>
      </c>
      <c r="GA195" s="4">
        <f t="shared" ca="1" si="194"/>
        <v>4.6204787380023549E-7</v>
      </c>
      <c r="GB195" s="4">
        <f t="shared" ca="1" si="194"/>
        <v>4.0390960116025107E-7</v>
      </c>
      <c r="GC195" s="4">
        <f t="shared" ca="1" si="194"/>
        <v>3.5308671494929824E-7</v>
      </c>
      <c r="GD195" s="4">
        <f t="shared" ca="1" si="194"/>
        <v>3.086587392712759E-7</v>
      </c>
      <c r="GE195" s="4">
        <f t="shared" ca="1" si="194"/>
        <v>2.6982101929893879E-7</v>
      </c>
      <c r="GF195" s="4">
        <f t="shared" ca="1" si="194"/>
        <v>2.3587014781244344E-7</v>
      </c>
      <c r="GG195" s="4">
        <f t="shared" ca="1" si="194"/>
        <v>2.0619122547834337E-7</v>
      </c>
      <c r="GH195" s="4">
        <f t="shared" ca="1" si="194"/>
        <v>1.8024672413427869E-7</v>
      </c>
      <c r="GI195" s="4">
        <f t="shared" ca="1" si="194"/>
        <v>1.5756675137735738E-7</v>
      </c>
      <c r="GJ195" s="4">
        <f t="shared" ca="1" si="194"/>
        <v>1.3774054013385748E-7</v>
      </c>
      <c r="GK195" s="4">
        <f t="shared" ca="1" si="194"/>
        <v>1.2040900907406269E-7</v>
      </c>
      <c r="GL195" s="4">
        <f t="shared" ca="1" si="194"/>
        <v>1.0525825913059516E-7</v>
      </c>
      <c r="GM195" s="4">
        <f t="shared" ref="GM195:IV195" ca="1" si="195">GM156/(GM$145+1E-36)</f>
        <v>9.201388833279678E-8</v>
      </c>
      <c r="GN195" s="4">
        <f t="shared" ca="1" si="195"/>
        <v>8.0436021990595903E-8</v>
      </c>
      <c r="GO195" s="4">
        <f t="shared" ca="1" si="195"/>
        <v>7.0314968217309037E-8</v>
      </c>
      <c r="GP195" s="4">
        <f t="shared" ca="1" si="195"/>
        <v>6.1467420106618716E-8</v>
      </c>
      <c r="GQ195" s="4">
        <f t="shared" ca="1" si="195"/>
        <v>5.3733135779665845E-8</v>
      </c>
      <c r="GR195" s="4">
        <f t="shared" ca="1" si="195"/>
        <v>4.6972036173112633E-8</v>
      </c>
      <c r="GS195" s="4">
        <f t="shared" ca="1" si="195"/>
        <v>4.106166800492512E-8</v>
      </c>
      <c r="GT195" s="4">
        <f t="shared" ca="1" si="195"/>
        <v>3.5894985968519981E-8</v>
      </c>
      <c r="GU195" s="4">
        <f t="shared" ca="1" si="195"/>
        <v>3.1378413987607714E-8</v>
      </c>
      <c r="GV195" s="4">
        <f t="shared" ca="1" si="195"/>
        <v>2.7430150418256111E-8</v>
      </c>
      <c r="GW195" s="4">
        <f t="shared" ca="1" si="195"/>
        <v>2.3978686502934996E-8</v>
      </c>
      <c r="GX195" s="4">
        <f t="shared" ca="1" si="195"/>
        <v>2.0961511243604454E-8</v>
      </c>
      <c r="GY195" s="4">
        <f t="shared" ca="1" si="195"/>
        <v>1.8323979237226991E-8</v>
      </c>
      <c r="GZ195" s="4">
        <f t="shared" ca="1" si="195"/>
        <v>1.6018320968569087E-8</v>
      </c>
      <c r="HA195" s="4">
        <f t="shared" ca="1" si="195"/>
        <v>1.4002777635264878E-8</v>
      </c>
      <c r="HB195" s="4">
        <f t="shared" ca="1" si="195"/>
        <v>1.2240844835573915E-8</v>
      </c>
      <c r="HC195" s="4">
        <f t="shared" ca="1" si="195"/>
        <v>1.0700611420925575E-8</v>
      </c>
      <c r="HD195" s="4">
        <f t="shared" ca="1" si="195"/>
        <v>9.3541815389145371E-9</v>
      </c>
      <c r="HE195" s="4">
        <f t="shared" ca="1" si="195"/>
        <v>8.1771693991109285E-9</v>
      </c>
      <c r="HF195" s="4">
        <f t="shared" ca="1" si="195"/>
        <v>7.1482576111640605E-9</v>
      </c>
      <c r="HG195" s="4">
        <f t="shared" ca="1" si="195"/>
        <v>6.2488110960646795E-9</v>
      </c>
      <c r="HH195" s="4">
        <f t="shared" ca="1" si="195"/>
        <v>5.4625395779409157E-9</v>
      </c>
      <c r="HI195" s="4">
        <f t="shared" ca="1" si="195"/>
        <v>4.7752025436267179E-9</v>
      </c>
      <c r="HJ195" s="4">
        <f t="shared" ca="1" si="195"/>
        <v>4.1743513263943103E-9</v>
      </c>
      <c r="HK195" s="4">
        <f t="shared" ca="1" si="195"/>
        <v>3.6491036426144274E-9</v>
      </c>
      <c r="HL195" s="4">
        <f t="shared" ca="1" si="195"/>
        <v>3.1899464978775135E-9</v>
      </c>
      <c r="HM195" s="4">
        <f t="shared" ca="1" si="195"/>
        <v>2.7885638929209798E-9</v>
      </c>
      <c r="HN195" s="4">
        <f t="shared" ca="1" si="195"/>
        <v>2.4376862088679433E-9</v>
      </c>
      <c r="HO195" s="4">
        <f t="shared" ca="1" si="195"/>
        <v>2.1309585439265225E-9</v>
      </c>
      <c r="HP195" s="4">
        <f t="shared" ca="1" si="195"/>
        <v>1.8628256169370823E-9</v>
      </c>
      <c r="HQ195" s="4">
        <f t="shared" ca="1" si="195"/>
        <v>1.6284311532043936E-9</v>
      </c>
      <c r="HR195" s="4">
        <f t="shared" ca="1" si="195"/>
        <v>1.4235299303467523E-9</v>
      </c>
      <c r="HS195" s="4">
        <f t="shared" ca="1" si="195"/>
        <v>1.2444108911853274E-9</v>
      </c>
      <c r="HT195" s="4">
        <f t="shared" ca="1" si="195"/>
        <v>1.0878299311370663E-9</v>
      </c>
      <c r="HU195" s="4">
        <f t="shared" ca="1" si="195"/>
        <v>9.5095114279374898E-10</v>
      </c>
      <c r="HV195" s="4">
        <f t="shared" ca="1" si="195"/>
        <v>8.3129545354162023E-10</v>
      </c>
      <c r="HW195" s="4">
        <f t="shared" ca="1" si="195"/>
        <v>7.2669572597469376E-10</v>
      </c>
      <c r="HX195" s="4">
        <f t="shared" ca="1" si="195"/>
        <v>6.3525750790533778E-10</v>
      </c>
      <c r="HY195" s="4">
        <f t="shared" ca="1" si="195"/>
        <v>5.5532472109813059E-10</v>
      </c>
      <c r="HZ195" s="4">
        <f t="shared" ca="1" si="195"/>
        <v>4.8544966730038284E-10</v>
      </c>
      <c r="IA195" s="4">
        <f t="shared" ca="1" si="195"/>
        <v>4.2436680833520649E-10</v>
      </c>
      <c r="IB195" s="4">
        <f t="shared" ca="1" si="195"/>
        <v>3.7096984537673372E-10</v>
      </c>
      <c r="IC195" s="4">
        <f t="shared" ca="1" si="195"/>
        <v>3.2429168228004551E-10</v>
      </c>
      <c r="ID195" s="4">
        <f t="shared" ca="1" si="195"/>
        <v>2.8348691007276585E-10</v>
      </c>
      <c r="IE195" s="4">
        <f t="shared" ca="1" si="195"/>
        <v>2.4781649537716027E-10</v>
      </c>
      <c r="IF195" s="4">
        <f t="shared" ca="1" si="195"/>
        <v>2.1663439544793982E-10</v>
      </c>
      <c r="IG195" s="4">
        <f t="shared" ca="1" si="195"/>
        <v>1.8937585740476768E-10</v>
      </c>
      <c r="IH195" s="4">
        <f t="shared" ca="1" si="195"/>
        <v>1.655471897416646E-10</v>
      </c>
      <c r="II195" s="4">
        <f t="shared" ca="1" si="195"/>
        <v>1.4471682086057047E-10</v>
      </c>
      <c r="IJ195" s="4">
        <f t="shared" ca="1" si="195"/>
        <v>1.2650748268618638E-10</v>
      </c>
      <c r="IK195" s="4">
        <f t="shared" ca="1" si="195"/>
        <v>1.1058937779606955E-10</v>
      </c>
      <c r="IL195" s="4">
        <f t="shared" ca="1" si="195"/>
        <v>9.6674206312835118E-11</v>
      </c>
      <c r="IM195" s="4">
        <f t="shared" ca="1" si="195"/>
        <v>8.4509944376852922E-11</v>
      </c>
      <c r="IN195" s="4">
        <f t="shared" ca="1" si="195"/>
        <v>7.3876279630035748E-11</v>
      </c>
      <c r="IO195" s="4">
        <f t="shared" ca="1" si="195"/>
        <v>6.4580621040736217E-11</v>
      </c>
      <c r="IP195" s="4">
        <f t="shared" ca="1" si="195"/>
        <v>5.6454610801915972E-11</v>
      </c>
      <c r="IQ195" s="4">
        <f t="shared" ca="1" si="195"/>
        <v>4.9351075128023793E-11</v>
      </c>
      <c r="IR195" s="4">
        <f t="shared" ca="1" si="195"/>
        <v>4.3141358725108626E-11</v>
      </c>
      <c r="IS195" s="4">
        <f t="shared" ca="1" si="195"/>
        <v>3.7712994657570176E-11</v>
      </c>
      <c r="IT195" s="4">
        <f t="shared" ca="1" si="195"/>
        <v>3.2967667409467658E-11</v>
      </c>
      <c r="IU195" s="4">
        <f t="shared" ca="1" si="195"/>
        <v>2.8819432248483817E-11</v>
      </c>
      <c r="IV195" s="4">
        <f t="shared" ca="1" si="195"/>
        <v>2.5193158642653281E-11</v>
      </c>
    </row>
    <row r="196" spans="1:256" x14ac:dyDescent="0.15">
      <c r="A196" s="24" t="s">
        <v>126</v>
      </c>
      <c r="B196" s="2" t="s">
        <v>6</v>
      </c>
      <c r="C196" s="4">
        <f t="shared" ref="C196:BN196" ca="1" si="196">C157/(C$145+1E-36)</f>
        <v>1.2035335340900126</v>
      </c>
      <c r="D196" s="4">
        <f t="shared" ca="1" si="196"/>
        <v>1.2035335340900126</v>
      </c>
      <c r="E196" s="4">
        <f t="shared" ca="1" si="196"/>
        <v>1.1762254130893457</v>
      </c>
      <c r="F196" s="4">
        <f t="shared" ca="1" si="196"/>
        <v>1.1506536920840205</v>
      </c>
      <c r="G196" s="4">
        <f t="shared" ca="1" si="196"/>
        <v>1.1267810986908451</v>
      </c>
      <c r="H196" s="4">
        <f t="shared" ca="1" si="196"/>
        <v>1.1045772022824203</v>
      </c>
      <c r="I196" s="4">
        <f t="shared" ca="1" si="196"/>
        <v>1.0840187635119496</v>
      </c>
      <c r="J196" s="4">
        <f t="shared" ca="1" si="196"/>
        <v>1.0650901952155709</v>
      </c>
      <c r="K196" s="4">
        <f t="shared" ca="1" si="196"/>
        <v>1.0477841572683464</v>
      </c>
      <c r="L196" s="4">
        <f t="shared" ca="1" si="196"/>
        <v>1.0321023142800969</v>
      </c>
      <c r="M196" s="4">
        <f t="shared" ca="1" si="196"/>
        <v>1.0180562933031683</v>
      </c>
      <c r="N196" s="4">
        <f t="shared" ca="1" si="196"/>
        <v>1.0056688908484301</v>
      </c>
      <c r="O196" s="4">
        <f t="shared" ca="1" si="196"/>
        <v>0.99497558817389109</v>
      </c>
      <c r="P196" s="4">
        <f t="shared" ca="1" si="196"/>
        <v>0.98602646180758613</v>
      </c>
      <c r="Q196" s="4">
        <f t="shared" ca="1" si="196"/>
        <v>0.9788885981417107</v>
      </c>
      <c r="R196" s="4">
        <f t="shared" ca="1" si="196"/>
        <v>0.97364915832964138</v>
      </c>
      <c r="S196" s="4">
        <f t="shared" ca="1" si="196"/>
        <v>0.97041929368904578</v>
      </c>
      <c r="T196" s="4">
        <f t="shared" ca="1" si="196"/>
        <v>0.96933918561995536</v>
      </c>
      <c r="U196" s="4">
        <f t="shared" ca="1" si="196"/>
        <v>0.97058459088463811</v>
      </c>
      <c r="V196" s="4">
        <f t="shared" ca="1" si="196"/>
        <v>0.97437542911385011</v>
      </c>
      <c r="W196" s="4">
        <f t="shared" ca="1" si="196"/>
        <v>0.98098718111816285</v>
      </c>
      <c r="X196" s="4">
        <f t="shared" ca="1" si="196"/>
        <v>0.99076621817341926</v>
      </c>
      <c r="Y196" s="4">
        <f t="shared" ca="1" si="196"/>
        <v>1.0041507217852543</v>
      </c>
      <c r="Z196" s="4">
        <f t="shared" ca="1" si="196"/>
        <v>1.0216997020278484</v>
      </c>
      <c r="AA196" s="4">
        <f t="shared" ca="1" si="196"/>
        <v>1.0441340271901227</v>
      </c>
      <c r="AB196" s="4">
        <f t="shared" ca="1" si="196"/>
        <v>1.0723956532560142</v>
      </c>
      <c r="AC196" s="4">
        <f t="shared" ca="1" si="196"/>
        <v>1.1077352092297905</v>
      </c>
      <c r="AD196" s="4">
        <f t="shared" ca="1" si="196"/>
        <v>1.1518451286616891</v>
      </c>
      <c r="AE196" s="4">
        <f t="shared" ca="1" si="196"/>
        <v>1.2070685413776667</v>
      </c>
      <c r="AF196" s="4">
        <f t="shared" ca="1" si="196"/>
        <v>1.2767394803242587</v>
      </c>
      <c r="AG196" s="4">
        <f t="shared" ca="1" si="196"/>
        <v>1.3657619491924007</v>
      </c>
      <c r="AH196" s="4">
        <f t="shared" ca="1" si="196"/>
        <v>1.4816493739423395</v>
      </c>
      <c r="AI196" s="4">
        <f t="shared" ca="1" si="196"/>
        <v>1.6365166576033463</v>
      </c>
      <c r="AJ196" s="4">
        <f t="shared" ca="1" si="196"/>
        <v>1.8512268567728678</v>
      </c>
      <c r="AK196" s="4">
        <f t="shared" ca="1" si="196"/>
        <v>2.165010036937332</v>
      </c>
      <c r="AL196" s="4">
        <f t="shared" ca="1" si="196"/>
        <v>2.6614256236335541</v>
      </c>
      <c r="AM196" s="4">
        <f t="shared" ca="1" si="196"/>
        <v>3.5321232855398033</v>
      </c>
      <c r="AN196" s="4">
        <f t="shared" ca="1" si="196"/>
        <v>5.4830088441896789</v>
      </c>
      <c r="AO196" s="4">
        <f t="shared" ca="1" si="196"/>
        <v>5.4473826765856899</v>
      </c>
      <c r="AP196" s="4">
        <f t="shared" ca="1" si="196"/>
        <v>4.9968172792390337</v>
      </c>
      <c r="AQ196" s="4">
        <f t="shared" ca="1" si="196"/>
        <v>4.5835191695677491</v>
      </c>
      <c r="AR196" s="4">
        <f t="shared" ca="1" si="196"/>
        <v>4.2044058855388924</v>
      </c>
      <c r="AS196" s="4">
        <f t="shared" ca="1" si="196"/>
        <v>3.8566499225574562</v>
      </c>
      <c r="AT196" s="4">
        <f t="shared" ca="1" si="196"/>
        <v>3.5376576453574291</v>
      </c>
      <c r="AU196" s="4">
        <f t="shared" ca="1" si="196"/>
        <v>3.2450499441382528</v>
      </c>
      <c r="AV196" s="4">
        <f t="shared" ca="1" si="196"/>
        <v>2.9766444906761849</v>
      </c>
      <c r="AW196" s="4">
        <f t="shared" ca="1" si="196"/>
        <v>2.7304394620730044</v>
      </c>
      <c r="AX196" s="4">
        <f t="shared" ca="1" si="196"/>
        <v>2.5045986107504383</v>
      </c>
      <c r="AY196" s="4">
        <f t="shared" ca="1" si="196"/>
        <v>2.297437569339269</v>
      </c>
      <c r="AZ196" s="4">
        <f t="shared" ca="1" si="196"/>
        <v>2.1074112883221821</v>
      </c>
      <c r="BA196" s="4">
        <f t="shared" ca="1" si="196"/>
        <v>1.9331025127377108</v>
      </c>
      <c r="BB196" s="4">
        <f t="shared" ca="1" si="196"/>
        <v>1.7732112120021799</v>
      </c>
      <c r="BC196" s="4">
        <f t="shared" ca="1" si="196"/>
        <v>1.6265448840150902</v>
      </c>
      <c r="BD196" s="4">
        <f t="shared" ca="1" si="196"/>
        <v>1.4920096612339777</v>
      </c>
      <c r="BE196" s="4">
        <f t="shared" ca="1" si="196"/>
        <v>1.3686021523860243</v>
      </c>
      <c r="BF196" s="4">
        <f t="shared" ca="1" si="196"/>
        <v>1.2554019589702394</v>
      </c>
      <c r="BG196" s="4">
        <f t="shared" ca="1" si="196"/>
        <v>1.1515648107367453</v>
      </c>
      <c r="BH196" s="4">
        <f t="shared" ca="1" si="196"/>
        <v>1.0563162689461703</v>
      </c>
      <c r="BI196" s="4">
        <f t="shared" ca="1" si="196"/>
        <v>0.9689459504467588</v>
      </c>
      <c r="BJ196" s="4">
        <f t="shared" ca="1" si="196"/>
        <v>0.88880222949119114</v>
      </c>
      <c r="BK196" s="4">
        <f t="shared" ca="1" si="196"/>
        <v>0.81528737777816729</v>
      </c>
      <c r="BL196" s="4">
        <f t="shared" ca="1" si="196"/>
        <v>0.74785310647219505</v>
      </c>
      <c r="BM196" s="4">
        <f t="shared" ca="1" si="196"/>
        <v>0.68599647695304899</v>
      </c>
      <c r="BN196" s="4">
        <f t="shared" ca="1" si="196"/>
        <v>0.62925614979643263</v>
      </c>
      <c r="BO196" s="4">
        <f t="shared" ref="BO196:DZ196" ca="1" si="197">BO157/(BO$145+1E-36)</f>
        <v>0.57720894400997202</v>
      </c>
      <c r="BP196" s="4">
        <f t="shared" ca="1" si="197"/>
        <v>0.52946668086261717</v>
      </c>
      <c r="BQ196" s="4">
        <f t="shared" ca="1" si="197"/>
        <v>0.48567328876808491</v>
      </c>
      <c r="BR196" s="4">
        <f t="shared" ca="1" si="197"/>
        <v>0.44550214762996937</v>
      </c>
      <c r="BS196" s="4">
        <f t="shared" ca="1" si="197"/>
        <v>0.4086536528421022</v>
      </c>
      <c r="BT196" s="4">
        <f t="shared" ca="1" si="197"/>
        <v>0.37485298077597706</v>
      </c>
      <c r="BU196" s="4">
        <f t="shared" ca="1" si="197"/>
        <v>0.34384803908978606</v>
      </c>
      <c r="BV196" s="4">
        <f t="shared" ca="1" si="197"/>
        <v>0.31540758657205281</v>
      </c>
      <c r="BW196" s="4">
        <f t="shared" ca="1" si="197"/>
        <v>0.28931950849727006</v>
      </c>
      <c r="BX196" s="4">
        <f t="shared" ca="1" si="197"/>
        <v>0.26538923463079056</v>
      </c>
      <c r="BY196" s="4">
        <f t="shared" ca="1" si="197"/>
        <v>0.24343828808412823</v>
      </c>
      <c r="BZ196" s="4">
        <f t="shared" ca="1" si="197"/>
        <v>0.22330295419773363</v>
      </c>
      <c r="CA196" s="4">
        <f t="shared" ca="1" si="197"/>
        <v>0.20483305952349976</v>
      </c>
      <c r="CB196" s="4">
        <f t="shared" ca="1" si="197"/>
        <v>0.18789085180039874</v>
      </c>
      <c r="CC196" s="4">
        <f t="shared" ca="1" si="197"/>
        <v>0.17234997256987813</v>
      </c>
      <c r="CD196" s="4">
        <f t="shared" ca="1" si="197"/>
        <v>0.1580945147685722</v>
      </c>
      <c r="CE196" s="4">
        <f t="shared" ca="1" si="197"/>
        <v>0.14501815826966083</v>
      </c>
      <c r="CF196" s="4">
        <f t="shared" ca="1" si="197"/>
        <v>0.13302337692556701</v>
      </c>
      <c r="CG196" s="4">
        <f t="shared" ca="1" si="197"/>
        <v>0.12202071119795402</v>
      </c>
      <c r="CH196" s="4">
        <f t="shared" ca="1" si="197"/>
        <v>0.11192810095014837</v>
      </c>
      <c r="CI196" s="4">
        <f t="shared" ca="1" si="197"/>
        <v>0.10267027342581714</v>
      </c>
      <c r="CJ196" s="4">
        <f t="shared" ca="1" si="197"/>
        <v>9.4178181849319406E-2</v>
      </c>
      <c r="CK196" s="4">
        <f t="shared" ca="1" si="197"/>
        <v>8.6388490460698145E-2</v>
      </c>
      <c r="CL196" s="4">
        <f t="shared" ca="1" si="197"/>
        <v>7.9243102144597899E-2</v>
      </c>
      <c r="CM196" s="4">
        <f t="shared" ca="1" si="197"/>
        <v>7.2688725130067855E-2</v>
      </c>
      <c r="CN196" s="4">
        <f t="shared" ca="1" si="197"/>
        <v>6.6676475529608634E-2</v>
      </c>
      <c r="CO196" s="4">
        <f t="shared" ca="1" si="197"/>
        <v>6.1161512753117507E-2</v>
      </c>
      <c r="CP196" s="4">
        <f t="shared" ca="1" si="197"/>
        <v>5.6102705077574644E-2</v>
      </c>
      <c r="CQ196" s="4">
        <f t="shared" ca="1" si="197"/>
        <v>5.1462322878220272E-2</v>
      </c>
      <c r="CR196" s="4">
        <f t="shared" ca="1" si="197"/>
        <v>4.7205757233278203E-2</v>
      </c>
      <c r="CS196" s="4">
        <f t="shared" ca="1" si="197"/>
        <v>4.3301261803522034E-2</v>
      </c>
      <c r="CT196" s="4">
        <f t="shared" ca="1" si="197"/>
        <v>3.9719716061568766E-2</v>
      </c>
      <c r="CU196" s="4">
        <f t="shared" ca="1" si="197"/>
        <v>3.643440810501556E-2</v>
      </c>
      <c r="CV196" s="4">
        <f t="shared" ca="1" si="197"/>
        <v>3.342083543359535E-2</v>
      </c>
      <c r="CW196" s="4">
        <f t="shared" ca="1" si="197"/>
        <v>3.0656522204506532E-2</v>
      </c>
      <c r="CX196" s="4">
        <f t="shared" ca="1" si="197"/>
        <v>2.8120851602969572E-2</v>
      </c>
      <c r="CY196" s="4">
        <f t="shared" ca="1" si="197"/>
        <v>2.5794912077795662E-2</v>
      </c>
      <c r="CZ196" s="4">
        <f t="shared" ca="1" si="197"/>
        <v>2.3661356295160856E-2</v>
      </c>
      <c r="DA196" s="4">
        <f t="shared" ca="1" si="197"/>
        <v>2.1704271758634035E-2</v>
      </c>
      <c r="DB196" s="4">
        <f t="shared" ca="1" si="197"/>
        <v>1.9909062130516235E-2</v>
      </c>
      <c r="DC196" s="4">
        <f t="shared" ca="1" si="197"/>
        <v>1.826233836936169E-2</v>
      </c>
      <c r="DD196" s="4">
        <f t="shared" ca="1" si="197"/>
        <v>1.6751818871761807E-2</v>
      </c>
      <c r="DE196" s="4">
        <f t="shared" ca="1" si="197"/>
        <v>1.5366237873629073E-2</v>
      </c>
      <c r="DF196" s="4">
        <f t="shared" ca="1" si="197"/>
        <v>1.4095261427818877E-2</v>
      </c>
      <c r="DG196" s="4">
        <f t="shared" ca="1" si="197"/>
        <v>1.2929410331433121E-2</v>
      </c>
      <c r="DH196" s="4">
        <f t="shared" ca="1" si="197"/>
        <v>1.1859989427981657E-2</v>
      </c>
      <c r="DI196" s="4">
        <f t="shared" ca="1" si="197"/>
        <v>1.0879022757122577E-2</v>
      </c>
      <c r="DJ196" s="4">
        <f t="shared" ca="1" si="197"/>
        <v>9.9791940683148107E-3</v>
      </c>
      <c r="DK196" s="4">
        <f t="shared" ca="1" si="197"/>
        <v>9.1537922547216769E-3</v>
      </c>
      <c r="DL196" s="4">
        <f t="shared" ca="1" si="197"/>
        <v>8.3966613004002356E-3</v>
      </c>
      <c r="DM196" s="4">
        <f t="shared" ca="1" si="197"/>
        <v>7.7021543674723331E-3</v>
      </c>
      <c r="DN196" s="4">
        <f t="shared" ca="1" si="197"/>
        <v>7.0650916808500342E-3</v>
      </c>
      <c r="DO196" s="4">
        <f t="shared" ca="1" si="197"/>
        <v>6.4807218964111025E-3</v>
      </c>
      <c r="DP196" s="4">
        <f t="shared" ca="1" si="197"/>
        <v>5.9446866645004575E-3</v>
      </c>
      <c r="DQ196" s="4">
        <f t="shared" ca="1" si="197"/>
        <v>5.4529881244649286E-3</v>
      </c>
      <c r="DR196" s="4">
        <f t="shared" ca="1" si="197"/>
        <v>5.0019590877888997E-3</v>
      </c>
      <c r="DS196" s="4">
        <f t="shared" ca="1" si="197"/>
        <v>4.588235687450537E-3</v>
      </c>
      <c r="DT196" s="4">
        <f t="shared" ca="1" si="197"/>
        <v>4.2087322895119142E-3</v>
      </c>
      <c r="DU196" s="4">
        <f t="shared" ca="1" si="197"/>
        <v>3.8606184798285082E-3</v>
      </c>
      <c r="DV196" s="4">
        <f t="shared" ca="1" si="197"/>
        <v>3.541297954240239E-3</v>
      </c>
      <c r="DW196" s="4">
        <f t="shared" ca="1" si="197"/>
        <v>3.2483891548027752E-3</v>
      </c>
      <c r="DX196" s="4">
        <f t="shared" ca="1" si="197"/>
        <v>2.9797075076401346E-3</v>
      </c>
      <c r="DY196" s="4">
        <f t="shared" ca="1" si="197"/>
        <v>2.7332491299448527E-3</v>
      </c>
      <c r="DZ196" s="4">
        <f t="shared" ca="1" si="197"/>
        <v>2.5071758846091884E-3</v>
      </c>
      <c r="EA196" s="4">
        <f t="shared" ref="EA196:GL196" ca="1" si="198">EA157/(EA$145+1E-36)</f>
        <v>2.2998016710217319E-3</v>
      </c>
      <c r="EB196" s="4">
        <f t="shared" ca="1" si="198"/>
        <v>2.1095798497833742E-3</v>
      </c>
      <c r="EC196" s="4">
        <f t="shared" ca="1" si="198"/>
        <v>1.9350917075535905E-3</v>
      </c>
      <c r="ED196" s="4">
        <f t="shared" ca="1" si="198"/>
        <v>1.7750358759954922E-3</v>
      </c>
      <c r="EE196" s="4">
        <f t="shared" ca="1" si="198"/>
        <v>1.6282186259039754E-3</v>
      </c>
      <c r="EF196" s="4">
        <f t="shared" ca="1" si="198"/>
        <v>1.4935449641285798E-3</v>
      </c>
      <c r="EG196" s="4">
        <f t="shared" ca="1" si="198"/>
        <v>1.3700104668900868E-3</v>
      </c>
      <c r="EH196" s="4">
        <f t="shared" ca="1" si="198"/>
        <v>1.2566937885820544E-3</v>
      </c>
      <c r="EI196" s="4">
        <f t="shared" ca="1" si="198"/>
        <v>1.1527497901863985E-3</v>
      </c>
      <c r="EJ196" s="4">
        <f t="shared" ca="1" si="198"/>
        <v>1.0574032360533316E-3</v>
      </c>
      <c r="EK196" s="4">
        <f t="shared" ca="1" si="198"/>
        <v>9.6994301203495487E-4</v>
      </c>
      <c r="EL196" s="4">
        <f t="shared" ca="1" si="198"/>
        <v>8.8971682185015621E-4</v>
      </c>
      <c r="EM196" s="4">
        <f t="shared" ca="1" si="198"/>
        <v>8.1612632212521672E-4</v>
      </c>
      <c r="EN196" s="4">
        <f t="shared" ca="1" si="198"/>
        <v>7.4862265982626264E-4</v>
      </c>
      <c r="EO196" s="4">
        <f t="shared" ca="1" si="198"/>
        <v>6.8670237880081707E-4</v>
      </c>
      <c r="EP196" s="4">
        <f t="shared" ca="1" si="198"/>
        <v>6.2990366489860006E-4</v>
      </c>
      <c r="EQ196" s="4">
        <f t="shared" ca="1" si="198"/>
        <v>5.7780290166691884E-4</v>
      </c>
      <c r="ER196" s="4">
        <f t="shared" ca="1" si="198"/>
        <v>5.3001151093231744E-4</v>
      </c>
      <c r="ES196" s="4">
        <f t="shared" ca="1" si="198"/>
        <v>4.8617305470489503E-4</v>
      </c>
      <c r="ET196" s="4">
        <f t="shared" ca="1" si="198"/>
        <v>4.4596057679070409E-4</v>
      </c>
      <c r="EU196" s="4">
        <f t="shared" ca="1" si="198"/>
        <v>4.090741642854257E-4</v>
      </c>
      <c r="EV196" s="4">
        <f t="shared" ca="1" si="198"/>
        <v>3.7523871076244344E-4</v>
      </c>
      <c r="EW196" s="4">
        <f t="shared" ca="1" si="198"/>
        <v>3.4420186447271361E-4</v>
      </c>
      <c r="EX196" s="4">
        <f t="shared" ca="1" si="198"/>
        <v>3.1573214625368586E-4</v>
      </c>
      <c r="EY196" s="4">
        <f t="shared" ca="1" si="198"/>
        <v>2.896172231102527E-4</v>
      </c>
      <c r="EZ196" s="4">
        <f t="shared" ca="1" si="198"/>
        <v>2.6566232459174157E-4</v>
      </c>
      <c r="FA196" s="4">
        <f t="shared" ca="1" si="198"/>
        <v>2.4368879015396295E-4</v>
      </c>
      <c r="FB196" s="4">
        <f t="shared" ca="1" si="198"/>
        <v>2.235327366722448E-4</v>
      </c>
      <c r="FC196" s="4">
        <f t="shared" ca="1" si="198"/>
        <v>2.0504383616749044E-4</v>
      </c>
      <c r="FD196" s="4">
        <f t="shared" ca="1" si="198"/>
        <v>1.8808419462929154E-4</v>
      </c>
      <c r="FE196" s="4">
        <f t="shared" ca="1" si="198"/>
        <v>1.7252732357412849E-4</v>
      </c>
      <c r="FF196" s="4">
        <f t="shared" ca="1" si="198"/>
        <v>1.5825719666832887E-4</v>
      </c>
      <c r="FG196" s="4">
        <f t="shared" ca="1" si="198"/>
        <v>1.4516738437988393E-4</v>
      </c>
      <c r="FH196" s="4">
        <f t="shared" ca="1" si="198"/>
        <v>1.331602602051797E-4</v>
      </c>
      <c r="FI196" s="4">
        <f t="shared" ca="1" si="198"/>
        <v>1.2214627255051835E-4</v>
      </c>
      <c r="FJ196" s="4">
        <f t="shared" ca="1" si="198"/>
        <v>1.1204327683797335E-4</v>
      </c>
      <c r="FK196" s="4">
        <f t="shared" ca="1" si="198"/>
        <v>1.0277592285428656E-4</v>
      </c>
      <c r="FL196" s="4">
        <f t="shared" ca="1" si="198"/>
        <v>9.4275092773530165E-5</v>
      </c>
      <c r="FM196" s="4">
        <f t="shared" ca="1" si="198"/>
        <v>8.6477385662190923E-5</v>
      </c>
      <c r="FN196" s="4">
        <f t="shared" ca="1" si="198"/>
        <v>7.9324644622010015E-5</v>
      </c>
      <c r="FO196" s="4">
        <f t="shared" ca="1" si="198"/>
        <v>7.2763523043913012E-5</v>
      </c>
      <c r="FP196" s="4">
        <f t="shared" ca="1" si="198"/>
        <v>6.6745086738062735E-5</v>
      </c>
      <c r="FQ196" s="4">
        <f t="shared" ca="1" si="198"/>
        <v>6.1224448972639322E-5</v>
      </c>
      <c r="FR196" s="4">
        <f t="shared" ca="1" si="198"/>
        <v>5.6160435699392029E-5</v>
      </c>
      <c r="FS196" s="4">
        <f t="shared" ca="1" si="198"/>
        <v>5.1515278469146204E-5</v>
      </c>
      <c r="FT196" s="4">
        <f t="shared" ca="1" si="198"/>
        <v>4.7254332746966345E-5</v>
      </c>
      <c r="FU196" s="4">
        <f t="shared" ca="1" si="198"/>
        <v>4.3345819526112024E-5</v>
      </c>
      <c r="FV196" s="4">
        <f t="shared" ca="1" si="198"/>
        <v>3.9760588313690541E-5</v>
      </c>
      <c r="FW196" s="4">
        <f t="shared" ca="1" si="198"/>
        <v>3.6471899720304739E-5</v>
      </c>
      <c r="FX196" s="4">
        <f t="shared" ca="1" si="198"/>
        <v>3.3455226032204981E-5</v>
      </c>
      <c r="FY196" s="4">
        <f t="shared" ca="1" si="198"/>
        <v>3.0688068278571533E-5</v>
      </c>
      <c r="FZ196" s="4">
        <f t="shared" ca="1" si="198"/>
        <v>2.8149788429577638E-5</v>
      </c>
      <c r="GA196" s="4">
        <f t="shared" ca="1" si="198"/>
        <v>2.5821455473732029E-5</v>
      </c>
      <c r="GB196" s="4">
        <f t="shared" ca="1" si="198"/>
        <v>2.368570422651413E-5</v>
      </c>
      <c r="GC196" s="4">
        <f t="shared" ca="1" si="198"/>
        <v>2.1726605817267864E-5</v>
      </c>
      <c r="GD196" s="4">
        <f t="shared" ca="1" si="198"/>
        <v>1.9929548888418656E-5</v>
      </c>
      <c r="GE196" s="4">
        <f t="shared" ca="1" si="198"/>
        <v>1.8281130620973168E-5</v>
      </c>
      <c r="GF196" s="4">
        <f t="shared" ca="1" si="198"/>
        <v>1.6769056773547494E-5</v>
      </c>
      <c r="GG196" s="4">
        <f t="shared" ca="1" si="198"/>
        <v>1.5382049989394463E-5</v>
      </c>
      <c r="GH196" s="4">
        <f t="shared" ca="1" si="198"/>
        <v>1.4109765687565018E-5</v>
      </c>
      <c r="GI196" s="4">
        <f t="shared" ca="1" si="198"/>
        <v>1.2942714910902746E-5</v>
      </c>
      <c r="GJ196" s="4">
        <f t="shared" ca="1" si="198"/>
        <v>1.1872193555456047E-5</v>
      </c>
      <c r="GK196" s="4">
        <f t="shared" ca="1" si="198"/>
        <v>1.0890217453486425E-5</v>
      </c>
      <c r="GL196" s="4">
        <f t="shared" ca="1" si="198"/>
        <v>9.9894628259086444E-6</v>
      </c>
      <c r="GM196" s="4">
        <f t="shared" ref="GM196:IV196" ca="1" si="199">GM157/(GM$145+1E-36)</f>
        <v>9.163211660044848E-6</v>
      </c>
      <c r="GN196" s="4">
        <f t="shared" ca="1" si="199"/>
        <v>8.4053016053087363E-6</v>
      </c>
      <c r="GO196" s="4">
        <f t="shared" ca="1" si="199"/>
        <v>7.7100800131315327E-6</v>
      </c>
      <c r="GP196" s="4">
        <f t="shared" ca="1" si="199"/>
        <v>7.0723617783501121E-6</v>
      </c>
      <c r="GQ196" s="4">
        <f t="shared" ca="1" si="199"/>
        <v>6.4873906676296716E-6</v>
      </c>
      <c r="GR196" s="4">
        <f t="shared" ca="1" si="199"/>
        <v>5.9508038465004428E-6</v>
      </c>
      <c r="GS196" s="4">
        <f t="shared" ca="1" si="199"/>
        <v>5.4585993404437803E-6</v>
      </c>
      <c r="GT196" s="4">
        <f t="shared" ca="1" si="199"/>
        <v>5.0071061873457525E-6</v>
      </c>
      <c r="GU196" s="4">
        <f t="shared" ca="1" si="199"/>
        <v>4.5929570587091044E-6</v>
      </c>
      <c r="GV196" s="4">
        <f t="shared" ca="1" si="199"/>
        <v>4.2130631454269791E-6</v>
      </c>
      <c r="GW196" s="4">
        <f t="shared" ca="1" si="199"/>
        <v>3.8645911208113621E-6</v>
      </c>
      <c r="GX196" s="4">
        <f t="shared" ca="1" si="199"/>
        <v>3.5449420090617707E-6</v>
      </c>
      <c r="GY196" s="4">
        <f t="shared" ca="1" si="199"/>
        <v>3.2517318015709178E-6</v>
      </c>
      <c r="GZ196" s="4">
        <f t="shared" ca="1" si="199"/>
        <v>2.9827736764997667E-6</v>
      </c>
      <c r="HA196" s="4">
        <f t="shared" ca="1" si="199"/>
        <v>2.7360616890119307E-6</v>
      </c>
      <c r="HB196" s="4">
        <f t="shared" ca="1" si="199"/>
        <v>2.5097558105258428E-6</v>
      </c>
      <c r="HC196" s="4">
        <f t="shared" ca="1" si="199"/>
        <v>2.3021682054043641E-6</v>
      </c>
      <c r="HD196" s="4">
        <f t="shared" ca="1" si="199"/>
        <v>2.1117506427305775E-6</v>
      </c>
      <c r="HE196" s="4">
        <f t="shared" ca="1" si="199"/>
        <v>1.9370829492842036E-6</v>
      </c>
      <c r="HF196" s="4">
        <f t="shared" ca="1" si="199"/>
        <v>1.77686241759857E-6</v>
      </c>
      <c r="HG196" s="4">
        <f t="shared" ca="1" si="199"/>
        <v>1.6298940901012562E-6</v>
      </c>
      <c r="HH196" s="4">
        <f t="shared" ca="1" si="199"/>
        <v>1.4950818468755374E-6</v>
      </c>
      <c r="HI196" s="4">
        <f t="shared" ca="1" si="199"/>
        <v>1.3714202305733268E-6</v>
      </c>
      <c r="HJ196" s="4">
        <f t="shared" ca="1" si="199"/>
        <v>1.2579869475081451E-6</v>
      </c>
      <c r="HK196" s="4">
        <f t="shared" ca="1" si="199"/>
        <v>1.1539359889997231E-6</v>
      </c>
      <c r="HL196" s="4">
        <f t="shared" ca="1" si="199"/>
        <v>1.058491321667825E-6</v>
      </c>
      <c r="HM196" s="4">
        <f t="shared" ca="1" si="199"/>
        <v>9.7094109961620059E-7</v>
      </c>
      <c r="HN196" s="4">
        <f t="shared" ca="1" si="199"/>
        <v>8.906323553399546E-7</v>
      </c>
      <c r="HO196" s="4">
        <f t="shared" ca="1" si="199"/>
        <v>8.1696612976002999E-7</v>
      </c>
      <c r="HP196" s="4">
        <f t="shared" ca="1" si="199"/>
        <v>7.4939300506360191E-7</v>
      </c>
      <c r="HQ196" s="4">
        <f t="shared" ca="1" si="199"/>
        <v>6.8740900703339219E-7</v>
      </c>
      <c r="HR196" s="4">
        <f t="shared" ca="1" si="199"/>
        <v>6.3055184630463685E-7</v>
      </c>
      <c r="HS196" s="4">
        <f t="shared" ca="1" si="199"/>
        <v>5.7839747051622844E-7</v>
      </c>
      <c r="HT196" s="4">
        <f t="shared" ca="1" si="199"/>
        <v>5.3055690164127148E-7</v>
      </c>
      <c r="HU196" s="4">
        <f t="shared" ca="1" si="199"/>
        <v>4.8667333490921255E-7</v>
      </c>
      <c r="HV196" s="4">
        <f t="shared" ca="1" si="199"/>
        <v>4.4641947768271227E-7</v>
      </c>
      <c r="HW196" s="4">
        <f t="shared" ca="1" si="199"/>
        <v>4.0949510844205728E-7</v>
      </c>
      <c r="HX196" s="4">
        <f t="shared" ca="1" si="199"/>
        <v>3.7562483767151707E-7</v>
      </c>
      <c r="HY196" s="4">
        <f t="shared" ca="1" si="199"/>
        <v>3.4455605394787776E-7</v>
      </c>
      <c r="HZ196" s="4">
        <f t="shared" ca="1" si="199"/>
        <v>3.1605703991265936E-7</v>
      </c>
      <c r="IA196" s="4">
        <f t="shared" ca="1" si="199"/>
        <v>2.8991524407655129E-7</v>
      </c>
      <c r="IB196" s="4">
        <f t="shared" ca="1" si="199"/>
        <v>2.6593569556682964E-7</v>
      </c>
      <c r="IC196" s="4">
        <f t="shared" ca="1" si="199"/>
        <v>2.4393954999461706E-7</v>
      </c>
      <c r="ID196" s="4">
        <f t="shared" ca="1" si="199"/>
        <v>2.2376275559676526E-7</v>
      </c>
      <c r="IE196" s="4">
        <f t="shared" ca="1" si="199"/>
        <v>2.0525482970417294E-7</v>
      </c>
      <c r="IF196" s="4">
        <f t="shared" ca="1" si="199"/>
        <v>1.8827773641118882E-7</v>
      </c>
      <c r="IG196" s="4">
        <f t="shared" ca="1" si="199"/>
        <v>1.7270485707552833E-7</v>
      </c>
      <c r="IH196" s="4">
        <f t="shared" ca="1" si="199"/>
        <v>1.5842004597048116E-7</v>
      </c>
      <c r="II196" s="4">
        <f t="shared" ca="1" si="199"/>
        <v>1.4531676404627018E-7</v>
      </c>
      <c r="IJ196" s="4">
        <f t="shared" ca="1" si="199"/>
        <v>1.332972843399764E-7</v>
      </c>
      <c r="IK196" s="4">
        <f t="shared" ca="1" si="199"/>
        <v>1.2227196310781443E-7</v>
      </c>
      <c r="IL196" s="4">
        <f t="shared" ca="1" si="199"/>
        <v>1.1215857124371313E-7</v>
      </c>
      <c r="IM196" s="4">
        <f t="shared" ca="1" si="199"/>
        <v>1.028816809977848E-7</v>
      </c>
      <c r="IN196" s="4">
        <f t="shared" ca="1" si="199"/>
        <v>9.4372103420702759E-8</v>
      </c>
      <c r="IO196" s="4">
        <f t="shared" ca="1" si="199"/>
        <v>8.6566372338332787E-8</v>
      </c>
      <c r="IP196" s="4">
        <f t="shared" ca="1" si="199"/>
        <v>7.9406271007995138E-8</v>
      </c>
      <c r="IQ196" s="4">
        <f t="shared" ca="1" si="199"/>
        <v>7.2838397926062462E-8</v>
      </c>
      <c r="IR196" s="4">
        <f t="shared" ca="1" si="199"/>
        <v>6.6813768548597813E-8</v>
      </c>
      <c r="IS196" s="4">
        <f t="shared" ca="1" si="199"/>
        <v>6.1287449954583592E-8</v>
      </c>
      <c r="IT196" s="4">
        <f t="shared" ca="1" si="199"/>
        <v>5.6218225726984784E-8</v>
      </c>
      <c r="IU196" s="4">
        <f t="shared" ca="1" si="199"/>
        <v>5.1568288552260871E-8</v>
      </c>
      <c r="IV196" s="4">
        <f t="shared" ca="1" si="199"/>
        <v>4.7302958245670481E-8</v>
      </c>
    </row>
    <row r="197" spans="1:256" x14ac:dyDescent="0.15">
      <c r="A197" s="24" t="s">
        <v>127</v>
      </c>
      <c r="B197" s="2" t="s">
        <v>6</v>
      </c>
      <c r="C197" s="4">
        <f t="shared" ref="C197:BN197" ca="1" si="200">C158/(C$145+1E-36)</f>
        <v>0</v>
      </c>
      <c r="D197" s="4">
        <f t="shared" ca="1" si="200"/>
        <v>0</v>
      </c>
      <c r="E197" s="4">
        <f t="shared" ca="1" si="200"/>
        <v>0</v>
      </c>
      <c r="F197" s="4">
        <f t="shared" ca="1" si="200"/>
        <v>0</v>
      </c>
      <c r="G197" s="4">
        <f t="shared" ca="1" si="200"/>
        <v>0</v>
      </c>
      <c r="H197" s="4">
        <f t="shared" ca="1" si="200"/>
        <v>0</v>
      </c>
      <c r="I197" s="4">
        <f t="shared" ca="1" si="200"/>
        <v>0</v>
      </c>
      <c r="J197" s="4">
        <f t="shared" ca="1" si="200"/>
        <v>0</v>
      </c>
      <c r="K197" s="4">
        <f t="shared" ca="1" si="200"/>
        <v>0</v>
      </c>
      <c r="L197" s="4">
        <f t="shared" ca="1" si="200"/>
        <v>0</v>
      </c>
      <c r="M197" s="4">
        <f t="shared" ca="1" si="200"/>
        <v>0</v>
      </c>
      <c r="N197" s="4">
        <f t="shared" ca="1" si="200"/>
        <v>0</v>
      </c>
      <c r="O197" s="4">
        <f t="shared" ca="1" si="200"/>
        <v>0</v>
      </c>
      <c r="P197" s="4">
        <f t="shared" ca="1" si="200"/>
        <v>0</v>
      </c>
      <c r="Q197" s="4">
        <f t="shared" ca="1" si="200"/>
        <v>0</v>
      </c>
      <c r="R197" s="4">
        <f t="shared" ca="1" si="200"/>
        <v>0</v>
      </c>
      <c r="S197" s="4">
        <f t="shared" ca="1" si="200"/>
        <v>0</v>
      </c>
      <c r="T197" s="4">
        <f t="shared" ca="1" si="200"/>
        <v>0</v>
      </c>
      <c r="U197" s="4">
        <f t="shared" ca="1" si="200"/>
        <v>0</v>
      </c>
      <c r="V197" s="4">
        <f t="shared" ca="1" si="200"/>
        <v>0</v>
      </c>
      <c r="W197" s="4">
        <f t="shared" ca="1" si="200"/>
        <v>0</v>
      </c>
      <c r="X197" s="4">
        <f t="shared" ca="1" si="200"/>
        <v>0</v>
      </c>
      <c r="Y197" s="4">
        <f t="shared" ca="1" si="200"/>
        <v>0</v>
      </c>
      <c r="Z197" s="4">
        <f t="shared" ca="1" si="200"/>
        <v>0</v>
      </c>
      <c r="AA197" s="4">
        <f t="shared" ca="1" si="200"/>
        <v>0</v>
      </c>
      <c r="AB197" s="4">
        <f t="shared" ca="1" si="200"/>
        <v>0</v>
      </c>
      <c r="AC197" s="4">
        <f t="shared" ca="1" si="200"/>
        <v>0</v>
      </c>
      <c r="AD197" s="4">
        <f t="shared" ca="1" si="200"/>
        <v>0</v>
      </c>
      <c r="AE197" s="4">
        <f t="shared" ca="1" si="200"/>
        <v>0</v>
      </c>
      <c r="AF197" s="4">
        <f t="shared" ca="1" si="200"/>
        <v>0</v>
      </c>
      <c r="AG197" s="4">
        <f t="shared" ca="1" si="200"/>
        <v>0</v>
      </c>
      <c r="AH197" s="4">
        <f t="shared" ca="1" si="200"/>
        <v>0</v>
      </c>
      <c r="AI197" s="4">
        <f t="shared" ca="1" si="200"/>
        <v>0</v>
      </c>
      <c r="AJ197" s="4">
        <f t="shared" ca="1" si="200"/>
        <v>0</v>
      </c>
      <c r="AK197" s="4">
        <f t="shared" ca="1" si="200"/>
        <v>0</v>
      </c>
      <c r="AL197" s="4">
        <f t="shared" ca="1" si="200"/>
        <v>0</v>
      </c>
      <c r="AM197" s="4">
        <f t="shared" ca="1" si="200"/>
        <v>0</v>
      </c>
      <c r="AN197" s="4">
        <f t="shared" ca="1" si="200"/>
        <v>0</v>
      </c>
      <c r="AO197" s="4">
        <f t="shared" ca="1" si="200"/>
        <v>0</v>
      </c>
      <c r="AP197" s="4">
        <f t="shared" ca="1" si="200"/>
        <v>0</v>
      </c>
      <c r="AQ197" s="4">
        <f t="shared" ca="1" si="200"/>
        <v>0</v>
      </c>
      <c r="AR197" s="4">
        <f t="shared" ca="1" si="200"/>
        <v>0</v>
      </c>
      <c r="AS197" s="4">
        <f t="shared" ca="1" si="200"/>
        <v>0</v>
      </c>
      <c r="AT197" s="4">
        <f t="shared" ca="1" si="200"/>
        <v>0</v>
      </c>
      <c r="AU197" s="4">
        <f t="shared" ca="1" si="200"/>
        <v>0</v>
      </c>
      <c r="AV197" s="4">
        <f t="shared" ca="1" si="200"/>
        <v>0</v>
      </c>
      <c r="AW197" s="4">
        <f t="shared" ca="1" si="200"/>
        <v>0</v>
      </c>
      <c r="AX197" s="4">
        <f t="shared" ca="1" si="200"/>
        <v>0</v>
      </c>
      <c r="AY197" s="4">
        <f t="shared" ca="1" si="200"/>
        <v>0</v>
      </c>
      <c r="AZ197" s="4">
        <f t="shared" ca="1" si="200"/>
        <v>0</v>
      </c>
      <c r="BA197" s="4">
        <f t="shared" ca="1" si="200"/>
        <v>0</v>
      </c>
      <c r="BB197" s="4">
        <f t="shared" ca="1" si="200"/>
        <v>0</v>
      </c>
      <c r="BC197" s="4">
        <f t="shared" ca="1" si="200"/>
        <v>0</v>
      </c>
      <c r="BD197" s="4">
        <f t="shared" ca="1" si="200"/>
        <v>0</v>
      </c>
      <c r="BE197" s="4">
        <f t="shared" ca="1" si="200"/>
        <v>0</v>
      </c>
      <c r="BF197" s="4">
        <f t="shared" ca="1" si="200"/>
        <v>0</v>
      </c>
      <c r="BG197" s="4">
        <f t="shared" ca="1" si="200"/>
        <v>0</v>
      </c>
      <c r="BH197" s="4">
        <f t="shared" ca="1" si="200"/>
        <v>0</v>
      </c>
      <c r="BI197" s="4">
        <f t="shared" ca="1" si="200"/>
        <v>0</v>
      </c>
      <c r="BJ197" s="4">
        <f t="shared" ca="1" si="200"/>
        <v>0</v>
      </c>
      <c r="BK197" s="4">
        <f t="shared" ca="1" si="200"/>
        <v>0</v>
      </c>
      <c r="BL197" s="4">
        <f t="shared" ca="1" si="200"/>
        <v>0</v>
      </c>
      <c r="BM197" s="4">
        <f t="shared" ca="1" si="200"/>
        <v>0</v>
      </c>
      <c r="BN197" s="4">
        <f t="shared" ca="1" si="200"/>
        <v>0</v>
      </c>
      <c r="BO197" s="4">
        <f t="shared" ref="BO197:DZ197" ca="1" si="201">BO158/(BO$145+1E-36)</f>
        <v>0</v>
      </c>
      <c r="BP197" s="4">
        <f t="shared" ca="1" si="201"/>
        <v>0</v>
      </c>
      <c r="BQ197" s="4">
        <f t="shared" ca="1" si="201"/>
        <v>0</v>
      </c>
      <c r="BR197" s="4">
        <f t="shared" ca="1" si="201"/>
        <v>0</v>
      </c>
      <c r="BS197" s="4">
        <f t="shared" ca="1" si="201"/>
        <v>0</v>
      </c>
      <c r="BT197" s="4">
        <f t="shared" ca="1" si="201"/>
        <v>0</v>
      </c>
      <c r="BU197" s="4">
        <f t="shared" ca="1" si="201"/>
        <v>0</v>
      </c>
      <c r="BV197" s="4">
        <f t="shared" ca="1" si="201"/>
        <v>0</v>
      </c>
      <c r="BW197" s="4">
        <f t="shared" ca="1" si="201"/>
        <v>0</v>
      </c>
      <c r="BX197" s="4">
        <f t="shared" ca="1" si="201"/>
        <v>0</v>
      </c>
      <c r="BY197" s="4">
        <f t="shared" ca="1" si="201"/>
        <v>0</v>
      </c>
      <c r="BZ197" s="4">
        <f t="shared" ca="1" si="201"/>
        <v>0</v>
      </c>
      <c r="CA197" s="4">
        <f t="shared" ca="1" si="201"/>
        <v>0</v>
      </c>
      <c r="CB197" s="4">
        <f t="shared" ca="1" si="201"/>
        <v>0</v>
      </c>
      <c r="CC197" s="4">
        <f t="shared" ca="1" si="201"/>
        <v>0</v>
      </c>
      <c r="CD197" s="4">
        <f t="shared" ca="1" si="201"/>
        <v>0</v>
      </c>
      <c r="CE197" s="4">
        <f t="shared" ca="1" si="201"/>
        <v>0</v>
      </c>
      <c r="CF197" s="4">
        <f t="shared" ca="1" si="201"/>
        <v>0</v>
      </c>
      <c r="CG197" s="4">
        <f t="shared" ca="1" si="201"/>
        <v>0</v>
      </c>
      <c r="CH197" s="4">
        <f t="shared" ca="1" si="201"/>
        <v>0</v>
      </c>
      <c r="CI197" s="4">
        <f t="shared" ca="1" si="201"/>
        <v>0</v>
      </c>
      <c r="CJ197" s="4">
        <f t="shared" ca="1" si="201"/>
        <v>0</v>
      </c>
      <c r="CK197" s="4">
        <f t="shared" ca="1" si="201"/>
        <v>0</v>
      </c>
      <c r="CL197" s="4">
        <f t="shared" ca="1" si="201"/>
        <v>0</v>
      </c>
      <c r="CM197" s="4">
        <f t="shared" ca="1" si="201"/>
        <v>0</v>
      </c>
      <c r="CN197" s="4">
        <f t="shared" ca="1" si="201"/>
        <v>0</v>
      </c>
      <c r="CO197" s="4">
        <f t="shared" ca="1" si="201"/>
        <v>0</v>
      </c>
      <c r="CP197" s="4">
        <f t="shared" ca="1" si="201"/>
        <v>0</v>
      </c>
      <c r="CQ197" s="4">
        <f t="shared" ca="1" si="201"/>
        <v>0</v>
      </c>
      <c r="CR197" s="4">
        <f t="shared" ca="1" si="201"/>
        <v>0</v>
      </c>
      <c r="CS197" s="4">
        <f t="shared" ca="1" si="201"/>
        <v>0</v>
      </c>
      <c r="CT197" s="4">
        <f t="shared" ca="1" si="201"/>
        <v>0</v>
      </c>
      <c r="CU197" s="4">
        <f t="shared" ca="1" si="201"/>
        <v>0</v>
      </c>
      <c r="CV197" s="4">
        <f t="shared" ca="1" si="201"/>
        <v>0</v>
      </c>
      <c r="CW197" s="4">
        <f t="shared" ca="1" si="201"/>
        <v>0</v>
      </c>
      <c r="CX197" s="4">
        <f t="shared" ca="1" si="201"/>
        <v>0</v>
      </c>
      <c r="CY197" s="4">
        <f t="shared" ca="1" si="201"/>
        <v>0</v>
      </c>
      <c r="CZ197" s="4">
        <f t="shared" ca="1" si="201"/>
        <v>0</v>
      </c>
      <c r="DA197" s="4">
        <f t="shared" ca="1" si="201"/>
        <v>0</v>
      </c>
      <c r="DB197" s="4">
        <f t="shared" ca="1" si="201"/>
        <v>0</v>
      </c>
      <c r="DC197" s="4">
        <f t="shared" ca="1" si="201"/>
        <v>0</v>
      </c>
      <c r="DD197" s="4">
        <f t="shared" ca="1" si="201"/>
        <v>0</v>
      </c>
      <c r="DE197" s="4">
        <f t="shared" ca="1" si="201"/>
        <v>0</v>
      </c>
      <c r="DF197" s="4">
        <f t="shared" ca="1" si="201"/>
        <v>0</v>
      </c>
      <c r="DG197" s="4">
        <f t="shared" ca="1" si="201"/>
        <v>0</v>
      </c>
      <c r="DH197" s="4">
        <f t="shared" ca="1" si="201"/>
        <v>0</v>
      </c>
      <c r="DI197" s="4">
        <f t="shared" ca="1" si="201"/>
        <v>0</v>
      </c>
      <c r="DJ197" s="4">
        <f t="shared" ca="1" si="201"/>
        <v>0</v>
      </c>
      <c r="DK197" s="4">
        <f t="shared" ca="1" si="201"/>
        <v>0</v>
      </c>
      <c r="DL197" s="4">
        <f t="shared" ca="1" si="201"/>
        <v>0</v>
      </c>
      <c r="DM197" s="4">
        <f t="shared" ca="1" si="201"/>
        <v>0</v>
      </c>
      <c r="DN197" s="4">
        <f t="shared" ca="1" si="201"/>
        <v>0</v>
      </c>
      <c r="DO197" s="4">
        <f t="shared" ca="1" si="201"/>
        <v>0</v>
      </c>
      <c r="DP197" s="4">
        <f t="shared" ca="1" si="201"/>
        <v>0</v>
      </c>
      <c r="DQ197" s="4">
        <f t="shared" ca="1" si="201"/>
        <v>0</v>
      </c>
      <c r="DR197" s="4">
        <f t="shared" ca="1" si="201"/>
        <v>0</v>
      </c>
      <c r="DS197" s="4">
        <f t="shared" ca="1" si="201"/>
        <v>0</v>
      </c>
      <c r="DT197" s="4">
        <f t="shared" ca="1" si="201"/>
        <v>0</v>
      </c>
      <c r="DU197" s="4">
        <f t="shared" ca="1" si="201"/>
        <v>0</v>
      </c>
      <c r="DV197" s="4">
        <f t="shared" ca="1" si="201"/>
        <v>0</v>
      </c>
      <c r="DW197" s="4">
        <f t="shared" ca="1" si="201"/>
        <v>0</v>
      </c>
      <c r="DX197" s="4">
        <f t="shared" ca="1" si="201"/>
        <v>0</v>
      </c>
      <c r="DY197" s="4">
        <f t="shared" ca="1" si="201"/>
        <v>0</v>
      </c>
      <c r="DZ197" s="4">
        <f t="shared" ca="1" si="201"/>
        <v>0</v>
      </c>
      <c r="EA197" s="4">
        <f t="shared" ref="EA197:GL197" ca="1" si="202">EA158/(EA$145+1E-36)</f>
        <v>0</v>
      </c>
      <c r="EB197" s="4">
        <f t="shared" ca="1" si="202"/>
        <v>0</v>
      </c>
      <c r="EC197" s="4">
        <f t="shared" ca="1" si="202"/>
        <v>0</v>
      </c>
      <c r="ED197" s="4">
        <f t="shared" ca="1" si="202"/>
        <v>0</v>
      </c>
      <c r="EE197" s="4">
        <f t="shared" ca="1" si="202"/>
        <v>0</v>
      </c>
      <c r="EF197" s="4">
        <f t="shared" ca="1" si="202"/>
        <v>0</v>
      </c>
      <c r="EG197" s="4">
        <f t="shared" ca="1" si="202"/>
        <v>0</v>
      </c>
      <c r="EH197" s="4">
        <f t="shared" ca="1" si="202"/>
        <v>0</v>
      </c>
      <c r="EI197" s="4">
        <f t="shared" ca="1" si="202"/>
        <v>0</v>
      </c>
      <c r="EJ197" s="4">
        <f t="shared" ca="1" si="202"/>
        <v>0</v>
      </c>
      <c r="EK197" s="4">
        <f t="shared" ca="1" si="202"/>
        <v>0</v>
      </c>
      <c r="EL197" s="4">
        <f t="shared" ca="1" si="202"/>
        <v>0</v>
      </c>
      <c r="EM197" s="4">
        <f t="shared" ca="1" si="202"/>
        <v>0</v>
      </c>
      <c r="EN197" s="4">
        <f t="shared" ca="1" si="202"/>
        <v>0</v>
      </c>
      <c r="EO197" s="4">
        <f t="shared" ca="1" si="202"/>
        <v>0</v>
      </c>
      <c r="EP197" s="4">
        <f t="shared" ca="1" si="202"/>
        <v>0</v>
      </c>
      <c r="EQ197" s="4">
        <f t="shared" ca="1" si="202"/>
        <v>0</v>
      </c>
      <c r="ER197" s="4">
        <f t="shared" ca="1" si="202"/>
        <v>0</v>
      </c>
      <c r="ES197" s="4">
        <f t="shared" ca="1" si="202"/>
        <v>0</v>
      </c>
      <c r="ET197" s="4">
        <f t="shared" ca="1" si="202"/>
        <v>0</v>
      </c>
      <c r="EU197" s="4">
        <f t="shared" ca="1" si="202"/>
        <v>0</v>
      </c>
      <c r="EV197" s="4">
        <f t="shared" ca="1" si="202"/>
        <v>0</v>
      </c>
      <c r="EW197" s="4">
        <f t="shared" ca="1" si="202"/>
        <v>0</v>
      </c>
      <c r="EX197" s="4">
        <f t="shared" ca="1" si="202"/>
        <v>0</v>
      </c>
      <c r="EY197" s="4">
        <f t="shared" ca="1" si="202"/>
        <v>0</v>
      </c>
      <c r="EZ197" s="4">
        <f t="shared" ca="1" si="202"/>
        <v>0</v>
      </c>
      <c r="FA197" s="4">
        <f t="shared" ca="1" si="202"/>
        <v>0</v>
      </c>
      <c r="FB197" s="4">
        <f t="shared" ca="1" si="202"/>
        <v>0</v>
      </c>
      <c r="FC197" s="4">
        <f t="shared" ca="1" si="202"/>
        <v>0</v>
      </c>
      <c r="FD197" s="4">
        <f t="shared" ca="1" si="202"/>
        <v>0</v>
      </c>
      <c r="FE197" s="4">
        <f t="shared" ca="1" si="202"/>
        <v>0</v>
      </c>
      <c r="FF197" s="4">
        <f t="shared" ca="1" si="202"/>
        <v>0</v>
      </c>
      <c r="FG197" s="4">
        <f t="shared" ca="1" si="202"/>
        <v>0</v>
      </c>
      <c r="FH197" s="4">
        <f t="shared" ca="1" si="202"/>
        <v>0</v>
      </c>
      <c r="FI197" s="4">
        <f t="shared" ca="1" si="202"/>
        <v>0</v>
      </c>
      <c r="FJ197" s="4">
        <f t="shared" ca="1" si="202"/>
        <v>0</v>
      </c>
      <c r="FK197" s="4">
        <f t="shared" ca="1" si="202"/>
        <v>0</v>
      </c>
      <c r="FL197" s="4">
        <f t="shared" ca="1" si="202"/>
        <v>0</v>
      </c>
      <c r="FM197" s="4">
        <f t="shared" ca="1" si="202"/>
        <v>0</v>
      </c>
      <c r="FN197" s="4">
        <f t="shared" ca="1" si="202"/>
        <v>0</v>
      </c>
      <c r="FO197" s="4">
        <f t="shared" ca="1" si="202"/>
        <v>0</v>
      </c>
      <c r="FP197" s="4">
        <f t="shared" ca="1" si="202"/>
        <v>0</v>
      </c>
      <c r="FQ197" s="4">
        <f t="shared" ca="1" si="202"/>
        <v>0</v>
      </c>
      <c r="FR197" s="4">
        <f t="shared" ca="1" si="202"/>
        <v>0</v>
      </c>
      <c r="FS197" s="4">
        <f t="shared" ca="1" si="202"/>
        <v>0</v>
      </c>
      <c r="FT197" s="4">
        <f t="shared" ca="1" si="202"/>
        <v>0</v>
      </c>
      <c r="FU197" s="4">
        <f t="shared" ca="1" si="202"/>
        <v>0</v>
      </c>
      <c r="FV197" s="4">
        <f t="shared" ca="1" si="202"/>
        <v>0</v>
      </c>
      <c r="FW197" s="4">
        <f t="shared" ca="1" si="202"/>
        <v>0</v>
      </c>
      <c r="FX197" s="4">
        <f t="shared" ca="1" si="202"/>
        <v>0</v>
      </c>
      <c r="FY197" s="4">
        <f t="shared" ca="1" si="202"/>
        <v>0</v>
      </c>
      <c r="FZ197" s="4">
        <f t="shared" ca="1" si="202"/>
        <v>0</v>
      </c>
      <c r="GA197" s="4">
        <f t="shared" ca="1" si="202"/>
        <v>0</v>
      </c>
      <c r="GB197" s="4">
        <f t="shared" ca="1" si="202"/>
        <v>0</v>
      </c>
      <c r="GC197" s="4">
        <f t="shared" ca="1" si="202"/>
        <v>0</v>
      </c>
      <c r="GD197" s="4">
        <f t="shared" ca="1" si="202"/>
        <v>0</v>
      </c>
      <c r="GE197" s="4">
        <f t="shared" ca="1" si="202"/>
        <v>0</v>
      </c>
      <c r="GF197" s="4">
        <f t="shared" ca="1" si="202"/>
        <v>0</v>
      </c>
      <c r="GG197" s="4">
        <f t="shared" ca="1" si="202"/>
        <v>0</v>
      </c>
      <c r="GH197" s="4">
        <f t="shared" ca="1" si="202"/>
        <v>0</v>
      </c>
      <c r="GI197" s="4">
        <f t="shared" ca="1" si="202"/>
        <v>0</v>
      </c>
      <c r="GJ197" s="4">
        <f t="shared" ca="1" si="202"/>
        <v>0</v>
      </c>
      <c r="GK197" s="4">
        <f t="shared" ca="1" si="202"/>
        <v>0</v>
      </c>
      <c r="GL197" s="4">
        <f t="shared" ca="1" si="202"/>
        <v>0</v>
      </c>
      <c r="GM197" s="4">
        <f t="shared" ref="GM197:IV197" ca="1" si="203">GM158/(GM$145+1E-36)</f>
        <v>0</v>
      </c>
      <c r="GN197" s="4">
        <f t="shared" ca="1" si="203"/>
        <v>0</v>
      </c>
      <c r="GO197" s="4">
        <f t="shared" ca="1" si="203"/>
        <v>0</v>
      </c>
      <c r="GP197" s="4">
        <f t="shared" ca="1" si="203"/>
        <v>0</v>
      </c>
      <c r="GQ197" s="4">
        <f t="shared" ca="1" si="203"/>
        <v>0</v>
      </c>
      <c r="GR197" s="4">
        <f t="shared" ca="1" si="203"/>
        <v>0</v>
      </c>
      <c r="GS197" s="4">
        <f t="shared" ca="1" si="203"/>
        <v>0</v>
      </c>
      <c r="GT197" s="4">
        <f t="shared" ca="1" si="203"/>
        <v>0</v>
      </c>
      <c r="GU197" s="4">
        <f t="shared" ca="1" si="203"/>
        <v>0</v>
      </c>
      <c r="GV197" s="4">
        <f t="shared" ca="1" si="203"/>
        <v>0</v>
      </c>
      <c r="GW197" s="4">
        <f t="shared" ca="1" si="203"/>
        <v>0</v>
      </c>
      <c r="GX197" s="4">
        <f t="shared" ca="1" si="203"/>
        <v>0</v>
      </c>
      <c r="GY197" s="4">
        <f t="shared" ca="1" si="203"/>
        <v>0</v>
      </c>
      <c r="GZ197" s="4">
        <f t="shared" ca="1" si="203"/>
        <v>0</v>
      </c>
      <c r="HA197" s="4">
        <f t="shared" ca="1" si="203"/>
        <v>0</v>
      </c>
      <c r="HB197" s="4">
        <f t="shared" ca="1" si="203"/>
        <v>0</v>
      </c>
      <c r="HC197" s="4">
        <f t="shared" ca="1" si="203"/>
        <v>0</v>
      </c>
      <c r="HD197" s="4">
        <f t="shared" ca="1" si="203"/>
        <v>0</v>
      </c>
      <c r="HE197" s="4">
        <f t="shared" ca="1" si="203"/>
        <v>0</v>
      </c>
      <c r="HF197" s="4">
        <f t="shared" ca="1" si="203"/>
        <v>0</v>
      </c>
      <c r="HG197" s="4">
        <f t="shared" ca="1" si="203"/>
        <v>0</v>
      </c>
      <c r="HH197" s="4">
        <f t="shared" ca="1" si="203"/>
        <v>0</v>
      </c>
      <c r="HI197" s="4">
        <f t="shared" ca="1" si="203"/>
        <v>0</v>
      </c>
      <c r="HJ197" s="4">
        <f t="shared" ca="1" si="203"/>
        <v>0</v>
      </c>
      <c r="HK197" s="4">
        <f t="shared" ca="1" si="203"/>
        <v>0</v>
      </c>
      <c r="HL197" s="4">
        <f t="shared" ca="1" si="203"/>
        <v>0</v>
      </c>
      <c r="HM197" s="4">
        <f t="shared" ca="1" si="203"/>
        <v>0</v>
      </c>
      <c r="HN197" s="4">
        <f t="shared" ca="1" si="203"/>
        <v>0</v>
      </c>
      <c r="HO197" s="4">
        <f t="shared" ca="1" si="203"/>
        <v>0</v>
      </c>
      <c r="HP197" s="4">
        <f t="shared" ca="1" si="203"/>
        <v>0</v>
      </c>
      <c r="HQ197" s="4">
        <f t="shared" ca="1" si="203"/>
        <v>0</v>
      </c>
      <c r="HR197" s="4">
        <f t="shared" ca="1" si="203"/>
        <v>0</v>
      </c>
      <c r="HS197" s="4">
        <f t="shared" ca="1" si="203"/>
        <v>0</v>
      </c>
      <c r="HT197" s="4">
        <f t="shared" ca="1" si="203"/>
        <v>0</v>
      </c>
      <c r="HU197" s="4">
        <f t="shared" ca="1" si="203"/>
        <v>0</v>
      </c>
      <c r="HV197" s="4">
        <f t="shared" ca="1" si="203"/>
        <v>0</v>
      </c>
      <c r="HW197" s="4">
        <f t="shared" ca="1" si="203"/>
        <v>0</v>
      </c>
      <c r="HX197" s="4">
        <f t="shared" ca="1" si="203"/>
        <v>0</v>
      </c>
      <c r="HY197" s="4">
        <f t="shared" ca="1" si="203"/>
        <v>0</v>
      </c>
      <c r="HZ197" s="4">
        <f t="shared" ca="1" si="203"/>
        <v>0</v>
      </c>
      <c r="IA197" s="4">
        <f t="shared" ca="1" si="203"/>
        <v>0</v>
      </c>
      <c r="IB197" s="4">
        <f t="shared" ca="1" si="203"/>
        <v>0</v>
      </c>
      <c r="IC197" s="4">
        <f t="shared" ca="1" si="203"/>
        <v>0</v>
      </c>
      <c r="ID197" s="4">
        <f t="shared" ca="1" si="203"/>
        <v>0</v>
      </c>
      <c r="IE197" s="4">
        <f t="shared" ca="1" si="203"/>
        <v>0</v>
      </c>
      <c r="IF197" s="4">
        <f t="shared" ca="1" si="203"/>
        <v>0</v>
      </c>
      <c r="IG197" s="4">
        <f t="shared" ca="1" si="203"/>
        <v>0</v>
      </c>
      <c r="IH197" s="4">
        <f t="shared" ca="1" si="203"/>
        <v>0</v>
      </c>
      <c r="II197" s="4">
        <f t="shared" ca="1" si="203"/>
        <v>0</v>
      </c>
      <c r="IJ197" s="4">
        <f t="shared" ca="1" si="203"/>
        <v>0</v>
      </c>
      <c r="IK197" s="4">
        <f t="shared" ca="1" si="203"/>
        <v>0</v>
      </c>
      <c r="IL197" s="4">
        <f t="shared" ca="1" si="203"/>
        <v>0</v>
      </c>
      <c r="IM197" s="4">
        <f t="shared" ca="1" si="203"/>
        <v>0</v>
      </c>
      <c r="IN197" s="4">
        <f t="shared" ca="1" si="203"/>
        <v>0</v>
      </c>
      <c r="IO197" s="4">
        <f t="shared" ca="1" si="203"/>
        <v>0</v>
      </c>
      <c r="IP197" s="4">
        <f t="shared" ca="1" si="203"/>
        <v>0</v>
      </c>
      <c r="IQ197" s="4">
        <f t="shared" ca="1" si="203"/>
        <v>0</v>
      </c>
      <c r="IR197" s="4">
        <f t="shared" ca="1" si="203"/>
        <v>0</v>
      </c>
      <c r="IS197" s="4">
        <f t="shared" ca="1" si="203"/>
        <v>0</v>
      </c>
      <c r="IT197" s="4">
        <f t="shared" ca="1" si="203"/>
        <v>0</v>
      </c>
      <c r="IU197" s="4">
        <f t="shared" ca="1" si="203"/>
        <v>0</v>
      </c>
      <c r="IV197" s="4">
        <f t="shared" ca="1" si="203"/>
        <v>0</v>
      </c>
    </row>
    <row r="198" spans="1:256" x14ac:dyDescent="0.15">
      <c r="A198" s="24" t="s">
        <v>208</v>
      </c>
      <c r="B198" s="2" t="s">
        <v>6</v>
      </c>
      <c r="C198" s="4">
        <f t="shared" ref="C198:BN198" ca="1" si="204">C159/(C$145+1E-36)</f>
        <v>0</v>
      </c>
      <c r="D198" s="4">
        <f t="shared" ca="1" si="204"/>
        <v>0</v>
      </c>
      <c r="E198" s="4">
        <f t="shared" ca="1" si="204"/>
        <v>0</v>
      </c>
      <c r="F198" s="4">
        <f t="shared" ca="1" si="204"/>
        <v>0</v>
      </c>
      <c r="G198" s="4">
        <f t="shared" ca="1" si="204"/>
        <v>0</v>
      </c>
      <c r="H198" s="4">
        <f t="shared" ca="1" si="204"/>
        <v>0</v>
      </c>
      <c r="I198" s="4">
        <f t="shared" ca="1" si="204"/>
        <v>0</v>
      </c>
      <c r="J198" s="4">
        <f t="shared" ca="1" si="204"/>
        <v>0</v>
      </c>
      <c r="K198" s="4">
        <f t="shared" ca="1" si="204"/>
        <v>0</v>
      </c>
      <c r="L198" s="4">
        <f t="shared" ca="1" si="204"/>
        <v>0</v>
      </c>
      <c r="M198" s="4">
        <f t="shared" ca="1" si="204"/>
        <v>0</v>
      </c>
      <c r="N198" s="4">
        <f t="shared" ca="1" si="204"/>
        <v>0</v>
      </c>
      <c r="O198" s="4">
        <f t="shared" ca="1" si="204"/>
        <v>0</v>
      </c>
      <c r="P198" s="4">
        <f t="shared" ca="1" si="204"/>
        <v>0</v>
      </c>
      <c r="Q198" s="4">
        <f t="shared" ca="1" si="204"/>
        <v>0</v>
      </c>
      <c r="R198" s="4">
        <f t="shared" ca="1" si="204"/>
        <v>0</v>
      </c>
      <c r="S198" s="4">
        <f t="shared" ca="1" si="204"/>
        <v>0</v>
      </c>
      <c r="T198" s="4">
        <f t="shared" ca="1" si="204"/>
        <v>0</v>
      </c>
      <c r="U198" s="4">
        <f t="shared" ca="1" si="204"/>
        <v>0</v>
      </c>
      <c r="V198" s="4">
        <f t="shared" ca="1" si="204"/>
        <v>0</v>
      </c>
      <c r="W198" s="4">
        <f t="shared" ca="1" si="204"/>
        <v>0</v>
      </c>
      <c r="X198" s="4">
        <f t="shared" ca="1" si="204"/>
        <v>0</v>
      </c>
      <c r="Y198" s="4">
        <f t="shared" ca="1" si="204"/>
        <v>0</v>
      </c>
      <c r="Z198" s="4">
        <f t="shared" ca="1" si="204"/>
        <v>0</v>
      </c>
      <c r="AA198" s="4">
        <f t="shared" ca="1" si="204"/>
        <v>0</v>
      </c>
      <c r="AB198" s="4">
        <f t="shared" ca="1" si="204"/>
        <v>0</v>
      </c>
      <c r="AC198" s="4">
        <f t="shared" ca="1" si="204"/>
        <v>0</v>
      </c>
      <c r="AD198" s="4">
        <f t="shared" ca="1" si="204"/>
        <v>0</v>
      </c>
      <c r="AE198" s="4">
        <f t="shared" ca="1" si="204"/>
        <v>0</v>
      </c>
      <c r="AF198" s="4">
        <f t="shared" ca="1" si="204"/>
        <v>0</v>
      </c>
      <c r="AG198" s="4">
        <f t="shared" ca="1" si="204"/>
        <v>0</v>
      </c>
      <c r="AH198" s="4">
        <f t="shared" ca="1" si="204"/>
        <v>0</v>
      </c>
      <c r="AI198" s="4">
        <f t="shared" ca="1" si="204"/>
        <v>0</v>
      </c>
      <c r="AJ198" s="4">
        <f t="shared" ca="1" si="204"/>
        <v>0</v>
      </c>
      <c r="AK198" s="4">
        <f t="shared" ca="1" si="204"/>
        <v>0</v>
      </c>
      <c r="AL198" s="4">
        <f t="shared" ca="1" si="204"/>
        <v>0</v>
      </c>
      <c r="AM198" s="4">
        <f t="shared" ca="1" si="204"/>
        <v>0</v>
      </c>
      <c r="AN198" s="4">
        <f t="shared" ca="1" si="204"/>
        <v>0</v>
      </c>
      <c r="AO198" s="4">
        <f t="shared" ca="1" si="204"/>
        <v>0</v>
      </c>
      <c r="AP198" s="4">
        <f t="shared" ca="1" si="204"/>
        <v>0</v>
      </c>
      <c r="AQ198" s="4">
        <f t="shared" ca="1" si="204"/>
        <v>0</v>
      </c>
      <c r="AR198" s="4">
        <f t="shared" ca="1" si="204"/>
        <v>0</v>
      </c>
      <c r="AS198" s="4">
        <f t="shared" ca="1" si="204"/>
        <v>0</v>
      </c>
      <c r="AT198" s="4">
        <f t="shared" ca="1" si="204"/>
        <v>0</v>
      </c>
      <c r="AU198" s="4">
        <f t="shared" ca="1" si="204"/>
        <v>0</v>
      </c>
      <c r="AV198" s="4">
        <f t="shared" ca="1" si="204"/>
        <v>0</v>
      </c>
      <c r="AW198" s="4">
        <f t="shared" ca="1" si="204"/>
        <v>0</v>
      </c>
      <c r="AX198" s="4">
        <f t="shared" ca="1" si="204"/>
        <v>0</v>
      </c>
      <c r="AY198" s="4">
        <f t="shared" ca="1" si="204"/>
        <v>0</v>
      </c>
      <c r="AZ198" s="4">
        <f t="shared" ca="1" si="204"/>
        <v>0</v>
      </c>
      <c r="BA198" s="4">
        <f t="shared" ca="1" si="204"/>
        <v>0</v>
      </c>
      <c r="BB198" s="4">
        <f t="shared" ca="1" si="204"/>
        <v>0</v>
      </c>
      <c r="BC198" s="4">
        <f t="shared" ca="1" si="204"/>
        <v>0</v>
      </c>
      <c r="BD198" s="4">
        <f t="shared" ca="1" si="204"/>
        <v>0</v>
      </c>
      <c r="BE198" s="4">
        <f t="shared" ca="1" si="204"/>
        <v>0</v>
      </c>
      <c r="BF198" s="4">
        <f t="shared" ca="1" si="204"/>
        <v>0</v>
      </c>
      <c r="BG198" s="4">
        <f t="shared" ca="1" si="204"/>
        <v>0</v>
      </c>
      <c r="BH198" s="4">
        <f t="shared" ca="1" si="204"/>
        <v>0</v>
      </c>
      <c r="BI198" s="4">
        <f t="shared" ca="1" si="204"/>
        <v>0</v>
      </c>
      <c r="BJ198" s="4">
        <f t="shared" ca="1" si="204"/>
        <v>0</v>
      </c>
      <c r="BK198" s="4">
        <f t="shared" ca="1" si="204"/>
        <v>0</v>
      </c>
      <c r="BL198" s="4">
        <f t="shared" ca="1" si="204"/>
        <v>0</v>
      </c>
      <c r="BM198" s="4">
        <f t="shared" ca="1" si="204"/>
        <v>0</v>
      </c>
      <c r="BN198" s="4">
        <f t="shared" ca="1" si="204"/>
        <v>0</v>
      </c>
      <c r="BO198" s="4">
        <f t="shared" ref="BO198:DZ198" ca="1" si="205">BO159/(BO$145+1E-36)</f>
        <v>0</v>
      </c>
      <c r="BP198" s="4">
        <f t="shared" ca="1" si="205"/>
        <v>0</v>
      </c>
      <c r="BQ198" s="4">
        <f t="shared" ca="1" si="205"/>
        <v>0</v>
      </c>
      <c r="BR198" s="4">
        <f t="shared" ca="1" si="205"/>
        <v>0</v>
      </c>
      <c r="BS198" s="4">
        <f t="shared" ca="1" si="205"/>
        <v>0</v>
      </c>
      <c r="BT198" s="4">
        <f t="shared" ca="1" si="205"/>
        <v>0</v>
      </c>
      <c r="BU198" s="4">
        <f t="shared" ca="1" si="205"/>
        <v>0</v>
      </c>
      <c r="BV198" s="4">
        <f t="shared" ca="1" si="205"/>
        <v>0</v>
      </c>
      <c r="BW198" s="4">
        <f t="shared" ca="1" si="205"/>
        <v>0</v>
      </c>
      <c r="BX198" s="4">
        <f t="shared" ca="1" si="205"/>
        <v>0</v>
      </c>
      <c r="BY198" s="4">
        <f t="shared" ca="1" si="205"/>
        <v>0</v>
      </c>
      <c r="BZ198" s="4">
        <f t="shared" ca="1" si="205"/>
        <v>0</v>
      </c>
      <c r="CA198" s="4">
        <f t="shared" ca="1" si="205"/>
        <v>0</v>
      </c>
      <c r="CB198" s="4">
        <f t="shared" ca="1" si="205"/>
        <v>0</v>
      </c>
      <c r="CC198" s="4">
        <f t="shared" ca="1" si="205"/>
        <v>0</v>
      </c>
      <c r="CD198" s="4">
        <f t="shared" ca="1" si="205"/>
        <v>0</v>
      </c>
      <c r="CE198" s="4">
        <f t="shared" ca="1" si="205"/>
        <v>0</v>
      </c>
      <c r="CF198" s="4">
        <f t="shared" ca="1" si="205"/>
        <v>0</v>
      </c>
      <c r="CG198" s="4">
        <f t="shared" ca="1" si="205"/>
        <v>0</v>
      </c>
      <c r="CH198" s="4">
        <f t="shared" ca="1" si="205"/>
        <v>0</v>
      </c>
      <c r="CI198" s="4">
        <f t="shared" ca="1" si="205"/>
        <v>0</v>
      </c>
      <c r="CJ198" s="4">
        <f t="shared" ca="1" si="205"/>
        <v>0</v>
      </c>
      <c r="CK198" s="4">
        <f t="shared" ca="1" si="205"/>
        <v>0</v>
      </c>
      <c r="CL198" s="4">
        <f t="shared" ca="1" si="205"/>
        <v>0</v>
      </c>
      <c r="CM198" s="4">
        <f t="shared" ca="1" si="205"/>
        <v>0</v>
      </c>
      <c r="CN198" s="4">
        <f t="shared" ca="1" si="205"/>
        <v>0</v>
      </c>
      <c r="CO198" s="4">
        <f t="shared" ca="1" si="205"/>
        <v>0</v>
      </c>
      <c r="CP198" s="4">
        <f t="shared" ca="1" si="205"/>
        <v>0</v>
      </c>
      <c r="CQ198" s="4">
        <f t="shared" ca="1" si="205"/>
        <v>0</v>
      </c>
      <c r="CR198" s="4">
        <f t="shared" ca="1" si="205"/>
        <v>0</v>
      </c>
      <c r="CS198" s="4">
        <f t="shared" ca="1" si="205"/>
        <v>0</v>
      </c>
      <c r="CT198" s="4">
        <f t="shared" ca="1" si="205"/>
        <v>0</v>
      </c>
      <c r="CU198" s="4">
        <f t="shared" ca="1" si="205"/>
        <v>0</v>
      </c>
      <c r="CV198" s="4">
        <f t="shared" ca="1" si="205"/>
        <v>0</v>
      </c>
      <c r="CW198" s="4">
        <f t="shared" ca="1" si="205"/>
        <v>0</v>
      </c>
      <c r="CX198" s="4">
        <f t="shared" ca="1" si="205"/>
        <v>0</v>
      </c>
      <c r="CY198" s="4">
        <f t="shared" ca="1" si="205"/>
        <v>0</v>
      </c>
      <c r="CZ198" s="4">
        <f t="shared" ca="1" si="205"/>
        <v>0</v>
      </c>
      <c r="DA198" s="4">
        <f t="shared" ca="1" si="205"/>
        <v>0</v>
      </c>
      <c r="DB198" s="4">
        <f t="shared" ca="1" si="205"/>
        <v>0</v>
      </c>
      <c r="DC198" s="4">
        <f t="shared" ca="1" si="205"/>
        <v>0</v>
      </c>
      <c r="DD198" s="4">
        <f t="shared" ca="1" si="205"/>
        <v>0</v>
      </c>
      <c r="DE198" s="4">
        <f t="shared" ca="1" si="205"/>
        <v>0</v>
      </c>
      <c r="DF198" s="4">
        <f t="shared" ca="1" si="205"/>
        <v>0</v>
      </c>
      <c r="DG198" s="4">
        <f t="shared" ca="1" si="205"/>
        <v>0</v>
      </c>
      <c r="DH198" s="4">
        <f t="shared" ca="1" si="205"/>
        <v>0</v>
      </c>
      <c r="DI198" s="4">
        <f t="shared" ca="1" si="205"/>
        <v>0</v>
      </c>
      <c r="DJ198" s="4">
        <f t="shared" ca="1" si="205"/>
        <v>0</v>
      </c>
      <c r="DK198" s="4">
        <f t="shared" ca="1" si="205"/>
        <v>0</v>
      </c>
      <c r="DL198" s="4">
        <f t="shared" ca="1" si="205"/>
        <v>0</v>
      </c>
      <c r="DM198" s="4">
        <f t="shared" ca="1" si="205"/>
        <v>0</v>
      </c>
      <c r="DN198" s="4">
        <f t="shared" ca="1" si="205"/>
        <v>0</v>
      </c>
      <c r="DO198" s="4">
        <f t="shared" ca="1" si="205"/>
        <v>0</v>
      </c>
      <c r="DP198" s="4">
        <f t="shared" ca="1" si="205"/>
        <v>0</v>
      </c>
      <c r="DQ198" s="4">
        <f t="shared" ca="1" si="205"/>
        <v>0</v>
      </c>
      <c r="DR198" s="4">
        <f t="shared" ca="1" si="205"/>
        <v>0</v>
      </c>
      <c r="DS198" s="4">
        <f t="shared" ca="1" si="205"/>
        <v>0</v>
      </c>
      <c r="DT198" s="4">
        <f t="shared" ca="1" si="205"/>
        <v>0</v>
      </c>
      <c r="DU198" s="4">
        <f t="shared" ca="1" si="205"/>
        <v>0</v>
      </c>
      <c r="DV198" s="4">
        <f t="shared" ca="1" si="205"/>
        <v>0</v>
      </c>
      <c r="DW198" s="4">
        <f t="shared" ca="1" si="205"/>
        <v>0</v>
      </c>
      <c r="DX198" s="4">
        <f t="shared" ca="1" si="205"/>
        <v>0</v>
      </c>
      <c r="DY198" s="4">
        <f t="shared" ca="1" si="205"/>
        <v>0</v>
      </c>
      <c r="DZ198" s="4">
        <f t="shared" ca="1" si="205"/>
        <v>0</v>
      </c>
      <c r="EA198" s="4">
        <f t="shared" ref="EA198:GL198" ca="1" si="206">EA159/(EA$145+1E-36)</f>
        <v>0</v>
      </c>
      <c r="EB198" s="4">
        <f t="shared" ca="1" si="206"/>
        <v>0</v>
      </c>
      <c r="EC198" s="4">
        <f t="shared" ca="1" si="206"/>
        <v>0</v>
      </c>
      <c r="ED198" s="4">
        <f t="shared" ca="1" si="206"/>
        <v>0</v>
      </c>
      <c r="EE198" s="4">
        <f t="shared" ca="1" si="206"/>
        <v>0</v>
      </c>
      <c r="EF198" s="4">
        <f t="shared" ca="1" si="206"/>
        <v>0</v>
      </c>
      <c r="EG198" s="4">
        <f t="shared" ca="1" si="206"/>
        <v>0</v>
      </c>
      <c r="EH198" s="4">
        <f t="shared" ca="1" si="206"/>
        <v>0</v>
      </c>
      <c r="EI198" s="4">
        <f t="shared" ca="1" si="206"/>
        <v>0</v>
      </c>
      <c r="EJ198" s="4">
        <f t="shared" ca="1" si="206"/>
        <v>0</v>
      </c>
      <c r="EK198" s="4">
        <f t="shared" ca="1" si="206"/>
        <v>0</v>
      </c>
      <c r="EL198" s="4">
        <f t="shared" ca="1" si="206"/>
        <v>0</v>
      </c>
      <c r="EM198" s="4">
        <f t="shared" ca="1" si="206"/>
        <v>0</v>
      </c>
      <c r="EN198" s="4">
        <f t="shared" ca="1" si="206"/>
        <v>0</v>
      </c>
      <c r="EO198" s="4">
        <f t="shared" ca="1" si="206"/>
        <v>0</v>
      </c>
      <c r="EP198" s="4">
        <f t="shared" ca="1" si="206"/>
        <v>0</v>
      </c>
      <c r="EQ198" s="4">
        <f t="shared" ca="1" si="206"/>
        <v>0</v>
      </c>
      <c r="ER198" s="4">
        <f t="shared" ca="1" si="206"/>
        <v>0</v>
      </c>
      <c r="ES198" s="4">
        <f t="shared" ca="1" si="206"/>
        <v>0</v>
      </c>
      <c r="ET198" s="4">
        <f t="shared" ca="1" si="206"/>
        <v>0</v>
      </c>
      <c r="EU198" s="4">
        <f t="shared" ca="1" si="206"/>
        <v>0</v>
      </c>
      <c r="EV198" s="4">
        <f t="shared" ca="1" si="206"/>
        <v>0</v>
      </c>
      <c r="EW198" s="4">
        <f t="shared" ca="1" si="206"/>
        <v>0</v>
      </c>
      <c r="EX198" s="4">
        <f t="shared" ca="1" si="206"/>
        <v>0</v>
      </c>
      <c r="EY198" s="4">
        <f t="shared" ca="1" si="206"/>
        <v>0</v>
      </c>
      <c r="EZ198" s="4">
        <f t="shared" ca="1" si="206"/>
        <v>0</v>
      </c>
      <c r="FA198" s="4">
        <f t="shared" ca="1" si="206"/>
        <v>0</v>
      </c>
      <c r="FB198" s="4">
        <f t="shared" ca="1" si="206"/>
        <v>0</v>
      </c>
      <c r="FC198" s="4">
        <f t="shared" ca="1" si="206"/>
        <v>0</v>
      </c>
      <c r="FD198" s="4">
        <f t="shared" ca="1" si="206"/>
        <v>0</v>
      </c>
      <c r="FE198" s="4">
        <f t="shared" ca="1" si="206"/>
        <v>0</v>
      </c>
      <c r="FF198" s="4">
        <f t="shared" ca="1" si="206"/>
        <v>0</v>
      </c>
      <c r="FG198" s="4">
        <f t="shared" ca="1" si="206"/>
        <v>0</v>
      </c>
      <c r="FH198" s="4">
        <f t="shared" ca="1" si="206"/>
        <v>0</v>
      </c>
      <c r="FI198" s="4">
        <f t="shared" ca="1" si="206"/>
        <v>0</v>
      </c>
      <c r="FJ198" s="4">
        <f t="shared" ca="1" si="206"/>
        <v>0</v>
      </c>
      <c r="FK198" s="4">
        <f t="shared" ca="1" si="206"/>
        <v>0</v>
      </c>
      <c r="FL198" s="4">
        <f t="shared" ca="1" si="206"/>
        <v>0</v>
      </c>
      <c r="FM198" s="4">
        <f t="shared" ca="1" si="206"/>
        <v>0</v>
      </c>
      <c r="FN198" s="4">
        <f t="shared" ca="1" si="206"/>
        <v>0</v>
      </c>
      <c r="FO198" s="4">
        <f t="shared" ca="1" si="206"/>
        <v>0</v>
      </c>
      <c r="FP198" s="4">
        <f t="shared" ca="1" si="206"/>
        <v>0</v>
      </c>
      <c r="FQ198" s="4">
        <f t="shared" ca="1" si="206"/>
        <v>0</v>
      </c>
      <c r="FR198" s="4">
        <f t="shared" ca="1" si="206"/>
        <v>0</v>
      </c>
      <c r="FS198" s="4">
        <f t="shared" ca="1" si="206"/>
        <v>0</v>
      </c>
      <c r="FT198" s="4">
        <f t="shared" ca="1" si="206"/>
        <v>0</v>
      </c>
      <c r="FU198" s="4">
        <f t="shared" ca="1" si="206"/>
        <v>0</v>
      </c>
      <c r="FV198" s="4">
        <f t="shared" ca="1" si="206"/>
        <v>0</v>
      </c>
      <c r="FW198" s="4">
        <f t="shared" ca="1" si="206"/>
        <v>0</v>
      </c>
      <c r="FX198" s="4">
        <f t="shared" ca="1" si="206"/>
        <v>0</v>
      </c>
      <c r="FY198" s="4">
        <f t="shared" ca="1" si="206"/>
        <v>0</v>
      </c>
      <c r="FZ198" s="4">
        <f t="shared" ca="1" si="206"/>
        <v>0</v>
      </c>
      <c r="GA198" s="4">
        <f t="shared" ca="1" si="206"/>
        <v>0</v>
      </c>
      <c r="GB198" s="4">
        <f t="shared" ca="1" si="206"/>
        <v>0</v>
      </c>
      <c r="GC198" s="4">
        <f t="shared" ca="1" si="206"/>
        <v>0</v>
      </c>
      <c r="GD198" s="4">
        <f t="shared" ca="1" si="206"/>
        <v>0</v>
      </c>
      <c r="GE198" s="4">
        <f t="shared" ca="1" si="206"/>
        <v>0</v>
      </c>
      <c r="GF198" s="4">
        <f t="shared" ca="1" si="206"/>
        <v>0</v>
      </c>
      <c r="GG198" s="4">
        <f t="shared" ca="1" si="206"/>
        <v>0</v>
      </c>
      <c r="GH198" s="4">
        <f t="shared" ca="1" si="206"/>
        <v>0</v>
      </c>
      <c r="GI198" s="4">
        <f t="shared" ca="1" si="206"/>
        <v>0</v>
      </c>
      <c r="GJ198" s="4">
        <f t="shared" ca="1" si="206"/>
        <v>0</v>
      </c>
      <c r="GK198" s="4">
        <f t="shared" ca="1" si="206"/>
        <v>0</v>
      </c>
      <c r="GL198" s="4">
        <f t="shared" ca="1" si="206"/>
        <v>0</v>
      </c>
      <c r="GM198" s="4">
        <f t="shared" ref="GM198:IV198" ca="1" si="207">GM159/(GM$145+1E-36)</f>
        <v>0</v>
      </c>
      <c r="GN198" s="4">
        <f t="shared" ca="1" si="207"/>
        <v>0</v>
      </c>
      <c r="GO198" s="4">
        <f t="shared" ca="1" si="207"/>
        <v>0</v>
      </c>
      <c r="GP198" s="4">
        <f t="shared" ca="1" si="207"/>
        <v>0</v>
      </c>
      <c r="GQ198" s="4">
        <f t="shared" ca="1" si="207"/>
        <v>0</v>
      </c>
      <c r="GR198" s="4">
        <f t="shared" ca="1" si="207"/>
        <v>0</v>
      </c>
      <c r="GS198" s="4">
        <f t="shared" ca="1" si="207"/>
        <v>0</v>
      </c>
      <c r="GT198" s="4">
        <f t="shared" ca="1" si="207"/>
        <v>0</v>
      </c>
      <c r="GU198" s="4">
        <f t="shared" ca="1" si="207"/>
        <v>0</v>
      </c>
      <c r="GV198" s="4">
        <f t="shared" ca="1" si="207"/>
        <v>0</v>
      </c>
      <c r="GW198" s="4">
        <f t="shared" ca="1" si="207"/>
        <v>0</v>
      </c>
      <c r="GX198" s="4">
        <f t="shared" ca="1" si="207"/>
        <v>0</v>
      </c>
      <c r="GY198" s="4">
        <f t="shared" ca="1" si="207"/>
        <v>0</v>
      </c>
      <c r="GZ198" s="4">
        <f t="shared" ca="1" si="207"/>
        <v>0</v>
      </c>
      <c r="HA198" s="4">
        <f t="shared" ca="1" si="207"/>
        <v>0</v>
      </c>
      <c r="HB198" s="4">
        <f t="shared" ca="1" si="207"/>
        <v>0</v>
      </c>
      <c r="HC198" s="4">
        <f t="shared" ca="1" si="207"/>
        <v>0</v>
      </c>
      <c r="HD198" s="4">
        <f t="shared" ca="1" si="207"/>
        <v>0</v>
      </c>
      <c r="HE198" s="4">
        <f t="shared" ca="1" si="207"/>
        <v>0</v>
      </c>
      <c r="HF198" s="4">
        <f t="shared" ca="1" si="207"/>
        <v>0</v>
      </c>
      <c r="HG198" s="4">
        <f t="shared" ca="1" si="207"/>
        <v>0</v>
      </c>
      <c r="HH198" s="4">
        <f t="shared" ca="1" si="207"/>
        <v>0</v>
      </c>
      <c r="HI198" s="4">
        <f t="shared" ca="1" si="207"/>
        <v>0</v>
      </c>
      <c r="HJ198" s="4">
        <f t="shared" ca="1" si="207"/>
        <v>0</v>
      </c>
      <c r="HK198" s="4">
        <f t="shared" ca="1" si="207"/>
        <v>0</v>
      </c>
      <c r="HL198" s="4">
        <f t="shared" ca="1" si="207"/>
        <v>0</v>
      </c>
      <c r="HM198" s="4">
        <f t="shared" ca="1" si="207"/>
        <v>0</v>
      </c>
      <c r="HN198" s="4">
        <f t="shared" ca="1" si="207"/>
        <v>0</v>
      </c>
      <c r="HO198" s="4">
        <f t="shared" ca="1" si="207"/>
        <v>0</v>
      </c>
      <c r="HP198" s="4">
        <f t="shared" ca="1" si="207"/>
        <v>0</v>
      </c>
      <c r="HQ198" s="4">
        <f t="shared" ca="1" si="207"/>
        <v>0</v>
      </c>
      <c r="HR198" s="4">
        <f t="shared" ca="1" si="207"/>
        <v>0</v>
      </c>
      <c r="HS198" s="4">
        <f t="shared" ca="1" si="207"/>
        <v>0</v>
      </c>
      <c r="HT198" s="4">
        <f t="shared" ca="1" si="207"/>
        <v>0</v>
      </c>
      <c r="HU198" s="4">
        <f t="shared" ca="1" si="207"/>
        <v>0</v>
      </c>
      <c r="HV198" s="4">
        <f t="shared" ca="1" si="207"/>
        <v>0</v>
      </c>
      <c r="HW198" s="4">
        <f t="shared" ca="1" si="207"/>
        <v>0</v>
      </c>
      <c r="HX198" s="4">
        <f t="shared" ca="1" si="207"/>
        <v>0</v>
      </c>
      <c r="HY198" s="4">
        <f t="shared" ca="1" si="207"/>
        <v>0</v>
      </c>
      <c r="HZ198" s="4">
        <f t="shared" ca="1" si="207"/>
        <v>0</v>
      </c>
      <c r="IA198" s="4">
        <f t="shared" ca="1" si="207"/>
        <v>0</v>
      </c>
      <c r="IB198" s="4">
        <f t="shared" ca="1" si="207"/>
        <v>0</v>
      </c>
      <c r="IC198" s="4">
        <f t="shared" ca="1" si="207"/>
        <v>0</v>
      </c>
      <c r="ID198" s="4">
        <f t="shared" ca="1" si="207"/>
        <v>0</v>
      </c>
      <c r="IE198" s="4">
        <f t="shared" ca="1" si="207"/>
        <v>0</v>
      </c>
      <c r="IF198" s="4">
        <f t="shared" ca="1" si="207"/>
        <v>0</v>
      </c>
      <c r="IG198" s="4">
        <f t="shared" ca="1" si="207"/>
        <v>0</v>
      </c>
      <c r="IH198" s="4">
        <f t="shared" ca="1" si="207"/>
        <v>0</v>
      </c>
      <c r="II198" s="4">
        <f t="shared" ca="1" si="207"/>
        <v>0</v>
      </c>
      <c r="IJ198" s="4">
        <f t="shared" ca="1" si="207"/>
        <v>0</v>
      </c>
      <c r="IK198" s="4">
        <f t="shared" ca="1" si="207"/>
        <v>0</v>
      </c>
      <c r="IL198" s="4">
        <f t="shared" ca="1" si="207"/>
        <v>0</v>
      </c>
      <c r="IM198" s="4">
        <f t="shared" ca="1" si="207"/>
        <v>0</v>
      </c>
      <c r="IN198" s="4">
        <f t="shared" ca="1" si="207"/>
        <v>0</v>
      </c>
      <c r="IO198" s="4">
        <f t="shared" ca="1" si="207"/>
        <v>0</v>
      </c>
      <c r="IP198" s="4">
        <f t="shared" ca="1" si="207"/>
        <v>0</v>
      </c>
      <c r="IQ198" s="4">
        <f t="shared" ca="1" si="207"/>
        <v>0</v>
      </c>
      <c r="IR198" s="4">
        <f t="shared" ca="1" si="207"/>
        <v>0</v>
      </c>
      <c r="IS198" s="4">
        <f t="shared" ca="1" si="207"/>
        <v>0</v>
      </c>
      <c r="IT198" s="4">
        <f t="shared" ca="1" si="207"/>
        <v>0</v>
      </c>
      <c r="IU198" s="4">
        <f t="shared" ca="1" si="207"/>
        <v>0</v>
      </c>
      <c r="IV198" s="4">
        <f t="shared" ca="1" si="207"/>
        <v>0</v>
      </c>
    </row>
    <row r="199" spans="1:256" x14ac:dyDescent="0.15">
      <c r="A199" s="24" t="s">
        <v>209</v>
      </c>
      <c r="B199" s="2" t="s">
        <v>6</v>
      </c>
      <c r="C199" s="4">
        <f t="shared" ref="C199:BN199" ca="1" si="208">C160/(C$145+1E-36)</f>
        <v>0</v>
      </c>
      <c r="D199" s="4">
        <f t="shared" ca="1" si="208"/>
        <v>0</v>
      </c>
      <c r="E199" s="4">
        <f t="shared" ca="1" si="208"/>
        <v>0</v>
      </c>
      <c r="F199" s="4">
        <f t="shared" ca="1" si="208"/>
        <v>0</v>
      </c>
      <c r="G199" s="4">
        <f t="shared" ca="1" si="208"/>
        <v>0</v>
      </c>
      <c r="H199" s="4">
        <f t="shared" ca="1" si="208"/>
        <v>0</v>
      </c>
      <c r="I199" s="4">
        <f t="shared" ca="1" si="208"/>
        <v>0</v>
      </c>
      <c r="J199" s="4">
        <f t="shared" ca="1" si="208"/>
        <v>0</v>
      </c>
      <c r="K199" s="4">
        <f t="shared" ca="1" si="208"/>
        <v>0</v>
      </c>
      <c r="L199" s="4">
        <f t="shared" ca="1" si="208"/>
        <v>0</v>
      </c>
      <c r="M199" s="4">
        <f t="shared" ca="1" si="208"/>
        <v>0</v>
      </c>
      <c r="N199" s="4">
        <f t="shared" ca="1" si="208"/>
        <v>0</v>
      </c>
      <c r="O199" s="4">
        <f t="shared" ca="1" si="208"/>
        <v>0</v>
      </c>
      <c r="P199" s="4">
        <f t="shared" ca="1" si="208"/>
        <v>0</v>
      </c>
      <c r="Q199" s="4">
        <f t="shared" ca="1" si="208"/>
        <v>0</v>
      </c>
      <c r="R199" s="4">
        <f t="shared" ca="1" si="208"/>
        <v>0</v>
      </c>
      <c r="S199" s="4">
        <f t="shared" ca="1" si="208"/>
        <v>0</v>
      </c>
      <c r="T199" s="4">
        <f t="shared" ca="1" si="208"/>
        <v>0</v>
      </c>
      <c r="U199" s="4">
        <f t="shared" ca="1" si="208"/>
        <v>0</v>
      </c>
      <c r="V199" s="4">
        <f t="shared" ca="1" si="208"/>
        <v>0</v>
      </c>
      <c r="W199" s="4">
        <f t="shared" ca="1" si="208"/>
        <v>0</v>
      </c>
      <c r="X199" s="4">
        <f t="shared" ca="1" si="208"/>
        <v>0</v>
      </c>
      <c r="Y199" s="4">
        <f t="shared" ca="1" si="208"/>
        <v>0</v>
      </c>
      <c r="Z199" s="4">
        <f t="shared" ca="1" si="208"/>
        <v>0</v>
      </c>
      <c r="AA199" s="4">
        <f t="shared" ca="1" si="208"/>
        <v>0</v>
      </c>
      <c r="AB199" s="4">
        <f t="shared" ca="1" si="208"/>
        <v>0</v>
      </c>
      <c r="AC199" s="4">
        <f t="shared" ca="1" si="208"/>
        <v>0</v>
      </c>
      <c r="AD199" s="4">
        <f t="shared" ca="1" si="208"/>
        <v>0</v>
      </c>
      <c r="AE199" s="4">
        <f t="shared" ca="1" si="208"/>
        <v>0</v>
      </c>
      <c r="AF199" s="4">
        <f t="shared" ca="1" si="208"/>
        <v>0</v>
      </c>
      <c r="AG199" s="4">
        <f t="shared" ca="1" si="208"/>
        <v>0</v>
      </c>
      <c r="AH199" s="4">
        <f t="shared" ca="1" si="208"/>
        <v>0</v>
      </c>
      <c r="AI199" s="4">
        <f t="shared" ca="1" si="208"/>
        <v>0</v>
      </c>
      <c r="AJ199" s="4">
        <f t="shared" ca="1" si="208"/>
        <v>0</v>
      </c>
      <c r="AK199" s="4">
        <f t="shared" ca="1" si="208"/>
        <v>0</v>
      </c>
      <c r="AL199" s="4">
        <f t="shared" ca="1" si="208"/>
        <v>0</v>
      </c>
      <c r="AM199" s="4">
        <f t="shared" ca="1" si="208"/>
        <v>0</v>
      </c>
      <c r="AN199" s="4">
        <f t="shared" ca="1" si="208"/>
        <v>0</v>
      </c>
      <c r="AO199" s="4">
        <f t="shared" ca="1" si="208"/>
        <v>0</v>
      </c>
      <c r="AP199" s="4">
        <f t="shared" ca="1" si="208"/>
        <v>0</v>
      </c>
      <c r="AQ199" s="4">
        <f t="shared" ca="1" si="208"/>
        <v>0</v>
      </c>
      <c r="AR199" s="4">
        <f t="shared" ca="1" si="208"/>
        <v>0</v>
      </c>
      <c r="AS199" s="4">
        <f t="shared" ca="1" si="208"/>
        <v>0</v>
      </c>
      <c r="AT199" s="4">
        <f t="shared" ca="1" si="208"/>
        <v>0</v>
      </c>
      <c r="AU199" s="4">
        <f t="shared" ca="1" si="208"/>
        <v>0</v>
      </c>
      <c r="AV199" s="4">
        <f t="shared" ca="1" si="208"/>
        <v>0</v>
      </c>
      <c r="AW199" s="4">
        <f t="shared" ca="1" si="208"/>
        <v>0</v>
      </c>
      <c r="AX199" s="4">
        <f t="shared" ca="1" si="208"/>
        <v>0</v>
      </c>
      <c r="AY199" s="4">
        <f t="shared" ca="1" si="208"/>
        <v>0</v>
      </c>
      <c r="AZ199" s="4">
        <f t="shared" ca="1" si="208"/>
        <v>0</v>
      </c>
      <c r="BA199" s="4">
        <f t="shared" ca="1" si="208"/>
        <v>0</v>
      </c>
      <c r="BB199" s="4">
        <f t="shared" ca="1" si="208"/>
        <v>0</v>
      </c>
      <c r="BC199" s="4">
        <f t="shared" ca="1" si="208"/>
        <v>0</v>
      </c>
      <c r="BD199" s="4">
        <f t="shared" ca="1" si="208"/>
        <v>0</v>
      </c>
      <c r="BE199" s="4">
        <f t="shared" ca="1" si="208"/>
        <v>0</v>
      </c>
      <c r="BF199" s="4">
        <f t="shared" ca="1" si="208"/>
        <v>0</v>
      </c>
      <c r="BG199" s="4">
        <f t="shared" ca="1" si="208"/>
        <v>0</v>
      </c>
      <c r="BH199" s="4">
        <f t="shared" ca="1" si="208"/>
        <v>0</v>
      </c>
      <c r="BI199" s="4">
        <f t="shared" ca="1" si="208"/>
        <v>0</v>
      </c>
      <c r="BJ199" s="4">
        <f t="shared" ca="1" si="208"/>
        <v>0</v>
      </c>
      <c r="BK199" s="4">
        <f t="shared" ca="1" si="208"/>
        <v>0</v>
      </c>
      <c r="BL199" s="4">
        <f t="shared" ca="1" si="208"/>
        <v>0</v>
      </c>
      <c r="BM199" s="4">
        <f t="shared" ca="1" si="208"/>
        <v>0</v>
      </c>
      <c r="BN199" s="4">
        <f t="shared" ca="1" si="208"/>
        <v>0</v>
      </c>
      <c r="BO199" s="4">
        <f t="shared" ref="BO199:DZ199" ca="1" si="209">BO160/(BO$145+1E-36)</f>
        <v>0</v>
      </c>
      <c r="BP199" s="4">
        <f t="shared" ca="1" si="209"/>
        <v>0</v>
      </c>
      <c r="BQ199" s="4">
        <f t="shared" ca="1" si="209"/>
        <v>0</v>
      </c>
      <c r="BR199" s="4">
        <f t="shared" ca="1" si="209"/>
        <v>0</v>
      </c>
      <c r="BS199" s="4">
        <f t="shared" ca="1" si="209"/>
        <v>0</v>
      </c>
      <c r="BT199" s="4">
        <f t="shared" ca="1" si="209"/>
        <v>0</v>
      </c>
      <c r="BU199" s="4">
        <f t="shared" ca="1" si="209"/>
        <v>0</v>
      </c>
      <c r="BV199" s="4">
        <f t="shared" ca="1" si="209"/>
        <v>0</v>
      </c>
      <c r="BW199" s="4">
        <f t="shared" ca="1" si="209"/>
        <v>0</v>
      </c>
      <c r="BX199" s="4">
        <f t="shared" ca="1" si="209"/>
        <v>0</v>
      </c>
      <c r="BY199" s="4">
        <f t="shared" ca="1" si="209"/>
        <v>0</v>
      </c>
      <c r="BZ199" s="4">
        <f t="shared" ca="1" si="209"/>
        <v>0</v>
      </c>
      <c r="CA199" s="4">
        <f t="shared" ca="1" si="209"/>
        <v>0</v>
      </c>
      <c r="CB199" s="4">
        <f t="shared" ca="1" si="209"/>
        <v>0</v>
      </c>
      <c r="CC199" s="4">
        <f t="shared" ca="1" si="209"/>
        <v>0</v>
      </c>
      <c r="CD199" s="4">
        <f t="shared" ca="1" si="209"/>
        <v>0</v>
      </c>
      <c r="CE199" s="4">
        <f t="shared" ca="1" si="209"/>
        <v>0</v>
      </c>
      <c r="CF199" s="4">
        <f t="shared" ca="1" si="209"/>
        <v>0</v>
      </c>
      <c r="CG199" s="4">
        <f t="shared" ca="1" si="209"/>
        <v>0</v>
      </c>
      <c r="CH199" s="4">
        <f t="shared" ca="1" si="209"/>
        <v>0</v>
      </c>
      <c r="CI199" s="4">
        <f t="shared" ca="1" si="209"/>
        <v>0</v>
      </c>
      <c r="CJ199" s="4">
        <f t="shared" ca="1" si="209"/>
        <v>0</v>
      </c>
      <c r="CK199" s="4">
        <f t="shared" ca="1" si="209"/>
        <v>0</v>
      </c>
      <c r="CL199" s="4">
        <f t="shared" ca="1" si="209"/>
        <v>0</v>
      </c>
      <c r="CM199" s="4">
        <f t="shared" ca="1" si="209"/>
        <v>0</v>
      </c>
      <c r="CN199" s="4">
        <f t="shared" ca="1" si="209"/>
        <v>0</v>
      </c>
      <c r="CO199" s="4">
        <f t="shared" ca="1" si="209"/>
        <v>0</v>
      </c>
      <c r="CP199" s="4">
        <f t="shared" ca="1" si="209"/>
        <v>0</v>
      </c>
      <c r="CQ199" s="4">
        <f t="shared" ca="1" si="209"/>
        <v>0</v>
      </c>
      <c r="CR199" s="4">
        <f t="shared" ca="1" si="209"/>
        <v>0</v>
      </c>
      <c r="CS199" s="4">
        <f t="shared" ca="1" si="209"/>
        <v>0</v>
      </c>
      <c r="CT199" s="4">
        <f t="shared" ca="1" si="209"/>
        <v>0</v>
      </c>
      <c r="CU199" s="4">
        <f t="shared" ca="1" si="209"/>
        <v>0</v>
      </c>
      <c r="CV199" s="4">
        <f t="shared" ca="1" si="209"/>
        <v>0</v>
      </c>
      <c r="CW199" s="4">
        <f t="shared" ca="1" si="209"/>
        <v>0</v>
      </c>
      <c r="CX199" s="4">
        <f t="shared" ca="1" si="209"/>
        <v>0</v>
      </c>
      <c r="CY199" s="4">
        <f t="shared" ca="1" si="209"/>
        <v>0</v>
      </c>
      <c r="CZ199" s="4">
        <f t="shared" ca="1" si="209"/>
        <v>0</v>
      </c>
      <c r="DA199" s="4">
        <f t="shared" ca="1" si="209"/>
        <v>0</v>
      </c>
      <c r="DB199" s="4">
        <f t="shared" ca="1" si="209"/>
        <v>0</v>
      </c>
      <c r="DC199" s="4">
        <f t="shared" ca="1" si="209"/>
        <v>0</v>
      </c>
      <c r="DD199" s="4">
        <f t="shared" ca="1" si="209"/>
        <v>0</v>
      </c>
      <c r="DE199" s="4">
        <f t="shared" ca="1" si="209"/>
        <v>0</v>
      </c>
      <c r="DF199" s="4">
        <f t="shared" ca="1" si="209"/>
        <v>0</v>
      </c>
      <c r="DG199" s="4">
        <f t="shared" ca="1" si="209"/>
        <v>0</v>
      </c>
      <c r="DH199" s="4">
        <f t="shared" ca="1" si="209"/>
        <v>0</v>
      </c>
      <c r="DI199" s="4">
        <f t="shared" ca="1" si="209"/>
        <v>0</v>
      </c>
      <c r="DJ199" s="4">
        <f t="shared" ca="1" si="209"/>
        <v>0</v>
      </c>
      <c r="DK199" s="4">
        <f t="shared" ca="1" si="209"/>
        <v>0</v>
      </c>
      <c r="DL199" s="4">
        <f t="shared" ca="1" si="209"/>
        <v>0</v>
      </c>
      <c r="DM199" s="4">
        <f t="shared" ca="1" si="209"/>
        <v>0</v>
      </c>
      <c r="DN199" s="4">
        <f t="shared" ca="1" si="209"/>
        <v>0</v>
      </c>
      <c r="DO199" s="4">
        <f t="shared" ca="1" si="209"/>
        <v>0</v>
      </c>
      <c r="DP199" s="4">
        <f t="shared" ca="1" si="209"/>
        <v>0</v>
      </c>
      <c r="DQ199" s="4">
        <f t="shared" ca="1" si="209"/>
        <v>0</v>
      </c>
      <c r="DR199" s="4">
        <f t="shared" ca="1" si="209"/>
        <v>0</v>
      </c>
      <c r="DS199" s="4">
        <f t="shared" ca="1" si="209"/>
        <v>0</v>
      </c>
      <c r="DT199" s="4">
        <f t="shared" ca="1" si="209"/>
        <v>0</v>
      </c>
      <c r="DU199" s="4">
        <f t="shared" ca="1" si="209"/>
        <v>0</v>
      </c>
      <c r="DV199" s="4">
        <f t="shared" ca="1" si="209"/>
        <v>0</v>
      </c>
      <c r="DW199" s="4">
        <f t="shared" ca="1" si="209"/>
        <v>0</v>
      </c>
      <c r="DX199" s="4">
        <f t="shared" ca="1" si="209"/>
        <v>0</v>
      </c>
      <c r="DY199" s="4">
        <f t="shared" ca="1" si="209"/>
        <v>0</v>
      </c>
      <c r="DZ199" s="4">
        <f t="shared" ca="1" si="209"/>
        <v>0</v>
      </c>
      <c r="EA199" s="4">
        <f t="shared" ref="EA199:GL199" ca="1" si="210">EA160/(EA$145+1E-36)</f>
        <v>0</v>
      </c>
      <c r="EB199" s="4">
        <f t="shared" ca="1" si="210"/>
        <v>0</v>
      </c>
      <c r="EC199" s="4">
        <f t="shared" ca="1" si="210"/>
        <v>0</v>
      </c>
      <c r="ED199" s="4">
        <f t="shared" ca="1" si="210"/>
        <v>0</v>
      </c>
      <c r="EE199" s="4">
        <f t="shared" ca="1" si="210"/>
        <v>0</v>
      </c>
      <c r="EF199" s="4">
        <f t="shared" ca="1" si="210"/>
        <v>0</v>
      </c>
      <c r="EG199" s="4">
        <f t="shared" ca="1" si="210"/>
        <v>0</v>
      </c>
      <c r="EH199" s="4">
        <f t="shared" ca="1" si="210"/>
        <v>0</v>
      </c>
      <c r="EI199" s="4">
        <f t="shared" ca="1" si="210"/>
        <v>0</v>
      </c>
      <c r="EJ199" s="4">
        <f t="shared" ca="1" si="210"/>
        <v>0</v>
      </c>
      <c r="EK199" s="4">
        <f t="shared" ca="1" si="210"/>
        <v>0</v>
      </c>
      <c r="EL199" s="4">
        <f t="shared" ca="1" si="210"/>
        <v>0</v>
      </c>
      <c r="EM199" s="4">
        <f t="shared" ca="1" si="210"/>
        <v>0</v>
      </c>
      <c r="EN199" s="4">
        <f t="shared" ca="1" si="210"/>
        <v>0</v>
      </c>
      <c r="EO199" s="4">
        <f t="shared" ca="1" si="210"/>
        <v>0</v>
      </c>
      <c r="EP199" s="4">
        <f t="shared" ca="1" si="210"/>
        <v>0</v>
      </c>
      <c r="EQ199" s="4">
        <f t="shared" ca="1" si="210"/>
        <v>0</v>
      </c>
      <c r="ER199" s="4">
        <f t="shared" ca="1" si="210"/>
        <v>0</v>
      </c>
      <c r="ES199" s="4">
        <f t="shared" ca="1" si="210"/>
        <v>0</v>
      </c>
      <c r="ET199" s="4">
        <f t="shared" ca="1" si="210"/>
        <v>0</v>
      </c>
      <c r="EU199" s="4">
        <f t="shared" ca="1" si="210"/>
        <v>0</v>
      </c>
      <c r="EV199" s="4">
        <f t="shared" ca="1" si="210"/>
        <v>0</v>
      </c>
      <c r="EW199" s="4">
        <f t="shared" ca="1" si="210"/>
        <v>0</v>
      </c>
      <c r="EX199" s="4">
        <f t="shared" ca="1" si="210"/>
        <v>0</v>
      </c>
      <c r="EY199" s="4">
        <f t="shared" ca="1" si="210"/>
        <v>0</v>
      </c>
      <c r="EZ199" s="4">
        <f t="shared" ca="1" si="210"/>
        <v>0</v>
      </c>
      <c r="FA199" s="4">
        <f t="shared" ca="1" si="210"/>
        <v>0</v>
      </c>
      <c r="FB199" s="4">
        <f t="shared" ca="1" si="210"/>
        <v>0</v>
      </c>
      <c r="FC199" s="4">
        <f t="shared" ca="1" si="210"/>
        <v>0</v>
      </c>
      <c r="FD199" s="4">
        <f t="shared" ca="1" si="210"/>
        <v>0</v>
      </c>
      <c r="FE199" s="4">
        <f t="shared" ca="1" si="210"/>
        <v>0</v>
      </c>
      <c r="FF199" s="4">
        <f t="shared" ca="1" si="210"/>
        <v>0</v>
      </c>
      <c r="FG199" s="4">
        <f t="shared" ca="1" si="210"/>
        <v>0</v>
      </c>
      <c r="FH199" s="4">
        <f t="shared" ca="1" si="210"/>
        <v>0</v>
      </c>
      <c r="FI199" s="4">
        <f t="shared" ca="1" si="210"/>
        <v>0</v>
      </c>
      <c r="FJ199" s="4">
        <f t="shared" ca="1" si="210"/>
        <v>0</v>
      </c>
      <c r="FK199" s="4">
        <f t="shared" ca="1" si="210"/>
        <v>0</v>
      </c>
      <c r="FL199" s="4">
        <f t="shared" ca="1" si="210"/>
        <v>0</v>
      </c>
      <c r="FM199" s="4">
        <f t="shared" ca="1" si="210"/>
        <v>0</v>
      </c>
      <c r="FN199" s="4">
        <f t="shared" ca="1" si="210"/>
        <v>0</v>
      </c>
      <c r="FO199" s="4">
        <f t="shared" ca="1" si="210"/>
        <v>0</v>
      </c>
      <c r="FP199" s="4">
        <f t="shared" ca="1" si="210"/>
        <v>0</v>
      </c>
      <c r="FQ199" s="4">
        <f t="shared" ca="1" si="210"/>
        <v>0</v>
      </c>
      <c r="FR199" s="4">
        <f t="shared" ca="1" si="210"/>
        <v>0</v>
      </c>
      <c r="FS199" s="4">
        <f t="shared" ca="1" si="210"/>
        <v>0</v>
      </c>
      <c r="FT199" s="4">
        <f t="shared" ca="1" si="210"/>
        <v>0</v>
      </c>
      <c r="FU199" s="4">
        <f t="shared" ca="1" si="210"/>
        <v>0</v>
      </c>
      <c r="FV199" s="4">
        <f t="shared" ca="1" si="210"/>
        <v>0</v>
      </c>
      <c r="FW199" s="4">
        <f t="shared" ca="1" si="210"/>
        <v>0</v>
      </c>
      <c r="FX199" s="4">
        <f t="shared" ca="1" si="210"/>
        <v>0</v>
      </c>
      <c r="FY199" s="4">
        <f t="shared" ca="1" si="210"/>
        <v>0</v>
      </c>
      <c r="FZ199" s="4">
        <f t="shared" ca="1" si="210"/>
        <v>0</v>
      </c>
      <c r="GA199" s="4">
        <f t="shared" ca="1" si="210"/>
        <v>0</v>
      </c>
      <c r="GB199" s="4">
        <f t="shared" ca="1" si="210"/>
        <v>0</v>
      </c>
      <c r="GC199" s="4">
        <f t="shared" ca="1" si="210"/>
        <v>0</v>
      </c>
      <c r="GD199" s="4">
        <f t="shared" ca="1" si="210"/>
        <v>0</v>
      </c>
      <c r="GE199" s="4">
        <f t="shared" ca="1" si="210"/>
        <v>0</v>
      </c>
      <c r="GF199" s="4">
        <f t="shared" ca="1" si="210"/>
        <v>0</v>
      </c>
      <c r="GG199" s="4">
        <f t="shared" ca="1" si="210"/>
        <v>0</v>
      </c>
      <c r="GH199" s="4">
        <f t="shared" ca="1" si="210"/>
        <v>0</v>
      </c>
      <c r="GI199" s="4">
        <f t="shared" ca="1" si="210"/>
        <v>0</v>
      </c>
      <c r="GJ199" s="4">
        <f t="shared" ca="1" si="210"/>
        <v>0</v>
      </c>
      <c r="GK199" s="4">
        <f t="shared" ca="1" si="210"/>
        <v>0</v>
      </c>
      <c r="GL199" s="4">
        <f t="shared" ca="1" si="210"/>
        <v>0</v>
      </c>
      <c r="GM199" s="4">
        <f t="shared" ref="GM199:IV199" ca="1" si="211">GM160/(GM$145+1E-36)</f>
        <v>0</v>
      </c>
      <c r="GN199" s="4">
        <f t="shared" ca="1" si="211"/>
        <v>0</v>
      </c>
      <c r="GO199" s="4">
        <f t="shared" ca="1" si="211"/>
        <v>0</v>
      </c>
      <c r="GP199" s="4">
        <f t="shared" ca="1" si="211"/>
        <v>0</v>
      </c>
      <c r="GQ199" s="4">
        <f t="shared" ca="1" si="211"/>
        <v>0</v>
      </c>
      <c r="GR199" s="4">
        <f t="shared" ca="1" si="211"/>
        <v>0</v>
      </c>
      <c r="GS199" s="4">
        <f t="shared" ca="1" si="211"/>
        <v>0</v>
      </c>
      <c r="GT199" s="4">
        <f t="shared" ca="1" si="211"/>
        <v>0</v>
      </c>
      <c r="GU199" s="4">
        <f t="shared" ca="1" si="211"/>
        <v>0</v>
      </c>
      <c r="GV199" s="4">
        <f t="shared" ca="1" si="211"/>
        <v>0</v>
      </c>
      <c r="GW199" s="4">
        <f t="shared" ca="1" si="211"/>
        <v>0</v>
      </c>
      <c r="GX199" s="4">
        <f t="shared" ca="1" si="211"/>
        <v>0</v>
      </c>
      <c r="GY199" s="4">
        <f t="shared" ca="1" si="211"/>
        <v>0</v>
      </c>
      <c r="GZ199" s="4">
        <f t="shared" ca="1" si="211"/>
        <v>0</v>
      </c>
      <c r="HA199" s="4">
        <f t="shared" ca="1" si="211"/>
        <v>0</v>
      </c>
      <c r="HB199" s="4">
        <f t="shared" ca="1" si="211"/>
        <v>0</v>
      </c>
      <c r="HC199" s="4">
        <f t="shared" ca="1" si="211"/>
        <v>0</v>
      </c>
      <c r="HD199" s="4">
        <f t="shared" ca="1" si="211"/>
        <v>0</v>
      </c>
      <c r="HE199" s="4">
        <f t="shared" ca="1" si="211"/>
        <v>0</v>
      </c>
      <c r="HF199" s="4">
        <f t="shared" ca="1" si="211"/>
        <v>0</v>
      </c>
      <c r="HG199" s="4">
        <f t="shared" ca="1" si="211"/>
        <v>0</v>
      </c>
      <c r="HH199" s="4">
        <f t="shared" ca="1" si="211"/>
        <v>0</v>
      </c>
      <c r="HI199" s="4">
        <f t="shared" ca="1" si="211"/>
        <v>0</v>
      </c>
      <c r="HJ199" s="4">
        <f t="shared" ca="1" si="211"/>
        <v>0</v>
      </c>
      <c r="HK199" s="4">
        <f t="shared" ca="1" si="211"/>
        <v>0</v>
      </c>
      <c r="HL199" s="4">
        <f t="shared" ca="1" si="211"/>
        <v>0</v>
      </c>
      <c r="HM199" s="4">
        <f t="shared" ca="1" si="211"/>
        <v>0</v>
      </c>
      <c r="HN199" s="4">
        <f t="shared" ca="1" si="211"/>
        <v>0</v>
      </c>
      <c r="HO199" s="4">
        <f t="shared" ca="1" si="211"/>
        <v>0</v>
      </c>
      <c r="HP199" s="4">
        <f t="shared" ca="1" si="211"/>
        <v>0</v>
      </c>
      <c r="HQ199" s="4">
        <f t="shared" ca="1" si="211"/>
        <v>0</v>
      </c>
      <c r="HR199" s="4">
        <f t="shared" ca="1" si="211"/>
        <v>0</v>
      </c>
      <c r="HS199" s="4">
        <f t="shared" ca="1" si="211"/>
        <v>0</v>
      </c>
      <c r="HT199" s="4">
        <f t="shared" ca="1" si="211"/>
        <v>0</v>
      </c>
      <c r="HU199" s="4">
        <f t="shared" ca="1" si="211"/>
        <v>0</v>
      </c>
      <c r="HV199" s="4">
        <f t="shared" ca="1" si="211"/>
        <v>0</v>
      </c>
      <c r="HW199" s="4">
        <f t="shared" ca="1" si="211"/>
        <v>0</v>
      </c>
      <c r="HX199" s="4">
        <f t="shared" ca="1" si="211"/>
        <v>0</v>
      </c>
      <c r="HY199" s="4">
        <f t="shared" ca="1" si="211"/>
        <v>0</v>
      </c>
      <c r="HZ199" s="4">
        <f t="shared" ca="1" si="211"/>
        <v>0</v>
      </c>
      <c r="IA199" s="4">
        <f t="shared" ca="1" si="211"/>
        <v>0</v>
      </c>
      <c r="IB199" s="4">
        <f t="shared" ca="1" si="211"/>
        <v>0</v>
      </c>
      <c r="IC199" s="4">
        <f t="shared" ca="1" si="211"/>
        <v>0</v>
      </c>
      <c r="ID199" s="4">
        <f t="shared" ca="1" si="211"/>
        <v>0</v>
      </c>
      <c r="IE199" s="4">
        <f t="shared" ca="1" si="211"/>
        <v>0</v>
      </c>
      <c r="IF199" s="4">
        <f t="shared" ca="1" si="211"/>
        <v>0</v>
      </c>
      <c r="IG199" s="4">
        <f t="shared" ca="1" si="211"/>
        <v>0</v>
      </c>
      <c r="IH199" s="4">
        <f t="shared" ca="1" si="211"/>
        <v>0</v>
      </c>
      <c r="II199" s="4">
        <f t="shared" ca="1" si="211"/>
        <v>0</v>
      </c>
      <c r="IJ199" s="4">
        <f t="shared" ca="1" si="211"/>
        <v>0</v>
      </c>
      <c r="IK199" s="4">
        <f t="shared" ca="1" si="211"/>
        <v>0</v>
      </c>
      <c r="IL199" s="4">
        <f t="shared" ca="1" si="211"/>
        <v>0</v>
      </c>
      <c r="IM199" s="4">
        <f t="shared" ca="1" si="211"/>
        <v>0</v>
      </c>
      <c r="IN199" s="4">
        <f t="shared" ca="1" si="211"/>
        <v>0</v>
      </c>
      <c r="IO199" s="4">
        <f t="shared" ca="1" si="211"/>
        <v>0</v>
      </c>
      <c r="IP199" s="4">
        <f t="shared" ca="1" si="211"/>
        <v>0</v>
      </c>
      <c r="IQ199" s="4">
        <f t="shared" ca="1" si="211"/>
        <v>0</v>
      </c>
      <c r="IR199" s="4">
        <f t="shared" ca="1" si="211"/>
        <v>0</v>
      </c>
      <c r="IS199" s="4">
        <f t="shared" ca="1" si="211"/>
        <v>0</v>
      </c>
      <c r="IT199" s="4">
        <f t="shared" ca="1" si="211"/>
        <v>0</v>
      </c>
      <c r="IU199" s="4">
        <f t="shared" ca="1" si="211"/>
        <v>0</v>
      </c>
      <c r="IV199" s="4">
        <f t="shared" ca="1" si="211"/>
        <v>0</v>
      </c>
    </row>
    <row r="200" spans="1:256" x14ac:dyDescent="0.15">
      <c r="A200" s="24" t="s">
        <v>210</v>
      </c>
      <c r="B200" s="2" t="s">
        <v>6</v>
      </c>
      <c r="C200" s="4">
        <f t="shared" ref="C200:BN200" ca="1" si="212">C161/(C$145+1E-36)</f>
        <v>0</v>
      </c>
      <c r="D200" s="4">
        <f t="shared" ca="1" si="212"/>
        <v>0</v>
      </c>
      <c r="E200" s="4">
        <f t="shared" ca="1" si="212"/>
        <v>0</v>
      </c>
      <c r="F200" s="4">
        <f t="shared" ca="1" si="212"/>
        <v>0</v>
      </c>
      <c r="G200" s="4">
        <f t="shared" ca="1" si="212"/>
        <v>0</v>
      </c>
      <c r="H200" s="4">
        <f t="shared" ca="1" si="212"/>
        <v>0</v>
      </c>
      <c r="I200" s="4">
        <f t="shared" ca="1" si="212"/>
        <v>0</v>
      </c>
      <c r="J200" s="4">
        <f t="shared" ca="1" si="212"/>
        <v>0</v>
      </c>
      <c r="K200" s="4">
        <f t="shared" ca="1" si="212"/>
        <v>0</v>
      </c>
      <c r="L200" s="4">
        <f t="shared" ca="1" si="212"/>
        <v>0</v>
      </c>
      <c r="M200" s="4">
        <f t="shared" ca="1" si="212"/>
        <v>0</v>
      </c>
      <c r="N200" s="4">
        <f t="shared" ca="1" si="212"/>
        <v>0</v>
      </c>
      <c r="O200" s="4">
        <f t="shared" ca="1" si="212"/>
        <v>0</v>
      </c>
      <c r="P200" s="4">
        <f t="shared" ca="1" si="212"/>
        <v>0</v>
      </c>
      <c r="Q200" s="4">
        <f t="shared" ca="1" si="212"/>
        <v>0</v>
      </c>
      <c r="R200" s="4">
        <f t="shared" ca="1" si="212"/>
        <v>0</v>
      </c>
      <c r="S200" s="4">
        <f t="shared" ca="1" si="212"/>
        <v>0</v>
      </c>
      <c r="T200" s="4">
        <f t="shared" ca="1" si="212"/>
        <v>0</v>
      </c>
      <c r="U200" s="4">
        <f t="shared" ca="1" si="212"/>
        <v>0</v>
      </c>
      <c r="V200" s="4">
        <f t="shared" ca="1" si="212"/>
        <v>0</v>
      </c>
      <c r="W200" s="4">
        <f t="shared" ca="1" si="212"/>
        <v>0</v>
      </c>
      <c r="X200" s="4">
        <f t="shared" ca="1" si="212"/>
        <v>0</v>
      </c>
      <c r="Y200" s="4">
        <f t="shared" ca="1" si="212"/>
        <v>0</v>
      </c>
      <c r="Z200" s="4">
        <f t="shared" ca="1" si="212"/>
        <v>0</v>
      </c>
      <c r="AA200" s="4">
        <f t="shared" ca="1" si="212"/>
        <v>0</v>
      </c>
      <c r="AB200" s="4">
        <f t="shared" ca="1" si="212"/>
        <v>0</v>
      </c>
      <c r="AC200" s="4">
        <f t="shared" ca="1" si="212"/>
        <v>0</v>
      </c>
      <c r="AD200" s="4">
        <f t="shared" ca="1" si="212"/>
        <v>0</v>
      </c>
      <c r="AE200" s="4">
        <f t="shared" ca="1" si="212"/>
        <v>0</v>
      </c>
      <c r="AF200" s="4">
        <f t="shared" ca="1" si="212"/>
        <v>0</v>
      </c>
      <c r="AG200" s="4">
        <f t="shared" ca="1" si="212"/>
        <v>0</v>
      </c>
      <c r="AH200" s="4">
        <f t="shared" ca="1" si="212"/>
        <v>0</v>
      </c>
      <c r="AI200" s="4">
        <f t="shared" ca="1" si="212"/>
        <v>0</v>
      </c>
      <c r="AJ200" s="4">
        <f t="shared" ca="1" si="212"/>
        <v>0</v>
      </c>
      <c r="AK200" s="4">
        <f t="shared" ca="1" si="212"/>
        <v>0</v>
      </c>
      <c r="AL200" s="4">
        <f t="shared" ca="1" si="212"/>
        <v>0</v>
      </c>
      <c r="AM200" s="4">
        <f t="shared" ca="1" si="212"/>
        <v>0</v>
      </c>
      <c r="AN200" s="4">
        <f t="shared" ca="1" si="212"/>
        <v>0</v>
      </c>
      <c r="AO200" s="4">
        <f t="shared" ca="1" si="212"/>
        <v>0</v>
      </c>
      <c r="AP200" s="4">
        <f t="shared" ca="1" si="212"/>
        <v>0</v>
      </c>
      <c r="AQ200" s="4">
        <f t="shared" ca="1" si="212"/>
        <v>0</v>
      </c>
      <c r="AR200" s="4">
        <f t="shared" ca="1" si="212"/>
        <v>0</v>
      </c>
      <c r="AS200" s="4">
        <f t="shared" ca="1" si="212"/>
        <v>0</v>
      </c>
      <c r="AT200" s="4">
        <f t="shared" ca="1" si="212"/>
        <v>0</v>
      </c>
      <c r="AU200" s="4">
        <f t="shared" ca="1" si="212"/>
        <v>0</v>
      </c>
      <c r="AV200" s="4">
        <f t="shared" ca="1" si="212"/>
        <v>0</v>
      </c>
      <c r="AW200" s="4">
        <f t="shared" ca="1" si="212"/>
        <v>0</v>
      </c>
      <c r="AX200" s="4">
        <f t="shared" ca="1" si="212"/>
        <v>0</v>
      </c>
      <c r="AY200" s="4">
        <f t="shared" ca="1" si="212"/>
        <v>0</v>
      </c>
      <c r="AZ200" s="4">
        <f t="shared" ca="1" si="212"/>
        <v>0</v>
      </c>
      <c r="BA200" s="4">
        <f t="shared" ca="1" si="212"/>
        <v>0</v>
      </c>
      <c r="BB200" s="4">
        <f t="shared" ca="1" si="212"/>
        <v>0</v>
      </c>
      <c r="BC200" s="4">
        <f t="shared" ca="1" si="212"/>
        <v>0</v>
      </c>
      <c r="BD200" s="4">
        <f t="shared" ca="1" si="212"/>
        <v>0</v>
      </c>
      <c r="BE200" s="4">
        <f t="shared" ca="1" si="212"/>
        <v>0</v>
      </c>
      <c r="BF200" s="4">
        <f t="shared" ca="1" si="212"/>
        <v>0</v>
      </c>
      <c r="BG200" s="4">
        <f t="shared" ca="1" si="212"/>
        <v>0</v>
      </c>
      <c r="BH200" s="4">
        <f t="shared" ca="1" si="212"/>
        <v>0</v>
      </c>
      <c r="BI200" s="4">
        <f t="shared" ca="1" si="212"/>
        <v>0</v>
      </c>
      <c r="BJ200" s="4">
        <f t="shared" ca="1" si="212"/>
        <v>0</v>
      </c>
      <c r="BK200" s="4">
        <f t="shared" ca="1" si="212"/>
        <v>0</v>
      </c>
      <c r="BL200" s="4">
        <f t="shared" ca="1" si="212"/>
        <v>0</v>
      </c>
      <c r="BM200" s="4">
        <f t="shared" ca="1" si="212"/>
        <v>0</v>
      </c>
      <c r="BN200" s="4">
        <f t="shared" ca="1" si="212"/>
        <v>0</v>
      </c>
      <c r="BO200" s="4">
        <f t="shared" ref="BO200:DZ200" ca="1" si="213">BO161/(BO$145+1E-36)</f>
        <v>0</v>
      </c>
      <c r="BP200" s="4">
        <f t="shared" ca="1" si="213"/>
        <v>0</v>
      </c>
      <c r="BQ200" s="4">
        <f t="shared" ca="1" si="213"/>
        <v>0</v>
      </c>
      <c r="BR200" s="4">
        <f t="shared" ca="1" si="213"/>
        <v>0</v>
      </c>
      <c r="BS200" s="4">
        <f t="shared" ca="1" si="213"/>
        <v>0</v>
      </c>
      <c r="BT200" s="4">
        <f t="shared" ca="1" si="213"/>
        <v>0</v>
      </c>
      <c r="BU200" s="4">
        <f t="shared" ca="1" si="213"/>
        <v>0</v>
      </c>
      <c r="BV200" s="4">
        <f t="shared" ca="1" si="213"/>
        <v>0</v>
      </c>
      <c r="BW200" s="4">
        <f t="shared" ca="1" si="213"/>
        <v>0</v>
      </c>
      <c r="BX200" s="4">
        <f t="shared" ca="1" si="213"/>
        <v>0</v>
      </c>
      <c r="BY200" s="4">
        <f t="shared" ca="1" si="213"/>
        <v>0</v>
      </c>
      <c r="BZ200" s="4">
        <f t="shared" ca="1" si="213"/>
        <v>0</v>
      </c>
      <c r="CA200" s="4">
        <f t="shared" ca="1" si="213"/>
        <v>0</v>
      </c>
      <c r="CB200" s="4">
        <f t="shared" ca="1" si="213"/>
        <v>0</v>
      </c>
      <c r="CC200" s="4">
        <f t="shared" ca="1" si="213"/>
        <v>0</v>
      </c>
      <c r="CD200" s="4">
        <f t="shared" ca="1" si="213"/>
        <v>0</v>
      </c>
      <c r="CE200" s="4">
        <f t="shared" ca="1" si="213"/>
        <v>0</v>
      </c>
      <c r="CF200" s="4">
        <f t="shared" ca="1" si="213"/>
        <v>0</v>
      </c>
      <c r="CG200" s="4">
        <f t="shared" ca="1" si="213"/>
        <v>0</v>
      </c>
      <c r="CH200" s="4">
        <f t="shared" ca="1" si="213"/>
        <v>0</v>
      </c>
      <c r="CI200" s="4">
        <f t="shared" ca="1" si="213"/>
        <v>0</v>
      </c>
      <c r="CJ200" s="4">
        <f t="shared" ca="1" si="213"/>
        <v>0</v>
      </c>
      <c r="CK200" s="4">
        <f t="shared" ca="1" si="213"/>
        <v>0</v>
      </c>
      <c r="CL200" s="4">
        <f t="shared" ca="1" si="213"/>
        <v>0</v>
      </c>
      <c r="CM200" s="4">
        <f t="shared" ca="1" si="213"/>
        <v>0</v>
      </c>
      <c r="CN200" s="4">
        <f t="shared" ca="1" si="213"/>
        <v>0</v>
      </c>
      <c r="CO200" s="4">
        <f t="shared" ca="1" si="213"/>
        <v>0</v>
      </c>
      <c r="CP200" s="4">
        <f t="shared" ca="1" si="213"/>
        <v>0</v>
      </c>
      <c r="CQ200" s="4">
        <f t="shared" ca="1" si="213"/>
        <v>0</v>
      </c>
      <c r="CR200" s="4">
        <f t="shared" ca="1" si="213"/>
        <v>0</v>
      </c>
      <c r="CS200" s="4">
        <f t="shared" ca="1" si="213"/>
        <v>0</v>
      </c>
      <c r="CT200" s="4">
        <f t="shared" ca="1" si="213"/>
        <v>0</v>
      </c>
      <c r="CU200" s="4">
        <f t="shared" ca="1" si="213"/>
        <v>0</v>
      </c>
      <c r="CV200" s="4">
        <f t="shared" ca="1" si="213"/>
        <v>0</v>
      </c>
      <c r="CW200" s="4">
        <f t="shared" ca="1" si="213"/>
        <v>0</v>
      </c>
      <c r="CX200" s="4">
        <f t="shared" ca="1" si="213"/>
        <v>0</v>
      </c>
      <c r="CY200" s="4">
        <f t="shared" ca="1" si="213"/>
        <v>0</v>
      </c>
      <c r="CZ200" s="4">
        <f t="shared" ca="1" si="213"/>
        <v>0</v>
      </c>
      <c r="DA200" s="4">
        <f t="shared" ca="1" si="213"/>
        <v>0</v>
      </c>
      <c r="DB200" s="4">
        <f t="shared" ca="1" si="213"/>
        <v>0</v>
      </c>
      <c r="DC200" s="4">
        <f t="shared" ca="1" si="213"/>
        <v>0</v>
      </c>
      <c r="DD200" s="4">
        <f t="shared" ca="1" si="213"/>
        <v>0</v>
      </c>
      <c r="DE200" s="4">
        <f t="shared" ca="1" si="213"/>
        <v>0</v>
      </c>
      <c r="DF200" s="4">
        <f t="shared" ca="1" si="213"/>
        <v>0</v>
      </c>
      <c r="DG200" s="4">
        <f t="shared" ca="1" si="213"/>
        <v>0</v>
      </c>
      <c r="DH200" s="4">
        <f t="shared" ca="1" si="213"/>
        <v>0</v>
      </c>
      <c r="DI200" s="4">
        <f t="shared" ca="1" si="213"/>
        <v>0</v>
      </c>
      <c r="DJ200" s="4">
        <f t="shared" ca="1" si="213"/>
        <v>0</v>
      </c>
      <c r="DK200" s="4">
        <f t="shared" ca="1" si="213"/>
        <v>0</v>
      </c>
      <c r="DL200" s="4">
        <f t="shared" ca="1" si="213"/>
        <v>0</v>
      </c>
      <c r="DM200" s="4">
        <f t="shared" ca="1" si="213"/>
        <v>0</v>
      </c>
      <c r="DN200" s="4">
        <f t="shared" ca="1" si="213"/>
        <v>0</v>
      </c>
      <c r="DO200" s="4">
        <f t="shared" ca="1" si="213"/>
        <v>0</v>
      </c>
      <c r="DP200" s="4">
        <f t="shared" ca="1" si="213"/>
        <v>0</v>
      </c>
      <c r="DQ200" s="4">
        <f t="shared" ca="1" si="213"/>
        <v>0</v>
      </c>
      <c r="DR200" s="4">
        <f t="shared" ca="1" si="213"/>
        <v>0</v>
      </c>
      <c r="DS200" s="4">
        <f t="shared" ca="1" si="213"/>
        <v>0</v>
      </c>
      <c r="DT200" s="4">
        <f t="shared" ca="1" si="213"/>
        <v>0</v>
      </c>
      <c r="DU200" s="4">
        <f t="shared" ca="1" si="213"/>
        <v>0</v>
      </c>
      <c r="DV200" s="4">
        <f t="shared" ca="1" si="213"/>
        <v>0</v>
      </c>
      <c r="DW200" s="4">
        <f t="shared" ca="1" si="213"/>
        <v>0</v>
      </c>
      <c r="DX200" s="4">
        <f t="shared" ca="1" si="213"/>
        <v>0</v>
      </c>
      <c r="DY200" s="4">
        <f t="shared" ca="1" si="213"/>
        <v>0</v>
      </c>
      <c r="DZ200" s="4">
        <f t="shared" ca="1" si="213"/>
        <v>0</v>
      </c>
      <c r="EA200" s="4">
        <f t="shared" ref="EA200:GL200" ca="1" si="214">EA161/(EA$145+1E-36)</f>
        <v>0</v>
      </c>
      <c r="EB200" s="4">
        <f t="shared" ca="1" si="214"/>
        <v>0</v>
      </c>
      <c r="EC200" s="4">
        <f t="shared" ca="1" si="214"/>
        <v>0</v>
      </c>
      <c r="ED200" s="4">
        <f t="shared" ca="1" si="214"/>
        <v>0</v>
      </c>
      <c r="EE200" s="4">
        <f t="shared" ca="1" si="214"/>
        <v>0</v>
      </c>
      <c r="EF200" s="4">
        <f t="shared" ca="1" si="214"/>
        <v>0</v>
      </c>
      <c r="EG200" s="4">
        <f t="shared" ca="1" si="214"/>
        <v>0</v>
      </c>
      <c r="EH200" s="4">
        <f t="shared" ca="1" si="214"/>
        <v>0</v>
      </c>
      <c r="EI200" s="4">
        <f t="shared" ca="1" si="214"/>
        <v>0</v>
      </c>
      <c r="EJ200" s="4">
        <f t="shared" ca="1" si="214"/>
        <v>0</v>
      </c>
      <c r="EK200" s="4">
        <f t="shared" ca="1" si="214"/>
        <v>0</v>
      </c>
      <c r="EL200" s="4">
        <f t="shared" ca="1" si="214"/>
        <v>0</v>
      </c>
      <c r="EM200" s="4">
        <f t="shared" ca="1" si="214"/>
        <v>0</v>
      </c>
      <c r="EN200" s="4">
        <f t="shared" ca="1" si="214"/>
        <v>0</v>
      </c>
      <c r="EO200" s="4">
        <f t="shared" ca="1" si="214"/>
        <v>0</v>
      </c>
      <c r="EP200" s="4">
        <f t="shared" ca="1" si="214"/>
        <v>0</v>
      </c>
      <c r="EQ200" s="4">
        <f t="shared" ca="1" si="214"/>
        <v>0</v>
      </c>
      <c r="ER200" s="4">
        <f t="shared" ca="1" si="214"/>
        <v>0</v>
      </c>
      <c r="ES200" s="4">
        <f t="shared" ca="1" si="214"/>
        <v>0</v>
      </c>
      <c r="ET200" s="4">
        <f t="shared" ca="1" si="214"/>
        <v>0</v>
      </c>
      <c r="EU200" s="4">
        <f t="shared" ca="1" si="214"/>
        <v>0</v>
      </c>
      <c r="EV200" s="4">
        <f t="shared" ca="1" si="214"/>
        <v>0</v>
      </c>
      <c r="EW200" s="4">
        <f t="shared" ca="1" si="214"/>
        <v>0</v>
      </c>
      <c r="EX200" s="4">
        <f t="shared" ca="1" si="214"/>
        <v>0</v>
      </c>
      <c r="EY200" s="4">
        <f t="shared" ca="1" si="214"/>
        <v>0</v>
      </c>
      <c r="EZ200" s="4">
        <f t="shared" ca="1" si="214"/>
        <v>0</v>
      </c>
      <c r="FA200" s="4">
        <f t="shared" ca="1" si="214"/>
        <v>0</v>
      </c>
      <c r="FB200" s="4">
        <f t="shared" ca="1" si="214"/>
        <v>0</v>
      </c>
      <c r="FC200" s="4">
        <f t="shared" ca="1" si="214"/>
        <v>0</v>
      </c>
      <c r="FD200" s="4">
        <f t="shared" ca="1" si="214"/>
        <v>0</v>
      </c>
      <c r="FE200" s="4">
        <f t="shared" ca="1" si="214"/>
        <v>0</v>
      </c>
      <c r="FF200" s="4">
        <f t="shared" ca="1" si="214"/>
        <v>0</v>
      </c>
      <c r="FG200" s="4">
        <f t="shared" ca="1" si="214"/>
        <v>0</v>
      </c>
      <c r="FH200" s="4">
        <f t="shared" ca="1" si="214"/>
        <v>0</v>
      </c>
      <c r="FI200" s="4">
        <f t="shared" ca="1" si="214"/>
        <v>0</v>
      </c>
      <c r="FJ200" s="4">
        <f t="shared" ca="1" si="214"/>
        <v>0</v>
      </c>
      <c r="FK200" s="4">
        <f t="shared" ca="1" si="214"/>
        <v>0</v>
      </c>
      <c r="FL200" s="4">
        <f t="shared" ca="1" si="214"/>
        <v>0</v>
      </c>
      <c r="FM200" s="4">
        <f t="shared" ca="1" si="214"/>
        <v>0</v>
      </c>
      <c r="FN200" s="4">
        <f t="shared" ca="1" si="214"/>
        <v>0</v>
      </c>
      <c r="FO200" s="4">
        <f t="shared" ca="1" si="214"/>
        <v>0</v>
      </c>
      <c r="FP200" s="4">
        <f t="shared" ca="1" si="214"/>
        <v>0</v>
      </c>
      <c r="FQ200" s="4">
        <f t="shared" ca="1" si="214"/>
        <v>0</v>
      </c>
      <c r="FR200" s="4">
        <f t="shared" ca="1" si="214"/>
        <v>0</v>
      </c>
      <c r="FS200" s="4">
        <f t="shared" ca="1" si="214"/>
        <v>0</v>
      </c>
      <c r="FT200" s="4">
        <f t="shared" ca="1" si="214"/>
        <v>0</v>
      </c>
      <c r="FU200" s="4">
        <f t="shared" ca="1" si="214"/>
        <v>0</v>
      </c>
      <c r="FV200" s="4">
        <f t="shared" ca="1" si="214"/>
        <v>0</v>
      </c>
      <c r="FW200" s="4">
        <f t="shared" ca="1" si="214"/>
        <v>0</v>
      </c>
      <c r="FX200" s="4">
        <f t="shared" ca="1" si="214"/>
        <v>0</v>
      </c>
      <c r="FY200" s="4">
        <f t="shared" ca="1" si="214"/>
        <v>0</v>
      </c>
      <c r="FZ200" s="4">
        <f t="shared" ca="1" si="214"/>
        <v>0</v>
      </c>
      <c r="GA200" s="4">
        <f t="shared" ca="1" si="214"/>
        <v>0</v>
      </c>
      <c r="GB200" s="4">
        <f t="shared" ca="1" si="214"/>
        <v>0</v>
      </c>
      <c r="GC200" s="4">
        <f t="shared" ca="1" si="214"/>
        <v>0</v>
      </c>
      <c r="GD200" s="4">
        <f t="shared" ca="1" si="214"/>
        <v>0</v>
      </c>
      <c r="GE200" s="4">
        <f t="shared" ca="1" si="214"/>
        <v>0</v>
      </c>
      <c r="GF200" s="4">
        <f t="shared" ca="1" si="214"/>
        <v>0</v>
      </c>
      <c r="GG200" s="4">
        <f t="shared" ca="1" si="214"/>
        <v>0</v>
      </c>
      <c r="GH200" s="4">
        <f t="shared" ca="1" si="214"/>
        <v>0</v>
      </c>
      <c r="GI200" s="4">
        <f t="shared" ca="1" si="214"/>
        <v>0</v>
      </c>
      <c r="GJ200" s="4">
        <f t="shared" ca="1" si="214"/>
        <v>0</v>
      </c>
      <c r="GK200" s="4">
        <f t="shared" ca="1" si="214"/>
        <v>0</v>
      </c>
      <c r="GL200" s="4">
        <f t="shared" ca="1" si="214"/>
        <v>0</v>
      </c>
      <c r="GM200" s="4">
        <f t="shared" ref="GM200:IV200" ca="1" si="215">GM161/(GM$145+1E-36)</f>
        <v>0</v>
      </c>
      <c r="GN200" s="4">
        <f t="shared" ca="1" si="215"/>
        <v>0</v>
      </c>
      <c r="GO200" s="4">
        <f t="shared" ca="1" si="215"/>
        <v>0</v>
      </c>
      <c r="GP200" s="4">
        <f t="shared" ca="1" si="215"/>
        <v>0</v>
      </c>
      <c r="GQ200" s="4">
        <f t="shared" ca="1" si="215"/>
        <v>0</v>
      </c>
      <c r="GR200" s="4">
        <f t="shared" ca="1" si="215"/>
        <v>0</v>
      </c>
      <c r="GS200" s="4">
        <f t="shared" ca="1" si="215"/>
        <v>0</v>
      </c>
      <c r="GT200" s="4">
        <f t="shared" ca="1" si="215"/>
        <v>0</v>
      </c>
      <c r="GU200" s="4">
        <f t="shared" ca="1" si="215"/>
        <v>0</v>
      </c>
      <c r="GV200" s="4">
        <f t="shared" ca="1" si="215"/>
        <v>0</v>
      </c>
      <c r="GW200" s="4">
        <f t="shared" ca="1" si="215"/>
        <v>0</v>
      </c>
      <c r="GX200" s="4">
        <f t="shared" ca="1" si="215"/>
        <v>0</v>
      </c>
      <c r="GY200" s="4">
        <f t="shared" ca="1" si="215"/>
        <v>0</v>
      </c>
      <c r="GZ200" s="4">
        <f t="shared" ca="1" si="215"/>
        <v>0</v>
      </c>
      <c r="HA200" s="4">
        <f t="shared" ca="1" si="215"/>
        <v>0</v>
      </c>
      <c r="HB200" s="4">
        <f t="shared" ca="1" si="215"/>
        <v>0</v>
      </c>
      <c r="HC200" s="4">
        <f t="shared" ca="1" si="215"/>
        <v>0</v>
      </c>
      <c r="HD200" s="4">
        <f t="shared" ca="1" si="215"/>
        <v>0</v>
      </c>
      <c r="HE200" s="4">
        <f t="shared" ca="1" si="215"/>
        <v>0</v>
      </c>
      <c r="HF200" s="4">
        <f t="shared" ca="1" si="215"/>
        <v>0</v>
      </c>
      <c r="HG200" s="4">
        <f t="shared" ca="1" si="215"/>
        <v>0</v>
      </c>
      <c r="HH200" s="4">
        <f t="shared" ca="1" si="215"/>
        <v>0</v>
      </c>
      <c r="HI200" s="4">
        <f t="shared" ca="1" si="215"/>
        <v>0</v>
      </c>
      <c r="HJ200" s="4">
        <f t="shared" ca="1" si="215"/>
        <v>0</v>
      </c>
      <c r="HK200" s="4">
        <f t="shared" ca="1" si="215"/>
        <v>0</v>
      </c>
      <c r="HL200" s="4">
        <f t="shared" ca="1" si="215"/>
        <v>0</v>
      </c>
      <c r="HM200" s="4">
        <f t="shared" ca="1" si="215"/>
        <v>0</v>
      </c>
      <c r="HN200" s="4">
        <f t="shared" ca="1" si="215"/>
        <v>0</v>
      </c>
      <c r="HO200" s="4">
        <f t="shared" ca="1" si="215"/>
        <v>0</v>
      </c>
      <c r="HP200" s="4">
        <f t="shared" ca="1" si="215"/>
        <v>0</v>
      </c>
      <c r="HQ200" s="4">
        <f t="shared" ca="1" si="215"/>
        <v>0</v>
      </c>
      <c r="HR200" s="4">
        <f t="shared" ca="1" si="215"/>
        <v>0</v>
      </c>
      <c r="HS200" s="4">
        <f t="shared" ca="1" si="215"/>
        <v>0</v>
      </c>
      <c r="HT200" s="4">
        <f t="shared" ca="1" si="215"/>
        <v>0</v>
      </c>
      <c r="HU200" s="4">
        <f t="shared" ca="1" si="215"/>
        <v>0</v>
      </c>
      <c r="HV200" s="4">
        <f t="shared" ca="1" si="215"/>
        <v>0</v>
      </c>
      <c r="HW200" s="4">
        <f t="shared" ca="1" si="215"/>
        <v>0</v>
      </c>
      <c r="HX200" s="4">
        <f t="shared" ca="1" si="215"/>
        <v>0</v>
      </c>
      <c r="HY200" s="4">
        <f t="shared" ca="1" si="215"/>
        <v>0</v>
      </c>
      <c r="HZ200" s="4">
        <f t="shared" ca="1" si="215"/>
        <v>0</v>
      </c>
      <c r="IA200" s="4">
        <f t="shared" ca="1" si="215"/>
        <v>0</v>
      </c>
      <c r="IB200" s="4">
        <f t="shared" ca="1" si="215"/>
        <v>0</v>
      </c>
      <c r="IC200" s="4">
        <f t="shared" ca="1" si="215"/>
        <v>0</v>
      </c>
      <c r="ID200" s="4">
        <f t="shared" ca="1" si="215"/>
        <v>0</v>
      </c>
      <c r="IE200" s="4">
        <f t="shared" ca="1" si="215"/>
        <v>0</v>
      </c>
      <c r="IF200" s="4">
        <f t="shared" ca="1" si="215"/>
        <v>0</v>
      </c>
      <c r="IG200" s="4">
        <f t="shared" ca="1" si="215"/>
        <v>0</v>
      </c>
      <c r="IH200" s="4">
        <f t="shared" ca="1" si="215"/>
        <v>0</v>
      </c>
      <c r="II200" s="4">
        <f t="shared" ca="1" si="215"/>
        <v>0</v>
      </c>
      <c r="IJ200" s="4">
        <f t="shared" ca="1" si="215"/>
        <v>0</v>
      </c>
      <c r="IK200" s="4">
        <f t="shared" ca="1" si="215"/>
        <v>0</v>
      </c>
      <c r="IL200" s="4">
        <f t="shared" ca="1" si="215"/>
        <v>0</v>
      </c>
      <c r="IM200" s="4">
        <f t="shared" ca="1" si="215"/>
        <v>0</v>
      </c>
      <c r="IN200" s="4">
        <f t="shared" ca="1" si="215"/>
        <v>0</v>
      </c>
      <c r="IO200" s="4">
        <f t="shared" ca="1" si="215"/>
        <v>0</v>
      </c>
      <c r="IP200" s="4">
        <f t="shared" ca="1" si="215"/>
        <v>0</v>
      </c>
      <c r="IQ200" s="4">
        <f t="shared" ca="1" si="215"/>
        <v>0</v>
      </c>
      <c r="IR200" s="4">
        <f t="shared" ca="1" si="215"/>
        <v>0</v>
      </c>
      <c r="IS200" s="4">
        <f t="shared" ca="1" si="215"/>
        <v>0</v>
      </c>
      <c r="IT200" s="4">
        <f t="shared" ca="1" si="215"/>
        <v>0</v>
      </c>
      <c r="IU200" s="4">
        <f t="shared" ca="1" si="215"/>
        <v>0</v>
      </c>
      <c r="IV200" s="4">
        <f t="shared" ca="1" si="215"/>
        <v>0</v>
      </c>
    </row>
    <row r="201" spans="1:256" x14ac:dyDescent="0.15">
      <c r="A201" s="24" t="s">
        <v>211</v>
      </c>
      <c r="B201" s="2" t="s">
        <v>6</v>
      </c>
      <c r="C201" s="4">
        <f t="shared" ref="C201:BN201" ca="1" si="216">C162/(C$145+1E-36)</f>
        <v>0</v>
      </c>
      <c r="D201" s="4">
        <f t="shared" ca="1" si="216"/>
        <v>0</v>
      </c>
      <c r="E201" s="4">
        <f t="shared" ca="1" si="216"/>
        <v>0</v>
      </c>
      <c r="F201" s="4">
        <f t="shared" ca="1" si="216"/>
        <v>0</v>
      </c>
      <c r="G201" s="4">
        <f t="shared" ca="1" si="216"/>
        <v>0</v>
      </c>
      <c r="H201" s="4">
        <f t="shared" ca="1" si="216"/>
        <v>0</v>
      </c>
      <c r="I201" s="4">
        <f t="shared" ca="1" si="216"/>
        <v>0</v>
      </c>
      <c r="J201" s="4">
        <f t="shared" ca="1" si="216"/>
        <v>0</v>
      </c>
      <c r="K201" s="4">
        <f t="shared" ca="1" si="216"/>
        <v>0</v>
      </c>
      <c r="L201" s="4">
        <f t="shared" ca="1" si="216"/>
        <v>0</v>
      </c>
      <c r="M201" s="4">
        <f t="shared" ca="1" si="216"/>
        <v>0</v>
      </c>
      <c r="N201" s="4">
        <f t="shared" ca="1" si="216"/>
        <v>0</v>
      </c>
      <c r="O201" s="4">
        <f t="shared" ca="1" si="216"/>
        <v>0</v>
      </c>
      <c r="P201" s="4">
        <f t="shared" ca="1" si="216"/>
        <v>0</v>
      </c>
      <c r="Q201" s="4">
        <f t="shared" ca="1" si="216"/>
        <v>0</v>
      </c>
      <c r="R201" s="4">
        <f t="shared" ca="1" si="216"/>
        <v>0</v>
      </c>
      <c r="S201" s="4">
        <f t="shared" ca="1" si="216"/>
        <v>0</v>
      </c>
      <c r="T201" s="4">
        <f t="shared" ca="1" si="216"/>
        <v>0</v>
      </c>
      <c r="U201" s="4">
        <f t="shared" ca="1" si="216"/>
        <v>0</v>
      </c>
      <c r="V201" s="4">
        <f t="shared" ca="1" si="216"/>
        <v>0</v>
      </c>
      <c r="W201" s="4">
        <f t="shared" ca="1" si="216"/>
        <v>0</v>
      </c>
      <c r="X201" s="4">
        <f t="shared" ca="1" si="216"/>
        <v>0</v>
      </c>
      <c r="Y201" s="4">
        <f t="shared" ca="1" si="216"/>
        <v>0</v>
      </c>
      <c r="Z201" s="4">
        <f t="shared" ca="1" si="216"/>
        <v>0</v>
      </c>
      <c r="AA201" s="4">
        <f t="shared" ca="1" si="216"/>
        <v>0</v>
      </c>
      <c r="AB201" s="4">
        <f t="shared" ca="1" si="216"/>
        <v>0</v>
      </c>
      <c r="AC201" s="4">
        <f t="shared" ca="1" si="216"/>
        <v>0</v>
      </c>
      <c r="AD201" s="4">
        <f t="shared" ca="1" si="216"/>
        <v>0</v>
      </c>
      <c r="AE201" s="4">
        <f t="shared" ca="1" si="216"/>
        <v>0</v>
      </c>
      <c r="AF201" s="4">
        <f t="shared" ca="1" si="216"/>
        <v>0</v>
      </c>
      <c r="AG201" s="4">
        <f t="shared" ca="1" si="216"/>
        <v>0</v>
      </c>
      <c r="AH201" s="4">
        <f t="shared" ca="1" si="216"/>
        <v>0</v>
      </c>
      <c r="AI201" s="4">
        <f t="shared" ca="1" si="216"/>
        <v>0</v>
      </c>
      <c r="AJ201" s="4">
        <f t="shared" ca="1" si="216"/>
        <v>0</v>
      </c>
      <c r="AK201" s="4">
        <f t="shared" ca="1" si="216"/>
        <v>0</v>
      </c>
      <c r="AL201" s="4">
        <f t="shared" ca="1" si="216"/>
        <v>0</v>
      </c>
      <c r="AM201" s="4">
        <f t="shared" ca="1" si="216"/>
        <v>0</v>
      </c>
      <c r="AN201" s="4">
        <f t="shared" ca="1" si="216"/>
        <v>0</v>
      </c>
      <c r="AO201" s="4">
        <f t="shared" ca="1" si="216"/>
        <v>0</v>
      </c>
      <c r="AP201" s="4">
        <f t="shared" ca="1" si="216"/>
        <v>0</v>
      </c>
      <c r="AQ201" s="4">
        <f t="shared" ca="1" si="216"/>
        <v>0</v>
      </c>
      <c r="AR201" s="4">
        <f t="shared" ca="1" si="216"/>
        <v>0</v>
      </c>
      <c r="AS201" s="4">
        <f t="shared" ca="1" si="216"/>
        <v>0</v>
      </c>
      <c r="AT201" s="4">
        <f t="shared" ca="1" si="216"/>
        <v>0</v>
      </c>
      <c r="AU201" s="4">
        <f t="shared" ca="1" si="216"/>
        <v>0</v>
      </c>
      <c r="AV201" s="4">
        <f t="shared" ca="1" si="216"/>
        <v>0</v>
      </c>
      <c r="AW201" s="4">
        <f t="shared" ca="1" si="216"/>
        <v>0</v>
      </c>
      <c r="AX201" s="4">
        <f t="shared" ca="1" si="216"/>
        <v>0</v>
      </c>
      <c r="AY201" s="4">
        <f t="shared" ca="1" si="216"/>
        <v>0</v>
      </c>
      <c r="AZ201" s="4">
        <f t="shared" ca="1" si="216"/>
        <v>0</v>
      </c>
      <c r="BA201" s="4">
        <f t="shared" ca="1" si="216"/>
        <v>0</v>
      </c>
      <c r="BB201" s="4">
        <f t="shared" ca="1" si="216"/>
        <v>0</v>
      </c>
      <c r="BC201" s="4">
        <f t="shared" ca="1" si="216"/>
        <v>0</v>
      </c>
      <c r="BD201" s="4">
        <f t="shared" ca="1" si="216"/>
        <v>0</v>
      </c>
      <c r="BE201" s="4">
        <f t="shared" ca="1" si="216"/>
        <v>0</v>
      </c>
      <c r="BF201" s="4">
        <f t="shared" ca="1" si="216"/>
        <v>0</v>
      </c>
      <c r="BG201" s="4">
        <f t="shared" ca="1" si="216"/>
        <v>0</v>
      </c>
      <c r="BH201" s="4">
        <f t="shared" ca="1" si="216"/>
        <v>0</v>
      </c>
      <c r="BI201" s="4">
        <f t="shared" ca="1" si="216"/>
        <v>0</v>
      </c>
      <c r="BJ201" s="4">
        <f t="shared" ca="1" si="216"/>
        <v>0</v>
      </c>
      <c r="BK201" s="4">
        <f t="shared" ca="1" si="216"/>
        <v>0</v>
      </c>
      <c r="BL201" s="4">
        <f t="shared" ca="1" si="216"/>
        <v>0</v>
      </c>
      <c r="BM201" s="4">
        <f t="shared" ca="1" si="216"/>
        <v>0</v>
      </c>
      <c r="BN201" s="4">
        <f t="shared" ca="1" si="216"/>
        <v>0</v>
      </c>
      <c r="BO201" s="4">
        <f t="shared" ref="BO201:DZ201" ca="1" si="217">BO162/(BO$145+1E-36)</f>
        <v>0</v>
      </c>
      <c r="BP201" s="4">
        <f t="shared" ca="1" si="217"/>
        <v>0</v>
      </c>
      <c r="BQ201" s="4">
        <f t="shared" ca="1" si="217"/>
        <v>0</v>
      </c>
      <c r="BR201" s="4">
        <f t="shared" ca="1" si="217"/>
        <v>0</v>
      </c>
      <c r="BS201" s="4">
        <f t="shared" ca="1" si="217"/>
        <v>0</v>
      </c>
      <c r="BT201" s="4">
        <f t="shared" ca="1" si="217"/>
        <v>0</v>
      </c>
      <c r="BU201" s="4">
        <f t="shared" ca="1" si="217"/>
        <v>0</v>
      </c>
      <c r="BV201" s="4">
        <f t="shared" ca="1" si="217"/>
        <v>0</v>
      </c>
      <c r="BW201" s="4">
        <f t="shared" ca="1" si="217"/>
        <v>0</v>
      </c>
      <c r="BX201" s="4">
        <f t="shared" ca="1" si="217"/>
        <v>0</v>
      </c>
      <c r="BY201" s="4">
        <f t="shared" ca="1" si="217"/>
        <v>0</v>
      </c>
      <c r="BZ201" s="4">
        <f t="shared" ca="1" si="217"/>
        <v>0</v>
      </c>
      <c r="CA201" s="4">
        <f t="shared" ca="1" si="217"/>
        <v>0</v>
      </c>
      <c r="CB201" s="4">
        <f t="shared" ca="1" si="217"/>
        <v>0</v>
      </c>
      <c r="CC201" s="4">
        <f t="shared" ca="1" si="217"/>
        <v>0</v>
      </c>
      <c r="CD201" s="4">
        <f t="shared" ca="1" si="217"/>
        <v>0</v>
      </c>
      <c r="CE201" s="4">
        <f t="shared" ca="1" si="217"/>
        <v>0</v>
      </c>
      <c r="CF201" s="4">
        <f t="shared" ca="1" si="217"/>
        <v>0</v>
      </c>
      <c r="CG201" s="4">
        <f t="shared" ca="1" si="217"/>
        <v>0</v>
      </c>
      <c r="CH201" s="4">
        <f t="shared" ca="1" si="217"/>
        <v>0</v>
      </c>
      <c r="CI201" s="4">
        <f t="shared" ca="1" si="217"/>
        <v>0</v>
      </c>
      <c r="CJ201" s="4">
        <f t="shared" ca="1" si="217"/>
        <v>0</v>
      </c>
      <c r="CK201" s="4">
        <f t="shared" ca="1" si="217"/>
        <v>0</v>
      </c>
      <c r="CL201" s="4">
        <f t="shared" ca="1" si="217"/>
        <v>0</v>
      </c>
      <c r="CM201" s="4">
        <f t="shared" ca="1" si="217"/>
        <v>0</v>
      </c>
      <c r="CN201" s="4">
        <f t="shared" ca="1" si="217"/>
        <v>0</v>
      </c>
      <c r="CO201" s="4">
        <f t="shared" ca="1" si="217"/>
        <v>0</v>
      </c>
      <c r="CP201" s="4">
        <f t="shared" ca="1" si="217"/>
        <v>0</v>
      </c>
      <c r="CQ201" s="4">
        <f t="shared" ca="1" si="217"/>
        <v>0</v>
      </c>
      <c r="CR201" s="4">
        <f t="shared" ca="1" si="217"/>
        <v>0</v>
      </c>
      <c r="CS201" s="4">
        <f t="shared" ca="1" si="217"/>
        <v>0</v>
      </c>
      <c r="CT201" s="4">
        <f t="shared" ca="1" si="217"/>
        <v>0</v>
      </c>
      <c r="CU201" s="4">
        <f t="shared" ca="1" si="217"/>
        <v>0</v>
      </c>
      <c r="CV201" s="4">
        <f t="shared" ca="1" si="217"/>
        <v>0</v>
      </c>
      <c r="CW201" s="4">
        <f t="shared" ca="1" si="217"/>
        <v>0</v>
      </c>
      <c r="CX201" s="4">
        <f t="shared" ca="1" si="217"/>
        <v>0</v>
      </c>
      <c r="CY201" s="4">
        <f t="shared" ca="1" si="217"/>
        <v>0</v>
      </c>
      <c r="CZ201" s="4">
        <f t="shared" ca="1" si="217"/>
        <v>0</v>
      </c>
      <c r="DA201" s="4">
        <f t="shared" ca="1" si="217"/>
        <v>0</v>
      </c>
      <c r="DB201" s="4">
        <f t="shared" ca="1" si="217"/>
        <v>0</v>
      </c>
      <c r="DC201" s="4">
        <f t="shared" ca="1" si="217"/>
        <v>0</v>
      </c>
      <c r="DD201" s="4">
        <f t="shared" ca="1" si="217"/>
        <v>0</v>
      </c>
      <c r="DE201" s="4">
        <f t="shared" ca="1" si="217"/>
        <v>0</v>
      </c>
      <c r="DF201" s="4">
        <f t="shared" ca="1" si="217"/>
        <v>0</v>
      </c>
      <c r="DG201" s="4">
        <f t="shared" ca="1" si="217"/>
        <v>0</v>
      </c>
      <c r="DH201" s="4">
        <f t="shared" ca="1" si="217"/>
        <v>0</v>
      </c>
      <c r="DI201" s="4">
        <f t="shared" ca="1" si="217"/>
        <v>0</v>
      </c>
      <c r="DJ201" s="4">
        <f t="shared" ca="1" si="217"/>
        <v>0</v>
      </c>
      <c r="DK201" s="4">
        <f t="shared" ca="1" si="217"/>
        <v>0</v>
      </c>
      <c r="DL201" s="4">
        <f t="shared" ca="1" si="217"/>
        <v>0</v>
      </c>
      <c r="DM201" s="4">
        <f t="shared" ca="1" si="217"/>
        <v>0</v>
      </c>
      <c r="DN201" s="4">
        <f t="shared" ca="1" si="217"/>
        <v>0</v>
      </c>
      <c r="DO201" s="4">
        <f t="shared" ca="1" si="217"/>
        <v>0</v>
      </c>
      <c r="DP201" s="4">
        <f t="shared" ca="1" si="217"/>
        <v>0</v>
      </c>
      <c r="DQ201" s="4">
        <f t="shared" ca="1" si="217"/>
        <v>0</v>
      </c>
      <c r="DR201" s="4">
        <f t="shared" ca="1" si="217"/>
        <v>0</v>
      </c>
      <c r="DS201" s="4">
        <f t="shared" ca="1" si="217"/>
        <v>0</v>
      </c>
      <c r="DT201" s="4">
        <f t="shared" ca="1" si="217"/>
        <v>0</v>
      </c>
      <c r="DU201" s="4">
        <f t="shared" ca="1" si="217"/>
        <v>0</v>
      </c>
      <c r="DV201" s="4">
        <f t="shared" ca="1" si="217"/>
        <v>0</v>
      </c>
      <c r="DW201" s="4">
        <f t="shared" ca="1" si="217"/>
        <v>0</v>
      </c>
      <c r="DX201" s="4">
        <f t="shared" ca="1" si="217"/>
        <v>0</v>
      </c>
      <c r="DY201" s="4">
        <f t="shared" ca="1" si="217"/>
        <v>0</v>
      </c>
      <c r="DZ201" s="4">
        <f t="shared" ca="1" si="217"/>
        <v>0</v>
      </c>
      <c r="EA201" s="4">
        <f t="shared" ref="EA201:GL201" ca="1" si="218">EA162/(EA$145+1E-36)</f>
        <v>0</v>
      </c>
      <c r="EB201" s="4">
        <f t="shared" ca="1" si="218"/>
        <v>0</v>
      </c>
      <c r="EC201" s="4">
        <f t="shared" ca="1" si="218"/>
        <v>0</v>
      </c>
      <c r="ED201" s="4">
        <f t="shared" ca="1" si="218"/>
        <v>0</v>
      </c>
      <c r="EE201" s="4">
        <f t="shared" ca="1" si="218"/>
        <v>0</v>
      </c>
      <c r="EF201" s="4">
        <f t="shared" ca="1" si="218"/>
        <v>0</v>
      </c>
      <c r="EG201" s="4">
        <f t="shared" ca="1" si="218"/>
        <v>0</v>
      </c>
      <c r="EH201" s="4">
        <f t="shared" ca="1" si="218"/>
        <v>0</v>
      </c>
      <c r="EI201" s="4">
        <f t="shared" ca="1" si="218"/>
        <v>0</v>
      </c>
      <c r="EJ201" s="4">
        <f t="shared" ca="1" si="218"/>
        <v>0</v>
      </c>
      <c r="EK201" s="4">
        <f t="shared" ca="1" si="218"/>
        <v>0</v>
      </c>
      <c r="EL201" s="4">
        <f t="shared" ca="1" si="218"/>
        <v>0</v>
      </c>
      <c r="EM201" s="4">
        <f t="shared" ca="1" si="218"/>
        <v>0</v>
      </c>
      <c r="EN201" s="4">
        <f t="shared" ca="1" si="218"/>
        <v>0</v>
      </c>
      <c r="EO201" s="4">
        <f t="shared" ca="1" si="218"/>
        <v>0</v>
      </c>
      <c r="EP201" s="4">
        <f t="shared" ca="1" si="218"/>
        <v>0</v>
      </c>
      <c r="EQ201" s="4">
        <f t="shared" ca="1" si="218"/>
        <v>0</v>
      </c>
      <c r="ER201" s="4">
        <f t="shared" ca="1" si="218"/>
        <v>0</v>
      </c>
      <c r="ES201" s="4">
        <f t="shared" ca="1" si="218"/>
        <v>0</v>
      </c>
      <c r="ET201" s="4">
        <f t="shared" ca="1" si="218"/>
        <v>0</v>
      </c>
      <c r="EU201" s="4">
        <f t="shared" ca="1" si="218"/>
        <v>0</v>
      </c>
      <c r="EV201" s="4">
        <f t="shared" ca="1" si="218"/>
        <v>0</v>
      </c>
      <c r="EW201" s="4">
        <f t="shared" ca="1" si="218"/>
        <v>0</v>
      </c>
      <c r="EX201" s="4">
        <f t="shared" ca="1" si="218"/>
        <v>0</v>
      </c>
      <c r="EY201" s="4">
        <f t="shared" ca="1" si="218"/>
        <v>0</v>
      </c>
      <c r="EZ201" s="4">
        <f t="shared" ca="1" si="218"/>
        <v>0</v>
      </c>
      <c r="FA201" s="4">
        <f t="shared" ca="1" si="218"/>
        <v>0</v>
      </c>
      <c r="FB201" s="4">
        <f t="shared" ca="1" si="218"/>
        <v>0</v>
      </c>
      <c r="FC201" s="4">
        <f t="shared" ca="1" si="218"/>
        <v>0</v>
      </c>
      <c r="FD201" s="4">
        <f t="shared" ca="1" si="218"/>
        <v>0</v>
      </c>
      <c r="FE201" s="4">
        <f t="shared" ca="1" si="218"/>
        <v>0</v>
      </c>
      <c r="FF201" s="4">
        <f t="shared" ca="1" si="218"/>
        <v>0</v>
      </c>
      <c r="FG201" s="4">
        <f t="shared" ca="1" si="218"/>
        <v>0</v>
      </c>
      <c r="FH201" s="4">
        <f t="shared" ca="1" si="218"/>
        <v>0</v>
      </c>
      <c r="FI201" s="4">
        <f t="shared" ca="1" si="218"/>
        <v>0</v>
      </c>
      <c r="FJ201" s="4">
        <f t="shared" ca="1" si="218"/>
        <v>0</v>
      </c>
      <c r="FK201" s="4">
        <f t="shared" ca="1" si="218"/>
        <v>0</v>
      </c>
      <c r="FL201" s="4">
        <f t="shared" ca="1" si="218"/>
        <v>0</v>
      </c>
      <c r="FM201" s="4">
        <f t="shared" ca="1" si="218"/>
        <v>0</v>
      </c>
      <c r="FN201" s="4">
        <f t="shared" ca="1" si="218"/>
        <v>0</v>
      </c>
      <c r="FO201" s="4">
        <f t="shared" ca="1" si="218"/>
        <v>0</v>
      </c>
      <c r="FP201" s="4">
        <f t="shared" ca="1" si="218"/>
        <v>0</v>
      </c>
      <c r="FQ201" s="4">
        <f t="shared" ca="1" si="218"/>
        <v>0</v>
      </c>
      <c r="FR201" s="4">
        <f t="shared" ca="1" si="218"/>
        <v>0</v>
      </c>
      <c r="FS201" s="4">
        <f t="shared" ca="1" si="218"/>
        <v>0</v>
      </c>
      <c r="FT201" s="4">
        <f t="shared" ca="1" si="218"/>
        <v>0</v>
      </c>
      <c r="FU201" s="4">
        <f t="shared" ca="1" si="218"/>
        <v>0</v>
      </c>
      <c r="FV201" s="4">
        <f t="shared" ca="1" si="218"/>
        <v>0</v>
      </c>
      <c r="FW201" s="4">
        <f t="shared" ca="1" si="218"/>
        <v>0</v>
      </c>
      <c r="FX201" s="4">
        <f t="shared" ca="1" si="218"/>
        <v>0</v>
      </c>
      <c r="FY201" s="4">
        <f t="shared" ca="1" si="218"/>
        <v>0</v>
      </c>
      <c r="FZ201" s="4">
        <f t="shared" ca="1" si="218"/>
        <v>0</v>
      </c>
      <c r="GA201" s="4">
        <f t="shared" ca="1" si="218"/>
        <v>0</v>
      </c>
      <c r="GB201" s="4">
        <f t="shared" ca="1" si="218"/>
        <v>0</v>
      </c>
      <c r="GC201" s="4">
        <f t="shared" ca="1" si="218"/>
        <v>0</v>
      </c>
      <c r="GD201" s="4">
        <f t="shared" ca="1" si="218"/>
        <v>0</v>
      </c>
      <c r="GE201" s="4">
        <f t="shared" ca="1" si="218"/>
        <v>0</v>
      </c>
      <c r="GF201" s="4">
        <f t="shared" ca="1" si="218"/>
        <v>0</v>
      </c>
      <c r="GG201" s="4">
        <f t="shared" ca="1" si="218"/>
        <v>0</v>
      </c>
      <c r="GH201" s="4">
        <f t="shared" ca="1" si="218"/>
        <v>0</v>
      </c>
      <c r="GI201" s="4">
        <f t="shared" ca="1" si="218"/>
        <v>0</v>
      </c>
      <c r="GJ201" s="4">
        <f t="shared" ca="1" si="218"/>
        <v>0</v>
      </c>
      <c r="GK201" s="4">
        <f t="shared" ca="1" si="218"/>
        <v>0</v>
      </c>
      <c r="GL201" s="4">
        <f t="shared" ca="1" si="218"/>
        <v>0</v>
      </c>
      <c r="GM201" s="4">
        <f t="shared" ref="GM201:IV201" ca="1" si="219">GM162/(GM$145+1E-36)</f>
        <v>0</v>
      </c>
      <c r="GN201" s="4">
        <f t="shared" ca="1" si="219"/>
        <v>0</v>
      </c>
      <c r="GO201" s="4">
        <f t="shared" ca="1" si="219"/>
        <v>0</v>
      </c>
      <c r="GP201" s="4">
        <f t="shared" ca="1" si="219"/>
        <v>0</v>
      </c>
      <c r="GQ201" s="4">
        <f t="shared" ca="1" si="219"/>
        <v>0</v>
      </c>
      <c r="GR201" s="4">
        <f t="shared" ca="1" si="219"/>
        <v>0</v>
      </c>
      <c r="GS201" s="4">
        <f t="shared" ca="1" si="219"/>
        <v>0</v>
      </c>
      <c r="GT201" s="4">
        <f t="shared" ca="1" si="219"/>
        <v>0</v>
      </c>
      <c r="GU201" s="4">
        <f t="shared" ca="1" si="219"/>
        <v>0</v>
      </c>
      <c r="GV201" s="4">
        <f t="shared" ca="1" si="219"/>
        <v>0</v>
      </c>
      <c r="GW201" s="4">
        <f t="shared" ca="1" si="219"/>
        <v>0</v>
      </c>
      <c r="GX201" s="4">
        <f t="shared" ca="1" si="219"/>
        <v>0</v>
      </c>
      <c r="GY201" s="4">
        <f t="shared" ca="1" si="219"/>
        <v>0</v>
      </c>
      <c r="GZ201" s="4">
        <f t="shared" ca="1" si="219"/>
        <v>0</v>
      </c>
      <c r="HA201" s="4">
        <f t="shared" ca="1" si="219"/>
        <v>0</v>
      </c>
      <c r="HB201" s="4">
        <f t="shared" ca="1" si="219"/>
        <v>0</v>
      </c>
      <c r="HC201" s="4">
        <f t="shared" ca="1" si="219"/>
        <v>0</v>
      </c>
      <c r="HD201" s="4">
        <f t="shared" ca="1" si="219"/>
        <v>0</v>
      </c>
      <c r="HE201" s="4">
        <f t="shared" ca="1" si="219"/>
        <v>0</v>
      </c>
      <c r="HF201" s="4">
        <f t="shared" ca="1" si="219"/>
        <v>0</v>
      </c>
      <c r="HG201" s="4">
        <f t="shared" ca="1" si="219"/>
        <v>0</v>
      </c>
      <c r="HH201" s="4">
        <f t="shared" ca="1" si="219"/>
        <v>0</v>
      </c>
      <c r="HI201" s="4">
        <f t="shared" ca="1" si="219"/>
        <v>0</v>
      </c>
      <c r="HJ201" s="4">
        <f t="shared" ca="1" si="219"/>
        <v>0</v>
      </c>
      <c r="HK201" s="4">
        <f t="shared" ca="1" si="219"/>
        <v>0</v>
      </c>
      <c r="HL201" s="4">
        <f t="shared" ca="1" si="219"/>
        <v>0</v>
      </c>
      <c r="HM201" s="4">
        <f t="shared" ca="1" si="219"/>
        <v>0</v>
      </c>
      <c r="HN201" s="4">
        <f t="shared" ca="1" si="219"/>
        <v>0</v>
      </c>
      <c r="HO201" s="4">
        <f t="shared" ca="1" si="219"/>
        <v>0</v>
      </c>
      <c r="HP201" s="4">
        <f t="shared" ca="1" si="219"/>
        <v>0</v>
      </c>
      <c r="HQ201" s="4">
        <f t="shared" ca="1" si="219"/>
        <v>0</v>
      </c>
      <c r="HR201" s="4">
        <f t="shared" ca="1" si="219"/>
        <v>0</v>
      </c>
      <c r="HS201" s="4">
        <f t="shared" ca="1" si="219"/>
        <v>0</v>
      </c>
      <c r="HT201" s="4">
        <f t="shared" ca="1" si="219"/>
        <v>0</v>
      </c>
      <c r="HU201" s="4">
        <f t="shared" ca="1" si="219"/>
        <v>0</v>
      </c>
      <c r="HV201" s="4">
        <f t="shared" ca="1" si="219"/>
        <v>0</v>
      </c>
      <c r="HW201" s="4">
        <f t="shared" ca="1" si="219"/>
        <v>0</v>
      </c>
      <c r="HX201" s="4">
        <f t="shared" ca="1" si="219"/>
        <v>0</v>
      </c>
      <c r="HY201" s="4">
        <f t="shared" ca="1" si="219"/>
        <v>0</v>
      </c>
      <c r="HZ201" s="4">
        <f t="shared" ca="1" si="219"/>
        <v>0</v>
      </c>
      <c r="IA201" s="4">
        <f t="shared" ca="1" si="219"/>
        <v>0</v>
      </c>
      <c r="IB201" s="4">
        <f t="shared" ca="1" si="219"/>
        <v>0</v>
      </c>
      <c r="IC201" s="4">
        <f t="shared" ca="1" si="219"/>
        <v>0</v>
      </c>
      <c r="ID201" s="4">
        <f t="shared" ca="1" si="219"/>
        <v>0</v>
      </c>
      <c r="IE201" s="4">
        <f t="shared" ca="1" si="219"/>
        <v>0</v>
      </c>
      <c r="IF201" s="4">
        <f t="shared" ca="1" si="219"/>
        <v>0</v>
      </c>
      <c r="IG201" s="4">
        <f t="shared" ca="1" si="219"/>
        <v>0</v>
      </c>
      <c r="IH201" s="4">
        <f t="shared" ca="1" si="219"/>
        <v>0</v>
      </c>
      <c r="II201" s="4">
        <f t="shared" ca="1" si="219"/>
        <v>0</v>
      </c>
      <c r="IJ201" s="4">
        <f t="shared" ca="1" si="219"/>
        <v>0</v>
      </c>
      <c r="IK201" s="4">
        <f t="shared" ca="1" si="219"/>
        <v>0</v>
      </c>
      <c r="IL201" s="4">
        <f t="shared" ca="1" si="219"/>
        <v>0</v>
      </c>
      <c r="IM201" s="4">
        <f t="shared" ca="1" si="219"/>
        <v>0</v>
      </c>
      <c r="IN201" s="4">
        <f t="shared" ca="1" si="219"/>
        <v>0</v>
      </c>
      <c r="IO201" s="4">
        <f t="shared" ca="1" si="219"/>
        <v>0</v>
      </c>
      <c r="IP201" s="4">
        <f t="shared" ca="1" si="219"/>
        <v>0</v>
      </c>
      <c r="IQ201" s="4">
        <f t="shared" ca="1" si="219"/>
        <v>0</v>
      </c>
      <c r="IR201" s="4">
        <f t="shared" ca="1" si="219"/>
        <v>0</v>
      </c>
      <c r="IS201" s="4">
        <f t="shared" ca="1" si="219"/>
        <v>0</v>
      </c>
      <c r="IT201" s="4">
        <f t="shared" ca="1" si="219"/>
        <v>0</v>
      </c>
      <c r="IU201" s="4">
        <f t="shared" ca="1" si="219"/>
        <v>0</v>
      </c>
      <c r="IV201" s="4">
        <f t="shared" ca="1" si="219"/>
        <v>0</v>
      </c>
    </row>
    <row r="202" spans="1:256" x14ac:dyDescent="0.15">
      <c r="A202" s="24" t="s">
        <v>212</v>
      </c>
      <c r="B202" s="2" t="s">
        <v>6</v>
      </c>
      <c r="C202" s="4">
        <f t="shared" ref="C202:BN202" ca="1" si="220">C163/(C$145+1E-36)</f>
        <v>0</v>
      </c>
      <c r="D202" s="4">
        <f t="shared" ca="1" si="220"/>
        <v>0</v>
      </c>
      <c r="E202" s="4">
        <f t="shared" ca="1" si="220"/>
        <v>0</v>
      </c>
      <c r="F202" s="4">
        <f t="shared" ca="1" si="220"/>
        <v>0</v>
      </c>
      <c r="G202" s="4">
        <f t="shared" ca="1" si="220"/>
        <v>0</v>
      </c>
      <c r="H202" s="4">
        <f t="shared" ca="1" si="220"/>
        <v>0</v>
      </c>
      <c r="I202" s="4">
        <f t="shared" ca="1" si="220"/>
        <v>0</v>
      </c>
      <c r="J202" s="4">
        <f t="shared" ca="1" si="220"/>
        <v>0</v>
      </c>
      <c r="K202" s="4">
        <f t="shared" ca="1" si="220"/>
        <v>0</v>
      </c>
      <c r="L202" s="4">
        <f t="shared" ca="1" si="220"/>
        <v>0</v>
      </c>
      <c r="M202" s="4">
        <f t="shared" ca="1" si="220"/>
        <v>0</v>
      </c>
      <c r="N202" s="4">
        <f t="shared" ca="1" si="220"/>
        <v>0</v>
      </c>
      <c r="O202" s="4">
        <f t="shared" ca="1" si="220"/>
        <v>0</v>
      </c>
      <c r="P202" s="4">
        <f t="shared" ca="1" si="220"/>
        <v>0</v>
      </c>
      <c r="Q202" s="4">
        <f t="shared" ca="1" si="220"/>
        <v>0</v>
      </c>
      <c r="R202" s="4">
        <f t="shared" ca="1" si="220"/>
        <v>0</v>
      </c>
      <c r="S202" s="4">
        <f t="shared" ca="1" si="220"/>
        <v>0</v>
      </c>
      <c r="T202" s="4">
        <f t="shared" ca="1" si="220"/>
        <v>0</v>
      </c>
      <c r="U202" s="4">
        <f t="shared" ca="1" si="220"/>
        <v>0</v>
      </c>
      <c r="V202" s="4">
        <f t="shared" ca="1" si="220"/>
        <v>0</v>
      </c>
      <c r="W202" s="4">
        <f t="shared" ca="1" si="220"/>
        <v>0</v>
      </c>
      <c r="X202" s="4">
        <f t="shared" ca="1" si="220"/>
        <v>0</v>
      </c>
      <c r="Y202" s="4">
        <f t="shared" ca="1" si="220"/>
        <v>0</v>
      </c>
      <c r="Z202" s="4">
        <f t="shared" ca="1" si="220"/>
        <v>0</v>
      </c>
      <c r="AA202" s="4">
        <f t="shared" ca="1" si="220"/>
        <v>0</v>
      </c>
      <c r="AB202" s="4">
        <f t="shared" ca="1" si="220"/>
        <v>0</v>
      </c>
      <c r="AC202" s="4">
        <f t="shared" ca="1" si="220"/>
        <v>0</v>
      </c>
      <c r="AD202" s="4">
        <f t="shared" ca="1" si="220"/>
        <v>0</v>
      </c>
      <c r="AE202" s="4">
        <f t="shared" ca="1" si="220"/>
        <v>0</v>
      </c>
      <c r="AF202" s="4">
        <f t="shared" ca="1" si="220"/>
        <v>0</v>
      </c>
      <c r="AG202" s="4">
        <f t="shared" ca="1" si="220"/>
        <v>0</v>
      </c>
      <c r="AH202" s="4">
        <f t="shared" ca="1" si="220"/>
        <v>0</v>
      </c>
      <c r="AI202" s="4">
        <f t="shared" ca="1" si="220"/>
        <v>0</v>
      </c>
      <c r="AJ202" s="4">
        <f t="shared" ca="1" si="220"/>
        <v>0</v>
      </c>
      <c r="AK202" s="4">
        <f t="shared" ca="1" si="220"/>
        <v>0</v>
      </c>
      <c r="AL202" s="4">
        <f t="shared" ca="1" si="220"/>
        <v>0</v>
      </c>
      <c r="AM202" s="4">
        <f t="shared" ca="1" si="220"/>
        <v>0</v>
      </c>
      <c r="AN202" s="4">
        <f t="shared" ca="1" si="220"/>
        <v>0</v>
      </c>
      <c r="AO202" s="4">
        <f t="shared" ca="1" si="220"/>
        <v>0</v>
      </c>
      <c r="AP202" s="4">
        <f t="shared" ca="1" si="220"/>
        <v>0</v>
      </c>
      <c r="AQ202" s="4">
        <f t="shared" ca="1" si="220"/>
        <v>0</v>
      </c>
      <c r="AR202" s="4">
        <f t="shared" ca="1" si="220"/>
        <v>0</v>
      </c>
      <c r="AS202" s="4">
        <f t="shared" ca="1" si="220"/>
        <v>0</v>
      </c>
      <c r="AT202" s="4">
        <f t="shared" ca="1" si="220"/>
        <v>0</v>
      </c>
      <c r="AU202" s="4">
        <f t="shared" ca="1" si="220"/>
        <v>0</v>
      </c>
      <c r="AV202" s="4">
        <f t="shared" ca="1" si="220"/>
        <v>0</v>
      </c>
      <c r="AW202" s="4">
        <f t="shared" ca="1" si="220"/>
        <v>0</v>
      </c>
      <c r="AX202" s="4">
        <f t="shared" ca="1" si="220"/>
        <v>0</v>
      </c>
      <c r="AY202" s="4">
        <f t="shared" ca="1" si="220"/>
        <v>0</v>
      </c>
      <c r="AZ202" s="4">
        <f t="shared" ca="1" si="220"/>
        <v>0</v>
      </c>
      <c r="BA202" s="4">
        <f t="shared" ca="1" si="220"/>
        <v>0</v>
      </c>
      <c r="BB202" s="4">
        <f t="shared" ca="1" si="220"/>
        <v>0</v>
      </c>
      <c r="BC202" s="4">
        <f t="shared" ca="1" si="220"/>
        <v>0</v>
      </c>
      <c r="BD202" s="4">
        <f t="shared" ca="1" si="220"/>
        <v>0</v>
      </c>
      <c r="BE202" s="4">
        <f t="shared" ca="1" si="220"/>
        <v>0</v>
      </c>
      <c r="BF202" s="4">
        <f t="shared" ca="1" si="220"/>
        <v>0</v>
      </c>
      <c r="BG202" s="4">
        <f t="shared" ca="1" si="220"/>
        <v>0</v>
      </c>
      <c r="BH202" s="4">
        <f t="shared" ca="1" si="220"/>
        <v>0</v>
      </c>
      <c r="BI202" s="4">
        <f t="shared" ca="1" si="220"/>
        <v>0</v>
      </c>
      <c r="BJ202" s="4">
        <f t="shared" ca="1" si="220"/>
        <v>0</v>
      </c>
      <c r="BK202" s="4">
        <f t="shared" ca="1" si="220"/>
        <v>0</v>
      </c>
      <c r="BL202" s="4">
        <f t="shared" ca="1" si="220"/>
        <v>0</v>
      </c>
      <c r="BM202" s="4">
        <f t="shared" ca="1" si="220"/>
        <v>0</v>
      </c>
      <c r="BN202" s="4">
        <f t="shared" ca="1" si="220"/>
        <v>0</v>
      </c>
      <c r="BO202" s="4">
        <f t="shared" ref="BO202:DZ202" ca="1" si="221">BO163/(BO$145+1E-36)</f>
        <v>0</v>
      </c>
      <c r="BP202" s="4">
        <f t="shared" ca="1" si="221"/>
        <v>0</v>
      </c>
      <c r="BQ202" s="4">
        <f t="shared" ca="1" si="221"/>
        <v>0</v>
      </c>
      <c r="BR202" s="4">
        <f t="shared" ca="1" si="221"/>
        <v>0</v>
      </c>
      <c r="BS202" s="4">
        <f t="shared" ca="1" si="221"/>
        <v>0</v>
      </c>
      <c r="BT202" s="4">
        <f t="shared" ca="1" si="221"/>
        <v>0</v>
      </c>
      <c r="BU202" s="4">
        <f t="shared" ca="1" si="221"/>
        <v>0</v>
      </c>
      <c r="BV202" s="4">
        <f t="shared" ca="1" si="221"/>
        <v>0</v>
      </c>
      <c r="BW202" s="4">
        <f t="shared" ca="1" si="221"/>
        <v>0</v>
      </c>
      <c r="BX202" s="4">
        <f t="shared" ca="1" si="221"/>
        <v>0</v>
      </c>
      <c r="BY202" s="4">
        <f t="shared" ca="1" si="221"/>
        <v>0</v>
      </c>
      <c r="BZ202" s="4">
        <f t="shared" ca="1" si="221"/>
        <v>0</v>
      </c>
      <c r="CA202" s="4">
        <f t="shared" ca="1" si="221"/>
        <v>0</v>
      </c>
      <c r="CB202" s="4">
        <f t="shared" ca="1" si="221"/>
        <v>0</v>
      </c>
      <c r="CC202" s="4">
        <f t="shared" ca="1" si="221"/>
        <v>0</v>
      </c>
      <c r="CD202" s="4">
        <f t="shared" ca="1" si="221"/>
        <v>0</v>
      </c>
      <c r="CE202" s="4">
        <f t="shared" ca="1" si="221"/>
        <v>0</v>
      </c>
      <c r="CF202" s="4">
        <f t="shared" ca="1" si="221"/>
        <v>0</v>
      </c>
      <c r="CG202" s="4">
        <f t="shared" ca="1" si="221"/>
        <v>0</v>
      </c>
      <c r="CH202" s="4">
        <f t="shared" ca="1" si="221"/>
        <v>0</v>
      </c>
      <c r="CI202" s="4">
        <f t="shared" ca="1" si="221"/>
        <v>0</v>
      </c>
      <c r="CJ202" s="4">
        <f t="shared" ca="1" si="221"/>
        <v>0</v>
      </c>
      <c r="CK202" s="4">
        <f t="shared" ca="1" si="221"/>
        <v>0</v>
      </c>
      <c r="CL202" s="4">
        <f t="shared" ca="1" si="221"/>
        <v>0</v>
      </c>
      <c r="CM202" s="4">
        <f t="shared" ca="1" si="221"/>
        <v>0</v>
      </c>
      <c r="CN202" s="4">
        <f t="shared" ca="1" si="221"/>
        <v>0</v>
      </c>
      <c r="CO202" s="4">
        <f t="shared" ca="1" si="221"/>
        <v>0</v>
      </c>
      <c r="CP202" s="4">
        <f t="shared" ca="1" si="221"/>
        <v>0</v>
      </c>
      <c r="CQ202" s="4">
        <f t="shared" ca="1" si="221"/>
        <v>0</v>
      </c>
      <c r="CR202" s="4">
        <f t="shared" ca="1" si="221"/>
        <v>0</v>
      </c>
      <c r="CS202" s="4">
        <f t="shared" ca="1" si="221"/>
        <v>0</v>
      </c>
      <c r="CT202" s="4">
        <f t="shared" ca="1" si="221"/>
        <v>0</v>
      </c>
      <c r="CU202" s="4">
        <f t="shared" ca="1" si="221"/>
        <v>0</v>
      </c>
      <c r="CV202" s="4">
        <f t="shared" ca="1" si="221"/>
        <v>0</v>
      </c>
      <c r="CW202" s="4">
        <f t="shared" ca="1" si="221"/>
        <v>0</v>
      </c>
      <c r="CX202" s="4">
        <f t="shared" ca="1" si="221"/>
        <v>0</v>
      </c>
      <c r="CY202" s="4">
        <f t="shared" ca="1" si="221"/>
        <v>0</v>
      </c>
      <c r="CZ202" s="4">
        <f t="shared" ca="1" si="221"/>
        <v>0</v>
      </c>
      <c r="DA202" s="4">
        <f t="shared" ca="1" si="221"/>
        <v>0</v>
      </c>
      <c r="DB202" s="4">
        <f t="shared" ca="1" si="221"/>
        <v>0</v>
      </c>
      <c r="DC202" s="4">
        <f t="shared" ca="1" si="221"/>
        <v>0</v>
      </c>
      <c r="DD202" s="4">
        <f t="shared" ca="1" si="221"/>
        <v>0</v>
      </c>
      <c r="DE202" s="4">
        <f t="shared" ca="1" si="221"/>
        <v>0</v>
      </c>
      <c r="DF202" s="4">
        <f t="shared" ca="1" si="221"/>
        <v>0</v>
      </c>
      <c r="DG202" s="4">
        <f t="shared" ca="1" si="221"/>
        <v>0</v>
      </c>
      <c r="DH202" s="4">
        <f t="shared" ca="1" si="221"/>
        <v>0</v>
      </c>
      <c r="DI202" s="4">
        <f t="shared" ca="1" si="221"/>
        <v>0</v>
      </c>
      <c r="DJ202" s="4">
        <f t="shared" ca="1" si="221"/>
        <v>0</v>
      </c>
      <c r="DK202" s="4">
        <f t="shared" ca="1" si="221"/>
        <v>0</v>
      </c>
      <c r="DL202" s="4">
        <f t="shared" ca="1" si="221"/>
        <v>0</v>
      </c>
      <c r="DM202" s="4">
        <f t="shared" ca="1" si="221"/>
        <v>0</v>
      </c>
      <c r="DN202" s="4">
        <f t="shared" ca="1" si="221"/>
        <v>0</v>
      </c>
      <c r="DO202" s="4">
        <f t="shared" ca="1" si="221"/>
        <v>0</v>
      </c>
      <c r="DP202" s="4">
        <f t="shared" ca="1" si="221"/>
        <v>0</v>
      </c>
      <c r="DQ202" s="4">
        <f t="shared" ca="1" si="221"/>
        <v>0</v>
      </c>
      <c r="DR202" s="4">
        <f t="shared" ca="1" si="221"/>
        <v>0</v>
      </c>
      <c r="DS202" s="4">
        <f t="shared" ca="1" si="221"/>
        <v>0</v>
      </c>
      <c r="DT202" s="4">
        <f t="shared" ca="1" si="221"/>
        <v>0</v>
      </c>
      <c r="DU202" s="4">
        <f t="shared" ca="1" si="221"/>
        <v>0</v>
      </c>
      <c r="DV202" s="4">
        <f t="shared" ca="1" si="221"/>
        <v>0</v>
      </c>
      <c r="DW202" s="4">
        <f t="shared" ca="1" si="221"/>
        <v>0</v>
      </c>
      <c r="DX202" s="4">
        <f t="shared" ca="1" si="221"/>
        <v>0</v>
      </c>
      <c r="DY202" s="4">
        <f t="shared" ca="1" si="221"/>
        <v>0</v>
      </c>
      <c r="DZ202" s="4">
        <f t="shared" ca="1" si="221"/>
        <v>0</v>
      </c>
      <c r="EA202" s="4">
        <f t="shared" ref="EA202:GL202" ca="1" si="222">EA163/(EA$145+1E-36)</f>
        <v>0</v>
      </c>
      <c r="EB202" s="4">
        <f t="shared" ca="1" si="222"/>
        <v>0</v>
      </c>
      <c r="EC202" s="4">
        <f t="shared" ca="1" si="222"/>
        <v>0</v>
      </c>
      <c r="ED202" s="4">
        <f t="shared" ca="1" si="222"/>
        <v>0</v>
      </c>
      <c r="EE202" s="4">
        <f t="shared" ca="1" si="222"/>
        <v>0</v>
      </c>
      <c r="EF202" s="4">
        <f t="shared" ca="1" si="222"/>
        <v>0</v>
      </c>
      <c r="EG202" s="4">
        <f t="shared" ca="1" si="222"/>
        <v>0</v>
      </c>
      <c r="EH202" s="4">
        <f t="shared" ca="1" si="222"/>
        <v>0</v>
      </c>
      <c r="EI202" s="4">
        <f t="shared" ca="1" si="222"/>
        <v>0</v>
      </c>
      <c r="EJ202" s="4">
        <f t="shared" ca="1" si="222"/>
        <v>0</v>
      </c>
      <c r="EK202" s="4">
        <f t="shared" ca="1" si="222"/>
        <v>0</v>
      </c>
      <c r="EL202" s="4">
        <f t="shared" ca="1" si="222"/>
        <v>0</v>
      </c>
      <c r="EM202" s="4">
        <f t="shared" ca="1" si="222"/>
        <v>0</v>
      </c>
      <c r="EN202" s="4">
        <f t="shared" ca="1" si="222"/>
        <v>0</v>
      </c>
      <c r="EO202" s="4">
        <f t="shared" ca="1" si="222"/>
        <v>0</v>
      </c>
      <c r="EP202" s="4">
        <f t="shared" ca="1" si="222"/>
        <v>0</v>
      </c>
      <c r="EQ202" s="4">
        <f t="shared" ca="1" si="222"/>
        <v>0</v>
      </c>
      <c r="ER202" s="4">
        <f t="shared" ca="1" si="222"/>
        <v>0</v>
      </c>
      <c r="ES202" s="4">
        <f t="shared" ca="1" si="222"/>
        <v>0</v>
      </c>
      <c r="ET202" s="4">
        <f t="shared" ca="1" si="222"/>
        <v>0</v>
      </c>
      <c r="EU202" s="4">
        <f t="shared" ca="1" si="222"/>
        <v>0</v>
      </c>
      <c r="EV202" s="4">
        <f t="shared" ca="1" si="222"/>
        <v>0</v>
      </c>
      <c r="EW202" s="4">
        <f t="shared" ca="1" si="222"/>
        <v>0</v>
      </c>
      <c r="EX202" s="4">
        <f t="shared" ca="1" si="222"/>
        <v>0</v>
      </c>
      <c r="EY202" s="4">
        <f t="shared" ca="1" si="222"/>
        <v>0</v>
      </c>
      <c r="EZ202" s="4">
        <f t="shared" ca="1" si="222"/>
        <v>0</v>
      </c>
      <c r="FA202" s="4">
        <f t="shared" ca="1" si="222"/>
        <v>0</v>
      </c>
      <c r="FB202" s="4">
        <f t="shared" ca="1" si="222"/>
        <v>0</v>
      </c>
      <c r="FC202" s="4">
        <f t="shared" ca="1" si="222"/>
        <v>0</v>
      </c>
      <c r="FD202" s="4">
        <f t="shared" ca="1" si="222"/>
        <v>0</v>
      </c>
      <c r="FE202" s="4">
        <f t="shared" ca="1" si="222"/>
        <v>0</v>
      </c>
      <c r="FF202" s="4">
        <f t="shared" ca="1" si="222"/>
        <v>0</v>
      </c>
      <c r="FG202" s="4">
        <f t="shared" ca="1" si="222"/>
        <v>0</v>
      </c>
      <c r="FH202" s="4">
        <f t="shared" ca="1" si="222"/>
        <v>0</v>
      </c>
      <c r="FI202" s="4">
        <f t="shared" ca="1" si="222"/>
        <v>0</v>
      </c>
      <c r="FJ202" s="4">
        <f t="shared" ca="1" si="222"/>
        <v>0</v>
      </c>
      <c r="FK202" s="4">
        <f t="shared" ca="1" si="222"/>
        <v>0</v>
      </c>
      <c r="FL202" s="4">
        <f t="shared" ca="1" si="222"/>
        <v>0</v>
      </c>
      <c r="FM202" s="4">
        <f t="shared" ca="1" si="222"/>
        <v>0</v>
      </c>
      <c r="FN202" s="4">
        <f t="shared" ca="1" si="222"/>
        <v>0</v>
      </c>
      <c r="FO202" s="4">
        <f t="shared" ca="1" si="222"/>
        <v>0</v>
      </c>
      <c r="FP202" s="4">
        <f t="shared" ca="1" si="222"/>
        <v>0</v>
      </c>
      <c r="FQ202" s="4">
        <f t="shared" ca="1" si="222"/>
        <v>0</v>
      </c>
      <c r="FR202" s="4">
        <f t="shared" ca="1" si="222"/>
        <v>0</v>
      </c>
      <c r="FS202" s="4">
        <f t="shared" ca="1" si="222"/>
        <v>0</v>
      </c>
      <c r="FT202" s="4">
        <f t="shared" ca="1" si="222"/>
        <v>0</v>
      </c>
      <c r="FU202" s="4">
        <f t="shared" ca="1" si="222"/>
        <v>0</v>
      </c>
      <c r="FV202" s="4">
        <f t="shared" ca="1" si="222"/>
        <v>0</v>
      </c>
      <c r="FW202" s="4">
        <f t="shared" ca="1" si="222"/>
        <v>0</v>
      </c>
      <c r="FX202" s="4">
        <f t="shared" ca="1" si="222"/>
        <v>0</v>
      </c>
      <c r="FY202" s="4">
        <f t="shared" ca="1" si="222"/>
        <v>0</v>
      </c>
      <c r="FZ202" s="4">
        <f t="shared" ca="1" si="222"/>
        <v>0</v>
      </c>
      <c r="GA202" s="4">
        <f t="shared" ca="1" si="222"/>
        <v>0</v>
      </c>
      <c r="GB202" s="4">
        <f t="shared" ca="1" si="222"/>
        <v>0</v>
      </c>
      <c r="GC202" s="4">
        <f t="shared" ca="1" si="222"/>
        <v>0</v>
      </c>
      <c r="GD202" s="4">
        <f t="shared" ca="1" si="222"/>
        <v>0</v>
      </c>
      <c r="GE202" s="4">
        <f t="shared" ca="1" si="222"/>
        <v>0</v>
      </c>
      <c r="GF202" s="4">
        <f t="shared" ca="1" si="222"/>
        <v>0</v>
      </c>
      <c r="GG202" s="4">
        <f t="shared" ca="1" si="222"/>
        <v>0</v>
      </c>
      <c r="GH202" s="4">
        <f t="shared" ca="1" si="222"/>
        <v>0</v>
      </c>
      <c r="GI202" s="4">
        <f t="shared" ca="1" si="222"/>
        <v>0</v>
      </c>
      <c r="GJ202" s="4">
        <f t="shared" ca="1" si="222"/>
        <v>0</v>
      </c>
      <c r="GK202" s="4">
        <f t="shared" ca="1" si="222"/>
        <v>0</v>
      </c>
      <c r="GL202" s="4">
        <f t="shared" ca="1" si="222"/>
        <v>0</v>
      </c>
      <c r="GM202" s="4">
        <f t="shared" ref="GM202:IV202" ca="1" si="223">GM163/(GM$145+1E-36)</f>
        <v>0</v>
      </c>
      <c r="GN202" s="4">
        <f t="shared" ca="1" si="223"/>
        <v>0</v>
      </c>
      <c r="GO202" s="4">
        <f t="shared" ca="1" si="223"/>
        <v>0</v>
      </c>
      <c r="GP202" s="4">
        <f t="shared" ca="1" si="223"/>
        <v>0</v>
      </c>
      <c r="GQ202" s="4">
        <f t="shared" ca="1" si="223"/>
        <v>0</v>
      </c>
      <c r="GR202" s="4">
        <f t="shared" ca="1" si="223"/>
        <v>0</v>
      </c>
      <c r="GS202" s="4">
        <f t="shared" ca="1" si="223"/>
        <v>0</v>
      </c>
      <c r="GT202" s="4">
        <f t="shared" ca="1" si="223"/>
        <v>0</v>
      </c>
      <c r="GU202" s="4">
        <f t="shared" ca="1" si="223"/>
        <v>0</v>
      </c>
      <c r="GV202" s="4">
        <f t="shared" ca="1" si="223"/>
        <v>0</v>
      </c>
      <c r="GW202" s="4">
        <f t="shared" ca="1" si="223"/>
        <v>0</v>
      </c>
      <c r="GX202" s="4">
        <f t="shared" ca="1" si="223"/>
        <v>0</v>
      </c>
      <c r="GY202" s="4">
        <f t="shared" ca="1" si="223"/>
        <v>0</v>
      </c>
      <c r="GZ202" s="4">
        <f t="shared" ca="1" si="223"/>
        <v>0</v>
      </c>
      <c r="HA202" s="4">
        <f t="shared" ca="1" si="223"/>
        <v>0</v>
      </c>
      <c r="HB202" s="4">
        <f t="shared" ca="1" si="223"/>
        <v>0</v>
      </c>
      <c r="HC202" s="4">
        <f t="shared" ca="1" si="223"/>
        <v>0</v>
      </c>
      <c r="HD202" s="4">
        <f t="shared" ca="1" si="223"/>
        <v>0</v>
      </c>
      <c r="HE202" s="4">
        <f t="shared" ca="1" si="223"/>
        <v>0</v>
      </c>
      <c r="HF202" s="4">
        <f t="shared" ca="1" si="223"/>
        <v>0</v>
      </c>
      <c r="HG202" s="4">
        <f t="shared" ca="1" si="223"/>
        <v>0</v>
      </c>
      <c r="HH202" s="4">
        <f t="shared" ca="1" si="223"/>
        <v>0</v>
      </c>
      <c r="HI202" s="4">
        <f t="shared" ca="1" si="223"/>
        <v>0</v>
      </c>
      <c r="HJ202" s="4">
        <f t="shared" ca="1" si="223"/>
        <v>0</v>
      </c>
      <c r="HK202" s="4">
        <f t="shared" ca="1" si="223"/>
        <v>0</v>
      </c>
      <c r="HL202" s="4">
        <f t="shared" ca="1" si="223"/>
        <v>0</v>
      </c>
      <c r="HM202" s="4">
        <f t="shared" ca="1" si="223"/>
        <v>0</v>
      </c>
      <c r="HN202" s="4">
        <f t="shared" ca="1" si="223"/>
        <v>0</v>
      </c>
      <c r="HO202" s="4">
        <f t="shared" ca="1" si="223"/>
        <v>0</v>
      </c>
      <c r="HP202" s="4">
        <f t="shared" ca="1" si="223"/>
        <v>0</v>
      </c>
      <c r="HQ202" s="4">
        <f t="shared" ca="1" si="223"/>
        <v>0</v>
      </c>
      <c r="HR202" s="4">
        <f t="shared" ca="1" si="223"/>
        <v>0</v>
      </c>
      <c r="HS202" s="4">
        <f t="shared" ca="1" si="223"/>
        <v>0</v>
      </c>
      <c r="HT202" s="4">
        <f t="shared" ca="1" si="223"/>
        <v>0</v>
      </c>
      <c r="HU202" s="4">
        <f t="shared" ca="1" si="223"/>
        <v>0</v>
      </c>
      <c r="HV202" s="4">
        <f t="shared" ca="1" si="223"/>
        <v>0</v>
      </c>
      <c r="HW202" s="4">
        <f t="shared" ca="1" si="223"/>
        <v>0</v>
      </c>
      <c r="HX202" s="4">
        <f t="shared" ca="1" si="223"/>
        <v>0</v>
      </c>
      <c r="HY202" s="4">
        <f t="shared" ca="1" si="223"/>
        <v>0</v>
      </c>
      <c r="HZ202" s="4">
        <f t="shared" ca="1" si="223"/>
        <v>0</v>
      </c>
      <c r="IA202" s="4">
        <f t="shared" ca="1" si="223"/>
        <v>0</v>
      </c>
      <c r="IB202" s="4">
        <f t="shared" ca="1" si="223"/>
        <v>0</v>
      </c>
      <c r="IC202" s="4">
        <f t="shared" ca="1" si="223"/>
        <v>0</v>
      </c>
      <c r="ID202" s="4">
        <f t="shared" ca="1" si="223"/>
        <v>0</v>
      </c>
      <c r="IE202" s="4">
        <f t="shared" ca="1" si="223"/>
        <v>0</v>
      </c>
      <c r="IF202" s="4">
        <f t="shared" ca="1" si="223"/>
        <v>0</v>
      </c>
      <c r="IG202" s="4">
        <f t="shared" ca="1" si="223"/>
        <v>0</v>
      </c>
      <c r="IH202" s="4">
        <f t="shared" ca="1" si="223"/>
        <v>0</v>
      </c>
      <c r="II202" s="4">
        <f t="shared" ca="1" si="223"/>
        <v>0</v>
      </c>
      <c r="IJ202" s="4">
        <f t="shared" ca="1" si="223"/>
        <v>0</v>
      </c>
      <c r="IK202" s="4">
        <f t="shared" ca="1" si="223"/>
        <v>0</v>
      </c>
      <c r="IL202" s="4">
        <f t="shared" ca="1" si="223"/>
        <v>0</v>
      </c>
      <c r="IM202" s="4">
        <f t="shared" ca="1" si="223"/>
        <v>0</v>
      </c>
      <c r="IN202" s="4">
        <f t="shared" ca="1" si="223"/>
        <v>0</v>
      </c>
      <c r="IO202" s="4">
        <f t="shared" ca="1" si="223"/>
        <v>0</v>
      </c>
      <c r="IP202" s="4">
        <f t="shared" ca="1" si="223"/>
        <v>0</v>
      </c>
      <c r="IQ202" s="4">
        <f t="shared" ca="1" si="223"/>
        <v>0</v>
      </c>
      <c r="IR202" s="4">
        <f t="shared" ca="1" si="223"/>
        <v>0</v>
      </c>
      <c r="IS202" s="4">
        <f t="shared" ca="1" si="223"/>
        <v>0</v>
      </c>
      <c r="IT202" s="4">
        <f t="shared" ca="1" si="223"/>
        <v>0</v>
      </c>
      <c r="IU202" s="4">
        <f t="shared" ca="1" si="223"/>
        <v>0</v>
      </c>
      <c r="IV202" s="4">
        <f t="shared" ca="1" si="223"/>
        <v>0</v>
      </c>
    </row>
    <row r="203" spans="1:256" x14ac:dyDescent="0.15">
      <c r="A203" s="2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row>
    <row r="204" spans="1:256" x14ac:dyDescent="0.15">
      <c r="A204" s="51" t="s">
        <v>261</v>
      </c>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row>
    <row r="205" spans="1:256" x14ac:dyDescent="0.15">
      <c r="A205" s="24" t="s">
        <v>30</v>
      </c>
      <c r="B205" s="2" t="s">
        <v>8</v>
      </c>
      <c r="C205" s="4"/>
      <c r="D205" s="4">
        <f t="shared" ref="D205:BO205" ca="1" si="224">$L$73+($I$73-$L$73)*(D148-$F$125)/($H$125-$F$125)</f>
        <v>12.2</v>
      </c>
      <c r="E205" s="4">
        <f t="shared" ca="1" si="224"/>
        <v>12.229543473511093</v>
      </c>
      <c r="F205" s="4">
        <f t="shared" ca="1" si="224"/>
        <v>12.259383968542146</v>
      </c>
      <c r="G205" s="4">
        <f t="shared" ca="1" si="224"/>
        <v>12.289524471261435</v>
      </c>
      <c r="H205" s="4">
        <f t="shared" ca="1" si="224"/>
        <v>12.319967997859303</v>
      </c>
      <c r="I205" s="4">
        <f t="shared" ca="1" si="224"/>
        <v>12.350717594849998</v>
      </c>
      <c r="J205" s="4">
        <f t="shared" ca="1" si="224"/>
        <v>12.38177633937654</v>
      </c>
      <c r="K205" s="4">
        <f t="shared" ca="1" si="224"/>
        <v>12.413147339518654</v>
      </c>
      <c r="L205" s="4">
        <f t="shared" ca="1" si="224"/>
        <v>12.444833734603796</v>
      </c>
      <c r="M205" s="4">
        <f t="shared" ca="1" si="224"/>
        <v>12.476838695521309</v>
      </c>
      <c r="N205" s="4">
        <f t="shared" ca="1" si="224"/>
        <v>12.509165425039743</v>
      </c>
      <c r="O205" s="4">
        <f t="shared" ca="1" si="224"/>
        <v>12.541817158127351</v>
      </c>
      <c r="P205" s="4">
        <f t="shared" ca="1" si="224"/>
        <v>12.57479716227582</v>
      </c>
      <c r="Q205" s="4">
        <f t="shared" ca="1" si="224"/>
        <v>12.608108737827251</v>
      </c>
      <c r="R205" s="4">
        <f t="shared" ca="1" si="224"/>
        <v>12.641755218304429</v>
      </c>
      <c r="S205" s="4">
        <f t="shared" ca="1" si="224"/>
        <v>12.675739970744411</v>
      </c>
      <c r="T205" s="4">
        <f t="shared" ca="1" si="224"/>
        <v>12.710066396035467</v>
      </c>
      <c r="U205" s="4">
        <f t="shared" ca="1" si="224"/>
        <v>12.744737929257415</v>
      </c>
      <c r="V205" s="4">
        <f t="shared" ca="1" si="224"/>
        <v>12.779758040025365</v>
      </c>
      <c r="W205" s="4">
        <f t="shared" ca="1" si="224"/>
        <v>12.815130232836937</v>
      </c>
      <c r="X205" s="4">
        <f t="shared" ca="1" si="224"/>
        <v>12.850858047422951</v>
      </c>
      <c r="Y205" s="4">
        <f t="shared" ca="1" si="224"/>
        <v>12.886945059101656</v>
      </c>
      <c r="Z205" s="4">
        <f t="shared" ca="1" si="224"/>
        <v>12.923394879136515</v>
      </c>
      <c r="AA205" s="4">
        <f t="shared" ca="1" si="224"/>
        <v>12.960211155097586</v>
      </c>
      <c r="AB205" s="4">
        <f t="shared" ca="1" si="224"/>
        <v>12.997397571226537</v>
      </c>
      <c r="AC205" s="4">
        <f t="shared" ca="1" si="224"/>
        <v>13.034957848805341</v>
      </c>
      <c r="AD205" s="4">
        <f t="shared" ca="1" si="224"/>
        <v>13.072895746528653</v>
      </c>
      <c r="AE205" s="4">
        <f t="shared" ca="1" si="224"/>
        <v>13.111215060879958</v>
      </c>
      <c r="AF205" s="4">
        <f t="shared" ca="1" si="224"/>
        <v>13.149919626511489</v>
      </c>
      <c r="AG205" s="4">
        <f t="shared" ca="1" si="224"/>
        <v>13.189013316627955</v>
      </c>
      <c r="AH205" s="4">
        <f t="shared" ca="1" si="224"/>
        <v>13.228500043374149</v>
      </c>
      <c r="AI205" s="4">
        <f t="shared" ca="1" si="224"/>
        <v>13.268383758226431</v>
      </c>
      <c r="AJ205" s="4">
        <f t="shared" ca="1" si="224"/>
        <v>13.308674281611042</v>
      </c>
      <c r="AK205" s="4">
        <f t="shared" ca="1" si="224"/>
        <v>13.349757445508436</v>
      </c>
      <c r="AL205" s="4">
        <f t="shared" ca="1" si="224"/>
        <v>13.392753769739434</v>
      </c>
      <c r="AM205" s="4">
        <f t="shared" ca="1" si="224"/>
        <v>13.439417516358962</v>
      </c>
      <c r="AN205" s="4">
        <f t="shared" ca="1" si="224"/>
        <v>13.49323707246346</v>
      </c>
      <c r="AO205" s="4">
        <f t="shared" ca="1" si="224"/>
        <v>13.5</v>
      </c>
      <c r="AP205" s="4">
        <f t="shared" ca="1" si="224"/>
        <v>13.5</v>
      </c>
      <c r="AQ205" s="4">
        <f t="shared" ca="1" si="224"/>
        <v>13.5</v>
      </c>
      <c r="AR205" s="4">
        <f t="shared" ca="1" si="224"/>
        <v>13.5</v>
      </c>
      <c r="AS205" s="4">
        <f t="shared" ca="1" si="224"/>
        <v>13.5</v>
      </c>
      <c r="AT205" s="4">
        <f t="shared" ca="1" si="224"/>
        <v>13.5</v>
      </c>
      <c r="AU205" s="4">
        <f t="shared" ca="1" si="224"/>
        <v>13.5</v>
      </c>
      <c r="AV205" s="4">
        <f t="shared" ca="1" si="224"/>
        <v>13.5</v>
      </c>
      <c r="AW205" s="4">
        <f t="shared" ca="1" si="224"/>
        <v>13.5</v>
      </c>
      <c r="AX205" s="4">
        <f t="shared" ca="1" si="224"/>
        <v>13.5</v>
      </c>
      <c r="AY205" s="4">
        <f t="shared" ca="1" si="224"/>
        <v>13.5</v>
      </c>
      <c r="AZ205" s="4">
        <f t="shared" ca="1" si="224"/>
        <v>13.5</v>
      </c>
      <c r="BA205" s="4">
        <f t="shared" ca="1" si="224"/>
        <v>13.5</v>
      </c>
      <c r="BB205" s="4">
        <f t="shared" ca="1" si="224"/>
        <v>13.5</v>
      </c>
      <c r="BC205" s="4">
        <f t="shared" ca="1" si="224"/>
        <v>13.5</v>
      </c>
      <c r="BD205" s="4">
        <f t="shared" ca="1" si="224"/>
        <v>13.5</v>
      </c>
      <c r="BE205" s="4">
        <f t="shared" ca="1" si="224"/>
        <v>13.5</v>
      </c>
      <c r="BF205" s="4">
        <f t="shared" ca="1" si="224"/>
        <v>13.5</v>
      </c>
      <c r="BG205" s="4">
        <f t="shared" ca="1" si="224"/>
        <v>13.5</v>
      </c>
      <c r="BH205" s="4">
        <f t="shared" ca="1" si="224"/>
        <v>13.5</v>
      </c>
      <c r="BI205" s="4">
        <f t="shared" ca="1" si="224"/>
        <v>13.5</v>
      </c>
      <c r="BJ205" s="4">
        <f t="shared" ca="1" si="224"/>
        <v>13.5</v>
      </c>
      <c r="BK205" s="4">
        <f t="shared" ca="1" si="224"/>
        <v>13.5</v>
      </c>
      <c r="BL205" s="4">
        <f t="shared" ca="1" si="224"/>
        <v>13.5</v>
      </c>
      <c r="BM205" s="4">
        <f t="shared" ca="1" si="224"/>
        <v>13.5</v>
      </c>
      <c r="BN205" s="4">
        <f t="shared" ca="1" si="224"/>
        <v>13.5</v>
      </c>
      <c r="BO205" s="4">
        <f t="shared" ca="1" si="224"/>
        <v>13.5</v>
      </c>
      <c r="BP205" s="4">
        <f t="shared" ref="BP205:EA205" ca="1" si="225">$L$73+($I$73-$L$73)*(BP148-$F$125)/($H$125-$F$125)</f>
        <v>13.5</v>
      </c>
      <c r="BQ205" s="4">
        <f t="shared" ca="1" si="225"/>
        <v>13.5</v>
      </c>
      <c r="BR205" s="4">
        <f t="shared" ca="1" si="225"/>
        <v>13.5</v>
      </c>
      <c r="BS205" s="4">
        <f t="shared" ca="1" si="225"/>
        <v>13.5</v>
      </c>
      <c r="BT205" s="4">
        <f t="shared" ca="1" si="225"/>
        <v>13.5</v>
      </c>
      <c r="BU205" s="4">
        <f t="shared" ca="1" si="225"/>
        <v>13.5</v>
      </c>
      <c r="BV205" s="4">
        <f t="shared" ca="1" si="225"/>
        <v>13.5</v>
      </c>
      <c r="BW205" s="4">
        <f t="shared" ca="1" si="225"/>
        <v>13.5</v>
      </c>
      <c r="BX205" s="4">
        <f t="shared" ca="1" si="225"/>
        <v>13.5</v>
      </c>
      <c r="BY205" s="4">
        <f t="shared" ca="1" si="225"/>
        <v>13.5</v>
      </c>
      <c r="BZ205" s="4">
        <f t="shared" ca="1" si="225"/>
        <v>13.5</v>
      </c>
      <c r="CA205" s="4">
        <f t="shared" ca="1" si="225"/>
        <v>13.5</v>
      </c>
      <c r="CB205" s="4">
        <f t="shared" ca="1" si="225"/>
        <v>13.5</v>
      </c>
      <c r="CC205" s="4">
        <f t="shared" ca="1" si="225"/>
        <v>13.5</v>
      </c>
      <c r="CD205" s="4">
        <f t="shared" ca="1" si="225"/>
        <v>13.5</v>
      </c>
      <c r="CE205" s="4">
        <f t="shared" ca="1" si="225"/>
        <v>13.5</v>
      </c>
      <c r="CF205" s="4">
        <f t="shared" ca="1" si="225"/>
        <v>13.5</v>
      </c>
      <c r="CG205" s="4">
        <f t="shared" ca="1" si="225"/>
        <v>13.5</v>
      </c>
      <c r="CH205" s="4">
        <f t="shared" ca="1" si="225"/>
        <v>13.5</v>
      </c>
      <c r="CI205" s="4">
        <f t="shared" ca="1" si="225"/>
        <v>13.5</v>
      </c>
      <c r="CJ205" s="4">
        <f t="shared" ca="1" si="225"/>
        <v>13.5</v>
      </c>
      <c r="CK205" s="4">
        <f t="shared" ca="1" si="225"/>
        <v>13.5</v>
      </c>
      <c r="CL205" s="4">
        <f t="shared" ca="1" si="225"/>
        <v>13.5</v>
      </c>
      <c r="CM205" s="4">
        <f t="shared" ca="1" si="225"/>
        <v>13.5</v>
      </c>
      <c r="CN205" s="4">
        <f t="shared" ca="1" si="225"/>
        <v>13.5</v>
      </c>
      <c r="CO205" s="4">
        <f t="shared" ca="1" si="225"/>
        <v>13.5</v>
      </c>
      <c r="CP205" s="4">
        <f t="shared" ca="1" si="225"/>
        <v>13.5</v>
      </c>
      <c r="CQ205" s="4">
        <f t="shared" ca="1" si="225"/>
        <v>13.5</v>
      </c>
      <c r="CR205" s="4">
        <f t="shared" ca="1" si="225"/>
        <v>13.5</v>
      </c>
      <c r="CS205" s="4">
        <f t="shared" ca="1" si="225"/>
        <v>13.5</v>
      </c>
      <c r="CT205" s="4">
        <f t="shared" ca="1" si="225"/>
        <v>13.5</v>
      </c>
      <c r="CU205" s="4">
        <f t="shared" ca="1" si="225"/>
        <v>13.5</v>
      </c>
      <c r="CV205" s="4">
        <f t="shared" ca="1" si="225"/>
        <v>13.5</v>
      </c>
      <c r="CW205" s="4">
        <f t="shared" ca="1" si="225"/>
        <v>13.5</v>
      </c>
      <c r="CX205" s="4">
        <f t="shared" ca="1" si="225"/>
        <v>13.5</v>
      </c>
      <c r="CY205" s="4">
        <f t="shared" ca="1" si="225"/>
        <v>13.5</v>
      </c>
      <c r="CZ205" s="4">
        <f t="shared" ca="1" si="225"/>
        <v>13.5</v>
      </c>
      <c r="DA205" s="4">
        <f t="shared" ca="1" si="225"/>
        <v>13.5</v>
      </c>
      <c r="DB205" s="4">
        <f t="shared" ca="1" si="225"/>
        <v>13.5</v>
      </c>
      <c r="DC205" s="4">
        <f t="shared" ca="1" si="225"/>
        <v>13.5</v>
      </c>
      <c r="DD205" s="4">
        <f t="shared" ca="1" si="225"/>
        <v>13.5</v>
      </c>
      <c r="DE205" s="4">
        <f t="shared" ca="1" si="225"/>
        <v>13.5</v>
      </c>
      <c r="DF205" s="4">
        <f t="shared" ca="1" si="225"/>
        <v>13.5</v>
      </c>
      <c r="DG205" s="4">
        <f t="shared" ca="1" si="225"/>
        <v>13.5</v>
      </c>
      <c r="DH205" s="4">
        <f t="shared" ca="1" si="225"/>
        <v>13.5</v>
      </c>
      <c r="DI205" s="4">
        <f t="shared" ca="1" si="225"/>
        <v>13.5</v>
      </c>
      <c r="DJ205" s="4">
        <f t="shared" ca="1" si="225"/>
        <v>13.5</v>
      </c>
      <c r="DK205" s="4">
        <f t="shared" ca="1" si="225"/>
        <v>13.5</v>
      </c>
      <c r="DL205" s="4">
        <f t="shared" ca="1" si="225"/>
        <v>13.5</v>
      </c>
      <c r="DM205" s="4">
        <f t="shared" ca="1" si="225"/>
        <v>13.5</v>
      </c>
      <c r="DN205" s="4">
        <f t="shared" ca="1" si="225"/>
        <v>13.5</v>
      </c>
      <c r="DO205" s="4">
        <f t="shared" ca="1" si="225"/>
        <v>13.5</v>
      </c>
      <c r="DP205" s="4">
        <f t="shared" ca="1" si="225"/>
        <v>13.5</v>
      </c>
      <c r="DQ205" s="4">
        <f t="shared" ca="1" si="225"/>
        <v>13.5</v>
      </c>
      <c r="DR205" s="4">
        <f t="shared" ca="1" si="225"/>
        <v>13.5</v>
      </c>
      <c r="DS205" s="4">
        <f t="shared" ca="1" si="225"/>
        <v>13.5</v>
      </c>
      <c r="DT205" s="4">
        <f t="shared" ca="1" si="225"/>
        <v>13.5</v>
      </c>
      <c r="DU205" s="4">
        <f t="shared" ca="1" si="225"/>
        <v>13.5</v>
      </c>
      <c r="DV205" s="4">
        <f t="shared" ca="1" si="225"/>
        <v>13.5</v>
      </c>
      <c r="DW205" s="4">
        <f t="shared" ca="1" si="225"/>
        <v>13.5</v>
      </c>
      <c r="DX205" s="4">
        <f t="shared" ca="1" si="225"/>
        <v>13.5</v>
      </c>
      <c r="DY205" s="4">
        <f t="shared" ca="1" si="225"/>
        <v>13.5</v>
      </c>
      <c r="DZ205" s="4">
        <f t="shared" ca="1" si="225"/>
        <v>13.5</v>
      </c>
      <c r="EA205" s="4">
        <f t="shared" ca="1" si="225"/>
        <v>13.5</v>
      </c>
      <c r="EB205" s="4">
        <f t="shared" ref="EB205:GM205" ca="1" si="226">$L$73+($I$73-$L$73)*(EB148-$F$125)/($H$125-$F$125)</f>
        <v>13.5</v>
      </c>
      <c r="EC205" s="4">
        <f t="shared" ca="1" si="226"/>
        <v>13.5</v>
      </c>
      <c r="ED205" s="4">
        <f t="shared" ca="1" si="226"/>
        <v>13.5</v>
      </c>
      <c r="EE205" s="4">
        <f t="shared" ca="1" si="226"/>
        <v>13.5</v>
      </c>
      <c r="EF205" s="4">
        <f t="shared" ca="1" si="226"/>
        <v>13.5</v>
      </c>
      <c r="EG205" s="4">
        <f t="shared" ca="1" si="226"/>
        <v>13.5</v>
      </c>
      <c r="EH205" s="4">
        <f t="shared" ca="1" si="226"/>
        <v>13.5</v>
      </c>
      <c r="EI205" s="4">
        <f t="shared" ca="1" si="226"/>
        <v>13.5</v>
      </c>
      <c r="EJ205" s="4">
        <f t="shared" ca="1" si="226"/>
        <v>13.5</v>
      </c>
      <c r="EK205" s="4">
        <f t="shared" ca="1" si="226"/>
        <v>13.5</v>
      </c>
      <c r="EL205" s="4">
        <f t="shared" ca="1" si="226"/>
        <v>13.5</v>
      </c>
      <c r="EM205" s="4">
        <f t="shared" ca="1" si="226"/>
        <v>13.5</v>
      </c>
      <c r="EN205" s="4">
        <f t="shared" ca="1" si="226"/>
        <v>13.5</v>
      </c>
      <c r="EO205" s="4">
        <f t="shared" ca="1" si="226"/>
        <v>13.5</v>
      </c>
      <c r="EP205" s="4">
        <f t="shared" ca="1" si="226"/>
        <v>13.5</v>
      </c>
      <c r="EQ205" s="4">
        <f t="shared" ca="1" si="226"/>
        <v>13.5</v>
      </c>
      <c r="ER205" s="4">
        <f t="shared" ca="1" si="226"/>
        <v>13.5</v>
      </c>
      <c r="ES205" s="4">
        <f t="shared" ca="1" si="226"/>
        <v>13.5</v>
      </c>
      <c r="ET205" s="4">
        <f t="shared" ca="1" si="226"/>
        <v>13.5</v>
      </c>
      <c r="EU205" s="4">
        <f t="shared" ca="1" si="226"/>
        <v>13.5</v>
      </c>
      <c r="EV205" s="4">
        <f t="shared" ca="1" si="226"/>
        <v>13.5</v>
      </c>
      <c r="EW205" s="4">
        <f t="shared" ca="1" si="226"/>
        <v>13.5</v>
      </c>
      <c r="EX205" s="4">
        <f t="shared" ca="1" si="226"/>
        <v>13.5</v>
      </c>
      <c r="EY205" s="4">
        <f t="shared" ca="1" si="226"/>
        <v>13.5</v>
      </c>
      <c r="EZ205" s="4">
        <f t="shared" ca="1" si="226"/>
        <v>13.5</v>
      </c>
      <c r="FA205" s="4">
        <f t="shared" ca="1" si="226"/>
        <v>13.5</v>
      </c>
      <c r="FB205" s="4">
        <f t="shared" ca="1" si="226"/>
        <v>13.5</v>
      </c>
      <c r="FC205" s="4">
        <f t="shared" ca="1" si="226"/>
        <v>13.5</v>
      </c>
      <c r="FD205" s="4">
        <f t="shared" ca="1" si="226"/>
        <v>13.5</v>
      </c>
      <c r="FE205" s="4">
        <f t="shared" ca="1" si="226"/>
        <v>13.5</v>
      </c>
      <c r="FF205" s="4">
        <f t="shared" ca="1" si="226"/>
        <v>13.5</v>
      </c>
      <c r="FG205" s="4">
        <f t="shared" ca="1" si="226"/>
        <v>13.5</v>
      </c>
      <c r="FH205" s="4">
        <f t="shared" ca="1" si="226"/>
        <v>13.5</v>
      </c>
      <c r="FI205" s="4">
        <f t="shared" ca="1" si="226"/>
        <v>13.5</v>
      </c>
      <c r="FJ205" s="4">
        <f t="shared" ca="1" si="226"/>
        <v>13.5</v>
      </c>
      <c r="FK205" s="4">
        <f t="shared" ca="1" si="226"/>
        <v>13.5</v>
      </c>
      <c r="FL205" s="4">
        <f t="shared" ca="1" si="226"/>
        <v>13.5</v>
      </c>
      <c r="FM205" s="4">
        <f t="shared" ca="1" si="226"/>
        <v>13.5</v>
      </c>
      <c r="FN205" s="4">
        <f t="shared" ca="1" si="226"/>
        <v>13.5</v>
      </c>
      <c r="FO205" s="4">
        <f t="shared" ca="1" si="226"/>
        <v>13.5</v>
      </c>
      <c r="FP205" s="4">
        <f t="shared" ca="1" si="226"/>
        <v>13.5</v>
      </c>
      <c r="FQ205" s="4">
        <f t="shared" ca="1" si="226"/>
        <v>13.5</v>
      </c>
      <c r="FR205" s="4">
        <f t="shared" ca="1" si="226"/>
        <v>13.5</v>
      </c>
      <c r="FS205" s="4">
        <f t="shared" ca="1" si="226"/>
        <v>13.5</v>
      </c>
      <c r="FT205" s="4">
        <f t="shared" ca="1" si="226"/>
        <v>13.5</v>
      </c>
      <c r="FU205" s="4">
        <f t="shared" ca="1" si="226"/>
        <v>13.5</v>
      </c>
      <c r="FV205" s="4">
        <f t="shared" ca="1" si="226"/>
        <v>13.5</v>
      </c>
      <c r="FW205" s="4">
        <f t="shared" ca="1" si="226"/>
        <v>13.5</v>
      </c>
      <c r="FX205" s="4">
        <f t="shared" ca="1" si="226"/>
        <v>13.5</v>
      </c>
      <c r="FY205" s="4">
        <f t="shared" ca="1" si="226"/>
        <v>13.5</v>
      </c>
      <c r="FZ205" s="4">
        <f t="shared" ca="1" si="226"/>
        <v>13.5</v>
      </c>
      <c r="GA205" s="4">
        <f t="shared" ca="1" si="226"/>
        <v>13.5</v>
      </c>
      <c r="GB205" s="4">
        <f t="shared" ca="1" si="226"/>
        <v>13.5</v>
      </c>
      <c r="GC205" s="4">
        <f t="shared" ca="1" si="226"/>
        <v>13.5</v>
      </c>
      <c r="GD205" s="4">
        <f t="shared" ca="1" si="226"/>
        <v>13.5</v>
      </c>
      <c r="GE205" s="4">
        <f t="shared" ca="1" si="226"/>
        <v>13.5</v>
      </c>
      <c r="GF205" s="4">
        <f t="shared" ca="1" si="226"/>
        <v>13.5</v>
      </c>
      <c r="GG205" s="4">
        <f t="shared" ca="1" si="226"/>
        <v>13.5</v>
      </c>
      <c r="GH205" s="4">
        <f t="shared" ca="1" si="226"/>
        <v>13.5</v>
      </c>
      <c r="GI205" s="4">
        <f t="shared" ca="1" si="226"/>
        <v>13.5</v>
      </c>
      <c r="GJ205" s="4">
        <f t="shared" ca="1" si="226"/>
        <v>13.5</v>
      </c>
      <c r="GK205" s="4">
        <f t="shared" ca="1" si="226"/>
        <v>13.5</v>
      </c>
      <c r="GL205" s="4">
        <f t="shared" ca="1" si="226"/>
        <v>13.5</v>
      </c>
      <c r="GM205" s="4">
        <f t="shared" ca="1" si="226"/>
        <v>13.5</v>
      </c>
      <c r="GN205" s="4">
        <f t="shared" ref="GN205:IV205" ca="1" si="227">$L$73+($I$73-$L$73)*(GN148-$F$125)/($H$125-$F$125)</f>
        <v>13.5</v>
      </c>
      <c r="GO205" s="4">
        <f t="shared" ca="1" si="227"/>
        <v>13.5</v>
      </c>
      <c r="GP205" s="4">
        <f t="shared" ca="1" si="227"/>
        <v>13.5</v>
      </c>
      <c r="GQ205" s="4">
        <f t="shared" ca="1" si="227"/>
        <v>13.5</v>
      </c>
      <c r="GR205" s="4">
        <f t="shared" ca="1" si="227"/>
        <v>13.5</v>
      </c>
      <c r="GS205" s="4">
        <f t="shared" ca="1" si="227"/>
        <v>13.5</v>
      </c>
      <c r="GT205" s="4">
        <f t="shared" ca="1" si="227"/>
        <v>13.5</v>
      </c>
      <c r="GU205" s="4">
        <f t="shared" ca="1" si="227"/>
        <v>13.5</v>
      </c>
      <c r="GV205" s="4">
        <f t="shared" ca="1" si="227"/>
        <v>13.5</v>
      </c>
      <c r="GW205" s="4">
        <f t="shared" ca="1" si="227"/>
        <v>13.5</v>
      </c>
      <c r="GX205" s="4">
        <f t="shared" ca="1" si="227"/>
        <v>13.5</v>
      </c>
      <c r="GY205" s="4">
        <f t="shared" ca="1" si="227"/>
        <v>13.5</v>
      </c>
      <c r="GZ205" s="4">
        <f t="shared" ca="1" si="227"/>
        <v>13.5</v>
      </c>
      <c r="HA205" s="4">
        <f t="shared" ca="1" si="227"/>
        <v>13.5</v>
      </c>
      <c r="HB205" s="4">
        <f t="shared" ca="1" si="227"/>
        <v>13.5</v>
      </c>
      <c r="HC205" s="4">
        <f t="shared" ca="1" si="227"/>
        <v>13.5</v>
      </c>
      <c r="HD205" s="4">
        <f t="shared" ca="1" si="227"/>
        <v>13.5</v>
      </c>
      <c r="HE205" s="4">
        <f t="shared" ca="1" si="227"/>
        <v>13.5</v>
      </c>
      <c r="HF205" s="4">
        <f t="shared" ca="1" si="227"/>
        <v>13.5</v>
      </c>
      <c r="HG205" s="4">
        <f t="shared" ca="1" si="227"/>
        <v>13.5</v>
      </c>
      <c r="HH205" s="4">
        <f t="shared" ca="1" si="227"/>
        <v>13.5</v>
      </c>
      <c r="HI205" s="4">
        <f t="shared" ca="1" si="227"/>
        <v>13.5</v>
      </c>
      <c r="HJ205" s="4">
        <f t="shared" ca="1" si="227"/>
        <v>13.5</v>
      </c>
      <c r="HK205" s="4">
        <f t="shared" ca="1" si="227"/>
        <v>13.5</v>
      </c>
      <c r="HL205" s="4">
        <f t="shared" ca="1" si="227"/>
        <v>13.5</v>
      </c>
      <c r="HM205" s="4">
        <f t="shared" ca="1" si="227"/>
        <v>13.5</v>
      </c>
      <c r="HN205" s="4">
        <f t="shared" ca="1" si="227"/>
        <v>13.5</v>
      </c>
      <c r="HO205" s="4">
        <f t="shared" ca="1" si="227"/>
        <v>13.5</v>
      </c>
      <c r="HP205" s="4">
        <f t="shared" ca="1" si="227"/>
        <v>13.5</v>
      </c>
      <c r="HQ205" s="4">
        <f t="shared" ca="1" si="227"/>
        <v>13.5</v>
      </c>
      <c r="HR205" s="4">
        <f t="shared" ca="1" si="227"/>
        <v>13.5</v>
      </c>
      <c r="HS205" s="4">
        <f t="shared" ca="1" si="227"/>
        <v>13.5</v>
      </c>
      <c r="HT205" s="4">
        <f t="shared" ca="1" si="227"/>
        <v>13.5</v>
      </c>
      <c r="HU205" s="4">
        <f t="shared" ca="1" si="227"/>
        <v>13.5</v>
      </c>
      <c r="HV205" s="4">
        <f t="shared" ca="1" si="227"/>
        <v>13.5</v>
      </c>
      <c r="HW205" s="4">
        <f t="shared" ca="1" si="227"/>
        <v>13.5</v>
      </c>
      <c r="HX205" s="4">
        <f t="shared" ca="1" si="227"/>
        <v>13.5</v>
      </c>
      <c r="HY205" s="4">
        <f t="shared" ca="1" si="227"/>
        <v>13.5</v>
      </c>
      <c r="HZ205" s="4">
        <f t="shared" ca="1" si="227"/>
        <v>13.5</v>
      </c>
      <c r="IA205" s="4">
        <f t="shared" ca="1" si="227"/>
        <v>13.5</v>
      </c>
      <c r="IB205" s="4">
        <f t="shared" ca="1" si="227"/>
        <v>13.5</v>
      </c>
      <c r="IC205" s="4">
        <f t="shared" ca="1" si="227"/>
        <v>13.5</v>
      </c>
      <c r="ID205" s="4">
        <f t="shared" ca="1" si="227"/>
        <v>13.5</v>
      </c>
      <c r="IE205" s="4">
        <f t="shared" ca="1" si="227"/>
        <v>13.5</v>
      </c>
      <c r="IF205" s="4">
        <f t="shared" ca="1" si="227"/>
        <v>13.5</v>
      </c>
      <c r="IG205" s="4">
        <f t="shared" ca="1" si="227"/>
        <v>13.5</v>
      </c>
      <c r="IH205" s="4">
        <f t="shared" ca="1" si="227"/>
        <v>13.5</v>
      </c>
      <c r="II205" s="4">
        <f t="shared" ca="1" si="227"/>
        <v>13.5</v>
      </c>
      <c r="IJ205" s="4">
        <f t="shared" ca="1" si="227"/>
        <v>13.5</v>
      </c>
      <c r="IK205" s="4">
        <f t="shared" ca="1" si="227"/>
        <v>13.5</v>
      </c>
      <c r="IL205" s="4">
        <f t="shared" ca="1" si="227"/>
        <v>13.5</v>
      </c>
      <c r="IM205" s="4">
        <f t="shared" ca="1" si="227"/>
        <v>13.5</v>
      </c>
      <c r="IN205" s="4">
        <f t="shared" ca="1" si="227"/>
        <v>13.5</v>
      </c>
      <c r="IO205" s="4">
        <f t="shared" ca="1" si="227"/>
        <v>13.5</v>
      </c>
      <c r="IP205" s="4">
        <f t="shared" ca="1" si="227"/>
        <v>13.5</v>
      </c>
      <c r="IQ205" s="4">
        <f t="shared" ca="1" si="227"/>
        <v>13.5</v>
      </c>
      <c r="IR205" s="4">
        <f t="shared" ca="1" si="227"/>
        <v>13.5</v>
      </c>
      <c r="IS205" s="4">
        <f t="shared" ca="1" si="227"/>
        <v>13.5</v>
      </c>
      <c r="IT205" s="4">
        <f t="shared" ca="1" si="227"/>
        <v>13.5</v>
      </c>
      <c r="IU205" s="4">
        <f t="shared" ca="1" si="227"/>
        <v>13.5</v>
      </c>
      <c r="IV205" s="4">
        <f t="shared" ca="1" si="227"/>
        <v>13.5</v>
      </c>
    </row>
    <row r="206" spans="1:256" x14ac:dyDescent="0.15">
      <c r="A206" s="24" t="s">
        <v>31</v>
      </c>
      <c r="B206" s="2" t="s">
        <v>10</v>
      </c>
      <c r="C206" s="4"/>
      <c r="D206" s="4">
        <f t="shared" ref="D206:BO206" ca="1" si="228">$M$73+($J$73-$M$73)*(D148-$F$125)/($H$125-$F$125)</f>
        <v>21.5</v>
      </c>
      <c r="E206" s="4">
        <f t="shared" ca="1" si="228"/>
        <v>21.375008381299217</v>
      </c>
      <c r="F206" s="4">
        <f t="shared" ca="1" si="228"/>
        <v>21.248760133090915</v>
      </c>
      <c r="G206" s="4">
        <f t="shared" ca="1" si="228"/>
        <v>21.121242621586234</v>
      </c>
      <c r="H206" s="4">
        <f t="shared" ca="1" si="228"/>
        <v>20.992443085979872</v>
      </c>
      <c r="I206" s="4">
        <f t="shared" ca="1" si="228"/>
        <v>20.862348637173085</v>
      </c>
      <c r="J206" s="4">
        <f t="shared" ca="1" si="228"/>
        <v>20.730946256483865</v>
      </c>
      <c r="K206" s="4">
        <f t="shared" ca="1" si="228"/>
        <v>20.598222794344153</v>
      </c>
      <c r="L206" s="4">
        <f t="shared" ca="1" si="228"/>
        <v>20.464164968983937</v>
      </c>
      <c r="M206" s="4">
        <f t="shared" ca="1" si="228"/>
        <v>20.328759365102151</v>
      </c>
      <c r="N206" s="4">
        <f t="shared" ca="1" si="228"/>
        <v>20.19199243252416</v>
      </c>
      <c r="O206" s="4">
        <f t="shared" ca="1" si="228"/>
        <v>20.053850484845821</v>
      </c>
      <c r="P206" s="4">
        <f t="shared" ca="1" si="228"/>
        <v>19.914319698063839</v>
      </c>
      <c r="Q206" s="4">
        <f t="shared" ca="1" si="228"/>
        <v>19.773386109192398</v>
      </c>
      <c r="R206" s="4">
        <f t="shared" ca="1" si="228"/>
        <v>19.631035614865876</v>
      </c>
      <c r="S206" s="4">
        <f t="shared" ca="1" si="228"/>
        <v>19.48725396992749</v>
      </c>
      <c r="T206" s="4">
        <f t="shared" ca="1" si="228"/>
        <v>19.342026786003792</v>
      </c>
      <c r="U206" s="4">
        <f t="shared" ca="1" si="228"/>
        <v>19.195339530064786</v>
      </c>
      <c r="V206" s="4">
        <f t="shared" ca="1" si="228"/>
        <v>19.047177522969609</v>
      </c>
      <c r="W206" s="4">
        <f t="shared" ca="1" si="228"/>
        <v>18.897525937997575</v>
      </c>
      <c r="X206" s="4">
        <f t="shared" ca="1" si="228"/>
        <v>18.746369799364437</v>
      </c>
      <c r="Y206" s="4">
        <f t="shared" ca="1" si="228"/>
        <v>18.59369398072376</v>
      </c>
      <c r="Z206" s="4">
        <f t="shared" ca="1" si="228"/>
        <v>18.439483203653204</v>
      </c>
      <c r="AA206" s="4">
        <f t="shared" ca="1" si="228"/>
        <v>18.283722036125599</v>
      </c>
      <c r="AB206" s="4">
        <f t="shared" ca="1" si="228"/>
        <v>18.126394890964647</v>
      </c>
      <c r="AC206" s="4">
        <f t="shared" ca="1" si="228"/>
        <v>17.967486024285094</v>
      </c>
      <c r="AD206" s="4">
        <f t="shared" ca="1" si="228"/>
        <v>17.806979533917239</v>
      </c>
      <c r="AE206" s="4">
        <f t="shared" ca="1" si="228"/>
        <v>17.644859357815562</v>
      </c>
      <c r="AF206" s="4">
        <f t="shared" ca="1" si="228"/>
        <v>17.481109272451398</v>
      </c>
      <c r="AG206" s="4">
        <f t="shared" ca="1" si="228"/>
        <v>17.31571289118942</v>
      </c>
      <c r="AH206" s="4">
        <f t="shared" ca="1" si="228"/>
        <v>17.148653662647828</v>
      </c>
      <c r="AI206" s="4">
        <f t="shared" ca="1" si="228"/>
        <v>16.979914869042023</v>
      </c>
      <c r="AJ206" s="4">
        <f t="shared" ca="1" si="228"/>
        <v>16.809454962414822</v>
      </c>
      <c r="AK206" s="4">
        <f t="shared" ca="1" si="228"/>
        <v>16.635641576695075</v>
      </c>
      <c r="AL206" s="4">
        <f t="shared" ca="1" si="228"/>
        <v>16.453734051102398</v>
      </c>
      <c r="AM206" s="4">
        <f t="shared" ca="1" si="228"/>
        <v>16.256310507712083</v>
      </c>
      <c r="AN206" s="4">
        <f t="shared" ca="1" si="228"/>
        <v>16.028612385731517</v>
      </c>
      <c r="AO206" s="4">
        <f t="shared" ca="1" si="228"/>
        <v>16</v>
      </c>
      <c r="AP206" s="4">
        <f t="shared" ca="1" si="228"/>
        <v>16</v>
      </c>
      <c r="AQ206" s="4">
        <f t="shared" ca="1" si="228"/>
        <v>16</v>
      </c>
      <c r="AR206" s="4">
        <f t="shared" ca="1" si="228"/>
        <v>16</v>
      </c>
      <c r="AS206" s="4">
        <f t="shared" ca="1" si="228"/>
        <v>16</v>
      </c>
      <c r="AT206" s="4">
        <f t="shared" ca="1" si="228"/>
        <v>16</v>
      </c>
      <c r="AU206" s="4">
        <f t="shared" ca="1" si="228"/>
        <v>16</v>
      </c>
      <c r="AV206" s="4">
        <f t="shared" ca="1" si="228"/>
        <v>16</v>
      </c>
      <c r="AW206" s="4">
        <f t="shared" ca="1" si="228"/>
        <v>16</v>
      </c>
      <c r="AX206" s="4">
        <f t="shared" ca="1" si="228"/>
        <v>16</v>
      </c>
      <c r="AY206" s="4">
        <f t="shared" ca="1" si="228"/>
        <v>16</v>
      </c>
      <c r="AZ206" s="4">
        <f t="shared" ca="1" si="228"/>
        <v>16</v>
      </c>
      <c r="BA206" s="4">
        <f t="shared" ca="1" si="228"/>
        <v>16</v>
      </c>
      <c r="BB206" s="4">
        <f t="shared" ca="1" si="228"/>
        <v>16</v>
      </c>
      <c r="BC206" s="4">
        <f t="shared" ca="1" si="228"/>
        <v>16</v>
      </c>
      <c r="BD206" s="4">
        <f t="shared" ca="1" si="228"/>
        <v>16</v>
      </c>
      <c r="BE206" s="4">
        <f t="shared" ca="1" si="228"/>
        <v>16</v>
      </c>
      <c r="BF206" s="4">
        <f t="shared" ca="1" si="228"/>
        <v>16</v>
      </c>
      <c r="BG206" s="44">
        <f t="shared" ca="1" si="228"/>
        <v>16</v>
      </c>
      <c r="BH206" s="4">
        <f t="shared" ca="1" si="228"/>
        <v>16</v>
      </c>
      <c r="BI206" s="4">
        <f t="shared" ca="1" si="228"/>
        <v>16</v>
      </c>
      <c r="BJ206" s="4">
        <f t="shared" ca="1" si="228"/>
        <v>16</v>
      </c>
      <c r="BK206" s="4">
        <f t="shared" ca="1" si="228"/>
        <v>16</v>
      </c>
      <c r="BL206" s="4">
        <f t="shared" ca="1" si="228"/>
        <v>16</v>
      </c>
      <c r="BM206" s="4">
        <f t="shared" ca="1" si="228"/>
        <v>16</v>
      </c>
      <c r="BN206" s="4">
        <f t="shared" ca="1" si="228"/>
        <v>16</v>
      </c>
      <c r="BO206" s="4">
        <f t="shared" ca="1" si="228"/>
        <v>16</v>
      </c>
      <c r="BP206" s="4">
        <f t="shared" ref="BP206:EA206" ca="1" si="229">$M$73+($J$73-$M$73)*(BP148-$F$125)/($H$125-$F$125)</f>
        <v>16</v>
      </c>
      <c r="BQ206" s="4">
        <f t="shared" ca="1" si="229"/>
        <v>16</v>
      </c>
      <c r="BR206" s="4">
        <f t="shared" ca="1" si="229"/>
        <v>16</v>
      </c>
      <c r="BS206" s="4">
        <f t="shared" ca="1" si="229"/>
        <v>16</v>
      </c>
      <c r="BT206" s="4">
        <f t="shared" ca="1" si="229"/>
        <v>16</v>
      </c>
      <c r="BU206" s="4">
        <f t="shared" ca="1" si="229"/>
        <v>16</v>
      </c>
      <c r="BV206" s="4">
        <f t="shared" ca="1" si="229"/>
        <v>16</v>
      </c>
      <c r="BW206" s="4">
        <f t="shared" ca="1" si="229"/>
        <v>16</v>
      </c>
      <c r="BX206" s="4">
        <f t="shared" ca="1" si="229"/>
        <v>16</v>
      </c>
      <c r="BY206" s="4">
        <f t="shared" ca="1" si="229"/>
        <v>16</v>
      </c>
      <c r="BZ206" s="4">
        <f t="shared" ca="1" si="229"/>
        <v>16</v>
      </c>
      <c r="CA206" s="4">
        <f t="shared" ca="1" si="229"/>
        <v>16</v>
      </c>
      <c r="CB206" s="4">
        <f t="shared" ca="1" si="229"/>
        <v>16</v>
      </c>
      <c r="CC206" s="4">
        <f t="shared" ca="1" si="229"/>
        <v>16</v>
      </c>
      <c r="CD206" s="4">
        <f t="shared" ca="1" si="229"/>
        <v>16</v>
      </c>
      <c r="CE206" s="4">
        <f t="shared" ca="1" si="229"/>
        <v>16</v>
      </c>
      <c r="CF206" s="4">
        <f t="shared" ca="1" si="229"/>
        <v>16</v>
      </c>
      <c r="CG206" s="4">
        <f t="shared" ca="1" si="229"/>
        <v>16</v>
      </c>
      <c r="CH206" s="4">
        <f t="shared" ca="1" si="229"/>
        <v>16</v>
      </c>
      <c r="CI206" s="4">
        <f t="shared" ca="1" si="229"/>
        <v>16</v>
      </c>
      <c r="CJ206" s="4">
        <f t="shared" ca="1" si="229"/>
        <v>16</v>
      </c>
      <c r="CK206" s="4">
        <f t="shared" ca="1" si="229"/>
        <v>16</v>
      </c>
      <c r="CL206" s="4">
        <f t="shared" ca="1" si="229"/>
        <v>16</v>
      </c>
      <c r="CM206" s="4">
        <f t="shared" ca="1" si="229"/>
        <v>16</v>
      </c>
      <c r="CN206" s="4">
        <f t="shared" ca="1" si="229"/>
        <v>16</v>
      </c>
      <c r="CO206" s="4">
        <f t="shared" ca="1" si="229"/>
        <v>16</v>
      </c>
      <c r="CP206" s="4">
        <f t="shared" ca="1" si="229"/>
        <v>16</v>
      </c>
      <c r="CQ206" s="4">
        <f t="shared" ca="1" si="229"/>
        <v>16</v>
      </c>
      <c r="CR206" s="4">
        <f t="shared" ca="1" si="229"/>
        <v>16</v>
      </c>
      <c r="CS206" s="4">
        <f t="shared" ca="1" si="229"/>
        <v>16</v>
      </c>
      <c r="CT206" s="4">
        <f t="shared" ca="1" si="229"/>
        <v>16</v>
      </c>
      <c r="CU206" s="4">
        <f t="shared" ca="1" si="229"/>
        <v>16</v>
      </c>
      <c r="CV206" s="4">
        <f t="shared" ca="1" si="229"/>
        <v>16</v>
      </c>
      <c r="CW206" s="4">
        <f t="shared" ca="1" si="229"/>
        <v>16</v>
      </c>
      <c r="CX206" s="4">
        <f t="shared" ca="1" si="229"/>
        <v>16</v>
      </c>
      <c r="CY206" s="4">
        <f t="shared" ca="1" si="229"/>
        <v>16</v>
      </c>
      <c r="CZ206" s="4">
        <f t="shared" ca="1" si="229"/>
        <v>16</v>
      </c>
      <c r="DA206" s="4">
        <f t="shared" ca="1" si="229"/>
        <v>16</v>
      </c>
      <c r="DB206" s="4">
        <f t="shared" ca="1" si="229"/>
        <v>16</v>
      </c>
      <c r="DC206" s="4">
        <f t="shared" ca="1" si="229"/>
        <v>16</v>
      </c>
      <c r="DD206" s="4">
        <f t="shared" ca="1" si="229"/>
        <v>16</v>
      </c>
      <c r="DE206" s="4">
        <f t="shared" ca="1" si="229"/>
        <v>16</v>
      </c>
      <c r="DF206" s="4">
        <f t="shared" ca="1" si="229"/>
        <v>16</v>
      </c>
      <c r="DG206" s="4">
        <f t="shared" ca="1" si="229"/>
        <v>16</v>
      </c>
      <c r="DH206" s="4">
        <f t="shared" ca="1" si="229"/>
        <v>16</v>
      </c>
      <c r="DI206" s="4">
        <f t="shared" ca="1" si="229"/>
        <v>16</v>
      </c>
      <c r="DJ206" s="4">
        <f t="shared" ca="1" si="229"/>
        <v>16</v>
      </c>
      <c r="DK206" s="4">
        <f t="shared" ca="1" si="229"/>
        <v>16</v>
      </c>
      <c r="DL206" s="4">
        <f t="shared" ca="1" si="229"/>
        <v>16</v>
      </c>
      <c r="DM206" s="4">
        <f t="shared" ca="1" si="229"/>
        <v>16</v>
      </c>
      <c r="DN206" s="4">
        <f t="shared" ca="1" si="229"/>
        <v>16</v>
      </c>
      <c r="DO206" s="4">
        <f t="shared" ca="1" si="229"/>
        <v>16</v>
      </c>
      <c r="DP206" s="4">
        <f t="shared" ca="1" si="229"/>
        <v>16</v>
      </c>
      <c r="DQ206" s="4">
        <f t="shared" ca="1" si="229"/>
        <v>16</v>
      </c>
      <c r="DR206" s="4">
        <f t="shared" ca="1" si="229"/>
        <v>16</v>
      </c>
      <c r="DS206" s="4">
        <f t="shared" ca="1" si="229"/>
        <v>16</v>
      </c>
      <c r="DT206" s="4">
        <f t="shared" ca="1" si="229"/>
        <v>16</v>
      </c>
      <c r="DU206" s="4">
        <f t="shared" ca="1" si="229"/>
        <v>16</v>
      </c>
      <c r="DV206" s="4">
        <f t="shared" ca="1" si="229"/>
        <v>16</v>
      </c>
      <c r="DW206" s="4">
        <f t="shared" ca="1" si="229"/>
        <v>16</v>
      </c>
      <c r="DX206" s="4">
        <f t="shared" ca="1" si="229"/>
        <v>16</v>
      </c>
      <c r="DY206" s="4">
        <f t="shared" ca="1" si="229"/>
        <v>16</v>
      </c>
      <c r="DZ206" s="4">
        <f t="shared" ca="1" si="229"/>
        <v>16</v>
      </c>
      <c r="EA206" s="4">
        <f t="shared" ca="1" si="229"/>
        <v>16</v>
      </c>
      <c r="EB206" s="4">
        <f t="shared" ref="EB206:GM206" ca="1" si="230">$M$73+($J$73-$M$73)*(EB148-$F$125)/($H$125-$F$125)</f>
        <v>16</v>
      </c>
      <c r="EC206" s="4">
        <f t="shared" ca="1" si="230"/>
        <v>16</v>
      </c>
      <c r="ED206" s="4">
        <f t="shared" ca="1" si="230"/>
        <v>16</v>
      </c>
      <c r="EE206" s="4">
        <f t="shared" ca="1" si="230"/>
        <v>16</v>
      </c>
      <c r="EF206" s="4">
        <f t="shared" ca="1" si="230"/>
        <v>16</v>
      </c>
      <c r="EG206" s="4">
        <f t="shared" ca="1" si="230"/>
        <v>16</v>
      </c>
      <c r="EH206" s="4">
        <f t="shared" ca="1" si="230"/>
        <v>16</v>
      </c>
      <c r="EI206" s="4">
        <f t="shared" ca="1" si="230"/>
        <v>16</v>
      </c>
      <c r="EJ206" s="4">
        <f t="shared" ca="1" si="230"/>
        <v>16</v>
      </c>
      <c r="EK206" s="4">
        <f t="shared" ca="1" si="230"/>
        <v>16</v>
      </c>
      <c r="EL206" s="4">
        <f t="shared" ca="1" si="230"/>
        <v>16</v>
      </c>
      <c r="EM206" s="4">
        <f t="shared" ca="1" si="230"/>
        <v>16</v>
      </c>
      <c r="EN206" s="4">
        <f t="shared" ca="1" si="230"/>
        <v>16</v>
      </c>
      <c r="EO206" s="4">
        <f t="shared" ca="1" si="230"/>
        <v>16</v>
      </c>
      <c r="EP206" s="4">
        <f t="shared" ca="1" si="230"/>
        <v>16</v>
      </c>
      <c r="EQ206" s="4">
        <f t="shared" ca="1" si="230"/>
        <v>16</v>
      </c>
      <c r="ER206" s="4">
        <f t="shared" ca="1" si="230"/>
        <v>16</v>
      </c>
      <c r="ES206" s="4">
        <f t="shared" ca="1" si="230"/>
        <v>16</v>
      </c>
      <c r="ET206" s="4">
        <f t="shared" ca="1" si="230"/>
        <v>16</v>
      </c>
      <c r="EU206" s="4">
        <f t="shared" ca="1" si="230"/>
        <v>16</v>
      </c>
      <c r="EV206" s="4">
        <f t="shared" ca="1" si="230"/>
        <v>16</v>
      </c>
      <c r="EW206" s="4">
        <f t="shared" ca="1" si="230"/>
        <v>16</v>
      </c>
      <c r="EX206" s="4">
        <f t="shared" ca="1" si="230"/>
        <v>16</v>
      </c>
      <c r="EY206" s="4">
        <f t="shared" ca="1" si="230"/>
        <v>16</v>
      </c>
      <c r="EZ206" s="4">
        <f t="shared" ca="1" si="230"/>
        <v>16</v>
      </c>
      <c r="FA206" s="4">
        <f t="shared" ca="1" si="230"/>
        <v>16</v>
      </c>
      <c r="FB206" s="4">
        <f t="shared" ca="1" si="230"/>
        <v>16</v>
      </c>
      <c r="FC206" s="4">
        <f t="shared" ca="1" si="230"/>
        <v>16</v>
      </c>
      <c r="FD206" s="4">
        <f t="shared" ca="1" si="230"/>
        <v>16</v>
      </c>
      <c r="FE206" s="4">
        <f t="shared" ca="1" si="230"/>
        <v>16</v>
      </c>
      <c r="FF206" s="4">
        <f t="shared" ca="1" si="230"/>
        <v>16</v>
      </c>
      <c r="FG206" s="4">
        <f t="shared" ca="1" si="230"/>
        <v>16</v>
      </c>
      <c r="FH206" s="4">
        <f t="shared" ca="1" si="230"/>
        <v>16</v>
      </c>
      <c r="FI206" s="4">
        <f t="shared" ca="1" si="230"/>
        <v>16</v>
      </c>
      <c r="FJ206" s="4">
        <f t="shared" ca="1" si="230"/>
        <v>16</v>
      </c>
      <c r="FK206" s="4">
        <f t="shared" ca="1" si="230"/>
        <v>16</v>
      </c>
      <c r="FL206" s="4">
        <f t="shared" ca="1" si="230"/>
        <v>16</v>
      </c>
      <c r="FM206" s="4">
        <f t="shared" ca="1" si="230"/>
        <v>16</v>
      </c>
      <c r="FN206" s="4">
        <f t="shared" ca="1" si="230"/>
        <v>16</v>
      </c>
      <c r="FO206" s="4">
        <f t="shared" ca="1" si="230"/>
        <v>16</v>
      </c>
      <c r="FP206" s="4">
        <f t="shared" ca="1" si="230"/>
        <v>16</v>
      </c>
      <c r="FQ206" s="4">
        <f t="shared" ca="1" si="230"/>
        <v>16</v>
      </c>
      <c r="FR206" s="4">
        <f t="shared" ca="1" si="230"/>
        <v>16</v>
      </c>
      <c r="FS206" s="4">
        <f t="shared" ca="1" si="230"/>
        <v>16</v>
      </c>
      <c r="FT206" s="4">
        <f t="shared" ca="1" si="230"/>
        <v>16</v>
      </c>
      <c r="FU206" s="4">
        <f t="shared" ca="1" si="230"/>
        <v>16</v>
      </c>
      <c r="FV206" s="4">
        <f t="shared" ca="1" si="230"/>
        <v>16</v>
      </c>
      <c r="FW206" s="4">
        <f t="shared" ca="1" si="230"/>
        <v>16</v>
      </c>
      <c r="FX206" s="4">
        <f t="shared" ca="1" si="230"/>
        <v>16</v>
      </c>
      <c r="FY206" s="4">
        <f t="shared" ca="1" si="230"/>
        <v>16</v>
      </c>
      <c r="FZ206" s="4">
        <f t="shared" ca="1" si="230"/>
        <v>16</v>
      </c>
      <c r="GA206" s="4">
        <f t="shared" ca="1" si="230"/>
        <v>16</v>
      </c>
      <c r="GB206" s="4">
        <f t="shared" ca="1" si="230"/>
        <v>16</v>
      </c>
      <c r="GC206" s="4">
        <f t="shared" ca="1" si="230"/>
        <v>16</v>
      </c>
      <c r="GD206" s="4">
        <f t="shared" ca="1" si="230"/>
        <v>16</v>
      </c>
      <c r="GE206" s="4">
        <f t="shared" ca="1" si="230"/>
        <v>16</v>
      </c>
      <c r="GF206" s="4">
        <f t="shared" ca="1" si="230"/>
        <v>16</v>
      </c>
      <c r="GG206" s="4">
        <f t="shared" ca="1" si="230"/>
        <v>16</v>
      </c>
      <c r="GH206" s="4">
        <f t="shared" ca="1" si="230"/>
        <v>16</v>
      </c>
      <c r="GI206" s="4">
        <f t="shared" ca="1" si="230"/>
        <v>16</v>
      </c>
      <c r="GJ206" s="4">
        <f t="shared" ca="1" si="230"/>
        <v>16</v>
      </c>
      <c r="GK206" s="4">
        <f t="shared" ca="1" si="230"/>
        <v>16</v>
      </c>
      <c r="GL206" s="4">
        <f t="shared" ca="1" si="230"/>
        <v>16</v>
      </c>
      <c r="GM206" s="4">
        <f t="shared" ca="1" si="230"/>
        <v>16</v>
      </c>
      <c r="GN206" s="4">
        <f t="shared" ref="GN206:IV206" ca="1" si="231">$M$73+($J$73-$M$73)*(GN148-$F$125)/($H$125-$F$125)</f>
        <v>16</v>
      </c>
      <c r="GO206" s="4">
        <f t="shared" ca="1" si="231"/>
        <v>16</v>
      </c>
      <c r="GP206" s="4">
        <f t="shared" ca="1" si="231"/>
        <v>16</v>
      </c>
      <c r="GQ206" s="4">
        <f t="shared" ca="1" si="231"/>
        <v>16</v>
      </c>
      <c r="GR206" s="4">
        <f t="shared" ca="1" si="231"/>
        <v>16</v>
      </c>
      <c r="GS206" s="4">
        <f t="shared" ca="1" si="231"/>
        <v>16</v>
      </c>
      <c r="GT206" s="4">
        <f t="shared" ca="1" si="231"/>
        <v>16</v>
      </c>
      <c r="GU206" s="4">
        <f t="shared" ca="1" si="231"/>
        <v>16</v>
      </c>
      <c r="GV206" s="4">
        <f t="shared" ca="1" si="231"/>
        <v>16</v>
      </c>
      <c r="GW206" s="4">
        <f t="shared" ca="1" si="231"/>
        <v>16</v>
      </c>
      <c r="GX206" s="4">
        <f t="shared" ca="1" si="231"/>
        <v>16</v>
      </c>
      <c r="GY206" s="4">
        <f t="shared" ca="1" si="231"/>
        <v>16</v>
      </c>
      <c r="GZ206" s="4">
        <f t="shared" ca="1" si="231"/>
        <v>16</v>
      </c>
      <c r="HA206" s="4">
        <f t="shared" ca="1" si="231"/>
        <v>16</v>
      </c>
      <c r="HB206" s="4">
        <f t="shared" ca="1" si="231"/>
        <v>16</v>
      </c>
      <c r="HC206" s="4">
        <f t="shared" ca="1" si="231"/>
        <v>16</v>
      </c>
      <c r="HD206" s="4">
        <f t="shared" ca="1" si="231"/>
        <v>16</v>
      </c>
      <c r="HE206" s="4">
        <f t="shared" ca="1" si="231"/>
        <v>16</v>
      </c>
      <c r="HF206" s="4">
        <f t="shared" ca="1" si="231"/>
        <v>16</v>
      </c>
      <c r="HG206" s="4">
        <f t="shared" ca="1" si="231"/>
        <v>16</v>
      </c>
      <c r="HH206" s="4">
        <f t="shared" ca="1" si="231"/>
        <v>16</v>
      </c>
      <c r="HI206" s="4">
        <f t="shared" ca="1" si="231"/>
        <v>16</v>
      </c>
      <c r="HJ206" s="4">
        <f t="shared" ca="1" si="231"/>
        <v>16</v>
      </c>
      <c r="HK206" s="4">
        <f t="shared" ca="1" si="231"/>
        <v>16</v>
      </c>
      <c r="HL206" s="4">
        <f t="shared" ca="1" si="231"/>
        <v>16</v>
      </c>
      <c r="HM206" s="4">
        <f t="shared" ca="1" si="231"/>
        <v>16</v>
      </c>
      <c r="HN206" s="4">
        <f t="shared" ca="1" si="231"/>
        <v>16</v>
      </c>
      <c r="HO206" s="4">
        <f t="shared" ca="1" si="231"/>
        <v>16</v>
      </c>
      <c r="HP206" s="4">
        <f t="shared" ca="1" si="231"/>
        <v>16</v>
      </c>
      <c r="HQ206" s="4">
        <f t="shared" ca="1" si="231"/>
        <v>16</v>
      </c>
      <c r="HR206" s="4">
        <f t="shared" ca="1" si="231"/>
        <v>16</v>
      </c>
      <c r="HS206" s="4">
        <f t="shared" ca="1" si="231"/>
        <v>16</v>
      </c>
      <c r="HT206" s="4">
        <f t="shared" ca="1" si="231"/>
        <v>16</v>
      </c>
      <c r="HU206" s="4">
        <f t="shared" ca="1" si="231"/>
        <v>16</v>
      </c>
      <c r="HV206" s="4">
        <f t="shared" ca="1" si="231"/>
        <v>16</v>
      </c>
      <c r="HW206" s="4">
        <f t="shared" ca="1" si="231"/>
        <v>16</v>
      </c>
      <c r="HX206" s="4">
        <f t="shared" ca="1" si="231"/>
        <v>16</v>
      </c>
      <c r="HY206" s="4">
        <f t="shared" ca="1" si="231"/>
        <v>16</v>
      </c>
      <c r="HZ206" s="4">
        <f t="shared" ca="1" si="231"/>
        <v>16</v>
      </c>
      <c r="IA206" s="4">
        <f t="shared" ca="1" si="231"/>
        <v>16</v>
      </c>
      <c r="IB206" s="4">
        <f t="shared" ca="1" si="231"/>
        <v>16</v>
      </c>
      <c r="IC206" s="4">
        <f t="shared" ca="1" si="231"/>
        <v>16</v>
      </c>
      <c r="ID206" s="4">
        <f t="shared" ca="1" si="231"/>
        <v>16</v>
      </c>
      <c r="IE206" s="4">
        <f t="shared" ca="1" si="231"/>
        <v>16</v>
      </c>
      <c r="IF206" s="4">
        <f t="shared" ca="1" si="231"/>
        <v>16</v>
      </c>
      <c r="IG206" s="4">
        <f t="shared" ca="1" si="231"/>
        <v>16</v>
      </c>
      <c r="IH206" s="4">
        <f t="shared" ca="1" si="231"/>
        <v>16</v>
      </c>
      <c r="II206" s="4">
        <f t="shared" ca="1" si="231"/>
        <v>16</v>
      </c>
      <c r="IJ206" s="4">
        <f t="shared" ca="1" si="231"/>
        <v>16</v>
      </c>
      <c r="IK206" s="4">
        <f t="shared" ca="1" si="231"/>
        <v>16</v>
      </c>
      <c r="IL206" s="4">
        <f t="shared" ca="1" si="231"/>
        <v>16</v>
      </c>
      <c r="IM206" s="4">
        <f t="shared" ca="1" si="231"/>
        <v>16</v>
      </c>
      <c r="IN206" s="4">
        <f t="shared" ca="1" si="231"/>
        <v>16</v>
      </c>
      <c r="IO206" s="4">
        <f t="shared" ca="1" si="231"/>
        <v>16</v>
      </c>
      <c r="IP206" s="4">
        <f t="shared" ca="1" si="231"/>
        <v>16</v>
      </c>
      <c r="IQ206" s="4">
        <f t="shared" ca="1" si="231"/>
        <v>16</v>
      </c>
      <c r="IR206" s="4">
        <f t="shared" ca="1" si="231"/>
        <v>16</v>
      </c>
      <c r="IS206" s="4">
        <f t="shared" ca="1" si="231"/>
        <v>16</v>
      </c>
      <c r="IT206" s="4">
        <f t="shared" ca="1" si="231"/>
        <v>16</v>
      </c>
      <c r="IU206" s="4">
        <f t="shared" ca="1" si="231"/>
        <v>16</v>
      </c>
      <c r="IV206" s="4">
        <f t="shared" ca="1" si="231"/>
        <v>16</v>
      </c>
    </row>
    <row r="207" spans="1:256" x14ac:dyDescent="0.15">
      <c r="A207" s="24" t="s">
        <v>9</v>
      </c>
      <c r="B207" s="2" t="s">
        <v>10</v>
      </c>
      <c r="C207" s="4"/>
      <c r="D207" s="4">
        <f t="shared" ref="D207:BO207" ca="1" si="232">$N$73+($K$73-$N$73)*(D148-$F$125)/($H$125-$F$125)</f>
        <v>113.9</v>
      </c>
      <c r="E207" s="4">
        <f t="shared" ca="1" si="232"/>
        <v>115.38626397509657</v>
      </c>
      <c r="F207" s="4">
        <f t="shared" ca="1" si="232"/>
        <v>116.88747041742803</v>
      </c>
      <c r="G207" s="4">
        <f t="shared" ca="1" si="232"/>
        <v>118.40376955422914</v>
      </c>
      <c r="H207" s="4">
        <f t="shared" ca="1" si="232"/>
        <v>119.9353131230757</v>
      </c>
      <c r="I207" s="4">
        <f t="shared" ca="1" si="232"/>
        <v>121.48225438706916</v>
      </c>
      <c r="J207" s="4">
        <f t="shared" ca="1" si="232"/>
        <v>123.04474815017369</v>
      </c>
      <c r="K207" s="4">
        <f t="shared" ca="1" si="232"/>
        <v>124.62295077270772</v>
      </c>
      <c r="L207" s="4">
        <f t="shared" ca="1" si="232"/>
        <v>126.21702018699099</v>
      </c>
      <c r="M207" s="4">
        <f t="shared" ca="1" si="232"/>
        <v>127.827115913149</v>
      </c>
      <c r="N207" s="4">
        <f t="shared" ca="1" si="232"/>
        <v>129.45339907507636</v>
      </c>
      <c r="O207" s="4">
        <f t="shared" ca="1" si="232"/>
        <v>131.09603241656063</v>
      </c>
      <c r="P207" s="4">
        <f t="shared" ca="1" si="232"/>
        <v>132.7551803175682</v>
      </c>
      <c r="Q207" s="4">
        <f t="shared" ca="1" si="232"/>
        <v>134.43100881069404</v>
      </c>
      <c r="R207" s="4">
        <f t="shared" ca="1" si="232"/>
        <v>136.1236855977767</v>
      </c>
      <c r="S207" s="4">
        <f t="shared" ca="1" si="232"/>
        <v>137.83338006668038</v>
      </c>
      <c r="T207" s="4">
        <f t="shared" ca="1" si="232"/>
        <v>139.56026330824582</v>
      </c>
      <c r="U207" s="4">
        <f t="shared" ca="1" si="232"/>
        <v>141.30450813341147</v>
      </c>
      <c r="V207" s="4">
        <f t="shared" ca="1" si="232"/>
        <v>143.06628909050684</v>
      </c>
      <c r="W207" s="4">
        <f t="shared" ca="1" si="232"/>
        <v>144.84578248271976</v>
      </c>
      <c r="X207" s="4">
        <f t="shared" ca="1" si="232"/>
        <v>146.64316638573925</v>
      </c>
      <c r="Y207" s="4">
        <f t="shared" ca="1" si="232"/>
        <v>148.45862066557567</v>
      </c>
      <c r="Z207" s="4">
        <f t="shared" ca="1" si="232"/>
        <v>150.29232699656009</v>
      </c>
      <c r="AA207" s="4">
        <f t="shared" ca="1" si="232"/>
        <v>152.14446887952471</v>
      </c>
      <c r="AB207" s="4">
        <f t="shared" ca="1" si="232"/>
        <v>154.01523166016585</v>
      </c>
      <c r="AC207" s="4">
        <f t="shared" ca="1" si="232"/>
        <v>155.90480254759177</v>
      </c>
      <c r="AD207" s="4">
        <f t="shared" ca="1" si="232"/>
        <v>157.81337063305685</v>
      </c>
      <c r="AE207" s="4">
        <f t="shared" ca="1" si="232"/>
        <v>159.74112690888404</v>
      </c>
      <c r="AF207" s="4">
        <f t="shared" ca="1" si="232"/>
        <v>161.68826428757797</v>
      </c>
      <c r="AG207" s="4">
        <f t="shared" ca="1" si="232"/>
        <v>163.65497762112946</v>
      </c>
      <c r="AH207" s="4">
        <f t="shared" ca="1" si="232"/>
        <v>165.64146372051493</v>
      </c>
      <c r="AI207" s="4">
        <f t="shared" ca="1" si="232"/>
        <v>167.64792137539123</v>
      </c>
      <c r="AJ207" s="4">
        <f t="shared" ca="1" si="232"/>
        <v>169.67484462874012</v>
      </c>
      <c r="AK207" s="4">
        <f t="shared" ca="1" si="232"/>
        <v>171.74164379711675</v>
      </c>
      <c r="AL207" s="4">
        <f t="shared" ca="1" si="232"/>
        <v>173.90468964689151</v>
      </c>
      <c r="AM207" s="4">
        <f t="shared" ca="1" si="232"/>
        <v>176.25223505375087</v>
      </c>
      <c r="AN207" s="4">
        <f t="shared" ca="1" si="232"/>
        <v>178.95977272239253</v>
      </c>
      <c r="AO207" s="4">
        <f t="shared" ca="1" si="232"/>
        <v>179.3</v>
      </c>
      <c r="AP207" s="4">
        <f t="shared" ca="1" si="232"/>
        <v>179.3</v>
      </c>
      <c r="AQ207" s="4">
        <f t="shared" ca="1" si="232"/>
        <v>179.3</v>
      </c>
      <c r="AR207" s="4">
        <f t="shared" ca="1" si="232"/>
        <v>179.3</v>
      </c>
      <c r="AS207" s="4">
        <f t="shared" ca="1" si="232"/>
        <v>179.3</v>
      </c>
      <c r="AT207" s="4">
        <f t="shared" ca="1" si="232"/>
        <v>179.3</v>
      </c>
      <c r="AU207" s="4">
        <f t="shared" ca="1" si="232"/>
        <v>179.3</v>
      </c>
      <c r="AV207" s="4">
        <f t="shared" ca="1" si="232"/>
        <v>179.3</v>
      </c>
      <c r="AW207" s="4">
        <f t="shared" ca="1" si="232"/>
        <v>179.3</v>
      </c>
      <c r="AX207" s="4">
        <f t="shared" ca="1" si="232"/>
        <v>179.3</v>
      </c>
      <c r="AY207" s="4">
        <f t="shared" ca="1" si="232"/>
        <v>179.3</v>
      </c>
      <c r="AZ207" s="4">
        <f t="shared" ca="1" si="232"/>
        <v>179.3</v>
      </c>
      <c r="BA207" s="4">
        <f t="shared" ca="1" si="232"/>
        <v>179.3</v>
      </c>
      <c r="BB207" s="4">
        <f t="shared" ca="1" si="232"/>
        <v>179.3</v>
      </c>
      <c r="BC207" s="4">
        <f t="shared" ca="1" si="232"/>
        <v>179.3</v>
      </c>
      <c r="BD207" s="4">
        <f t="shared" ca="1" si="232"/>
        <v>179.3</v>
      </c>
      <c r="BE207" s="4">
        <f t="shared" ca="1" si="232"/>
        <v>179.3</v>
      </c>
      <c r="BF207" s="44">
        <f t="shared" ca="1" si="232"/>
        <v>179.3</v>
      </c>
      <c r="BG207" s="4">
        <f t="shared" ca="1" si="232"/>
        <v>179.3</v>
      </c>
      <c r="BH207" s="4">
        <f t="shared" ca="1" si="232"/>
        <v>179.3</v>
      </c>
      <c r="BI207" s="4">
        <f t="shared" ca="1" si="232"/>
        <v>179.3</v>
      </c>
      <c r="BJ207" s="4">
        <f t="shared" ca="1" si="232"/>
        <v>179.3</v>
      </c>
      <c r="BK207" s="4">
        <f t="shared" ca="1" si="232"/>
        <v>179.3</v>
      </c>
      <c r="BL207" s="4">
        <f t="shared" ca="1" si="232"/>
        <v>179.3</v>
      </c>
      <c r="BM207" s="4">
        <f t="shared" ca="1" si="232"/>
        <v>179.3</v>
      </c>
      <c r="BN207" s="4">
        <f t="shared" ca="1" si="232"/>
        <v>179.3</v>
      </c>
      <c r="BO207" s="4">
        <f t="shared" ca="1" si="232"/>
        <v>179.3</v>
      </c>
      <c r="BP207" s="4">
        <f t="shared" ref="BP207:EA207" ca="1" si="233">$N$73+($K$73-$N$73)*(BP148-$F$125)/($H$125-$F$125)</f>
        <v>179.3</v>
      </c>
      <c r="BQ207" s="4">
        <f t="shared" ca="1" si="233"/>
        <v>179.3</v>
      </c>
      <c r="BR207" s="4">
        <f t="shared" ca="1" si="233"/>
        <v>179.3</v>
      </c>
      <c r="BS207" s="4">
        <f t="shared" ca="1" si="233"/>
        <v>179.3</v>
      </c>
      <c r="BT207" s="4">
        <f t="shared" ca="1" si="233"/>
        <v>179.3</v>
      </c>
      <c r="BU207" s="4">
        <f t="shared" ca="1" si="233"/>
        <v>179.3</v>
      </c>
      <c r="BV207" s="4">
        <f t="shared" ca="1" si="233"/>
        <v>179.3</v>
      </c>
      <c r="BW207" s="4">
        <f t="shared" ca="1" si="233"/>
        <v>179.3</v>
      </c>
      <c r="BX207" s="4">
        <f t="shared" ca="1" si="233"/>
        <v>179.3</v>
      </c>
      <c r="BY207" s="4">
        <f t="shared" ca="1" si="233"/>
        <v>179.3</v>
      </c>
      <c r="BZ207" s="4">
        <f t="shared" ca="1" si="233"/>
        <v>179.3</v>
      </c>
      <c r="CA207" s="4">
        <f t="shared" ca="1" si="233"/>
        <v>179.3</v>
      </c>
      <c r="CB207" s="4">
        <f t="shared" ca="1" si="233"/>
        <v>179.3</v>
      </c>
      <c r="CC207" s="4">
        <f t="shared" ca="1" si="233"/>
        <v>179.3</v>
      </c>
      <c r="CD207" s="4">
        <f t="shared" ca="1" si="233"/>
        <v>179.3</v>
      </c>
      <c r="CE207" s="4">
        <f t="shared" ca="1" si="233"/>
        <v>179.3</v>
      </c>
      <c r="CF207" s="4">
        <f t="shared" ca="1" si="233"/>
        <v>179.3</v>
      </c>
      <c r="CG207" s="4">
        <f t="shared" ca="1" si="233"/>
        <v>179.3</v>
      </c>
      <c r="CH207" s="4">
        <f t="shared" ca="1" si="233"/>
        <v>179.3</v>
      </c>
      <c r="CI207" s="4">
        <f t="shared" ca="1" si="233"/>
        <v>179.3</v>
      </c>
      <c r="CJ207" s="4">
        <f t="shared" ca="1" si="233"/>
        <v>179.3</v>
      </c>
      <c r="CK207" s="4">
        <f t="shared" ca="1" si="233"/>
        <v>179.3</v>
      </c>
      <c r="CL207" s="4">
        <f t="shared" ca="1" si="233"/>
        <v>179.3</v>
      </c>
      <c r="CM207" s="4">
        <f t="shared" ca="1" si="233"/>
        <v>179.3</v>
      </c>
      <c r="CN207" s="4">
        <f t="shared" ca="1" si="233"/>
        <v>179.3</v>
      </c>
      <c r="CO207" s="4">
        <f t="shared" ca="1" si="233"/>
        <v>179.3</v>
      </c>
      <c r="CP207" s="4">
        <f t="shared" ca="1" si="233"/>
        <v>179.3</v>
      </c>
      <c r="CQ207" s="4">
        <f t="shared" ca="1" si="233"/>
        <v>179.3</v>
      </c>
      <c r="CR207" s="4">
        <f t="shared" ca="1" si="233"/>
        <v>179.3</v>
      </c>
      <c r="CS207" s="4">
        <f t="shared" ca="1" si="233"/>
        <v>179.3</v>
      </c>
      <c r="CT207" s="4">
        <f t="shared" ca="1" si="233"/>
        <v>179.3</v>
      </c>
      <c r="CU207" s="4">
        <f t="shared" ca="1" si="233"/>
        <v>179.3</v>
      </c>
      <c r="CV207" s="4">
        <f t="shared" ca="1" si="233"/>
        <v>179.3</v>
      </c>
      <c r="CW207" s="4">
        <f t="shared" ca="1" si="233"/>
        <v>179.3</v>
      </c>
      <c r="CX207" s="4">
        <f t="shared" ca="1" si="233"/>
        <v>179.3</v>
      </c>
      <c r="CY207" s="4">
        <f t="shared" ca="1" si="233"/>
        <v>179.3</v>
      </c>
      <c r="CZ207" s="4">
        <f t="shared" ca="1" si="233"/>
        <v>179.3</v>
      </c>
      <c r="DA207" s="4">
        <f t="shared" ca="1" si="233"/>
        <v>179.3</v>
      </c>
      <c r="DB207" s="4">
        <f t="shared" ca="1" si="233"/>
        <v>179.3</v>
      </c>
      <c r="DC207" s="4">
        <f t="shared" ca="1" si="233"/>
        <v>179.3</v>
      </c>
      <c r="DD207" s="4">
        <f t="shared" ca="1" si="233"/>
        <v>179.3</v>
      </c>
      <c r="DE207" s="4">
        <f t="shared" ca="1" si="233"/>
        <v>179.3</v>
      </c>
      <c r="DF207" s="4">
        <f t="shared" ca="1" si="233"/>
        <v>179.3</v>
      </c>
      <c r="DG207" s="4">
        <f t="shared" ca="1" si="233"/>
        <v>179.3</v>
      </c>
      <c r="DH207" s="4">
        <f t="shared" ca="1" si="233"/>
        <v>179.3</v>
      </c>
      <c r="DI207" s="4">
        <f t="shared" ca="1" si="233"/>
        <v>179.3</v>
      </c>
      <c r="DJ207" s="4">
        <f t="shared" ca="1" si="233"/>
        <v>179.3</v>
      </c>
      <c r="DK207" s="4">
        <f t="shared" ca="1" si="233"/>
        <v>179.3</v>
      </c>
      <c r="DL207" s="4">
        <f t="shared" ca="1" si="233"/>
        <v>179.3</v>
      </c>
      <c r="DM207" s="4">
        <f t="shared" ca="1" si="233"/>
        <v>179.3</v>
      </c>
      <c r="DN207" s="4">
        <f t="shared" ca="1" si="233"/>
        <v>179.3</v>
      </c>
      <c r="DO207" s="4">
        <f t="shared" ca="1" si="233"/>
        <v>179.3</v>
      </c>
      <c r="DP207" s="4">
        <f t="shared" ca="1" si="233"/>
        <v>179.3</v>
      </c>
      <c r="DQ207" s="4">
        <f t="shared" ca="1" si="233"/>
        <v>179.3</v>
      </c>
      <c r="DR207" s="4">
        <f t="shared" ca="1" si="233"/>
        <v>179.3</v>
      </c>
      <c r="DS207" s="4">
        <f t="shared" ca="1" si="233"/>
        <v>179.3</v>
      </c>
      <c r="DT207" s="4">
        <f t="shared" ca="1" si="233"/>
        <v>179.3</v>
      </c>
      <c r="DU207" s="4">
        <f t="shared" ca="1" si="233"/>
        <v>179.3</v>
      </c>
      <c r="DV207" s="4">
        <f t="shared" ca="1" si="233"/>
        <v>179.3</v>
      </c>
      <c r="DW207" s="4">
        <f t="shared" ca="1" si="233"/>
        <v>179.3</v>
      </c>
      <c r="DX207" s="4">
        <f t="shared" ca="1" si="233"/>
        <v>179.3</v>
      </c>
      <c r="DY207" s="4">
        <f t="shared" ca="1" si="233"/>
        <v>179.3</v>
      </c>
      <c r="DZ207" s="4">
        <f t="shared" ca="1" si="233"/>
        <v>179.3</v>
      </c>
      <c r="EA207" s="4">
        <f t="shared" ca="1" si="233"/>
        <v>179.3</v>
      </c>
      <c r="EB207" s="4">
        <f t="shared" ref="EB207:GM207" ca="1" si="234">$N$73+($K$73-$N$73)*(EB148-$F$125)/($H$125-$F$125)</f>
        <v>179.3</v>
      </c>
      <c r="EC207" s="4">
        <f t="shared" ca="1" si="234"/>
        <v>179.3</v>
      </c>
      <c r="ED207" s="4">
        <f t="shared" ca="1" si="234"/>
        <v>179.3</v>
      </c>
      <c r="EE207" s="4">
        <f t="shared" ca="1" si="234"/>
        <v>179.3</v>
      </c>
      <c r="EF207" s="4">
        <f t="shared" ca="1" si="234"/>
        <v>179.3</v>
      </c>
      <c r="EG207" s="4">
        <f t="shared" ca="1" si="234"/>
        <v>179.3</v>
      </c>
      <c r="EH207" s="4">
        <f t="shared" ca="1" si="234"/>
        <v>179.3</v>
      </c>
      <c r="EI207" s="4">
        <f t="shared" ca="1" si="234"/>
        <v>179.3</v>
      </c>
      <c r="EJ207" s="4">
        <f t="shared" ca="1" si="234"/>
        <v>179.3</v>
      </c>
      <c r="EK207" s="4">
        <f t="shared" ca="1" si="234"/>
        <v>179.3</v>
      </c>
      <c r="EL207" s="4">
        <f t="shared" ca="1" si="234"/>
        <v>179.3</v>
      </c>
      <c r="EM207" s="4">
        <f t="shared" ca="1" si="234"/>
        <v>179.3</v>
      </c>
      <c r="EN207" s="4">
        <f t="shared" ca="1" si="234"/>
        <v>179.3</v>
      </c>
      <c r="EO207" s="4">
        <f t="shared" ca="1" si="234"/>
        <v>179.3</v>
      </c>
      <c r="EP207" s="4">
        <f t="shared" ca="1" si="234"/>
        <v>179.3</v>
      </c>
      <c r="EQ207" s="4">
        <f t="shared" ca="1" si="234"/>
        <v>179.3</v>
      </c>
      <c r="ER207" s="4">
        <f t="shared" ca="1" si="234"/>
        <v>179.3</v>
      </c>
      <c r="ES207" s="4">
        <f t="shared" ca="1" si="234"/>
        <v>179.3</v>
      </c>
      <c r="ET207" s="4">
        <f t="shared" ca="1" si="234"/>
        <v>179.3</v>
      </c>
      <c r="EU207" s="4">
        <f t="shared" ca="1" si="234"/>
        <v>179.3</v>
      </c>
      <c r="EV207" s="4">
        <f t="shared" ca="1" si="234"/>
        <v>179.3</v>
      </c>
      <c r="EW207" s="4">
        <f t="shared" ca="1" si="234"/>
        <v>179.3</v>
      </c>
      <c r="EX207" s="4">
        <f t="shared" ca="1" si="234"/>
        <v>179.3</v>
      </c>
      <c r="EY207" s="4">
        <f t="shared" ca="1" si="234"/>
        <v>179.3</v>
      </c>
      <c r="EZ207" s="4">
        <f t="shared" ca="1" si="234"/>
        <v>179.3</v>
      </c>
      <c r="FA207" s="4">
        <f t="shared" ca="1" si="234"/>
        <v>179.3</v>
      </c>
      <c r="FB207" s="4">
        <f t="shared" ca="1" si="234"/>
        <v>179.3</v>
      </c>
      <c r="FC207" s="4">
        <f t="shared" ca="1" si="234"/>
        <v>179.3</v>
      </c>
      <c r="FD207" s="4">
        <f t="shared" ca="1" si="234"/>
        <v>179.3</v>
      </c>
      <c r="FE207" s="4">
        <f t="shared" ca="1" si="234"/>
        <v>179.3</v>
      </c>
      <c r="FF207" s="4">
        <f t="shared" ca="1" si="234"/>
        <v>179.3</v>
      </c>
      <c r="FG207" s="4">
        <f t="shared" ca="1" si="234"/>
        <v>179.3</v>
      </c>
      <c r="FH207" s="4">
        <f t="shared" ca="1" si="234"/>
        <v>179.3</v>
      </c>
      <c r="FI207" s="4">
        <f t="shared" ca="1" si="234"/>
        <v>179.3</v>
      </c>
      <c r="FJ207" s="4">
        <f t="shared" ca="1" si="234"/>
        <v>179.3</v>
      </c>
      <c r="FK207" s="4">
        <f t="shared" ca="1" si="234"/>
        <v>179.3</v>
      </c>
      <c r="FL207" s="4">
        <f t="shared" ca="1" si="234"/>
        <v>179.3</v>
      </c>
      <c r="FM207" s="4">
        <f t="shared" ca="1" si="234"/>
        <v>179.3</v>
      </c>
      <c r="FN207" s="4">
        <f t="shared" ca="1" si="234"/>
        <v>179.3</v>
      </c>
      <c r="FO207" s="4">
        <f t="shared" ca="1" si="234"/>
        <v>179.3</v>
      </c>
      <c r="FP207" s="4">
        <f t="shared" ca="1" si="234"/>
        <v>179.3</v>
      </c>
      <c r="FQ207" s="4">
        <f t="shared" ca="1" si="234"/>
        <v>179.3</v>
      </c>
      <c r="FR207" s="4">
        <f t="shared" ca="1" si="234"/>
        <v>179.3</v>
      </c>
      <c r="FS207" s="4">
        <f t="shared" ca="1" si="234"/>
        <v>179.3</v>
      </c>
      <c r="FT207" s="4">
        <f t="shared" ca="1" si="234"/>
        <v>179.3</v>
      </c>
      <c r="FU207" s="4">
        <f t="shared" ca="1" si="234"/>
        <v>179.3</v>
      </c>
      <c r="FV207" s="4">
        <f t="shared" ca="1" si="234"/>
        <v>179.3</v>
      </c>
      <c r="FW207" s="4">
        <f t="shared" ca="1" si="234"/>
        <v>179.3</v>
      </c>
      <c r="FX207" s="4">
        <f t="shared" ca="1" si="234"/>
        <v>179.3</v>
      </c>
      <c r="FY207" s="4">
        <f t="shared" ca="1" si="234"/>
        <v>179.3</v>
      </c>
      <c r="FZ207" s="4">
        <f t="shared" ca="1" si="234"/>
        <v>179.3</v>
      </c>
      <c r="GA207" s="4">
        <f t="shared" ca="1" si="234"/>
        <v>179.3</v>
      </c>
      <c r="GB207" s="4">
        <f t="shared" ca="1" si="234"/>
        <v>179.3</v>
      </c>
      <c r="GC207" s="4">
        <f t="shared" ca="1" si="234"/>
        <v>179.3</v>
      </c>
      <c r="GD207" s="4">
        <f t="shared" ca="1" si="234"/>
        <v>179.3</v>
      </c>
      <c r="GE207" s="4">
        <f t="shared" ca="1" si="234"/>
        <v>179.3</v>
      </c>
      <c r="GF207" s="4">
        <f t="shared" ca="1" si="234"/>
        <v>179.3</v>
      </c>
      <c r="GG207" s="4">
        <f t="shared" ca="1" si="234"/>
        <v>179.3</v>
      </c>
      <c r="GH207" s="4">
        <f t="shared" ca="1" si="234"/>
        <v>179.3</v>
      </c>
      <c r="GI207" s="4">
        <f t="shared" ca="1" si="234"/>
        <v>179.3</v>
      </c>
      <c r="GJ207" s="4">
        <f t="shared" ca="1" si="234"/>
        <v>179.3</v>
      </c>
      <c r="GK207" s="4">
        <f t="shared" ca="1" si="234"/>
        <v>179.3</v>
      </c>
      <c r="GL207" s="4">
        <f t="shared" ca="1" si="234"/>
        <v>179.3</v>
      </c>
      <c r="GM207" s="4">
        <f t="shared" ca="1" si="234"/>
        <v>179.3</v>
      </c>
      <c r="GN207" s="4">
        <f t="shared" ref="GN207:IV207" ca="1" si="235">$N$73+($K$73-$N$73)*(GN148-$F$125)/($H$125-$F$125)</f>
        <v>179.3</v>
      </c>
      <c r="GO207" s="4">
        <f t="shared" ca="1" si="235"/>
        <v>179.3</v>
      </c>
      <c r="GP207" s="4">
        <f t="shared" ca="1" si="235"/>
        <v>179.3</v>
      </c>
      <c r="GQ207" s="4">
        <f t="shared" ca="1" si="235"/>
        <v>179.3</v>
      </c>
      <c r="GR207" s="4">
        <f t="shared" ca="1" si="235"/>
        <v>179.3</v>
      </c>
      <c r="GS207" s="4">
        <f t="shared" ca="1" si="235"/>
        <v>179.3</v>
      </c>
      <c r="GT207" s="4">
        <f t="shared" ca="1" si="235"/>
        <v>179.3</v>
      </c>
      <c r="GU207" s="4">
        <f t="shared" ca="1" si="235"/>
        <v>179.3</v>
      </c>
      <c r="GV207" s="4">
        <f t="shared" ca="1" si="235"/>
        <v>179.3</v>
      </c>
      <c r="GW207" s="4">
        <f t="shared" ca="1" si="235"/>
        <v>179.3</v>
      </c>
      <c r="GX207" s="4">
        <f t="shared" ca="1" si="235"/>
        <v>179.3</v>
      </c>
      <c r="GY207" s="4">
        <f t="shared" ca="1" si="235"/>
        <v>179.3</v>
      </c>
      <c r="GZ207" s="4">
        <f t="shared" ca="1" si="235"/>
        <v>179.3</v>
      </c>
      <c r="HA207" s="4">
        <f t="shared" ca="1" si="235"/>
        <v>179.3</v>
      </c>
      <c r="HB207" s="4">
        <f t="shared" ca="1" si="235"/>
        <v>179.3</v>
      </c>
      <c r="HC207" s="4">
        <f t="shared" ca="1" si="235"/>
        <v>179.3</v>
      </c>
      <c r="HD207" s="4">
        <f t="shared" ca="1" si="235"/>
        <v>179.3</v>
      </c>
      <c r="HE207" s="4">
        <f t="shared" ca="1" si="235"/>
        <v>179.3</v>
      </c>
      <c r="HF207" s="4">
        <f t="shared" ca="1" si="235"/>
        <v>179.3</v>
      </c>
      <c r="HG207" s="4">
        <f t="shared" ca="1" si="235"/>
        <v>179.3</v>
      </c>
      <c r="HH207" s="4">
        <f t="shared" ca="1" si="235"/>
        <v>179.3</v>
      </c>
      <c r="HI207" s="4">
        <f t="shared" ca="1" si="235"/>
        <v>179.3</v>
      </c>
      <c r="HJ207" s="4">
        <f t="shared" ca="1" si="235"/>
        <v>179.3</v>
      </c>
      <c r="HK207" s="4">
        <f t="shared" ca="1" si="235"/>
        <v>179.3</v>
      </c>
      <c r="HL207" s="4">
        <f t="shared" ca="1" si="235"/>
        <v>179.3</v>
      </c>
      <c r="HM207" s="4">
        <f t="shared" ca="1" si="235"/>
        <v>179.3</v>
      </c>
      <c r="HN207" s="4">
        <f t="shared" ca="1" si="235"/>
        <v>179.3</v>
      </c>
      <c r="HO207" s="4">
        <f t="shared" ca="1" si="235"/>
        <v>179.3</v>
      </c>
      <c r="HP207" s="4">
        <f t="shared" ca="1" si="235"/>
        <v>179.3</v>
      </c>
      <c r="HQ207" s="4">
        <f t="shared" ca="1" si="235"/>
        <v>179.3</v>
      </c>
      <c r="HR207" s="4">
        <f t="shared" ca="1" si="235"/>
        <v>179.3</v>
      </c>
      <c r="HS207" s="4">
        <f t="shared" ca="1" si="235"/>
        <v>179.3</v>
      </c>
      <c r="HT207" s="4">
        <f t="shared" ca="1" si="235"/>
        <v>179.3</v>
      </c>
      <c r="HU207" s="4">
        <f t="shared" ca="1" si="235"/>
        <v>179.3</v>
      </c>
      <c r="HV207" s="4">
        <f t="shared" ca="1" si="235"/>
        <v>179.3</v>
      </c>
      <c r="HW207" s="4">
        <f t="shared" ca="1" si="235"/>
        <v>179.3</v>
      </c>
      <c r="HX207" s="4">
        <f t="shared" ca="1" si="235"/>
        <v>179.3</v>
      </c>
      <c r="HY207" s="4">
        <f t="shared" ca="1" si="235"/>
        <v>179.3</v>
      </c>
      <c r="HZ207" s="4">
        <f t="shared" ca="1" si="235"/>
        <v>179.3</v>
      </c>
      <c r="IA207" s="4">
        <f t="shared" ca="1" si="235"/>
        <v>179.3</v>
      </c>
      <c r="IB207" s="4">
        <f t="shared" ca="1" si="235"/>
        <v>179.3</v>
      </c>
      <c r="IC207" s="4">
        <f t="shared" ca="1" si="235"/>
        <v>179.3</v>
      </c>
      <c r="ID207" s="4">
        <f t="shared" ca="1" si="235"/>
        <v>179.3</v>
      </c>
      <c r="IE207" s="4">
        <f t="shared" ca="1" si="235"/>
        <v>179.3</v>
      </c>
      <c r="IF207" s="4">
        <f t="shared" ca="1" si="235"/>
        <v>179.3</v>
      </c>
      <c r="IG207" s="4">
        <f t="shared" ca="1" si="235"/>
        <v>179.3</v>
      </c>
      <c r="IH207" s="4">
        <f t="shared" ca="1" si="235"/>
        <v>179.3</v>
      </c>
      <c r="II207" s="4">
        <f t="shared" ca="1" si="235"/>
        <v>179.3</v>
      </c>
      <c r="IJ207" s="4">
        <f t="shared" ca="1" si="235"/>
        <v>179.3</v>
      </c>
      <c r="IK207" s="4">
        <f t="shared" ca="1" si="235"/>
        <v>179.3</v>
      </c>
      <c r="IL207" s="4">
        <f t="shared" ca="1" si="235"/>
        <v>179.3</v>
      </c>
      <c r="IM207" s="4">
        <f t="shared" ca="1" si="235"/>
        <v>179.3</v>
      </c>
      <c r="IN207" s="4">
        <f t="shared" ca="1" si="235"/>
        <v>179.3</v>
      </c>
      <c r="IO207" s="4">
        <f t="shared" ca="1" si="235"/>
        <v>179.3</v>
      </c>
      <c r="IP207" s="4">
        <f t="shared" ca="1" si="235"/>
        <v>179.3</v>
      </c>
      <c r="IQ207" s="4">
        <f t="shared" ca="1" si="235"/>
        <v>179.3</v>
      </c>
      <c r="IR207" s="4">
        <f t="shared" ca="1" si="235"/>
        <v>179.3</v>
      </c>
      <c r="IS207" s="4">
        <f t="shared" ca="1" si="235"/>
        <v>179.3</v>
      </c>
      <c r="IT207" s="4">
        <f t="shared" ca="1" si="235"/>
        <v>179.3</v>
      </c>
      <c r="IU207" s="4">
        <f t="shared" ca="1" si="235"/>
        <v>179.3</v>
      </c>
      <c r="IV207" s="4">
        <f t="shared" ca="1" si="235"/>
        <v>179.3</v>
      </c>
    </row>
    <row r="208" spans="1:256" x14ac:dyDescent="0.15">
      <c r="A208" s="24" t="s">
        <v>73</v>
      </c>
      <c r="B208" s="2" t="s">
        <v>10</v>
      </c>
      <c r="C208" s="4"/>
      <c r="D208" s="4">
        <f t="shared" ref="D208:BO208" ca="1" si="236">SUM(D206:D207)</f>
        <v>135.4</v>
      </c>
      <c r="E208" s="4">
        <f t="shared" ca="1" si="236"/>
        <v>136.76127235639578</v>
      </c>
      <c r="F208" s="4">
        <f t="shared" ca="1" si="236"/>
        <v>138.13623055051895</v>
      </c>
      <c r="G208" s="4">
        <f t="shared" ca="1" si="236"/>
        <v>139.52501217581539</v>
      </c>
      <c r="H208" s="4">
        <f t="shared" ca="1" si="236"/>
        <v>140.92775620905559</v>
      </c>
      <c r="I208" s="4">
        <f t="shared" ca="1" si="236"/>
        <v>142.34460302424225</v>
      </c>
      <c r="J208" s="4">
        <f t="shared" ca="1" si="236"/>
        <v>143.77569440665755</v>
      </c>
      <c r="K208" s="4">
        <f t="shared" ca="1" si="236"/>
        <v>145.22117356705189</v>
      </c>
      <c r="L208" s="4">
        <f t="shared" ca="1" si="236"/>
        <v>146.68118515597493</v>
      </c>
      <c r="M208" s="4">
        <f t="shared" ca="1" si="236"/>
        <v>148.15587527825116</v>
      </c>
      <c r="N208" s="4">
        <f t="shared" ca="1" si="236"/>
        <v>149.64539150760052</v>
      </c>
      <c r="O208" s="4">
        <f t="shared" ca="1" si="236"/>
        <v>151.14988290140644</v>
      </c>
      <c r="P208" s="4">
        <f t="shared" ca="1" si="236"/>
        <v>152.66950001563205</v>
      </c>
      <c r="Q208" s="4">
        <f t="shared" ca="1" si="236"/>
        <v>154.20439491988643</v>
      </c>
      <c r="R208" s="4">
        <f t="shared" ca="1" si="236"/>
        <v>155.75472121264258</v>
      </c>
      <c r="S208" s="4">
        <f t="shared" ca="1" si="236"/>
        <v>157.32063403660786</v>
      </c>
      <c r="T208" s="4">
        <f t="shared" ca="1" si="236"/>
        <v>158.90229009424962</v>
      </c>
      <c r="U208" s="4">
        <f t="shared" ca="1" si="236"/>
        <v>160.49984766347626</v>
      </c>
      <c r="V208" s="4">
        <f t="shared" ca="1" si="236"/>
        <v>162.11346661347645</v>
      </c>
      <c r="W208" s="4">
        <f t="shared" ca="1" si="236"/>
        <v>163.74330842071734</v>
      </c>
      <c r="X208" s="4">
        <f t="shared" ca="1" si="236"/>
        <v>165.38953618510368</v>
      </c>
      <c r="Y208" s="4">
        <f t="shared" ca="1" si="236"/>
        <v>167.05231464629944</v>
      </c>
      <c r="Z208" s="4">
        <f t="shared" ca="1" si="236"/>
        <v>168.73181020021329</v>
      </c>
      <c r="AA208" s="4">
        <f t="shared" ca="1" si="236"/>
        <v>170.4281909156503</v>
      </c>
      <c r="AB208" s="4">
        <f t="shared" ca="1" si="236"/>
        <v>172.14162655113051</v>
      </c>
      <c r="AC208" s="4">
        <f t="shared" ca="1" si="236"/>
        <v>173.87228857187688</v>
      </c>
      <c r="AD208" s="4">
        <f t="shared" ca="1" si="236"/>
        <v>175.62035016697408</v>
      </c>
      <c r="AE208" s="4">
        <f t="shared" ca="1" si="236"/>
        <v>177.3859862666996</v>
      </c>
      <c r="AF208" s="4">
        <f t="shared" ca="1" si="236"/>
        <v>179.16937356002936</v>
      </c>
      <c r="AG208" s="4">
        <f t="shared" ca="1" si="236"/>
        <v>180.97069051231887</v>
      </c>
      <c r="AH208" s="4">
        <f t="shared" ca="1" si="236"/>
        <v>182.79011738316277</v>
      </c>
      <c r="AI208" s="4">
        <f t="shared" ca="1" si="236"/>
        <v>184.62783624443327</v>
      </c>
      <c r="AJ208" s="4">
        <f t="shared" ca="1" si="236"/>
        <v>186.48429959115495</v>
      </c>
      <c r="AK208" s="4">
        <f t="shared" ca="1" si="236"/>
        <v>188.37728537381182</v>
      </c>
      <c r="AL208" s="4">
        <f t="shared" ca="1" si="236"/>
        <v>190.35842369799391</v>
      </c>
      <c r="AM208" s="4">
        <f t="shared" ca="1" si="236"/>
        <v>192.50854556146294</v>
      </c>
      <c r="AN208" s="4">
        <f t="shared" ca="1" si="236"/>
        <v>194.98838510812405</v>
      </c>
      <c r="AO208" s="4">
        <f t="shared" ca="1" si="236"/>
        <v>195.3</v>
      </c>
      <c r="AP208" s="4">
        <f t="shared" ca="1" si="236"/>
        <v>195.3</v>
      </c>
      <c r="AQ208" s="4">
        <f t="shared" ca="1" si="236"/>
        <v>195.3</v>
      </c>
      <c r="AR208" s="4">
        <f t="shared" ca="1" si="236"/>
        <v>195.3</v>
      </c>
      <c r="AS208" s="4">
        <f t="shared" ca="1" si="236"/>
        <v>195.3</v>
      </c>
      <c r="AT208" s="4">
        <f t="shared" ca="1" si="236"/>
        <v>195.3</v>
      </c>
      <c r="AU208" s="4">
        <f t="shared" ca="1" si="236"/>
        <v>195.3</v>
      </c>
      <c r="AV208" s="4">
        <f t="shared" ca="1" si="236"/>
        <v>195.3</v>
      </c>
      <c r="AW208" s="4">
        <f t="shared" ca="1" si="236"/>
        <v>195.3</v>
      </c>
      <c r="AX208" s="4">
        <f t="shared" ca="1" si="236"/>
        <v>195.3</v>
      </c>
      <c r="AY208" s="4">
        <f t="shared" ca="1" si="236"/>
        <v>195.3</v>
      </c>
      <c r="AZ208" s="4">
        <f t="shared" ca="1" si="236"/>
        <v>195.3</v>
      </c>
      <c r="BA208" s="4">
        <f t="shared" ca="1" si="236"/>
        <v>195.3</v>
      </c>
      <c r="BB208" s="4">
        <f t="shared" ca="1" si="236"/>
        <v>195.3</v>
      </c>
      <c r="BC208" s="4">
        <f t="shared" ca="1" si="236"/>
        <v>195.3</v>
      </c>
      <c r="BD208" s="4">
        <f t="shared" ca="1" si="236"/>
        <v>195.3</v>
      </c>
      <c r="BE208" s="4">
        <f t="shared" ca="1" si="236"/>
        <v>195.3</v>
      </c>
      <c r="BF208" s="4">
        <f t="shared" ca="1" si="236"/>
        <v>195.3</v>
      </c>
      <c r="BG208" s="4">
        <f t="shared" ca="1" si="236"/>
        <v>195.3</v>
      </c>
      <c r="BH208" s="4">
        <f t="shared" ca="1" si="236"/>
        <v>195.3</v>
      </c>
      <c r="BI208" s="4">
        <f t="shared" ca="1" si="236"/>
        <v>195.3</v>
      </c>
      <c r="BJ208" s="4">
        <f t="shared" ca="1" si="236"/>
        <v>195.3</v>
      </c>
      <c r="BK208" s="4">
        <f t="shared" ca="1" si="236"/>
        <v>195.3</v>
      </c>
      <c r="BL208" s="4">
        <f t="shared" ca="1" si="236"/>
        <v>195.3</v>
      </c>
      <c r="BM208" s="4">
        <f t="shared" ca="1" si="236"/>
        <v>195.3</v>
      </c>
      <c r="BN208" s="4">
        <f t="shared" ca="1" si="236"/>
        <v>195.3</v>
      </c>
      <c r="BO208" s="4">
        <f t="shared" ca="1" si="236"/>
        <v>195.3</v>
      </c>
      <c r="BP208" s="4">
        <f t="shared" ref="BP208:EA208" ca="1" si="237">SUM(BP206:BP207)</f>
        <v>195.3</v>
      </c>
      <c r="BQ208" s="4">
        <f t="shared" ca="1" si="237"/>
        <v>195.3</v>
      </c>
      <c r="BR208" s="4">
        <f t="shared" ca="1" si="237"/>
        <v>195.3</v>
      </c>
      <c r="BS208" s="4">
        <f t="shared" ca="1" si="237"/>
        <v>195.3</v>
      </c>
      <c r="BT208" s="4">
        <f t="shared" ca="1" si="237"/>
        <v>195.3</v>
      </c>
      <c r="BU208" s="4">
        <f t="shared" ca="1" si="237"/>
        <v>195.3</v>
      </c>
      <c r="BV208" s="4">
        <f t="shared" ca="1" si="237"/>
        <v>195.3</v>
      </c>
      <c r="BW208" s="4">
        <f t="shared" ca="1" si="237"/>
        <v>195.3</v>
      </c>
      <c r="BX208" s="4">
        <f t="shared" ca="1" si="237"/>
        <v>195.3</v>
      </c>
      <c r="BY208" s="4">
        <f t="shared" ca="1" si="237"/>
        <v>195.3</v>
      </c>
      <c r="BZ208" s="4">
        <f t="shared" ca="1" si="237"/>
        <v>195.3</v>
      </c>
      <c r="CA208" s="4">
        <f t="shared" ca="1" si="237"/>
        <v>195.3</v>
      </c>
      <c r="CB208" s="4">
        <f t="shared" ca="1" si="237"/>
        <v>195.3</v>
      </c>
      <c r="CC208" s="4">
        <f t="shared" ca="1" si="237"/>
        <v>195.3</v>
      </c>
      <c r="CD208" s="4">
        <f t="shared" ca="1" si="237"/>
        <v>195.3</v>
      </c>
      <c r="CE208" s="4">
        <f t="shared" ca="1" si="237"/>
        <v>195.3</v>
      </c>
      <c r="CF208" s="4">
        <f t="shared" ca="1" si="237"/>
        <v>195.3</v>
      </c>
      <c r="CG208" s="4">
        <f t="shared" ca="1" si="237"/>
        <v>195.3</v>
      </c>
      <c r="CH208" s="4">
        <f t="shared" ca="1" si="237"/>
        <v>195.3</v>
      </c>
      <c r="CI208" s="4">
        <f t="shared" ca="1" si="237"/>
        <v>195.3</v>
      </c>
      <c r="CJ208" s="4">
        <f t="shared" ca="1" si="237"/>
        <v>195.3</v>
      </c>
      <c r="CK208" s="4">
        <f t="shared" ca="1" si="237"/>
        <v>195.3</v>
      </c>
      <c r="CL208" s="4">
        <f t="shared" ca="1" si="237"/>
        <v>195.3</v>
      </c>
      <c r="CM208" s="4">
        <f t="shared" ca="1" si="237"/>
        <v>195.3</v>
      </c>
      <c r="CN208" s="4">
        <f t="shared" ca="1" si="237"/>
        <v>195.3</v>
      </c>
      <c r="CO208" s="4">
        <f t="shared" ca="1" si="237"/>
        <v>195.3</v>
      </c>
      <c r="CP208" s="4">
        <f t="shared" ca="1" si="237"/>
        <v>195.3</v>
      </c>
      <c r="CQ208" s="4">
        <f t="shared" ca="1" si="237"/>
        <v>195.3</v>
      </c>
      <c r="CR208" s="4">
        <f t="shared" ca="1" si="237"/>
        <v>195.3</v>
      </c>
      <c r="CS208" s="4">
        <f t="shared" ca="1" si="237"/>
        <v>195.3</v>
      </c>
      <c r="CT208" s="4">
        <f t="shared" ca="1" si="237"/>
        <v>195.3</v>
      </c>
      <c r="CU208" s="4">
        <f t="shared" ca="1" si="237"/>
        <v>195.3</v>
      </c>
      <c r="CV208" s="4">
        <f t="shared" ca="1" si="237"/>
        <v>195.3</v>
      </c>
      <c r="CW208" s="4">
        <f t="shared" ca="1" si="237"/>
        <v>195.3</v>
      </c>
      <c r="CX208" s="4">
        <f t="shared" ca="1" si="237"/>
        <v>195.3</v>
      </c>
      <c r="CY208" s="4">
        <f t="shared" ca="1" si="237"/>
        <v>195.3</v>
      </c>
      <c r="CZ208" s="4">
        <f t="shared" ca="1" si="237"/>
        <v>195.3</v>
      </c>
      <c r="DA208" s="4">
        <f t="shared" ca="1" si="237"/>
        <v>195.3</v>
      </c>
      <c r="DB208" s="4">
        <f t="shared" ca="1" si="237"/>
        <v>195.3</v>
      </c>
      <c r="DC208" s="4">
        <f t="shared" ca="1" si="237"/>
        <v>195.3</v>
      </c>
      <c r="DD208" s="4">
        <f t="shared" ca="1" si="237"/>
        <v>195.3</v>
      </c>
      <c r="DE208" s="4">
        <f t="shared" ca="1" si="237"/>
        <v>195.3</v>
      </c>
      <c r="DF208" s="4">
        <f t="shared" ca="1" si="237"/>
        <v>195.3</v>
      </c>
      <c r="DG208" s="4">
        <f t="shared" ca="1" si="237"/>
        <v>195.3</v>
      </c>
      <c r="DH208" s="4">
        <f t="shared" ca="1" si="237"/>
        <v>195.3</v>
      </c>
      <c r="DI208" s="4">
        <f t="shared" ca="1" si="237"/>
        <v>195.3</v>
      </c>
      <c r="DJ208" s="4">
        <f t="shared" ca="1" si="237"/>
        <v>195.3</v>
      </c>
      <c r="DK208" s="4">
        <f t="shared" ca="1" si="237"/>
        <v>195.3</v>
      </c>
      <c r="DL208" s="4">
        <f t="shared" ca="1" si="237"/>
        <v>195.3</v>
      </c>
      <c r="DM208" s="4">
        <f t="shared" ca="1" si="237"/>
        <v>195.3</v>
      </c>
      <c r="DN208" s="4">
        <f t="shared" ca="1" si="237"/>
        <v>195.3</v>
      </c>
      <c r="DO208" s="4">
        <f t="shared" ca="1" si="237"/>
        <v>195.3</v>
      </c>
      <c r="DP208" s="4">
        <f t="shared" ca="1" si="237"/>
        <v>195.3</v>
      </c>
      <c r="DQ208" s="4">
        <f t="shared" ca="1" si="237"/>
        <v>195.3</v>
      </c>
      <c r="DR208" s="4">
        <f t="shared" ca="1" si="237"/>
        <v>195.3</v>
      </c>
      <c r="DS208" s="4">
        <f t="shared" ca="1" si="237"/>
        <v>195.3</v>
      </c>
      <c r="DT208" s="4">
        <f t="shared" ca="1" si="237"/>
        <v>195.3</v>
      </c>
      <c r="DU208" s="4">
        <f t="shared" ca="1" si="237"/>
        <v>195.3</v>
      </c>
      <c r="DV208" s="4">
        <f t="shared" ca="1" si="237"/>
        <v>195.3</v>
      </c>
      <c r="DW208" s="4">
        <f t="shared" ca="1" si="237"/>
        <v>195.3</v>
      </c>
      <c r="DX208" s="4">
        <f t="shared" ca="1" si="237"/>
        <v>195.3</v>
      </c>
      <c r="DY208" s="4">
        <f t="shared" ca="1" si="237"/>
        <v>195.3</v>
      </c>
      <c r="DZ208" s="4">
        <f t="shared" ca="1" si="237"/>
        <v>195.3</v>
      </c>
      <c r="EA208" s="4">
        <f t="shared" ca="1" si="237"/>
        <v>195.3</v>
      </c>
      <c r="EB208" s="4">
        <f t="shared" ref="EB208:GM208" ca="1" si="238">SUM(EB206:EB207)</f>
        <v>195.3</v>
      </c>
      <c r="EC208" s="4">
        <f t="shared" ca="1" si="238"/>
        <v>195.3</v>
      </c>
      <c r="ED208" s="4">
        <f t="shared" ca="1" si="238"/>
        <v>195.3</v>
      </c>
      <c r="EE208" s="4">
        <f t="shared" ca="1" si="238"/>
        <v>195.3</v>
      </c>
      <c r="EF208" s="4">
        <f t="shared" ca="1" si="238"/>
        <v>195.3</v>
      </c>
      <c r="EG208" s="4">
        <f t="shared" ca="1" si="238"/>
        <v>195.3</v>
      </c>
      <c r="EH208" s="4">
        <f t="shared" ca="1" si="238"/>
        <v>195.3</v>
      </c>
      <c r="EI208" s="4">
        <f t="shared" ca="1" si="238"/>
        <v>195.3</v>
      </c>
      <c r="EJ208" s="4">
        <f t="shared" ca="1" si="238"/>
        <v>195.3</v>
      </c>
      <c r="EK208" s="4">
        <f t="shared" ca="1" si="238"/>
        <v>195.3</v>
      </c>
      <c r="EL208" s="4">
        <f t="shared" ca="1" si="238"/>
        <v>195.3</v>
      </c>
      <c r="EM208" s="4">
        <f t="shared" ca="1" si="238"/>
        <v>195.3</v>
      </c>
      <c r="EN208" s="4">
        <f t="shared" ca="1" si="238"/>
        <v>195.3</v>
      </c>
      <c r="EO208" s="4">
        <f t="shared" ca="1" si="238"/>
        <v>195.3</v>
      </c>
      <c r="EP208" s="4">
        <f t="shared" ca="1" si="238"/>
        <v>195.3</v>
      </c>
      <c r="EQ208" s="4">
        <f t="shared" ca="1" si="238"/>
        <v>195.3</v>
      </c>
      <c r="ER208" s="4">
        <f t="shared" ca="1" si="238"/>
        <v>195.3</v>
      </c>
      <c r="ES208" s="4">
        <f t="shared" ca="1" si="238"/>
        <v>195.3</v>
      </c>
      <c r="ET208" s="4">
        <f t="shared" ca="1" si="238"/>
        <v>195.3</v>
      </c>
      <c r="EU208" s="4">
        <f t="shared" ca="1" si="238"/>
        <v>195.3</v>
      </c>
      <c r="EV208" s="4">
        <f t="shared" ca="1" si="238"/>
        <v>195.3</v>
      </c>
      <c r="EW208" s="4">
        <f t="shared" ca="1" si="238"/>
        <v>195.3</v>
      </c>
      <c r="EX208" s="4">
        <f t="shared" ca="1" si="238"/>
        <v>195.3</v>
      </c>
      <c r="EY208" s="4">
        <f t="shared" ca="1" si="238"/>
        <v>195.3</v>
      </c>
      <c r="EZ208" s="4">
        <f t="shared" ca="1" si="238"/>
        <v>195.3</v>
      </c>
      <c r="FA208" s="4">
        <f t="shared" ca="1" si="238"/>
        <v>195.3</v>
      </c>
      <c r="FB208" s="4">
        <f t="shared" ca="1" si="238"/>
        <v>195.3</v>
      </c>
      <c r="FC208" s="4">
        <f t="shared" ca="1" si="238"/>
        <v>195.3</v>
      </c>
      <c r="FD208" s="4">
        <f t="shared" ca="1" si="238"/>
        <v>195.3</v>
      </c>
      <c r="FE208" s="4">
        <f t="shared" ca="1" si="238"/>
        <v>195.3</v>
      </c>
      <c r="FF208" s="4">
        <f t="shared" ca="1" si="238"/>
        <v>195.3</v>
      </c>
      <c r="FG208" s="4">
        <f t="shared" ca="1" si="238"/>
        <v>195.3</v>
      </c>
      <c r="FH208" s="4">
        <f t="shared" ca="1" si="238"/>
        <v>195.3</v>
      </c>
      <c r="FI208" s="4">
        <f t="shared" ca="1" si="238"/>
        <v>195.3</v>
      </c>
      <c r="FJ208" s="4">
        <f t="shared" ca="1" si="238"/>
        <v>195.3</v>
      </c>
      <c r="FK208" s="4">
        <f t="shared" ca="1" si="238"/>
        <v>195.3</v>
      </c>
      <c r="FL208" s="4">
        <f t="shared" ca="1" si="238"/>
        <v>195.3</v>
      </c>
      <c r="FM208" s="4">
        <f t="shared" ca="1" si="238"/>
        <v>195.3</v>
      </c>
      <c r="FN208" s="4">
        <f t="shared" ca="1" si="238"/>
        <v>195.3</v>
      </c>
      <c r="FO208" s="4">
        <f t="shared" ca="1" si="238"/>
        <v>195.3</v>
      </c>
      <c r="FP208" s="4">
        <f t="shared" ca="1" si="238"/>
        <v>195.3</v>
      </c>
      <c r="FQ208" s="4">
        <f t="shared" ca="1" si="238"/>
        <v>195.3</v>
      </c>
      <c r="FR208" s="4">
        <f t="shared" ca="1" si="238"/>
        <v>195.3</v>
      </c>
      <c r="FS208" s="4">
        <f t="shared" ca="1" si="238"/>
        <v>195.3</v>
      </c>
      <c r="FT208" s="4">
        <f t="shared" ca="1" si="238"/>
        <v>195.3</v>
      </c>
      <c r="FU208" s="4">
        <f t="shared" ca="1" si="238"/>
        <v>195.3</v>
      </c>
      <c r="FV208" s="4">
        <f t="shared" ca="1" si="238"/>
        <v>195.3</v>
      </c>
      <c r="FW208" s="4">
        <f t="shared" ca="1" si="238"/>
        <v>195.3</v>
      </c>
      <c r="FX208" s="4">
        <f t="shared" ca="1" si="238"/>
        <v>195.3</v>
      </c>
      <c r="FY208" s="4">
        <f t="shared" ca="1" si="238"/>
        <v>195.3</v>
      </c>
      <c r="FZ208" s="4">
        <f t="shared" ca="1" si="238"/>
        <v>195.3</v>
      </c>
      <c r="GA208" s="4">
        <f t="shared" ca="1" si="238"/>
        <v>195.3</v>
      </c>
      <c r="GB208" s="4">
        <f t="shared" ca="1" si="238"/>
        <v>195.3</v>
      </c>
      <c r="GC208" s="4">
        <f t="shared" ca="1" si="238"/>
        <v>195.3</v>
      </c>
      <c r="GD208" s="4">
        <f t="shared" ca="1" si="238"/>
        <v>195.3</v>
      </c>
      <c r="GE208" s="4">
        <f t="shared" ca="1" si="238"/>
        <v>195.3</v>
      </c>
      <c r="GF208" s="4">
        <f t="shared" ca="1" si="238"/>
        <v>195.3</v>
      </c>
      <c r="GG208" s="4">
        <f t="shared" ca="1" si="238"/>
        <v>195.3</v>
      </c>
      <c r="GH208" s="4">
        <f t="shared" ca="1" si="238"/>
        <v>195.3</v>
      </c>
      <c r="GI208" s="4">
        <f t="shared" ca="1" si="238"/>
        <v>195.3</v>
      </c>
      <c r="GJ208" s="4">
        <f t="shared" ca="1" si="238"/>
        <v>195.3</v>
      </c>
      <c r="GK208" s="4">
        <f t="shared" ca="1" si="238"/>
        <v>195.3</v>
      </c>
      <c r="GL208" s="4">
        <f t="shared" ca="1" si="238"/>
        <v>195.3</v>
      </c>
      <c r="GM208" s="4">
        <f t="shared" ca="1" si="238"/>
        <v>195.3</v>
      </c>
      <c r="GN208" s="4">
        <f t="shared" ref="GN208:IV208" ca="1" si="239">SUM(GN206:GN207)</f>
        <v>195.3</v>
      </c>
      <c r="GO208" s="4">
        <f t="shared" ca="1" si="239"/>
        <v>195.3</v>
      </c>
      <c r="GP208" s="4">
        <f t="shared" ca="1" si="239"/>
        <v>195.3</v>
      </c>
      <c r="GQ208" s="4">
        <f t="shared" ca="1" si="239"/>
        <v>195.3</v>
      </c>
      <c r="GR208" s="4">
        <f t="shared" ca="1" si="239"/>
        <v>195.3</v>
      </c>
      <c r="GS208" s="4">
        <f t="shared" ca="1" si="239"/>
        <v>195.3</v>
      </c>
      <c r="GT208" s="4">
        <f t="shared" ca="1" si="239"/>
        <v>195.3</v>
      </c>
      <c r="GU208" s="4">
        <f t="shared" ca="1" si="239"/>
        <v>195.3</v>
      </c>
      <c r="GV208" s="4">
        <f t="shared" ca="1" si="239"/>
        <v>195.3</v>
      </c>
      <c r="GW208" s="4">
        <f t="shared" ca="1" si="239"/>
        <v>195.3</v>
      </c>
      <c r="GX208" s="4">
        <f t="shared" ca="1" si="239"/>
        <v>195.3</v>
      </c>
      <c r="GY208" s="4">
        <f t="shared" ca="1" si="239"/>
        <v>195.3</v>
      </c>
      <c r="GZ208" s="4">
        <f t="shared" ca="1" si="239"/>
        <v>195.3</v>
      </c>
      <c r="HA208" s="4">
        <f t="shared" ca="1" si="239"/>
        <v>195.3</v>
      </c>
      <c r="HB208" s="4">
        <f t="shared" ca="1" si="239"/>
        <v>195.3</v>
      </c>
      <c r="HC208" s="4">
        <f t="shared" ca="1" si="239"/>
        <v>195.3</v>
      </c>
      <c r="HD208" s="4">
        <f t="shared" ca="1" si="239"/>
        <v>195.3</v>
      </c>
      <c r="HE208" s="4">
        <f t="shared" ca="1" si="239"/>
        <v>195.3</v>
      </c>
      <c r="HF208" s="4">
        <f t="shared" ca="1" si="239"/>
        <v>195.3</v>
      </c>
      <c r="HG208" s="4">
        <f t="shared" ca="1" si="239"/>
        <v>195.3</v>
      </c>
      <c r="HH208" s="4">
        <f t="shared" ca="1" si="239"/>
        <v>195.3</v>
      </c>
      <c r="HI208" s="4">
        <f t="shared" ca="1" si="239"/>
        <v>195.3</v>
      </c>
      <c r="HJ208" s="4">
        <f t="shared" ca="1" si="239"/>
        <v>195.3</v>
      </c>
      <c r="HK208" s="4">
        <f t="shared" ca="1" si="239"/>
        <v>195.3</v>
      </c>
      <c r="HL208" s="4">
        <f t="shared" ca="1" si="239"/>
        <v>195.3</v>
      </c>
      <c r="HM208" s="4">
        <f t="shared" ca="1" si="239"/>
        <v>195.3</v>
      </c>
      <c r="HN208" s="4">
        <f t="shared" ca="1" si="239"/>
        <v>195.3</v>
      </c>
      <c r="HO208" s="4">
        <f t="shared" ca="1" si="239"/>
        <v>195.3</v>
      </c>
      <c r="HP208" s="4">
        <f t="shared" ca="1" si="239"/>
        <v>195.3</v>
      </c>
      <c r="HQ208" s="4">
        <f t="shared" ca="1" si="239"/>
        <v>195.3</v>
      </c>
      <c r="HR208" s="4">
        <f t="shared" ca="1" si="239"/>
        <v>195.3</v>
      </c>
      <c r="HS208" s="4">
        <f t="shared" ca="1" si="239"/>
        <v>195.3</v>
      </c>
      <c r="HT208" s="4">
        <f t="shared" ca="1" si="239"/>
        <v>195.3</v>
      </c>
      <c r="HU208" s="4">
        <f t="shared" ca="1" si="239"/>
        <v>195.3</v>
      </c>
      <c r="HV208" s="4">
        <f t="shared" ca="1" si="239"/>
        <v>195.3</v>
      </c>
      <c r="HW208" s="4">
        <f t="shared" ca="1" si="239"/>
        <v>195.3</v>
      </c>
      <c r="HX208" s="4">
        <f t="shared" ca="1" si="239"/>
        <v>195.3</v>
      </c>
      <c r="HY208" s="4">
        <f t="shared" ca="1" si="239"/>
        <v>195.3</v>
      </c>
      <c r="HZ208" s="4">
        <f t="shared" ca="1" si="239"/>
        <v>195.3</v>
      </c>
      <c r="IA208" s="4">
        <f t="shared" ca="1" si="239"/>
        <v>195.3</v>
      </c>
      <c r="IB208" s="4">
        <f t="shared" ca="1" si="239"/>
        <v>195.3</v>
      </c>
      <c r="IC208" s="4">
        <f t="shared" ca="1" si="239"/>
        <v>195.3</v>
      </c>
      <c r="ID208" s="4">
        <f t="shared" ca="1" si="239"/>
        <v>195.3</v>
      </c>
      <c r="IE208" s="4">
        <f t="shared" ca="1" si="239"/>
        <v>195.3</v>
      </c>
      <c r="IF208" s="4">
        <f t="shared" ca="1" si="239"/>
        <v>195.3</v>
      </c>
      <c r="IG208" s="4">
        <f t="shared" ca="1" si="239"/>
        <v>195.3</v>
      </c>
      <c r="IH208" s="4">
        <f t="shared" ca="1" si="239"/>
        <v>195.3</v>
      </c>
      <c r="II208" s="4">
        <f t="shared" ca="1" si="239"/>
        <v>195.3</v>
      </c>
      <c r="IJ208" s="4">
        <f t="shared" ca="1" si="239"/>
        <v>195.3</v>
      </c>
      <c r="IK208" s="4">
        <f t="shared" ca="1" si="239"/>
        <v>195.3</v>
      </c>
      <c r="IL208" s="4">
        <f t="shared" ca="1" si="239"/>
        <v>195.3</v>
      </c>
      <c r="IM208" s="4">
        <f t="shared" ca="1" si="239"/>
        <v>195.3</v>
      </c>
      <c r="IN208" s="4">
        <f t="shared" ca="1" si="239"/>
        <v>195.3</v>
      </c>
      <c r="IO208" s="4">
        <f t="shared" ca="1" si="239"/>
        <v>195.3</v>
      </c>
      <c r="IP208" s="4">
        <f t="shared" ca="1" si="239"/>
        <v>195.3</v>
      </c>
      <c r="IQ208" s="4">
        <f t="shared" ca="1" si="239"/>
        <v>195.3</v>
      </c>
      <c r="IR208" s="4">
        <f t="shared" ca="1" si="239"/>
        <v>195.3</v>
      </c>
      <c r="IS208" s="4">
        <f t="shared" ca="1" si="239"/>
        <v>195.3</v>
      </c>
      <c r="IT208" s="4">
        <f t="shared" ca="1" si="239"/>
        <v>195.3</v>
      </c>
      <c r="IU208" s="4">
        <f t="shared" ca="1" si="239"/>
        <v>195.3</v>
      </c>
      <c r="IV208" s="4">
        <f t="shared" ca="1" si="239"/>
        <v>195.3</v>
      </c>
    </row>
    <row r="209" spans="1:256" x14ac:dyDescent="0.15">
      <c r="A209" s="2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row>
    <row r="210" spans="1:256" ht="15" customHeight="1" x14ac:dyDescent="0.15">
      <c r="A210" s="24" t="s">
        <v>346</v>
      </c>
      <c r="B210" s="2" t="s">
        <v>8</v>
      </c>
      <c r="C210" s="4"/>
      <c r="D210" s="28">
        <f ca="1">D205*SIN(ABS($O$73))</f>
        <v>12.2</v>
      </c>
      <c r="E210" s="28">
        <f t="shared" ref="E210:BO210" ca="1" si="240">E205*SIN(ABS($O$73))</f>
        <v>12.229543473511093</v>
      </c>
      <c r="F210" s="28">
        <f t="shared" ca="1" si="240"/>
        <v>12.259383968542146</v>
      </c>
      <c r="G210" s="28">
        <f t="shared" ca="1" si="240"/>
        <v>12.289524471261435</v>
      </c>
      <c r="H210" s="28">
        <f t="shared" ca="1" si="240"/>
        <v>12.319967997859303</v>
      </c>
      <c r="I210" s="28">
        <f t="shared" ca="1" si="240"/>
        <v>12.350717594849998</v>
      </c>
      <c r="J210" s="28">
        <f t="shared" ca="1" si="240"/>
        <v>12.38177633937654</v>
      </c>
      <c r="K210" s="28">
        <f t="shared" ca="1" si="240"/>
        <v>12.413147339518654</v>
      </c>
      <c r="L210" s="28">
        <f t="shared" ca="1" si="240"/>
        <v>12.444833734603796</v>
      </c>
      <c r="M210" s="28">
        <f t="shared" ca="1" si="240"/>
        <v>12.476838695521309</v>
      </c>
      <c r="N210" s="28">
        <f t="shared" ca="1" si="240"/>
        <v>12.509165425039743</v>
      </c>
      <c r="O210" s="28">
        <f t="shared" ca="1" si="240"/>
        <v>12.541817158127351</v>
      </c>
      <c r="P210" s="28">
        <f t="shared" ca="1" si="240"/>
        <v>12.57479716227582</v>
      </c>
      <c r="Q210" s="28">
        <f t="shared" ca="1" si="240"/>
        <v>12.608108737827251</v>
      </c>
      <c r="R210" s="28">
        <f t="shared" ca="1" si="240"/>
        <v>12.641755218304429</v>
      </c>
      <c r="S210" s="28">
        <f t="shared" ca="1" si="240"/>
        <v>12.675739970744411</v>
      </c>
      <c r="T210" s="28">
        <f t="shared" ca="1" si="240"/>
        <v>12.710066396035467</v>
      </c>
      <c r="U210" s="28">
        <f t="shared" ca="1" si="240"/>
        <v>12.744737929257415</v>
      </c>
      <c r="V210" s="28">
        <f t="shared" ca="1" si="240"/>
        <v>12.779758040025365</v>
      </c>
      <c r="W210" s="28">
        <f t="shared" ca="1" si="240"/>
        <v>12.815130232836937</v>
      </c>
      <c r="X210" s="28">
        <f t="shared" ca="1" si="240"/>
        <v>12.850858047422951</v>
      </c>
      <c r="Y210" s="28">
        <f t="shared" ca="1" si="240"/>
        <v>12.886945059101656</v>
      </c>
      <c r="Z210" s="28">
        <f t="shared" ca="1" si="240"/>
        <v>12.923394879136515</v>
      </c>
      <c r="AA210" s="28">
        <f t="shared" ca="1" si="240"/>
        <v>12.960211155097586</v>
      </c>
      <c r="AB210" s="28">
        <f t="shared" ca="1" si="240"/>
        <v>12.997397571226537</v>
      </c>
      <c r="AC210" s="28">
        <f t="shared" ca="1" si="240"/>
        <v>13.034957848805341</v>
      </c>
      <c r="AD210" s="28">
        <f t="shared" ca="1" si="240"/>
        <v>13.072895746528653</v>
      </c>
      <c r="AE210" s="28">
        <f t="shared" ca="1" si="240"/>
        <v>13.111215060879958</v>
      </c>
      <c r="AF210" s="28">
        <f t="shared" ca="1" si="240"/>
        <v>13.149919626511489</v>
      </c>
      <c r="AG210" s="28">
        <f t="shared" ca="1" si="240"/>
        <v>13.189013316627955</v>
      </c>
      <c r="AH210" s="28">
        <f t="shared" ca="1" si="240"/>
        <v>13.228500043374149</v>
      </c>
      <c r="AI210" s="28">
        <f t="shared" ca="1" si="240"/>
        <v>13.268383758226431</v>
      </c>
      <c r="AJ210" s="28">
        <f t="shared" ca="1" si="240"/>
        <v>13.308674281611042</v>
      </c>
      <c r="AK210" s="28">
        <f t="shared" ca="1" si="240"/>
        <v>13.349757445508436</v>
      </c>
      <c r="AL210" s="28">
        <f t="shared" ca="1" si="240"/>
        <v>13.392753769739434</v>
      </c>
      <c r="AM210" s="28">
        <f t="shared" ca="1" si="240"/>
        <v>13.439417516358962</v>
      </c>
      <c r="AN210" s="28">
        <f t="shared" ca="1" si="240"/>
        <v>13.49323707246346</v>
      </c>
      <c r="AO210" s="28">
        <f t="shared" ca="1" si="240"/>
        <v>13.5</v>
      </c>
      <c r="AP210" s="28">
        <f t="shared" ca="1" si="240"/>
        <v>13.5</v>
      </c>
      <c r="AQ210" s="28">
        <f t="shared" ca="1" si="240"/>
        <v>13.5</v>
      </c>
      <c r="AR210" s="28">
        <f t="shared" ca="1" si="240"/>
        <v>13.5</v>
      </c>
      <c r="AS210" s="28">
        <f t="shared" ca="1" si="240"/>
        <v>13.5</v>
      </c>
      <c r="AT210" s="28">
        <f t="shared" ca="1" si="240"/>
        <v>13.5</v>
      </c>
      <c r="AU210" s="28">
        <f t="shared" ca="1" si="240"/>
        <v>13.5</v>
      </c>
      <c r="AV210" s="28">
        <f t="shared" ca="1" si="240"/>
        <v>13.5</v>
      </c>
      <c r="AW210" s="28">
        <f t="shared" ca="1" si="240"/>
        <v>13.5</v>
      </c>
      <c r="AX210" s="28">
        <f t="shared" ca="1" si="240"/>
        <v>13.5</v>
      </c>
      <c r="AY210" s="28">
        <f t="shared" ca="1" si="240"/>
        <v>13.5</v>
      </c>
      <c r="AZ210" s="28">
        <f t="shared" ca="1" si="240"/>
        <v>13.5</v>
      </c>
      <c r="BA210" s="28">
        <f t="shared" ca="1" si="240"/>
        <v>13.5</v>
      </c>
      <c r="BB210" s="28">
        <f t="shared" ca="1" si="240"/>
        <v>13.5</v>
      </c>
      <c r="BC210" s="28">
        <f t="shared" ca="1" si="240"/>
        <v>13.5</v>
      </c>
      <c r="BD210" s="28">
        <f t="shared" ca="1" si="240"/>
        <v>13.5</v>
      </c>
      <c r="BE210" s="28">
        <f t="shared" ca="1" si="240"/>
        <v>13.5</v>
      </c>
      <c r="BF210" s="28">
        <f t="shared" ca="1" si="240"/>
        <v>13.5</v>
      </c>
      <c r="BG210" s="28">
        <f t="shared" ca="1" si="240"/>
        <v>13.5</v>
      </c>
      <c r="BH210" s="28">
        <f t="shared" ca="1" si="240"/>
        <v>13.5</v>
      </c>
      <c r="BI210" s="28">
        <f t="shared" ca="1" si="240"/>
        <v>13.5</v>
      </c>
      <c r="BJ210" s="28">
        <f t="shared" ca="1" si="240"/>
        <v>13.5</v>
      </c>
      <c r="BK210" s="28">
        <f t="shared" ca="1" si="240"/>
        <v>13.5</v>
      </c>
      <c r="BL210" s="28">
        <f t="shared" ca="1" si="240"/>
        <v>13.5</v>
      </c>
      <c r="BM210" s="28">
        <f t="shared" ca="1" si="240"/>
        <v>13.5</v>
      </c>
      <c r="BN210" s="28">
        <f t="shared" ca="1" si="240"/>
        <v>13.5</v>
      </c>
      <c r="BO210" s="28">
        <f t="shared" ca="1" si="240"/>
        <v>13.5</v>
      </c>
      <c r="BP210" s="28">
        <f t="shared" ref="BP210:EA210" ca="1" si="241">BP205*SIN(ABS($O$73))</f>
        <v>13.5</v>
      </c>
      <c r="BQ210" s="28">
        <f t="shared" ca="1" si="241"/>
        <v>13.5</v>
      </c>
      <c r="BR210" s="28">
        <f t="shared" ca="1" si="241"/>
        <v>13.5</v>
      </c>
      <c r="BS210" s="28">
        <f t="shared" ca="1" si="241"/>
        <v>13.5</v>
      </c>
      <c r="BT210" s="28">
        <f t="shared" ca="1" si="241"/>
        <v>13.5</v>
      </c>
      <c r="BU210" s="28">
        <f t="shared" ca="1" si="241"/>
        <v>13.5</v>
      </c>
      <c r="BV210" s="28">
        <f t="shared" ca="1" si="241"/>
        <v>13.5</v>
      </c>
      <c r="BW210" s="28">
        <f t="shared" ca="1" si="241"/>
        <v>13.5</v>
      </c>
      <c r="BX210" s="28">
        <f t="shared" ca="1" si="241"/>
        <v>13.5</v>
      </c>
      <c r="BY210" s="28">
        <f t="shared" ca="1" si="241"/>
        <v>13.5</v>
      </c>
      <c r="BZ210" s="28">
        <f t="shared" ca="1" si="241"/>
        <v>13.5</v>
      </c>
      <c r="CA210" s="28">
        <f t="shared" ca="1" si="241"/>
        <v>13.5</v>
      </c>
      <c r="CB210" s="28">
        <f t="shared" ca="1" si="241"/>
        <v>13.5</v>
      </c>
      <c r="CC210" s="28">
        <f t="shared" ca="1" si="241"/>
        <v>13.5</v>
      </c>
      <c r="CD210" s="28">
        <f t="shared" ca="1" si="241"/>
        <v>13.5</v>
      </c>
      <c r="CE210" s="28">
        <f t="shared" ca="1" si="241"/>
        <v>13.5</v>
      </c>
      <c r="CF210" s="28">
        <f t="shared" ca="1" si="241"/>
        <v>13.5</v>
      </c>
      <c r="CG210" s="28">
        <f t="shared" ca="1" si="241"/>
        <v>13.5</v>
      </c>
      <c r="CH210" s="28">
        <f t="shared" ca="1" si="241"/>
        <v>13.5</v>
      </c>
      <c r="CI210" s="28">
        <f t="shared" ca="1" si="241"/>
        <v>13.5</v>
      </c>
      <c r="CJ210" s="28">
        <f t="shared" ca="1" si="241"/>
        <v>13.5</v>
      </c>
      <c r="CK210" s="28">
        <f t="shared" ca="1" si="241"/>
        <v>13.5</v>
      </c>
      <c r="CL210" s="28">
        <f t="shared" ca="1" si="241"/>
        <v>13.5</v>
      </c>
      <c r="CM210" s="28">
        <f t="shared" ca="1" si="241"/>
        <v>13.5</v>
      </c>
      <c r="CN210" s="28">
        <f t="shared" ca="1" si="241"/>
        <v>13.5</v>
      </c>
      <c r="CO210" s="28">
        <f t="shared" ca="1" si="241"/>
        <v>13.5</v>
      </c>
      <c r="CP210" s="28">
        <f t="shared" ca="1" si="241"/>
        <v>13.5</v>
      </c>
      <c r="CQ210" s="28">
        <f t="shared" ca="1" si="241"/>
        <v>13.5</v>
      </c>
      <c r="CR210" s="28">
        <f t="shared" ca="1" si="241"/>
        <v>13.5</v>
      </c>
      <c r="CS210" s="28">
        <f t="shared" ca="1" si="241"/>
        <v>13.5</v>
      </c>
      <c r="CT210" s="28">
        <f t="shared" ca="1" si="241"/>
        <v>13.5</v>
      </c>
      <c r="CU210" s="28">
        <f t="shared" ca="1" si="241"/>
        <v>13.5</v>
      </c>
      <c r="CV210" s="28">
        <f t="shared" ca="1" si="241"/>
        <v>13.5</v>
      </c>
      <c r="CW210" s="28">
        <f t="shared" ca="1" si="241"/>
        <v>13.5</v>
      </c>
      <c r="CX210" s="28">
        <f t="shared" ca="1" si="241"/>
        <v>13.5</v>
      </c>
      <c r="CY210" s="28">
        <f t="shared" ca="1" si="241"/>
        <v>13.5</v>
      </c>
      <c r="CZ210" s="28">
        <f t="shared" ca="1" si="241"/>
        <v>13.5</v>
      </c>
      <c r="DA210" s="28">
        <f t="shared" ca="1" si="241"/>
        <v>13.5</v>
      </c>
      <c r="DB210" s="28">
        <f t="shared" ca="1" si="241"/>
        <v>13.5</v>
      </c>
      <c r="DC210" s="28">
        <f t="shared" ca="1" si="241"/>
        <v>13.5</v>
      </c>
      <c r="DD210" s="28">
        <f t="shared" ca="1" si="241"/>
        <v>13.5</v>
      </c>
      <c r="DE210" s="28">
        <f t="shared" ca="1" si="241"/>
        <v>13.5</v>
      </c>
      <c r="DF210" s="28">
        <f t="shared" ca="1" si="241"/>
        <v>13.5</v>
      </c>
      <c r="DG210" s="28">
        <f t="shared" ca="1" si="241"/>
        <v>13.5</v>
      </c>
      <c r="DH210" s="28">
        <f t="shared" ca="1" si="241"/>
        <v>13.5</v>
      </c>
      <c r="DI210" s="28">
        <f t="shared" ca="1" si="241"/>
        <v>13.5</v>
      </c>
      <c r="DJ210" s="28">
        <f t="shared" ca="1" si="241"/>
        <v>13.5</v>
      </c>
      <c r="DK210" s="28">
        <f t="shared" ca="1" si="241"/>
        <v>13.5</v>
      </c>
      <c r="DL210" s="28">
        <f t="shared" ca="1" si="241"/>
        <v>13.5</v>
      </c>
      <c r="DM210" s="28">
        <f t="shared" ca="1" si="241"/>
        <v>13.5</v>
      </c>
      <c r="DN210" s="28">
        <f t="shared" ca="1" si="241"/>
        <v>13.5</v>
      </c>
      <c r="DO210" s="28">
        <f t="shared" ca="1" si="241"/>
        <v>13.5</v>
      </c>
      <c r="DP210" s="28">
        <f t="shared" ca="1" si="241"/>
        <v>13.5</v>
      </c>
      <c r="DQ210" s="28">
        <f t="shared" ca="1" si="241"/>
        <v>13.5</v>
      </c>
      <c r="DR210" s="28">
        <f t="shared" ca="1" si="241"/>
        <v>13.5</v>
      </c>
      <c r="DS210" s="28">
        <f t="shared" ca="1" si="241"/>
        <v>13.5</v>
      </c>
      <c r="DT210" s="28">
        <f t="shared" ca="1" si="241"/>
        <v>13.5</v>
      </c>
      <c r="DU210" s="28">
        <f t="shared" ca="1" si="241"/>
        <v>13.5</v>
      </c>
      <c r="DV210" s="28">
        <f t="shared" ca="1" si="241"/>
        <v>13.5</v>
      </c>
      <c r="DW210" s="28">
        <f t="shared" ca="1" si="241"/>
        <v>13.5</v>
      </c>
      <c r="DX210" s="28">
        <f t="shared" ca="1" si="241"/>
        <v>13.5</v>
      </c>
      <c r="DY210" s="28">
        <f t="shared" ca="1" si="241"/>
        <v>13.5</v>
      </c>
      <c r="DZ210" s="28">
        <f t="shared" ca="1" si="241"/>
        <v>13.5</v>
      </c>
      <c r="EA210" s="28">
        <f t="shared" ca="1" si="241"/>
        <v>13.5</v>
      </c>
      <c r="EB210" s="28">
        <f t="shared" ref="EB210:GM210" ca="1" si="242">EB205*SIN(ABS($O$73))</f>
        <v>13.5</v>
      </c>
      <c r="EC210" s="28">
        <f t="shared" ca="1" si="242"/>
        <v>13.5</v>
      </c>
      <c r="ED210" s="28">
        <f t="shared" ca="1" si="242"/>
        <v>13.5</v>
      </c>
      <c r="EE210" s="28">
        <f t="shared" ca="1" si="242"/>
        <v>13.5</v>
      </c>
      <c r="EF210" s="28">
        <f t="shared" ca="1" si="242"/>
        <v>13.5</v>
      </c>
      <c r="EG210" s="28">
        <f t="shared" ca="1" si="242"/>
        <v>13.5</v>
      </c>
      <c r="EH210" s="28">
        <f t="shared" ca="1" si="242"/>
        <v>13.5</v>
      </c>
      <c r="EI210" s="28">
        <f t="shared" ca="1" si="242"/>
        <v>13.5</v>
      </c>
      <c r="EJ210" s="28">
        <f t="shared" ca="1" si="242"/>
        <v>13.5</v>
      </c>
      <c r="EK210" s="28">
        <f t="shared" ca="1" si="242"/>
        <v>13.5</v>
      </c>
      <c r="EL210" s="28">
        <f t="shared" ca="1" si="242"/>
        <v>13.5</v>
      </c>
      <c r="EM210" s="28">
        <f t="shared" ca="1" si="242"/>
        <v>13.5</v>
      </c>
      <c r="EN210" s="28">
        <f t="shared" ca="1" si="242"/>
        <v>13.5</v>
      </c>
      <c r="EO210" s="28">
        <f t="shared" ca="1" si="242"/>
        <v>13.5</v>
      </c>
      <c r="EP210" s="28">
        <f t="shared" ca="1" si="242"/>
        <v>13.5</v>
      </c>
      <c r="EQ210" s="28">
        <f t="shared" ca="1" si="242"/>
        <v>13.5</v>
      </c>
      <c r="ER210" s="28">
        <f t="shared" ca="1" si="242"/>
        <v>13.5</v>
      </c>
      <c r="ES210" s="28">
        <f t="shared" ca="1" si="242"/>
        <v>13.5</v>
      </c>
      <c r="ET210" s="28">
        <f t="shared" ca="1" si="242"/>
        <v>13.5</v>
      </c>
      <c r="EU210" s="28">
        <f t="shared" ca="1" si="242"/>
        <v>13.5</v>
      </c>
      <c r="EV210" s="28">
        <f t="shared" ca="1" si="242"/>
        <v>13.5</v>
      </c>
      <c r="EW210" s="28">
        <f t="shared" ca="1" si="242"/>
        <v>13.5</v>
      </c>
      <c r="EX210" s="28">
        <f t="shared" ca="1" si="242"/>
        <v>13.5</v>
      </c>
      <c r="EY210" s="28">
        <f t="shared" ca="1" si="242"/>
        <v>13.5</v>
      </c>
      <c r="EZ210" s="28">
        <f t="shared" ca="1" si="242"/>
        <v>13.5</v>
      </c>
      <c r="FA210" s="28">
        <f t="shared" ca="1" si="242"/>
        <v>13.5</v>
      </c>
      <c r="FB210" s="28">
        <f t="shared" ca="1" si="242"/>
        <v>13.5</v>
      </c>
      <c r="FC210" s="28">
        <f t="shared" ca="1" si="242"/>
        <v>13.5</v>
      </c>
      <c r="FD210" s="28">
        <f t="shared" ca="1" si="242"/>
        <v>13.5</v>
      </c>
      <c r="FE210" s="28">
        <f t="shared" ca="1" si="242"/>
        <v>13.5</v>
      </c>
      <c r="FF210" s="28">
        <f t="shared" ca="1" si="242"/>
        <v>13.5</v>
      </c>
      <c r="FG210" s="28">
        <f t="shared" ca="1" si="242"/>
        <v>13.5</v>
      </c>
      <c r="FH210" s="28">
        <f t="shared" ca="1" si="242"/>
        <v>13.5</v>
      </c>
      <c r="FI210" s="28">
        <f t="shared" ca="1" si="242"/>
        <v>13.5</v>
      </c>
      <c r="FJ210" s="28">
        <f t="shared" ca="1" si="242"/>
        <v>13.5</v>
      </c>
      <c r="FK210" s="28">
        <f t="shared" ca="1" si="242"/>
        <v>13.5</v>
      </c>
      <c r="FL210" s="28">
        <f t="shared" ca="1" si="242"/>
        <v>13.5</v>
      </c>
      <c r="FM210" s="28">
        <f t="shared" ca="1" si="242"/>
        <v>13.5</v>
      </c>
      <c r="FN210" s="28">
        <f t="shared" ca="1" si="242"/>
        <v>13.5</v>
      </c>
      <c r="FO210" s="28">
        <f t="shared" ca="1" si="242"/>
        <v>13.5</v>
      </c>
      <c r="FP210" s="28">
        <f t="shared" ca="1" si="242"/>
        <v>13.5</v>
      </c>
      <c r="FQ210" s="28">
        <f t="shared" ca="1" si="242"/>
        <v>13.5</v>
      </c>
      <c r="FR210" s="28">
        <f t="shared" ca="1" si="242"/>
        <v>13.5</v>
      </c>
      <c r="FS210" s="28">
        <f t="shared" ca="1" si="242"/>
        <v>13.5</v>
      </c>
      <c r="FT210" s="28">
        <f t="shared" ca="1" si="242"/>
        <v>13.5</v>
      </c>
      <c r="FU210" s="28">
        <f t="shared" ca="1" si="242"/>
        <v>13.5</v>
      </c>
      <c r="FV210" s="28">
        <f t="shared" ca="1" si="242"/>
        <v>13.5</v>
      </c>
      <c r="FW210" s="28">
        <f t="shared" ca="1" si="242"/>
        <v>13.5</v>
      </c>
      <c r="FX210" s="28">
        <f t="shared" ca="1" si="242"/>
        <v>13.5</v>
      </c>
      <c r="FY210" s="28">
        <f t="shared" ca="1" si="242"/>
        <v>13.5</v>
      </c>
      <c r="FZ210" s="28">
        <f t="shared" ca="1" si="242"/>
        <v>13.5</v>
      </c>
      <c r="GA210" s="28">
        <f t="shared" ca="1" si="242"/>
        <v>13.5</v>
      </c>
      <c r="GB210" s="28">
        <f t="shared" ca="1" si="242"/>
        <v>13.5</v>
      </c>
      <c r="GC210" s="28">
        <f t="shared" ca="1" si="242"/>
        <v>13.5</v>
      </c>
      <c r="GD210" s="28">
        <f t="shared" ca="1" si="242"/>
        <v>13.5</v>
      </c>
      <c r="GE210" s="28">
        <f t="shared" ca="1" si="242"/>
        <v>13.5</v>
      </c>
      <c r="GF210" s="28">
        <f t="shared" ca="1" si="242"/>
        <v>13.5</v>
      </c>
      <c r="GG210" s="28">
        <f t="shared" ca="1" si="242"/>
        <v>13.5</v>
      </c>
      <c r="GH210" s="28">
        <f t="shared" ca="1" si="242"/>
        <v>13.5</v>
      </c>
      <c r="GI210" s="28">
        <f t="shared" ca="1" si="242"/>
        <v>13.5</v>
      </c>
      <c r="GJ210" s="28">
        <f t="shared" ca="1" si="242"/>
        <v>13.5</v>
      </c>
      <c r="GK210" s="28">
        <f t="shared" ca="1" si="242"/>
        <v>13.5</v>
      </c>
      <c r="GL210" s="28">
        <f t="shared" ca="1" si="242"/>
        <v>13.5</v>
      </c>
      <c r="GM210" s="28">
        <f t="shared" ca="1" si="242"/>
        <v>13.5</v>
      </c>
      <c r="GN210" s="28">
        <f t="shared" ref="GN210:IV210" ca="1" si="243">GN205*SIN(ABS($O$73))</f>
        <v>13.5</v>
      </c>
      <c r="GO210" s="28">
        <f t="shared" ca="1" si="243"/>
        <v>13.5</v>
      </c>
      <c r="GP210" s="28">
        <f t="shared" ca="1" si="243"/>
        <v>13.5</v>
      </c>
      <c r="GQ210" s="28">
        <f t="shared" ca="1" si="243"/>
        <v>13.5</v>
      </c>
      <c r="GR210" s="28">
        <f t="shared" ca="1" si="243"/>
        <v>13.5</v>
      </c>
      <c r="GS210" s="28">
        <f t="shared" ca="1" si="243"/>
        <v>13.5</v>
      </c>
      <c r="GT210" s="28">
        <f t="shared" ca="1" si="243"/>
        <v>13.5</v>
      </c>
      <c r="GU210" s="28">
        <f t="shared" ca="1" si="243"/>
        <v>13.5</v>
      </c>
      <c r="GV210" s="28">
        <f t="shared" ca="1" si="243"/>
        <v>13.5</v>
      </c>
      <c r="GW210" s="28">
        <f t="shared" ca="1" si="243"/>
        <v>13.5</v>
      </c>
      <c r="GX210" s="28">
        <f t="shared" ca="1" si="243"/>
        <v>13.5</v>
      </c>
      <c r="GY210" s="28">
        <f t="shared" ca="1" si="243"/>
        <v>13.5</v>
      </c>
      <c r="GZ210" s="28">
        <f t="shared" ca="1" si="243"/>
        <v>13.5</v>
      </c>
      <c r="HA210" s="28">
        <f t="shared" ca="1" si="243"/>
        <v>13.5</v>
      </c>
      <c r="HB210" s="28">
        <f t="shared" ca="1" si="243"/>
        <v>13.5</v>
      </c>
      <c r="HC210" s="28">
        <f t="shared" ca="1" si="243"/>
        <v>13.5</v>
      </c>
      <c r="HD210" s="28">
        <f t="shared" ca="1" si="243"/>
        <v>13.5</v>
      </c>
      <c r="HE210" s="28">
        <f t="shared" ca="1" si="243"/>
        <v>13.5</v>
      </c>
      <c r="HF210" s="28">
        <f t="shared" ca="1" si="243"/>
        <v>13.5</v>
      </c>
      <c r="HG210" s="28">
        <f t="shared" ca="1" si="243"/>
        <v>13.5</v>
      </c>
      <c r="HH210" s="28">
        <f t="shared" ca="1" si="243"/>
        <v>13.5</v>
      </c>
      <c r="HI210" s="28">
        <f t="shared" ca="1" si="243"/>
        <v>13.5</v>
      </c>
      <c r="HJ210" s="28">
        <f t="shared" ca="1" si="243"/>
        <v>13.5</v>
      </c>
      <c r="HK210" s="28">
        <f t="shared" ca="1" si="243"/>
        <v>13.5</v>
      </c>
      <c r="HL210" s="28">
        <f t="shared" ca="1" si="243"/>
        <v>13.5</v>
      </c>
      <c r="HM210" s="28">
        <f t="shared" ca="1" si="243"/>
        <v>13.5</v>
      </c>
      <c r="HN210" s="28">
        <f t="shared" ca="1" si="243"/>
        <v>13.5</v>
      </c>
      <c r="HO210" s="28">
        <f t="shared" ca="1" si="243"/>
        <v>13.5</v>
      </c>
      <c r="HP210" s="28">
        <f t="shared" ca="1" si="243"/>
        <v>13.5</v>
      </c>
      <c r="HQ210" s="28">
        <f t="shared" ca="1" si="243"/>
        <v>13.5</v>
      </c>
      <c r="HR210" s="28">
        <f t="shared" ca="1" si="243"/>
        <v>13.5</v>
      </c>
      <c r="HS210" s="28">
        <f t="shared" ca="1" si="243"/>
        <v>13.5</v>
      </c>
      <c r="HT210" s="28">
        <f t="shared" ca="1" si="243"/>
        <v>13.5</v>
      </c>
      <c r="HU210" s="28">
        <f t="shared" ca="1" si="243"/>
        <v>13.5</v>
      </c>
      <c r="HV210" s="28">
        <f t="shared" ca="1" si="243"/>
        <v>13.5</v>
      </c>
      <c r="HW210" s="28">
        <f t="shared" ca="1" si="243"/>
        <v>13.5</v>
      </c>
      <c r="HX210" s="28">
        <f t="shared" ca="1" si="243"/>
        <v>13.5</v>
      </c>
      <c r="HY210" s="28">
        <f t="shared" ca="1" si="243"/>
        <v>13.5</v>
      </c>
      <c r="HZ210" s="28">
        <f t="shared" ca="1" si="243"/>
        <v>13.5</v>
      </c>
      <c r="IA210" s="28">
        <f t="shared" ca="1" si="243"/>
        <v>13.5</v>
      </c>
      <c r="IB210" s="28">
        <f t="shared" ca="1" si="243"/>
        <v>13.5</v>
      </c>
      <c r="IC210" s="28">
        <f t="shared" ca="1" si="243"/>
        <v>13.5</v>
      </c>
      <c r="ID210" s="28">
        <f t="shared" ca="1" si="243"/>
        <v>13.5</v>
      </c>
      <c r="IE210" s="28">
        <f t="shared" ca="1" si="243"/>
        <v>13.5</v>
      </c>
      <c r="IF210" s="28">
        <f t="shared" ca="1" si="243"/>
        <v>13.5</v>
      </c>
      <c r="IG210" s="28">
        <f t="shared" ca="1" si="243"/>
        <v>13.5</v>
      </c>
      <c r="IH210" s="28">
        <f t="shared" ca="1" si="243"/>
        <v>13.5</v>
      </c>
      <c r="II210" s="28">
        <f t="shared" ca="1" si="243"/>
        <v>13.5</v>
      </c>
      <c r="IJ210" s="28">
        <f t="shared" ca="1" si="243"/>
        <v>13.5</v>
      </c>
      <c r="IK210" s="28">
        <f t="shared" ca="1" si="243"/>
        <v>13.5</v>
      </c>
      <c r="IL210" s="28">
        <f t="shared" ca="1" si="243"/>
        <v>13.5</v>
      </c>
      <c r="IM210" s="28">
        <f t="shared" ca="1" si="243"/>
        <v>13.5</v>
      </c>
      <c r="IN210" s="28">
        <f t="shared" ca="1" si="243"/>
        <v>13.5</v>
      </c>
      <c r="IO210" s="28">
        <f t="shared" ca="1" si="243"/>
        <v>13.5</v>
      </c>
      <c r="IP210" s="28">
        <f t="shared" ca="1" si="243"/>
        <v>13.5</v>
      </c>
      <c r="IQ210" s="28">
        <f t="shared" ca="1" si="243"/>
        <v>13.5</v>
      </c>
      <c r="IR210" s="28">
        <f t="shared" ca="1" si="243"/>
        <v>13.5</v>
      </c>
      <c r="IS210" s="28">
        <f t="shared" ca="1" si="243"/>
        <v>13.5</v>
      </c>
      <c r="IT210" s="28">
        <f t="shared" ca="1" si="243"/>
        <v>13.5</v>
      </c>
      <c r="IU210" s="28">
        <f t="shared" ca="1" si="243"/>
        <v>13.5</v>
      </c>
      <c r="IV210" s="28">
        <f t="shared" ca="1" si="243"/>
        <v>13.5</v>
      </c>
    </row>
    <row r="211" spans="1:256" ht="15" customHeight="1" x14ac:dyDescent="0.15">
      <c r="A211" s="24" t="s">
        <v>347</v>
      </c>
      <c r="B211" s="2" t="s">
        <v>8</v>
      </c>
      <c r="C211" s="4"/>
      <c r="D211" s="28">
        <f t="shared" ref="D211:BO211" ca="1" si="244">D205*SIN(ABS($P$73))</f>
        <v>12.2</v>
      </c>
      <c r="E211" s="28">
        <f t="shared" ca="1" si="244"/>
        <v>12.229543473511093</v>
      </c>
      <c r="F211" s="28">
        <f t="shared" ca="1" si="244"/>
        <v>12.259383968542146</v>
      </c>
      <c r="G211" s="28">
        <f t="shared" ca="1" si="244"/>
        <v>12.289524471261435</v>
      </c>
      <c r="H211" s="28">
        <f t="shared" ca="1" si="244"/>
        <v>12.319967997859303</v>
      </c>
      <c r="I211" s="28">
        <f t="shared" ca="1" si="244"/>
        <v>12.350717594849998</v>
      </c>
      <c r="J211" s="28">
        <f t="shared" ca="1" si="244"/>
        <v>12.38177633937654</v>
      </c>
      <c r="K211" s="28">
        <f t="shared" ca="1" si="244"/>
        <v>12.413147339518654</v>
      </c>
      <c r="L211" s="28">
        <f t="shared" ca="1" si="244"/>
        <v>12.444833734603796</v>
      </c>
      <c r="M211" s="28">
        <f t="shared" ca="1" si="244"/>
        <v>12.476838695521309</v>
      </c>
      <c r="N211" s="28">
        <f t="shared" ca="1" si="244"/>
        <v>12.509165425039743</v>
      </c>
      <c r="O211" s="28">
        <f t="shared" ca="1" si="244"/>
        <v>12.541817158127351</v>
      </c>
      <c r="P211" s="28">
        <f t="shared" ca="1" si="244"/>
        <v>12.57479716227582</v>
      </c>
      <c r="Q211" s="28">
        <f t="shared" ca="1" si="244"/>
        <v>12.608108737827251</v>
      </c>
      <c r="R211" s="28">
        <f t="shared" ca="1" si="244"/>
        <v>12.641755218304429</v>
      </c>
      <c r="S211" s="28">
        <f t="shared" ca="1" si="244"/>
        <v>12.675739970744411</v>
      </c>
      <c r="T211" s="28">
        <f t="shared" ca="1" si="244"/>
        <v>12.710066396035467</v>
      </c>
      <c r="U211" s="28">
        <f t="shared" ca="1" si="244"/>
        <v>12.744737929257415</v>
      </c>
      <c r="V211" s="28">
        <f t="shared" ca="1" si="244"/>
        <v>12.779758040025365</v>
      </c>
      <c r="W211" s="28">
        <f t="shared" ca="1" si="244"/>
        <v>12.815130232836937</v>
      </c>
      <c r="X211" s="28">
        <f t="shared" ca="1" si="244"/>
        <v>12.850858047422951</v>
      </c>
      <c r="Y211" s="28">
        <f t="shared" ca="1" si="244"/>
        <v>12.886945059101656</v>
      </c>
      <c r="Z211" s="28">
        <f t="shared" ca="1" si="244"/>
        <v>12.923394879136515</v>
      </c>
      <c r="AA211" s="28">
        <f t="shared" ca="1" si="244"/>
        <v>12.960211155097586</v>
      </c>
      <c r="AB211" s="28">
        <f t="shared" ca="1" si="244"/>
        <v>12.997397571226537</v>
      </c>
      <c r="AC211" s="28">
        <f t="shared" ca="1" si="244"/>
        <v>13.034957848805341</v>
      </c>
      <c r="AD211" s="28">
        <f t="shared" ca="1" si="244"/>
        <v>13.072895746528653</v>
      </c>
      <c r="AE211" s="28">
        <f t="shared" ca="1" si="244"/>
        <v>13.111215060879958</v>
      </c>
      <c r="AF211" s="28">
        <f t="shared" ca="1" si="244"/>
        <v>13.149919626511489</v>
      </c>
      <c r="AG211" s="28">
        <f t="shared" ca="1" si="244"/>
        <v>13.189013316627955</v>
      </c>
      <c r="AH211" s="28">
        <f t="shared" ca="1" si="244"/>
        <v>13.228500043374149</v>
      </c>
      <c r="AI211" s="28">
        <f t="shared" ca="1" si="244"/>
        <v>13.268383758226431</v>
      </c>
      <c r="AJ211" s="28">
        <f t="shared" ca="1" si="244"/>
        <v>13.308674281611042</v>
      </c>
      <c r="AK211" s="28">
        <f t="shared" ca="1" si="244"/>
        <v>13.349757445508436</v>
      </c>
      <c r="AL211" s="28">
        <f t="shared" ca="1" si="244"/>
        <v>13.392753769739434</v>
      </c>
      <c r="AM211" s="28">
        <f t="shared" ca="1" si="244"/>
        <v>13.439417516358962</v>
      </c>
      <c r="AN211" s="28">
        <f t="shared" ca="1" si="244"/>
        <v>13.49323707246346</v>
      </c>
      <c r="AO211" s="28">
        <f t="shared" ca="1" si="244"/>
        <v>13.5</v>
      </c>
      <c r="AP211" s="28">
        <f t="shared" ca="1" si="244"/>
        <v>13.5</v>
      </c>
      <c r="AQ211" s="28">
        <f t="shared" ca="1" si="244"/>
        <v>13.5</v>
      </c>
      <c r="AR211" s="28">
        <f t="shared" ca="1" si="244"/>
        <v>13.5</v>
      </c>
      <c r="AS211" s="28">
        <f t="shared" ca="1" si="244"/>
        <v>13.5</v>
      </c>
      <c r="AT211" s="28">
        <f t="shared" ca="1" si="244"/>
        <v>13.5</v>
      </c>
      <c r="AU211" s="28">
        <f t="shared" ca="1" si="244"/>
        <v>13.5</v>
      </c>
      <c r="AV211" s="28">
        <f t="shared" ca="1" si="244"/>
        <v>13.5</v>
      </c>
      <c r="AW211" s="28">
        <f t="shared" ca="1" si="244"/>
        <v>13.5</v>
      </c>
      <c r="AX211" s="28">
        <f t="shared" ca="1" si="244"/>
        <v>13.5</v>
      </c>
      <c r="AY211" s="28">
        <f t="shared" ca="1" si="244"/>
        <v>13.5</v>
      </c>
      <c r="AZ211" s="28">
        <f t="shared" ca="1" si="244"/>
        <v>13.5</v>
      </c>
      <c r="BA211" s="28">
        <f t="shared" ca="1" si="244"/>
        <v>13.5</v>
      </c>
      <c r="BB211" s="28">
        <f t="shared" ca="1" si="244"/>
        <v>13.5</v>
      </c>
      <c r="BC211" s="28">
        <f t="shared" ca="1" si="244"/>
        <v>13.5</v>
      </c>
      <c r="BD211" s="28">
        <f t="shared" ca="1" si="244"/>
        <v>13.5</v>
      </c>
      <c r="BE211" s="28">
        <f t="shared" ca="1" si="244"/>
        <v>13.5</v>
      </c>
      <c r="BF211" s="28">
        <f t="shared" ca="1" si="244"/>
        <v>13.5</v>
      </c>
      <c r="BG211" s="28">
        <f t="shared" ca="1" si="244"/>
        <v>13.5</v>
      </c>
      <c r="BH211" s="28">
        <f t="shared" ca="1" si="244"/>
        <v>13.5</v>
      </c>
      <c r="BI211" s="28">
        <f t="shared" ca="1" si="244"/>
        <v>13.5</v>
      </c>
      <c r="BJ211" s="28">
        <f t="shared" ca="1" si="244"/>
        <v>13.5</v>
      </c>
      <c r="BK211" s="28">
        <f t="shared" ca="1" si="244"/>
        <v>13.5</v>
      </c>
      <c r="BL211" s="28">
        <f t="shared" ca="1" si="244"/>
        <v>13.5</v>
      </c>
      <c r="BM211" s="28">
        <f t="shared" ca="1" si="244"/>
        <v>13.5</v>
      </c>
      <c r="BN211" s="28">
        <f t="shared" ca="1" si="244"/>
        <v>13.5</v>
      </c>
      <c r="BO211" s="28">
        <f t="shared" ca="1" si="244"/>
        <v>13.5</v>
      </c>
      <c r="BP211" s="28">
        <f t="shared" ref="BP211:EA211" ca="1" si="245">BP205*SIN(ABS($P$73))</f>
        <v>13.5</v>
      </c>
      <c r="BQ211" s="28">
        <f t="shared" ca="1" si="245"/>
        <v>13.5</v>
      </c>
      <c r="BR211" s="28">
        <f t="shared" ca="1" si="245"/>
        <v>13.5</v>
      </c>
      <c r="BS211" s="28">
        <f t="shared" ca="1" si="245"/>
        <v>13.5</v>
      </c>
      <c r="BT211" s="28">
        <f t="shared" ca="1" si="245"/>
        <v>13.5</v>
      </c>
      <c r="BU211" s="28">
        <f t="shared" ca="1" si="245"/>
        <v>13.5</v>
      </c>
      <c r="BV211" s="28">
        <f t="shared" ca="1" si="245"/>
        <v>13.5</v>
      </c>
      <c r="BW211" s="28">
        <f t="shared" ca="1" si="245"/>
        <v>13.5</v>
      </c>
      <c r="BX211" s="28">
        <f t="shared" ca="1" si="245"/>
        <v>13.5</v>
      </c>
      <c r="BY211" s="28">
        <f t="shared" ca="1" si="245"/>
        <v>13.5</v>
      </c>
      <c r="BZ211" s="28">
        <f t="shared" ca="1" si="245"/>
        <v>13.5</v>
      </c>
      <c r="CA211" s="28">
        <f t="shared" ca="1" si="245"/>
        <v>13.5</v>
      </c>
      <c r="CB211" s="28">
        <f t="shared" ca="1" si="245"/>
        <v>13.5</v>
      </c>
      <c r="CC211" s="28">
        <f t="shared" ca="1" si="245"/>
        <v>13.5</v>
      </c>
      <c r="CD211" s="28">
        <f t="shared" ca="1" si="245"/>
        <v>13.5</v>
      </c>
      <c r="CE211" s="28">
        <f t="shared" ca="1" si="245"/>
        <v>13.5</v>
      </c>
      <c r="CF211" s="28">
        <f t="shared" ca="1" si="245"/>
        <v>13.5</v>
      </c>
      <c r="CG211" s="28">
        <f t="shared" ca="1" si="245"/>
        <v>13.5</v>
      </c>
      <c r="CH211" s="28">
        <f t="shared" ca="1" si="245"/>
        <v>13.5</v>
      </c>
      <c r="CI211" s="28">
        <f t="shared" ca="1" si="245"/>
        <v>13.5</v>
      </c>
      <c r="CJ211" s="28">
        <f t="shared" ca="1" si="245"/>
        <v>13.5</v>
      </c>
      <c r="CK211" s="28">
        <f t="shared" ca="1" si="245"/>
        <v>13.5</v>
      </c>
      <c r="CL211" s="28">
        <f t="shared" ca="1" si="245"/>
        <v>13.5</v>
      </c>
      <c r="CM211" s="28">
        <f t="shared" ca="1" si="245"/>
        <v>13.5</v>
      </c>
      <c r="CN211" s="28">
        <f t="shared" ca="1" si="245"/>
        <v>13.5</v>
      </c>
      <c r="CO211" s="28">
        <f t="shared" ca="1" si="245"/>
        <v>13.5</v>
      </c>
      <c r="CP211" s="28">
        <f t="shared" ca="1" si="245"/>
        <v>13.5</v>
      </c>
      <c r="CQ211" s="28">
        <f t="shared" ca="1" si="245"/>
        <v>13.5</v>
      </c>
      <c r="CR211" s="28">
        <f t="shared" ca="1" si="245"/>
        <v>13.5</v>
      </c>
      <c r="CS211" s="28">
        <f t="shared" ca="1" si="245"/>
        <v>13.5</v>
      </c>
      <c r="CT211" s="28">
        <f t="shared" ca="1" si="245"/>
        <v>13.5</v>
      </c>
      <c r="CU211" s="28">
        <f t="shared" ca="1" si="245"/>
        <v>13.5</v>
      </c>
      <c r="CV211" s="28">
        <f t="shared" ca="1" si="245"/>
        <v>13.5</v>
      </c>
      <c r="CW211" s="28">
        <f t="shared" ca="1" si="245"/>
        <v>13.5</v>
      </c>
      <c r="CX211" s="28">
        <f t="shared" ca="1" si="245"/>
        <v>13.5</v>
      </c>
      <c r="CY211" s="28">
        <f t="shared" ca="1" si="245"/>
        <v>13.5</v>
      </c>
      <c r="CZ211" s="28">
        <f t="shared" ca="1" si="245"/>
        <v>13.5</v>
      </c>
      <c r="DA211" s="28">
        <f t="shared" ca="1" si="245"/>
        <v>13.5</v>
      </c>
      <c r="DB211" s="28">
        <f t="shared" ca="1" si="245"/>
        <v>13.5</v>
      </c>
      <c r="DC211" s="28">
        <f t="shared" ca="1" si="245"/>
        <v>13.5</v>
      </c>
      <c r="DD211" s="28">
        <f t="shared" ca="1" si="245"/>
        <v>13.5</v>
      </c>
      <c r="DE211" s="28">
        <f t="shared" ca="1" si="245"/>
        <v>13.5</v>
      </c>
      <c r="DF211" s="28">
        <f t="shared" ca="1" si="245"/>
        <v>13.5</v>
      </c>
      <c r="DG211" s="28">
        <f t="shared" ca="1" si="245"/>
        <v>13.5</v>
      </c>
      <c r="DH211" s="28">
        <f t="shared" ca="1" si="245"/>
        <v>13.5</v>
      </c>
      <c r="DI211" s="28">
        <f t="shared" ca="1" si="245"/>
        <v>13.5</v>
      </c>
      <c r="DJ211" s="28">
        <f t="shared" ca="1" si="245"/>
        <v>13.5</v>
      </c>
      <c r="DK211" s="28">
        <f t="shared" ca="1" si="245"/>
        <v>13.5</v>
      </c>
      <c r="DL211" s="28">
        <f t="shared" ca="1" si="245"/>
        <v>13.5</v>
      </c>
      <c r="DM211" s="28">
        <f t="shared" ca="1" si="245"/>
        <v>13.5</v>
      </c>
      <c r="DN211" s="28">
        <f t="shared" ca="1" si="245"/>
        <v>13.5</v>
      </c>
      <c r="DO211" s="28">
        <f t="shared" ca="1" si="245"/>
        <v>13.5</v>
      </c>
      <c r="DP211" s="28">
        <f t="shared" ca="1" si="245"/>
        <v>13.5</v>
      </c>
      <c r="DQ211" s="28">
        <f t="shared" ca="1" si="245"/>
        <v>13.5</v>
      </c>
      <c r="DR211" s="28">
        <f t="shared" ca="1" si="245"/>
        <v>13.5</v>
      </c>
      <c r="DS211" s="28">
        <f t="shared" ca="1" si="245"/>
        <v>13.5</v>
      </c>
      <c r="DT211" s="28">
        <f t="shared" ca="1" si="245"/>
        <v>13.5</v>
      </c>
      <c r="DU211" s="28">
        <f t="shared" ca="1" si="245"/>
        <v>13.5</v>
      </c>
      <c r="DV211" s="28">
        <f t="shared" ca="1" si="245"/>
        <v>13.5</v>
      </c>
      <c r="DW211" s="28">
        <f t="shared" ca="1" si="245"/>
        <v>13.5</v>
      </c>
      <c r="DX211" s="28">
        <f t="shared" ca="1" si="245"/>
        <v>13.5</v>
      </c>
      <c r="DY211" s="28">
        <f t="shared" ca="1" si="245"/>
        <v>13.5</v>
      </c>
      <c r="DZ211" s="28">
        <f t="shared" ca="1" si="245"/>
        <v>13.5</v>
      </c>
      <c r="EA211" s="28">
        <f t="shared" ca="1" si="245"/>
        <v>13.5</v>
      </c>
      <c r="EB211" s="28">
        <f t="shared" ref="EB211:GM211" ca="1" si="246">EB205*SIN(ABS($P$73))</f>
        <v>13.5</v>
      </c>
      <c r="EC211" s="28">
        <f t="shared" ca="1" si="246"/>
        <v>13.5</v>
      </c>
      <c r="ED211" s="28">
        <f t="shared" ca="1" si="246"/>
        <v>13.5</v>
      </c>
      <c r="EE211" s="28">
        <f t="shared" ca="1" si="246"/>
        <v>13.5</v>
      </c>
      <c r="EF211" s="28">
        <f t="shared" ca="1" si="246"/>
        <v>13.5</v>
      </c>
      <c r="EG211" s="28">
        <f t="shared" ca="1" si="246"/>
        <v>13.5</v>
      </c>
      <c r="EH211" s="28">
        <f t="shared" ca="1" si="246"/>
        <v>13.5</v>
      </c>
      <c r="EI211" s="28">
        <f t="shared" ca="1" si="246"/>
        <v>13.5</v>
      </c>
      <c r="EJ211" s="28">
        <f t="shared" ca="1" si="246"/>
        <v>13.5</v>
      </c>
      <c r="EK211" s="28">
        <f t="shared" ca="1" si="246"/>
        <v>13.5</v>
      </c>
      <c r="EL211" s="28">
        <f t="shared" ca="1" si="246"/>
        <v>13.5</v>
      </c>
      <c r="EM211" s="28">
        <f t="shared" ca="1" si="246"/>
        <v>13.5</v>
      </c>
      <c r="EN211" s="28">
        <f t="shared" ca="1" si="246"/>
        <v>13.5</v>
      </c>
      <c r="EO211" s="28">
        <f t="shared" ca="1" si="246"/>
        <v>13.5</v>
      </c>
      <c r="EP211" s="28">
        <f t="shared" ca="1" si="246"/>
        <v>13.5</v>
      </c>
      <c r="EQ211" s="28">
        <f t="shared" ca="1" si="246"/>
        <v>13.5</v>
      </c>
      <c r="ER211" s="28">
        <f t="shared" ca="1" si="246"/>
        <v>13.5</v>
      </c>
      <c r="ES211" s="28">
        <f t="shared" ca="1" si="246"/>
        <v>13.5</v>
      </c>
      <c r="ET211" s="28">
        <f t="shared" ca="1" si="246"/>
        <v>13.5</v>
      </c>
      <c r="EU211" s="28">
        <f t="shared" ca="1" si="246"/>
        <v>13.5</v>
      </c>
      <c r="EV211" s="28">
        <f t="shared" ca="1" si="246"/>
        <v>13.5</v>
      </c>
      <c r="EW211" s="28">
        <f t="shared" ca="1" si="246"/>
        <v>13.5</v>
      </c>
      <c r="EX211" s="28">
        <f t="shared" ca="1" si="246"/>
        <v>13.5</v>
      </c>
      <c r="EY211" s="28">
        <f t="shared" ca="1" si="246"/>
        <v>13.5</v>
      </c>
      <c r="EZ211" s="28">
        <f t="shared" ca="1" si="246"/>
        <v>13.5</v>
      </c>
      <c r="FA211" s="28">
        <f t="shared" ca="1" si="246"/>
        <v>13.5</v>
      </c>
      <c r="FB211" s="28">
        <f t="shared" ca="1" si="246"/>
        <v>13.5</v>
      </c>
      <c r="FC211" s="28">
        <f t="shared" ca="1" si="246"/>
        <v>13.5</v>
      </c>
      <c r="FD211" s="28">
        <f t="shared" ca="1" si="246"/>
        <v>13.5</v>
      </c>
      <c r="FE211" s="28">
        <f t="shared" ca="1" si="246"/>
        <v>13.5</v>
      </c>
      <c r="FF211" s="28">
        <f t="shared" ca="1" si="246"/>
        <v>13.5</v>
      </c>
      <c r="FG211" s="28">
        <f t="shared" ca="1" si="246"/>
        <v>13.5</v>
      </c>
      <c r="FH211" s="28">
        <f t="shared" ca="1" si="246"/>
        <v>13.5</v>
      </c>
      <c r="FI211" s="28">
        <f t="shared" ca="1" si="246"/>
        <v>13.5</v>
      </c>
      <c r="FJ211" s="28">
        <f t="shared" ca="1" si="246"/>
        <v>13.5</v>
      </c>
      <c r="FK211" s="28">
        <f t="shared" ca="1" si="246"/>
        <v>13.5</v>
      </c>
      <c r="FL211" s="28">
        <f t="shared" ca="1" si="246"/>
        <v>13.5</v>
      </c>
      <c r="FM211" s="28">
        <f t="shared" ca="1" si="246"/>
        <v>13.5</v>
      </c>
      <c r="FN211" s="28">
        <f t="shared" ca="1" si="246"/>
        <v>13.5</v>
      </c>
      <c r="FO211" s="28">
        <f t="shared" ca="1" si="246"/>
        <v>13.5</v>
      </c>
      <c r="FP211" s="28">
        <f t="shared" ca="1" si="246"/>
        <v>13.5</v>
      </c>
      <c r="FQ211" s="28">
        <f t="shared" ca="1" si="246"/>
        <v>13.5</v>
      </c>
      <c r="FR211" s="28">
        <f t="shared" ca="1" si="246"/>
        <v>13.5</v>
      </c>
      <c r="FS211" s="28">
        <f t="shared" ca="1" si="246"/>
        <v>13.5</v>
      </c>
      <c r="FT211" s="28">
        <f t="shared" ca="1" si="246"/>
        <v>13.5</v>
      </c>
      <c r="FU211" s="28">
        <f t="shared" ca="1" si="246"/>
        <v>13.5</v>
      </c>
      <c r="FV211" s="28">
        <f t="shared" ca="1" si="246"/>
        <v>13.5</v>
      </c>
      <c r="FW211" s="28">
        <f t="shared" ca="1" si="246"/>
        <v>13.5</v>
      </c>
      <c r="FX211" s="28">
        <f t="shared" ca="1" si="246"/>
        <v>13.5</v>
      </c>
      <c r="FY211" s="28">
        <f t="shared" ca="1" si="246"/>
        <v>13.5</v>
      </c>
      <c r="FZ211" s="28">
        <f t="shared" ca="1" si="246"/>
        <v>13.5</v>
      </c>
      <c r="GA211" s="28">
        <f t="shared" ca="1" si="246"/>
        <v>13.5</v>
      </c>
      <c r="GB211" s="28">
        <f t="shared" ca="1" si="246"/>
        <v>13.5</v>
      </c>
      <c r="GC211" s="28">
        <f t="shared" ca="1" si="246"/>
        <v>13.5</v>
      </c>
      <c r="GD211" s="28">
        <f t="shared" ca="1" si="246"/>
        <v>13.5</v>
      </c>
      <c r="GE211" s="28">
        <f t="shared" ca="1" si="246"/>
        <v>13.5</v>
      </c>
      <c r="GF211" s="28">
        <f t="shared" ca="1" si="246"/>
        <v>13.5</v>
      </c>
      <c r="GG211" s="28">
        <f t="shared" ca="1" si="246"/>
        <v>13.5</v>
      </c>
      <c r="GH211" s="28">
        <f t="shared" ca="1" si="246"/>
        <v>13.5</v>
      </c>
      <c r="GI211" s="28">
        <f t="shared" ca="1" si="246"/>
        <v>13.5</v>
      </c>
      <c r="GJ211" s="28">
        <f t="shared" ca="1" si="246"/>
        <v>13.5</v>
      </c>
      <c r="GK211" s="28">
        <f t="shared" ca="1" si="246"/>
        <v>13.5</v>
      </c>
      <c r="GL211" s="28">
        <f t="shared" ca="1" si="246"/>
        <v>13.5</v>
      </c>
      <c r="GM211" s="28">
        <f t="shared" ca="1" si="246"/>
        <v>13.5</v>
      </c>
      <c r="GN211" s="28">
        <f t="shared" ref="GN211:IV211" ca="1" si="247">GN205*SIN(ABS($P$73))</f>
        <v>13.5</v>
      </c>
      <c r="GO211" s="28">
        <f t="shared" ca="1" si="247"/>
        <v>13.5</v>
      </c>
      <c r="GP211" s="28">
        <f t="shared" ca="1" si="247"/>
        <v>13.5</v>
      </c>
      <c r="GQ211" s="28">
        <f t="shared" ca="1" si="247"/>
        <v>13.5</v>
      </c>
      <c r="GR211" s="28">
        <f t="shared" ca="1" si="247"/>
        <v>13.5</v>
      </c>
      <c r="GS211" s="28">
        <f t="shared" ca="1" si="247"/>
        <v>13.5</v>
      </c>
      <c r="GT211" s="28">
        <f t="shared" ca="1" si="247"/>
        <v>13.5</v>
      </c>
      <c r="GU211" s="28">
        <f t="shared" ca="1" si="247"/>
        <v>13.5</v>
      </c>
      <c r="GV211" s="28">
        <f t="shared" ca="1" si="247"/>
        <v>13.5</v>
      </c>
      <c r="GW211" s="28">
        <f t="shared" ca="1" si="247"/>
        <v>13.5</v>
      </c>
      <c r="GX211" s="28">
        <f t="shared" ca="1" si="247"/>
        <v>13.5</v>
      </c>
      <c r="GY211" s="28">
        <f t="shared" ca="1" si="247"/>
        <v>13.5</v>
      </c>
      <c r="GZ211" s="28">
        <f t="shared" ca="1" si="247"/>
        <v>13.5</v>
      </c>
      <c r="HA211" s="28">
        <f t="shared" ca="1" si="247"/>
        <v>13.5</v>
      </c>
      <c r="HB211" s="28">
        <f t="shared" ca="1" si="247"/>
        <v>13.5</v>
      </c>
      <c r="HC211" s="28">
        <f t="shared" ca="1" si="247"/>
        <v>13.5</v>
      </c>
      <c r="HD211" s="28">
        <f t="shared" ca="1" si="247"/>
        <v>13.5</v>
      </c>
      <c r="HE211" s="28">
        <f t="shared" ca="1" si="247"/>
        <v>13.5</v>
      </c>
      <c r="HF211" s="28">
        <f t="shared" ca="1" si="247"/>
        <v>13.5</v>
      </c>
      <c r="HG211" s="28">
        <f t="shared" ca="1" si="247"/>
        <v>13.5</v>
      </c>
      <c r="HH211" s="28">
        <f t="shared" ca="1" si="247"/>
        <v>13.5</v>
      </c>
      <c r="HI211" s="28">
        <f t="shared" ca="1" si="247"/>
        <v>13.5</v>
      </c>
      <c r="HJ211" s="28">
        <f t="shared" ca="1" si="247"/>
        <v>13.5</v>
      </c>
      <c r="HK211" s="28">
        <f t="shared" ca="1" si="247"/>
        <v>13.5</v>
      </c>
      <c r="HL211" s="28">
        <f t="shared" ca="1" si="247"/>
        <v>13.5</v>
      </c>
      <c r="HM211" s="28">
        <f t="shared" ca="1" si="247"/>
        <v>13.5</v>
      </c>
      <c r="HN211" s="28">
        <f t="shared" ca="1" si="247"/>
        <v>13.5</v>
      </c>
      <c r="HO211" s="28">
        <f t="shared" ca="1" si="247"/>
        <v>13.5</v>
      </c>
      <c r="HP211" s="28">
        <f t="shared" ca="1" si="247"/>
        <v>13.5</v>
      </c>
      <c r="HQ211" s="28">
        <f t="shared" ca="1" si="247"/>
        <v>13.5</v>
      </c>
      <c r="HR211" s="28">
        <f t="shared" ca="1" si="247"/>
        <v>13.5</v>
      </c>
      <c r="HS211" s="28">
        <f t="shared" ca="1" si="247"/>
        <v>13.5</v>
      </c>
      <c r="HT211" s="28">
        <f t="shared" ca="1" si="247"/>
        <v>13.5</v>
      </c>
      <c r="HU211" s="28">
        <f t="shared" ca="1" si="247"/>
        <v>13.5</v>
      </c>
      <c r="HV211" s="28">
        <f t="shared" ca="1" si="247"/>
        <v>13.5</v>
      </c>
      <c r="HW211" s="28">
        <f t="shared" ca="1" si="247"/>
        <v>13.5</v>
      </c>
      <c r="HX211" s="28">
        <f t="shared" ca="1" si="247"/>
        <v>13.5</v>
      </c>
      <c r="HY211" s="28">
        <f t="shared" ca="1" si="247"/>
        <v>13.5</v>
      </c>
      <c r="HZ211" s="28">
        <f t="shared" ca="1" si="247"/>
        <v>13.5</v>
      </c>
      <c r="IA211" s="28">
        <f t="shared" ca="1" si="247"/>
        <v>13.5</v>
      </c>
      <c r="IB211" s="28">
        <f t="shared" ca="1" si="247"/>
        <v>13.5</v>
      </c>
      <c r="IC211" s="28">
        <f t="shared" ca="1" si="247"/>
        <v>13.5</v>
      </c>
      <c r="ID211" s="28">
        <f t="shared" ca="1" si="247"/>
        <v>13.5</v>
      </c>
      <c r="IE211" s="28">
        <f t="shared" ca="1" si="247"/>
        <v>13.5</v>
      </c>
      <c r="IF211" s="28">
        <f t="shared" ca="1" si="247"/>
        <v>13.5</v>
      </c>
      <c r="IG211" s="28">
        <f t="shared" ca="1" si="247"/>
        <v>13.5</v>
      </c>
      <c r="IH211" s="28">
        <f t="shared" ca="1" si="247"/>
        <v>13.5</v>
      </c>
      <c r="II211" s="28">
        <f t="shared" ca="1" si="247"/>
        <v>13.5</v>
      </c>
      <c r="IJ211" s="28">
        <f t="shared" ca="1" si="247"/>
        <v>13.5</v>
      </c>
      <c r="IK211" s="28">
        <f t="shared" ca="1" si="247"/>
        <v>13.5</v>
      </c>
      <c r="IL211" s="28">
        <f t="shared" ca="1" si="247"/>
        <v>13.5</v>
      </c>
      <c r="IM211" s="28">
        <f t="shared" ca="1" si="247"/>
        <v>13.5</v>
      </c>
      <c r="IN211" s="28">
        <f t="shared" ca="1" si="247"/>
        <v>13.5</v>
      </c>
      <c r="IO211" s="28">
        <f t="shared" ca="1" si="247"/>
        <v>13.5</v>
      </c>
      <c r="IP211" s="28">
        <f t="shared" ca="1" si="247"/>
        <v>13.5</v>
      </c>
      <c r="IQ211" s="28">
        <f t="shared" ca="1" si="247"/>
        <v>13.5</v>
      </c>
      <c r="IR211" s="28">
        <f t="shared" ca="1" si="247"/>
        <v>13.5</v>
      </c>
      <c r="IS211" s="28">
        <f t="shared" ca="1" si="247"/>
        <v>13.5</v>
      </c>
      <c r="IT211" s="28">
        <f t="shared" ca="1" si="247"/>
        <v>13.5</v>
      </c>
      <c r="IU211" s="28">
        <f t="shared" ca="1" si="247"/>
        <v>13.5</v>
      </c>
      <c r="IV211" s="28">
        <f t="shared" ca="1" si="247"/>
        <v>13.5</v>
      </c>
    </row>
    <row r="212" spans="1:256" x14ac:dyDescent="0.15">
      <c r="A212" s="2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row>
    <row r="213" spans="1:256" x14ac:dyDescent="0.15">
      <c r="A213" s="51" t="s">
        <v>285</v>
      </c>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row>
    <row r="214" spans="1:256" x14ac:dyDescent="0.15">
      <c r="A214" s="60" t="s">
        <v>287</v>
      </c>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row>
    <row r="215" spans="1:256" x14ac:dyDescent="0.15">
      <c r="A215" s="59" t="s">
        <v>250</v>
      </c>
      <c r="C215" s="4">
        <f>1/16</f>
        <v>6.25E-2</v>
      </c>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row>
    <row r="216" spans="1:256" x14ac:dyDescent="0.15">
      <c r="A216" s="59" t="s">
        <v>251</v>
      </c>
      <c r="C216" s="4">
        <f>1/8</f>
        <v>0.125</v>
      </c>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row>
    <row r="217" spans="1:256" x14ac:dyDescent="0.15">
      <c r="A217" s="59" t="s">
        <v>295</v>
      </c>
      <c r="B217" s="2" t="s">
        <v>18</v>
      </c>
      <c r="C217" s="4">
        <f>$C$215*$F$73*TAN($G$121)</f>
        <v>0</v>
      </c>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row>
    <row r="218" spans="1:256" x14ac:dyDescent="0.15">
      <c r="A218" s="59" t="s">
        <v>294</v>
      </c>
      <c r="B218" s="2" t="s">
        <v>20</v>
      </c>
      <c r="C218" s="4"/>
      <c r="D218" s="4">
        <f t="shared" ref="D218:BO218" ca="1" si="248">PI()*($D$73^2)*D$210*0.25</f>
        <v>9.8909299919831536E-2</v>
      </c>
      <c r="E218" s="4">
        <f t="shared" ca="1" si="248"/>
        <v>9.9148818303616978E-2</v>
      </c>
      <c r="F218" s="4">
        <f t="shared" ca="1" si="248"/>
        <v>9.9390744735812275E-2</v>
      </c>
      <c r="G218" s="4">
        <f t="shared" ca="1" si="248"/>
        <v>9.9635103426238242E-2</v>
      </c>
      <c r="H218" s="4">
        <f t="shared" ca="1" si="248"/>
        <v>9.9881918828114133E-2</v>
      </c>
      <c r="I218" s="4">
        <f t="shared" ca="1" si="248"/>
        <v>0.10013121564050484</v>
      </c>
      <c r="J218" s="4">
        <f t="shared" ca="1" si="248"/>
        <v>0.10038301881079247</v>
      </c>
      <c r="K218" s="4">
        <f t="shared" ca="1" si="248"/>
        <v>0.10063735353717292</v>
      </c>
      <c r="L218" s="4">
        <f t="shared" ca="1" si="248"/>
        <v>0.10089424527117739</v>
      </c>
      <c r="M218" s="4">
        <f t="shared" ca="1" si="248"/>
        <v>0.10115371972021943</v>
      </c>
      <c r="N218" s="4">
        <f t="shared" ca="1" si="248"/>
        <v>0.10141580285016746</v>
      </c>
      <c r="O218" s="4">
        <f t="shared" ca="1" si="248"/>
        <v>0.10168052088794324</v>
      </c>
      <c r="P218" s="4">
        <f t="shared" ca="1" si="248"/>
        <v>0.10194790032414637</v>
      </c>
      <c r="Q218" s="4">
        <f t="shared" ca="1" si="248"/>
        <v>0.10221796791570528</v>
      </c>
      <c r="R218" s="4">
        <f t="shared" ca="1" si="248"/>
        <v>0.10249075068855477</v>
      </c>
      <c r="S218" s="4">
        <f t="shared" ca="1" si="248"/>
        <v>0.10276627594034063</v>
      </c>
      <c r="T218" s="4">
        <f t="shared" ca="1" si="248"/>
        <v>0.10304457124315118</v>
      </c>
      <c r="U218" s="4">
        <f t="shared" ca="1" si="248"/>
        <v>0.1033256644462766</v>
      </c>
      <c r="V218" s="4">
        <f t="shared" ca="1" si="248"/>
        <v>0.1036095836789957</v>
      </c>
      <c r="W218" s="4">
        <f t="shared" ca="1" si="248"/>
        <v>0.10389635735339092</v>
      </c>
      <c r="X218" s="4">
        <f t="shared" ca="1" si="248"/>
        <v>0.1041860141671916</v>
      </c>
      <c r="Y218" s="4">
        <f t="shared" ca="1" si="248"/>
        <v>0.10447858310664565</v>
      </c>
      <c r="Z218" s="4">
        <f t="shared" ca="1" si="248"/>
        <v>0.10477409344942039</v>
      </c>
      <c r="AA218" s="4">
        <f t="shared" ca="1" si="248"/>
        <v>0.10507257476753226</v>
      </c>
      <c r="AB218" s="4">
        <f t="shared" ca="1" si="248"/>
        <v>0.1053740569303062</v>
      </c>
      <c r="AC218" s="4">
        <f t="shared" ca="1" si="248"/>
        <v>0.10567857010736473</v>
      </c>
      <c r="AD218" s="4">
        <f t="shared" ca="1" si="248"/>
        <v>0.10598614477164695</v>
      </c>
      <c r="AE218" s="4">
        <f t="shared" ca="1" si="248"/>
        <v>0.10629681170245805</v>
      </c>
      <c r="AF218" s="4">
        <f t="shared" ca="1" si="248"/>
        <v>0.10661060198854952</v>
      </c>
      <c r="AG218" s="4">
        <f t="shared" ca="1" si="248"/>
        <v>0.10692754703123006</v>
      </c>
      <c r="AH218" s="4">
        <f t="shared" ca="1" si="248"/>
        <v>0.10724767854750807</v>
      </c>
      <c r="AI218" s="4">
        <f t="shared" ca="1" si="248"/>
        <v>0.10757102857326556</v>
      </c>
      <c r="AJ218" s="4">
        <f t="shared" ca="1" si="248"/>
        <v>0.10789767672583732</v>
      </c>
      <c r="AK218" s="4">
        <f t="shared" ca="1" si="248"/>
        <v>0.10823075106842608</v>
      </c>
      <c r="AL218" s="4">
        <f t="shared" ca="1" si="248"/>
        <v>0.10857933601341084</v>
      </c>
      <c r="AM218" s="4">
        <f t="shared" ca="1" si="248"/>
        <v>0.10895765392404805</v>
      </c>
      <c r="AN218" s="4">
        <f t="shared" ca="1" si="248"/>
        <v>0.10939398626964575</v>
      </c>
      <c r="AO218" s="4">
        <f t="shared" ca="1" si="248"/>
        <v>0.1094488154850595</v>
      </c>
      <c r="AP218" s="4">
        <f t="shared" ca="1" si="248"/>
        <v>0.1094488154850595</v>
      </c>
      <c r="AQ218" s="4">
        <f t="shared" ca="1" si="248"/>
        <v>0.1094488154850595</v>
      </c>
      <c r="AR218" s="4">
        <f t="shared" ca="1" si="248"/>
        <v>0.1094488154850595</v>
      </c>
      <c r="AS218" s="4">
        <f t="shared" ca="1" si="248"/>
        <v>0.1094488154850595</v>
      </c>
      <c r="AT218" s="4">
        <f t="shared" ca="1" si="248"/>
        <v>0.1094488154850595</v>
      </c>
      <c r="AU218" s="4">
        <f t="shared" ca="1" si="248"/>
        <v>0.1094488154850595</v>
      </c>
      <c r="AV218" s="4">
        <f t="shared" ca="1" si="248"/>
        <v>0.1094488154850595</v>
      </c>
      <c r="AW218" s="4">
        <f t="shared" ca="1" si="248"/>
        <v>0.1094488154850595</v>
      </c>
      <c r="AX218" s="4">
        <f t="shared" ca="1" si="248"/>
        <v>0.1094488154850595</v>
      </c>
      <c r="AY218" s="4">
        <f t="shared" ca="1" si="248"/>
        <v>0.1094488154850595</v>
      </c>
      <c r="AZ218" s="4">
        <f t="shared" ca="1" si="248"/>
        <v>0.1094488154850595</v>
      </c>
      <c r="BA218" s="4">
        <f t="shared" ca="1" si="248"/>
        <v>0.1094488154850595</v>
      </c>
      <c r="BB218" s="4">
        <f t="shared" ca="1" si="248"/>
        <v>0.1094488154850595</v>
      </c>
      <c r="BC218" s="4">
        <f t="shared" ca="1" si="248"/>
        <v>0.1094488154850595</v>
      </c>
      <c r="BD218" s="4">
        <f t="shared" ca="1" si="248"/>
        <v>0.1094488154850595</v>
      </c>
      <c r="BE218" s="4">
        <f t="shared" ca="1" si="248"/>
        <v>0.1094488154850595</v>
      </c>
      <c r="BF218" s="4">
        <f t="shared" ca="1" si="248"/>
        <v>0.1094488154850595</v>
      </c>
      <c r="BG218" s="4">
        <f t="shared" ca="1" si="248"/>
        <v>0.1094488154850595</v>
      </c>
      <c r="BH218" s="4">
        <f t="shared" ca="1" si="248"/>
        <v>0.1094488154850595</v>
      </c>
      <c r="BI218" s="4">
        <f t="shared" ca="1" si="248"/>
        <v>0.1094488154850595</v>
      </c>
      <c r="BJ218" s="4">
        <f t="shared" ca="1" si="248"/>
        <v>0.1094488154850595</v>
      </c>
      <c r="BK218" s="4">
        <f t="shared" ca="1" si="248"/>
        <v>0.1094488154850595</v>
      </c>
      <c r="BL218" s="4">
        <f t="shared" ca="1" si="248"/>
        <v>0.1094488154850595</v>
      </c>
      <c r="BM218" s="4">
        <f t="shared" ca="1" si="248"/>
        <v>0.1094488154850595</v>
      </c>
      <c r="BN218" s="4">
        <f t="shared" ca="1" si="248"/>
        <v>0.1094488154850595</v>
      </c>
      <c r="BO218" s="4">
        <f t="shared" ca="1" si="248"/>
        <v>0.1094488154850595</v>
      </c>
      <c r="BP218" s="4">
        <f t="shared" ref="BP218:EA218" ca="1" si="249">PI()*($D$73^2)*BP$210*0.25</f>
        <v>0.1094488154850595</v>
      </c>
      <c r="BQ218" s="4">
        <f t="shared" ca="1" si="249"/>
        <v>0.1094488154850595</v>
      </c>
      <c r="BR218" s="4">
        <f t="shared" ca="1" si="249"/>
        <v>0.1094488154850595</v>
      </c>
      <c r="BS218" s="4">
        <f t="shared" ca="1" si="249"/>
        <v>0.1094488154850595</v>
      </c>
      <c r="BT218" s="4">
        <f t="shared" ca="1" si="249"/>
        <v>0.1094488154850595</v>
      </c>
      <c r="BU218" s="4">
        <f t="shared" ca="1" si="249"/>
        <v>0.1094488154850595</v>
      </c>
      <c r="BV218" s="4">
        <f t="shared" ca="1" si="249"/>
        <v>0.1094488154850595</v>
      </c>
      <c r="BW218" s="4">
        <f t="shared" ca="1" si="249"/>
        <v>0.1094488154850595</v>
      </c>
      <c r="BX218" s="4">
        <f t="shared" ca="1" si="249"/>
        <v>0.1094488154850595</v>
      </c>
      <c r="BY218" s="4">
        <f t="shared" ca="1" si="249"/>
        <v>0.1094488154850595</v>
      </c>
      <c r="BZ218" s="4">
        <f t="shared" ca="1" si="249"/>
        <v>0.1094488154850595</v>
      </c>
      <c r="CA218" s="4">
        <f t="shared" ca="1" si="249"/>
        <v>0.1094488154850595</v>
      </c>
      <c r="CB218" s="4">
        <f t="shared" ca="1" si="249"/>
        <v>0.1094488154850595</v>
      </c>
      <c r="CC218" s="4">
        <f t="shared" ca="1" si="249"/>
        <v>0.1094488154850595</v>
      </c>
      <c r="CD218" s="4">
        <f t="shared" ca="1" si="249"/>
        <v>0.1094488154850595</v>
      </c>
      <c r="CE218" s="4">
        <f t="shared" ca="1" si="249"/>
        <v>0.1094488154850595</v>
      </c>
      <c r="CF218" s="4">
        <f t="shared" ca="1" si="249"/>
        <v>0.1094488154850595</v>
      </c>
      <c r="CG218" s="4">
        <f t="shared" ca="1" si="249"/>
        <v>0.1094488154850595</v>
      </c>
      <c r="CH218" s="4">
        <f t="shared" ca="1" si="249"/>
        <v>0.1094488154850595</v>
      </c>
      <c r="CI218" s="4">
        <f t="shared" ca="1" si="249"/>
        <v>0.1094488154850595</v>
      </c>
      <c r="CJ218" s="4">
        <f t="shared" ca="1" si="249"/>
        <v>0.1094488154850595</v>
      </c>
      <c r="CK218" s="4">
        <f t="shared" ca="1" si="249"/>
        <v>0.1094488154850595</v>
      </c>
      <c r="CL218" s="4">
        <f t="shared" ca="1" si="249"/>
        <v>0.1094488154850595</v>
      </c>
      <c r="CM218" s="4">
        <f t="shared" ca="1" si="249"/>
        <v>0.1094488154850595</v>
      </c>
      <c r="CN218" s="4">
        <f t="shared" ca="1" si="249"/>
        <v>0.1094488154850595</v>
      </c>
      <c r="CO218" s="4">
        <f t="shared" ca="1" si="249"/>
        <v>0.1094488154850595</v>
      </c>
      <c r="CP218" s="4">
        <f t="shared" ca="1" si="249"/>
        <v>0.1094488154850595</v>
      </c>
      <c r="CQ218" s="4">
        <f t="shared" ca="1" si="249"/>
        <v>0.1094488154850595</v>
      </c>
      <c r="CR218" s="4">
        <f t="shared" ca="1" si="249"/>
        <v>0.1094488154850595</v>
      </c>
      <c r="CS218" s="4">
        <f t="shared" ca="1" si="249"/>
        <v>0.1094488154850595</v>
      </c>
      <c r="CT218" s="4">
        <f t="shared" ca="1" si="249"/>
        <v>0.1094488154850595</v>
      </c>
      <c r="CU218" s="4">
        <f t="shared" ca="1" si="249"/>
        <v>0.1094488154850595</v>
      </c>
      <c r="CV218" s="4">
        <f t="shared" ca="1" si="249"/>
        <v>0.1094488154850595</v>
      </c>
      <c r="CW218" s="4">
        <f t="shared" ca="1" si="249"/>
        <v>0.1094488154850595</v>
      </c>
      <c r="CX218" s="4">
        <f t="shared" ca="1" si="249"/>
        <v>0.1094488154850595</v>
      </c>
      <c r="CY218" s="4">
        <f t="shared" ca="1" si="249"/>
        <v>0.1094488154850595</v>
      </c>
      <c r="CZ218" s="4">
        <f t="shared" ca="1" si="249"/>
        <v>0.1094488154850595</v>
      </c>
      <c r="DA218" s="4">
        <f t="shared" ca="1" si="249"/>
        <v>0.1094488154850595</v>
      </c>
      <c r="DB218" s="4">
        <f t="shared" ca="1" si="249"/>
        <v>0.1094488154850595</v>
      </c>
      <c r="DC218" s="4">
        <f t="shared" ca="1" si="249"/>
        <v>0.1094488154850595</v>
      </c>
      <c r="DD218" s="4">
        <f t="shared" ca="1" si="249"/>
        <v>0.1094488154850595</v>
      </c>
      <c r="DE218" s="4">
        <f t="shared" ca="1" si="249"/>
        <v>0.1094488154850595</v>
      </c>
      <c r="DF218" s="4">
        <f t="shared" ca="1" si="249"/>
        <v>0.1094488154850595</v>
      </c>
      <c r="DG218" s="4">
        <f t="shared" ca="1" si="249"/>
        <v>0.1094488154850595</v>
      </c>
      <c r="DH218" s="4">
        <f t="shared" ca="1" si="249"/>
        <v>0.1094488154850595</v>
      </c>
      <c r="DI218" s="4">
        <f t="shared" ca="1" si="249"/>
        <v>0.1094488154850595</v>
      </c>
      <c r="DJ218" s="4">
        <f t="shared" ca="1" si="249"/>
        <v>0.1094488154850595</v>
      </c>
      <c r="DK218" s="4">
        <f t="shared" ca="1" si="249"/>
        <v>0.1094488154850595</v>
      </c>
      <c r="DL218" s="4">
        <f t="shared" ca="1" si="249"/>
        <v>0.1094488154850595</v>
      </c>
      <c r="DM218" s="4">
        <f t="shared" ca="1" si="249"/>
        <v>0.1094488154850595</v>
      </c>
      <c r="DN218" s="4">
        <f t="shared" ca="1" si="249"/>
        <v>0.1094488154850595</v>
      </c>
      <c r="DO218" s="4">
        <f t="shared" ca="1" si="249"/>
        <v>0.1094488154850595</v>
      </c>
      <c r="DP218" s="4">
        <f t="shared" ca="1" si="249"/>
        <v>0.1094488154850595</v>
      </c>
      <c r="DQ218" s="4">
        <f t="shared" ca="1" si="249"/>
        <v>0.1094488154850595</v>
      </c>
      <c r="DR218" s="4">
        <f t="shared" ca="1" si="249"/>
        <v>0.1094488154850595</v>
      </c>
      <c r="DS218" s="4">
        <f t="shared" ca="1" si="249"/>
        <v>0.1094488154850595</v>
      </c>
      <c r="DT218" s="4">
        <f t="shared" ca="1" si="249"/>
        <v>0.1094488154850595</v>
      </c>
      <c r="DU218" s="4">
        <f t="shared" ca="1" si="249"/>
        <v>0.1094488154850595</v>
      </c>
      <c r="DV218" s="4">
        <f t="shared" ca="1" si="249"/>
        <v>0.1094488154850595</v>
      </c>
      <c r="DW218" s="4">
        <f t="shared" ca="1" si="249"/>
        <v>0.1094488154850595</v>
      </c>
      <c r="DX218" s="4">
        <f t="shared" ca="1" si="249"/>
        <v>0.1094488154850595</v>
      </c>
      <c r="DY218" s="4">
        <f t="shared" ca="1" si="249"/>
        <v>0.1094488154850595</v>
      </c>
      <c r="DZ218" s="4">
        <f t="shared" ca="1" si="249"/>
        <v>0.1094488154850595</v>
      </c>
      <c r="EA218" s="4">
        <f t="shared" ca="1" si="249"/>
        <v>0.1094488154850595</v>
      </c>
      <c r="EB218" s="4">
        <f t="shared" ref="EB218:GM218" ca="1" si="250">PI()*($D$73^2)*EB$210*0.25</f>
        <v>0.1094488154850595</v>
      </c>
      <c r="EC218" s="4">
        <f t="shared" ca="1" si="250"/>
        <v>0.1094488154850595</v>
      </c>
      <c r="ED218" s="4">
        <f t="shared" ca="1" si="250"/>
        <v>0.1094488154850595</v>
      </c>
      <c r="EE218" s="4">
        <f t="shared" ca="1" si="250"/>
        <v>0.1094488154850595</v>
      </c>
      <c r="EF218" s="4">
        <f t="shared" ca="1" si="250"/>
        <v>0.1094488154850595</v>
      </c>
      <c r="EG218" s="4">
        <f t="shared" ca="1" si="250"/>
        <v>0.1094488154850595</v>
      </c>
      <c r="EH218" s="4">
        <f t="shared" ca="1" si="250"/>
        <v>0.1094488154850595</v>
      </c>
      <c r="EI218" s="4">
        <f t="shared" ca="1" si="250"/>
        <v>0.1094488154850595</v>
      </c>
      <c r="EJ218" s="4">
        <f t="shared" ca="1" si="250"/>
        <v>0.1094488154850595</v>
      </c>
      <c r="EK218" s="4">
        <f t="shared" ca="1" si="250"/>
        <v>0.1094488154850595</v>
      </c>
      <c r="EL218" s="4">
        <f t="shared" ca="1" si="250"/>
        <v>0.1094488154850595</v>
      </c>
      <c r="EM218" s="4">
        <f t="shared" ca="1" si="250"/>
        <v>0.1094488154850595</v>
      </c>
      <c r="EN218" s="4">
        <f t="shared" ca="1" si="250"/>
        <v>0.1094488154850595</v>
      </c>
      <c r="EO218" s="4">
        <f t="shared" ca="1" si="250"/>
        <v>0.1094488154850595</v>
      </c>
      <c r="EP218" s="4">
        <f t="shared" ca="1" si="250"/>
        <v>0.1094488154850595</v>
      </c>
      <c r="EQ218" s="4">
        <f t="shared" ca="1" si="250"/>
        <v>0.1094488154850595</v>
      </c>
      <c r="ER218" s="4">
        <f t="shared" ca="1" si="250"/>
        <v>0.1094488154850595</v>
      </c>
      <c r="ES218" s="4">
        <f t="shared" ca="1" si="250"/>
        <v>0.1094488154850595</v>
      </c>
      <c r="ET218" s="4">
        <f t="shared" ca="1" si="250"/>
        <v>0.1094488154850595</v>
      </c>
      <c r="EU218" s="4">
        <f t="shared" ca="1" si="250"/>
        <v>0.1094488154850595</v>
      </c>
      <c r="EV218" s="4">
        <f t="shared" ca="1" si="250"/>
        <v>0.1094488154850595</v>
      </c>
      <c r="EW218" s="4">
        <f t="shared" ca="1" si="250"/>
        <v>0.1094488154850595</v>
      </c>
      <c r="EX218" s="4">
        <f t="shared" ca="1" si="250"/>
        <v>0.1094488154850595</v>
      </c>
      <c r="EY218" s="4">
        <f t="shared" ca="1" si="250"/>
        <v>0.1094488154850595</v>
      </c>
      <c r="EZ218" s="4">
        <f t="shared" ca="1" si="250"/>
        <v>0.1094488154850595</v>
      </c>
      <c r="FA218" s="4">
        <f t="shared" ca="1" si="250"/>
        <v>0.1094488154850595</v>
      </c>
      <c r="FB218" s="4">
        <f t="shared" ca="1" si="250"/>
        <v>0.1094488154850595</v>
      </c>
      <c r="FC218" s="4">
        <f t="shared" ca="1" si="250"/>
        <v>0.1094488154850595</v>
      </c>
      <c r="FD218" s="4">
        <f t="shared" ca="1" si="250"/>
        <v>0.1094488154850595</v>
      </c>
      <c r="FE218" s="4">
        <f t="shared" ca="1" si="250"/>
        <v>0.1094488154850595</v>
      </c>
      <c r="FF218" s="4">
        <f t="shared" ca="1" si="250"/>
        <v>0.1094488154850595</v>
      </c>
      <c r="FG218" s="4">
        <f t="shared" ca="1" si="250"/>
        <v>0.1094488154850595</v>
      </c>
      <c r="FH218" s="4">
        <f t="shared" ca="1" si="250"/>
        <v>0.1094488154850595</v>
      </c>
      <c r="FI218" s="4">
        <f t="shared" ca="1" si="250"/>
        <v>0.1094488154850595</v>
      </c>
      <c r="FJ218" s="4">
        <f t="shared" ca="1" si="250"/>
        <v>0.1094488154850595</v>
      </c>
      <c r="FK218" s="4">
        <f t="shared" ca="1" si="250"/>
        <v>0.1094488154850595</v>
      </c>
      <c r="FL218" s="4">
        <f t="shared" ca="1" si="250"/>
        <v>0.1094488154850595</v>
      </c>
      <c r="FM218" s="4">
        <f t="shared" ca="1" si="250"/>
        <v>0.1094488154850595</v>
      </c>
      <c r="FN218" s="4">
        <f t="shared" ca="1" si="250"/>
        <v>0.1094488154850595</v>
      </c>
      <c r="FO218" s="4">
        <f t="shared" ca="1" si="250"/>
        <v>0.1094488154850595</v>
      </c>
      <c r="FP218" s="4">
        <f t="shared" ca="1" si="250"/>
        <v>0.1094488154850595</v>
      </c>
      <c r="FQ218" s="4">
        <f t="shared" ca="1" si="250"/>
        <v>0.1094488154850595</v>
      </c>
      <c r="FR218" s="4">
        <f t="shared" ca="1" si="250"/>
        <v>0.1094488154850595</v>
      </c>
      <c r="FS218" s="4">
        <f t="shared" ca="1" si="250"/>
        <v>0.1094488154850595</v>
      </c>
      <c r="FT218" s="4">
        <f t="shared" ca="1" si="250"/>
        <v>0.1094488154850595</v>
      </c>
      <c r="FU218" s="4">
        <f t="shared" ca="1" si="250"/>
        <v>0.1094488154850595</v>
      </c>
      <c r="FV218" s="4">
        <f t="shared" ca="1" si="250"/>
        <v>0.1094488154850595</v>
      </c>
      <c r="FW218" s="4">
        <f t="shared" ca="1" si="250"/>
        <v>0.1094488154850595</v>
      </c>
      <c r="FX218" s="4">
        <f t="shared" ca="1" si="250"/>
        <v>0.1094488154850595</v>
      </c>
      <c r="FY218" s="4">
        <f t="shared" ca="1" si="250"/>
        <v>0.1094488154850595</v>
      </c>
      <c r="FZ218" s="4">
        <f t="shared" ca="1" si="250"/>
        <v>0.1094488154850595</v>
      </c>
      <c r="GA218" s="4">
        <f t="shared" ca="1" si="250"/>
        <v>0.1094488154850595</v>
      </c>
      <c r="GB218" s="4">
        <f t="shared" ca="1" si="250"/>
        <v>0.1094488154850595</v>
      </c>
      <c r="GC218" s="4">
        <f t="shared" ca="1" si="250"/>
        <v>0.1094488154850595</v>
      </c>
      <c r="GD218" s="4">
        <f t="shared" ca="1" si="250"/>
        <v>0.1094488154850595</v>
      </c>
      <c r="GE218" s="4">
        <f t="shared" ca="1" si="250"/>
        <v>0.1094488154850595</v>
      </c>
      <c r="GF218" s="4">
        <f t="shared" ca="1" si="250"/>
        <v>0.1094488154850595</v>
      </c>
      <c r="GG218" s="4">
        <f t="shared" ca="1" si="250"/>
        <v>0.1094488154850595</v>
      </c>
      <c r="GH218" s="4">
        <f t="shared" ca="1" si="250"/>
        <v>0.1094488154850595</v>
      </c>
      <c r="GI218" s="4">
        <f t="shared" ca="1" si="250"/>
        <v>0.1094488154850595</v>
      </c>
      <c r="GJ218" s="4">
        <f t="shared" ca="1" si="250"/>
        <v>0.1094488154850595</v>
      </c>
      <c r="GK218" s="4">
        <f t="shared" ca="1" si="250"/>
        <v>0.1094488154850595</v>
      </c>
      <c r="GL218" s="4">
        <f t="shared" ca="1" si="250"/>
        <v>0.1094488154850595</v>
      </c>
      <c r="GM218" s="4">
        <f t="shared" ca="1" si="250"/>
        <v>0.1094488154850595</v>
      </c>
      <c r="GN218" s="4">
        <f t="shared" ref="GN218:IV218" ca="1" si="251">PI()*($D$73^2)*GN$210*0.25</f>
        <v>0.1094488154850595</v>
      </c>
      <c r="GO218" s="4">
        <f t="shared" ca="1" si="251"/>
        <v>0.1094488154850595</v>
      </c>
      <c r="GP218" s="4">
        <f t="shared" ca="1" si="251"/>
        <v>0.1094488154850595</v>
      </c>
      <c r="GQ218" s="4">
        <f t="shared" ca="1" si="251"/>
        <v>0.1094488154850595</v>
      </c>
      <c r="GR218" s="4">
        <f t="shared" ca="1" si="251"/>
        <v>0.1094488154850595</v>
      </c>
      <c r="GS218" s="4">
        <f t="shared" ca="1" si="251"/>
        <v>0.1094488154850595</v>
      </c>
      <c r="GT218" s="4">
        <f t="shared" ca="1" si="251"/>
        <v>0.1094488154850595</v>
      </c>
      <c r="GU218" s="4">
        <f t="shared" ca="1" si="251"/>
        <v>0.1094488154850595</v>
      </c>
      <c r="GV218" s="4">
        <f t="shared" ca="1" si="251"/>
        <v>0.1094488154850595</v>
      </c>
      <c r="GW218" s="4">
        <f t="shared" ca="1" si="251"/>
        <v>0.1094488154850595</v>
      </c>
      <c r="GX218" s="4">
        <f t="shared" ca="1" si="251"/>
        <v>0.1094488154850595</v>
      </c>
      <c r="GY218" s="4">
        <f t="shared" ca="1" si="251"/>
        <v>0.1094488154850595</v>
      </c>
      <c r="GZ218" s="4">
        <f t="shared" ca="1" si="251"/>
        <v>0.1094488154850595</v>
      </c>
      <c r="HA218" s="4">
        <f t="shared" ca="1" si="251"/>
        <v>0.1094488154850595</v>
      </c>
      <c r="HB218" s="4">
        <f t="shared" ca="1" si="251"/>
        <v>0.1094488154850595</v>
      </c>
      <c r="HC218" s="4">
        <f t="shared" ca="1" si="251"/>
        <v>0.1094488154850595</v>
      </c>
      <c r="HD218" s="4">
        <f t="shared" ca="1" si="251"/>
        <v>0.1094488154850595</v>
      </c>
      <c r="HE218" s="4">
        <f t="shared" ca="1" si="251"/>
        <v>0.1094488154850595</v>
      </c>
      <c r="HF218" s="4">
        <f t="shared" ca="1" si="251"/>
        <v>0.1094488154850595</v>
      </c>
      <c r="HG218" s="4">
        <f t="shared" ca="1" si="251"/>
        <v>0.1094488154850595</v>
      </c>
      <c r="HH218" s="4">
        <f t="shared" ca="1" si="251"/>
        <v>0.1094488154850595</v>
      </c>
      <c r="HI218" s="4">
        <f t="shared" ca="1" si="251"/>
        <v>0.1094488154850595</v>
      </c>
      <c r="HJ218" s="4">
        <f t="shared" ca="1" si="251"/>
        <v>0.1094488154850595</v>
      </c>
      <c r="HK218" s="4">
        <f t="shared" ca="1" si="251"/>
        <v>0.1094488154850595</v>
      </c>
      <c r="HL218" s="4">
        <f t="shared" ca="1" si="251"/>
        <v>0.1094488154850595</v>
      </c>
      <c r="HM218" s="4">
        <f t="shared" ca="1" si="251"/>
        <v>0.1094488154850595</v>
      </c>
      <c r="HN218" s="4">
        <f t="shared" ca="1" si="251"/>
        <v>0.1094488154850595</v>
      </c>
      <c r="HO218" s="4">
        <f t="shared" ca="1" si="251"/>
        <v>0.1094488154850595</v>
      </c>
      <c r="HP218" s="4">
        <f t="shared" ca="1" si="251"/>
        <v>0.1094488154850595</v>
      </c>
      <c r="HQ218" s="4">
        <f t="shared" ca="1" si="251"/>
        <v>0.1094488154850595</v>
      </c>
      <c r="HR218" s="4">
        <f t="shared" ca="1" si="251"/>
        <v>0.1094488154850595</v>
      </c>
      <c r="HS218" s="4">
        <f t="shared" ca="1" si="251"/>
        <v>0.1094488154850595</v>
      </c>
      <c r="HT218" s="4">
        <f t="shared" ca="1" si="251"/>
        <v>0.1094488154850595</v>
      </c>
      <c r="HU218" s="4">
        <f t="shared" ca="1" si="251"/>
        <v>0.1094488154850595</v>
      </c>
      <c r="HV218" s="4">
        <f t="shared" ca="1" si="251"/>
        <v>0.1094488154850595</v>
      </c>
      <c r="HW218" s="4">
        <f t="shared" ca="1" si="251"/>
        <v>0.1094488154850595</v>
      </c>
      <c r="HX218" s="4">
        <f t="shared" ca="1" si="251"/>
        <v>0.1094488154850595</v>
      </c>
      <c r="HY218" s="4">
        <f t="shared" ca="1" si="251"/>
        <v>0.1094488154850595</v>
      </c>
      <c r="HZ218" s="4">
        <f t="shared" ca="1" si="251"/>
        <v>0.1094488154850595</v>
      </c>
      <c r="IA218" s="4">
        <f t="shared" ca="1" si="251"/>
        <v>0.1094488154850595</v>
      </c>
      <c r="IB218" s="4">
        <f t="shared" ca="1" si="251"/>
        <v>0.1094488154850595</v>
      </c>
      <c r="IC218" s="4">
        <f t="shared" ca="1" si="251"/>
        <v>0.1094488154850595</v>
      </c>
      <c r="ID218" s="4">
        <f t="shared" ca="1" si="251"/>
        <v>0.1094488154850595</v>
      </c>
      <c r="IE218" s="4">
        <f t="shared" ca="1" si="251"/>
        <v>0.1094488154850595</v>
      </c>
      <c r="IF218" s="4">
        <f t="shared" ca="1" si="251"/>
        <v>0.1094488154850595</v>
      </c>
      <c r="IG218" s="4">
        <f t="shared" ca="1" si="251"/>
        <v>0.1094488154850595</v>
      </c>
      <c r="IH218" s="4">
        <f t="shared" ca="1" si="251"/>
        <v>0.1094488154850595</v>
      </c>
      <c r="II218" s="4">
        <f t="shared" ca="1" si="251"/>
        <v>0.1094488154850595</v>
      </c>
      <c r="IJ218" s="4">
        <f t="shared" ca="1" si="251"/>
        <v>0.1094488154850595</v>
      </c>
      <c r="IK218" s="4">
        <f t="shared" ca="1" si="251"/>
        <v>0.1094488154850595</v>
      </c>
      <c r="IL218" s="4">
        <f t="shared" ca="1" si="251"/>
        <v>0.1094488154850595</v>
      </c>
      <c r="IM218" s="4">
        <f t="shared" ca="1" si="251"/>
        <v>0.1094488154850595</v>
      </c>
      <c r="IN218" s="4">
        <f t="shared" ca="1" si="251"/>
        <v>0.1094488154850595</v>
      </c>
      <c r="IO218" s="4">
        <f t="shared" ca="1" si="251"/>
        <v>0.1094488154850595</v>
      </c>
      <c r="IP218" s="4">
        <f t="shared" ca="1" si="251"/>
        <v>0.1094488154850595</v>
      </c>
      <c r="IQ218" s="4">
        <f t="shared" ca="1" si="251"/>
        <v>0.1094488154850595</v>
      </c>
      <c r="IR218" s="4">
        <f t="shared" ca="1" si="251"/>
        <v>0.1094488154850595</v>
      </c>
      <c r="IS218" s="4">
        <f t="shared" ca="1" si="251"/>
        <v>0.1094488154850595</v>
      </c>
      <c r="IT218" s="4">
        <f t="shared" ca="1" si="251"/>
        <v>0.1094488154850595</v>
      </c>
      <c r="IU218" s="4">
        <f t="shared" ca="1" si="251"/>
        <v>0.1094488154850595</v>
      </c>
      <c r="IV218" s="4">
        <f t="shared" ca="1" si="251"/>
        <v>0.1094488154850595</v>
      </c>
    </row>
    <row r="219" spans="1:256" x14ac:dyDescent="0.15">
      <c r="A219" s="24" t="s">
        <v>86</v>
      </c>
      <c r="B219" s="2" t="s">
        <v>18</v>
      </c>
      <c r="C219" s="4"/>
      <c r="D219" s="4">
        <f t="shared" ref="D219:BO219" ca="1" si="252">IF($D108&gt;0,      MAX(   ( SQRT($C$216*D$218/PI()/($J108+1E-36))-$C$217 )/TAN($I$121),0),      0)</f>
        <v>32.417729793688856</v>
      </c>
      <c r="E219" s="4">
        <f t="shared" ca="1" si="252"/>
        <v>32.456957385171428</v>
      </c>
      <c r="F219" s="4">
        <f t="shared" ca="1" si="252"/>
        <v>32.496531290156376</v>
      </c>
      <c r="G219" s="4">
        <f t="shared" ca="1" si="252"/>
        <v>32.536454197919092</v>
      </c>
      <c r="H219" s="4">
        <f t="shared" ca="1" si="252"/>
        <v>32.576728813085126</v>
      </c>
      <c r="I219" s="4">
        <f t="shared" ca="1" si="252"/>
        <v>32.617357855644336</v>
      </c>
      <c r="J219" s="4">
        <f t="shared" ca="1" si="252"/>
        <v>32.658344060964069</v>
      </c>
      <c r="K219" s="4">
        <f t="shared" ca="1" si="252"/>
        <v>32.699690179801671</v>
      </c>
      <c r="L219" s="4">
        <f t="shared" ca="1" si="252"/>
        <v>32.741398978315999</v>
      </c>
      <c r="M219" s="4">
        <f t="shared" ca="1" si="252"/>
        <v>32.78347323807823</v>
      </c>
      <c r="N219" s="4">
        <f t="shared" ca="1" si="252"/>
        <v>32.82591575608172</v>
      </c>
      <c r="O219" s="4">
        <f t="shared" ca="1" si="252"/>
        <v>32.868729344751159</v>
      </c>
      <c r="P219" s="4">
        <f t="shared" ca="1" si="252"/>
        <v>32.911916831950748</v>
      </c>
      <c r="Q219" s="4">
        <f t="shared" ca="1" si="252"/>
        <v>32.955481060991659</v>
      </c>
      <c r="R219" s="4">
        <f t="shared" ca="1" si="252"/>
        <v>32.999424890638615</v>
      </c>
      <c r="S219" s="4">
        <f t="shared" ca="1" si="252"/>
        <v>33.043751195115618</v>
      </c>
      <c r="T219" s="4">
        <f t="shared" ca="1" si="252"/>
        <v>33.088462864110937</v>
      </c>
      <c r="U219" s="4">
        <f t="shared" ca="1" si="252"/>
        <v>33.133562802781185</v>
      </c>
      <c r="V219" s="4">
        <f t="shared" ca="1" si="252"/>
        <v>33.17905393175463</v>
      </c>
      <c r="W219" s="4">
        <f t="shared" ca="1" si="252"/>
        <v>33.2249391871337</v>
      </c>
      <c r="X219" s="4">
        <f t="shared" ca="1" si="252"/>
        <v>33.271221520496617</v>
      </c>
      <c r="Y219" s="4">
        <f t="shared" ca="1" si="252"/>
        <v>33.317903898898315</v>
      </c>
      <c r="Z219" s="4">
        <f t="shared" ca="1" si="252"/>
        <v>33.364989304870505</v>
      </c>
      <c r="AA219" s="4">
        <f t="shared" ca="1" si="252"/>
        <v>33.412480736420946</v>
      </c>
      <c r="AB219" s="4">
        <f t="shared" ca="1" si="252"/>
        <v>33.460381207031972</v>
      </c>
      <c r="AC219" s="4">
        <f t="shared" ca="1" si="252"/>
        <v>33.508693745658171</v>
      </c>
      <c r="AD219" s="4">
        <f t="shared" ca="1" si="252"/>
        <v>33.557421396723406</v>
      </c>
      <c r="AE219" s="4">
        <f t="shared" ca="1" si="252"/>
        <v>33.606567220116894</v>
      </c>
      <c r="AF219" s="4">
        <f t="shared" ca="1" si="252"/>
        <v>33.656134291188735</v>
      </c>
      <c r="AG219" s="4">
        <f t="shared" ca="1" si="252"/>
        <v>33.706125700744522</v>
      </c>
      <c r="AH219" s="4">
        <f t="shared" ca="1" si="252"/>
        <v>33.756544555039333</v>
      </c>
      <c r="AI219" s="4">
        <f t="shared" ca="1" si="252"/>
        <v>33.807393975770879</v>
      </c>
      <c r="AJ219" s="4">
        <f t="shared" ca="1" si="252"/>
        <v>33.858684515154707</v>
      </c>
      <c r="AK219" s="4">
        <f t="shared" ca="1" si="252"/>
        <v>33.910904218151188</v>
      </c>
      <c r="AL219" s="4">
        <f t="shared" ca="1" si="252"/>
        <v>33.965469708345971</v>
      </c>
      <c r="AM219" s="4">
        <f t="shared" ca="1" si="252"/>
        <v>34.024590405341925</v>
      </c>
      <c r="AN219" s="4">
        <f t="shared" ca="1" si="252"/>
        <v>34.09264985491459</v>
      </c>
      <c r="AO219" s="4">
        <f t="shared" ca="1" si="252"/>
        <v>34.101192550639198</v>
      </c>
      <c r="AP219" s="4">
        <f t="shared" ca="1" si="252"/>
        <v>34.101192550639198</v>
      </c>
      <c r="AQ219" s="4">
        <f t="shared" ca="1" si="252"/>
        <v>34.101192550639198</v>
      </c>
      <c r="AR219" s="4">
        <f t="shared" ca="1" si="252"/>
        <v>34.101192550639198</v>
      </c>
      <c r="AS219" s="4">
        <f t="shared" ca="1" si="252"/>
        <v>34.101192550639198</v>
      </c>
      <c r="AT219" s="4">
        <f t="shared" ca="1" si="252"/>
        <v>34.101192550639198</v>
      </c>
      <c r="AU219" s="4">
        <f t="shared" ca="1" si="252"/>
        <v>34.101192550639198</v>
      </c>
      <c r="AV219" s="4">
        <f t="shared" ca="1" si="252"/>
        <v>34.101192550639198</v>
      </c>
      <c r="AW219" s="4">
        <f t="shared" ca="1" si="252"/>
        <v>34.101192550639198</v>
      </c>
      <c r="AX219" s="4">
        <f t="shared" ca="1" si="252"/>
        <v>34.101192550639198</v>
      </c>
      <c r="AY219" s="4">
        <f t="shared" ca="1" si="252"/>
        <v>34.101192550639198</v>
      </c>
      <c r="AZ219" s="4">
        <f t="shared" ca="1" si="252"/>
        <v>34.101192550639198</v>
      </c>
      <c r="BA219" s="4">
        <f t="shared" ca="1" si="252"/>
        <v>34.101192550639198</v>
      </c>
      <c r="BB219" s="4">
        <f t="shared" ca="1" si="252"/>
        <v>34.101192550639198</v>
      </c>
      <c r="BC219" s="4">
        <f t="shared" ca="1" si="252"/>
        <v>34.101192550639198</v>
      </c>
      <c r="BD219" s="4">
        <f t="shared" ca="1" si="252"/>
        <v>34.101192550639198</v>
      </c>
      <c r="BE219" s="4">
        <f t="shared" ca="1" si="252"/>
        <v>34.101192550639198</v>
      </c>
      <c r="BF219" s="4">
        <f t="shared" ca="1" si="252"/>
        <v>34.101192550639198</v>
      </c>
      <c r="BG219" s="4">
        <f t="shared" ca="1" si="252"/>
        <v>34.101192550639198</v>
      </c>
      <c r="BH219" s="4">
        <f t="shared" ca="1" si="252"/>
        <v>34.101192550639198</v>
      </c>
      <c r="BI219" s="4">
        <f t="shared" ca="1" si="252"/>
        <v>34.101192550639198</v>
      </c>
      <c r="BJ219" s="4">
        <f t="shared" ca="1" si="252"/>
        <v>34.101192550639198</v>
      </c>
      <c r="BK219" s="4">
        <f t="shared" ca="1" si="252"/>
        <v>34.101192550639198</v>
      </c>
      <c r="BL219" s="4">
        <f t="shared" ca="1" si="252"/>
        <v>34.101192550639198</v>
      </c>
      <c r="BM219" s="4">
        <f t="shared" ca="1" si="252"/>
        <v>34.101192550639198</v>
      </c>
      <c r="BN219" s="4">
        <f t="shared" ca="1" si="252"/>
        <v>34.101192550639198</v>
      </c>
      <c r="BO219" s="4">
        <f t="shared" ca="1" si="252"/>
        <v>34.101192550639198</v>
      </c>
      <c r="BP219" s="4">
        <f t="shared" ref="BP219:EA219" ca="1" si="253">IF($D108&gt;0,      MAX(   ( SQRT($C$216*BP$218/PI()/($J108+1E-36))-$C$217 )/TAN($I$121),0),      0)</f>
        <v>34.101192550639198</v>
      </c>
      <c r="BQ219" s="4">
        <f t="shared" ca="1" si="253"/>
        <v>34.101192550639198</v>
      </c>
      <c r="BR219" s="4">
        <f t="shared" ca="1" si="253"/>
        <v>34.101192550639198</v>
      </c>
      <c r="BS219" s="4">
        <f t="shared" ca="1" si="253"/>
        <v>34.101192550639198</v>
      </c>
      <c r="BT219" s="4">
        <f t="shared" ca="1" si="253"/>
        <v>34.101192550639198</v>
      </c>
      <c r="BU219" s="4">
        <f t="shared" ca="1" si="253"/>
        <v>34.101192550639198</v>
      </c>
      <c r="BV219" s="4">
        <f t="shared" ca="1" si="253"/>
        <v>34.101192550639198</v>
      </c>
      <c r="BW219" s="4">
        <f t="shared" ca="1" si="253"/>
        <v>34.101192550639198</v>
      </c>
      <c r="BX219" s="4">
        <f t="shared" ca="1" si="253"/>
        <v>34.101192550639198</v>
      </c>
      <c r="BY219" s="4">
        <f t="shared" ca="1" si="253"/>
        <v>34.101192550639198</v>
      </c>
      <c r="BZ219" s="4">
        <f t="shared" ca="1" si="253"/>
        <v>34.101192550639198</v>
      </c>
      <c r="CA219" s="4">
        <f t="shared" ca="1" si="253"/>
        <v>34.101192550639198</v>
      </c>
      <c r="CB219" s="4">
        <f t="shared" ca="1" si="253"/>
        <v>34.101192550639198</v>
      </c>
      <c r="CC219" s="4">
        <f t="shared" ca="1" si="253"/>
        <v>34.101192550639198</v>
      </c>
      <c r="CD219" s="4">
        <f t="shared" ca="1" si="253"/>
        <v>34.101192550639198</v>
      </c>
      <c r="CE219" s="4">
        <f t="shared" ca="1" si="253"/>
        <v>34.101192550639198</v>
      </c>
      <c r="CF219" s="4">
        <f t="shared" ca="1" si="253"/>
        <v>34.101192550639198</v>
      </c>
      <c r="CG219" s="4">
        <f t="shared" ca="1" si="253"/>
        <v>34.101192550639198</v>
      </c>
      <c r="CH219" s="4">
        <f t="shared" ca="1" si="253"/>
        <v>34.101192550639198</v>
      </c>
      <c r="CI219" s="4">
        <f t="shared" ca="1" si="253"/>
        <v>34.101192550639198</v>
      </c>
      <c r="CJ219" s="4">
        <f t="shared" ca="1" si="253"/>
        <v>34.101192550639198</v>
      </c>
      <c r="CK219" s="4">
        <f t="shared" ca="1" si="253"/>
        <v>34.101192550639198</v>
      </c>
      <c r="CL219" s="4">
        <f t="shared" ca="1" si="253"/>
        <v>34.101192550639198</v>
      </c>
      <c r="CM219" s="4">
        <f t="shared" ca="1" si="253"/>
        <v>34.101192550639198</v>
      </c>
      <c r="CN219" s="4">
        <f t="shared" ca="1" si="253"/>
        <v>34.101192550639198</v>
      </c>
      <c r="CO219" s="4">
        <f t="shared" ca="1" si="253"/>
        <v>34.101192550639198</v>
      </c>
      <c r="CP219" s="4">
        <f t="shared" ca="1" si="253"/>
        <v>34.101192550639198</v>
      </c>
      <c r="CQ219" s="4">
        <f t="shared" ca="1" si="253"/>
        <v>34.101192550639198</v>
      </c>
      <c r="CR219" s="4">
        <f t="shared" ca="1" si="253"/>
        <v>34.101192550639198</v>
      </c>
      <c r="CS219" s="4">
        <f t="shared" ca="1" si="253"/>
        <v>34.101192550639198</v>
      </c>
      <c r="CT219" s="4">
        <f t="shared" ca="1" si="253"/>
        <v>34.101192550639198</v>
      </c>
      <c r="CU219" s="4">
        <f t="shared" ca="1" si="253"/>
        <v>34.101192550639198</v>
      </c>
      <c r="CV219" s="4">
        <f t="shared" ca="1" si="253"/>
        <v>34.101192550639198</v>
      </c>
      <c r="CW219" s="4">
        <f t="shared" ca="1" si="253"/>
        <v>34.101192550639198</v>
      </c>
      <c r="CX219" s="4">
        <f t="shared" ca="1" si="253"/>
        <v>34.101192550639198</v>
      </c>
      <c r="CY219" s="4">
        <f t="shared" ca="1" si="253"/>
        <v>34.101192550639198</v>
      </c>
      <c r="CZ219" s="4">
        <f t="shared" ca="1" si="253"/>
        <v>34.101192550639198</v>
      </c>
      <c r="DA219" s="4">
        <f t="shared" ca="1" si="253"/>
        <v>34.101192550639198</v>
      </c>
      <c r="DB219" s="4">
        <f t="shared" ca="1" si="253"/>
        <v>34.101192550639198</v>
      </c>
      <c r="DC219" s="4">
        <f t="shared" ca="1" si="253"/>
        <v>34.101192550639198</v>
      </c>
      <c r="DD219" s="4">
        <f t="shared" ca="1" si="253"/>
        <v>34.101192550639198</v>
      </c>
      <c r="DE219" s="4">
        <f t="shared" ca="1" si="253"/>
        <v>34.101192550639198</v>
      </c>
      <c r="DF219" s="4">
        <f t="shared" ca="1" si="253"/>
        <v>34.101192550639198</v>
      </c>
      <c r="DG219" s="4">
        <f t="shared" ca="1" si="253"/>
        <v>34.101192550639198</v>
      </c>
      <c r="DH219" s="4">
        <f t="shared" ca="1" si="253"/>
        <v>34.101192550639198</v>
      </c>
      <c r="DI219" s="4">
        <f t="shared" ca="1" si="253"/>
        <v>34.101192550639198</v>
      </c>
      <c r="DJ219" s="4">
        <f t="shared" ca="1" si="253"/>
        <v>34.101192550639198</v>
      </c>
      <c r="DK219" s="4">
        <f t="shared" ca="1" si="253"/>
        <v>34.101192550639198</v>
      </c>
      <c r="DL219" s="4">
        <f t="shared" ca="1" si="253"/>
        <v>34.101192550639198</v>
      </c>
      <c r="DM219" s="4">
        <f t="shared" ca="1" si="253"/>
        <v>34.101192550639198</v>
      </c>
      <c r="DN219" s="4">
        <f t="shared" ca="1" si="253"/>
        <v>34.101192550639198</v>
      </c>
      <c r="DO219" s="4">
        <f t="shared" ca="1" si="253"/>
        <v>34.101192550639198</v>
      </c>
      <c r="DP219" s="4">
        <f t="shared" ca="1" si="253"/>
        <v>34.101192550639198</v>
      </c>
      <c r="DQ219" s="4">
        <f t="shared" ca="1" si="253"/>
        <v>34.101192550639198</v>
      </c>
      <c r="DR219" s="4">
        <f t="shared" ca="1" si="253"/>
        <v>34.101192550639198</v>
      </c>
      <c r="DS219" s="4">
        <f t="shared" ca="1" si="253"/>
        <v>34.101192550639198</v>
      </c>
      <c r="DT219" s="4">
        <f t="shared" ca="1" si="253"/>
        <v>34.101192550639198</v>
      </c>
      <c r="DU219" s="4">
        <f t="shared" ca="1" si="253"/>
        <v>34.101192550639198</v>
      </c>
      <c r="DV219" s="4">
        <f t="shared" ca="1" si="253"/>
        <v>34.101192550639198</v>
      </c>
      <c r="DW219" s="4">
        <f t="shared" ca="1" si="253"/>
        <v>34.101192550639198</v>
      </c>
      <c r="DX219" s="4">
        <f t="shared" ca="1" si="253"/>
        <v>34.101192550639198</v>
      </c>
      <c r="DY219" s="4">
        <f t="shared" ca="1" si="253"/>
        <v>34.101192550639198</v>
      </c>
      <c r="DZ219" s="4">
        <f t="shared" ca="1" si="253"/>
        <v>34.101192550639198</v>
      </c>
      <c r="EA219" s="4">
        <f t="shared" ca="1" si="253"/>
        <v>34.101192550639198</v>
      </c>
      <c r="EB219" s="4">
        <f t="shared" ref="EB219:GM219" ca="1" si="254">IF($D108&gt;0,      MAX(   ( SQRT($C$216*EB$218/PI()/($J108+1E-36))-$C$217 )/TAN($I$121),0),      0)</f>
        <v>34.101192550639198</v>
      </c>
      <c r="EC219" s="4">
        <f t="shared" ca="1" si="254"/>
        <v>34.101192550639198</v>
      </c>
      <c r="ED219" s="4">
        <f t="shared" ca="1" si="254"/>
        <v>34.101192550639198</v>
      </c>
      <c r="EE219" s="4">
        <f t="shared" ca="1" si="254"/>
        <v>34.101192550639198</v>
      </c>
      <c r="EF219" s="4">
        <f t="shared" ca="1" si="254"/>
        <v>34.101192550639198</v>
      </c>
      <c r="EG219" s="4">
        <f t="shared" ca="1" si="254"/>
        <v>34.101192550639198</v>
      </c>
      <c r="EH219" s="4">
        <f t="shared" ca="1" si="254"/>
        <v>34.101192550639198</v>
      </c>
      <c r="EI219" s="4">
        <f t="shared" ca="1" si="254"/>
        <v>34.101192550639198</v>
      </c>
      <c r="EJ219" s="4">
        <f t="shared" ca="1" si="254"/>
        <v>34.101192550639198</v>
      </c>
      <c r="EK219" s="4">
        <f t="shared" ca="1" si="254"/>
        <v>34.101192550639198</v>
      </c>
      <c r="EL219" s="4">
        <f t="shared" ca="1" si="254"/>
        <v>34.101192550639198</v>
      </c>
      <c r="EM219" s="4">
        <f t="shared" ca="1" si="254"/>
        <v>34.101192550639198</v>
      </c>
      <c r="EN219" s="4">
        <f t="shared" ca="1" si="254"/>
        <v>34.101192550639198</v>
      </c>
      <c r="EO219" s="4">
        <f t="shared" ca="1" si="254"/>
        <v>34.101192550639198</v>
      </c>
      <c r="EP219" s="4">
        <f t="shared" ca="1" si="254"/>
        <v>34.101192550639198</v>
      </c>
      <c r="EQ219" s="4">
        <f t="shared" ca="1" si="254"/>
        <v>34.101192550639198</v>
      </c>
      <c r="ER219" s="4">
        <f t="shared" ca="1" si="254"/>
        <v>34.101192550639198</v>
      </c>
      <c r="ES219" s="4">
        <f t="shared" ca="1" si="254"/>
        <v>34.101192550639198</v>
      </c>
      <c r="ET219" s="4">
        <f t="shared" ca="1" si="254"/>
        <v>34.101192550639198</v>
      </c>
      <c r="EU219" s="4">
        <f t="shared" ca="1" si="254"/>
        <v>34.101192550639198</v>
      </c>
      <c r="EV219" s="4">
        <f t="shared" ca="1" si="254"/>
        <v>34.101192550639198</v>
      </c>
      <c r="EW219" s="4">
        <f t="shared" ca="1" si="254"/>
        <v>34.101192550639198</v>
      </c>
      <c r="EX219" s="4">
        <f t="shared" ca="1" si="254"/>
        <v>34.101192550639198</v>
      </c>
      <c r="EY219" s="4">
        <f t="shared" ca="1" si="254"/>
        <v>34.101192550639198</v>
      </c>
      <c r="EZ219" s="4">
        <f t="shared" ca="1" si="254"/>
        <v>34.101192550639198</v>
      </c>
      <c r="FA219" s="4">
        <f t="shared" ca="1" si="254"/>
        <v>34.101192550639198</v>
      </c>
      <c r="FB219" s="4">
        <f t="shared" ca="1" si="254"/>
        <v>34.101192550639198</v>
      </c>
      <c r="FC219" s="4">
        <f t="shared" ca="1" si="254"/>
        <v>34.101192550639198</v>
      </c>
      <c r="FD219" s="4">
        <f t="shared" ca="1" si="254"/>
        <v>34.101192550639198</v>
      </c>
      <c r="FE219" s="4">
        <f t="shared" ca="1" si="254"/>
        <v>34.101192550639198</v>
      </c>
      <c r="FF219" s="4">
        <f t="shared" ca="1" si="254"/>
        <v>34.101192550639198</v>
      </c>
      <c r="FG219" s="4">
        <f t="shared" ca="1" si="254"/>
        <v>34.101192550639198</v>
      </c>
      <c r="FH219" s="4">
        <f t="shared" ca="1" si="254"/>
        <v>34.101192550639198</v>
      </c>
      <c r="FI219" s="4">
        <f t="shared" ca="1" si="254"/>
        <v>34.101192550639198</v>
      </c>
      <c r="FJ219" s="4">
        <f t="shared" ca="1" si="254"/>
        <v>34.101192550639198</v>
      </c>
      <c r="FK219" s="4">
        <f t="shared" ca="1" si="254"/>
        <v>34.101192550639198</v>
      </c>
      <c r="FL219" s="4">
        <f t="shared" ca="1" si="254"/>
        <v>34.101192550639198</v>
      </c>
      <c r="FM219" s="4">
        <f t="shared" ca="1" si="254"/>
        <v>34.101192550639198</v>
      </c>
      <c r="FN219" s="4">
        <f t="shared" ca="1" si="254"/>
        <v>34.101192550639198</v>
      </c>
      <c r="FO219" s="4">
        <f t="shared" ca="1" si="254"/>
        <v>34.101192550639198</v>
      </c>
      <c r="FP219" s="4">
        <f t="shared" ca="1" si="254"/>
        <v>34.101192550639198</v>
      </c>
      <c r="FQ219" s="4">
        <f t="shared" ca="1" si="254"/>
        <v>34.101192550639198</v>
      </c>
      <c r="FR219" s="4">
        <f t="shared" ca="1" si="254"/>
        <v>34.101192550639198</v>
      </c>
      <c r="FS219" s="4">
        <f t="shared" ca="1" si="254"/>
        <v>34.101192550639198</v>
      </c>
      <c r="FT219" s="4">
        <f t="shared" ca="1" si="254"/>
        <v>34.101192550639198</v>
      </c>
      <c r="FU219" s="4">
        <f t="shared" ca="1" si="254"/>
        <v>34.101192550639198</v>
      </c>
      <c r="FV219" s="4">
        <f t="shared" ca="1" si="254"/>
        <v>34.101192550639198</v>
      </c>
      <c r="FW219" s="4">
        <f t="shared" ca="1" si="254"/>
        <v>34.101192550639198</v>
      </c>
      <c r="FX219" s="4">
        <f t="shared" ca="1" si="254"/>
        <v>34.101192550639198</v>
      </c>
      <c r="FY219" s="4">
        <f t="shared" ca="1" si="254"/>
        <v>34.101192550639198</v>
      </c>
      <c r="FZ219" s="4">
        <f t="shared" ca="1" si="254"/>
        <v>34.101192550639198</v>
      </c>
      <c r="GA219" s="4">
        <f t="shared" ca="1" si="254"/>
        <v>34.101192550639198</v>
      </c>
      <c r="GB219" s="4">
        <f t="shared" ca="1" si="254"/>
        <v>34.101192550639198</v>
      </c>
      <c r="GC219" s="4">
        <f t="shared" ca="1" si="254"/>
        <v>34.101192550639198</v>
      </c>
      <c r="GD219" s="4">
        <f t="shared" ca="1" si="254"/>
        <v>34.101192550639198</v>
      </c>
      <c r="GE219" s="4">
        <f t="shared" ca="1" si="254"/>
        <v>34.101192550639198</v>
      </c>
      <c r="GF219" s="4">
        <f t="shared" ca="1" si="254"/>
        <v>34.101192550639198</v>
      </c>
      <c r="GG219" s="4">
        <f t="shared" ca="1" si="254"/>
        <v>34.101192550639198</v>
      </c>
      <c r="GH219" s="4">
        <f t="shared" ca="1" si="254"/>
        <v>34.101192550639198</v>
      </c>
      <c r="GI219" s="4">
        <f t="shared" ca="1" si="254"/>
        <v>34.101192550639198</v>
      </c>
      <c r="GJ219" s="4">
        <f t="shared" ca="1" si="254"/>
        <v>34.101192550639198</v>
      </c>
      <c r="GK219" s="4">
        <f t="shared" ca="1" si="254"/>
        <v>34.101192550639198</v>
      </c>
      <c r="GL219" s="4">
        <f t="shared" ca="1" si="254"/>
        <v>34.101192550639198</v>
      </c>
      <c r="GM219" s="4">
        <f t="shared" ca="1" si="254"/>
        <v>34.101192550639198</v>
      </c>
      <c r="GN219" s="4">
        <f t="shared" ref="GN219:IV219" ca="1" si="255">IF($D108&gt;0,      MAX(   ( SQRT($C$216*GN$218/PI()/($J108+1E-36))-$C$217 )/TAN($I$121),0),      0)</f>
        <v>34.101192550639198</v>
      </c>
      <c r="GO219" s="4">
        <f t="shared" ca="1" si="255"/>
        <v>34.101192550639198</v>
      </c>
      <c r="GP219" s="4">
        <f t="shared" ca="1" si="255"/>
        <v>34.101192550639198</v>
      </c>
      <c r="GQ219" s="4">
        <f t="shared" ca="1" si="255"/>
        <v>34.101192550639198</v>
      </c>
      <c r="GR219" s="4">
        <f t="shared" ca="1" si="255"/>
        <v>34.101192550639198</v>
      </c>
      <c r="GS219" s="4">
        <f t="shared" ca="1" si="255"/>
        <v>34.101192550639198</v>
      </c>
      <c r="GT219" s="4">
        <f t="shared" ca="1" si="255"/>
        <v>34.101192550639198</v>
      </c>
      <c r="GU219" s="4">
        <f t="shared" ca="1" si="255"/>
        <v>34.101192550639198</v>
      </c>
      <c r="GV219" s="4">
        <f t="shared" ca="1" si="255"/>
        <v>34.101192550639198</v>
      </c>
      <c r="GW219" s="4">
        <f t="shared" ca="1" si="255"/>
        <v>34.101192550639198</v>
      </c>
      <c r="GX219" s="4">
        <f t="shared" ca="1" si="255"/>
        <v>34.101192550639198</v>
      </c>
      <c r="GY219" s="4">
        <f t="shared" ca="1" si="255"/>
        <v>34.101192550639198</v>
      </c>
      <c r="GZ219" s="4">
        <f t="shared" ca="1" si="255"/>
        <v>34.101192550639198</v>
      </c>
      <c r="HA219" s="4">
        <f t="shared" ca="1" si="255"/>
        <v>34.101192550639198</v>
      </c>
      <c r="HB219" s="4">
        <f t="shared" ca="1" si="255"/>
        <v>34.101192550639198</v>
      </c>
      <c r="HC219" s="4">
        <f t="shared" ca="1" si="255"/>
        <v>34.101192550639198</v>
      </c>
      <c r="HD219" s="4">
        <f t="shared" ca="1" si="255"/>
        <v>34.101192550639198</v>
      </c>
      <c r="HE219" s="4">
        <f t="shared" ca="1" si="255"/>
        <v>34.101192550639198</v>
      </c>
      <c r="HF219" s="4">
        <f t="shared" ca="1" si="255"/>
        <v>34.101192550639198</v>
      </c>
      <c r="HG219" s="4">
        <f t="shared" ca="1" si="255"/>
        <v>34.101192550639198</v>
      </c>
      <c r="HH219" s="4">
        <f t="shared" ca="1" si="255"/>
        <v>34.101192550639198</v>
      </c>
      <c r="HI219" s="4">
        <f t="shared" ca="1" si="255"/>
        <v>34.101192550639198</v>
      </c>
      <c r="HJ219" s="4">
        <f t="shared" ca="1" si="255"/>
        <v>34.101192550639198</v>
      </c>
      <c r="HK219" s="4">
        <f t="shared" ca="1" si="255"/>
        <v>34.101192550639198</v>
      </c>
      <c r="HL219" s="4">
        <f t="shared" ca="1" si="255"/>
        <v>34.101192550639198</v>
      </c>
      <c r="HM219" s="4">
        <f t="shared" ca="1" si="255"/>
        <v>34.101192550639198</v>
      </c>
      <c r="HN219" s="4">
        <f t="shared" ca="1" si="255"/>
        <v>34.101192550639198</v>
      </c>
      <c r="HO219" s="4">
        <f t="shared" ca="1" si="255"/>
        <v>34.101192550639198</v>
      </c>
      <c r="HP219" s="4">
        <f t="shared" ca="1" si="255"/>
        <v>34.101192550639198</v>
      </c>
      <c r="HQ219" s="4">
        <f t="shared" ca="1" si="255"/>
        <v>34.101192550639198</v>
      </c>
      <c r="HR219" s="4">
        <f t="shared" ca="1" si="255"/>
        <v>34.101192550639198</v>
      </c>
      <c r="HS219" s="4">
        <f t="shared" ca="1" si="255"/>
        <v>34.101192550639198</v>
      </c>
      <c r="HT219" s="4">
        <f t="shared" ca="1" si="255"/>
        <v>34.101192550639198</v>
      </c>
      <c r="HU219" s="4">
        <f t="shared" ca="1" si="255"/>
        <v>34.101192550639198</v>
      </c>
      <c r="HV219" s="4">
        <f t="shared" ca="1" si="255"/>
        <v>34.101192550639198</v>
      </c>
      <c r="HW219" s="4">
        <f t="shared" ca="1" si="255"/>
        <v>34.101192550639198</v>
      </c>
      <c r="HX219" s="4">
        <f t="shared" ca="1" si="255"/>
        <v>34.101192550639198</v>
      </c>
      <c r="HY219" s="4">
        <f t="shared" ca="1" si="255"/>
        <v>34.101192550639198</v>
      </c>
      <c r="HZ219" s="4">
        <f t="shared" ca="1" si="255"/>
        <v>34.101192550639198</v>
      </c>
      <c r="IA219" s="4">
        <f t="shared" ca="1" si="255"/>
        <v>34.101192550639198</v>
      </c>
      <c r="IB219" s="4">
        <f t="shared" ca="1" si="255"/>
        <v>34.101192550639198</v>
      </c>
      <c r="IC219" s="4">
        <f t="shared" ca="1" si="255"/>
        <v>34.101192550639198</v>
      </c>
      <c r="ID219" s="4">
        <f t="shared" ca="1" si="255"/>
        <v>34.101192550639198</v>
      </c>
      <c r="IE219" s="4">
        <f t="shared" ca="1" si="255"/>
        <v>34.101192550639198</v>
      </c>
      <c r="IF219" s="4">
        <f t="shared" ca="1" si="255"/>
        <v>34.101192550639198</v>
      </c>
      <c r="IG219" s="4">
        <f t="shared" ca="1" si="255"/>
        <v>34.101192550639198</v>
      </c>
      <c r="IH219" s="4">
        <f t="shared" ca="1" si="255"/>
        <v>34.101192550639198</v>
      </c>
      <c r="II219" s="4">
        <f t="shared" ca="1" si="255"/>
        <v>34.101192550639198</v>
      </c>
      <c r="IJ219" s="4">
        <f t="shared" ca="1" si="255"/>
        <v>34.101192550639198</v>
      </c>
      <c r="IK219" s="4">
        <f t="shared" ca="1" si="255"/>
        <v>34.101192550639198</v>
      </c>
      <c r="IL219" s="4">
        <f t="shared" ca="1" si="255"/>
        <v>34.101192550639198</v>
      </c>
      <c r="IM219" s="4">
        <f t="shared" ca="1" si="255"/>
        <v>34.101192550639198</v>
      </c>
      <c r="IN219" s="4">
        <f t="shared" ca="1" si="255"/>
        <v>34.101192550639198</v>
      </c>
      <c r="IO219" s="4">
        <f t="shared" ca="1" si="255"/>
        <v>34.101192550639198</v>
      </c>
      <c r="IP219" s="4">
        <f t="shared" ca="1" si="255"/>
        <v>34.101192550639198</v>
      </c>
      <c r="IQ219" s="4">
        <f t="shared" ca="1" si="255"/>
        <v>34.101192550639198</v>
      </c>
      <c r="IR219" s="4">
        <f t="shared" ca="1" si="255"/>
        <v>34.101192550639198</v>
      </c>
      <c r="IS219" s="4">
        <f t="shared" ca="1" si="255"/>
        <v>34.101192550639198</v>
      </c>
      <c r="IT219" s="4">
        <f t="shared" ca="1" si="255"/>
        <v>34.101192550639198</v>
      </c>
      <c r="IU219" s="4">
        <f t="shared" ca="1" si="255"/>
        <v>34.101192550639198</v>
      </c>
      <c r="IV219" s="4">
        <f t="shared" ca="1" si="255"/>
        <v>34.101192550639198</v>
      </c>
    </row>
    <row r="220" spans="1:256" x14ac:dyDescent="0.15">
      <c r="A220" s="24" t="s">
        <v>92</v>
      </c>
      <c r="B220" s="2" t="s">
        <v>18</v>
      </c>
      <c r="C220" s="4"/>
      <c r="D220" s="4">
        <f t="shared" ref="D220:BO220" ca="1" si="256">IF($D109&gt;0,      MAX(   ( SQRT($C$216*D$218/PI()/($J109+1E-36))-$C$217 )/TAN($I$121),0),      0)</f>
        <v>3.9251430095542656</v>
      </c>
      <c r="E220" s="4">
        <f t="shared" ca="1" si="256"/>
        <v>3.9298926915174817</v>
      </c>
      <c r="F220" s="4">
        <f t="shared" ca="1" si="256"/>
        <v>3.9346843051653519</v>
      </c>
      <c r="G220" s="4">
        <f t="shared" ca="1" si="256"/>
        <v>3.9395181761156985</v>
      </c>
      <c r="H220" s="4">
        <f t="shared" ca="1" si="256"/>
        <v>3.9443946318449412</v>
      </c>
      <c r="I220" s="4">
        <f t="shared" ca="1" si="256"/>
        <v>3.9493140016898094</v>
      </c>
      <c r="J220" s="4">
        <f t="shared" ca="1" si="256"/>
        <v>3.9542766168489449</v>
      </c>
      <c r="K220" s="4">
        <f t="shared" ca="1" si="256"/>
        <v>3.9592828103844093</v>
      </c>
      <c r="L220" s="4">
        <f t="shared" ca="1" si="256"/>
        <v>3.9643329172230843</v>
      </c>
      <c r="M220" s="4">
        <f t="shared" ca="1" si="256"/>
        <v>3.9694272741579746</v>
      </c>
      <c r="N220" s="4">
        <f t="shared" ca="1" si="256"/>
        <v>3.9745662198494069</v>
      </c>
      <c r="O220" s="4">
        <f t="shared" ca="1" si="256"/>
        <v>3.9797500948261324</v>
      </c>
      <c r="P220" s="4">
        <f t="shared" ca="1" si="256"/>
        <v>3.9849792414863252</v>
      </c>
      <c r="Q220" s="4">
        <f t="shared" ca="1" si="256"/>
        <v>3.9902540040984764</v>
      </c>
      <c r="R220" s="4">
        <f t="shared" ca="1" si="256"/>
        <v>3.995574728802195</v>
      </c>
      <c r="S220" s="4">
        <f t="shared" ca="1" si="256"/>
        <v>4.0009417636089069</v>
      </c>
      <c r="T220" s="4">
        <f t="shared" ca="1" si="256"/>
        <v>4.0063554584024468</v>
      </c>
      <c r="U220" s="4">
        <f t="shared" ca="1" si="256"/>
        <v>4.0118161649395629</v>
      </c>
      <c r="V220" s="4">
        <f t="shared" ca="1" si="256"/>
        <v>4.0173242368503121</v>
      </c>
      <c r="W220" s="4">
        <f t="shared" ca="1" si="256"/>
        <v>4.0228800296383618</v>
      </c>
      <c r="X220" s="4">
        <f t="shared" ca="1" si="256"/>
        <v>4.0284839006811977</v>
      </c>
      <c r="Y220" s="4">
        <f t="shared" ca="1" si="256"/>
        <v>4.0341362092302209</v>
      </c>
      <c r="Z220" s="4">
        <f t="shared" ca="1" si="256"/>
        <v>4.0398373164107655</v>
      </c>
      <c r="AA220" s="4">
        <f t="shared" ca="1" si="256"/>
        <v>4.0455875852220089</v>
      </c>
      <c r="AB220" s="4">
        <f t="shared" ca="1" si="256"/>
        <v>4.051387380536787</v>
      </c>
      <c r="AC220" s="4">
        <f t="shared" ca="1" si="256"/>
        <v>4.057237069101328</v>
      </c>
      <c r="AD220" s="4">
        <f t="shared" ca="1" si="256"/>
        <v>4.0631370195348673</v>
      </c>
      <c r="AE220" s="4">
        <f t="shared" ca="1" si="256"/>
        <v>4.069087602329204</v>
      </c>
      <c r="AF220" s="4">
        <f t="shared" ca="1" si="256"/>
        <v>4.0750891898481294</v>
      </c>
      <c r="AG220" s="4">
        <f t="shared" ca="1" si="256"/>
        <v>4.0811421563267967</v>
      </c>
      <c r="AH220" s="4">
        <f t="shared" ca="1" si="256"/>
        <v>4.0872468778709781</v>
      </c>
      <c r="AI220" s="4">
        <f t="shared" ca="1" si="256"/>
        <v>4.0934037324562471</v>
      </c>
      <c r="AJ220" s="4">
        <f t="shared" ca="1" si="256"/>
        <v>4.0996139977462578</v>
      </c>
      <c r="AK220" s="4">
        <f t="shared" ca="1" si="256"/>
        <v>4.1059367662893393</v>
      </c>
      <c r="AL220" s="4">
        <f t="shared" ca="1" si="256"/>
        <v>4.1125435630565415</v>
      </c>
      <c r="AM220" s="4">
        <f t="shared" ca="1" si="256"/>
        <v>4.1197019048654981</v>
      </c>
      <c r="AN220" s="4">
        <f t="shared" ca="1" si="256"/>
        <v>4.127942552018288</v>
      </c>
      <c r="AO220" s="4">
        <f t="shared" ca="1" si="256"/>
        <v>4.1289769027461025</v>
      </c>
      <c r="AP220" s="4">
        <f t="shared" ca="1" si="256"/>
        <v>4.1289769027461025</v>
      </c>
      <c r="AQ220" s="4">
        <f t="shared" ca="1" si="256"/>
        <v>4.1289769027461025</v>
      </c>
      <c r="AR220" s="4">
        <f t="shared" ca="1" si="256"/>
        <v>4.1289769027461025</v>
      </c>
      <c r="AS220" s="4">
        <f t="shared" ca="1" si="256"/>
        <v>4.1289769027461025</v>
      </c>
      <c r="AT220" s="4">
        <f t="shared" ca="1" si="256"/>
        <v>4.1289769027461025</v>
      </c>
      <c r="AU220" s="4">
        <f t="shared" ca="1" si="256"/>
        <v>4.1289769027461025</v>
      </c>
      <c r="AV220" s="4">
        <f t="shared" ca="1" si="256"/>
        <v>4.1289769027461025</v>
      </c>
      <c r="AW220" s="4">
        <f t="shared" ca="1" si="256"/>
        <v>4.1289769027461025</v>
      </c>
      <c r="AX220" s="4">
        <f t="shared" ca="1" si="256"/>
        <v>4.1289769027461025</v>
      </c>
      <c r="AY220" s="4">
        <f t="shared" ca="1" si="256"/>
        <v>4.1289769027461025</v>
      </c>
      <c r="AZ220" s="4">
        <f t="shared" ca="1" si="256"/>
        <v>4.1289769027461025</v>
      </c>
      <c r="BA220" s="4">
        <f t="shared" ca="1" si="256"/>
        <v>4.1289769027461025</v>
      </c>
      <c r="BB220" s="4">
        <f t="shared" ca="1" si="256"/>
        <v>4.1289769027461025</v>
      </c>
      <c r="BC220" s="4">
        <f t="shared" ca="1" si="256"/>
        <v>4.1289769027461025</v>
      </c>
      <c r="BD220" s="4">
        <f t="shared" ca="1" si="256"/>
        <v>4.1289769027461025</v>
      </c>
      <c r="BE220" s="4">
        <f t="shared" ca="1" si="256"/>
        <v>4.1289769027461025</v>
      </c>
      <c r="BF220" s="4">
        <f t="shared" ca="1" si="256"/>
        <v>4.1289769027461025</v>
      </c>
      <c r="BG220" s="4">
        <f t="shared" ca="1" si="256"/>
        <v>4.1289769027461025</v>
      </c>
      <c r="BH220" s="4">
        <f t="shared" ca="1" si="256"/>
        <v>4.1289769027461025</v>
      </c>
      <c r="BI220" s="4">
        <f t="shared" ca="1" si="256"/>
        <v>4.1289769027461025</v>
      </c>
      <c r="BJ220" s="4">
        <f t="shared" ca="1" si="256"/>
        <v>4.1289769027461025</v>
      </c>
      <c r="BK220" s="4">
        <f t="shared" ca="1" si="256"/>
        <v>4.1289769027461025</v>
      </c>
      <c r="BL220" s="4">
        <f t="shared" ca="1" si="256"/>
        <v>4.1289769027461025</v>
      </c>
      <c r="BM220" s="4">
        <f t="shared" ca="1" si="256"/>
        <v>4.1289769027461025</v>
      </c>
      <c r="BN220" s="4">
        <f t="shared" ca="1" si="256"/>
        <v>4.1289769027461025</v>
      </c>
      <c r="BO220" s="4">
        <f t="shared" ca="1" si="256"/>
        <v>4.1289769027461025</v>
      </c>
      <c r="BP220" s="4">
        <f t="shared" ref="BP220:EA220" ca="1" si="257">IF($D109&gt;0,      MAX(   ( SQRT($C$216*BP$218/PI()/($J109+1E-36))-$C$217 )/TAN($I$121),0),      0)</f>
        <v>4.1289769027461025</v>
      </c>
      <c r="BQ220" s="4">
        <f t="shared" ca="1" si="257"/>
        <v>4.1289769027461025</v>
      </c>
      <c r="BR220" s="4">
        <f t="shared" ca="1" si="257"/>
        <v>4.1289769027461025</v>
      </c>
      <c r="BS220" s="4">
        <f t="shared" ca="1" si="257"/>
        <v>4.1289769027461025</v>
      </c>
      <c r="BT220" s="4">
        <f t="shared" ca="1" si="257"/>
        <v>4.1289769027461025</v>
      </c>
      <c r="BU220" s="4">
        <f t="shared" ca="1" si="257"/>
        <v>4.1289769027461025</v>
      </c>
      <c r="BV220" s="4">
        <f t="shared" ca="1" si="257"/>
        <v>4.1289769027461025</v>
      </c>
      <c r="BW220" s="4">
        <f t="shared" ca="1" si="257"/>
        <v>4.1289769027461025</v>
      </c>
      <c r="BX220" s="4">
        <f t="shared" ca="1" si="257"/>
        <v>4.1289769027461025</v>
      </c>
      <c r="BY220" s="4">
        <f t="shared" ca="1" si="257"/>
        <v>4.1289769027461025</v>
      </c>
      <c r="BZ220" s="4">
        <f t="shared" ca="1" si="257"/>
        <v>4.1289769027461025</v>
      </c>
      <c r="CA220" s="4">
        <f t="shared" ca="1" si="257"/>
        <v>4.1289769027461025</v>
      </c>
      <c r="CB220" s="4">
        <f t="shared" ca="1" si="257"/>
        <v>4.1289769027461025</v>
      </c>
      <c r="CC220" s="4">
        <f t="shared" ca="1" si="257"/>
        <v>4.1289769027461025</v>
      </c>
      <c r="CD220" s="4">
        <f t="shared" ca="1" si="257"/>
        <v>4.1289769027461025</v>
      </c>
      <c r="CE220" s="4">
        <f t="shared" ca="1" si="257"/>
        <v>4.1289769027461025</v>
      </c>
      <c r="CF220" s="4">
        <f t="shared" ca="1" si="257"/>
        <v>4.1289769027461025</v>
      </c>
      <c r="CG220" s="4">
        <f t="shared" ca="1" si="257"/>
        <v>4.1289769027461025</v>
      </c>
      <c r="CH220" s="4">
        <f t="shared" ca="1" si="257"/>
        <v>4.1289769027461025</v>
      </c>
      <c r="CI220" s="4">
        <f t="shared" ca="1" si="257"/>
        <v>4.1289769027461025</v>
      </c>
      <c r="CJ220" s="4">
        <f t="shared" ca="1" si="257"/>
        <v>4.1289769027461025</v>
      </c>
      <c r="CK220" s="4">
        <f t="shared" ca="1" si="257"/>
        <v>4.1289769027461025</v>
      </c>
      <c r="CL220" s="4">
        <f t="shared" ca="1" si="257"/>
        <v>4.1289769027461025</v>
      </c>
      <c r="CM220" s="4">
        <f t="shared" ca="1" si="257"/>
        <v>4.1289769027461025</v>
      </c>
      <c r="CN220" s="4">
        <f t="shared" ca="1" si="257"/>
        <v>4.1289769027461025</v>
      </c>
      <c r="CO220" s="4">
        <f t="shared" ca="1" si="257"/>
        <v>4.1289769027461025</v>
      </c>
      <c r="CP220" s="4">
        <f t="shared" ca="1" si="257"/>
        <v>4.1289769027461025</v>
      </c>
      <c r="CQ220" s="4">
        <f t="shared" ca="1" si="257"/>
        <v>4.1289769027461025</v>
      </c>
      <c r="CR220" s="4">
        <f t="shared" ca="1" si="257"/>
        <v>4.1289769027461025</v>
      </c>
      <c r="CS220" s="4">
        <f t="shared" ca="1" si="257"/>
        <v>4.1289769027461025</v>
      </c>
      <c r="CT220" s="4">
        <f t="shared" ca="1" si="257"/>
        <v>4.1289769027461025</v>
      </c>
      <c r="CU220" s="4">
        <f t="shared" ca="1" si="257"/>
        <v>4.1289769027461025</v>
      </c>
      <c r="CV220" s="4">
        <f t="shared" ca="1" si="257"/>
        <v>4.1289769027461025</v>
      </c>
      <c r="CW220" s="4">
        <f t="shared" ca="1" si="257"/>
        <v>4.1289769027461025</v>
      </c>
      <c r="CX220" s="4">
        <f t="shared" ca="1" si="257"/>
        <v>4.1289769027461025</v>
      </c>
      <c r="CY220" s="4">
        <f t="shared" ca="1" si="257"/>
        <v>4.1289769027461025</v>
      </c>
      <c r="CZ220" s="4">
        <f t="shared" ca="1" si="257"/>
        <v>4.1289769027461025</v>
      </c>
      <c r="DA220" s="4">
        <f t="shared" ca="1" si="257"/>
        <v>4.1289769027461025</v>
      </c>
      <c r="DB220" s="4">
        <f t="shared" ca="1" si="257"/>
        <v>4.1289769027461025</v>
      </c>
      <c r="DC220" s="4">
        <f t="shared" ca="1" si="257"/>
        <v>4.1289769027461025</v>
      </c>
      <c r="DD220" s="4">
        <f t="shared" ca="1" si="257"/>
        <v>4.1289769027461025</v>
      </c>
      <c r="DE220" s="4">
        <f t="shared" ca="1" si="257"/>
        <v>4.1289769027461025</v>
      </c>
      <c r="DF220" s="4">
        <f t="shared" ca="1" si="257"/>
        <v>4.1289769027461025</v>
      </c>
      <c r="DG220" s="4">
        <f t="shared" ca="1" si="257"/>
        <v>4.1289769027461025</v>
      </c>
      <c r="DH220" s="4">
        <f t="shared" ca="1" si="257"/>
        <v>4.1289769027461025</v>
      </c>
      <c r="DI220" s="4">
        <f t="shared" ca="1" si="257"/>
        <v>4.1289769027461025</v>
      </c>
      <c r="DJ220" s="4">
        <f t="shared" ca="1" si="257"/>
        <v>4.1289769027461025</v>
      </c>
      <c r="DK220" s="4">
        <f t="shared" ca="1" si="257"/>
        <v>4.1289769027461025</v>
      </c>
      <c r="DL220" s="4">
        <f t="shared" ca="1" si="257"/>
        <v>4.1289769027461025</v>
      </c>
      <c r="DM220" s="4">
        <f t="shared" ca="1" si="257"/>
        <v>4.1289769027461025</v>
      </c>
      <c r="DN220" s="4">
        <f t="shared" ca="1" si="257"/>
        <v>4.1289769027461025</v>
      </c>
      <c r="DO220" s="4">
        <f t="shared" ca="1" si="257"/>
        <v>4.1289769027461025</v>
      </c>
      <c r="DP220" s="4">
        <f t="shared" ca="1" si="257"/>
        <v>4.1289769027461025</v>
      </c>
      <c r="DQ220" s="4">
        <f t="shared" ca="1" si="257"/>
        <v>4.1289769027461025</v>
      </c>
      <c r="DR220" s="4">
        <f t="shared" ca="1" si="257"/>
        <v>4.1289769027461025</v>
      </c>
      <c r="DS220" s="4">
        <f t="shared" ca="1" si="257"/>
        <v>4.1289769027461025</v>
      </c>
      <c r="DT220" s="4">
        <f t="shared" ca="1" si="257"/>
        <v>4.1289769027461025</v>
      </c>
      <c r="DU220" s="4">
        <f t="shared" ca="1" si="257"/>
        <v>4.1289769027461025</v>
      </c>
      <c r="DV220" s="4">
        <f t="shared" ca="1" si="257"/>
        <v>4.1289769027461025</v>
      </c>
      <c r="DW220" s="4">
        <f t="shared" ca="1" si="257"/>
        <v>4.1289769027461025</v>
      </c>
      <c r="DX220" s="4">
        <f t="shared" ca="1" si="257"/>
        <v>4.1289769027461025</v>
      </c>
      <c r="DY220" s="4">
        <f t="shared" ca="1" si="257"/>
        <v>4.1289769027461025</v>
      </c>
      <c r="DZ220" s="4">
        <f t="shared" ca="1" si="257"/>
        <v>4.1289769027461025</v>
      </c>
      <c r="EA220" s="4">
        <f t="shared" ca="1" si="257"/>
        <v>4.1289769027461025</v>
      </c>
      <c r="EB220" s="4">
        <f t="shared" ref="EB220:GM220" ca="1" si="258">IF($D109&gt;0,      MAX(   ( SQRT($C$216*EB$218/PI()/($J109+1E-36))-$C$217 )/TAN($I$121),0),      0)</f>
        <v>4.1289769027461025</v>
      </c>
      <c r="EC220" s="4">
        <f t="shared" ca="1" si="258"/>
        <v>4.1289769027461025</v>
      </c>
      <c r="ED220" s="4">
        <f t="shared" ca="1" si="258"/>
        <v>4.1289769027461025</v>
      </c>
      <c r="EE220" s="4">
        <f t="shared" ca="1" si="258"/>
        <v>4.1289769027461025</v>
      </c>
      <c r="EF220" s="4">
        <f t="shared" ca="1" si="258"/>
        <v>4.1289769027461025</v>
      </c>
      <c r="EG220" s="4">
        <f t="shared" ca="1" si="258"/>
        <v>4.1289769027461025</v>
      </c>
      <c r="EH220" s="4">
        <f t="shared" ca="1" si="258"/>
        <v>4.1289769027461025</v>
      </c>
      <c r="EI220" s="4">
        <f t="shared" ca="1" si="258"/>
        <v>4.1289769027461025</v>
      </c>
      <c r="EJ220" s="4">
        <f t="shared" ca="1" si="258"/>
        <v>4.1289769027461025</v>
      </c>
      <c r="EK220" s="4">
        <f t="shared" ca="1" si="258"/>
        <v>4.1289769027461025</v>
      </c>
      <c r="EL220" s="4">
        <f t="shared" ca="1" si="258"/>
        <v>4.1289769027461025</v>
      </c>
      <c r="EM220" s="4">
        <f t="shared" ca="1" si="258"/>
        <v>4.1289769027461025</v>
      </c>
      <c r="EN220" s="4">
        <f t="shared" ca="1" si="258"/>
        <v>4.1289769027461025</v>
      </c>
      <c r="EO220" s="4">
        <f t="shared" ca="1" si="258"/>
        <v>4.1289769027461025</v>
      </c>
      <c r="EP220" s="4">
        <f t="shared" ca="1" si="258"/>
        <v>4.1289769027461025</v>
      </c>
      <c r="EQ220" s="4">
        <f t="shared" ca="1" si="258"/>
        <v>4.1289769027461025</v>
      </c>
      <c r="ER220" s="4">
        <f t="shared" ca="1" si="258"/>
        <v>4.1289769027461025</v>
      </c>
      <c r="ES220" s="4">
        <f t="shared" ca="1" si="258"/>
        <v>4.1289769027461025</v>
      </c>
      <c r="ET220" s="4">
        <f t="shared" ca="1" si="258"/>
        <v>4.1289769027461025</v>
      </c>
      <c r="EU220" s="4">
        <f t="shared" ca="1" si="258"/>
        <v>4.1289769027461025</v>
      </c>
      <c r="EV220" s="4">
        <f t="shared" ca="1" si="258"/>
        <v>4.1289769027461025</v>
      </c>
      <c r="EW220" s="4">
        <f t="shared" ca="1" si="258"/>
        <v>4.1289769027461025</v>
      </c>
      <c r="EX220" s="4">
        <f t="shared" ca="1" si="258"/>
        <v>4.1289769027461025</v>
      </c>
      <c r="EY220" s="4">
        <f t="shared" ca="1" si="258"/>
        <v>4.1289769027461025</v>
      </c>
      <c r="EZ220" s="4">
        <f t="shared" ca="1" si="258"/>
        <v>4.1289769027461025</v>
      </c>
      <c r="FA220" s="4">
        <f t="shared" ca="1" si="258"/>
        <v>4.1289769027461025</v>
      </c>
      <c r="FB220" s="4">
        <f t="shared" ca="1" si="258"/>
        <v>4.1289769027461025</v>
      </c>
      <c r="FC220" s="4">
        <f t="shared" ca="1" si="258"/>
        <v>4.1289769027461025</v>
      </c>
      <c r="FD220" s="4">
        <f t="shared" ca="1" si="258"/>
        <v>4.1289769027461025</v>
      </c>
      <c r="FE220" s="4">
        <f t="shared" ca="1" si="258"/>
        <v>4.1289769027461025</v>
      </c>
      <c r="FF220" s="4">
        <f t="shared" ca="1" si="258"/>
        <v>4.1289769027461025</v>
      </c>
      <c r="FG220" s="4">
        <f t="shared" ca="1" si="258"/>
        <v>4.1289769027461025</v>
      </c>
      <c r="FH220" s="4">
        <f t="shared" ca="1" si="258"/>
        <v>4.1289769027461025</v>
      </c>
      <c r="FI220" s="4">
        <f t="shared" ca="1" si="258"/>
        <v>4.1289769027461025</v>
      </c>
      <c r="FJ220" s="4">
        <f t="shared" ca="1" si="258"/>
        <v>4.1289769027461025</v>
      </c>
      <c r="FK220" s="4">
        <f t="shared" ca="1" si="258"/>
        <v>4.1289769027461025</v>
      </c>
      <c r="FL220" s="4">
        <f t="shared" ca="1" si="258"/>
        <v>4.1289769027461025</v>
      </c>
      <c r="FM220" s="4">
        <f t="shared" ca="1" si="258"/>
        <v>4.1289769027461025</v>
      </c>
      <c r="FN220" s="4">
        <f t="shared" ca="1" si="258"/>
        <v>4.1289769027461025</v>
      </c>
      <c r="FO220" s="4">
        <f t="shared" ca="1" si="258"/>
        <v>4.1289769027461025</v>
      </c>
      <c r="FP220" s="4">
        <f t="shared" ca="1" si="258"/>
        <v>4.1289769027461025</v>
      </c>
      <c r="FQ220" s="4">
        <f t="shared" ca="1" si="258"/>
        <v>4.1289769027461025</v>
      </c>
      <c r="FR220" s="4">
        <f t="shared" ca="1" si="258"/>
        <v>4.1289769027461025</v>
      </c>
      <c r="FS220" s="4">
        <f t="shared" ca="1" si="258"/>
        <v>4.1289769027461025</v>
      </c>
      <c r="FT220" s="4">
        <f t="shared" ca="1" si="258"/>
        <v>4.1289769027461025</v>
      </c>
      <c r="FU220" s="4">
        <f t="shared" ca="1" si="258"/>
        <v>4.1289769027461025</v>
      </c>
      <c r="FV220" s="4">
        <f t="shared" ca="1" si="258"/>
        <v>4.1289769027461025</v>
      </c>
      <c r="FW220" s="4">
        <f t="shared" ca="1" si="258"/>
        <v>4.1289769027461025</v>
      </c>
      <c r="FX220" s="4">
        <f t="shared" ca="1" si="258"/>
        <v>4.1289769027461025</v>
      </c>
      <c r="FY220" s="4">
        <f t="shared" ca="1" si="258"/>
        <v>4.1289769027461025</v>
      </c>
      <c r="FZ220" s="4">
        <f t="shared" ca="1" si="258"/>
        <v>4.1289769027461025</v>
      </c>
      <c r="GA220" s="4">
        <f t="shared" ca="1" si="258"/>
        <v>4.1289769027461025</v>
      </c>
      <c r="GB220" s="4">
        <f t="shared" ca="1" si="258"/>
        <v>4.1289769027461025</v>
      </c>
      <c r="GC220" s="4">
        <f t="shared" ca="1" si="258"/>
        <v>4.1289769027461025</v>
      </c>
      <c r="GD220" s="4">
        <f t="shared" ca="1" si="258"/>
        <v>4.1289769027461025</v>
      </c>
      <c r="GE220" s="4">
        <f t="shared" ca="1" si="258"/>
        <v>4.1289769027461025</v>
      </c>
      <c r="GF220" s="4">
        <f t="shared" ca="1" si="258"/>
        <v>4.1289769027461025</v>
      </c>
      <c r="GG220" s="4">
        <f t="shared" ca="1" si="258"/>
        <v>4.1289769027461025</v>
      </c>
      <c r="GH220" s="4">
        <f t="shared" ca="1" si="258"/>
        <v>4.1289769027461025</v>
      </c>
      <c r="GI220" s="4">
        <f t="shared" ca="1" si="258"/>
        <v>4.1289769027461025</v>
      </c>
      <c r="GJ220" s="4">
        <f t="shared" ca="1" si="258"/>
        <v>4.1289769027461025</v>
      </c>
      <c r="GK220" s="4">
        <f t="shared" ca="1" si="258"/>
        <v>4.1289769027461025</v>
      </c>
      <c r="GL220" s="4">
        <f t="shared" ca="1" si="258"/>
        <v>4.1289769027461025</v>
      </c>
      <c r="GM220" s="4">
        <f t="shared" ca="1" si="258"/>
        <v>4.1289769027461025</v>
      </c>
      <c r="GN220" s="4">
        <f t="shared" ref="GN220:IV220" ca="1" si="259">IF($D109&gt;0,      MAX(   ( SQRT($C$216*GN$218/PI()/($J109+1E-36))-$C$217 )/TAN($I$121),0),      0)</f>
        <v>4.1289769027461025</v>
      </c>
      <c r="GO220" s="4">
        <f t="shared" ca="1" si="259"/>
        <v>4.1289769027461025</v>
      </c>
      <c r="GP220" s="4">
        <f t="shared" ca="1" si="259"/>
        <v>4.1289769027461025</v>
      </c>
      <c r="GQ220" s="4">
        <f t="shared" ca="1" si="259"/>
        <v>4.1289769027461025</v>
      </c>
      <c r="GR220" s="4">
        <f t="shared" ca="1" si="259"/>
        <v>4.1289769027461025</v>
      </c>
      <c r="GS220" s="4">
        <f t="shared" ca="1" si="259"/>
        <v>4.1289769027461025</v>
      </c>
      <c r="GT220" s="4">
        <f t="shared" ca="1" si="259"/>
        <v>4.1289769027461025</v>
      </c>
      <c r="GU220" s="4">
        <f t="shared" ca="1" si="259"/>
        <v>4.1289769027461025</v>
      </c>
      <c r="GV220" s="4">
        <f t="shared" ca="1" si="259"/>
        <v>4.1289769027461025</v>
      </c>
      <c r="GW220" s="4">
        <f t="shared" ca="1" si="259"/>
        <v>4.1289769027461025</v>
      </c>
      <c r="GX220" s="4">
        <f t="shared" ca="1" si="259"/>
        <v>4.1289769027461025</v>
      </c>
      <c r="GY220" s="4">
        <f t="shared" ca="1" si="259"/>
        <v>4.1289769027461025</v>
      </c>
      <c r="GZ220" s="4">
        <f t="shared" ca="1" si="259"/>
        <v>4.1289769027461025</v>
      </c>
      <c r="HA220" s="4">
        <f t="shared" ca="1" si="259"/>
        <v>4.1289769027461025</v>
      </c>
      <c r="HB220" s="4">
        <f t="shared" ca="1" si="259"/>
        <v>4.1289769027461025</v>
      </c>
      <c r="HC220" s="4">
        <f t="shared" ca="1" si="259"/>
        <v>4.1289769027461025</v>
      </c>
      <c r="HD220" s="4">
        <f t="shared" ca="1" si="259"/>
        <v>4.1289769027461025</v>
      </c>
      <c r="HE220" s="4">
        <f t="shared" ca="1" si="259"/>
        <v>4.1289769027461025</v>
      </c>
      <c r="HF220" s="4">
        <f t="shared" ca="1" si="259"/>
        <v>4.1289769027461025</v>
      </c>
      <c r="HG220" s="4">
        <f t="shared" ca="1" si="259"/>
        <v>4.1289769027461025</v>
      </c>
      <c r="HH220" s="4">
        <f t="shared" ca="1" si="259"/>
        <v>4.1289769027461025</v>
      </c>
      <c r="HI220" s="4">
        <f t="shared" ca="1" si="259"/>
        <v>4.1289769027461025</v>
      </c>
      <c r="HJ220" s="4">
        <f t="shared" ca="1" si="259"/>
        <v>4.1289769027461025</v>
      </c>
      <c r="HK220" s="4">
        <f t="shared" ca="1" si="259"/>
        <v>4.1289769027461025</v>
      </c>
      <c r="HL220" s="4">
        <f t="shared" ca="1" si="259"/>
        <v>4.1289769027461025</v>
      </c>
      <c r="HM220" s="4">
        <f t="shared" ca="1" si="259"/>
        <v>4.1289769027461025</v>
      </c>
      <c r="HN220" s="4">
        <f t="shared" ca="1" si="259"/>
        <v>4.1289769027461025</v>
      </c>
      <c r="HO220" s="4">
        <f t="shared" ca="1" si="259"/>
        <v>4.1289769027461025</v>
      </c>
      <c r="HP220" s="4">
        <f t="shared" ca="1" si="259"/>
        <v>4.1289769027461025</v>
      </c>
      <c r="HQ220" s="4">
        <f t="shared" ca="1" si="259"/>
        <v>4.1289769027461025</v>
      </c>
      <c r="HR220" s="4">
        <f t="shared" ca="1" si="259"/>
        <v>4.1289769027461025</v>
      </c>
      <c r="HS220" s="4">
        <f t="shared" ca="1" si="259"/>
        <v>4.1289769027461025</v>
      </c>
      <c r="HT220" s="4">
        <f t="shared" ca="1" si="259"/>
        <v>4.1289769027461025</v>
      </c>
      <c r="HU220" s="4">
        <f t="shared" ca="1" si="259"/>
        <v>4.1289769027461025</v>
      </c>
      <c r="HV220" s="4">
        <f t="shared" ca="1" si="259"/>
        <v>4.1289769027461025</v>
      </c>
      <c r="HW220" s="4">
        <f t="shared" ca="1" si="259"/>
        <v>4.1289769027461025</v>
      </c>
      <c r="HX220" s="4">
        <f t="shared" ca="1" si="259"/>
        <v>4.1289769027461025</v>
      </c>
      <c r="HY220" s="4">
        <f t="shared" ca="1" si="259"/>
        <v>4.1289769027461025</v>
      </c>
      <c r="HZ220" s="4">
        <f t="shared" ca="1" si="259"/>
        <v>4.1289769027461025</v>
      </c>
      <c r="IA220" s="4">
        <f t="shared" ca="1" si="259"/>
        <v>4.1289769027461025</v>
      </c>
      <c r="IB220" s="4">
        <f t="shared" ca="1" si="259"/>
        <v>4.1289769027461025</v>
      </c>
      <c r="IC220" s="4">
        <f t="shared" ca="1" si="259"/>
        <v>4.1289769027461025</v>
      </c>
      <c r="ID220" s="4">
        <f t="shared" ca="1" si="259"/>
        <v>4.1289769027461025</v>
      </c>
      <c r="IE220" s="4">
        <f t="shared" ca="1" si="259"/>
        <v>4.1289769027461025</v>
      </c>
      <c r="IF220" s="4">
        <f t="shared" ca="1" si="259"/>
        <v>4.1289769027461025</v>
      </c>
      <c r="IG220" s="4">
        <f t="shared" ca="1" si="259"/>
        <v>4.1289769027461025</v>
      </c>
      <c r="IH220" s="4">
        <f t="shared" ca="1" si="259"/>
        <v>4.1289769027461025</v>
      </c>
      <c r="II220" s="4">
        <f t="shared" ca="1" si="259"/>
        <v>4.1289769027461025</v>
      </c>
      <c r="IJ220" s="4">
        <f t="shared" ca="1" si="259"/>
        <v>4.1289769027461025</v>
      </c>
      <c r="IK220" s="4">
        <f t="shared" ca="1" si="259"/>
        <v>4.1289769027461025</v>
      </c>
      <c r="IL220" s="4">
        <f t="shared" ca="1" si="259"/>
        <v>4.1289769027461025</v>
      </c>
      <c r="IM220" s="4">
        <f t="shared" ca="1" si="259"/>
        <v>4.1289769027461025</v>
      </c>
      <c r="IN220" s="4">
        <f t="shared" ca="1" si="259"/>
        <v>4.1289769027461025</v>
      </c>
      <c r="IO220" s="4">
        <f t="shared" ca="1" si="259"/>
        <v>4.1289769027461025</v>
      </c>
      <c r="IP220" s="4">
        <f t="shared" ca="1" si="259"/>
        <v>4.1289769027461025</v>
      </c>
      <c r="IQ220" s="4">
        <f t="shared" ca="1" si="259"/>
        <v>4.1289769027461025</v>
      </c>
      <c r="IR220" s="4">
        <f t="shared" ca="1" si="259"/>
        <v>4.1289769027461025</v>
      </c>
      <c r="IS220" s="4">
        <f t="shared" ca="1" si="259"/>
        <v>4.1289769027461025</v>
      </c>
      <c r="IT220" s="4">
        <f t="shared" ca="1" si="259"/>
        <v>4.1289769027461025</v>
      </c>
      <c r="IU220" s="4">
        <f t="shared" ca="1" si="259"/>
        <v>4.1289769027461025</v>
      </c>
      <c r="IV220" s="4">
        <f t="shared" ca="1" si="259"/>
        <v>4.1289769027461025</v>
      </c>
    </row>
    <row r="221" spans="1:256" x14ac:dyDescent="0.15">
      <c r="A221" s="24" t="s">
        <v>93</v>
      </c>
      <c r="B221" s="2" t="s">
        <v>18</v>
      </c>
      <c r="C221" s="4"/>
      <c r="D221" s="4">
        <f t="shared" ref="D221:BO221" ca="1" si="260">IF($D110&gt;0,      MAX(   ( SQRT($C$216*D$218/PI()/($J110+1E-36))-$C$217 )/TAN($I$121),0),      0)</f>
        <v>1.6182738381988435</v>
      </c>
      <c r="E221" s="4">
        <f t="shared" ca="1" si="260"/>
        <v>1.6202320562923316</v>
      </c>
      <c r="F221" s="4">
        <f t="shared" ca="1" si="260"/>
        <v>1.6222075621503935</v>
      </c>
      <c r="G221" s="4">
        <f t="shared" ca="1" si="260"/>
        <v>1.6242004900200622</v>
      </c>
      <c r="H221" s="4">
        <f t="shared" ca="1" si="260"/>
        <v>1.6262109749146401</v>
      </c>
      <c r="I221" s="4">
        <f t="shared" ca="1" si="260"/>
        <v>1.6282391526144073</v>
      </c>
      <c r="J221" s="4">
        <f t="shared" ca="1" si="260"/>
        <v>1.6302851596672792</v>
      </c>
      <c r="K221" s="4">
        <f t="shared" ca="1" si="260"/>
        <v>1.6323491333894296</v>
      </c>
      <c r="L221" s="4">
        <f t="shared" ca="1" si="260"/>
        <v>1.6344312118658681</v>
      </c>
      <c r="M221" s="4">
        <f t="shared" ca="1" si="260"/>
        <v>1.6365315339509776</v>
      </c>
      <c r="N221" s="4">
        <f t="shared" ca="1" si="260"/>
        <v>1.6386502392690072</v>
      </c>
      <c r="O221" s="4">
        <f t="shared" ca="1" si="260"/>
        <v>1.6407874682145285</v>
      </c>
      <c r="P221" s="4">
        <f t="shared" ca="1" si="260"/>
        <v>1.6429433619528448</v>
      </c>
      <c r="Q221" s="4">
        <f t="shared" ca="1" si="260"/>
        <v>1.645118062420363</v>
      </c>
      <c r="R221" s="4">
        <f t="shared" ca="1" si="260"/>
        <v>1.6473117123249212</v>
      </c>
      <c r="S221" s="4">
        <f t="shared" ca="1" si="260"/>
        <v>1.6495244551460779</v>
      </c>
      <c r="T221" s="4">
        <f t="shared" ca="1" si="260"/>
        <v>1.6517564351353555</v>
      </c>
      <c r="U221" s="4">
        <f t="shared" ca="1" si="260"/>
        <v>1.6540077973164498</v>
      </c>
      <c r="V221" s="4">
        <f t="shared" ca="1" si="260"/>
        <v>1.6562786874853905</v>
      </c>
      <c r="W221" s="4">
        <f t="shared" ca="1" si="260"/>
        <v>1.6585692522106683</v>
      </c>
      <c r="X221" s="4">
        <f t="shared" ca="1" si="260"/>
        <v>1.6608796388333178</v>
      </c>
      <c r="Y221" s="4">
        <f t="shared" ca="1" si="260"/>
        <v>1.6632099954669608</v>
      </c>
      <c r="Z221" s="4">
        <f t="shared" ca="1" si="260"/>
        <v>1.6655604709978107</v>
      </c>
      <c r="AA221" s="4">
        <f t="shared" ca="1" si="260"/>
        <v>1.6679312150846359</v>
      </c>
      <c r="AB221" s="4">
        <f t="shared" ca="1" si="260"/>
        <v>1.6703223781586869</v>
      </c>
      <c r="AC221" s="4">
        <f t="shared" ca="1" si="260"/>
        <v>1.6727341114235801</v>
      </c>
      <c r="AD221" s="4">
        <f t="shared" ca="1" si="260"/>
        <v>1.6751665668551476</v>
      </c>
      <c r="AE221" s="4">
        <f t="shared" ca="1" si="260"/>
        <v>1.6776198972012444</v>
      </c>
      <c r="AF221" s="4">
        <f t="shared" ca="1" si="260"/>
        <v>1.6800942559815226</v>
      </c>
      <c r="AG221" s="4">
        <f t="shared" ca="1" si="260"/>
        <v>1.6825897974871642</v>
      </c>
      <c r="AH221" s="4">
        <f t="shared" ca="1" si="260"/>
        <v>1.6851066767805787</v>
      </c>
      <c r="AI221" s="4">
        <f t="shared" ca="1" si="260"/>
        <v>1.6876450496950646</v>
      </c>
      <c r="AJ221" s="4">
        <f t="shared" ca="1" si="260"/>
        <v>1.6902054429909614</v>
      </c>
      <c r="AK221" s="4">
        <f t="shared" ca="1" si="260"/>
        <v>1.6928122195831388</v>
      </c>
      <c r="AL221" s="4">
        <f t="shared" ca="1" si="260"/>
        <v>1.6955360964805242</v>
      </c>
      <c r="AM221" s="4">
        <f t="shared" ca="1" si="260"/>
        <v>1.6984873665988673</v>
      </c>
      <c r="AN221" s="4">
        <f t="shared" ca="1" si="260"/>
        <v>1.7018848539425711</v>
      </c>
      <c r="AO221" s="4">
        <f t="shared" ca="1" si="260"/>
        <v>1.7023113002448509</v>
      </c>
      <c r="AP221" s="4">
        <f t="shared" ca="1" si="260"/>
        <v>1.7023113002448509</v>
      </c>
      <c r="AQ221" s="4">
        <f t="shared" ca="1" si="260"/>
        <v>1.7023113002448509</v>
      </c>
      <c r="AR221" s="4">
        <f t="shared" ca="1" si="260"/>
        <v>1.7023113002448509</v>
      </c>
      <c r="AS221" s="4">
        <f t="shared" ca="1" si="260"/>
        <v>1.7023113002448509</v>
      </c>
      <c r="AT221" s="4">
        <f t="shared" ca="1" si="260"/>
        <v>1.7023113002448509</v>
      </c>
      <c r="AU221" s="4">
        <f t="shared" ca="1" si="260"/>
        <v>1.7023113002448509</v>
      </c>
      <c r="AV221" s="4">
        <f t="shared" ca="1" si="260"/>
        <v>1.7023113002448509</v>
      </c>
      <c r="AW221" s="4">
        <f t="shared" ca="1" si="260"/>
        <v>1.7023113002448509</v>
      </c>
      <c r="AX221" s="4">
        <f t="shared" ca="1" si="260"/>
        <v>1.7023113002448509</v>
      </c>
      <c r="AY221" s="4">
        <f t="shared" ca="1" si="260"/>
        <v>1.7023113002448509</v>
      </c>
      <c r="AZ221" s="4">
        <f t="shared" ca="1" si="260"/>
        <v>1.7023113002448509</v>
      </c>
      <c r="BA221" s="4">
        <f t="shared" ca="1" si="260"/>
        <v>1.7023113002448509</v>
      </c>
      <c r="BB221" s="4">
        <f t="shared" ca="1" si="260"/>
        <v>1.7023113002448509</v>
      </c>
      <c r="BC221" s="4">
        <f t="shared" ca="1" si="260"/>
        <v>1.7023113002448509</v>
      </c>
      <c r="BD221" s="4">
        <f t="shared" ca="1" si="260"/>
        <v>1.7023113002448509</v>
      </c>
      <c r="BE221" s="4">
        <f t="shared" ca="1" si="260"/>
        <v>1.7023113002448509</v>
      </c>
      <c r="BF221" s="4">
        <f t="shared" ca="1" si="260"/>
        <v>1.7023113002448509</v>
      </c>
      <c r="BG221" s="4">
        <f t="shared" ca="1" si="260"/>
        <v>1.7023113002448509</v>
      </c>
      <c r="BH221" s="4">
        <f t="shared" ca="1" si="260"/>
        <v>1.7023113002448509</v>
      </c>
      <c r="BI221" s="4">
        <f t="shared" ca="1" si="260"/>
        <v>1.7023113002448509</v>
      </c>
      <c r="BJ221" s="4">
        <f t="shared" ca="1" si="260"/>
        <v>1.7023113002448509</v>
      </c>
      <c r="BK221" s="4">
        <f t="shared" ca="1" si="260"/>
        <v>1.7023113002448509</v>
      </c>
      <c r="BL221" s="4">
        <f t="shared" ca="1" si="260"/>
        <v>1.7023113002448509</v>
      </c>
      <c r="BM221" s="4">
        <f t="shared" ca="1" si="260"/>
        <v>1.7023113002448509</v>
      </c>
      <c r="BN221" s="4">
        <f t="shared" ca="1" si="260"/>
        <v>1.7023113002448509</v>
      </c>
      <c r="BO221" s="4">
        <f t="shared" ca="1" si="260"/>
        <v>1.7023113002448509</v>
      </c>
      <c r="BP221" s="4">
        <f t="shared" ref="BP221:EA221" ca="1" si="261">IF($D110&gt;0,      MAX(   ( SQRT($C$216*BP$218/PI()/($J110+1E-36))-$C$217 )/TAN($I$121),0),      0)</f>
        <v>1.7023113002448509</v>
      </c>
      <c r="BQ221" s="4">
        <f t="shared" ca="1" si="261"/>
        <v>1.7023113002448509</v>
      </c>
      <c r="BR221" s="4">
        <f t="shared" ca="1" si="261"/>
        <v>1.7023113002448509</v>
      </c>
      <c r="BS221" s="4">
        <f t="shared" ca="1" si="261"/>
        <v>1.7023113002448509</v>
      </c>
      <c r="BT221" s="4">
        <f t="shared" ca="1" si="261"/>
        <v>1.7023113002448509</v>
      </c>
      <c r="BU221" s="4">
        <f t="shared" ca="1" si="261"/>
        <v>1.7023113002448509</v>
      </c>
      <c r="BV221" s="4">
        <f t="shared" ca="1" si="261"/>
        <v>1.7023113002448509</v>
      </c>
      <c r="BW221" s="4">
        <f t="shared" ca="1" si="261"/>
        <v>1.7023113002448509</v>
      </c>
      <c r="BX221" s="4">
        <f t="shared" ca="1" si="261"/>
        <v>1.7023113002448509</v>
      </c>
      <c r="BY221" s="4">
        <f t="shared" ca="1" si="261"/>
        <v>1.7023113002448509</v>
      </c>
      <c r="BZ221" s="4">
        <f t="shared" ca="1" si="261"/>
        <v>1.7023113002448509</v>
      </c>
      <c r="CA221" s="4">
        <f t="shared" ca="1" si="261"/>
        <v>1.7023113002448509</v>
      </c>
      <c r="CB221" s="4">
        <f t="shared" ca="1" si="261"/>
        <v>1.7023113002448509</v>
      </c>
      <c r="CC221" s="4">
        <f t="shared" ca="1" si="261"/>
        <v>1.7023113002448509</v>
      </c>
      <c r="CD221" s="4">
        <f t="shared" ca="1" si="261"/>
        <v>1.7023113002448509</v>
      </c>
      <c r="CE221" s="4">
        <f t="shared" ca="1" si="261"/>
        <v>1.7023113002448509</v>
      </c>
      <c r="CF221" s="4">
        <f t="shared" ca="1" si="261"/>
        <v>1.7023113002448509</v>
      </c>
      <c r="CG221" s="4">
        <f t="shared" ca="1" si="261"/>
        <v>1.7023113002448509</v>
      </c>
      <c r="CH221" s="4">
        <f t="shared" ca="1" si="261"/>
        <v>1.7023113002448509</v>
      </c>
      <c r="CI221" s="4">
        <f t="shared" ca="1" si="261"/>
        <v>1.7023113002448509</v>
      </c>
      <c r="CJ221" s="4">
        <f t="shared" ca="1" si="261"/>
        <v>1.7023113002448509</v>
      </c>
      <c r="CK221" s="4">
        <f t="shared" ca="1" si="261"/>
        <v>1.7023113002448509</v>
      </c>
      <c r="CL221" s="4">
        <f t="shared" ca="1" si="261"/>
        <v>1.7023113002448509</v>
      </c>
      <c r="CM221" s="4">
        <f t="shared" ca="1" si="261"/>
        <v>1.7023113002448509</v>
      </c>
      <c r="CN221" s="4">
        <f t="shared" ca="1" si="261"/>
        <v>1.7023113002448509</v>
      </c>
      <c r="CO221" s="4">
        <f t="shared" ca="1" si="261"/>
        <v>1.7023113002448509</v>
      </c>
      <c r="CP221" s="4">
        <f t="shared" ca="1" si="261"/>
        <v>1.7023113002448509</v>
      </c>
      <c r="CQ221" s="4">
        <f t="shared" ca="1" si="261"/>
        <v>1.7023113002448509</v>
      </c>
      <c r="CR221" s="4">
        <f t="shared" ca="1" si="261"/>
        <v>1.7023113002448509</v>
      </c>
      <c r="CS221" s="4">
        <f t="shared" ca="1" si="261"/>
        <v>1.7023113002448509</v>
      </c>
      <c r="CT221" s="4">
        <f t="shared" ca="1" si="261"/>
        <v>1.7023113002448509</v>
      </c>
      <c r="CU221" s="4">
        <f t="shared" ca="1" si="261"/>
        <v>1.7023113002448509</v>
      </c>
      <c r="CV221" s="4">
        <f t="shared" ca="1" si="261"/>
        <v>1.7023113002448509</v>
      </c>
      <c r="CW221" s="4">
        <f t="shared" ca="1" si="261"/>
        <v>1.7023113002448509</v>
      </c>
      <c r="CX221" s="4">
        <f t="shared" ca="1" si="261"/>
        <v>1.7023113002448509</v>
      </c>
      <c r="CY221" s="4">
        <f t="shared" ca="1" si="261"/>
        <v>1.7023113002448509</v>
      </c>
      <c r="CZ221" s="4">
        <f t="shared" ca="1" si="261"/>
        <v>1.7023113002448509</v>
      </c>
      <c r="DA221" s="4">
        <f t="shared" ca="1" si="261"/>
        <v>1.7023113002448509</v>
      </c>
      <c r="DB221" s="4">
        <f t="shared" ca="1" si="261"/>
        <v>1.7023113002448509</v>
      </c>
      <c r="DC221" s="4">
        <f t="shared" ca="1" si="261"/>
        <v>1.7023113002448509</v>
      </c>
      <c r="DD221" s="4">
        <f t="shared" ca="1" si="261"/>
        <v>1.7023113002448509</v>
      </c>
      <c r="DE221" s="4">
        <f t="shared" ca="1" si="261"/>
        <v>1.7023113002448509</v>
      </c>
      <c r="DF221" s="4">
        <f t="shared" ca="1" si="261"/>
        <v>1.7023113002448509</v>
      </c>
      <c r="DG221" s="4">
        <f t="shared" ca="1" si="261"/>
        <v>1.7023113002448509</v>
      </c>
      <c r="DH221" s="4">
        <f t="shared" ca="1" si="261"/>
        <v>1.7023113002448509</v>
      </c>
      <c r="DI221" s="4">
        <f t="shared" ca="1" si="261"/>
        <v>1.7023113002448509</v>
      </c>
      <c r="DJ221" s="4">
        <f t="shared" ca="1" si="261"/>
        <v>1.7023113002448509</v>
      </c>
      <c r="DK221" s="4">
        <f t="shared" ca="1" si="261"/>
        <v>1.7023113002448509</v>
      </c>
      <c r="DL221" s="4">
        <f t="shared" ca="1" si="261"/>
        <v>1.7023113002448509</v>
      </c>
      <c r="DM221" s="4">
        <f t="shared" ca="1" si="261"/>
        <v>1.7023113002448509</v>
      </c>
      <c r="DN221" s="4">
        <f t="shared" ca="1" si="261"/>
        <v>1.7023113002448509</v>
      </c>
      <c r="DO221" s="4">
        <f t="shared" ca="1" si="261"/>
        <v>1.7023113002448509</v>
      </c>
      <c r="DP221" s="4">
        <f t="shared" ca="1" si="261"/>
        <v>1.7023113002448509</v>
      </c>
      <c r="DQ221" s="4">
        <f t="shared" ca="1" si="261"/>
        <v>1.7023113002448509</v>
      </c>
      <c r="DR221" s="4">
        <f t="shared" ca="1" si="261"/>
        <v>1.7023113002448509</v>
      </c>
      <c r="DS221" s="4">
        <f t="shared" ca="1" si="261"/>
        <v>1.7023113002448509</v>
      </c>
      <c r="DT221" s="4">
        <f t="shared" ca="1" si="261"/>
        <v>1.7023113002448509</v>
      </c>
      <c r="DU221" s="4">
        <f t="shared" ca="1" si="261"/>
        <v>1.7023113002448509</v>
      </c>
      <c r="DV221" s="4">
        <f t="shared" ca="1" si="261"/>
        <v>1.7023113002448509</v>
      </c>
      <c r="DW221" s="4">
        <f t="shared" ca="1" si="261"/>
        <v>1.7023113002448509</v>
      </c>
      <c r="DX221" s="4">
        <f t="shared" ca="1" si="261"/>
        <v>1.7023113002448509</v>
      </c>
      <c r="DY221" s="4">
        <f t="shared" ca="1" si="261"/>
        <v>1.7023113002448509</v>
      </c>
      <c r="DZ221" s="4">
        <f t="shared" ca="1" si="261"/>
        <v>1.7023113002448509</v>
      </c>
      <c r="EA221" s="4">
        <f t="shared" ca="1" si="261"/>
        <v>1.7023113002448509</v>
      </c>
      <c r="EB221" s="4">
        <f t="shared" ref="EB221:GM221" ca="1" si="262">IF($D110&gt;0,      MAX(   ( SQRT($C$216*EB$218/PI()/($J110+1E-36))-$C$217 )/TAN($I$121),0),      0)</f>
        <v>1.7023113002448509</v>
      </c>
      <c r="EC221" s="4">
        <f t="shared" ca="1" si="262"/>
        <v>1.7023113002448509</v>
      </c>
      <c r="ED221" s="4">
        <f t="shared" ca="1" si="262"/>
        <v>1.7023113002448509</v>
      </c>
      <c r="EE221" s="4">
        <f t="shared" ca="1" si="262"/>
        <v>1.7023113002448509</v>
      </c>
      <c r="EF221" s="4">
        <f t="shared" ca="1" si="262"/>
        <v>1.7023113002448509</v>
      </c>
      <c r="EG221" s="4">
        <f t="shared" ca="1" si="262"/>
        <v>1.7023113002448509</v>
      </c>
      <c r="EH221" s="4">
        <f t="shared" ca="1" si="262"/>
        <v>1.7023113002448509</v>
      </c>
      <c r="EI221" s="4">
        <f t="shared" ca="1" si="262"/>
        <v>1.7023113002448509</v>
      </c>
      <c r="EJ221" s="4">
        <f t="shared" ca="1" si="262"/>
        <v>1.7023113002448509</v>
      </c>
      <c r="EK221" s="4">
        <f t="shared" ca="1" si="262"/>
        <v>1.7023113002448509</v>
      </c>
      <c r="EL221" s="4">
        <f t="shared" ca="1" si="262"/>
        <v>1.7023113002448509</v>
      </c>
      <c r="EM221" s="4">
        <f t="shared" ca="1" si="262"/>
        <v>1.7023113002448509</v>
      </c>
      <c r="EN221" s="4">
        <f t="shared" ca="1" si="262"/>
        <v>1.7023113002448509</v>
      </c>
      <c r="EO221" s="4">
        <f t="shared" ca="1" si="262"/>
        <v>1.7023113002448509</v>
      </c>
      <c r="EP221" s="4">
        <f t="shared" ca="1" si="262"/>
        <v>1.7023113002448509</v>
      </c>
      <c r="EQ221" s="4">
        <f t="shared" ca="1" si="262"/>
        <v>1.7023113002448509</v>
      </c>
      <c r="ER221" s="4">
        <f t="shared" ca="1" si="262"/>
        <v>1.7023113002448509</v>
      </c>
      <c r="ES221" s="4">
        <f t="shared" ca="1" si="262"/>
        <v>1.7023113002448509</v>
      </c>
      <c r="ET221" s="4">
        <f t="shared" ca="1" si="262"/>
        <v>1.7023113002448509</v>
      </c>
      <c r="EU221" s="4">
        <f t="shared" ca="1" si="262"/>
        <v>1.7023113002448509</v>
      </c>
      <c r="EV221" s="4">
        <f t="shared" ca="1" si="262"/>
        <v>1.7023113002448509</v>
      </c>
      <c r="EW221" s="4">
        <f t="shared" ca="1" si="262"/>
        <v>1.7023113002448509</v>
      </c>
      <c r="EX221" s="4">
        <f t="shared" ca="1" si="262"/>
        <v>1.7023113002448509</v>
      </c>
      <c r="EY221" s="4">
        <f t="shared" ca="1" si="262"/>
        <v>1.7023113002448509</v>
      </c>
      <c r="EZ221" s="4">
        <f t="shared" ca="1" si="262"/>
        <v>1.7023113002448509</v>
      </c>
      <c r="FA221" s="4">
        <f t="shared" ca="1" si="262"/>
        <v>1.7023113002448509</v>
      </c>
      <c r="FB221" s="4">
        <f t="shared" ca="1" si="262"/>
        <v>1.7023113002448509</v>
      </c>
      <c r="FC221" s="4">
        <f t="shared" ca="1" si="262"/>
        <v>1.7023113002448509</v>
      </c>
      <c r="FD221" s="4">
        <f t="shared" ca="1" si="262"/>
        <v>1.7023113002448509</v>
      </c>
      <c r="FE221" s="4">
        <f t="shared" ca="1" si="262"/>
        <v>1.7023113002448509</v>
      </c>
      <c r="FF221" s="4">
        <f t="shared" ca="1" si="262"/>
        <v>1.7023113002448509</v>
      </c>
      <c r="FG221" s="4">
        <f t="shared" ca="1" si="262"/>
        <v>1.7023113002448509</v>
      </c>
      <c r="FH221" s="4">
        <f t="shared" ca="1" si="262"/>
        <v>1.7023113002448509</v>
      </c>
      <c r="FI221" s="4">
        <f t="shared" ca="1" si="262"/>
        <v>1.7023113002448509</v>
      </c>
      <c r="FJ221" s="4">
        <f t="shared" ca="1" si="262"/>
        <v>1.7023113002448509</v>
      </c>
      <c r="FK221" s="4">
        <f t="shared" ca="1" si="262"/>
        <v>1.7023113002448509</v>
      </c>
      <c r="FL221" s="4">
        <f t="shared" ca="1" si="262"/>
        <v>1.7023113002448509</v>
      </c>
      <c r="FM221" s="4">
        <f t="shared" ca="1" si="262"/>
        <v>1.7023113002448509</v>
      </c>
      <c r="FN221" s="4">
        <f t="shared" ca="1" si="262"/>
        <v>1.7023113002448509</v>
      </c>
      <c r="FO221" s="4">
        <f t="shared" ca="1" si="262"/>
        <v>1.7023113002448509</v>
      </c>
      <c r="FP221" s="4">
        <f t="shared" ca="1" si="262"/>
        <v>1.7023113002448509</v>
      </c>
      <c r="FQ221" s="4">
        <f t="shared" ca="1" si="262"/>
        <v>1.7023113002448509</v>
      </c>
      <c r="FR221" s="4">
        <f t="shared" ca="1" si="262"/>
        <v>1.7023113002448509</v>
      </c>
      <c r="FS221" s="4">
        <f t="shared" ca="1" si="262"/>
        <v>1.7023113002448509</v>
      </c>
      <c r="FT221" s="4">
        <f t="shared" ca="1" si="262"/>
        <v>1.7023113002448509</v>
      </c>
      <c r="FU221" s="4">
        <f t="shared" ca="1" si="262"/>
        <v>1.7023113002448509</v>
      </c>
      <c r="FV221" s="4">
        <f t="shared" ca="1" si="262"/>
        <v>1.7023113002448509</v>
      </c>
      <c r="FW221" s="4">
        <f t="shared" ca="1" si="262"/>
        <v>1.7023113002448509</v>
      </c>
      <c r="FX221" s="4">
        <f t="shared" ca="1" si="262"/>
        <v>1.7023113002448509</v>
      </c>
      <c r="FY221" s="4">
        <f t="shared" ca="1" si="262"/>
        <v>1.7023113002448509</v>
      </c>
      <c r="FZ221" s="4">
        <f t="shared" ca="1" si="262"/>
        <v>1.7023113002448509</v>
      </c>
      <c r="GA221" s="4">
        <f t="shared" ca="1" si="262"/>
        <v>1.7023113002448509</v>
      </c>
      <c r="GB221" s="4">
        <f t="shared" ca="1" si="262"/>
        <v>1.7023113002448509</v>
      </c>
      <c r="GC221" s="4">
        <f t="shared" ca="1" si="262"/>
        <v>1.7023113002448509</v>
      </c>
      <c r="GD221" s="4">
        <f t="shared" ca="1" si="262"/>
        <v>1.7023113002448509</v>
      </c>
      <c r="GE221" s="4">
        <f t="shared" ca="1" si="262"/>
        <v>1.7023113002448509</v>
      </c>
      <c r="GF221" s="4">
        <f t="shared" ca="1" si="262"/>
        <v>1.7023113002448509</v>
      </c>
      <c r="GG221" s="4">
        <f t="shared" ca="1" si="262"/>
        <v>1.7023113002448509</v>
      </c>
      <c r="GH221" s="4">
        <f t="shared" ca="1" si="262"/>
        <v>1.7023113002448509</v>
      </c>
      <c r="GI221" s="4">
        <f t="shared" ca="1" si="262"/>
        <v>1.7023113002448509</v>
      </c>
      <c r="GJ221" s="4">
        <f t="shared" ca="1" si="262"/>
        <v>1.7023113002448509</v>
      </c>
      <c r="GK221" s="4">
        <f t="shared" ca="1" si="262"/>
        <v>1.7023113002448509</v>
      </c>
      <c r="GL221" s="4">
        <f t="shared" ca="1" si="262"/>
        <v>1.7023113002448509</v>
      </c>
      <c r="GM221" s="4">
        <f t="shared" ca="1" si="262"/>
        <v>1.7023113002448509</v>
      </c>
      <c r="GN221" s="4">
        <f t="shared" ref="GN221:IV221" ca="1" si="263">IF($D110&gt;0,      MAX(   ( SQRT($C$216*GN$218/PI()/($J110+1E-36))-$C$217 )/TAN($I$121),0),      0)</f>
        <v>1.7023113002448509</v>
      </c>
      <c r="GO221" s="4">
        <f t="shared" ca="1" si="263"/>
        <v>1.7023113002448509</v>
      </c>
      <c r="GP221" s="4">
        <f t="shared" ca="1" si="263"/>
        <v>1.7023113002448509</v>
      </c>
      <c r="GQ221" s="4">
        <f t="shared" ca="1" si="263"/>
        <v>1.7023113002448509</v>
      </c>
      <c r="GR221" s="4">
        <f t="shared" ca="1" si="263"/>
        <v>1.7023113002448509</v>
      </c>
      <c r="GS221" s="4">
        <f t="shared" ca="1" si="263"/>
        <v>1.7023113002448509</v>
      </c>
      <c r="GT221" s="4">
        <f t="shared" ca="1" si="263"/>
        <v>1.7023113002448509</v>
      </c>
      <c r="GU221" s="4">
        <f t="shared" ca="1" si="263"/>
        <v>1.7023113002448509</v>
      </c>
      <c r="GV221" s="4">
        <f t="shared" ca="1" si="263"/>
        <v>1.7023113002448509</v>
      </c>
      <c r="GW221" s="4">
        <f t="shared" ca="1" si="263"/>
        <v>1.7023113002448509</v>
      </c>
      <c r="GX221" s="4">
        <f t="shared" ca="1" si="263"/>
        <v>1.7023113002448509</v>
      </c>
      <c r="GY221" s="4">
        <f t="shared" ca="1" si="263"/>
        <v>1.7023113002448509</v>
      </c>
      <c r="GZ221" s="4">
        <f t="shared" ca="1" si="263"/>
        <v>1.7023113002448509</v>
      </c>
      <c r="HA221" s="4">
        <f t="shared" ca="1" si="263"/>
        <v>1.7023113002448509</v>
      </c>
      <c r="HB221" s="4">
        <f t="shared" ca="1" si="263"/>
        <v>1.7023113002448509</v>
      </c>
      <c r="HC221" s="4">
        <f t="shared" ca="1" si="263"/>
        <v>1.7023113002448509</v>
      </c>
      <c r="HD221" s="4">
        <f t="shared" ca="1" si="263"/>
        <v>1.7023113002448509</v>
      </c>
      <c r="HE221" s="4">
        <f t="shared" ca="1" si="263"/>
        <v>1.7023113002448509</v>
      </c>
      <c r="HF221" s="4">
        <f t="shared" ca="1" si="263"/>
        <v>1.7023113002448509</v>
      </c>
      <c r="HG221" s="4">
        <f t="shared" ca="1" si="263"/>
        <v>1.7023113002448509</v>
      </c>
      <c r="HH221" s="4">
        <f t="shared" ca="1" si="263"/>
        <v>1.7023113002448509</v>
      </c>
      <c r="HI221" s="4">
        <f t="shared" ca="1" si="263"/>
        <v>1.7023113002448509</v>
      </c>
      <c r="HJ221" s="4">
        <f t="shared" ca="1" si="263"/>
        <v>1.7023113002448509</v>
      </c>
      <c r="HK221" s="4">
        <f t="shared" ca="1" si="263"/>
        <v>1.7023113002448509</v>
      </c>
      <c r="HL221" s="4">
        <f t="shared" ca="1" si="263"/>
        <v>1.7023113002448509</v>
      </c>
      <c r="HM221" s="4">
        <f t="shared" ca="1" si="263"/>
        <v>1.7023113002448509</v>
      </c>
      <c r="HN221" s="4">
        <f t="shared" ca="1" si="263"/>
        <v>1.7023113002448509</v>
      </c>
      <c r="HO221" s="4">
        <f t="shared" ca="1" si="263"/>
        <v>1.7023113002448509</v>
      </c>
      <c r="HP221" s="4">
        <f t="shared" ca="1" si="263"/>
        <v>1.7023113002448509</v>
      </c>
      <c r="HQ221" s="4">
        <f t="shared" ca="1" si="263"/>
        <v>1.7023113002448509</v>
      </c>
      <c r="HR221" s="4">
        <f t="shared" ca="1" si="263"/>
        <v>1.7023113002448509</v>
      </c>
      <c r="HS221" s="4">
        <f t="shared" ca="1" si="263"/>
        <v>1.7023113002448509</v>
      </c>
      <c r="HT221" s="4">
        <f t="shared" ca="1" si="263"/>
        <v>1.7023113002448509</v>
      </c>
      <c r="HU221" s="4">
        <f t="shared" ca="1" si="263"/>
        <v>1.7023113002448509</v>
      </c>
      <c r="HV221" s="4">
        <f t="shared" ca="1" si="263"/>
        <v>1.7023113002448509</v>
      </c>
      <c r="HW221" s="4">
        <f t="shared" ca="1" si="263"/>
        <v>1.7023113002448509</v>
      </c>
      <c r="HX221" s="4">
        <f t="shared" ca="1" si="263"/>
        <v>1.7023113002448509</v>
      </c>
      <c r="HY221" s="4">
        <f t="shared" ca="1" si="263"/>
        <v>1.7023113002448509</v>
      </c>
      <c r="HZ221" s="4">
        <f t="shared" ca="1" si="263"/>
        <v>1.7023113002448509</v>
      </c>
      <c r="IA221" s="4">
        <f t="shared" ca="1" si="263"/>
        <v>1.7023113002448509</v>
      </c>
      <c r="IB221" s="4">
        <f t="shared" ca="1" si="263"/>
        <v>1.7023113002448509</v>
      </c>
      <c r="IC221" s="4">
        <f t="shared" ca="1" si="263"/>
        <v>1.7023113002448509</v>
      </c>
      <c r="ID221" s="4">
        <f t="shared" ca="1" si="263"/>
        <v>1.7023113002448509</v>
      </c>
      <c r="IE221" s="4">
        <f t="shared" ca="1" si="263"/>
        <v>1.7023113002448509</v>
      </c>
      <c r="IF221" s="4">
        <f t="shared" ca="1" si="263"/>
        <v>1.7023113002448509</v>
      </c>
      <c r="IG221" s="4">
        <f t="shared" ca="1" si="263"/>
        <v>1.7023113002448509</v>
      </c>
      <c r="IH221" s="4">
        <f t="shared" ca="1" si="263"/>
        <v>1.7023113002448509</v>
      </c>
      <c r="II221" s="4">
        <f t="shared" ca="1" si="263"/>
        <v>1.7023113002448509</v>
      </c>
      <c r="IJ221" s="4">
        <f t="shared" ca="1" si="263"/>
        <v>1.7023113002448509</v>
      </c>
      <c r="IK221" s="4">
        <f t="shared" ca="1" si="263"/>
        <v>1.7023113002448509</v>
      </c>
      <c r="IL221" s="4">
        <f t="shared" ca="1" si="263"/>
        <v>1.7023113002448509</v>
      </c>
      <c r="IM221" s="4">
        <f t="shared" ca="1" si="263"/>
        <v>1.7023113002448509</v>
      </c>
      <c r="IN221" s="4">
        <f t="shared" ca="1" si="263"/>
        <v>1.7023113002448509</v>
      </c>
      <c r="IO221" s="4">
        <f t="shared" ca="1" si="263"/>
        <v>1.7023113002448509</v>
      </c>
      <c r="IP221" s="4">
        <f t="shared" ca="1" si="263"/>
        <v>1.7023113002448509</v>
      </c>
      <c r="IQ221" s="4">
        <f t="shared" ca="1" si="263"/>
        <v>1.7023113002448509</v>
      </c>
      <c r="IR221" s="4">
        <f t="shared" ca="1" si="263"/>
        <v>1.7023113002448509</v>
      </c>
      <c r="IS221" s="4">
        <f t="shared" ca="1" si="263"/>
        <v>1.7023113002448509</v>
      </c>
      <c r="IT221" s="4">
        <f t="shared" ca="1" si="263"/>
        <v>1.7023113002448509</v>
      </c>
      <c r="IU221" s="4">
        <f t="shared" ca="1" si="263"/>
        <v>1.7023113002448509</v>
      </c>
      <c r="IV221" s="4">
        <f t="shared" ca="1" si="263"/>
        <v>1.7023113002448509</v>
      </c>
    </row>
    <row r="222" spans="1:256" x14ac:dyDescent="0.15">
      <c r="A222" s="24" t="s">
        <v>94</v>
      </c>
      <c r="B222" s="2" t="s">
        <v>18</v>
      </c>
      <c r="C222" s="4"/>
      <c r="D222" s="4">
        <f t="shared" ref="D222:BO222" ca="1" si="264">IF($D111&gt;0,      MAX(   ( SQRT($C$216*D$218/PI()/($J111+1E-36))-$C$217 )/TAN($I$121),0),      0)</f>
        <v>0.98501502992404399</v>
      </c>
      <c r="E222" s="4">
        <f t="shared" ca="1" si="264"/>
        <v>0.98620696308666733</v>
      </c>
      <c r="F222" s="4">
        <f t="shared" ca="1" si="264"/>
        <v>0.98740941900973889</v>
      </c>
      <c r="G222" s="4">
        <f t="shared" ca="1" si="264"/>
        <v>0.9886224794070837</v>
      </c>
      <c r="H222" s="4">
        <f t="shared" ca="1" si="264"/>
        <v>0.9898462264589416</v>
      </c>
      <c r="I222" s="4">
        <f t="shared" ca="1" si="264"/>
        <v>0.99108074281239811</v>
      </c>
      <c r="J222" s="4">
        <f t="shared" ca="1" si="264"/>
        <v>0.99232611158178541</v>
      </c>
      <c r="K222" s="4">
        <f t="shared" ca="1" si="264"/>
        <v>0.99358241634906086</v>
      </c>
      <c r="L222" s="4">
        <f t="shared" ca="1" si="264"/>
        <v>0.99484974116415903</v>
      </c>
      <c r="M222" s="4">
        <f t="shared" ca="1" si="264"/>
        <v>0.99612817054531788</v>
      </c>
      <c r="N222" s="4">
        <f t="shared" ca="1" si="264"/>
        <v>0.99741778947938042</v>
      </c>
      <c r="O222" s="4">
        <f t="shared" ca="1" si="264"/>
        <v>0.9987186834220706</v>
      </c>
      <c r="P222" s="4">
        <f t="shared" ca="1" si="264"/>
        <v>1.0000309382982444</v>
      </c>
      <c r="Q222" s="4">
        <f t="shared" ca="1" si="264"/>
        <v>1.0013546405021139</v>
      </c>
      <c r="R222" s="4">
        <f t="shared" ca="1" si="264"/>
        <v>1.0026898768974488</v>
      </c>
      <c r="S222" s="4">
        <f t="shared" ca="1" si="264"/>
        <v>1.0040367348177508</v>
      </c>
      <c r="T222" s="4">
        <f t="shared" ca="1" si="264"/>
        <v>1.0053953020664037</v>
      </c>
      <c r="U222" s="4">
        <f t="shared" ca="1" si="264"/>
        <v>1.0067656669167977</v>
      </c>
      <c r="V222" s="4">
        <f t="shared" ca="1" si="264"/>
        <v>1.0081479181124315</v>
      </c>
      <c r="W222" s="4">
        <f t="shared" ca="1" si="264"/>
        <v>1.0095421448669859</v>
      </c>
      <c r="X222" s="4">
        <f t="shared" ca="1" si="264"/>
        <v>1.0109484368643766</v>
      </c>
      <c r="Y222" s="4">
        <f t="shared" ca="1" si="264"/>
        <v>1.0123668842587781</v>
      </c>
      <c r="Z222" s="4">
        <f t="shared" ca="1" si="264"/>
        <v>1.0137975776746297</v>
      </c>
      <c r="AA222" s="4">
        <f t="shared" ca="1" si="264"/>
        <v>1.0152406082066106</v>
      </c>
      <c r="AB222" s="4">
        <f t="shared" ca="1" si="264"/>
        <v>1.0166960674195957</v>
      </c>
      <c r="AC222" s="4">
        <f t="shared" ca="1" si="264"/>
        <v>1.0181640473485871</v>
      </c>
      <c r="AD222" s="4">
        <f t="shared" ca="1" si="264"/>
        <v>1.0196446404986197</v>
      </c>
      <c r="AE222" s="4">
        <f t="shared" ca="1" si="264"/>
        <v>1.0211379398446461</v>
      </c>
      <c r="AF222" s="4">
        <f t="shared" ca="1" si="264"/>
        <v>1.0226440388313982</v>
      </c>
      <c r="AG222" s="4">
        <f t="shared" ca="1" si="264"/>
        <v>1.0241630313732242</v>
      </c>
      <c r="AH222" s="4">
        <f t="shared" ca="1" si="264"/>
        <v>1.0256950118539057</v>
      </c>
      <c r="AI222" s="4">
        <f t="shared" ca="1" si="264"/>
        <v>1.0272400751264501</v>
      </c>
      <c r="AJ222" s="4">
        <f t="shared" ca="1" si="264"/>
        <v>1.0287985418206791</v>
      </c>
      <c r="AK222" s="4">
        <f t="shared" ca="1" si="264"/>
        <v>1.0303852412174923</v>
      </c>
      <c r="AL222" s="4">
        <f t="shared" ca="1" si="264"/>
        <v>1.0320432175254912</v>
      </c>
      <c r="AM222" s="4">
        <f t="shared" ca="1" si="264"/>
        <v>1.0338396041167548</v>
      </c>
      <c r="AN222" s="4">
        <f t="shared" ca="1" si="264"/>
        <v>1.0359075953420531</v>
      </c>
      <c r="AO222" s="4">
        <f t="shared" ca="1" si="264"/>
        <v>1.0361671657604123</v>
      </c>
      <c r="AP222" s="4">
        <f t="shared" ca="1" si="264"/>
        <v>1.0361671657604123</v>
      </c>
      <c r="AQ222" s="4">
        <f t="shared" ca="1" si="264"/>
        <v>1.0361671657604123</v>
      </c>
      <c r="AR222" s="4">
        <f t="shared" ca="1" si="264"/>
        <v>1.0361671657604123</v>
      </c>
      <c r="AS222" s="4">
        <f t="shared" ca="1" si="264"/>
        <v>1.0361671657604123</v>
      </c>
      <c r="AT222" s="4">
        <f t="shared" ca="1" si="264"/>
        <v>1.0361671657604123</v>
      </c>
      <c r="AU222" s="4">
        <f t="shared" ca="1" si="264"/>
        <v>1.0361671657604123</v>
      </c>
      <c r="AV222" s="4">
        <f t="shared" ca="1" si="264"/>
        <v>1.0361671657604123</v>
      </c>
      <c r="AW222" s="4">
        <f t="shared" ca="1" si="264"/>
        <v>1.0361671657604123</v>
      </c>
      <c r="AX222" s="4">
        <f t="shared" ca="1" si="264"/>
        <v>1.0361671657604123</v>
      </c>
      <c r="AY222" s="4">
        <f t="shared" ca="1" si="264"/>
        <v>1.0361671657604123</v>
      </c>
      <c r="AZ222" s="4">
        <f t="shared" ca="1" si="264"/>
        <v>1.0361671657604123</v>
      </c>
      <c r="BA222" s="4">
        <f t="shared" ca="1" si="264"/>
        <v>1.0361671657604123</v>
      </c>
      <c r="BB222" s="4">
        <f t="shared" ca="1" si="264"/>
        <v>1.0361671657604123</v>
      </c>
      <c r="BC222" s="4">
        <f t="shared" ca="1" si="264"/>
        <v>1.0361671657604123</v>
      </c>
      <c r="BD222" s="4">
        <f t="shared" ca="1" si="264"/>
        <v>1.0361671657604123</v>
      </c>
      <c r="BE222" s="4">
        <f t="shared" ca="1" si="264"/>
        <v>1.0361671657604123</v>
      </c>
      <c r="BF222" s="4">
        <f t="shared" ca="1" si="264"/>
        <v>1.0361671657604123</v>
      </c>
      <c r="BG222" s="4">
        <f t="shared" ca="1" si="264"/>
        <v>1.0361671657604123</v>
      </c>
      <c r="BH222" s="4">
        <f t="shared" ca="1" si="264"/>
        <v>1.0361671657604123</v>
      </c>
      <c r="BI222" s="4">
        <f t="shared" ca="1" si="264"/>
        <v>1.0361671657604123</v>
      </c>
      <c r="BJ222" s="4">
        <f t="shared" ca="1" si="264"/>
        <v>1.0361671657604123</v>
      </c>
      <c r="BK222" s="4">
        <f t="shared" ca="1" si="264"/>
        <v>1.0361671657604123</v>
      </c>
      <c r="BL222" s="4">
        <f t="shared" ca="1" si="264"/>
        <v>1.0361671657604123</v>
      </c>
      <c r="BM222" s="4">
        <f t="shared" ca="1" si="264"/>
        <v>1.0361671657604123</v>
      </c>
      <c r="BN222" s="4">
        <f t="shared" ca="1" si="264"/>
        <v>1.0361671657604123</v>
      </c>
      <c r="BO222" s="4">
        <f t="shared" ca="1" si="264"/>
        <v>1.0361671657604123</v>
      </c>
      <c r="BP222" s="4">
        <f t="shared" ref="BP222:EA222" ca="1" si="265">IF($D111&gt;0,      MAX(   ( SQRT($C$216*BP$218/PI()/($J111+1E-36))-$C$217 )/TAN($I$121),0),      0)</f>
        <v>1.0361671657604123</v>
      </c>
      <c r="BQ222" s="4">
        <f t="shared" ca="1" si="265"/>
        <v>1.0361671657604123</v>
      </c>
      <c r="BR222" s="4">
        <f t="shared" ca="1" si="265"/>
        <v>1.0361671657604123</v>
      </c>
      <c r="BS222" s="4">
        <f t="shared" ca="1" si="265"/>
        <v>1.0361671657604123</v>
      </c>
      <c r="BT222" s="4">
        <f t="shared" ca="1" si="265"/>
        <v>1.0361671657604123</v>
      </c>
      <c r="BU222" s="4">
        <f t="shared" ca="1" si="265"/>
        <v>1.0361671657604123</v>
      </c>
      <c r="BV222" s="4">
        <f t="shared" ca="1" si="265"/>
        <v>1.0361671657604123</v>
      </c>
      <c r="BW222" s="4">
        <f t="shared" ca="1" si="265"/>
        <v>1.0361671657604123</v>
      </c>
      <c r="BX222" s="4">
        <f t="shared" ca="1" si="265"/>
        <v>1.0361671657604123</v>
      </c>
      <c r="BY222" s="4">
        <f t="shared" ca="1" si="265"/>
        <v>1.0361671657604123</v>
      </c>
      <c r="BZ222" s="4">
        <f t="shared" ca="1" si="265"/>
        <v>1.0361671657604123</v>
      </c>
      <c r="CA222" s="4">
        <f t="shared" ca="1" si="265"/>
        <v>1.0361671657604123</v>
      </c>
      <c r="CB222" s="4">
        <f t="shared" ca="1" si="265"/>
        <v>1.0361671657604123</v>
      </c>
      <c r="CC222" s="4">
        <f t="shared" ca="1" si="265"/>
        <v>1.0361671657604123</v>
      </c>
      <c r="CD222" s="4">
        <f t="shared" ca="1" si="265"/>
        <v>1.0361671657604123</v>
      </c>
      <c r="CE222" s="4">
        <f t="shared" ca="1" si="265"/>
        <v>1.0361671657604123</v>
      </c>
      <c r="CF222" s="4">
        <f t="shared" ca="1" si="265"/>
        <v>1.0361671657604123</v>
      </c>
      <c r="CG222" s="4">
        <f t="shared" ca="1" si="265"/>
        <v>1.0361671657604123</v>
      </c>
      <c r="CH222" s="4">
        <f t="shared" ca="1" si="265"/>
        <v>1.0361671657604123</v>
      </c>
      <c r="CI222" s="4">
        <f t="shared" ca="1" si="265"/>
        <v>1.0361671657604123</v>
      </c>
      <c r="CJ222" s="4">
        <f t="shared" ca="1" si="265"/>
        <v>1.0361671657604123</v>
      </c>
      <c r="CK222" s="4">
        <f t="shared" ca="1" si="265"/>
        <v>1.0361671657604123</v>
      </c>
      <c r="CL222" s="4">
        <f t="shared" ca="1" si="265"/>
        <v>1.0361671657604123</v>
      </c>
      <c r="CM222" s="4">
        <f t="shared" ca="1" si="265"/>
        <v>1.0361671657604123</v>
      </c>
      <c r="CN222" s="4">
        <f t="shared" ca="1" si="265"/>
        <v>1.0361671657604123</v>
      </c>
      <c r="CO222" s="4">
        <f t="shared" ca="1" si="265"/>
        <v>1.0361671657604123</v>
      </c>
      <c r="CP222" s="4">
        <f t="shared" ca="1" si="265"/>
        <v>1.0361671657604123</v>
      </c>
      <c r="CQ222" s="4">
        <f t="shared" ca="1" si="265"/>
        <v>1.0361671657604123</v>
      </c>
      <c r="CR222" s="4">
        <f t="shared" ca="1" si="265"/>
        <v>1.0361671657604123</v>
      </c>
      <c r="CS222" s="4">
        <f t="shared" ca="1" si="265"/>
        <v>1.0361671657604123</v>
      </c>
      <c r="CT222" s="4">
        <f t="shared" ca="1" si="265"/>
        <v>1.0361671657604123</v>
      </c>
      <c r="CU222" s="4">
        <f t="shared" ca="1" si="265"/>
        <v>1.0361671657604123</v>
      </c>
      <c r="CV222" s="4">
        <f t="shared" ca="1" si="265"/>
        <v>1.0361671657604123</v>
      </c>
      <c r="CW222" s="4">
        <f t="shared" ca="1" si="265"/>
        <v>1.0361671657604123</v>
      </c>
      <c r="CX222" s="4">
        <f t="shared" ca="1" si="265"/>
        <v>1.0361671657604123</v>
      </c>
      <c r="CY222" s="4">
        <f t="shared" ca="1" si="265"/>
        <v>1.0361671657604123</v>
      </c>
      <c r="CZ222" s="4">
        <f t="shared" ca="1" si="265"/>
        <v>1.0361671657604123</v>
      </c>
      <c r="DA222" s="4">
        <f t="shared" ca="1" si="265"/>
        <v>1.0361671657604123</v>
      </c>
      <c r="DB222" s="4">
        <f t="shared" ca="1" si="265"/>
        <v>1.0361671657604123</v>
      </c>
      <c r="DC222" s="4">
        <f t="shared" ca="1" si="265"/>
        <v>1.0361671657604123</v>
      </c>
      <c r="DD222" s="4">
        <f t="shared" ca="1" si="265"/>
        <v>1.0361671657604123</v>
      </c>
      <c r="DE222" s="4">
        <f t="shared" ca="1" si="265"/>
        <v>1.0361671657604123</v>
      </c>
      <c r="DF222" s="4">
        <f t="shared" ca="1" si="265"/>
        <v>1.0361671657604123</v>
      </c>
      <c r="DG222" s="4">
        <f t="shared" ca="1" si="265"/>
        <v>1.0361671657604123</v>
      </c>
      <c r="DH222" s="4">
        <f t="shared" ca="1" si="265"/>
        <v>1.0361671657604123</v>
      </c>
      <c r="DI222" s="4">
        <f t="shared" ca="1" si="265"/>
        <v>1.0361671657604123</v>
      </c>
      <c r="DJ222" s="4">
        <f t="shared" ca="1" si="265"/>
        <v>1.0361671657604123</v>
      </c>
      <c r="DK222" s="4">
        <f t="shared" ca="1" si="265"/>
        <v>1.0361671657604123</v>
      </c>
      <c r="DL222" s="4">
        <f t="shared" ca="1" si="265"/>
        <v>1.0361671657604123</v>
      </c>
      <c r="DM222" s="4">
        <f t="shared" ca="1" si="265"/>
        <v>1.0361671657604123</v>
      </c>
      <c r="DN222" s="4">
        <f t="shared" ca="1" si="265"/>
        <v>1.0361671657604123</v>
      </c>
      <c r="DO222" s="4">
        <f t="shared" ca="1" si="265"/>
        <v>1.0361671657604123</v>
      </c>
      <c r="DP222" s="4">
        <f t="shared" ca="1" si="265"/>
        <v>1.0361671657604123</v>
      </c>
      <c r="DQ222" s="4">
        <f t="shared" ca="1" si="265"/>
        <v>1.0361671657604123</v>
      </c>
      <c r="DR222" s="4">
        <f t="shared" ca="1" si="265"/>
        <v>1.0361671657604123</v>
      </c>
      <c r="DS222" s="4">
        <f t="shared" ca="1" si="265"/>
        <v>1.0361671657604123</v>
      </c>
      <c r="DT222" s="4">
        <f t="shared" ca="1" si="265"/>
        <v>1.0361671657604123</v>
      </c>
      <c r="DU222" s="4">
        <f t="shared" ca="1" si="265"/>
        <v>1.0361671657604123</v>
      </c>
      <c r="DV222" s="4">
        <f t="shared" ca="1" si="265"/>
        <v>1.0361671657604123</v>
      </c>
      <c r="DW222" s="4">
        <f t="shared" ca="1" si="265"/>
        <v>1.0361671657604123</v>
      </c>
      <c r="DX222" s="4">
        <f t="shared" ca="1" si="265"/>
        <v>1.0361671657604123</v>
      </c>
      <c r="DY222" s="4">
        <f t="shared" ca="1" si="265"/>
        <v>1.0361671657604123</v>
      </c>
      <c r="DZ222" s="4">
        <f t="shared" ca="1" si="265"/>
        <v>1.0361671657604123</v>
      </c>
      <c r="EA222" s="4">
        <f t="shared" ca="1" si="265"/>
        <v>1.0361671657604123</v>
      </c>
      <c r="EB222" s="4">
        <f t="shared" ref="EB222:GM222" ca="1" si="266">IF($D111&gt;0,      MAX(   ( SQRT($C$216*EB$218/PI()/($J111+1E-36))-$C$217 )/TAN($I$121),0),      0)</f>
        <v>1.0361671657604123</v>
      </c>
      <c r="EC222" s="4">
        <f t="shared" ca="1" si="266"/>
        <v>1.0361671657604123</v>
      </c>
      <c r="ED222" s="4">
        <f t="shared" ca="1" si="266"/>
        <v>1.0361671657604123</v>
      </c>
      <c r="EE222" s="4">
        <f t="shared" ca="1" si="266"/>
        <v>1.0361671657604123</v>
      </c>
      <c r="EF222" s="4">
        <f t="shared" ca="1" si="266"/>
        <v>1.0361671657604123</v>
      </c>
      <c r="EG222" s="4">
        <f t="shared" ca="1" si="266"/>
        <v>1.0361671657604123</v>
      </c>
      <c r="EH222" s="4">
        <f t="shared" ca="1" si="266"/>
        <v>1.0361671657604123</v>
      </c>
      <c r="EI222" s="4">
        <f t="shared" ca="1" si="266"/>
        <v>1.0361671657604123</v>
      </c>
      <c r="EJ222" s="4">
        <f t="shared" ca="1" si="266"/>
        <v>1.0361671657604123</v>
      </c>
      <c r="EK222" s="4">
        <f t="shared" ca="1" si="266"/>
        <v>1.0361671657604123</v>
      </c>
      <c r="EL222" s="4">
        <f t="shared" ca="1" si="266"/>
        <v>1.0361671657604123</v>
      </c>
      <c r="EM222" s="4">
        <f t="shared" ca="1" si="266"/>
        <v>1.0361671657604123</v>
      </c>
      <c r="EN222" s="4">
        <f t="shared" ca="1" si="266"/>
        <v>1.0361671657604123</v>
      </c>
      <c r="EO222" s="4">
        <f t="shared" ca="1" si="266"/>
        <v>1.0361671657604123</v>
      </c>
      <c r="EP222" s="4">
        <f t="shared" ca="1" si="266"/>
        <v>1.0361671657604123</v>
      </c>
      <c r="EQ222" s="4">
        <f t="shared" ca="1" si="266"/>
        <v>1.0361671657604123</v>
      </c>
      <c r="ER222" s="4">
        <f t="shared" ca="1" si="266"/>
        <v>1.0361671657604123</v>
      </c>
      <c r="ES222" s="4">
        <f t="shared" ca="1" si="266"/>
        <v>1.0361671657604123</v>
      </c>
      <c r="ET222" s="4">
        <f t="shared" ca="1" si="266"/>
        <v>1.0361671657604123</v>
      </c>
      <c r="EU222" s="4">
        <f t="shared" ca="1" si="266"/>
        <v>1.0361671657604123</v>
      </c>
      <c r="EV222" s="4">
        <f t="shared" ca="1" si="266"/>
        <v>1.0361671657604123</v>
      </c>
      <c r="EW222" s="4">
        <f t="shared" ca="1" si="266"/>
        <v>1.0361671657604123</v>
      </c>
      <c r="EX222" s="4">
        <f t="shared" ca="1" si="266"/>
        <v>1.0361671657604123</v>
      </c>
      <c r="EY222" s="4">
        <f t="shared" ca="1" si="266"/>
        <v>1.0361671657604123</v>
      </c>
      <c r="EZ222" s="4">
        <f t="shared" ca="1" si="266"/>
        <v>1.0361671657604123</v>
      </c>
      <c r="FA222" s="4">
        <f t="shared" ca="1" si="266"/>
        <v>1.0361671657604123</v>
      </c>
      <c r="FB222" s="4">
        <f t="shared" ca="1" si="266"/>
        <v>1.0361671657604123</v>
      </c>
      <c r="FC222" s="4">
        <f t="shared" ca="1" si="266"/>
        <v>1.0361671657604123</v>
      </c>
      <c r="FD222" s="4">
        <f t="shared" ca="1" si="266"/>
        <v>1.0361671657604123</v>
      </c>
      <c r="FE222" s="4">
        <f t="shared" ca="1" si="266"/>
        <v>1.0361671657604123</v>
      </c>
      <c r="FF222" s="4">
        <f t="shared" ca="1" si="266"/>
        <v>1.0361671657604123</v>
      </c>
      <c r="FG222" s="4">
        <f t="shared" ca="1" si="266"/>
        <v>1.0361671657604123</v>
      </c>
      <c r="FH222" s="4">
        <f t="shared" ca="1" si="266"/>
        <v>1.0361671657604123</v>
      </c>
      <c r="FI222" s="4">
        <f t="shared" ca="1" si="266"/>
        <v>1.0361671657604123</v>
      </c>
      <c r="FJ222" s="4">
        <f t="shared" ca="1" si="266"/>
        <v>1.0361671657604123</v>
      </c>
      <c r="FK222" s="4">
        <f t="shared" ca="1" si="266"/>
        <v>1.0361671657604123</v>
      </c>
      <c r="FL222" s="4">
        <f t="shared" ca="1" si="266"/>
        <v>1.0361671657604123</v>
      </c>
      <c r="FM222" s="4">
        <f t="shared" ca="1" si="266"/>
        <v>1.0361671657604123</v>
      </c>
      <c r="FN222" s="4">
        <f t="shared" ca="1" si="266"/>
        <v>1.0361671657604123</v>
      </c>
      <c r="FO222" s="4">
        <f t="shared" ca="1" si="266"/>
        <v>1.0361671657604123</v>
      </c>
      <c r="FP222" s="4">
        <f t="shared" ca="1" si="266"/>
        <v>1.0361671657604123</v>
      </c>
      <c r="FQ222" s="4">
        <f t="shared" ca="1" si="266"/>
        <v>1.0361671657604123</v>
      </c>
      <c r="FR222" s="4">
        <f t="shared" ca="1" si="266"/>
        <v>1.0361671657604123</v>
      </c>
      <c r="FS222" s="4">
        <f t="shared" ca="1" si="266"/>
        <v>1.0361671657604123</v>
      </c>
      <c r="FT222" s="4">
        <f t="shared" ca="1" si="266"/>
        <v>1.0361671657604123</v>
      </c>
      <c r="FU222" s="4">
        <f t="shared" ca="1" si="266"/>
        <v>1.0361671657604123</v>
      </c>
      <c r="FV222" s="4">
        <f t="shared" ca="1" si="266"/>
        <v>1.0361671657604123</v>
      </c>
      <c r="FW222" s="4">
        <f t="shared" ca="1" si="266"/>
        <v>1.0361671657604123</v>
      </c>
      <c r="FX222" s="4">
        <f t="shared" ca="1" si="266"/>
        <v>1.0361671657604123</v>
      </c>
      <c r="FY222" s="4">
        <f t="shared" ca="1" si="266"/>
        <v>1.0361671657604123</v>
      </c>
      <c r="FZ222" s="4">
        <f t="shared" ca="1" si="266"/>
        <v>1.0361671657604123</v>
      </c>
      <c r="GA222" s="4">
        <f t="shared" ca="1" si="266"/>
        <v>1.0361671657604123</v>
      </c>
      <c r="GB222" s="4">
        <f t="shared" ca="1" si="266"/>
        <v>1.0361671657604123</v>
      </c>
      <c r="GC222" s="4">
        <f t="shared" ca="1" si="266"/>
        <v>1.0361671657604123</v>
      </c>
      <c r="GD222" s="4">
        <f t="shared" ca="1" si="266"/>
        <v>1.0361671657604123</v>
      </c>
      <c r="GE222" s="4">
        <f t="shared" ca="1" si="266"/>
        <v>1.0361671657604123</v>
      </c>
      <c r="GF222" s="4">
        <f t="shared" ca="1" si="266"/>
        <v>1.0361671657604123</v>
      </c>
      <c r="GG222" s="4">
        <f t="shared" ca="1" si="266"/>
        <v>1.0361671657604123</v>
      </c>
      <c r="GH222" s="4">
        <f t="shared" ca="1" si="266"/>
        <v>1.0361671657604123</v>
      </c>
      <c r="GI222" s="4">
        <f t="shared" ca="1" si="266"/>
        <v>1.0361671657604123</v>
      </c>
      <c r="GJ222" s="4">
        <f t="shared" ca="1" si="266"/>
        <v>1.0361671657604123</v>
      </c>
      <c r="GK222" s="4">
        <f t="shared" ca="1" si="266"/>
        <v>1.0361671657604123</v>
      </c>
      <c r="GL222" s="4">
        <f t="shared" ca="1" si="266"/>
        <v>1.0361671657604123</v>
      </c>
      <c r="GM222" s="4">
        <f t="shared" ca="1" si="266"/>
        <v>1.0361671657604123</v>
      </c>
      <c r="GN222" s="4">
        <f t="shared" ref="GN222:IV222" ca="1" si="267">IF($D111&gt;0,      MAX(   ( SQRT($C$216*GN$218/PI()/($J111+1E-36))-$C$217 )/TAN($I$121),0),      0)</f>
        <v>1.0361671657604123</v>
      </c>
      <c r="GO222" s="4">
        <f t="shared" ca="1" si="267"/>
        <v>1.0361671657604123</v>
      </c>
      <c r="GP222" s="4">
        <f t="shared" ca="1" si="267"/>
        <v>1.0361671657604123</v>
      </c>
      <c r="GQ222" s="4">
        <f t="shared" ca="1" si="267"/>
        <v>1.0361671657604123</v>
      </c>
      <c r="GR222" s="4">
        <f t="shared" ca="1" si="267"/>
        <v>1.0361671657604123</v>
      </c>
      <c r="GS222" s="4">
        <f t="shared" ca="1" si="267"/>
        <v>1.0361671657604123</v>
      </c>
      <c r="GT222" s="4">
        <f t="shared" ca="1" si="267"/>
        <v>1.0361671657604123</v>
      </c>
      <c r="GU222" s="4">
        <f t="shared" ca="1" si="267"/>
        <v>1.0361671657604123</v>
      </c>
      <c r="GV222" s="4">
        <f t="shared" ca="1" si="267"/>
        <v>1.0361671657604123</v>
      </c>
      <c r="GW222" s="4">
        <f t="shared" ca="1" si="267"/>
        <v>1.0361671657604123</v>
      </c>
      <c r="GX222" s="4">
        <f t="shared" ca="1" si="267"/>
        <v>1.0361671657604123</v>
      </c>
      <c r="GY222" s="4">
        <f t="shared" ca="1" si="267"/>
        <v>1.0361671657604123</v>
      </c>
      <c r="GZ222" s="4">
        <f t="shared" ca="1" si="267"/>
        <v>1.0361671657604123</v>
      </c>
      <c r="HA222" s="4">
        <f t="shared" ca="1" si="267"/>
        <v>1.0361671657604123</v>
      </c>
      <c r="HB222" s="4">
        <f t="shared" ca="1" si="267"/>
        <v>1.0361671657604123</v>
      </c>
      <c r="HC222" s="4">
        <f t="shared" ca="1" si="267"/>
        <v>1.0361671657604123</v>
      </c>
      <c r="HD222" s="4">
        <f t="shared" ca="1" si="267"/>
        <v>1.0361671657604123</v>
      </c>
      <c r="HE222" s="4">
        <f t="shared" ca="1" si="267"/>
        <v>1.0361671657604123</v>
      </c>
      <c r="HF222" s="4">
        <f t="shared" ca="1" si="267"/>
        <v>1.0361671657604123</v>
      </c>
      <c r="HG222" s="4">
        <f t="shared" ca="1" si="267"/>
        <v>1.0361671657604123</v>
      </c>
      <c r="HH222" s="4">
        <f t="shared" ca="1" si="267"/>
        <v>1.0361671657604123</v>
      </c>
      <c r="HI222" s="4">
        <f t="shared" ca="1" si="267"/>
        <v>1.0361671657604123</v>
      </c>
      <c r="HJ222" s="4">
        <f t="shared" ca="1" si="267"/>
        <v>1.0361671657604123</v>
      </c>
      <c r="HK222" s="4">
        <f t="shared" ca="1" si="267"/>
        <v>1.0361671657604123</v>
      </c>
      <c r="HL222" s="4">
        <f t="shared" ca="1" si="267"/>
        <v>1.0361671657604123</v>
      </c>
      <c r="HM222" s="4">
        <f t="shared" ca="1" si="267"/>
        <v>1.0361671657604123</v>
      </c>
      <c r="HN222" s="4">
        <f t="shared" ca="1" si="267"/>
        <v>1.0361671657604123</v>
      </c>
      <c r="HO222" s="4">
        <f t="shared" ca="1" si="267"/>
        <v>1.0361671657604123</v>
      </c>
      <c r="HP222" s="4">
        <f t="shared" ca="1" si="267"/>
        <v>1.0361671657604123</v>
      </c>
      <c r="HQ222" s="4">
        <f t="shared" ca="1" si="267"/>
        <v>1.0361671657604123</v>
      </c>
      <c r="HR222" s="4">
        <f t="shared" ca="1" si="267"/>
        <v>1.0361671657604123</v>
      </c>
      <c r="HS222" s="4">
        <f t="shared" ca="1" si="267"/>
        <v>1.0361671657604123</v>
      </c>
      <c r="HT222" s="4">
        <f t="shared" ca="1" si="267"/>
        <v>1.0361671657604123</v>
      </c>
      <c r="HU222" s="4">
        <f t="shared" ca="1" si="267"/>
        <v>1.0361671657604123</v>
      </c>
      <c r="HV222" s="4">
        <f t="shared" ca="1" si="267"/>
        <v>1.0361671657604123</v>
      </c>
      <c r="HW222" s="4">
        <f t="shared" ca="1" si="267"/>
        <v>1.0361671657604123</v>
      </c>
      <c r="HX222" s="4">
        <f t="shared" ca="1" si="267"/>
        <v>1.0361671657604123</v>
      </c>
      <c r="HY222" s="4">
        <f t="shared" ca="1" si="267"/>
        <v>1.0361671657604123</v>
      </c>
      <c r="HZ222" s="4">
        <f t="shared" ca="1" si="267"/>
        <v>1.0361671657604123</v>
      </c>
      <c r="IA222" s="4">
        <f t="shared" ca="1" si="267"/>
        <v>1.0361671657604123</v>
      </c>
      <c r="IB222" s="4">
        <f t="shared" ca="1" si="267"/>
        <v>1.0361671657604123</v>
      </c>
      <c r="IC222" s="4">
        <f t="shared" ca="1" si="267"/>
        <v>1.0361671657604123</v>
      </c>
      <c r="ID222" s="4">
        <f t="shared" ca="1" si="267"/>
        <v>1.0361671657604123</v>
      </c>
      <c r="IE222" s="4">
        <f t="shared" ca="1" si="267"/>
        <v>1.0361671657604123</v>
      </c>
      <c r="IF222" s="4">
        <f t="shared" ca="1" si="267"/>
        <v>1.0361671657604123</v>
      </c>
      <c r="IG222" s="4">
        <f t="shared" ca="1" si="267"/>
        <v>1.0361671657604123</v>
      </c>
      <c r="IH222" s="4">
        <f t="shared" ca="1" si="267"/>
        <v>1.0361671657604123</v>
      </c>
      <c r="II222" s="4">
        <f t="shared" ca="1" si="267"/>
        <v>1.0361671657604123</v>
      </c>
      <c r="IJ222" s="4">
        <f t="shared" ca="1" si="267"/>
        <v>1.0361671657604123</v>
      </c>
      <c r="IK222" s="4">
        <f t="shared" ca="1" si="267"/>
        <v>1.0361671657604123</v>
      </c>
      <c r="IL222" s="4">
        <f t="shared" ca="1" si="267"/>
        <v>1.0361671657604123</v>
      </c>
      <c r="IM222" s="4">
        <f t="shared" ca="1" si="267"/>
        <v>1.0361671657604123</v>
      </c>
      <c r="IN222" s="4">
        <f t="shared" ca="1" si="267"/>
        <v>1.0361671657604123</v>
      </c>
      <c r="IO222" s="4">
        <f t="shared" ca="1" si="267"/>
        <v>1.0361671657604123</v>
      </c>
      <c r="IP222" s="4">
        <f t="shared" ca="1" si="267"/>
        <v>1.0361671657604123</v>
      </c>
      <c r="IQ222" s="4">
        <f t="shared" ca="1" si="267"/>
        <v>1.0361671657604123</v>
      </c>
      <c r="IR222" s="4">
        <f t="shared" ca="1" si="267"/>
        <v>1.0361671657604123</v>
      </c>
      <c r="IS222" s="4">
        <f t="shared" ca="1" si="267"/>
        <v>1.0361671657604123</v>
      </c>
      <c r="IT222" s="4">
        <f t="shared" ca="1" si="267"/>
        <v>1.0361671657604123</v>
      </c>
      <c r="IU222" s="4">
        <f t="shared" ca="1" si="267"/>
        <v>1.0361671657604123</v>
      </c>
      <c r="IV222" s="4">
        <f t="shared" ca="1" si="267"/>
        <v>1.0361671657604123</v>
      </c>
    </row>
    <row r="223" spans="1:256" x14ac:dyDescent="0.15">
      <c r="A223" s="24" t="s">
        <v>95</v>
      </c>
      <c r="B223" s="2" t="s">
        <v>18</v>
      </c>
      <c r="C223" s="4"/>
      <c r="D223" s="4">
        <f t="shared" ref="D223:BO223" ca="1" si="268">IF($D112&gt;0,      MAX(   ( SQRT($C$216*D$218/PI()/($J112+1E-36))-$C$217 )/TAN($I$121),0),      0)</f>
        <v>0</v>
      </c>
      <c r="E223" s="4">
        <f t="shared" ca="1" si="268"/>
        <v>0</v>
      </c>
      <c r="F223" s="4">
        <f t="shared" ca="1" si="268"/>
        <v>0</v>
      </c>
      <c r="G223" s="4">
        <f t="shared" ca="1" si="268"/>
        <v>0</v>
      </c>
      <c r="H223" s="4">
        <f t="shared" ca="1" si="268"/>
        <v>0</v>
      </c>
      <c r="I223" s="4">
        <f t="shared" ca="1" si="268"/>
        <v>0</v>
      </c>
      <c r="J223" s="4">
        <f t="shared" ca="1" si="268"/>
        <v>0</v>
      </c>
      <c r="K223" s="4">
        <f t="shared" ca="1" si="268"/>
        <v>0</v>
      </c>
      <c r="L223" s="4">
        <f t="shared" ca="1" si="268"/>
        <v>0</v>
      </c>
      <c r="M223" s="4">
        <f t="shared" ca="1" si="268"/>
        <v>0</v>
      </c>
      <c r="N223" s="4">
        <f t="shared" ca="1" si="268"/>
        <v>0</v>
      </c>
      <c r="O223" s="4">
        <f t="shared" ca="1" si="268"/>
        <v>0</v>
      </c>
      <c r="P223" s="4">
        <f t="shared" ca="1" si="268"/>
        <v>0</v>
      </c>
      <c r="Q223" s="4">
        <f t="shared" ca="1" si="268"/>
        <v>0</v>
      </c>
      <c r="R223" s="4">
        <f t="shared" ca="1" si="268"/>
        <v>0</v>
      </c>
      <c r="S223" s="4">
        <f t="shared" ca="1" si="268"/>
        <v>0</v>
      </c>
      <c r="T223" s="4">
        <f t="shared" ca="1" si="268"/>
        <v>0</v>
      </c>
      <c r="U223" s="4">
        <f t="shared" ca="1" si="268"/>
        <v>0</v>
      </c>
      <c r="V223" s="4">
        <f t="shared" ca="1" si="268"/>
        <v>0</v>
      </c>
      <c r="W223" s="4">
        <f t="shared" ca="1" si="268"/>
        <v>0</v>
      </c>
      <c r="X223" s="4">
        <f t="shared" ca="1" si="268"/>
        <v>0</v>
      </c>
      <c r="Y223" s="4">
        <f t="shared" ca="1" si="268"/>
        <v>0</v>
      </c>
      <c r="Z223" s="4">
        <f t="shared" ca="1" si="268"/>
        <v>0</v>
      </c>
      <c r="AA223" s="4">
        <f t="shared" ca="1" si="268"/>
        <v>0</v>
      </c>
      <c r="AB223" s="4">
        <f t="shared" ca="1" si="268"/>
        <v>0</v>
      </c>
      <c r="AC223" s="4">
        <f t="shared" ca="1" si="268"/>
        <v>0</v>
      </c>
      <c r="AD223" s="4">
        <f t="shared" ca="1" si="268"/>
        <v>0</v>
      </c>
      <c r="AE223" s="4">
        <f t="shared" ca="1" si="268"/>
        <v>0</v>
      </c>
      <c r="AF223" s="4">
        <f t="shared" ca="1" si="268"/>
        <v>0</v>
      </c>
      <c r="AG223" s="4">
        <f t="shared" ca="1" si="268"/>
        <v>0</v>
      </c>
      <c r="AH223" s="4">
        <f t="shared" ca="1" si="268"/>
        <v>0</v>
      </c>
      <c r="AI223" s="4">
        <f t="shared" ca="1" si="268"/>
        <v>0</v>
      </c>
      <c r="AJ223" s="4">
        <f t="shared" ca="1" si="268"/>
        <v>0</v>
      </c>
      <c r="AK223" s="4">
        <f t="shared" ca="1" si="268"/>
        <v>0</v>
      </c>
      <c r="AL223" s="4">
        <f t="shared" ca="1" si="268"/>
        <v>0</v>
      </c>
      <c r="AM223" s="4">
        <f t="shared" ca="1" si="268"/>
        <v>0</v>
      </c>
      <c r="AN223" s="4">
        <f t="shared" ca="1" si="268"/>
        <v>0</v>
      </c>
      <c r="AO223" s="4">
        <f t="shared" ca="1" si="268"/>
        <v>0</v>
      </c>
      <c r="AP223" s="4">
        <f t="shared" ca="1" si="268"/>
        <v>0</v>
      </c>
      <c r="AQ223" s="4">
        <f t="shared" ca="1" si="268"/>
        <v>0</v>
      </c>
      <c r="AR223" s="4">
        <f t="shared" ca="1" si="268"/>
        <v>0</v>
      </c>
      <c r="AS223" s="4">
        <f t="shared" ca="1" si="268"/>
        <v>0</v>
      </c>
      <c r="AT223" s="4">
        <f t="shared" ca="1" si="268"/>
        <v>0</v>
      </c>
      <c r="AU223" s="4">
        <f t="shared" ca="1" si="268"/>
        <v>0</v>
      </c>
      <c r="AV223" s="4">
        <f t="shared" ca="1" si="268"/>
        <v>0</v>
      </c>
      <c r="AW223" s="4">
        <f t="shared" ca="1" si="268"/>
        <v>0</v>
      </c>
      <c r="AX223" s="4">
        <f t="shared" ca="1" si="268"/>
        <v>0</v>
      </c>
      <c r="AY223" s="4">
        <f t="shared" ca="1" si="268"/>
        <v>0</v>
      </c>
      <c r="AZ223" s="4">
        <f t="shared" ca="1" si="268"/>
        <v>0</v>
      </c>
      <c r="BA223" s="4">
        <f t="shared" ca="1" si="268"/>
        <v>0</v>
      </c>
      <c r="BB223" s="4">
        <f t="shared" ca="1" si="268"/>
        <v>0</v>
      </c>
      <c r="BC223" s="4">
        <f t="shared" ca="1" si="268"/>
        <v>0</v>
      </c>
      <c r="BD223" s="4">
        <f t="shared" ca="1" si="268"/>
        <v>0</v>
      </c>
      <c r="BE223" s="4">
        <f t="shared" ca="1" si="268"/>
        <v>0</v>
      </c>
      <c r="BF223" s="4">
        <f t="shared" ca="1" si="268"/>
        <v>0</v>
      </c>
      <c r="BG223" s="4">
        <f t="shared" ca="1" si="268"/>
        <v>0</v>
      </c>
      <c r="BH223" s="4">
        <f t="shared" ca="1" si="268"/>
        <v>0</v>
      </c>
      <c r="BI223" s="4">
        <f t="shared" ca="1" si="268"/>
        <v>0</v>
      </c>
      <c r="BJ223" s="4">
        <f t="shared" ca="1" si="268"/>
        <v>0</v>
      </c>
      <c r="BK223" s="4">
        <f t="shared" ca="1" si="268"/>
        <v>0</v>
      </c>
      <c r="BL223" s="4">
        <f t="shared" ca="1" si="268"/>
        <v>0</v>
      </c>
      <c r="BM223" s="4">
        <f t="shared" ca="1" si="268"/>
        <v>0</v>
      </c>
      <c r="BN223" s="4">
        <f t="shared" ca="1" si="268"/>
        <v>0</v>
      </c>
      <c r="BO223" s="4">
        <f t="shared" ca="1" si="268"/>
        <v>0</v>
      </c>
      <c r="BP223" s="4">
        <f t="shared" ref="BP223:EA223" ca="1" si="269">IF($D112&gt;0,      MAX(   ( SQRT($C$216*BP$218/PI()/($J112+1E-36))-$C$217 )/TAN($I$121),0),      0)</f>
        <v>0</v>
      </c>
      <c r="BQ223" s="4">
        <f t="shared" ca="1" si="269"/>
        <v>0</v>
      </c>
      <c r="BR223" s="4">
        <f t="shared" ca="1" si="269"/>
        <v>0</v>
      </c>
      <c r="BS223" s="4">
        <f t="shared" ca="1" si="269"/>
        <v>0</v>
      </c>
      <c r="BT223" s="4">
        <f t="shared" ca="1" si="269"/>
        <v>0</v>
      </c>
      <c r="BU223" s="4">
        <f t="shared" ca="1" si="269"/>
        <v>0</v>
      </c>
      <c r="BV223" s="4">
        <f t="shared" ca="1" si="269"/>
        <v>0</v>
      </c>
      <c r="BW223" s="4">
        <f t="shared" ca="1" si="269"/>
        <v>0</v>
      </c>
      <c r="BX223" s="4">
        <f t="shared" ca="1" si="269"/>
        <v>0</v>
      </c>
      <c r="BY223" s="4">
        <f t="shared" ca="1" si="269"/>
        <v>0</v>
      </c>
      <c r="BZ223" s="4">
        <f t="shared" ca="1" si="269"/>
        <v>0</v>
      </c>
      <c r="CA223" s="4">
        <f t="shared" ca="1" si="269"/>
        <v>0</v>
      </c>
      <c r="CB223" s="4">
        <f t="shared" ca="1" si="269"/>
        <v>0</v>
      </c>
      <c r="CC223" s="4">
        <f t="shared" ca="1" si="269"/>
        <v>0</v>
      </c>
      <c r="CD223" s="4">
        <f t="shared" ca="1" si="269"/>
        <v>0</v>
      </c>
      <c r="CE223" s="4">
        <f t="shared" ca="1" si="269"/>
        <v>0</v>
      </c>
      <c r="CF223" s="4">
        <f t="shared" ca="1" si="269"/>
        <v>0</v>
      </c>
      <c r="CG223" s="4">
        <f t="shared" ca="1" si="269"/>
        <v>0</v>
      </c>
      <c r="CH223" s="4">
        <f t="shared" ca="1" si="269"/>
        <v>0</v>
      </c>
      <c r="CI223" s="4">
        <f t="shared" ca="1" si="269"/>
        <v>0</v>
      </c>
      <c r="CJ223" s="4">
        <f t="shared" ca="1" si="269"/>
        <v>0</v>
      </c>
      <c r="CK223" s="4">
        <f t="shared" ca="1" si="269"/>
        <v>0</v>
      </c>
      <c r="CL223" s="4">
        <f t="shared" ca="1" si="269"/>
        <v>0</v>
      </c>
      <c r="CM223" s="4">
        <f t="shared" ca="1" si="269"/>
        <v>0</v>
      </c>
      <c r="CN223" s="4">
        <f t="shared" ca="1" si="269"/>
        <v>0</v>
      </c>
      <c r="CO223" s="4">
        <f t="shared" ca="1" si="269"/>
        <v>0</v>
      </c>
      <c r="CP223" s="4">
        <f t="shared" ca="1" si="269"/>
        <v>0</v>
      </c>
      <c r="CQ223" s="4">
        <f t="shared" ca="1" si="269"/>
        <v>0</v>
      </c>
      <c r="CR223" s="4">
        <f t="shared" ca="1" si="269"/>
        <v>0</v>
      </c>
      <c r="CS223" s="4">
        <f t="shared" ca="1" si="269"/>
        <v>0</v>
      </c>
      <c r="CT223" s="4">
        <f t="shared" ca="1" si="269"/>
        <v>0</v>
      </c>
      <c r="CU223" s="4">
        <f t="shared" ca="1" si="269"/>
        <v>0</v>
      </c>
      <c r="CV223" s="4">
        <f t="shared" ca="1" si="269"/>
        <v>0</v>
      </c>
      <c r="CW223" s="4">
        <f t="shared" ca="1" si="269"/>
        <v>0</v>
      </c>
      <c r="CX223" s="4">
        <f t="shared" ca="1" si="269"/>
        <v>0</v>
      </c>
      <c r="CY223" s="4">
        <f t="shared" ca="1" si="269"/>
        <v>0</v>
      </c>
      <c r="CZ223" s="4">
        <f t="shared" ca="1" si="269"/>
        <v>0</v>
      </c>
      <c r="DA223" s="4">
        <f t="shared" ca="1" si="269"/>
        <v>0</v>
      </c>
      <c r="DB223" s="4">
        <f t="shared" ca="1" si="269"/>
        <v>0</v>
      </c>
      <c r="DC223" s="4">
        <f t="shared" ca="1" si="269"/>
        <v>0</v>
      </c>
      <c r="DD223" s="4">
        <f t="shared" ca="1" si="269"/>
        <v>0</v>
      </c>
      <c r="DE223" s="4">
        <f t="shared" ca="1" si="269"/>
        <v>0</v>
      </c>
      <c r="DF223" s="4">
        <f t="shared" ca="1" si="269"/>
        <v>0</v>
      </c>
      <c r="DG223" s="4">
        <f t="shared" ca="1" si="269"/>
        <v>0</v>
      </c>
      <c r="DH223" s="4">
        <f t="shared" ca="1" si="269"/>
        <v>0</v>
      </c>
      <c r="DI223" s="4">
        <f t="shared" ca="1" si="269"/>
        <v>0</v>
      </c>
      <c r="DJ223" s="4">
        <f t="shared" ca="1" si="269"/>
        <v>0</v>
      </c>
      <c r="DK223" s="4">
        <f t="shared" ca="1" si="269"/>
        <v>0</v>
      </c>
      <c r="DL223" s="4">
        <f t="shared" ca="1" si="269"/>
        <v>0</v>
      </c>
      <c r="DM223" s="4">
        <f t="shared" ca="1" si="269"/>
        <v>0</v>
      </c>
      <c r="DN223" s="4">
        <f t="shared" ca="1" si="269"/>
        <v>0</v>
      </c>
      <c r="DO223" s="4">
        <f t="shared" ca="1" si="269"/>
        <v>0</v>
      </c>
      <c r="DP223" s="4">
        <f t="shared" ca="1" si="269"/>
        <v>0</v>
      </c>
      <c r="DQ223" s="4">
        <f t="shared" ca="1" si="269"/>
        <v>0</v>
      </c>
      <c r="DR223" s="4">
        <f t="shared" ca="1" si="269"/>
        <v>0</v>
      </c>
      <c r="DS223" s="4">
        <f t="shared" ca="1" si="269"/>
        <v>0</v>
      </c>
      <c r="DT223" s="4">
        <f t="shared" ca="1" si="269"/>
        <v>0</v>
      </c>
      <c r="DU223" s="4">
        <f t="shared" ca="1" si="269"/>
        <v>0</v>
      </c>
      <c r="DV223" s="4">
        <f t="shared" ca="1" si="269"/>
        <v>0</v>
      </c>
      <c r="DW223" s="4">
        <f t="shared" ca="1" si="269"/>
        <v>0</v>
      </c>
      <c r="DX223" s="4">
        <f t="shared" ca="1" si="269"/>
        <v>0</v>
      </c>
      <c r="DY223" s="4">
        <f t="shared" ca="1" si="269"/>
        <v>0</v>
      </c>
      <c r="DZ223" s="4">
        <f t="shared" ca="1" si="269"/>
        <v>0</v>
      </c>
      <c r="EA223" s="4">
        <f t="shared" ca="1" si="269"/>
        <v>0</v>
      </c>
      <c r="EB223" s="4">
        <f t="shared" ref="EB223:GM223" ca="1" si="270">IF($D112&gt;0,      MAX(   ( SQRT($C$216*EB$218/PI()/($J112+1E-36))-$C$217 )/TAN($I$121),0),      0)</f>
        <v>0</v>
      </c>
      <c r="EC223" s="4">
        <f t="shared" ca="1" si="270"/>
        <v>0</v>
      </c>
      <c r="ED223" s="4">
        <f t="shared" ca="1" si="270"/>
        <v>0</v>
      </c>
      <c r="EE223" s="4">
        <f t="shared" ca="1" si="270"/>
        <v>0</v>
      </c>
      <c r="EF223" s="4">
        <f t="shared" ca="1" si="270"/>
        <v>0</v>
      </c>
      <c r="EG223" s="4">
        <f t="shared" ca="1" si="270"/>
        <v>0</v>
      </c>
      <c r="EH223" s="4">
        <f t="shared" ca="1" si="270"/>
        <v>0</v>
      </c>
      <c r="EI223" s="4">
        <f t="shared" ca="1" si="270"/>
        <v>0</v>
      </c>
      <c r="EJ223" s="4">
        <f t="shared" ca="1" si="270"/>
        <v>0</v>
      </c>
      <c r="EK223" s="4">
        <f t="shared" ca="1" si="270"/>
        <v>0</v>
      </c>
      <c r="EL223" s="4">
        <f t="shared" ca="1" si="270"/>
        <v>0</v>
      </c>
      <c r="EM223" s="4">
        <f t="shared" ca="1" si="270"/>
        <v>0</v>
      </c>
      <c r="EN223" s="4">
        <f t="shared" ca="1" si="270"/>
        <v>0</v>
      </c>
      <c r="EO223" s="4">
        <f t="shared" ca="1" si="270"/>
        <v>0</v>
      </c>
      <c r="EP223" s="4">
        <f t="shared" ca="1" si="270"/>
        <v>0</v>
      </c>
      <c r="EQ223" s="4">
        <f t="shared" ca="1" si="270"/>
        <v>0</v>
      </c>
      <c r="ER223" s="4">
        <f t="shared" ca="1" si="270"/>
        <v>0</v>
      </c>
      <c r="ES223" s="4">
        <f t="shared" ca="1" si="270"/>
        <v>0</v>
      </c>
      <c r="ET223" s="4">
        <f t="shared" ca="1" si="270"/>
        <v>0</v>
      </c>
      <c r="EU223" s="4">
        <f t="shared" ca="1" si="270"/>
        <v>0</v>
      </c>
      <c r="EV223" s="4">
        <f t="shared" ca="1" si="270"/>
        <v>0</v>
      </c>
      <c r="EW223" s="4">
        <f t="shared" ca="1" si="270"/>
        <v>0</v>
      </c>
      <c r="EX223" s="4">
        <f t="shared" ca="1" si="270"/>
        <v>0</v>
      </c>
      <c r="EY223" s="4">
        <f t="shared" ca="1" si="270"/>
        <v>0</v>
      </c>
      <c r="EZ223" s="4">
        <f t="shared" ca="1" si="270"/>
        <v>0</v>
      </c>
      <c r="FA223" s="4">
        <f t="shared" ca="1" si="270"/>
        <v>0</v>
      </c>
      <c r="FB223" s="4">
        <f t="shared" ca="1" si="270"/>
        <v>0</v>
      </c>
      <c r="FC223" s="4">
        <f t="shared" ca="1" si="270"/>
        <v>0</v>
      </c>
      <c r="FD223" s="4">
        <f t="shared" ca="1" si="270"/>
        <v>0</v>
      </c>
      <c r="FE223" s="4">
        <f t="shared" ca="1" si="270"/>
        <v>0</v>
      </c>
      <c r="FF223" s="4">
        <f t="shared" ca="1" si="270"/>
        <v>0</v>
      </c>
      <c r="FG223" s="4">
        <f t="shared" ca="1" si="270"/>
        <v>0</v>
      </c>
      <c r="FH223" s="4">
        <f t="shared" ca="1" si="270"/>
        <v>0</v>
      </c>
      <c r="FI223" s="4">
        <f t="shared" ca="1" si="270"/>
        <v>0</v>
      </c>
      <c r="FJ223" s="4">
        <f t="shared" ca="1" si="270"/>
        <v>0</v>
      </c>
      <c r="FK223" s="4">
        <f t="shared" ca="1" si="270"/>
        <v>0</v>
      </c>
      <c r="FL223" s="4">
        <f t="shared" ca="1" si="270"/>
        <v>0</v>
      </c>
      <c r="FM223" s="4">
        <f t="shared" ca="1" si="270"/>
        <v>0</v>
      </c>
      <c r="FN223" s="4">
        <f t="shared" ca="1" si="270"/>
        <v>0</v>
      </c>
      <c r="FO223" s="4">
        <f t="shared" ca="1" si="270"/>
        <v>0</v>
      </c>
      <c r="FP223" s="4">
        <f t="shared" ca="1" si="270"/>
        <v>0</v>
      </c>
      <c r="FQ223" s="4">
        <f t="shared" ca="1" si="270"/>
        <v>0</v>
      </c>
      <c r="FR223" s="4">
        <f t="shared" ca="1" si="270"/>
        <v>0</v>
      </c>
      <c r="FS223" s="4">
        <f t="shared" ca="1" si="270"/>
        <v>0</v>
      </c>
      <c r="FT223" s="4">
        <f t="shared" ca="1" si="270"/>
        <v>0</v>
      </c>
      <c r="FU223" s="4">
        <f t="shared" ca="1" si="270"/>
        <v>0</v>
      </c>
      <c r="FV223" s="4">
        <f t="shared" ca="1" si="270"/>
        <v>0</v>
      </c>
      <c r="FW223" s="4">
        <f t="shared" ca="1" si="270"/>
        <v>0</v>
      </c>
      <c r="FX223" s="4">
        <f t="shared" ca="1" si="270"/>
        <v>0</v>
      </c>
      <c r="FY223" s="4">
        <f t="shared" ca="1" si="270"/>
        <v>0</v>
      </c>
      <c r="FZ223" s="4">
        <f t="shared" ca="1" si="270"/>
        <v>0</v>
      </c>
      <c r="GA223" s="4">
        <f t="shared" ca="1" si="270"/>
        <v>0</v>
      </c>
      <c r="GB223" s="4">
        <f t="shared" ca="1" si="270"/>
        <v>0</v>
      </c>
      <c r="GC223" s="4">
        <f t="shared" ca="1" si="270"/>
        <v>0</v>
      </c>
      <c r="GD223" s="4">
        <f t="shared" ca="1" si="270"/>
        <v>0</v>
      </c>
      <c r="GE223" s="4">
        <f t="shared" ca="1" si="270"/>
        <v>0</v>
      </c>
      <c r="GF223" s="4">
        <f t="shared" ca="1" si="270"/>
        <v>0</v>
      </c>
      <c r="GG223" s="4">
        <f t="shared" ca="1" si="270"/>
        <v>0</v>
      </c>
      <c r="GH223" s="4">
        <f t="shared" ca="1" si="270"/>
        <v>0</v>
      </c>
      <c r="GI223" s="4">
        <f t="shared" ca="1" si="270"/>
        <v>0</v>
      </c>
      <c r="GJ223" s="4">
        <f t="shared" ca="1" si="270"/>
        <v>0</v>
      </c>
      <c r="GK223" s="4">
        <f t="shared" ca="1" si="270"/>
        <v>0</v>
      </c>
      <c r="GL223" s="4">
        <f t="shared" ca="1" si="270"/>
        <v>0</v>
      </c>
      <c r="GM223" s="4">
        <f t="shared" ca="1" si="270"/>
        <v>0</v>
      </c>
      <c r="GN223" s="4">
        <f t="shared" ref="GN223:IV223" ca="1" si="271">IF($D112&gt;0,      MAX(   ( SQRT($C$216*GN$218/PI()/($J112+1E-36))-$C$217 )/TAN($I$121),0),      0)</f>
        <v>0</v>
      </c>
      <c r="GO223" s="4">
        <f t="shared" ca="1" si="271"/>
        <v>0</v>
      </c>
      <c r="GP223" s="4">
        <f t="shared" ca="1" si="271"/>
        <v>0</v>
      </c>
      <c r="GQ223" s="4">
        <f t="shared" ca="1" si="271"/>
        <v>0</v>
      </c>
      <c r="GR223" s="4">
        <f t="shared" ca="1" si="271"/>
        <v>0</v>
      </c>
      <c r="GS223" s="4">
        <f t="shared" ca="1" si="271"/>
        <v>0</v>
      </c>
      <c r="GT223" s="4">
        <f t="shared" ca="1" si="271"/>
        <v>0</v>
      </c>
      <c r="GU223" s="4">
        <f t="shared" ca="1" si="271"/>
        <v>0</v>
      </c>
      <c r="GV223" s="4">
        <f t="shared" ca="1" si="271"/>
        <v>0</v>
      </c>
      <c r="GW223" s="4">
        <f t="shared" ca="1" si="271"/>
        <v>0</v>
      </c>
      <c r="GX223" s="4">
        <f t="shared" ca="1" si="271"/>
        <v>0</v>
      </c>
      <c r="GY223" s="4">
        <f t="shared" ca="1" si="271"/>
        <v>0</v>
      </c>
      <c r="GZ223" s="4">
        <f t="shared" ca="1" si="271"/>
        <v>0</v>
      </c>
      <c r="HA223" s="4">
        <f t="shared" ca="1" si="271"/>
        <v>0</v>
      </c>
      <c r="HB223" s="4">
        <f t="shared" ca="1" si="271"/>
        <v>0</v>
      </c>
      <c r="HC223" s="4">
        <f t="shared" ca="1" si="271"/>
        <v>0</v>
      </c>
      <c r="HD223" s="4">
        <f t="shared" ca="1" si="271"/>
        <v>0</v>
      </c>
      <c r="HE223" s="4">
        <f t="shared" ca="1" si="271"/>
        <v>0</v>
      </c>
      <c r="HF223" s="4">
        <f t="shared" ca="1" si="271"/>
        <v>0</v>
      </c>
      <c r="HG223" s="4">
        <f t="shared" ca="1" si="271"/>
        <v>0</v>
      </c>
      <c r="HH223" s="4">
        <f t="shared" ca="1" si="271"/>
        <v>0</v>
      </c>
      <c r="HI223" s="4">
        <f t="shared" ca="1" si="271"/>
        <v>0</v>
      </c>
      <c r="HJ223" s="4">
        <f t="shared" ca="1" si="271"/>
        <v>0</v>
      </c>
      <c r="HK223" s="4">
        <f t="shared" ca="1" si="271"/>
        <v>0</v>
      </c>
      <c r="HL223" s="4">
        <f t="shared" ca="1" si="271"/>
        <v>0</v>
      </c>
      <c r="HM223" s="4">
        <f t="shared" ca="1" si="271"/>
        <v>0</v>
      </c>
      <c r="HN223" s="4">
        <f t="shared" ca="1" si="271"/>
        <v>0</v>
      </c>
      <c r="HO223" s="4">
        <f t="shared" ca="1" si="271"/>
        <v>0</v>
      </c>
      <c r="HP223" s="4">
        <f t="shared" ca="1" si="271"/>
        <v>0</v>
      </c>
      <c r="HQ223" s="4">
        <f t="shared" ca="1" si="271"/>
        <v>0</v>
      </c>
      <c r="HR223" s="4">
        <f t="shared" ca="1" si="271"/>
        <v>0</v>
      </c>
      <c r="HS223" s="4">
        <f t="shared" ca="1" si="271"/>
        <v>0</v>
      </c>
      <c r="HT223" s="4">
        <f t="shared" ca="1" si="271"/>
        <v>0</v>
      </c>
      <c r="HU223" s="4">
        <f t="shared" ca="1" si="271"/>
        <v>0</v>
      </c>
      <c r="HV223" s="4">
        <f t="shared" ca="1" si="271"/>
        <v>0</v>
      </c>
      <c r="HW223" s="4">
        <f t="shared" ca="1" si="271"/>
        <v>0</v>
      </c>
      <c r="HX223" s="4">
        <f t="shared" ca="1" si="271"/>
        <v>0</v>
      </c>
      <c r="HY223" s="4">
        <f t="shared" ca="1" si="271"/>
        <v>0</v>
      </c>
      <c r="HZ223" s="4">
        <f t="shared" ca="1" si="271"/>
        <v>0</v>
      </c>
      <c r="IA223" s="4">
        <f t="shared" ca="1" si="271"/>
        <v>0</v>
      </c>
      <c r="IB223" s="4">
        <f t="shared" ca="1" si="271"/>
        <v>0</v>
      </c>
      <c r="IC223" s="4">
        <f t="shared" ca="1" si="271"/>
        <v>0</v>
      </c>
      <c r="ID223" s="4">
        <f t="shared" ca="1" si="271"/>
        <v>0</v>
      </c>
      <c r="IE223" s="4">
        <f t="shared" ca="1" si="271"/>
        <v>0</v>
      </c>
      <c r="IF223" s="4">
        <f t="shared" ca="1" si="271"/>
        <v>0</v>
      </c>
      <c r="IG223" s="4">
        <f t="shared" ca="1" si="271"/>
        <v>0</v>
      </c>
      <c r="IH223" s="4">
        <f t="shared" ca="1" si="271"/>
        <v>0</v>
      </c>
      <c r="II223" s="4">
        <f t="shared" ca="1" si="271"/>
        <v>0</v>
      </c>
      <c r="IJ223" s="4">
        <f t="shared" ca="1" si="271"/>
        <v>0</v>
      </c>
      <c r="IK223" s="4">
        <f t="shared" ca="1" si="271"/>
        <v>0</v>
      </c>
      <c r="IL223" s="4">
        <f t="shared" ca="1" si="271"/>
        <v>0</v>
      </c>
      <c r="IM223" s="4">
        <f t="shared" ca="1" si="271"/>
        <v>0</v>
      </c>
      <c r="IN223" s="4">
        <f t="shared" ca="1" si="271"/>
        <v>0</v>
      </c>
      <c r="IO223" s="4">
        <f t="shared" ca="1" si="271"/>
        <v>0</v>
      </c>
      <c r="IP223" s="4">
        <f t="shared" ca="1" si="271"/>
        <v>0</v>
      </c>
      <c r="IQ223" s="4">
        <f t="shared" ca="1" si="271"/>
        <v>0</v>
      </c>
      <c r="IR223" s="4">
        <f t="shared" ca="1" si="271"/>
        <v>0</v>
      </c>
      <c r="IS223" s="4">
        <f t="shared" ca="1" si="271"/>
        <v>0</v>
      </c>
      <c r="IT223" s="4">
        <f t="shared" ca="1" si="271"/>
        <v>0</v>
      </c>
      <c r="IU223" s="4">
        <f t="shared" ca="1" si="271"/>
        <v>0</v>
      </c>
      <c r="IV223" s="4">
        <f t="shared" ca="1" si="271"/>
        <v>0</v>
      </c>
    </row>
    <row r="224" spans="1:256" x14ac:dyDescent="0.15">
      <c r="A224" s="24" t="s">
        <v>143</v>
      </c>
      <c r="B224" s="2" t="s">
        <v>18</v>
      </c>
      <c r="C224" s="4"/>
      <c r="D224" s="4">
        <f t="shared" ref="D224:BO224" ca="1" si="272">IF($D113&gt;0,      MAX(   ( SQRT($C$216*D$218/PI()/($J113+1E-36))-$C$217 )/TAN($I$121),0),      0)</f>
        <v>0</v>
      </c>
      <c r="E224" s="4">
        <f t="shared" ca="1" si="272"/>
        <v>0</v>
      </c>
      <c r="F224" s="4">
        <f t="shared" ca="1" si="272"/>
        <v>0</v>
      </c>
      <c r="G224" s="4">
        <f t="shared" ca="1" si="272"/>
        <v>0</v>
      </c>
      <c r="H224" s="4">
        <f t="shared" ca="1" si="272"/>
        <v>0</v>
      </c>
      <c r="I224" s="4">
        <f t="shared" ca="1" si="272"/>
        <v>0</v>
      </c>
      <c r="J224" s="4">
        <f t="shared" ca="1" si="272"/>
        <v>0</v>
      </c>
      <c r="K224" s="4">
        <f t="shared" ca="1" si="272"/>
        <v>0</v>
      </c>
      <c r="L224" s="4">
        <f t="shared" ca="1" si="272"/>
        <v>0</v>
      </c>
      <c r="M224" s="4">
        <f t="shared" ca="1" si="272"/>
        <v>0</v>
      </c>
      <c r="N224" s="4">
        <f t="shared" ca="1" si="272"/>
        <v>0</v>
      </c>
      <c r="O224" s="4">
        <f t="shared" ca="1" si="272"/>
        <v>0</v>
      </c>
      <c r="P224" s="4">
        <f t="shared" ca="1" si="272"/>
        <v>0</v>
      </c>
      <c r="Q224" s="4">
        <f t="shared" ca="1" si="272"/>
        <v>0</v>
      </c>
      <c r="R224" s="4">
        <f t="shared" ca="1" si="272"/>
        <v>0</v>
      </c>
      <c r="S224" s="4">
        <f t="shared" ca="1" si="272"/>
        <v>0</v>
      </c>
      <c r="T224" s="4">
        <f t="shared" ca="1" si="272"/>
        <v>0</v>
      </c>
      <c r="U224" s="4">
        <f t="shared" ca="1" si="272"/>
        <v>0</v>
      </c>
      <c r="V224" s="4">
        <f t="shared" ca="1" si="272"/>
        <v>0</v>
      </c>
      <c r="W224" s="4">
        <f t="shared" ca="1" si="272"/>
        <v>0</v>
      </c>
      <c r="X224" s="4">
        <f t="shared" ca="1" si="272"/>
        <v>0</v>
      </c>
      <c r="Y224" s="4">
        <f t="shared" ca="1" si="272"/>
        <v>0</v>
      </c>
      <c r="Z224" s="4">
        <f t="shared" ca="1" si="272"/>
        <v>0</v>
      </c>
      <c r="AA224" s="4">
        <f t="shared" ca="1" si="272"/>
        <v>0</v>
      </c>
      <c r="AB224" s="4">
        <f t="shared" ca="1" si="272"/>
        <v>0</v>
      </c>
      <c r="AC224" s="4">
        <f t="shared" ca="1" si="272"/>
        <v>0</v>
      </c>
      <c r="AD224" s="4">
        <f t="shared" ca="1" si="272"/>
        <v>0</v>
      </c>
      <c r="AE224" s="4">
        <f t="shared" ca="1" si="272"/>
        <v>0</v>
      </c>
      <c r="AF224" s="4">
        <f t="shared" ca="1" si="272"/>
        <v>0</v>
      </c>
      <c r="AG224" s="4">
        <f t="shared" ca="1" si="272"/>
        <v>0</v>
      </c>
      <c r="AH224" s="4">
        <f t="shared" ca="1" si="272"/>
        <v>0</v>
      </c>
      <c r="AI224" s="4">
        <f t="shared" ca="1" si="272"/>
        <v>0</v>
      </c>
      <c r="AJ224" s="4">
        <f t="shared" ca="1" si="272"/>
        <v>0</v>
      </c>
      <c r="AK224" s="4">
        <f t="shared" ca="1" si="272"/>
        <v>0</v>
      </c>
      <c r="AL224" s="4">
        <f t="shared" ca="1" si="272"/>
        <v>0</v>
      </c>
      <c r="AM224" s="4">
        <f t="shared" ca="1" si="272"/>
        <v>0</v>
      </c>
      <c r="AN224" s="4">
        <f t="shared" ca="1" si="272"/>
        <v>0</v>
      </c>
      <c r="AO224" s="4">
        <f t="shared" ca="1" si="272"/>
        <v>0</v>
      </c>
      <c r="AP224" s="4">
        <f t="shared" ca="1" si="272"/>
        <v>0</v>
      </c>
      <c r="AQ224" s="4">
        <f t="shared" ca="1" si="272"/>
        <v>0</v>
      </c>
      <c r="AR224" s="4">
        <f t="shared" ca="1" si="272"/>
        <v>0</v>
      </c>
      <c r="AS224" s="4">
        <f t="shared" ca="1" si="272"/>
        <v>0</v>
      </c>
      <c r="AT224" s="4">
        <f t="shared" ca="1" si="272"/>
        <v>0</v>
      </c>
      <c r="AU224" s="4">
        <f t="shared" ca="1" si="272"/>
        <v>0</v>
      </c>
      <c r="AV224" s="4">
        <f t="shared" ca="1" si="272"/>
        <v>0</v>
      </c>
      <c r="AW224" s="4">
        <f t="shared" ca="1" si="272"/>
        <v>0</v>
      </c>
      <c r="AX224" s="4">
        <f t="shared" ca="1" si="272"/>
        <v>0</v>
      </c>
      <c r="AY224" s="4">
        <f t="shared" ca="1" si="272"/>
        <v>0</v>
      </c>
      <c r="AZ224" s="4">
        <f t="shared" ca="1" si="272"/>
        <v>0</v>
      </c>
      <c r="BA224" s="4">
        <f t="shared" ca="1" si="272"/>
        <v>0</v>
      </c>
      <c r="BB224" s="4">
        <f t="shared" ca="1" si="272"/>
        <v>0</v>
      </c>
      <c r="BC224" s="4">
        <f t="shared" ca="1" si="272"/>
        <v>0</v>
      </c>
      <c r="BD224" s="4">
        <f t="shared" ca="1" si="272"/>
        <v>0</v>
      </c>
      <c r="BE224" s="4">
        <f t="shared" ca="1" si="272"/>
        <v>0</v>
      </c>
      <c r="BF224" s="4">
        <f t="shared" ca="1" si="272"/>
        <v>0</v>
      </c>
      <c r="BG224" s="4">
        <f t="shared" ca="1" si="272"/>
        <v>0</v>
      </c>
      <c r="BH224" s="4">
        <f t="shared" ca="1" si="272"/>
        <v>0</v>
      </c>
      <c r="BI224" s="4">
        <f t="shared" ca="1" si="272"/>
        <v>0</v>
      </c>
      <c r="BJ224" s="4">
        <f t="shared" ca="1" si="272"/>
        <v>0</v>
      </c>
      <c r="BK224" s="4">
        <f t="shared" ca="1" si="272"/>
        <v>0</v>
      </c>
      <c r="BL224" s="4">
        <f t="shared" ca="1" si="272"/>
        <v>0</v>
      </c>
      <c r="BM224" s="4">
        <f t="shared" ca="1" si="272"/>
        <v>0</v>
      </c>
      <c r="BN224" s="4">
        <f t="shared" ca="1" si="272"/>
        <v>0</v>
      </c>
      <c r="BO224" s="4">
        <f t="shared" ca="1" si="272"/>
        <v>0</v>
      </c>
      <c r="BP224" s="4">
        <f t="shared" ref="BP224:EA224" ca="1" si="273">IF($D113&gt;0,      MAX(   ( SQRT($C$216*BP$218/PI()/($J113+1E-36))-$C$217 )/TAN($I$121),0),      0)</f>
        <v>0</v>
      </c>
      <c r="BQ224" s="4">
        <f t="shared" ca="1" si="273"/>
        <v>0</v>
      </c>
      <c r="BR224" s="4">
        <f t="shared" ca="1" si="273"/>
        <v>0</v>
      </c>
      <c r="BS224" s="4">
        <f t="shared" ca="1" si="273"/>
        <v>0</v>
      </c>
      <c r="BT224" s="4">
        <f t="shared" ca="1" si="273"/>
        <v>0</v>
      </c>
      <c r="BU224" s="4">
        <f t="shared" ca="1" si="273"/>
        <v>0</v>
      </c>
      <c r="BV224" s="4">
        <f t="shared" ca="1" si="273"/>
        <v>0</v>
      </c>
      <c r="BW224" s="4">
        <f t="shared" ca="1" si="273"/>
        <v>0</v>
      </c>
      <c r="BX224" s="4">
        <f t="shared" ca="1" si="273"/>
        <v>0</v>
      </c>
      <c r="BY224" s="4">
        <f t="shared" ca="1" si="273"/>
        <v>0</v>
      </c>
      <c r="BZ224" s="4">
        <f t="shared" ca="1" si="273"/>
        <v>0</v>
      </c>
      <c r="CA224" s="4">
        <f t="shared" ca="1" si="273"/>
        <v>0</v>
      </c>
      <c r="CB224" s="4">
        <f t="shared" ca="1" si="273"/>
        <v>0</v>
      </c>
      <c r="CC224" s="4">
        <f t="shared" ca="1" si="273"/>
        <v>0</v>
      </c>
      <c r="CD224" s="4">
        <f t="shared" ca="1" si="273"/>
        <v>0</v>
      </c>
      <c r="CE224" s="4">
        <f t="shared" ca="1" si="273"/>
        <v>0</v>
      </c>
      <c r="CF224" s="4">
        <f t="shared" ca="1" si="273"/>
        <v>0</v>
      </c>
      <c r="CG224" s="4">
        <f t="shared" ca="1" si="273"/>
        <v>0</v>
      </c>
      <c r="CH224" s="4">
        <f t="shared" ca="1" si="273"/>
        <v>0</v>
      </c>
      <c r="CI224" s="4">
        <f t="shared" ca="1" si="273"/>
        <v>0</v>
      </c>
      <c r="CJ224" s="4">
        <f t="shared" ca="1" si="273"/>
        <v>0</v>
      </c>
      <c r="CK224" s="4">
        <f t="shared" ca="1" si="273"/>
        <v>0</v>
      </c>
      <c r="CL224" s="4">
        <f t="shared" ca="1" si="273"/>
        <v>0</v>
      </c>
      <c r="CM224" s="4">
        <f t="shared" ca="1" si="273"/>
        <v>0</v>
      </c>
      <c r="CN224" s="4">
        <f t="shared" ca="1" si="273"/>
        <v>0</v>
      </c>
      <c r="CO224" s="4">
        <f t="shared" ca="1" si="273"/>
        <v>0</v>
      </c>
      <c r="CP224" s="4">
        <f t="shared" ca="1" si="273"/>
        <v>0</v>
      </c>
      <c r="CQ224" s="4">
        <f t="shared" ca="1" si="273"/>
        <v>0</v>
      </c>
      <c r="CR224" s="4">
        <f t="shared" ca="1" si="273"/>
        <v>0</v>
      </c>
      <c r="CS224" s="4">
        <f t="shared" ca="1" si="273"/>
        <v>0</v>
      </c>
      <c r="CT224" s="4">
        <f t="shared" ca="1" si="273"/>
        <v>0</v>
      </c>
      <c r="CU224" s="4">
        <f t="shared" ca="1" si="273"/>
        <v>0</v>
      </c>
      <c r="CV224" s="4">
        <f t="shared" ca="1" si="273"/>
        <v>0</v>
      </c>
      <c r="CW224" s="4">
        <f t="shared" ca="1" si="273"/>
        <v>0</v>
      </c>
      <c r="CX224" s="4">
        <f t="shared" ca="1" si="273"/>
        <v>0</v>
      </c>
      <c r="CY224" s="4">
        <f t="shared" ca="1" si="273"/>
        <v>0</v>
      </c>
      <c r="CZ224" s="4">
        <f t="shared" ca="1" si="273"/>
        <v>0</v>
      </c>
      <c r="DA224" s="4">
        <f t="shared" ca="1" si="273"/>
        <v>0</v>
      </c>
      <c r="DB224" s="4">
        <f t="shared" ca="1" si="273"/>
        <v>0</v>
      </c>
      <c r="DC224" s="4">
        <f t="shared" ca="1" si="273"/>
        <v>0</v>
      </c>
      <c r="DD224" s="4">
        <f t="shared" ca="1" si="273"/>
        <v>0</v>
      </c>
      <c r="DE224" s="4">
        <f t="shared" ca="1" si="273"/>
        <v>0</v>
      </c>
      <c r="DF224" s="4">
        <f t="shared" ca="1" si="273"/>
        <v>0</v>
      </c>
      <c r="DG224" s="4">
        <f t="shared" ca="1" si="273"/>
        <v>0</v>
      </c>
      <c r="DH224" s="4">
        <f t="shared" ca="1" si="273"/>
        <v>0</v>
      </c>
      <c r="DI224" s="4">
        <f t="shared" ca="1" si="273"/>
        <v>0</v>
      </c>
      <c r="DJ224" s="4">
        <f t="shared" ca="1" si="273"/>
        <v>0</v>
      </c>
      <c r="DK224" s="4">
        <f t="shared" ca="1" si="273"/>
        <v>0</v>
      </c>
      <c r="DL224" s="4">
        <f t="shared" ca="1" si="273"/>
        <v>0</v>
      </c>
      <c r="DM224" s="4">
        <f t="shared" ca="1" si="273"/>
        <v>0</v>
      </c>
      <c r="DN224" s="4">
        <f t="shared" ca="1" si="273"/>
        <v>0</v>
      </c>
      <c r="DO224" s="4">
        <f t="shared" ca="1" si="273"/>
        <v>0</v>
      </c>
      <c r="DP224" s="4">
        <f t="shared" ca="1" si="273"/>
        <v>0</v>
      </c>
      <c r="DQ224" s="4">
        <f t="shared" ca="1" si="273"/>
        <v>0</v>
      </c>
      <c r="DR224" s="4">
        <f t="shared" ca="1" si="273"/>
        <v>0</v>
      </c>
      <c r="DS224" s="4">
        <f t="shared" ca="1" si="273"/>
        <v>0</v>
      </c>
      <c r="DT224" s="4">
        <f t="shared" ca="1" si="273"/>
        <v>0</v>
      </c>
      <c r="DU224" s="4">
        <f t="shared" ca="1" si="273"/>
        <v>0</v>
      </c>
      <c r="DV224" s="4">
        <f t="shared" ca="1" si="273"/>
        <v>0</v>
      </c>
      <c r="DW224" s="4">
        <f t="shared" ca="1" si="273"/>
        <v>0</v>
      </c>
      <c r="DX224" s="4">
        <f t="shared" ca="1" si="273"/>
        <v>0</v>
      </c>
      <c r="DY224" s="4">
        <f t="shared" ca="1" si="273"/>
        <v>0</v>
      </c>
      <c r="DZ224" s="4">
        <f t="shared" ca="1" si="273"/>
        <v>0</v>
      </c>
      <c r="EA224" s="4">
        <f t="shared" ca="1" si="273"/>
        <v>0</v>
      </c>
      <c r="EB224" s="4">
        <f t="shared" ref="EB224:GM224" ca="1" si="274">IF($D113&gt;0,      MAX(   ( SQRT($C$216*EB$218/PI()/($J113+1E-36))-$C$217 )/TAN($I$121),0),      0)</f>
        <v>0</v>
      </c>
      <c r="EC224" s="4">
        <f t="shared" ca="1" si="274"/>
        <v>0</v>
      </c>
      <c r="ED224" s="4">
        <f t="shared" ca="1" si="274"/>
        <v>0</v>
      </c>
      <c r="EE224" s="4">
        <f t="shared" ca="1" si="274"/>
        <v>0</v>
      </c>
      <c r="EF224" s="4">
        <f t="shared" ca="1" si="274"/>
        <v>0</v>
      </c>
      <c r="EG224" s="4">
        <f t="shared" ca="1" si="274"/>
        <v>0</v>
      </c>
      <c r="EH224" s="4">
        <f t="shared" ca="1" si="274"/>
        <v>0</v>
      </c>
      <c r="EI224" s="4">
        <f t="shared" ca="1" si="274"/>
        <v>0</v>
      </c>
      <c r="EJ224" s="4">
        <f t="shared" ca="1" si="274"/>
        <v>0</v>
      </c>
      <c r="EK224" s="4">
        <f t="shared" ca="1" si="274"/>
        <v>0</v>
      </c>
      <c r="EL224" s="4">
        <f t="shared" ca="1" si="274"/>
        <v>0</v>
      </c>
      <c r="EM224" s="4">
        <f t="shared" ca="1" si="274"/>
        <v>0</v>
      </c>
      <c r="EN224" s="4">
        <f t="shared" ca="1" si="274"/>
        <v>0</v>
      </c>
      <c r="EO224" s="4">
        <f t="shared" ca="1" si="274"/>
        <v>0</v>
      </c>
      <c r="EP224" s="4">
        <f t="shared" ca="1" si="274"/>
        <v>0</v>
      </c>
      <c r="EQ224" s="4">
        <f t="shared" ca="1" si="274"/>
        <v>0</v>
      </c>
      <c r="ER224" s="4">
        <f t="shared" ca="1" si="274"/>
        <v>0</v>
      </c>
      <c r="ES224" s="4">
        <f t="shared" ca="1" si="274"/>
        <v>0</v>
      </c>
      <c r="ET224" s="4">
        <f t="shared" ca="1" si="274"/>
        <v>0</v>
      </c>
      <c r="EU224" s="4">
        <f t="shared" ca="1" si="274"/>
        <v>0</v>
      </c>
      <c r="EV224" s="4">
        <f t="shared" ca="1" si="274"/>
        <v>0</v>
      </c>
      <c r="EW224" s="4">
        <f t="shared" ca="1" si="274"/>
        <v>0</v>
      </c>
      <c r="EX224" s="4">
        <f t="shared" ca="1" si="274"/>
        <v>0</v>
      </c>
      <c r="EY224" s="4">
        <f t="shared" ca="1" si="274"/>
        <v>0</v>
      </c>
      <c r="EZ224" s="4">
        <f t="shared" ca="1" si="274"/>
        <v>0</v>
      </c>
      <c r="FA224" s="4">
        <f t="shared" ca="1" si="274"/>
        <v>0</v>
      </c>
      <c r="FB224" s="4">
        <f t="shared" ca="1" si="274"/>
        <v>0</v>
      </c>
      <c r="FC224" s="4">
        <f t="shared" ca="1" si="274"/>
        <v>0</v>
      </c>
      <c r="FD224" s="4">
        <f t="shared" ca="1" si="274"/>
        <v>0</v>
      </c>
      <c r="FE224" s="4">
        <f t="shared" ca="1" si="274"/>
        <v>0</v>
      </c>
      <c r="FF224" s="4">
        <f t="shared" ca="1" si="274"/>
        <v>0</v>
      </c>
      <c r="FG224" s="4">
        <f t="shared" ca="1" si="274"/>
        <v>0</v>
      </c>
      <c r="FH224" s="4">
        <f t="shared" ca="1" si="274"/>
        <v>0</v>
      </c>
      <c r="FI224" s="4">
        <f t="shared" ca="1" si="274"/>
        <v>0</v>
      </c>
      <c r="FJ224" s="4">
        <f t="shared" ca="1" si="274"/>
        <v>0</v>
      </c>
      <c r="FK224" s="4">
        <f t="shared" ca="1" si="274"/>
        <v>0</v>
      </c>
      <c r="FL224" s="4">
        <f t="shared" ca="1" si="274"/>
        <v>0</v>
      </c>
      <c r="FM224" s="4">
        <f t="shared" ca="1" si="274"/>
        <v>0</v>
      </c>
      <c r="FN224" s="4">
        <f t="shared" ca="1" si="274"/>
        <v>0</v>
      </c>
      <c r="FO224" s="4">
        <f t="shared" ca="1" si="274"/>
        <v>0</v>
      </c>
      <c r="FP224" s="4">
        <f t="shared" ca="1" si="274"/>
        <v>0</v>
      </c>
      <c r="FQ224" s="4">
        <f t="shared" ca="1" si="274"/>
        <v>0</v>
      </c>
      <c r="FR224" s="4">
        <f t="shared" ca="1" si="274"/>
        <v>0</v>
      </c>
      <c r="FS224" s="4">
        <f t="shared" ca="1" si="274"/>
        <v>0</v>
      </c>
      <c r="FT224" s="4">
        <f t="shared" ca="1" si="274"/>
        <v>0</v>
      </c>
      <c r="FU224" s="4">
        <f t="shared" ca="1" si="274"/>
        <v>0</v>
      </c>
      <c r="FV224" s="4">
        <f t="shared" ca="1" si="274"/>
        <v>0</v>
      </c>
      <c r="FW224" s="4">
        <f t="shared" ca="1" si="274"/>
        <v>0</v>
      </c>
      <c r="FX224" s="4">
        <f t="shared" ca="1" si="274"/>
        <v>0</v>
      </c>
      <c r="FY224" s="4">
        <f t="shared" ca="1" si="274"/>
        <v>0</v>
      </c>
      <c r="FZ224" s="4">
        <f t="shared" ca="1" si="274"/>
        <v>0</v>
      </c>
      <c r="GA224" s="4">
        <f t="shared" ca="1" si="274"/>
        <v>0</v>
      </c>
      <c r="GB224" s="4">
        <f t="shared" ca="1" si="274"/>
        <v>0</v>
      </c>
      <c r="GC224" s="4">
        <f t="shared" ca="1" si="274"/>
        <v>0</v>
      </c>
      <c r="GD224" s="4">
        <f t="shared" ca="1" si="274"/>
        <v>0</v>
      </c>
      <c r="GE224" s="4">
        <f t="shared" ca="1" si="274"/>
        <v>0</v>
      </c>
      <c r="GF224" s="4">
        <f t="shared" ca="1" si="274"/>
        <v>0</v>
      </c>
      <c r="GG224" s="4">
        <f t="shared" ca="1" si="274"/>
        <v>0</v>
      </c>
      <c r="GH224" s="4">
        <f t="shared" ca="1" si="274"/>
        <v>0</v>
      </c>
      <c r="GI224" s="4">
        <f t="shared" ca="1" si="274"/>
        <v>0</v>
      </c>
      <c r="GJ224" s="4">
        <f t="shared" ca="1" si="274"/>
        <v>0</v>
      </c>
      <c r="GK224" s="4">
        <f t="shared" ca="1" si="274"/>
        <v>0</v>
      </c>
      <c r="GL224" s="4">
        <f t="shared" ca="1" si="274"/>
        <v>0</v>
      </c>
      <c r="GM224" s="4">
        <f t="shared" ca="1" si="274"/>
        <v>0</v>
      </c>
      <c r="GN224" s="4">
        <f t="shared" ref="GN224:IV224" ca="1" si="275">IF($D113&gt;0,      MAX(   ( SQRT($C$216*GN$218/PI()/($J113+1E-36))-$C$217 )/TAN($I$121),0),      0)</f>
        <v>0</v>
      </c>
      <c r="GO224" s="4">
        <f t="shared" ca="1" si="275"/>
        <v>0</v>
      </c>
      <c r="GP224" s="4">
        <f t="shared" ca="1" si="275"/>
        <v>0</v>
      </c>
      <c r="GQ224" s="4">
        <f t="shared" ca="1" si="275"/>
        <v>0</v>
      </c>
      <c r="GR224" s="4">
        <f t="shared" ca="1" si="275"/>
        <v>0</v>
      </c>
      <c r="GS224" s="4">
        <f t="shared" ca="1" si="275"/>
        <v>0</v>
      </c>
      <c r="GT224" s="4">
        <f t="shared" ca="1" si="275"/>
        <v>0</v>
      </c>
      <c r="GU224" s="4">
        <f t="shared" ca="1" si="275"/>
        <v>0</v>
      </c>
      <c r="GV224" s="4">
        <f t="shared" ca="1" si="275"/>
        <v>0</v>
      </c>
      <c r="GW224" s="4">
        <f t="shared" ca="1" si="275"/>
        <v>0</v>
      </c>
      <c r="GX224" s="4">
        <f t="shared" ca="1" si="275"/>
        <v>0</v>
      </c>
      <c r="GY224" s="4">
        <f t="shared" ca="1" si="275"/>
        <v>0</v>
      </c>
      <c r="GZ224" s="4">
        <f t="shared" ca="1" si="275"/>
        <v>0</v>
      </c>
      <c r="HA224" s="4">
        <f t="shared" ca="1" si="275"/>
        <v>0</v>
      </c>
      <c r="HB224" s="4">
        <f t="shared" ca="1" si="275"/>
        <v>0</v>
      </c>
      <c r="HC224" s="4">
        <f t="shared" ca="1" si="275"/>
        <v>0</v>
      </c>
      <c r="HD224" s="4">
        <f t="shared" ca="1" si="275"/>
        <v>0</v>
      </c>
      <c r="HE224" s="4">
        <f t="shared" ca="1" si="275"/>
        <v>0</v>
      </c>
      <c r="HF224" s="4">
        <f t="shared" ca="1" si="275"/>
        <v>0</v>
      </c>
      <c r="HG224" s="4">
        <f t="shared" ca="1" si="275"/>
        <v>0</v>
      </c>
      <c r="HH224" s="4">
        <f t="shared" ca="1" si="275"/>
        <v>0</v>
      </c>
      <c r="HI224" s="4">
        <f t="shared" ca="1" si="275"/>
        <v>0</v>
      </c>
      <c r="HJ224" s="4">
        <f t="shared" ca="1" si="275"/>
        <v>0</v>
      </c>
      <c r="HK224" s="4">
        <f t="shared" ca="1" si="275"/>
        <v>0</v>
      </c>
      <c r="HL224" s="4">
        <f t="shared" ca="1" si="275"/>
        <v>0</v>
      </c>
      <c r="HM224" s="4">
        <f t="shared" ca="1" si="275"/>
        <v>0</v>
      </c>
      <c r="HN224" s="4">
        <f t="shared" ca="1" si="275"/>
        <v>0</v>
      </c>
      <c r="HO224" s="4">
        <f t="shared" ca="1" si="275"/>
        <v>0</v>
      </c>
      <c r="HP224" s="4">
        <f t="shared" ca="1" si="275"/>
        <v>0</v>
      </c>
      <c r="HQ224" s="4">
        <f t="shared" ca="1" si="275"/>
        <v>0</v>
      </c>
      <c r="HR224" s="4">
        <f t="shared" ca="1" si="275"/>
        <v>0</v>
      </c>
      <c r="HS224" s="4">
        <f t="shared" ca="1" si="275"/>
        <v>0</v>
      </c>
      <c r="HT224" s="4">
        <f t="shared" ca="1" si="275"/>
        <v>0</v>
      </c>
      <c r="HU224" s="4">
        <f t="shared" ca="1" si="275"/>
        <v>0</v>
      </c>
      <c r="HV224" s="4">
        <f t="shared" ca="1" si="275"/>
        <v>0</v>
      </c>
      <c r="HW224" s="4">
        <f t="shared" ca="1" si="275"/>
        <v>0</v>
      </c>
      <c r="HX224" s="4">
        <f t="shared" ca="1" si="275"/>
        <v>0</v>
      </c>
      <c r="HY224" s="4">
        <f t="shared" ca="1" si="275"/>
        <v>0</v>
      </c>
      <c r="HZ224" s="4">
        <f t="shared" ca="1" si="275"/>
        <v>0</v>
      </c>
      <c r="IA224" s="4">
        <f t="shared" ca="1" si="275"/>
        <v>0</v>
      </c>
      <c r="IB224" s="4">
        <f t="shared" ca="1" si="275"/>
        <v>0</v>
      </c>
      <c r="IC224" s="4">
        <f t="shared" ca="1" si="275"/>
        <v>0</v>
      </c>
      <c r="ID224" s="4">
        <f t="shared" ca="1" si="275"/>
        <v>0</v>
      </c>
      <c r="IE224" s="4">
        <f t="shared" ca="1" si="275"/>
        <v>0</v>
      </c>
      <c r="IF224" s="4">
        <f t="shared" ca="1" si="275"/>
        <v>0</v>
      </c>
      <c r="IG224" s="4">
        <f t="shared" ca="1" si="275"/>
        <v>0</v>
      </c>
      <c r="IH224" s="4">
        <f t="shared" ca="1" si="275"/>
        <v>0</v>
      </c>
      <c r="II224" s="4">
        <f t="shared" ca="1" si="275"/>
        <v>0</v>
      </c>
      <c r="IJ224" s="4">
        <f t="shared" ca="1" si="275"/>
        <v>0</v>
      </c>
      <c r="IK224" s="4">
        <f t="shared" ca="1" si="275"/>
        <v>0</v>
      </c>
      <c r="IL224" s="4">
        <f t="shared" ca="1" si="275"/>
        <v>0</v>
      </c>
      <c r="IM224" s="4">
        <f t="shared" ca="1" si="275"/>
        <v>0</v>
      </c>
      <c r="IN224" s="4">
        <f t="shared" ca="1" si="275"/>
        <v>0</v>
      </c>
      <c r="IO224" s="4">
        <f t="shared" ca="1" si="275"/>
        <v>0</v>
      </c>
      <c r="IP224" s="4">
        <f t="shared" ca="1" si="275"/>
        <v>0</v>
      </c>
      <c r="IQ224" s="4">
        <f t="shared" ca="1" si="275"/>
        <v>0</v>
      </c>
      <c r="IR224" s="4">
        <f t="shared" ca="1" si="275"/>
        <v>0</v>
      </c>
      <c r="IS224" s="4">
        <f t="shared" ca="1" si="275"/>
        <v>0</v>
      </c>
      <c r="IT224" s="4">
        <f t="shared" ca="1" si="275"/>
        <v>0</v>
      </c>
      <c r="IU224" s="4">
        <f t="shared" ca="1" si="275"/>
        <v>0</v>
      </c>
      <c r="IV224" s="4">
        <f t="shared" ca="1" si="275"/>
        <v>0</v>
      </c>
    </row>
    <row r="225" spans="1:256" x14ac:dyDescent="0.15">
      <c r="A225" s="24" t="s">
        <v>144</v>
      </c>
      <c r="B225" s="2" t="s">
        <v>18</v>
      </c>
      <c r="C225" s="4"/>
      <c r="D225" s="4">
        <f t="shared" ref="D225:BO225" ca="1" si="276">IF($D114&gt;0,      MAX(   ( SQRT($C$216*D$218/PI()/($J114+1E-36))-$C$217 )/TAN($I$121),0),      0)</f>
        <v>0</v>
      </c>
      <c r="E225" s="4">
        <f t="shared" ca="1" si="276"/>
        <v>0</v>
      </c>
      <c r="F225" s="4">
        <f t="shared" ca="1" si="276"/>
        <v>0</v>
      </c>
      <c r="G225" s="4">
        <f t="shared" ca="1" si="276"/>
        <v>0</v>
      </c>
      <c r="H225" s="4">
        <f t="shared" ca="1" si="276"/>
        <v>0</v>
      </c>
      <c r="I225" s="4">
        <f t="shared" ca="1" si="276"/>
        <v>0</v>
      </c>
      <c r="J225" s="4">
        <f t="shared" ca="1" si="276"/>
        <v>0</v>
      </c>
      <c r="K225" s="4">
        <f t="shared" ca="1" si="276"/>
        <v>0</v>
      </c>
      <c r="L225" s="4">
        <f t="shared" ca="1" si="276"/>
        <v>0</v>
      </c>
      <c r="M225" s="4">
        <f t="shared" ca="1" si="276"/>
        <v>0</v>
      </c>
      <c r="N225" s="4">
        <f t="shared" ca="1" si="276"/>
        <v>0</v>
      </c>
      <c r="O225" s="4">
        <f t="shared" ca="1" si="276"/>
        <v>0</v>
      </c>
      <c r="P225" s="4">
        <f t="shared" ca="1" si="276"/>
        <v>0</v>
      </c>
      <c r="Q225" s="4">
        <f t="shared" ca="1" si="276"/>
        <v>0</v>
      </c>
      <c r="R225" s="4">
        <f t="shared" ca="1" si="276"/>
        <v>0</v>
      </c>
      <c r="S225" s="4">
        <f t="shared" ca="1" si="276"/>
        <v>0</v>
      </c>
      <c r="T225" s="4">
        <f t="shared" ca="1" si="276"/>
        <v>0</v>
      </c>
      <c r="U225" s="4">
        <f t="shared" ca="1" si="276"/>
        <v>0</v>
      </c>
      <c r="V225" s="4">
        <f t="shared" ca="1" si="276"/>
        <v>0</v>
      </c>
      <c r="W225" s="4">
        <f t="shared" ca="1" si="276"/>
        <v>0</v>
      </c>
      <c r="X225" s="4">
        <f t="shared" ca="1" si="276"/>
        <v>0</v>
      </c>
      <c r="Y225" s="4">
        <f t="shared" ca="1" si="276"/>
        <v>0</v>
      </c>
      <c r="Z225" s="4">
        <f t="shared" ca="1" si="276"/>
        <v>0</v>
      </c>
      <c r="AA225" s="4">
        <f t="shared" ca="1" si="276"/>
        <v>0</v>
      </c>
      <c r="AB225" s="4">
        <f t="shared" ca="1" si="276"/>
        <v>0</v>
      </c>
      <c r="AC225" s="4">
        <f t="shared" ca="1" si="276"/>
        <v>0</v>
      </c>
      <c r="AD225" s="4">
        <f t="shared" ca="1" si="276"/>
        <v>0</v>
      </c>
      <c r="AE225" s="4">
        <f t="shared" ca="1" si="276"/>
        <v>0</v>
      </c>
      <c r="AF225" s="4">
        <f t="shared" ca="1" si="276"/>
        <v>0</v>
      </c>
      <c r="AG225" s="4">
        <f t="shared" ca="1" si="276"/>
        <v>0</v>
      </c>
      <c r="AH225" s="4">
        <f t="shared" ca="1" si="276"/>
        <v>0</v>
      </c>
      <c r="AI225" s="4">
        <f t="shared" ca="1" si="276"/>
        <v>0</v>
      </c>
      <c r="AJ225" s="4">
        <f t="shared" ca="1" si="276"/>
        <v>0</v>
      </c>
      <c r="AK225" s="4">
        <f t="shared" ca="1" si="276"/>
        <v>0</v>
      </c>
      <c r="AL225" s="4">
        <f t="shared" ca="1" si="276"/>
        <v>0</v>
      </c>
      <c r="AM225" s="4">
        <f t="shared" ca="1" si="276"/>
        <v>0</v>
      </c>
      <c r="AN225" s="4">
        <f t="shared" ca="1" si="276"/>
        <v>0</v>
      </c>
      <c r="AO225" s="4">
        <f t="shared" ca="1" si="276"/>
        <v>0</v>
      </c>
      <c r="AP225" s="4">
        <f t="shared" ca="1" si="276"/>
        <v>0</v>
      </c>
      <c r="AQ225" s="4">
        <f t="shared" ca="1" si="276"/>
        <v>0</v>
      </c>
      <c r="AR225" s="4">
        <f t="shared" ca="1" si="276"/>
        <v>0</v>
      </c>
      <c r="AS225" s="4">
        <f t="shared" ca="1" si="276"/>
        <v>0</v>
      </c>
      <c r="AT225" s="4">
        <f t="shared" ca="1" si="276"/>
        <v>0</v>
      </c>
      <c r="AU225" s="4">
        <f t="shared" ca="1" si="276"/>
        <v>0</v>
      </c>
      <c r="AV225" s="4">
        <f t="shared" ca="1" si="276"/>
        <v>0</v>
      </c>
      <c r="AW225" s="4">
        <f t="shared" ca="1" si="276"/>
        <v>0</v>
      </c>
      <c r="AX225" s="4">
        <f t="shared" ca="1" si="276"/>
        <v>0</v>
      </c>
      <c r="AY225" s="4">
        <f t="shared" ca="1" si="276"/>
        <v>0</v>
      </c>
      <c r="AZ225" s="4">
        <f t="shared" ca="1" si="276"/>
        <v>0</v>
      </c>
      <c r="BA225" s="4">
        <f t="shared" ca="1" si="276"/>
        <v>0</v>
      </c>
      <c r="BB225" s="4">
        <f t="shared" ca="1" si="276"/>
        <v>0</v>
      </c>
      <c r="BC225" s="4">
        <f t="shared" ca="1" si="276"/>
        <v>0</v>
      </c>
      <c r="BD225" s="4">
        <f t="shared" ca="1" si="276"/>
        <v>0</v>
      </c>
      <c r="BE225" s="4">
        <f t="shared" ca="1" si="276"/>
        <v>0</v>
      </c>
      <c r="BF225" s="4">
        <f t="shared" ca="1" si="276"/>
        <v>0</v>
      </c>
      <c r="BG225" s="4">
        <f t="shared" ca="1" si="276"/>
        <v>0</v>
      </c>
      <c r="BH225" s="4">
        <f t="shared" ca="1" si="276"/>
        <v>0</v>
      </c>
      <c r="BI225" s="4">
        <f t="shared" ca="1" si="276"/>
        <v>0</v>
      </c>
      <c r="BJ225" s="4">
        <f t="shared" ca="1" si="276"/>
        <v>0</v>
      </c>
      <c r="BK225" s="4">
        <f t="shared" ca="1" si="276"/>
        <v>0</v>
      </c>
      <c r="BL225" s="4">
        <f t="shared" ca="1" si="276"/>
        <v>0</v>
      </c>
      <c r="BM225" s="4">
        <f t="shared" ca="1" si="276"/>
        <v>0</v>
      </c>
      <c r="BN225" s="4">
        <f t="shared" ca="1" si="276"/>
        <v>0</v>
      </c>
      <c r="BO225" s="4">
        <f t="shared" ca="1" si="276"/>
        <v>0</v>
      </c>
      <c r="BP225" s="4">
        <f t="shared" ref="BP225:EA225" ca="1" si="277">IF($D114&gt;0,      MAX(   ( SQRT($C$216*BP$218/PI()/($J114+1E-36))-$C$217 )/TAN($I$121),0),      0)</f>
        <v>0</v>
      </c>
      <c r="BQ225" s="4">
        <f t="shared" ca="1" si="277"/>
        <v>0</v>
      </c>
      <c r="BR225" s="4">
        <f t="shared" ca="1" si="277"/>
        <v>0</v>
      </c>
      <c r="BS225" s="4">
        <f t="shared" ca="1" si="277"/>
        <v>0</v>
      </c>
      <c r="BT225" s="4">
        <f t="shared" ca="1" si="277"/>
        <v>0</v>
      </c>
      <c r="BU225" s="4">
        <f t="shared" ca="1" si="277"/>
        <v>0</v>
      </c>
      <c r="BV225" s="4">
        <f t="shared" ca="1" si="277"/>
        <v>0</v>
      </c>
      <c r="BW225" s="4">
        <f t="shared" ca="1" si="277"/>
        <v>0</v>
      </c>
      <c r="BX225" s="4">
        <f t="shared" ca="1" si="277"/>
        <v>0</v>
      </c>
      <c r="BY225" s="4">
        <f t="shared" ca="1" si="277"/>
        <v>0</v>
      </c>
      <c r="BZ225" s="4">
        <f t="shared" ca="1" si="277"/>
        <v>0</v>
      </c>
      <c r="CA225" s="4">
        <f t="shared" ca="1" si="277"/>
        <v>0</v>
      </c>
      <c r="CB225" s="4">
        <f t="shared" ca="1" si="277"/>
        <v>0</v>
      </c>
      <c r="CC225" s="4">
        <f t="shared" ca="1" si="277"/>
        <v>0</v>
      </c>
      <c r="CD225" s="4">
        <f t="shared" ca="1" si="277"/>
        <v>0</v>
      </c>
      <c r="CE225" s="4">
        <f t="shared" ca="1" si="277"/>
        <v>0</v>
      </c>
      <c r="CF225" s="4">
        <f t="shared" ca="1" si="277"/>
        <v>0</v>
      </c>
      <c r="CG225" s="4">
        <f t="shared" ca="1" si="277"/>
        <v>0</v>
      </c>
      <c r="CH225" s="4">
        <f t="shared" ca="1" si="277"/>
        <v>0</v>
      </c>
      <c r="CI225" s="4">
        <f t="shared" ca="1" si="277"/>
        <v>0</v>
      </c>
      <c r="CJ225" s="4">
        <f t="shared" ca="1" si="277"/>
        <v>0</v>
      </c>
      <c r="CK225" s="4">
        <f t="shared" ca="1" si="277"/>
        <v>0</v>
      </c>
      <c r="CL225" s="4">
        <f t="shared" ca="1" si="277"/>
        <v>0</v>
      </c>
      <c r="CM225" s="4">
        <f t="shared" ca="1" si="277"/>
        <v>0</v>
      </c>
      <c r="CN225" s="4">
        <f t="shared" ca="1" si="277"/>
        <v>0</v>
      </c>
      <c r="CO225" s="4">
        <f t="shared" ca="1" si="277"/>
        <v>0</v>
      </c>
      <c r="CP225" s="4">
        <f t="shared" ca="1" si="277"/>
        <v>0</v>
      </c>
      <c r="CQ225" s="4">
        <f t="shared" ca="1" si="277"/>
        <v>0</v>
      </c>
      <c r="CR225" s="4">
        <f t="shared" ca="1" si="277"/>
        <v>0</v>
      </c>
      <c r="CS225" s="4">
        <f t="shared" ca="1" si="277"/>
        <v>0</v>
      </c>
      <c r="CT225" s="4">
        <f t="shared" ca="1" si="277"/>
        <v>0</v>
      </c>
      <c r="CU225" s="4">
        <f t="shared" ca="1" si="277"/>
        <v>0</v>
      </c>
      <c r="CV225" s="4">
        <f t="shared" ca="1" si="277"/>
        <v>0</v>
      </c>
      <c r="CW225" s="4">
        <f t="shared" ca="1" si="277"/>
        <v>0</v>
      </c>
      <c r="CX225" s="4">
        <f t="shared" ca="1" si="277"/>
        <v>0</v>
      </c>
      <c r="CY225" s="4">
        <f t="shared" ca="1" si="277"/>
        <v>0</v>
      </c>
      <c r="CZ225" s="4">
        <f t="shared" ca="1" si="277"/>
        <v>0</v>
      </c>
      <c r="DA225" s="4">
        <f t="shared" ca="1" si="277"/>
        <v>0</v>
      </c>
      <c r="DB225" s="4">
        <f t="shared" ca="1" si="277"/>
        <v>0</v>
      </c>
      <c r="DC225" s="4">
        <f t="shared" ca="1" si="277"/>
        <v>0</v>
      </c>
      <c r="DD225" s="4">
        <f t="shared" ca="1" si="277"/>
        <v>0</v>
      </c>
      <c r="DE225" s="4">
        <f t="shared" ca="1" si="277"/>
        <v>0</v>
      </c>
      <c r="DF225" s="4">
        <f t="shared" ca="1" si="277"/>
        <v>0</v>
      </c>
      <c r="DG225" s="4">
        <f t="shared" ca="1" si="277"/>
        <v>0</v>
      </c>
      <c r="DH225" s="4">
        <f t="shared" ca="1" si="277"/>
        <v>0</v>
      </c>
      <c r="DI225" s="4">
        <f t="shared" ca="1" si="277"/>
        <v>0</v>
      </c>
      <c r="DJ225" s="4">
        <f t="shared" ca="1" si="277"/>
        <v>0</v>
      </c>
      <c r="DK225" s="4">
        <f t="shared" ca="1" si="277"/>
        <v>0</v>
      </c>
      <c r="DL225" s="4">
        <f t="shared" ca="1" si="277"/>
        <v>0</v>
      </c>
      <c r="DM225" s="4">
        <f t="shared" ca="1" si="277"/>
        <v>0</v>
      </c>
      <c r="DN225" s="4">
        <f t="shared" ca="1" si="277"/>
        <v>0</v>
      </c>
      <c r="DO225" s="4">
        <f t="shared" ca="1" si="277"/>
        <v>0</v>
      </c>
      <c r="DP225" s="4">
        <f t="shared" ca="1" si="277"/>
        <v>0</v>
      </c>
      <c r="DQ225" s="4">
        <f t="shared" ca="1" si="277"/>
        <v>0</v>
      </c>
      <c r="DR225" s="4">
        <f t="shared" ca="1" si="277"/>
        <v>0</v>
      </c>
      <c r="DS225" s="4">
        <f t="shared" ca="1" si="277"/>
        <v>0</v>
      </c>
      <c r="DT225" s="4">
        <f t="shared" ca="1" si="277"/>
        <v>0</v>
      </c>
      <c r="DU225" s="4">
        <f t="shared" ca="1" si="277"/>
        <v>0</v>
      </c>
      <c r="DV225" s="4">
        <f t="shared" ca="1" si="277"/>
        <v>0</v>
      </c>
      <c r="DW225" s="4">
        <f t="shared" ca="1" si="277"/>
        <v>0</v>
      </c>
      <c r="DX225" s="4">
        <f t="shared" ca="1" si="277"/>
        <v>0</v>
      </c>
      <c r="DY225" s="4">
        <f t="shared" ca="1" si="277"/>
        <v>0</v>
      </c>
      <c r="DZ225" s="4">
        <f t="shared" ca="1" si="277"/>
        <v>0</v>
      </c>
      <c r="EA225" s="4">
        <f t="shared" ca="1" si="277"/>
        <v>0</v>
      </c>
      <c r="EB225" s="4">
        <f t="shared" ref="EB225:GM225" ca="1" si="278">IF($D114&gt;0,      MAX(   ( SQRT($C$216*EB$218/PI()/($J114+1E-36))-$C$217 )/TAN($I$121),0),      0)</f>
        <v>0</v>
      </c>
      <c r="EC225" s="4">
        <f t="shared" ca="1" si="278"/>
        <v>0</v>
      </c>
      <c r="ED225" s="4">
        <f t="shared" ca="1" si="278"/>
        <v>0</v>
      </c>
      <c r="EE225" s="4">
        <f t="shared" ca="1" si="278"/>
        <v>0</v>
      </c>
      <c r="EF225" s="4">
        <f t="shared" ca="1" si="278"/>
        <v>0</v>
      </c>
      <c r="EG225" s="4">
        <f t="shared" ca="1" si="278"/>
        <v>0</v>
      </c>
      <c r="EH225" s="4">
        <f t="shared" ca="1" si="278"/>
        <v>0</v>
      </c>
      <c r="EI225" s="4">
        <f t="shared" ca="1" si="278"/>
        <v>0</v>
      </c>
      <c r="EJ225" s="4">
        <f t="shared" ca="1" si="278"/>
        <v>0</v>
      </c>
      <c r="EK225" s="4">
        <f t="shared" ca="1" si="278"/>
        <v>0</v>
      </c>
      <c r="EL225" s="4">
        <f t="shared" ca="1" si="278"/>
        <v>0</v>
      </c>
      <c r="EM225" s="4">
        <f t="shared" ca="1" si="278"/>
        <v>0</v>
      </c>
      <c r="EN225" s="4">
        <f t="shared" ca="1" si="278"/>
        <v>0</v>
      </c>
      <c r="EO225" s="4">
        <f t="shared" ca="1" si="278"/>
        <v>0</v>
      </c>
      <c r="EP225" s="4">
        <f t="shared" ca="1" si="278"/>
        <v>0</v>
      </c>
      <c r="EQ225" s="4">
        <f t="shared" ca="1" si="278"/>
        <v>0</v>
      </c>
      <c r="ER225" s="4">
        <f t="shared" ca="1" si="278"/>
        <v>0</v>
      </c>
      <c r="ES225" s="4">
        <f t="shared" ca="1" si="278"/>
        <v>0</v>
      </c>
      <c r="ET225" s="4">
        <f t="shared" ca="1" si="278"/>
        <v>0</v>
      </c>
      <c r="EU225" s="4">
        <f t="shared" ca="1" si="278"/>
        <v>0</v>
      </c>
      <c r="EV225" s="4">
        <f t="shared" ca="1" si="278"/>
        <v>0</v>
      </c>
      <c r="EW225" s="4">
        <f t="shared" ca="1" si="278"/>
        <v>0</v>
      </c>
      <c r="EX225" s="4">
        <f t="shared" ca="1" si="278"/>
        <v>0</v>
      </c>
      <c r="EY225" s="4">
        <f t="shared" ca="1" si="278"/>
        <v>0</v>
      </c>
      <c r="EZ225" s="4">
        <f t="shared" ca="1" si="278"/>
        <v>0</v>
      </c>
      <c r="FA225" s="4">
        <f t="shared" ca="1" si="278"/>
        <v>0</v>
      </c>
      <c r="FB225" s="4">
        <f t="shared" ca="1" si="278"/>
        <v>0</v>
      </c>
      <c r="FC225" s="4">
        <f t="shared" ca="1" si="278"/>
        <v>0</v>
      </c>
      <c r="FD225" s="4">
        <f t="shared" ca="1" si="278"/>
        <v>0</v>
      </c>
      <c r="FE225" s="4">
        <f t="shared" ca="1" si="278"/>
        <v>0</v>
      </c>
      <c r="FF225" s="4">
        <f t="shared" ca="1" si="278"/>
        <v>0</v>
      </c>
      <c r="FG225" s="4">
        <f t="shared" ca="1" si="278"/>
        <v>0</v>
      </c>
      <c r="FH225" s="4">
        <f t="shared" ca="1" si="278"/>
        <v>0</v>
      </c>
      <c r="FI225" s="4">
        <f t="shared" ca="1" si="278"/>
        <v>0</v>
      </c>
      <c r="FJ225" s="4">
        <f t="shared" ca="1" si="278"/>
        <v>0</v>
      </c>
      <c r="FK225" s="4">
        <f t="shared" ca="1" si="278"/>
        <v>0</v>
      </c>
      <c r="FL225" s="4">
        <f t="shared" ca="1" si="278"/>
        <v>0</v>
      </c>
      <c r="FM225" s="4">
        <f t="shared" ca="1" si="278"/>
        <v>0</v>
      </c>
      <c r="FN225" s="4">
        <f t="shared" ca="1" si="278"/>
        <v>0</v>
      </c>
      <c r="FO225" s="4">
        <f t="shared" ca="1" si="278"/>
        <v>0</v>
      </c>
      <c r="FP225" s="4">
        <f t="shared" ca="1" si="278"/>
        <v>0</v>
      </c>
      <c r="FQ225" s="4">
        <f t="shared" ca="1" si="278"/>
        <v>0</v>
      </c>
      <c r="FR225" s="4">
        <f t="shared" ca="1" si="278"/>
        <v>0</v>
      </c>
      <c r="FS225" s="4">
        <f t="shared" ca="1" si="278"/>
        <v>0</v>
      </c>
      <c r="FT225" s="4">
        <f t="shared" ca="1" si="278"/>
        <v>0</v>
      </c>
      <c r="FU225" s="4">
        <f t="shared" ca="1" si="278"/>
        <v>0</v>
      </c>
      <c r="FV225" s="4">
        <f t="shared" ca="1" si="278"/>
        <v>0</v>
      </c>
      <c r="FW225" s="4">
        <f t="shared" ca="1" si="278"/>
        <v>0</v>
      </c>
      <c r="FX225" s="4">
        <f t="shared" ca="1" si="278"/>
        <v>0</v>
      </c>
      <c r="FY225" s="4">
        <f t="shared" ca="1" si="278"/>
        <v>0</v>
      </c>
      <c r="FZ225" s="4">
        <f t="shared" ca="1" si="278"/>
        <v>0</v>
      </c>
      <c r="GA225" s="4">
        <f t="shared" ca="1" si="278"/>
        <v>0</v>
      </c>
      <c r="GB225" s="4">
        <f t="shared" ca="1" si="278"/>
        <v>0</v>
      </c>
      <c r="GC225" s="4">
        <f t="shared" ca="1" si="278"/>
        <v>0</v>
      </c>
      <c r="GD225" s="4">
        <f t="shared" ca="1" si="278"/>
        <v>0</v>
      </c>
      <c r="GE225" s="4">
        <f t="shared" ca="1" si="278"/>
        <v>0</v>
      </c>
      <c r="GF225" s="4">
        <f t="shared" ca="1" si="278"/>
        <v>0</v>
      </c>
      <c r="GG225" s="4">
        <f t="shared" ca="1" si="278"/>
        <v>0</v>
      </c>
      <c r="GH225" s="4">
        <f t="shared" ca="1" si="278"/>
        <v>0</v>
      </c>
      <c r="GI225" s="4">
        <f t="shared" ca="1" si="278"/>
        <v>0</v>
      </c>
      <c r="GJ225" s="4">
        <f t="shared" ca="1" si="278"/>
        <v>0</v>
      </c>
      <c r="GK225" s="4">
        <f t="shared" ca="1" si="278"/>
        <v>0</v>
      </c>
      <c r="GL225" s="4">
        <f t="shared" ca="1" si="278"/>
        <v>0</v>
      </c>
      <c r="GM225" s="4">
        <f t="shared" ca="1" si="278"/>
        <v>0</v>
      </c>
      <c r="GN225" s="4">
        <f t="shared" ref="GN225:IV225" ca="1" si="279">IF($D114&gt;0,      MAX(   ( SQRT($C$216*GN$218/PI()/($J114+1E-36))-$C$217 )/TAN($I$121),0),      0)</f>
        <v>0</v>
      </c>
      <c r="GO225" s="4">
        <f t="shared" ca="1" si="279"/>
        <v>0</v>
      </c>
      <c r="GP225" s="4">
        <f t="shared" ca="1" si="279"/>
        <v>0</v>
      </c>
      <c r="GQ225" s="4">
        <f t="shared" ca="1" si="279"/>
        <v>0</v>
      </c>
      <c r="GR225" s="4">
        <f t="shared" ca="1" si="279"/>
        <v>0</v>
      </c>
      <c r="GS225" s="4">
        <f t="shared" ca="1" si="279"/>
        <v>0</v>
      </c>
      <c r="GT225" s="4">
        <f t="shared" ca="1" si="279"/>
        <v>0</v>
      </c>
      <c r="GU225" s="4">
        <f t="shared" ca="1" si="279"/>
        <v>0</v>
      </c>
      <c r="GV225" s="4">
        <f t="shared" ca="1" si="279"/>
        <v>0</v>
      </c>
      <c r="GW225" s="4">
        <f t="shared" ca="1" si="279"/>
        <v>0</v>
      </c>
      <c r="GX225" s="4">
        <f t="shared" ca="1" si="279"/>
        <v>0</v>
      </c>
      <c r="GY225" s="4">
        <f t="shared" ca="1" si="279"/>
        <v>0</v>
      </c>
      <c r="GZ225" s="4">
        <f t="shared" ca="1" si="279"/>
        <v>0</v>
      </c>
      <c r="HA225" s="4">
        <f t="shared" ca="1" si="279"/>
        <v>0</v>
      </c>
      <c r="HB225" s="4">
        <f t="shared" ca="1" si="279"/>
        <v>0</v>
      </c>
      <c r="HC225" s="4">
        <f t="shared" ca="1" si="279"/>
        <v>0</v>
      </c>
      <c r="HD225" s="4">
        <f t="shared" ca="1" si="279"/>
        <v>0</v>
      </c>
      <c r="HE225" s="4">
        <f t="shared" ca="1" si="279"/>
        <v>0</v>
      </c>
      <c r="HF225" s="4">
        <f t="shared" ca="1" si="279"/>
        <v>0</v>
      </c>
      <c r="HG225" s="4">
        <f t="shared" ca="1" si="279"/>
        <v>0</v>
      </c>
      <c r="HH225" s="4">
        <f t="shared" ca="1" si="279"/>
        <v>0</v>
      </c>
      <c r="HI225" s="4">
        <f t="shared" ca="1" si="279"/>
        <v>0</v>
      </c>
      <c r="HJ225" s="4">
        <f t="shared" ca="1" si="279"/>
        <v>0</v>
      </c>
      <c r="HK225" s="4">
        <f t="shared" ca="1" si="279"/>
        <v>0</v>
      </c>
      <c r="HL225" s="4">
        <f t="shared" ca="1" si="279"/>
        <v>0</v>
      </c>
      <c r="HM225" s="4">
        <f t="shared" ca="1" si="279"/>
        <v>0</v>
      </c>
      <c r="HN225" s="4">
        <f t="shared" ca="1" si="279"/>
        <v>0</v>
      </c>
      <c r="HO225" s="4">
        <f t="shared" ca="1" si="279"/>
        <v>0</v>
      </c>
      <c r="HP225" s="4">
        <f t="shared" ca="1" si="279"/>
        <v>0</v>
      </c>
      <c r="HQ225" s="4">
        <f t="shared" ca="1" si="279"/>
        <v>0</v>
      </c>
      <c r="HR225" s="4">
        <f t="shared" ca="1" si="279"/>
        <v>0</v>
      </c>
      <c r="HS225" s="4">
        <f t="shared" ca="1" si="279"/>
        <v>0</v>
      </c>
      <c r="HT225" s="4">
        <f t="shared" ca="1" si="279"/>
        <v>0</v>
      </c>
      <c r="HU225" s="4">
        <f t="shared" ca="1" si="279"/>
        <v>0</v>
      </c>
      <c r="HV225" s="4">
        <f t="shared" ca="1" si="279"/>
        <v>0</v>
      </c>
      <c r="HW225" s="4">
        <f t="shared" ca="1" si="279"/>
        <v>0</v>
      </c>
      <c r="HX225" s="4">
        <f t="shared" ca="1" si="279"/>
        <v>0</v>
      </c>
      <c r="HY225" s="4">
        <f t="shared" ca="1" si="279"/>
        <v>0</v>
      </c>
      <c r="HZ225" s="4">
        <f t="shared" ca="1" si="279"/>
        <v>0</v>
      </c>
      <c r="IA225" s="4">
        <f t="shared" ca="1" si="279"/>
        <v>0</v>
      </c>
      <c r="IB225" s="4">
        <f t="shared" ca="1" si="279"/>
        <v>0</v>
      </c>
      <c r="IC225" s="4">
        <f t="shared" ca="1" si="279"/>
        <v>0</v>
      </c>
      <c r="ID225" s="4">
        <f t="shared" ca="1" si="279"/>
        <v>0</v>
      </c>
      <c r="IE225" s="4">
        <f t="shared" ca="1" si="279"/>
        <v>0</v>
      </c>
      <c r="IF225" s="4">
        <f t="shared" ca="1" si="279"/>
        <v>0</v>
      </c>
      <c r="IG225" s="4">
        <f t="shared" ca="1" si="279"/>
        <v>0</v>
      </c>
      <c r="IH225" s="4">
        <f t="shared" ca="1" si="279"/>
        <v>0</v>
      </c>
      <c r="II225" s="4">
        <f t="shared" ca="1" si="279"/>
        <v>0</v>
      </c>
      <c r="IJ225" s="4">
        <f t="shared" ca="1" si="279"/>
        <v>0</v>
      </c>
      <c r="IK225" s="4">
        <f t="shared" ca="1" si="279"/>
        <v>0</v>
      </c>
      <c r="IL225" s="4">
        <f t="shared" ca="1" si="279"/>
        <v>0</v>
      </c>
      <c r="IM225" s="4">
        <f t="shared" ca="1" si="279"/>
        <v>0</v>
      </c>
      <c r="IN225" s="4">
        <f t="shared" ca="1" si="279"/>
        <v>0</v>
      </c>
      <c r="IO225" s="4">
        <f t="shared" ca="1" si="279"/>
        <v>0</v>
      </c>
      <c r="IP225" s="4">
        <f t="shared" ca="1" si="279"/>
        <v>0</v>
      </c>
      <c r="IQ225" s="4">
        <f t="shared" ca="1" si="279"/>
        <v>0</v>
      </c>
      <c r="IR225" s="4">
        <f t="shared" ca="1" si="279"/>
        <v>0</v>
      </c>
      <c r="IS225" s="4">
        <f t="shared" ca="1" si="279"/>
        <v>0</v>
      </c>
      <c r="IT225" s="4">
        <f t="shared" ca="1" si="279"/>
        <v>0</v>
      </c>
      <c r="IU225" s="4">
        <f t="shared" ca="1" si="279"/>
        <v>0</v>
      </c>
      <c r="IV225" s="4">
        <f t="shared" ca="1" si="279"/>
        <v>0</v>
      </c>
    </row>
    <row r="226" spans="1:256" x14ac:dyDescent="0.15">
      <c r="A226" s="24" t="s">
        <v>145</v>
      </c>
      <c r="B226" s="2" t="s">
        <v>18</v>
      </c>
      <c r="C226" s="4"/>
      <c r="D226" s="4">
        <f t="shared" ref="D226:BO226" ca="1" si="280">IF($D115&gt;0,      MAX(   ( SQRT($C$216*D$218/PI()/($J115+1E-36))-$C$217 )/TAN($I$121),0),      0)</f>
        <v>0</v>
      </c>
      <c r="E226" s="4">
        <f t="shared" ca="1" si="280"/>
        <v>0</v>
      </c>
      <c r="F226" s="4">
        <f t="shared" ca="1" si="280"/>
        <v>0</v>
      </c>
      <c r="G226" s="4">
        <f t="shared" ca="1" si="280"/>
        <v>0</v>
      </c>
      <c r="H226" s="4">
        <f t="shared" ca="1" si="280"/>
        <v>0</v>
      </c>
      <c r="I226" s="4">
        <f t="shared" ca="1" si="280"/>
        <v>0</v>
      </c>
      <c r="J226" s="4">
        <f t="shared" ca="1" si="280"/>
        <v>0</v>
      </c>
      <c r="K226" s="4">
        <f t="shared" ca="1" si="280"/>
        <v>0</v>
      </c>
      <c r="L226" s="4">
        <f t="shared" ca="1" si="280"/>
        <v>0</v>
      </c>
      <c r="M226" s="4">
        <f t="shared" ca="1" si="280"/>
        <v>0</v>
      </c>
      <c r="N226" s="4">
        <f t="shared" ca="1" si="280"/>
        <v>0</v>
      </c>
      <c r="O226" s="4">
        <f t="shared" ca="1" si="280"/>
        <v>0</v>
      </c>
      <c r="P226" s="4">
        <f t="shared" ca="1" si="280"/>
        <v>0</v>
      </c>
      <c r="Q226" s="4">
        <f t="shared" ca="1" si="280"/>
        <v>0</v>
      </c>
      <c r="R226" s="4">
        <f t="shared" ca="1" si="280"/>
        <v>0</v>
      </c>
      <c r="S226" s="4">
        <f t="shared" ca="1" si="280"/>
        <v>0</v>
      </c>
      <c r="T226" s="4">
        <f t="shared" ca="1" si="280"/>
        <v>0</v>
      </c>
      <c r="U226" s="4">
        <f t="shared" ca="1" si="280"/>
        <v>0</v>
      </c>
      <c r="V226" s="4">
        <f t="shared" ca="1" si="280"/>
        <v>0</v>
      </c>
      <c r="W226" s="4">
        <f t="shared" ca="1" si="280"/>
        <v>0</v>
      </c>
      <c r="X226" s="4">
        <f t="shared" ca="1" si="280"/>
        <v>0</v>
      </c>
      <c r="Y226" s="4">
        <f t="shared" ca="1" si="280"/>
        <v>0</v>
      </c>
      <c r="Z226" s="4">
        <f t="shared" ca="1" si="280"/>
        <v>0</v>
      </c>
      <c r="AA226" s="4">
        <f t="shared" ca="1" si="280"/>
        <v>0</v>
      </c>
      <c r="AB226" s="4">
        <f t="shared" ca="1" si="280"/>
        <v>0</v>
      </c>
      <c r="AC226" s="4">
        <f t="shared" ca="1" si="280"/>
        <v>0</v>
      </c>
      <c r="AD226" s="4">
        <f t="shared" ca="1" si="280"/>
        <v>0</v>
      </c>
      <c r="AE226" s="4">
        <f t="shared" ca="1" si="280"/>
        <v>0</v>
      </c>
      <c r="AF226" s="4">
        <f t="shared" ca="1" si="280"/>
        <v>0</v>
      </c>
      <c r="AG226" s="4">
        <f t="shared" ca="1" si="280"/>
        <v>0</v>
      </c>
      <c r="AH226" s="4">
        <f t="shared" ca="1" si="280"/>
        <v>0</v>
      </c>
      <c r="AI226" s="4">
        <f t="shared" ca="1" si="280"/>
        <v>0</v>
      </c>
      <c r="AJ226" s="4">
        <f t="shared" ca="1" si="280"/>
        <v>0</v>
      </c>
      <c r="AK226" s="4">
        <f t="shared" ca="1" si="280"/>
        <v>0</v>
      </c>
      <c r="AL226" s="4">
        <f t="shared" ca="1" si="280"/>
        <v>0</v>
      </c>
      <c r="AM226" s="4">
        <f t="shared" ca="1" si="280"/>
        <v>0</v>
      </c>
      <c r="AN226" s="4">
        <f t="shared" ca="1" si="280"/>
        <v>0</v>
      </c>
      <c r="AO226" s="4">
        <f t="shared" ca="1" si="280"/>
        <v>0</v>
      </c>
      <c r="AP226" s="4">
        <f t="shared" ca="1" si="280"/>
        <v>0</v>
      </c>
      <c r="AQ226" s="4">
        <f t="shared" ca="1" si="280"/>
        <v>0</v>
      </c>
      <c r="AR226" s="4">
        <f t="shared" ca="1" si="280"/>
        <v>0</v>
      </c>
      <c r="AS226" s="4">
        <f t="shared" ca="1" si="280"/>
        <v>0</v>
      </c>
      <c r="AT226" s="4">
        <f t="shared" ca="1" si="280"/>
        <v>0</v>
      </c>
      <c r="AU226" s="4">
        <f t="shared" ca="1" si="280"/>
        <v>0</v>
      </c>
      <c r="AV226" s="4">
        <f t="shared" ca="1" si="280"/>
        <v>0</v>
      </c>
      <c r="AW226" s="4">
        <f t="shared" ca="1" si="280"/>
        <v>0</v>
      </c>
      <c r="AX226" s="4">
        <f t="shared" ca="1" si="280"/>
        <v>0</v>
      </c>
      <c r="AY226" s="4">
        <f t="shared" ca="1" si="280"/>
        <v>0</v>
      </c>
      <c r="AZ226" s="4">
        <f t="shared" ca="1" si="280"/>
        <v>0</v>
      </c>
      <c r="BA226" s="4">
        <f t="shared" ca="1" si="280"/>
        <v>0</v>
      </c>
      <c r="BB226" s="4">
        <f t="shared" ca="1" si="280"/>
        <v>0</v>
      </c>
      <c r="BC226" s="4">
        <f t="shared" ca="1" si="280"/>
        <v>0</v>
      </c>
      <c r="BD226" s="4">
        <f t="shared" ca="1" si="280"/>
        <v>0</v>
      </c>
      <c r="BE226" s="4">
        <f t="shared" ca="1" si="280"/>
        <v>0</v>
      </c>
      <c r="BF226" s="4">
        <f t="shared" ca="1" si="280"/>
        <v>0</v>
      </c>
      <c r="BG226" s="4">
        <f t="shared" ca="1" si="280"/>
        <v>0</v>
      </c>
      <c r="BH226" s="4">
        <f t="shared" ca="1" si="280"/>
        <v>0</v>
      </c>
      <c r="BI226" s="4">
        <f t="shared" ca="1" si="280"/>
        <v>0</v>
      </c>
      <c r="BJ226" s="4">
        <f t="shared" ca="1" si="280"/>
        <v>0</v>
      </c>
      <c r="BK226" s="4">
        <f t="shared" ca="1" si="280"/>
        <v>0</v>
      </c>
      <c r="BL226" s="4">
        <f t="shared" ca="1" si="280"/>
        <v>0</v>
      </c>
      <c r="BM226" s="4">
        <f t="shared" ca="1" si="280"/>
        <v>0</v>
      </c>
      <c r="BN226" s="4">
        <f t="shared" ca="1" si="280"/>
        <v>0</v>
      </c>
      <c r="BO226" s="4">
        <f t="shared" ca="1" si="280"/>
        <v>0</v>
      </c>
      <c r="BP226" s="4">
        <f t="shared" ref="BP226:EA226" ca="1" si="281">IF($D115&gt;0,      MAX(   ( SQRT($C$216*BP$218/PI()/($J115+1E-36))-$C$217 )/TAN($I$121),0),      0)</f>
        <v>0</v>
      </c>
      <c r="BQ226" s="4">
        <f t="shared" ca="1" si="281"/>
        <v>0</v>
      </c>
      <c r="BR226" s="4">
        <f t="shared" ca="1" si="281"/>
        <v>0</v>
      </c>
      <c r="BS226" s="4">
        <f t="shared" ca="1" si="281"/>
        <v>0</v>
      </c>
      <c r="BT226" s="4">
        <f t="shared" ca="1" si="281"/>
        <v>0</v>
      </c>
      <c r="BU226" s="4">
        <f t="shared" ca="1" si="281"/>
        <v>0</v>
      </c>
      <c r="BV226" s="4">
        <f t="shared" ca="1" si="281"/>
        <v>0</v>
      </c>
      <c r="BW226" s="4">
        <f t="shared" ca="1" si="281"/>
        <v>0</v>
      </c>
      <c r="BX226" s="4">
        <f t="shared" ca="1" si="281"/>
        <v>0</v>
      </c>
      <c r="BY226" s="4">
        <f t="shared" ca="1" si="281"/>
        <v>0</v>
      </c>
      <c r="BZ226" s="4">
        <f t="shared" ca="1" si="281"/>
        <v>0</v>
      </c>
      <c r="CA226" s="4">
        <f t="shared" ca="1" si="281"/>
        <v>0</v>
      </c>
      <c r="CB226" s="4">
        <f t="shared" ca="1" si="281"/>
        <v>0</v>
      </c>
      <c r="CC226" s="4">
        <f t="shared" ca="1" si="281"/>
        <v>0</v>
      </c>
      <c r="CD226" s="4">
        <f t="shared" ca="1" si="281"/>
        <v>0</v>
      </c>
      <c r="CE226" s="4">
        <f t="shared" ca="1" si="281"/>
        <v>0</v>
      </c>
      <c r="CF226" s="4">
        <f t="shared" ca="1" si="281"/>
        <v>0</v>
      </c>
      <c r="CG226" s="4">
        <f t="shared" ca="1" si="281"/>
        <v>0</v>
      </c>
      <c r="CH226" s="4">
        <f t="shared" ca="1" si="281"/>
        <v>0</v>
      </c>
      <c r="CI226" s="4">
        <f t="shared" ca="1" si="281"/>
        <v>0</v>
      </c>
      <c r="CJ226" s="4">
        <f t="shared" ca="1" si="281"/>
        <v>0</v>
      </c>
      <c r="CK226" s="4">
        <f t="shared" ca="1" si="281"/>
        <v>0</v>
      </c>
      <c r="CL226" s="4">
        <f t="shared" ca="1" si="281"/>
        <v>0</v>
      </c>
      <c r="CM226" s="4">
        <f t="shared" ca="1" si="281"/>
        <v>0</v>
      </c>
      <c r="CN226" s="4">
        <f t="shared" ca="1" si="281"/>
        <v>0</v>
      </c>
      <c r="CO226" s="4">
        <f t="shared" ca="1" si="281"/>
        <v>0</v>
      </c>
      <c r="CP226" s="4">
        <f t="shared" ca="1" si="281"/>
        <v>0</v>
      </c>
      <c r="CQ226" s="4">
        <f t="shared" ca="1" si="281"/>
        <v>0</v>
      </c>
      <c r="CR226" s="4">
        <f t="shared" ca="1" si="281"/>
        <v>0</v>
      </c>
      <c r="CS226" s="4">
        <f t="shared" ca="1" si="281"/>
        <v>0</v>
      </c>
      <c r="CT226" s="4">
        <f t="shared" ca="1" si="281"/>
        <v>0</v>
      </c>
      <c r="CU226" s="4">
        <f t="shared" ca="1" si="281"/>
        <v>0</v>
      </c>
      <c r="CV226" s="4">
        <f t="shared" ca="1" si="281"/>
        <v>0</v>
      </c>
      <c r="CW226" s="4">
        <f t="shared" ca="1" si="281"/>
        <v>0</v>
      </c>
      <c r="CX226" s="4">
        <f t="shared" ca="1" si="281"/>
        <v>0</v>
      </c>
      <c r="CY226" s="4">
        <f t="shared" ca="1" si="281"/>
        <v>0</v>
      </c>
      <c r="CZ226" s="4">
        <f t="shared" ca="1" si="281"/>
        <v>0</v>
      </c>
      <c r="DA226" s="4">
        <f t="shared" ca="1" si="281"/>
        <v>0</v>
      </c>
      <c r="DB226" s="4">
        <f t="shared" ca="1" si="281"/>
        <v>0</v>
      </c>
      <c r="DC226" s="4">
        <f t="shared" ca="1" si="281"/>
        <v>0</v>
      </c>
      <c r="DD226" s="4">
        <f t="shared" ca="1" si="281"/>
        <v>0</v>
      </c>
      <c r="DE226" s="4">
        <f t="shared" ca="1" si="281"/>
        <v>0</v>
      </c>
      <c r="DF226" s="4">
        <f t="shared" ca="1" si="281"/>
        <v>0</v>
      </c>
      <c r="DG226" s="4">
        <f t="shared" ca="1" si="281"/>
        <v>0</v>
      </c>
      <c r="DH226" s="4">
        <f t="shared" ca="1" si="281"/>
        <v>0</v>
      </c>
      <c r="DI226" s="4">
        <f t="shared" ca="1" si="281"/>
        <v>0</v>
      </c>
      <c r="DJ226" s="4">
        <f t="shared" ca="1" si="281"/>
        <v>0</v>
      </c>
      <c r="DK226" s="4">
        <f t="shared" ca="1" si="281"/>
        <v>0</v>
      </c>
      <c r="DL226" s="4">
        <f t="shared" ca="1" si="281"/>
        <v>0</v>
      </c>
      <c r="DM226" s="4">
        <f t="shared" ca="1" si="281"/>
        <v>0</v>
      </c>
      <c r="DN226" s="4">
        <f t="shared" ca="1" si="281"/>
        <v>0</v>
      </c>
      <c r="DO226" s="4">
        <f t="shared" ca="1" si="281"/>
        <v>0</v>
      </c>
      <c r="DP226" s="4">
        <f t="shared" ca="1" si="281"/>
        <v>0</v>
      </c>
      <c r="DQ226" s="4">
        <f t="shared" ca="1" si="281"/>
        <v>0</v>
      </c>
      <c r="DR226" s="4">
        <f t="shared" ca="1" si="281"/>
        <v>0</v>
      </c>
      <c r="DS226" s="4">
        <f t="shared" ca="1" si="281"/>
        <v>0</v>
      </c>
      <c r="DT226" s="4">
        <f t="shared" ca="1" si="281"/>
        <v>0</v>
      </c>
      <c r="DU226" s="4">
        <f t="shared" ca="1" si="281"/>
        <v>0</v>
      </c>
      <c r="DV226" s="4">
        <f t="shared" ca="1" si="281"/>
        <v>0</v>
      </c>
      <c r="DW226" s="4">
        <f t="shared" ca="1" si="281"/>
        <v>0</v>
      </c>
      <c r="DX226" s="4">
        <f t="shared" ca="1" si="281"/>
        <v>0</v>
      </c>
      <c r="DY226" s="4">
        <f t="shared" ca="1" si="281"/>
        <v>0</v>
      </c>
      <c r="DZ226" s="4">
        <f t="shared" ca="1" si="281"/>
        <v>0</v>
      </c>
      <c r="EA226" s="4">
        <f t="shared" ca="1" si="281"/>
        <v>0</v>
      </c>
      <c r="EB226" s="4">
        <f t="shared" ref="EB226:GM226" ca="1" si="282">IF($D115&gt;0,      MAX(   ( SQRT($C$216*EB$218/PI()/($J115+1E-36))-$C$217 )/TAN($I$121),0),      0)</f>
        <v>0</v>
      </c>
      <c r="EC226" s="4">
        <f t="shared" ca="1" si="282"/>
        <v>0</v>
      </c>
      <c r="ED226" s="4">
        <f t="shared" ca="1" si="282"/>
        <v>0</v>
      </c>
      <c r="EE226" s="4">
        <f t="shared" ca="1" si="282"/>
        <v>0</v>
      </c>
      <c r="EF226" s="4">
        <f t="shared" ca="1" si="282"/>
        <v>0</v>
      </c>
      <c r="EG226" s="4">
        <f t="shared" ca="1" si="282"/>
        <v>0</v>
      </c>
      <c r="EH226" s="4">
        <f t="shared" ca="1" si="282"/>
        <v>0</v>
      </c>
      <c r="EI226" s="4">
        <f t="shared" ca="1" si="282"/>
        <v>0</v>
      </c>
      <c r="EJ226" s="4">
        <f t="shared" ca="1" si="282"/>
        <v>0</v>
      </c>
      <c r="EK226" s="4">
        <f t="shared" ca="1" si="282"/>
        <v>0</v>
      </c>
      <c r="EL226" s="4">
        <f t="shared" ca="1" si="282"/>
        <v>0</v>
      </c>
      <c r="EM226" s="4">
        <f t="shared" ca="1" si="282"/>
        <v>0</v>
      </c>
      <c r="EN226" s="4">
        <f t="shared" ca="1" si="282"/>
        <v>0</v>
      </c>
      <c r="EO226" s="4">
        <f t="shared" ca="1" si="282"/>
        <v>0</v>
      </c>
      <c r="EP226" s="4">
        <f t="shared" ca="1" si="282"/>
        <v>0</v>
      </c>
      <c r="EQ226" s="4">
        <f t="shared" ca="1" si="282"/>
        <v>0</v>
      </c>
      <c r="ER226" s="4">
        <f t="shared" ca="1" si="282"/>
        <v>0</v>
      </c>
      <c r="ES226" s="4">
        <f t="shared" ca="1" si="282"/>
        <v>0</v>
      </c>
      <c r="ET226" s="4">
        <f t="shared" ca="1" si="282"/>
        <v>0</v>
      </c>
      <c r="EU226" s="4">
        <f t="shared" ca="1" si="282"/>
        <v>0</v>
      </c>
      <c r="EV226" s="4">
        <f t="shared" ca="1" si="282"/>
        <v>0</v>
      </c>
      <c r="EW226" s="4">
        <f t="shared" ca="1" si="282"/>
        <v>0</v>
      </c>
      <c r="EX226" s="4">
        <f t="shared" ca="1" si="282"/>
        <v>0</v>
      </c>
      <c r="EY226" s="4">
        <f t="shared" ca="1" si="282"/>
        <v>0</v>
      </c>
      <c r="EZ226" s="4">
        <f t="shared" ca="1" si="282"/>
        <v>0</v>
      </c>
      <c r="FA226" s="4">
        <f t="shared" ca="1" si="282"/>
        <v>0</v>
      </c>
      <c r="FB226" s="4">
        <f t="shared" ca="1" si="282"/>
        <v>0</v>
      </c>
      <c r="FC226" s="4">
        <f t="shared" ca="1" si="282"/>
        <v>0</v>
      </c>
      <c r="FD226" s="4">
        <f t="shared" ca="1" si="282"/>
        <v>0</v>
      </c>
      <c r="FE226" s="4">
        <f t="shared" ca="1" si="282"/>
        <v>0</v>
      </c>
      <c r="FF226" s="4">
        <f t="shared" ca="1" si="282"/>
        <v>0</v>
      </c>
      <c r="FG226" s="4">
        <f t="shared" ca="1" si="282"/>
        <v>0</v>
      </c>
      <c r="FH226" s="4">
        <f t="shared" ca="1" si="282"/>
        <v>0</v>
      </c>
      <c r="FI226" s="4">
        <f t="shared" ca="1" si="282"/>
        <v>0</v>
      </c>
      <c r="FJ226" s="4">
        <f t="shared" ca="1" si="282"/>
        <v>0</v>
      </c>
      <c r="FK226" s="4">
        <f t="shared" ca="1" si="282"/>
        <v>0</v>
      </c>
      <c r="FL226" s="4">
        <f t="shared" ca="1" si="282"/>
        <v>0</v>
      </c>
      <c r="FM226" s="4">
        <f t="shared" ca="1" si="282"/>
        <v>0</v>
      </c>
      <c r="FN226" s="4">
        <f t="shared" ca="1" si="282"/>
        <v>0</v>
      </c>
      <c r="FO226" s="4">
        <f t="shared" ca="1" si="282"/>
        <v>0</v>
      </c>
      <c r="FP226" s="4">
        <f t="shared" ca="1" si="282"/>
        <v>0</v>
      </c>
      <c r="FQ226" s="4">
        <f t="shared" ca="1" si="282"/>
        <v>0</v>
      </c>
      <c r="FR226" s="4">
        <f t="shared" ca="1" si="282"/>
        <v>0</v>
      </c>
      <c r="FS226" s="4">
        <f t="shared" ca="1" si="282"/>
        <v>0</v>
      </c>
      <c r="FT226" s="4">
        <f t="shared" ca="1" si="282"/>
        <v>0</v>
      </c>
      <c r="FU226" s="4">
        <f t="shared" ca="1" si="282"/>
        <v>0</v>
      </c>
      <c r="FV226" s="4">
        <f t="shared" ca="1" si="282"/>
        <v>0</v>
      </c>
      <c r="FW226" s="4">
        <f t="shared" ca="1" si="282"/>
        <v>0</v>
      </c>
      <c r="FX226" s="4">
        <f t="shared" ca="1" si="282"/>
        <v>0</v>
      </c>
      <c r="FY226" s="4">
        <f t="shared" ca="1" si="282"/>
        <v>0</v>
      </c>
      <c r="FZ226" s="4">
        <f t="shared" ca="1" si="282"/>
        <v>0</v>
      </c>
      <c r="GA226" s="4">
        <f t="shared" ca="1" si="282"/>
        <v>0</v>
      </c>
      <c r="GB226" s="4">
        <f t="shared" ca="1" si="282"/>
        <v>0</v>
      </c>
      <c r="GC226" s="4">
        <f t="shared" ca="1" si="282"/>
        <v>0</v>
      </c>
      <c r="GD226" s="4">
        <f t="shared" ca="1" si="282"/>
        <v>0</v>
      </c>
      <c r="GE226" s="4">
        <f t="shared" ca="1" si="282"/>
        <v>0</v>
      </c>
      <c r="GF226" s="4">
        <f t="shared" ca="1" si="282"/>
        <v>0</v>
      </c>
      <c r="GG226" s="4">
        <f t="shared" ca="1" si="282"/>
        <v>0</v>
      </c>
      <c r="GH226" s="4">
        <f t="shared" ca="1" si="282"/>
        <v>0</v>
      </c>
      <c r="GI226" s="4">
        <f t="shared" ca="1" si="282"/>
        <v>0</v>
      </c>
      <c r="GJ226" s="4">
        <f t="shared" ca="1" si="282"/>
        <v>0</v>
      </c>
      <c r="GK226" s="4">
        <f t="shared" ca="1" si="282"/>
        <v>0</v>
      </c>
      <c r="GL226" s="4">
        <f t="shared" ca="1" si="282"/>
        <v>0</v>
      </c>
      <c r="GM226" s="4">
        <f t="shared" ca="1" si="282"/>
        <v>0</v>
      </c>
      <c r="GN226" s="4">
        <f t="shared" ref="GN226:IV226" ca="1" si="283">IF($D115&gt;0,      MAX(   ( SQRT($C$216*GN$218/PI()/($J115+1E-36))-$C$217 )/TAN($I$121),0),      0)</f>
        <v>0</v>
      </c>
      <c r="GO226" s="4">
        <f t="shared" ca="1" si="283"/>
        <v>0</v>
      </c>
      <c r="GP226" s="4">
        <f t="shared" ca="1" si="283"/>
        <v>0</v>
      </c>
      <c r="GQ226" s="4">
        <f t="shared" ca="1" si="283"/>
        <v>0</v>
      </c>
      <c r="GR226" s="4">
        <f t="shared" ca="1" si="283"/>
        <v>0</v>
      </c>
      <c r="GS226" s="4">
        <f t="shared" ca="1" si="283"/>
        <v>0</v>
      </c>
      <c r="GT226" s="4">
        <f t="shared" ca="1" si="283"/>
        <v>0</v>
      </c>
      <c r="GU226" s="4">
        <f t="shared" ca="1" si="283"/>
        <v>0</v>
      </c>
      <c r="GV226" s="4">
        <f t="shared" ca="1" si="283"/>
        <v>0</v>
      </c>
      <c r="GW226" s="4">
        <f t="shared" ca="1" si="283"/>
        <v>0</v>
      </c>
      <c r="GX226" s="4">
        <f t="shared" ca="1" si="283"/>
        <v>0</v>
      </c>
      <c r="GY226" s="4">
        <f t="shared" ca="1" si="283"/>
        <v>0</v>
      </c>
      <c r="GZ226" s="4">
        <f t="shared" ca="1" si="283"/>
        <v>0</v>
      </c>
      <c r="HA226" s="4">
        <f t="shared" ca="1" si="283"/>
        <v>0</v>
      </c>
      <c r="HB226" s="4">
        <f t="shared" ca="1" si="283"/>
        <v>0</v>
      </c>
      <c r="HC226" s="4">
        <f t="shared" ca="1" si="283"/>
        <v>0</v>
      </c>
      <c r="HD226" s="4">
        <f t="shared" ca="1" si="283"/>
        <v>0</v>
      </c>
      <c r="HE226" s="4">
        <f t="shared" ca="1" si="283"/>
        <v>0</v>
      </c>
      <c r="HF226" s="4">
        <f t="shared" ca="1" si="283"/>
        <v>0</v>
      </c>
      <c r="HG226" s="4">
        <f t="shared" ca="1" si="283"/>
        <v>0</v>
      </c>
      <c r="HH226" s="4">
        <f t="shared" ca="1" si="283"/>
        <v>0</v>
      </c>
      <c r="HI226" s="4">
        <f t="shared" ca="1" si="283"/>
        <v>0</v>
      </c>
      <c r="HJ226" s="4">
        <f t="shared" ca="1" si="283"/>
        <v>0</v>
      </c>
      <c r="HK226" s="4">
        <f t="shared" ca="1" si="283"/>
        <v>0</v>
      </c>
      <c r="HL226" s="4">
        <f t="shared" ca="1" si="283"/>
        <v>0</v>
      </c>
      <c r="HM226" s="4">
        <f t="shared" ca="1" si="283"/>
        <v>0</v>
      </c>
      <c r="HN226" s="4">
        <f t="shared" ca="1" si="283"/>
        <v>0</v>
      </c>
      <c r="HO226" s="4">
        <f t="shared" ca="1" si="283"/>
        <v>0</v>
      </c>
      <c r="HP226" s="4">
        <f t="shared" ca="1" si="283"/>
        <v>0</v>
      </c>
      <c r="HQ226" s="4">
        <f t="shared" ca="1" si="283"/>
        <v>0</v>
      </c>
      <c r="HR226" s="4">
        <f t="shared" ca="1" si="283"/>
        <v>0</v>
      </c>
      <c r="HS226" s="4">
        <f t="shared" ca="1" si="283"/>
        <v>0</v>
      </c>
      <c r="HT226" s="4">
        <f t="shared" ca="1" si="283"/>
        <v>0</v>
      </c>
      <c r="HU226" s="4">
        <f t="shared" ca="1" si="283"/>
        <v>0</v>
      </c>
      <c r="HV226" s="4">
        <f t="shared" ca="1" si="283"/>
        <v>0</v>
      </c>
      <c r="HW226" s="4">
        <f t="shared" ca="1" si="283"/>
        <v>0</v>
      </c>
      <c r="HX226" s="4">
        <f t="shared" ca="1" si="283"/>
        <v>0</v>
      </c>
      <c r="HY226" s="4">
        <f t="shared" ca="1" si="283"/>
        <v>0</v>
      </c>
      <c r="HZ226" s="4">
        <f t="shared" ca="1" si="283"/>
        <v>0</v>
      </c>
      <c r="IA226" s="4">
        <f t="shared" ca="1" si="283"/>
        <v>0</v>
      </c>
      <c r="IB226" s="4">
        <f t="shared" ca="1" si="283"/>
        <v>0</v>
      </c>
      <c r="IC226" s="4">
        <f t="shared" ca="1" si="283"/>
        <v>0</v>
      </c>
      <c r="ID226" s="4">
        <f t="shared" ca="1" si="283"/>
        <v>0</v>
      </c>
      <c r="IE226" s="4">
        <f t="shared" ca="1" si="283"/>
        <v>0</v>
      </c>
      <c r="IF226" s="4">
        <f t="shared" ca="1" si="283"/>
        <v>0</v>
      </c>
      <c r="IG226" s="4">
        <f t="shared" ca="1" si="283"/>
        <v>0</v>
      </c>
      <c r="IH226" s="4">
        <f t="shared" ca="1" si="283"/>
        <v>0</v>
      </c>
      <c r="II226" s="4">
        <f t="shared" ca="1" si="283"/>
        <v>0</v>
      </c>
      <c r="IJ226" s="4">
        <f t="shared" ca="1" si="283"/>
        <v>0</v>
      </c>
      <c r="IK226" s="4">
        <f t="shared" ca="1" si="283"/>
        <v>0</v>
      </c>
      <c r="IL226" s="4">
        <f t="shared" ca="1" si="283"/>
        <v>0</v>
      </c>
      <c r="IM226" s="4">
        <f t="shared" ca="1" si="283"/>
        <v>0</v>
      </c>
      <c r="IN226" s="4">
        <f t="shared" ca="1" si="283"/>
        <v>0</v>
      </c>
      <c r="IO226" s="4">
        <f t="shared" ca="1" si="283"/>
        <v>0</v>
      </c>
      <c r="IP226" s="4">
        <f t="shared" ca="1" si="283"/>
        <v>0</v>
      </c>
      <c r="IQ226" s="4">
        <f t="shared" ca="1" si="283"/>
        <v>0</v>
      </c>
      <c r="IR226" s="4">
        <f t="shared" ca="1" si="283"/>
        <v>0</v>
      </c>
      <c r="IS226" s="4">
        <f t="shared" ca="1" si="283"/>
        <v>0</v>
      </c>
      <c r="IT226" s="4">
        <f t="shared" ca="1" si="283"/>
        <v>0</v>
      </c>
      <c r="IU226" s="4">
        <f t="shared" ca="1" si="283"/>
        <v>0</v>
      </c>
      <c r="IV226" s="4">
        <f t="shared" ca="1" si="283"/>
        <v>0</v>
      </c>
    </row>
    <row r="227" spans="1:256" x14ac:dyDescent="0.15">
      <c r="A227" s="24" t="s">
        <v>146</v>
      </c>
      <c r="B227" s="2" t="s">
        <v>18</v>
      </c>
      <c r="C227" s="4"/>
      <c r="D227" s="4">
        <f t="shared" ref="D227:BO227" ca="1" si="284">IF($D116&gt;0,      MAX(   ( SQRT($C$216*D$218/PI()/($J116+1E-36))-$C$217 )/TAN($I$121),0),      0)</f>
        <v>0</v>
      </c>
      <c r="E227" s="4">
        <f t="shared" ca="1" si="284"/>
        <v>0</v>
      </c>
      <c r="F227" s="4">
        <f t="shared" ca="1" si="284"/>
        <v>0</v>
      </c>
      <c r="G227" s="4">
        <f t="shared" ca="1" si="284"/>
        <v>0</v>
      </c>
      <c r="H227" s="4">
        <f t="shared" ca="1" si="284"/>
        <v>0</v>
      </c>
      <c r="I227" s="4">
        <f t="shared" ca="1" si="284"/>
        <v>0</v>
      </c>
      <c r="J227" s="4">
        <f t="shared" ca="1" si="284"/>
        <v>0</v>
      </c>
      <c r="K227" s="4">
        <f t="shared" ca="1" si="284"/>
        <v>0</v>
      </c>
      <c r="L227" s="4">
        <f t="shared" ca="1" si="284"/>
        <v>0</v>
      </c>
      <c r="M227" s="4">
        <f t="shared" ca="1" si="284"/>
        <v>0</v>
      </c>
      <c r="N227" s="4">
        <f t="shared" ca="1" si="284"/>
        <v>0</v>
      </c>
      <c r="O227" s="4">
        <f t="shared" ca="1" si="284"/>
        <v>0</v>
      </c>
      <c r="P227" s="4">
        <f t="shared" ca="1" si="284"/>
        <v>0</v>
      </c>
      <c r="Q227" s="4">
        <f t="shared" ca="1" si="284"/>
        <v>0</v>
      </c>
      <c r="R227" s="4">
        <f t="shared" ca="1" si="284"/>
        <v>0</v>
      </c>
      <c r="S227" s="4">
        <f t="shared" ca="1" si="284"/>
        <v>0</v>
      </c>
      <c r="T227" s="4">
        <f t="shared" ca="1" si="284"/>
        <v>0</v>
      </c>
      <c r="U227" s="4">
        <f t="shared" ca="1" si="284"/>
        <v>0</v>
      </c>
      <c r="V227" s="4">
        <f t="shared" ca="1" si="284"/>
        <v>0</v>
      </c>
      <c r="W227" s="4">
        <f t="shared" ca="1" si="284"/>
        <v>0</v>
      </c>
      <c r="X227" s="4">
        <f t="shared" ca="1" si="284"/>
        <v>0</v>
      </c>
      <c r="Y227" s="4">
        <f t="shared" ca="1" si="284"/>
        <v>0</v>
      </c>
      <c r="Z227" s="4">
        <f t="shared" ca="1" si="284"/>
        <v>0</v>
      </c>
      <c r="AA227" s="4">
        <f t="shared" ca="1" si="284"/>
        <v>0</v>
      </c>
      <c r="AB227" s="4">
        <f t="shared" ca="1" si="284"/>
        <v>0</v>
      </c>
      <c r="AC227" s="4">
        <f t="shared" ca="1" si="284"/>
        <v>0</v>
      </c>
      <c r="AD227" s="4">
        <f t="shared" ca="1" si="284"/>
        <v>0</v>
      </c>
      <c r="AE227" s="4">
        <f t="shared" ca="1" si="284"/>
        <v>0</v>
      </c>
      <c r="AF227" s="4">
        <f t="shared" ca="1" si="284"/>
        <v>0</v>
      </c>
      <c r="AG227" s="4">
        <f t="shared" ca="1" si="284"/>
        <v>0</v>
      </c>
      <c r="AH227" s="4">
        <f t="shared" ca="1" si="284"/>
        <v>0</v>
      </c>
      <c r="AI227" s="4">
        <f t="shared" ca="1" si="284"/>
        <v>0</v>
      </c>
      <c r="AJ227" s="4">
        <f t="shared" ca="1" si="284"/>
        <v>0</v>
      </c>
      <c r="AK227" s="4">
        <f t="shared" ca="1" si="284"/>
        <v>0</v>
      </c>
      <c r="AL227" s="4">
        <f t="shared" ca="1" si="284"/>
        <v>0</v>
      </c>
      <c r="AM227" s="4">
        <f t="shared" ca="1" si="284"/>
        <v>0</v>
      </c>
      <c r="AN227" s="4">
        <f t="shared" ca="1" si="284"/>
        <v>0</v>
      </c>
      <c r="AO227" s="4">
        <f t="shared" ca="1" si="284"/>
        <v>0</v>
      </c>
      <c r="AP227" s="4">
        <f t="shared" ca="1" si="284"/>
        <v>0</v>
      </c>
      <c r="AQ227" s="4">
        <f t="shared" ca="1" si="284"/>
        <v>0</v>
      </c>
      <c r="AR227" s="4">
        <f t="shared" ca="1" si="284"/>
        <v>0</v>
      </c>
      <c r="AS227" s="4">
        <f t="shared" ca="1" si="284"/>
        <v>0</v>
      </c>
      <c r="AT227" s="4">
        <f t="shared" ca="1" si="284"/>
        <v>0</v>
      </c>
      <c r="AU227" s="4">
        <f t="shared" ca="1" si="284"/>
        <v>0</v>
      </c>
      <c r="AV227" s="4">
        <f t="shared" ca="1" si="284"/>
        <v>0</v>
      </c>
      <c r="AW227" s="4">
        <f t="shared" ca="1" si="284"/>
        <v>0</v>
      </c>
      <c r="AX227" s="4">
        <f t="shared" ca="1" si="284"/>
        <v>0</v>
      </c>
      <c r="AY227" s="4">
        <f t="shared" ca="1" si="284"/>
        <v>0</v>
      </c>
      <c r="AZ227" s="4">
        <f t="shared" ca="1" si="284"/>
        <v>0</v>
      </c>
      <c r="BA227" s="4">
        <f t="shared" ca="1" si="284"/>
        <v>0</v>
      </c>
      <c r="BB227" s="4">
        <f t="shared" ca="1" si="284"/>
        <v>0</v>
      </c>
      <c r="BC227" s="4">
        <f t="shared" ca="1" si="284"/>
        <v>0</v>
      </c>
      <c r="BD227" s="4">
        <f t="shared" ca="1" si="284"/>
        <v>0</v>
      </c>
      <c r="BE227" s="4">
        <f t="shared" ca="1" si="284"/>
        <v>0</v>
      </c>
      <c r="BF227" s="4">
        <f t="shared" ca="1" si="284"/>
        <v>0</v>
      </c>
      <c r="BG227" s="4">
        <f t="shared" ca="1" si="284"/>
        <v>0</v>
      </c>
      <c r="BH227" s="4">
        <f t="shared" ca="1" si="284"/>
        <v>0</v>
      </c>
      <c r="BI227" s="4">
        <f t="shared" ca="1" si="284"/>
        <v>0</v>
      </c>
      <c r="BJ227" s="4">
        <f t="shared" ca="1" si="284"/>
        <v>0</v>
      </c>
      <c r="BK227" s="4">
        <f t="shared" ca="1" si="284"/>
        <v>0</v>
      </c>
      <c r="BL227" s="4">
        <f t="shared" ca="1" si="284"/>
        <v>0</v>
      </c>
      <c r="BM227" s="4">
        <f t="shared" ca="1" si="284"/>
        <v>0</v>
      </c>
      <c r="BN227" s="4">
        <f t="shared" ca="1" si="284"/>
        <v>0</v>
      </c>
      <c r="BO227" s="4">
        <f t="shared" ca="1" si="284"/>
        <v>0</v>
      </c>
      <c r="BP227" s="4">
        <f t="shared" ref="BP227:EA227" ca="1" si="285">IF($D116&gt;0,      MAX(   ( SQRT($C$216*BP$218/PI()/($J116+1E-36))-$C$217 )/TAN($I$121),0),      0)</f>
        <v>0</v>
      </c>
      <c r="BQ227" s="4">
        <f t="shared" ca="1" si="285"/>
        <v>0</v>
      </c>
      <c r="BR227" s="4">
        <f t="shared" ca="1" si="285"/>
        <v>0</v>
      </c>
      <c r="BS227" s="4">
        <f t="shared" ca="1" si="285"/>
        <v>0</v>
      </c>
      <c r="BT227" s="4">
        <f t="shared" ca="1" si="285"/>
        <v>0</v>
      </c>
      <c r="BU227" s="4">
        <f t="shared" ca="1" si="285"/>
        <v>0</v>
      </c>
      <c r="BV227" s="4">
        <f t="shared" ca="1" si="285"/>
        <v>0</v>
      </c>
      <c r="BW227" s="4">
        <f t="shared" ca="1" si="285"/>
        <v>0</v>
      </c>
      <c r="BX227" s="4">
        <f t="shared" ca="1" si="285"/>
        <v>0</v>
      </c>
      <c r="BY227" s="4">
        <f t="shared" ca="1" si="285"/>
        <v>0</v>
      </c>
      <c r="BZ227" s="4">
        <f t="shared" ca="1" si="285"/>
        <v>0</v>
      </c>
      <c r="CA227" s="4">
        <f t="shared" ca="1" si="285"/>
        <v>0</v>
      </c>
      <c r="CB227" s="4">
        <f t="shared" ca="1" si="285"/>
        <v>0</v>
      </c>
      <c r="CC227" s="4">
        <f t="shared" ca="1" si="285"/>
        <v>0</v>
      </c>
      <c r="CD227" s="4">
        <f t="shared" ca="1" si="285"/>
        <v>0</v>
      </c>
      <c r="CE227" s="4">
        <f t="shared" ca="1" si="285"/>
        <v>0</v>
      </c>
      <c r="CF227" s="4">
        <f t="shared" ca="1" si="285"/>
        <v>0</v>
      </c>
      <c r="CG227" s="4">
        <f t="shared" ca="1" si="285"/>
        <v>0</v>
      </c>
      <c r="CH227" s="4">
        <f t="shared" ca="1" si="285"/>
        <v>0</v>
      </c>
      <c r="CI227" s="4">
        <f t="shared" ca="1" si="285"/>
        <v>0</v>
      </c>
      <c r="CJ227" s="4">
        <f t="shared" ca="1" si="285"/>
        <v>0</v>
      </c>
      <c r="CK227" s="4">
        <f t="shared" ca="1" si="285"/>
        <v>0</v>
      </c>
      <c r="CL227" s="4">
        <f t="shared" ca="1" si="285"/>
        <v>0</v>
      </c>
      <c r="CM227" s="4">
        <f t="shared" ca="1" si="285"/>
        <v>0</v>
      </c>
      <c r="CN227" s="4">
        <f t="shared" ca="1" si="285"/>
        <v>0</v>
      </c>
      <c r="CO227" s="4">
        <f t="shared" ca="1" si="285"/>
        <v>0</v>
      </c>
      <c r="CP227" s="4">
        <f t="shared" ca="1" si="285"/>
        <v>0</v>
      </c>
      <c r="CQ227" s="4">
        <f t="shared" ca="1" si="285"/>
        <v>0</v>
      </c>
      <c r="CR227" s="4">
        <f t="shared" ca="1" si="285"/>
        <v>0</v>
      </c>
      <c r="CS227" s="4">
        <f t="shared" ca="1" si="285"/>
        <v>0</v>
      </c>
      <c r="CT227" s="4">
        <f t="shared" ca="1" si="285"/>
        <v>0</v>
      </c>
      <c r="CU227" s="4">
        <f t="shared" ca="1" si="285"/>
        <v>0</v>
      </c>
      <c r="CV227" s="4">
        <f t="shared" ca="1" si="285"/>
        <v>0</v>
      </c>
      <c r="CW227" s="4">
        <f t="shared" ca="1" si="285"/>
        <v>0</v>
      </c>
      <c r="CX227" s="4">
        <f t="shared" ca="1" si="285"/>
        <v>0</v>
      </c>
      <c r="CY227" s="4">
        <f t="shared" ca="1" si="285"/>
        <v>0</v>
      </c>
      <c r="CZ227" s="4">
        <f t="shared" ca="1" si="285"/>
        <v>0</v>
      </c>
      <c r="DA227" s="4">
        <f t="shared" ca="1" si="285"/>
        <v>0</v>
      </c>
      <c r="DB227" s="4">
        <f t="shared" ca="1" si="285"/>
        <v>0</v>
      </c>
      <c r="DC227" s="4">
        <f t="shared" ca="1" si="285"/>
        <v>0</v>
      </c>
      <c r="DD227" s="4">
        <f t="shared" ca="1" si="285"/>
        <v>0</v>
      </c>
      <c r="DE227" s="4">
        <f t="shared" ca="1" si="285"/>
        <v>0</v>
      </c>
      <c r="DF227" s="4">
        <f t="shared" ca="1" si="285"/>
        <v>0</v>
      </c>
      <c r="DG227" s="4">
        <f t="shared" ca="1" si="285"/>
        <v>0</v>
      </c>
      <c r="DH227" s="4">
        <f t="shared" ca="1" si="285"/>
        <v>0</v>
      </c>
      <c r="DI227" s="4">
        <f t="shared" ca="1" si="285"/>
        <v>0</v>
      </c>
      <c r="DJ227" s="4">
        <f t="shared" ca="1" si="285"/>
        <v>0</v>
      </c>
      <c r="DK227" s="4">
        <f t="shared" ca="1" si="285"/>
        <v>0</v>
      </c>
      <c r="DL227" s="4">
        <f t="shared" ca="1" si="285"/>
        <v>0</v>
      </c>
      <c r="DM227" s="4">
        <f t="shared" ca="1" si="285"/>
        <v>0</v>
      </c>
      <c r="DN227" s="4">
        <f t="shared" ca="1" si="285"/>
        <v>0</v>
      </c>
      <c r="DO227" s="4">
        <f t="shared" ca="1" si="285"/>
        <v>0</v>
      </c>
      <c r="DP227" s="4">
        <f t="shared" ca="1" si="285"/>
        <v>0</v>
      </c>
      <c r="DQ227" s="4">
        <f t="shared" ca="1" si="285"/>
        <v>0</v>
      </c>
      <c r="DR227" s="4">
        <f t="shared" ca="1" si="285"/>
        <v>0</v>
      </c>
      <c r="DS227" s="4">
        <f t="shared" ca="1" si="285"/>
        <v>0</v>
      </c>
      <c r="DT227" s="4">
        <f t="shared" ca="1" si="285"/>
        <v>0</v>
      </c>
      <c r="DU227" s="4">
        <f t="shared" ca="1" si="285"/>
        <v>0</v>
      </c>
      <c r="DV227" s="4">
        <f t="shared" ca="1" si="285"/>
        <v>0</v>
      </c>
      <c r="DW227" s="4">
        <f t="shared" ca="1" si="285"/>
        <v>0</v>
      </c>
      <c r="DX227" s="4">
        <f t="shared" ca="1" si="285"/>
        <v>0</v>
      </c>
      <c r="DY227" s="4">
        <f t="shared" ca="1" si="285"/>
        <v>0</v>
      </c>
      <c r="DZ227" s="4">
        <f t="shared" ca="1" si="285"/>
        <v>0</v>
      </c>
      <c r="EA227" s="4">
        <f t="shared" ca="1" si="285"/>
        <v>0</v>
      </c>
      <c r="EB227" s="4">
        <f t="shared" ref="EB227:GM227" ca="1" si="286">IF($D116&gt;0,      MAX(   ( SQRT($C$216*EB$218/PI()/($J116+1E-36))-$C$217 )/TAN($I$121),0),      0)</f>
        <v>0</v>
      </c>
      <c r="EC227" s="4">
        <f t="shared" ca="1" si="286"/>
        <v>0</v>
      </c>
      <c r="ED227" s="4">
        <f t="shared" ca="1" si="286"/>
        <v>0</v>
      </c>
      <c r="EE227" s="4">
        <f t="shared" ca="1" si="286"/>
        <v>0</v>
      </c>
      <c r="EF227" s="4">
        <f t="shared" ca="1" si="286"/>
        <v>0</v>
      </c>
      <c r="EG227" s="4">
        <f t="shared" ca="1" si="286"/>
        <v>0</v>
      </c>
      <c r="EH227" s="4">
        <f t="shared" ca="1" si="286"/>
        <v>0</v>
      </c>
      <c r="EI227" s="4">
        <f t="shared" ca="1" si="286"/>
        <v>0</v>
      </c>
      <c r="EJ227" s="4">
        <f t="shared" ca="1" si="286"/>
        <v>0</v>
      </c>
      <c r="EK227" s="4">
        <f t="shared" ca="1" si="286"/>
        <v>0</v>
      </c>
      <c r="EL227" s="4">
        <f t="shared" ca="1" si="286"/>
        <v>0</v>
      </c>
      <c r="EM227" s="4">
        <f t="shared" ca="1" si="286"/>
        <v>0</v>
      </c>
      <c r="EN227" s="4">
        <f t="shared" ca="1" si="286"/>
        <v>0</v>
      </c>
      <c r="EO227" s="4">
        <f t="shared" ca="1" si="286"/>
        <v>0</v>
      </c>
      <c r="EP227" s="4">
        <f t="shared" ca="1" si="286"/>
        <v>0</v>
      </c>
      <c r="EQ227" s="4">
        <f t="shared" ca="1" si="286"/>
        <v>0</v>
      </c>
      <c r="ER227" s="4">
        <f t="shared" ca="1" si="286"/>
        <v>0</v>
      </c>
      <c r="ES227" s="4">
        <f t="shared" ca="1" si="286"/>
        <v>0</v>
      </c>
      <c r="ET227" s="4">
        <f t="shared" ca="1" si="286"/>
        <v>0</v>
      </c>
      <c r="EU227" s="4">
        <f t="shared" ca="1" si="286"/>
        <v>0</v>
      </c>
      <c r="EV227" s="4">
        <f t="shared" ca="1" si="286"/>
        <v>0</v>
      </c>
      <c r="EW227" s="4">
        <f t="shared" ca="1" si="286"/>
        <v>0</v>
      </c>
      <c r="EX227" s="4">
        <f t="shared" ca="1" si="286"/>
        <v>0</v>
      </c>
      <c r="EY227" s="4">
        <f t="shared" ca="1" si="286"/>
        <v>0</v>
      </c>
      <c r="EZ227" s="4">
        <f t="shared" ca="1" si="286"/>
        <v>0</v>
      </c>
      <c r="FA227" s="4">
        <f t="shared" ca="1" si="286"/>
        <v>0</v>
      </c>
      <c r="FB227" s="4">
        <f t="shared" ca="1" si="286"/>
        <v>0</v>
      </c>
      <c r="FC227" s="4">
        <f t="shared" ca="1" si="286"/>
        <v>0</v>
      </c>
      <c r="FD227" s="4">
        <f t="shared" ca="1" si="286"/>
        <v>0</v>
      </c>
      <c r="FE227" s="4">
        <f t="shared" ca="1" si="286"/>
        <v>0</v>
      </c>
      <c r="FF227" s="4">
        <f t="shared" ca="1" si="286"/>
        <v>0</v>
      </c>
      <c r="FG227" s="4">
        <f t="shared" ca="1" si="286"/>
        <v>0</v>
      </c>
      <c r="FH227" s="4">
        <f t="shared" ca="1" si="286"/>
        <v>0</v>
      </c>
      <c r="FI227" s="4">
        <f t="shared" ca="1" si="286"/>
        <v>0</v>
      </c>
      <c r="FJ227" s="4">
        <f t="shared" ca="1" si="286"/>
        <v>0</v>
      </c>
      <c r="FK227" s="4">
        <f t="shared" ca="1" si="286"/>
        <v>0</v>
      </c>
      <c r="FL227" s="4">
        <f t="shared" ca="1" si="286"/>
        <v>0</v>
      </c>
      <c r="FM227" s="4">
        <f t="shared" ca="1" si="286"/>
        <v>0</v>
      </c>
      <c r="FN227" s="4">
        <f t="shared" ca="1" si="286"/>
        <v>0</v>
      </c>
      <c r="FO227" s="4">
        <f t="shared" ca="1" si="286"/>
        <v>0</v>
      </c>
      <c r="FP227" s="4">
        <f t="shared" ca="1" si="286"/>
        <v>0</v>
      </c>
      <c r="FQ227" s="4">
        <f t="shared" ca="1" si="286"/>
        <v>0</v>
      </c>
      <c r="FR227" s="4">
        <f t="shared" ca="1" si="286"/>
        <v>0</v>
      </c>
      <c r="FS227" s="4">
        <f t="shared" ca="1" si="286"/>
        <v>0</v>
      </c>
      <c r="FT227" s="4">
        <f t="shared" ca="1" si="286"/>
        <v>0</v>
      </c>
      <c r="FU227" s="4">
        <f t="shared" ca="1" si="286"/>
        <v>0</v>
      </c>
      <c r="FV227" s="4">
        <f t="shared" ca="1" si="286"/>
        <v>0</v>
      </c>
      <c r="FW227" s="4">
        <f t="shared" ca="1" si="286"/>
        <v>0</v>
      </c>
      <c r="FX227" s="4">
        <f t="shared" ca="1" si="286"/>
        <v>0</v>
      </c>
      <c r="FY227" s="4">
        <f t="shared" ca="1" si="286"/>
        <v>0</v>
      </c>
      <c r="FZ227" s="4">
        <f t="shared" ca="1" si="286"/>
        <v>0</v>
      </c>
      <c r="GA227" s="4">
        <f t="shared" ca="1" si="286"/>
        <v>0</v>
      </c>
      <c r="GB227" s="4">
        <f t="shared" ca="1" si="286"/>
        <v>0</v>
      </c>
      <c r="GC227" s="4">
        <f t="shared" ca="1" si="286"/>
        <v>0</v>
      </c>
      <c r="GD227" s="4">
        <f t="shared" ca="1" si="286"/>
        <v>0</v>
      </c>
      <c r="GE227" s="4">
        <f t="shared" ca="1" si="286"/>
        <v>0</v>
      </c>
      <c r="GF227" s="4">
        <f t="shared" ca="1" si="286"/>
        <v>0</v>
      </c>
      <c r="GG227" s="4">
        <f t="shared" ca="1" si="286"/>
        <v>0</v>
      </c>
      <c r="GH227" s="4">
        <f t="shared" ca="1" si="286"/>
        <v>0</v>
      </c>
      <c r="GI227" s="4">
        <f t="shared" ca="1" si="286"/>
        <v>0</v>
      </c>
      <c r="GJ227" s="4">
        <f t="shared" ca="1" si="286"/>
        <v>0</v>
      </c>
      <c r="GK227" s="4">
        <f t="shared" ca="1" si="286"/>
        <v>0</v>
      </c>
      <c r="GL227" s="4">
        <f t="shared" ca="1" si="286"/>
        <v>0</v>
      </c>
      <c r="GM227" s="4">
        <f t="shared" ca="1" si="286"/>
        <v>0</v>
      </c>
      <c r="GN227" s="4">
        <f t="shared" ref="GN227:IV227" ca="1" si="287">IF($D116&gt;0,      MAX(   ( SQRT($C$216*GN$218/PI()/($J116+1E-36))-$C$217 )/TAN($I$121),0),      0)</f>
        <v>0</v>
      </c>
      <c r="GO227" s="4">
        <f t="shared" ca="1" si="287"/>
        <v>0</v>
      </c>
      <c r="GP227" s="4">
        <f t="shared" ca="1" si="287"/>
        <v>0</v>
      </c>
      <c r="GQ227" s="4">
        <f t="shared" ca="1" si="287"/>
        <v>0</v>
      </c>
      <c r="GR227" s="4">
        <f t="shared" ca="1" si="287"/>
        <v>0</v>
      </c>
      <c r="GS227" s="4">
        <f t="shared" ca="1" si="287"/>
        <v>0</v>
      </c>
      <c r="GT227" s="4">
        <f t="shared" ca="1" si="287"/>
        <v>0</v>
      </c>
      <c r="GU227" s="4">
        <f t="shared" ca="1" si="287"/>
        <v>0</v>
      </c>
      <c r="GV227" s="4">
        <f t="shared" ca="1" si="287"/>
        <v>0</v>
      </c>
      <c r="GW227" s="4">
        <f t="shared" ca="1" si="287"/>
        <v>0</v>
      </c>
      <c r="GX227" s="4">
        <f t="shared" ca="1" si="287"/>
        <v>0</v>
      </c>
      <c r="GY227" s="4">
        <f t="shared" ca="1" si="287"/>
        <v>0</v>
      </c>
      <c r="GZ227" s="4">
        <f t="shared" ca="1" si="287"/>
        <v>0</v>
      </c>
      <c r="HA227" s="4">
        <f t="shared" ca="1" si="287"/>
        <v>0</v>
      </c>
      <c r="HB227" s="4">
        <f t="shared" ca="1" si="287"/>
        <v>0</v>
      </c>
      <c r="HC227" s="4">
        <f t="shared" ca="1" si="287"/>
        <v>0</v>
      </c>
      <c r="HD227" s="4">
        <f t="shared" ca="1" si="287"/>
        <v>0</v>
      </c>
      <c r="HE227" s="4">
        <f t="shared" ca="1" si="287"/>
        <v>0</v>
      </c>
      <c r="HF227" s="4">
        <f t="shared" ca="1" si="287"/>
        <v>0</v>
      </c>
      <c r="HG227" s="4">
        <f t="shared" ca="1" si="287"/>
        <v>0</v>
      </c>
      <c r="HH227" s="4">
        <f t="shared" ca="1" si="287"/>
        <v>0</v>
      </c>
      <c r="HI227" s="4">
        <f t="shared" ca="1" si="287"/>
        <v>0</v>
      </c>
      <c r="HJ227" s="4">
        <f t="shared" ca="1" si="287"/>
        <v>0</v>
      </c>
      <c r="HK227" s="4">
        <f t="shared" ca="1" si="287"/>
        <v>0</v>
      </c>
      <c r="HL227" s="4">
        <f t="shared" ca="1" si="287"/>
        <v>0</v>
      </c>
      <c r="HM227" s="4">
        <f t="shared" ca="1" si="287"/>
        <v>0</v>
      </c>
      <c r="HN227" s="4">
        <f t="shared" ca="1" si="287"/>
        <v>0</v>
      </c>
      <c r="HO227" s="4">
        <f t="shared" ca="1" si="287"/>
        <v>0</v>
      </c>
      <c r="HP227" s="4">
        <f t="shared" ca="1" si="287"/>
        <v>0</v>
      </c>
      <c r="HQ227" s="4">
        <f t="shared" ca="1" si="287"/>
        <v>0</v>
      </c>
      <c r="HR227" s="4">
        <f t="shared" ca="1" si="287"/>
        <v>0</v>
      </c>
      <c r="HS227" s="4">
        <f t="shared" ca="1" si="287"/>
        <v>0</v>
      </c>
      <c r="HT227" s="4">
        <f t="shared" ca="1" si="287"/>
        <v>0</v>
      </c>
      <c r="HU227" s="4">
        <f t="shared" ca="1" si="287"/>
        <v>0</v>
      </c>
      <c r="HV227" s="4">
        <f t="shared" ca="1" si="287"/>
        <v>0</v>
      </c>
      <c r="HW227" s="4">
        <f t="shared" ca="1" si="287"/>
        <v>0</v>
      </c>
      <c r="HX227" s="4">
        <f t="shared" ca="1" si="287"/>
        <v>0</v>
      </c>
      <c r="HY227" s="4">
        <f t="shared" ca="1" si="287"/>
        <v>0</v>
      </c>
      <c r="HZ227" s="4">
        <f t="shared" ca="1" si="287"/>
        <v>0</v>
      </c>
      <c r="IA227" s="4">
        <f t="shared" ca="1" si="287"/>
        <v>0</v>
      </c>
      <c r="IB227" s="4">
        <f t="shared" ca="1" si="287"/>
        <v>0</v>
      </c>
      <c r="IC227" s="4">
        <f t="shared" ca="1" si="287"/>
        <v>0</v>
      </c>
      <c r="ID227" s="4">
        <f t="shared" ca="1" si="287"/>
        <v>0</v>
      </c>
      <c r="IE227" s="4">
        <f t="shared" ca="1" si="287"/>
        <v>0</v>
      </c>
      <c r="IF227" s="4">
        <f t="shared" ca="1" si="287"/>
        <v>0</v>
      </c>
      <c r="IG227" s="4">
        <f t="shared" ca="1" si="287"/>
        <v>0</v>
      </c>
      <c r="IH227" s="4">
        <f t="shared" ca="1" si="287"/>
        <v>0</v>
      </c>
      <c r="II227" s="4">
        <f t="shared" ca="1" si="287"/>
        <v>0</v>
      </c>
      <c r="IJ227" s="4">
        <f t="shared" ca="1" si="287"/>
        <v>0</v>
      </c>
      <c r="IK227" s="4">
        <f t="shared" ca="1" si="287"/>
        <v>0</v>
      </c>
      <c r="IL227" s="4">
        <f t="shared" ca="1" si="287"/>
        <v>0</v>
      </c>
      <c r="IM227" s="4">
        <f t="shared" ca="1" si="287"/>
        <v>0</v>
      </c>
      <c r="IN227" s="4">
        <f t="shared" ca="1" si="287"/>
        <v>0</v>
      </c>
      <c r="IO227" s="4">
        <f t="shared" ca="1" si="287"/>
        <v>0</v>
      </c>
      <c r="IP227" s="4">
        <f t="shared" ca="1" si="287"/>
        <v>0</v>
      </c>
      <c r="IQ227" s="4">
        <f t="shared" ca="1" si="287"/>
        <v>0</v>
      </c>
      <c r="IR227" s="4">
        <f t="shared" ca="1" si="287"/>
        <v>0</v>
      </c>
      <c r="IS227" s="4">
        <f t="shared" ca="1" si="287"/>
        <v>0</v>
      </c>
      <c r="IT227" s="4">
        <f t="shared" ca="1" si="287"/>
        <v>0</v>
      </c>
      <c r="IU227" s="4">
        <f t="shared" ca="1" si="287"/>
        <v>0</v>
      </c>
      <c r="IV227" s="4">
        <f t="shared" ca="1" si="287"/>
        <v>0</v>
      </c>
    </row>
    <row r="228" spans="1:256" x14ac:dyDescent="0.15">
      <c r="A228" s="24" t="s">
        <v>147</v>
      </c>
      <c r="B228" s="2" t="s">
        <v>18</v>
      </c>
      <c r="C228" s="4"/>
      <c r="D228" s="4">
        <f t="shared" ref="D228:BO228" ca="1" si="288">IF($D117&gt;0,      MAX(   ( SQRT($C$216*D$218/PI()/($J117+1E-36))-$C$217 )/TAN($I$121),0),      0)</f>
        <v>0</v>
      </c>
      <c r="E228" s="4">
        <f t="shared" ca="1" si="288"/>
        <v>0</v>
      </c>
      <c r="F228" s="4">
        <f t="shared" ca="1" si="288"/>
        <v>0</v>
      </c>
      <c r="G228" s="4">
        <f t="shared" ca="1" si="288"/>
        <v>0</v>
      </c>
      <c r="H228" s="4">
        <f t="shared" ca="1" si="288"/>
        <v>0</v>
      </c>
      <c r="I228" s="4">
        <f t="shared" ca="1" si="288"/>
        <v>0</v>
      </c>
      <c r="J228" s="4">
        <f t="shared" ca="1" si="288"/>
        <v>0</v>
      </c>
      <c r="K228" s="4">
        <f t="shared" ca="1" si="288"/>
        <v>0</v>
      </c>
      <c r="L228" s="4">
        <f t="shared" ca="1" si="288"/>
        <v>0</v>
      </c>
      <c r="M228" s="4">
        <f t="shared" ca="1" si="288"/>
        <v>0</v>
      </c>
      <c r="N228" s="4">
        <f t="shared" ca="1" si="288"/>
        <v>0</v>
      </c>
      <c r="O228" s="4">
        <f t="shared" ca="1" si="288"/>
        <v>0</v>
      </c>
      <c r="P228" s="4">
        <f t="shared" ca="1" si="288"/>
        <v>0</v>
      </c>
      <c r="Q228" s="4">
        <f t="shared" ca="1" si="288"/>
        <v>0</v>
      </c>
      <c r="R228" s="4">
        <f t="shared" ca="1" si="288"/>
        <v>0</v>
      </c>
      <c r="S228" s="4">
        <f t="shared" ca="1" si="288"/>
        <v>0</v>
      </c>
      <c r="T228" s="4">
        <f t="shared" ca="1" si="288"/>
        <v>0</v>
      </c>
      <c r="U228" s="4">
        <f t="shared" ca="1" si="288"/>
        <v>0</v>
      </c>
      <c r="V228" s="4">
        <f t="shared" ca="1" si="288"/>
        <v>0</v>
      </c>
      <c r="W228" s="4">
        <f t="shared" ca="1" si="288"/>
        <v>0</v>
      </c>
      <c r="X228" s="4">
        <f t="shared" ca="1" si="288"/>
        <v>0</v>
      </c>
      <c r="Y228" s="4">
        <f t="shared" ca="1" si="288"/>
        <v>0</v>
      </c>
      <c r="Z228" s="4">
        <f t="shared" ca="1" si="288"/>
        <v>0</v>
      </c>
      <c r="AA228" s="4">
        <f t="shared" ca="1" si="288"/>
        <v>0</v>
      </c>
      <c r="AB228" s="4">
        <f t="shared" ca="1" si="288"/>
        <v>0</v>
      </c>
      <c r="AC228" s="4">
        <f t="shared" ca="1" si="288"/>
        <v>0</v>
      </c>
      <c r="AD228" s="4">
        <f t="shared" ca="1" si="288"/>
        <v>0</v>
      </c>
      <c r="AE228" s="4">
        <f t="shared" ca="1" si="288"/>
        <v>0</v>
      </c>
      <c r="AF228" s="4">
        <f t="shared" ca="1" si="288"/>
        <v>0</v>
      </c>
      <c r="AG228" s="4">
        <f t="shared" ca="1" si="288"/>
        <v>0</v>
      </c>
      <c r="AH228" s="4">
        <f t="shared" ca="1" si="288"/>
        <v>0</v>
      </c>
      <c r="AI228" s="4">
        <f t="shared" ca="1" si="288"/>
        <v>0</v>
      </c>
      <c r="AJ228" s="4">
        <f t="shared" ca="1" si="288"/>
        <v>0</v>
      </c>
      <c r="AK228" s="4">
        <f t="shared" ca="1" si="288"/>
        <v>0</v>
      </c>
      <c r="AL228" s="4">
        <f t="shared" ca="1" si="288"/>
        <v>0</v>
      </c>
      <c r="AM228" s="4">
        <f t="shared" ca="1" si="288"/>
        <v>0</v>
      </c>
      <c r="AN228" s="4">
        <f t="shared" ca="1" si="288"/>
        <v>0</v>
      </c>
      <c r="AO228" s="4">
        <f t="shared" ca="1" si="288"/>
        <v>0</v>
      </c>
      <c r="AP228" s="4">
        <f t="shared" ca="1" si="288"/>
        <v>0</v>
      </c>
      <c r="AQ228" s="4">
        <f t="shared" ca="1" si="288"/>
        <v>0</v>
      </c>
      <c r="AR228" s="4">
        <f t="shared" ca="1" si="288"/>
        <v>0</v>
      </c>
      <c r="AS228" s="4">
        <f t="shared" ca="1" si="288"/>
        <v>0</v>
      </c>
      <c r="AT228" s="4">
        <f t="shared" ca="1" si="288"/>
        <v>0</v>
      </c>
      <c r="AU228" s="4">
        <f t="shared" ca="1" si="288"/>
        <v>0</v>
      </c>
      <c r="AV228" s="4">
        <f t="shared" ca="1" si="288"/>
        <v>0</v>
      </c>
      <c r="AW228" s="4">
        <f t="shared" ca="1" si="288"/>
        <v>0</v>
      </c>
      <c r="AX228" s="4">
        <f t="shared" ca="1" si="288"/>
        <v>0</v>
      </c>
      <c r="AY228" s="4">
        <f t="shared" ca="1" si="288"/>
        <v>0</v>
      </c>
      <c r="AZ228" s="4">
        <f t="shared" ca="1" si="288"/>
        <v>0</v>
      </c>
      <c r="BA228" s="4">
        <f t="shared" ca="1" si="288"/>
        <v>0</v>
      </c>
      <c r="BB228" s="4">
        <f t="shared" ca="1" si="288"/>
        <v>0</v>
      </c>
      <c r="BC228" s="4">
        <f t="shared" ca="1" si="288"/>
        <v>0</v>
      </c>
      <c r="BD228" s="4">
        <f t="shared" ca="1" si="288"/>
        <v>0</v>
      </c>
      <c r="BE228" s="4">
        <f t="shared" ca="1" si="288"/>
        <v>0</v>
      </c>
      <c r="BF228" s="4">
        <f t="shared" ca="1" si="288"/>
        <v>0</v>
      </c>
      <c r="BG228" s="4">
        <f t="shared" ca="1" si="288"/>
        <v>0</v>
      </c>
      <c r="BH228" s="4">
        <f t="shared" ca="1" si="288"/>
        <v>0</v>
      </c>
      <c r="BI228" s="4">
        <f t="shared" ca="1" si="288"/>
        <v>0</v>
      </c>
      <c r="BJ228" s="4">
        <f t="shared" ca="1" si="288"/>
        <v>0</v>
      </c>
      <c r="BK228" s="4">
        <f t="shared" ca="1" si="288"/>
        <v>0</v>
      </c>
      <c r="BL228" s="4">
        <f t="shared" ca="1" si="288"/>
        <v>0</v>
      </c>
      <c r="BM228" s="4">
        <f t="shared" ca="1" si="288"/>
        <v>0</v>
      </c>
      <c r="BN228" s="4">
        <f t="shared" ca="1" si="288"/>
        <v>0</v>
      </c>
      <c r="BO228" s="4">
        <f t="shared" ca="1" si="288"/>
        <v>0</v>
      </c>
      <c r="BP228" s="4">
        <f t="shared" ref="BP228:EA228" ca="1" si="289">IF($D117&gt;0,      MAX(   ( SQRT($C$216*BP$218/PI()/($J117+1E-36))-$C$217 )/TAN($I$121),0),      0)</f>
        <v>0</v>
      </c>
      <c r="BQ228" s="4">
        <f t="shared" ca="1" si="289"/>
        <v>0</v>
      </c>
      <c r="BR228" s="4">
        <f t="shared" ca="1" si="289"/>
        <v>0</v>
      </c>
      <c r="BS228" s="4">
        <f t="shared" ca="1" si="289"/>
        <v>0</v>
      </c>
      <c r="BT228" s="4">
        <f t="shared" ca="1" si="289"/>
        <v>0</v>
      </c>
      <c r="BU228" s="4">
        <f t="shared" ca="1" si="289"/>
        <v>0</v>
      </c>
      <c r="BV228" s="4">
        <f t="shared" ca="1" si="289"/>
        <v>0</v>
      </c>
      <c r="BW228" s="4">
        <f t="shared" ca="1" si="289"/>
        <v>0</v>
      </c>
      <c r="BX228" s="4">
        <f t="shared" ca="1" si="289"/>
        <v>0</v>
      </c>
      <c r="BY228" s="4">
        <f t="shared" ca="1" si="289"/>
        <v>0</v>
      </c>
      <c r="BZ228" s="4">
        <f t="shared" ca="1" si="289"/>
        <v>0</v>
      </c>
      <c r="CA228" s="4">
        <f t="shared" ca="1" si="289"/>
        <v>0</v>
      </c>
      <c r="CB228" s="4">
        <f t="shared" ca="1" si="289"/>
        <v>0</v>
      </c>
      <c r="CC228" s="4">
        <f t="shared" ca="1" si="289"/>
        <v>0</v>
      </c>
      <c r="CD228" s="4">
        <f t="shared" ca="1" si="289"/>
        <v>0</v>
      </c>
      <c r="CE228" s="4">
        <f t="shared" ca="1" si="289"/>
        <v>0</v>
      </c>
      <c r="CF228" s="4">
        <f t="shared" ca="1" si="289"/>
        <v>0</v>
      </c>
      <c r="CG228" s="4">
        <f t="shared" ca="1" si="289"/>
        <v>0</v>
      </c>
      <c r="CH228" s="4">
        <f t="shared" ca="1" si="289"/>
        <v>0</v>
      </c>
      <c r="CI228" s="4">
        <f t="shared" ca="1" si="289"/>
        <v>0</v>
      </c>
      <c r="CJ228" s="4">
        <f t="shared" ca="1" si="289"/>
        <v>0</v>
      </c>
      <c r="CK228" s="4">
        <f t="shared" ca="1" si="289"/>
        <v>0</v>
      </c>
      <c r="CL228" s="4">
        <f t="shared" ca="1" si="289"/>
        <v>0</v>
      </c>
      <c r="CM228" s="4">
        <f t="shared" ca="1" si="289"/>
        <v>0</v>
      </c>
      <c r="CN228" s="4">
        <f t="shared" ca="1" si="289"/>
        <v>0</v>
      </c>
      <c r="CO228" s="4">
        <f t="shared" ca="1" si="289"/>
        <v>0</v>
      </c>
      <c r="CP228" s="4">
        <f t="shared" ca="1" si="289"/>
        <v>0</v>
      </c>
      <c r="CQ228" s="4">
        <f t="shared" ca="1" si="289"/>
        <v>0</v>
      </c>
      <c r="CR228" s="4">
        <f t="shared" ca="1" si="289"/>
        <v>0</v>
      </c>
      <c r="CS228" s="4">
        <f t="shared" ca="1" si="289"/>
        <v>0</v>
      </c>
      <c r="CT228" s="4">
        <f t="shared" ca="1" si="289"/>
        <v>0</v>
      </c>
      <c r="CU228" s="4">
        <f t="shared" ca="1" si="289"/>
        <v>0</v>
      </c>
      <c r="CV228" s="4">
        <f t="shared" ca="1" si="289"/>
        <v>0</v>
      </c>
      <c r="CW228" s="4">
        <f t="shared" ca="1" si="289"/>
        <v>0</v>
      </c>
      <c r="CX228" s="4">
        <f t="shared" ca="1" si="289"/>
        <v>0</v>
      </c>
      <c r="CY228" s="4">
        <f t="shared" ca="1" si="289"/>
        <v>0</v>
      </c>
      <c r="CZ228" s="4">
        <f t="shared" ca="1" si="289"/>
        <v>0</v>
      </c>
      <c r="DA228" s="4">
        <f t="shared" ca="1" si="289"/>
        <v>0</v>
      </c>
      <c r="DB228" s="4">
        <f t="shared" ca="1" si="289"/>
        <v>0</v>
      </c>
      <c r="DC228" s="4">
        <f t="shared" ca="1" si="289"/>
        <v>0</v>
      </c>
      <c r="DD228" s="4">
        <f t="shared" ca="1" si="289"/>
        <v>0</v>
      </c>
      <c r="DE228" s="4">
        <f t="shared" ca="1" si="289"/>
        <v>0</v>
      </c>
      <c r="DF228" s="4">
        <f t="shared" ca="1" si="289"/>
        <v>0</v>
      </c>
      <c r="DG228" s="4">
        <f t="shared" ca="1" si="289"/>
        <v>0</v>
      </c>
      <c r="DH228" s="4">
        <f t="shared" ca="1" si="289"/>
        <v>0</v>
      </c>
      <c r="DI228" s="4">
        <f t="shared" ca="1" si="289"/>
        <v>0</v>
      </c>
      <c r="DJ228" s="4">
        <f t="shared" ca="1" si="289"/>
        <v>0</v>
      </c>
      <c r="DK228" s="4">
        <f t="shared" ca="1" si="289"/>
        <v>0</v>
      </c>
      <c r="DL228" s="4">
        <f t="shared" ca="1" si="289"/>
        <v>0</v>
      </c>
      <c r="DM228" s="4">
        <f t="shared" ca="1" si="289"/>
        <v>0</v>
      </c>
      <c r="DN228" s="4">
        <f t="shared" ca="1" si="289"/>
        <v>0</v>
      </c>
      <c r="DO228" s="4">
        <f t="shared" ca="1" si="289"/>
        <v>0</v>
      </c>
      <c r="DP228" s="4">
        <f t="shared" ca="1" si="289"/>
        <v>0</v>
      </c>
      <c r="DQ228" s="4">
        <f t="shared" ca="1" si="289"/>
        <v>0</v>
      </c>
      <c r="DR228" s="4">
        <f t="shared" ca="1" si="289"/>
        <v>0</v>
      </c>
      <c r="DS228" s="4">
        <f t="shared" ca="1" si="289"/>
        <v>0</v>
      </c>
      <c r="DT228" s="4">
        <f t="shared" ca="1" si="289"/>
        <v>0</v>
      </c>
      <c r="DU228" s="4">
        <f t="shared" ca="1" si="289"/>
        <v>0</v>
      </c>
      <c r="DV228" s="4">
        <f t="shared" ca="1" si="289"/>
        <v>0</v>
      </c>
      <c r="DW228" s="4">
        <f t="shared" ca="1" si="289"/>
        <v>0</v>
      </c>
      <c r="DX228" s="4">
        <f t="shared" ca="1" si="289"/>
        <v>0</v>
      </c>
      <c r="DY228" s="4">
        <f t="shared" ca="1" si="289"/>
        <v>0</v>
      </c>
      <c r="DZ228" s="4">
        <f t="shared" ca="1" si="289"/>
        <v>0</v>
      </c>
      <c r="EA228" s="4">
        <f t="shared" ca="1" si="289"/>
        <v>0</v>
      </c>
      <c r="EB228" s="4">
        <f t="shared" ref="EB228:GM228" ca="1" si="290">IF($D117&gt;0,      MAX(   ( SQRT($C$216*EB$218/PI()/($J117+1E-36))-$C$217 )/TAN($I$121),0),      0)</f>
        <v>0</v>
      </c>
      <c r="EC228" s="4">
        <f t="shared" ca="1" si="290"/>
        <v>0</v>
      </c>
      <c r="ED228" s="4">
        <f t="shared" ca="1" si="290"/>
        <v>0</v>
      </c>
      <c r="EE228" s="4">
        <f t="shared" ca="1" si="290"/>
        <v>0</v>
      </c>
      <c r="EF228" s="4">
        <f t="shared" ca="1" si="290"/>
        <v>0</v>
      </c>
      <c r="EG228" s="4">
        <f t="shared" ca="1" si="290"/>
        <v>0</v>
      </c>
      <c r="EH228" s="4">
        <f t="shared" ca="1" si="290"/>
        <v>0</v>
      </c>
      <c r="EI228" s="4">
        <f t="shared" ca="1" si="290"/>
        <v>0</v>
      </c>
      <c r="EJ228" s="4">
        <f t="shared" ca="1" si="290"/>
        <v>0</v>
      </c>
      <c r="EK228" s="4">
        <f t="shared" ca="1" si="290"/>
        <v>0</v>
      </c>
      <c r="EL228" s="4">
        <f t="shared" ca="1" si="290"/>
        <v>0</v>
      </c>
      <c r="EM228" s="4">
        <f t="shared" ca="1" si="290"/>
        <v>0</v>
      </c>
      <c r="EN228" s="4">
        <f t="shared" ca="1" si="290"/>
        <v>0</v>
      </c>
      <c r="EO228" s="4">
        <f t="shared" ca="1" si="290"/>
        <v>0</v>
      </c>
      <c r="EP228" s="4">
        <f t="shared" ca="1" si="290"/>
        <v>0</v>
      </c>
      <c r="EQ228" s="4">
        <f t="shared" ca="1" si="290"/>
        <v>0</v>
      </c>
      <c r="ER228" s="4">
        <f t="shared" ca="1" si="290"/>
        <v>0</v>
      </c>
      <c r="ES228" s="4">
        <f t="shared" ca="1" si="290"/>
        <v>0</v>
      </c>
      <c r="ET228" s="4">
        <f t="shared" ca="1" si="290"/>
        <v>0</v>
      </c>
      <c r="EU228" s="4">
        <f t="shared" ca="1" si="290"/>
        <v>0</v>
      </c>
      <c r="EV228" s="4">
        <f t="shared" ca="1" si="290"/>
        <v>0</v>
      </c>
      <c r="EW228" s="4">
        <f t="shared" ca="1" si="290"/>
        <v>0</v>
      </c>
      <c r="EX228" s="4">
        <f t="shared" ca="1" si="290"/>
        <v>0</v>
      </c>
      <c r="EY228" s="4">
        <f t="shared" ca="1" si="290"/>
        <v>0</v>
      </c>
      <c r="EZ228" s="4">
        <f t="shared" ca="1" si="290"/>
        <v>0</v>
      </c>
      <c r="FA228" s="4">
        <f t="shared" ca="1" si="290"/>
        <v>0</v>
      </c>
      <c r="FB228" s="4">
        <f t="shared" ca="1" si="290"/>
        <v>0</v>
      </c>
      <c r="FC228" s="4">
        <f t="shared" ca="1" si="290"/>
        <v>0</v>
      </c>
      <c r="FD228" s="4">
        <f t="shared" ca="1" si="290"/>
        <v>0</v>
      </c>
      <c r="FE228" s="4">
        <f t="shared" ca="1" si="290"/>
        <v>0</v>
      </c>
      <c r="FF228" s="4">
        <f t="shared" ca="1" si="290"/>
        <v>0</v>
      </c>
      <c r="FG228" s="4">
        <f t="shared" ca="1" si="290"/>
        <v>0</v>
      </c>
      <c r="FH228" s="4">
        <f t="shared" ca="1" si="290"/>
        <v>0</v>
      </c>
      <c r="FI228" s="4">
        <f t="shared" ca="1" si="290"/>
        <v>0</v>
      </c>
      <c r="FJ228" s="4">
        <f t="shared" ca="1" si="290"/>
        <v>0</v>
      </c>
      <c r="FK228" s="4">
        <f t="shared" ca="1" si="290"/>
        <v>0</v>
      </c>
      <c r="FL228" s="4">
        <f t="shared" ca="1" si="290"/>
        <v>0</v>
      </c>
      <c r="FM228" s="4">
        <f t="shared" ca="1" si="290"/>
        <v>0</v>
      </c>
      <c r="FN228" s="4">
        <f t="shared" ca="1" si="290"/>
        <v>0</v>
      </c>
      <c r="FO228" s="4">
        <f t="shared" ca="1" si="290"/>
        <v>0</v>
      </c>
      <c r="FP228" s="4">
        <f t="shared" ca="1" si="290"/>
        <v>0</v>
      </c>
      <c r="FQ228" s="4">
        <f t="shared" ca="1" si="290"/>
        <v>0</v>
      </c>
      <c r="FR228" s="4">
        <f t="shared" ca="1" si="290"/>
        <v>0</v>
      </c>
      <c r="FS228" s="4">
        <f t="shared" ca="1" si="290"/>
        <v>0</v>
      </c>
      <c r="FT228" s="4">
        <f t="shared" ca="1" si="290"/>
        <v>0</v>
      </c>
      <c r="FU228" s="4">
        <f t="shared" ca="1" si="290"/>
        <v>0</v>
      </c>
      <c r="FV228" s="4">
        <f t="shared" ca="1" si="290"/>
        <v>0</v>
      </c>
      <c r="FW228" s="4">
        <f t="shared" ca="1" si="290"/>
        <v>0</v>
      </c>
      <c r="FX228" s="4">
        <f t="shared" ca="1" si="290"/>
        <v>0</v>
      </c>
      <c r="FY228" s="4">
        <f t="shared" ca="1" si="290"/>
        <v>0</v>
      </c>
      <c r="FZ228" s="4">
        <f t="shared" ca="1" si="290"/>
        <v>0</v>
      </c>
      <c r="GA228" s="4">
        <f t="shared" ca="1" si="290"/>
        <v>0</v>
      </c>
      <c r="GB228" s="4">
        <f t="shared" ca="1" si="290"/>
        <v>0</v>
      </c>
      <c r="GC228" s="4">
        <f t="shared" ca="1" si="290"/>
        <v>0</v>
      </c>
      <c r="GD228" s="4">
        <f t="shared" ca="1" si="290"/>
        <v>0</v>
      </c>
      <c r="GE228" s="4">
        <f t="shared" ca="1" si="290"/>
        <v>0</v>
      </c>
      <c r="GF228" s="4">
        <f t="shared" ca="1" si="290"/>
        <v>0</v>
      </c>
      <c r="GG228" s="4">
        <f t="shared" ca="1" si="290"/>
        <v>0</v>
      </c>
      <c r="GH228" s="4">
        <f t="shared" ca="1" si="290"/>
        <v>0</v>
      </c>
      <c r="GI228" s="4">
        <f t="shared" ca="1" si="290"/>
        <v>0</v>
      </c>
      <c r="GJ228" s="4">
        <f t="shared" ca="1" si="290"/>
        <v>0</v>
      </c>
      <c r="GK228" s="4">
        <f t="shared" ca="1" si="290"/>
        <v>0</v>
      </c>
      <c r="GL228" s="4">
        <f t="shared" ca="1" si="290"/>
        <v>0</v>
      </c>
      <c r="GM228" s="4">
        <f t="shared" ca="1" si="290"/>
        <v>0</v>
      </c>
      <c r="GN228" s="4">
        <f t="shared" ref="GN228:IV228" ca="1" si="291">IF($D117&gt;0,      MAX(   ( SQRT($C$216*GN$218/PI()/($J117+1E-36))-$C$217 )/TAN($I$121),0),      0)</f>
        <v>0</v>
      </c>
      <c r="GO228" s="4">
        <f t="shared" ca="1" si="291"/>
        <v>0</v>
      </c>
      <c r="GP228" s="4">
        <f t="shared" ca="1" si="291"/>
        <v>0</v>
      </c>
      <c r="GQ228" s="4">
        <f t="shared" ca="1" si="291"/>
        <v>0</v>
      </c>
      <c r="GR228" s="4">
        <f t="shared" ca="1" si="291"/>
        <v>0</v>
      </c>
      <c r="GS228" s="4">
        <f t="shared" ca="1" si="291"/>
        <v>0</v>
      </c>
      <c r="GT228" s="4">
        <f t="shared" ca="1" si="291"/>
        <v>0</v>
      </c>
      <c r="GU228" s="4">
        <f t="shared" ca="1" si="291"/>
        <v>0</v>
      </c>
      <c r="GV228" s="4">
        <f t="shared" ca="1" si="291"/>
        <v>0</v>
      </c>
      <c r="GW228" s="4">
        <f t="shared" ca="1" si="291"/>
        <v>0</v>
      </c>
      <c r="GX228" s="4">
        <f t="shared" ca="1" si="291"/>
        <v>0</v>
      </c>
      <c r="GY228" s="4">
        <f t="shared" ca="1" si="291"/>
        <v>0</v>
      </c>
      <c r="GZ228" s="4">
        <f t="shared" ca="1" si="291"/>
        <v>0</v>
      </c>
      <c r="HA228" s="4">
        <f t="shared" ca="1" si="291"/>
        <v>0</v>
      </c>
      <c r="HB228" s="4">
        <f t="shared" ca="1" si="291"/>
        <v>0</v>
      </c>
      <c r="HC228" s="4">
        <f t="shared" ca="1" si="291"/>
        <v>0</v>
      </c>
      <c r="HD228" s="4">
        <f t="shared" ca="1" si="291"/>
        <v>0</v>
      </c>
      <c r="HE228" s="4">
        <f t="shared" ca="1" si="291"/>
        <v>0</v>
      </c>
      <c r="HF228" s="4">
        <f t="shared" ca="1" si="291"/>
        <v>0</v>
      </c>
      <c r="HG228" s="4">
        <f t="shared" ca="1" si="291"/>
        <v>0</v>
      </c>
      <c r="HH228" s="4">
        <f t="shared" ca="1" si="291"/>
        <v>0</v>
      </c>
      <c r="HI228" s="4">
        <f t="shared" ca="1" si="291"/>
        <v>0</v>
      </c>
      <c r="HJ228" s="4">
        <f t="shared" ca="1" si="291"/>
        <v>0</v>
      </c>
      <c r="HK228" s="4">
        <f t="shared" ca="1" si="291"/>
        <v>0</v>
      </c>
      <c r="HL228" s="4">
        <f t="shared" ca="1" si="291"/>
        <v>0</v>
      </c>
      <c r="HM228" s="4">
        <f t="shared" ca="1" si="291"/>
        <v>0</v>
      </c>
      <c r="HN228" s="4">
        <f t="shared" ca="1" si="291"/>
        <v>0</v>
      </c>
      <c r="HO228" s="4">
        <f t="shared" ca="1" si="291"/>
        <v>0</v>
      </c>
      <c r="HP228" s="4">
        <f t="shared" ca="1" si="291"/>
        <v>0</v>
      </c>
      <c r="HQ228" s="4">
        <f t="shared" ca="1" si="291"/>
        <v>0</v>
      </c>
      <c r="HR228" s="4">
        <f t="shared" ca="1" si="291"/>
        <v>0</v>
      </c>
      <c r="HS228" s="4">
        <f t="shared" ca="1" si="291"/>
        <v>0</v>
      </c>
      <c r="HT228" s="4">
        <f t="shared" ca="1" si="291"/>
        <v>0</v>
      </c>
      <c r="HU228" s="4">
        <f t="shared" ca="1" si="291"/>
        <v>0</v>
      </c>
      <c r="HV228" s="4">
        <f t="shared" ca="1" si="291"/>
        <v>0</v>
      </c>
      <c r="HW228" s="4">
        <f t="shared" ca="1" si="291"/>
        <v>0</v>
      </c>
      <c r="HX228" s="4">
        <f t="shared" ca="1" si="291"/>
        <v>0</v>
      </c>
      <c r="HY228" s="4">
        <f t="shared" ca="1" si="291"/>
        <v>0</v>
      </c>
      <c r="HZ228" s="4">
        <f t="shared" ca="1" si="291"/>
        <v>0</v>
      </c>
      <c r="IA228" s="4">
        <f t="shared" ca="1" si="291"/>
        <v>0</v>
      </c>
      <c r="IB228" s="4">
        <f t="shared" ca="1" si="291"/>
        <v>0</v>
      </c>
      <c r="IC228" s="4">
        <f t="shared" ca="1" si="291"/>
        <v>0</v>
      </c>
      <c r="ID228" s="4">
        <f t="shared" ca="1" si="291"/>
        <v>0</v>
      </c>
      <c r="IE228" s="4">
        <f t="shared" ca="1" si="291"/>
        <v>0</v>
      </c>
      <c r="IF228" s="4">
        <f t="shared" ca="1" si="291"/>
        <v>0</v>
      </c>
      <c r="IG228" s="4">
        <f t="shared" ca="1" si="291"/>
        <v>0</v>
      </c>
      <c r="IH228" s="4">
        <f t="shared" ca="1" si="291"/>
        <v>0</v>
      </c>
      <c r="II228" s="4">
        <f t="shared" ca="1" si="291"/>
        <v>0</v>
      </c>
      <c r="IJ228" s="4">
        <f t="shared" ca="1" si="291"/>
        <v>0</v>
      </c>
      <c r="IK228" s="4">
        <f t="shared" ca="1" si="291"/>
        <v>0</v>
      </c>
      <c r="IL228" s="4">
        <f t="shared" ca="1" si="291"/>
        <v>0</v>
      </c>
      <c r="IM228" s="4">
        <f t="shared" ca="1" si="291"/>
        <v>0</v>
      </c>
      <c r="IN228" s="4">
        <f t="shared" ca="1" si="291"/>
        <v>0</v>
      </c>
      <c r="IO228" s="4">
        <f t="shared" ca="1" si="291"/>
        <v>0</v>
      </c>
      <c r="IP228" s="4">
        <f t="shared" ca="1" si="291"/>
        <v>0</v>
      </c>
      <c r="IQ228" s="4">
        <f t="shared" ca="1" si="291"/>
        <v>0</v>
      </c>
      <c r="IR228" s="4">
        <f t="shared" ca="1" si="291"/>
        <v>0</v>
      </c>
      <c r="IS228" s="4">
        <f t="shared" ca="1" si="291"/>
        <v>0</v>
      </c>
      <c r="IT228" s="4">
        <f t="shared" ca="1" si="291"/>
        <v>0</v>
      </c>
      <c r="IU228" s="4">
        <f t="shared" ca="1" si="291"/>
        <v>0</v>
      </c>
      <c r="IV228" s="4">
        <f t="shared" ca="1" si="291"/>
        <v>0</v>
      </c>
    </row>
    <row r="229" spans="1:256" x14ac:dyDescent="0.15">
      <c r="A229" s="2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row>
    <row r="230" spans="1:256" x14ac:dyDescent="0.15">
      <c r="A230" s="60" t="s">
        <v>286</v>
      </c>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row>
    <row r="231" spans="1:256" x14ac:dyDescent="0.15">
      <c r="A231" s="24" t="s">
        <v>250</v>
      </c>
      <c r="C231" s="4">
        <f>1/16</f>
        <v>6.25E-2</v>
      </c>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row>
    <row r="232" spans="1:256" x14ac:dyDescent="0.15">
      <c r="A232" s="24" t="s">
        <v>251</v>
      </c>
      <c r="C232" s="4">
        <f>1/8</f>
        <v>0.125</v>
      </c>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row>
    <row r="233" spans="1:256" ht="15" x14ac:dyDescent="0.15">
      <c r="A233" s="64" t="s">
        <v>292</v>
      </c>
      <c r="B233" s="2" t="s">
        <v>89</v>
      </c>
      <c r="C233" s="4">
        <f>0.5*360/($B$73-1)</f>
        <v>36</v>
      </c>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row>
    <row r="234" spans="1:256" x14ac:dyDescent="0.15">
      <c r="A234" s="24"/>
      <c r="B234" s="2" t="s">
        <v>90</v>
      </c>
      <c r="C234" s="4">
        <f>C233*2*PI()/360</f>
        <v>0.62831853071795862</v>
      </c>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row>
    <row r="235" spans="1:256" ht="15" x14ac:dyDescent="0.15">
      <c r="A235" s="64" t="s">
        <v>296</v>
      </c>
      <c r="B235" s="2" t="s">
        <v>90</v>
      </c>
      <c r="C235" s="4">
        <f>0.5*(0.5*PI()-C234)</f>
        <v>0.47123889803846897</v>
      </c>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row>
    <row r="236" spans="1:256" ht="15" x14ac:dyDescent="0.15">
      <c r="A236" s="64" t="s">
        <v>293</v>
      </c>
      <c r="B236" s="2" t="s">
        <v>90</v>
      </c>
      <c r="C236" s="4">
        <f>14*2*PI()/360</f>
        <v>0.24434609527920614</v>
      </c>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row>
    <row r="237" spans="1:256" x14ac:dyDescent="0.15">
      <c r="A237" s="59" t="s">
        <v>295</v>
      </c>
      <c r="B237" s="2" t="s">
        <v>18</v>
      </c>
      <c r="C237" s="4">
        <f>C231*$F$73*SIN(C234)*TAN(C235)</f>
        <v>0</v>
      </c>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row>
    <row r="238" spans="1:256" ht="15" x14ac:dyDescent="0.15">
      <c r="A238" s="24" t="s">
        <v>298</v>
      </c>
      <c r="C238" s="4">
        <f>(1/($B$73-1))+(4*C235/2/PI())</f>
        <v>0.5</v>
      </c>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row>
    <row r="239" spans="1:256" x14ac:dyDescent="0.15">
      <c r="A239" s="24" t="s">
        <v>352</v>
      </c>
      <c r="B239" s="2" t="s">
        <v>20</v>
      </c>
      <c r="C239" s="4"/>
      <c r="D239" s="4">
        <f t="shared" ref="D239:BO239" ca="1" si="292">0.25*PI()*($D$73^2)*D$210</f>
        <v>9.8909299919831536E-2</v>
      </c>
      <c r="E239" s="4">
        <f t="shared" ca="1" si="292"/>
        <v>9.9148818303616978E-2</v>
      </c>
      <c r="F239" s="4">
        <f t="shared" ca="1" si="292"/>
        <v>9.9390744735812275E-2</v>
      </c>
      <c r="G239" s="4">
        <f t="shared" ca="1" si="292"/>
        <v>9.9635103426238242E-2</v>
      </c>
      <c r="H239" s="4">
        <f t="shared" ca="1" si="292"/>
        <v>9.9881918828114133E-2</v>
      </c>
      <c r="I239" s="4">
        <f t="shared" ca="1" si="292"/>
        <v>0.10013121564050484</v>
      </c>
      <c r="J239" s="4">
        <f t="shared" ca="1" si="292"/>
        <v>0.10038301881079247</v>
      </c>
      <c r="K239" s="4">
        <f t="shared" ca="1" si="292"/>
        <v>0.10063735353717292</v>
      </c>
      <c r="L239" s="4">
        <f t="shared" ca="1" si="292"/>
        <v>0.10089424527117739</v>
      </c>
      <c r="M239" s="4">
        <f t="shared" ca="1" si="292"/>
        <v>0.10115371972021943</v>
      </c>
      <c r="N239" s="4">
        <f t="shared" ca="1" si="292"/>
        <v>0.10141580285016746</v>
      </c>
      <c r="O239" s="4">
        <f t="shared" ca="1" si="292"/>
        <v>0.10168052088794324</v>
      </c>
      <c r="P239" s="4">
        <f t="shared" ca="1" si="292"/>
        <v>0.10194790032414637</v>
      </c>
      <c r="Q239" s="4">
        <f t="shared" ca="1" si="292"/>
        <v>0.10221796791570528</v>
      </c>
      <c r="R239" s="4">
        <f t="shared" ca="1" si="292"/>
        <v>0.10249075068855477</v>
      </c>
      <c r="S239" s="4">
        <f t="shared" ca="1" si="292"/>
        <v>0.10276627594034063</v>
      </c>
      <c r="T239" s="4">
        <f t="shared" ca="1" si="292"/>
        <v>0.10304457124315118</v>
      </c>
      <c r="U239" s="4">
        <f t="shared" ca="1" si="292"/>
        <v>0.1033256644462766</v>
      </c>
      <c r="V239" s="4">
        <f t="shared" ca="1" si="292"/>
        <v>0.1036095836789957</v>
      </c>
      <c r="W239" s="4">
        <f t="shared" ca="1" si="292"/>
        <v>0.10389635735339092</v>
      </c>
      <c r="X239" s="4">
        <f t="shared" ca="1" si="292"/>
        <v>0.1041860141671916</v>
      </c>
      <c r="Y239" s="4">
        <f t="shared" ca="1" si="292"/>
        <v>0.10447858310664565</v>
      </c>
      <c r="Z239" s="4">
        <f t="shared" ca="1" si="292"/>
        <v>0.10477409344942039</v>
      </c>
      <c r="AA239" s="4">
        <f t="shared" ca="1" si="292"/>
        <v>0.10507257476753226</v>
      </c>
      <c r="AB239" s="4">
        <f t="shared" ca="1" si="292"/>
        <v>0.1053740569303062</v>
      </c>
      <c r="AC239" s="4">
        <f t="shared" ca="1" si="292"/>
        <v>0.10567857010736473</v>
      </c>
      <c r="AD239" s="4">
        <f t="shared" ca="1" si="292"/>
        <v>0.10598614477164695</v>
      </c>
      <c r="AE239" s="4">
        <f t="shared" ca="1" si="292"/>
        <v>0.10629681170245805</v>
      </c>
      <c r="AF239" s="4">
        <f t="shared" ca="1" si="292"/>
        <v>0.10661060198854952</v>
      </c>
      <c r="AG239" s="4">
        <f t="shared" ca="1" si="292"/>
        <v>0.10692754703123006</v>
      </c>
      <c r="AH239" s="4">
        <f t="shared" ca="1" si="292"/>
        <v>0.10724767854750807</v>
      </c>
      <c r="AI239" s="4">
        <f t="shared" ca="1" si="292"/>
        <v>0.10757102857326556</v>
      </c>
      <c r="AJ239" s="4">
        <f t="shared" ca="1" si="292"/>
        <v>0.10789767672583732</v>
      </c>
      <c r="AK239" s="4">
        <f t="shared" ca="1" si="292"/>
        <v>0.10823075106842608</v>
      </c>
      <c r="AL239" s="4">
        <f t="shared" ca="1" si="292"/>
        <v>0.10857933601341084</v>
      </c>
      <c r="AM239" s="4">
        <f t="shared" ca="1" si="292"/>
        <v>0.10895765392404805</v>
      </c>
      <c r="AN239" s="4">
        <f t="shared" ca="1" si="292"/>
        <v>0.10939398626964575</v>
      </c>
      <c r="AO239" s="4">
        <f t="shared" ca="1" si="292"/>
        <v>0.1094488154850595</v>
      </c>
      <c r="AP239" s="4">
        <f t="shared" ca="1" si="292"/>
        <v>0.1094488154850595</v>
      </c>
      <c r="AQ239" s="4">
        <f t="shared" ca="1" si="292"/>
        <v>0.1094488154850595</v>
      </c>
      <c r="AR239" s="4">
        <f t="shared" ca="1" si="292"/>
        <v>0.1094488154850595</v>
      </c>
      <c r="AS239" s="4">
        <f t="shared" ca="1" si="292"/>
        <v>0.1094488154850595</v>
      </c>
      <c r="AT239" s="4">
        <f t="shared" ca="1" si="292"/>
        <v>0.1094488154850595</v>
      </c>
      <c r="AU239" s="4">
        <f t="shared" ca="1" si="292"/>
        <v>0.1094488154850595</v>
      </c>
      <c r="AV239" s="4">
        <f t="shared" ca="1" si="292"/>
        <v>0.1094488154850595</v>
      </c>
      <c r="AW239" s="4">
        <f t="shared" ca="1" si="292"/>
        <v>0.1094488154850595</v>
      </c>
      <c r="AX239" s="4">
        <f t="shared" ca="1" si="292"/>
        <v>0.1094488154850595</v>
      </c>
      <c r="AY239" s="4">
        <f t="shared" ca="1" si="292"/>
        <v>0.1094488154850595</v>
      </c>
      <c r="AZ239" s="4">
        <f t="shared" ca="1" si="292"/>
        <v>0.1094488154850595</v>
      </c>
      <c r="BA239" s="4">
        <f t="shared" ca="1" si="292"/>
        <v>0.1094488154850595</v>
      </c>
      <c r="BB239" s="4">
        <f t="shared" ca="1" si="292"/>
        <v>0.1094488154850595</v>
      </c>
      <c r="BC239" s="4">
        <f t="shared" ca="1" si="292"/>
        <v>0.1094488154850595</v>
      </c>
      <c r="BD239" s="4">
        <f t="shared" ca="1" si="292"/>
        <v>0.1094488154850595</v>
      </c>
      <c r="BE239" s="4">
        <f t="shared" ca="1" si="292"/>
        <v>0.1094488154850595</v>
      </c>
      <c r="BF239" s="4">
        <f t="shared" ca="1" si="292"/>
        <v>0.1094488154850595</v>
      </c>
      <c r="BG239" s="4">
        <f t="shared" ca="1" si="292"/>
        <v>0.1094488154850595</v>
      </c>
      <c r="BH239" s="4">
        <f t="shared" ca="1" si="292"/>
        <v>0.1094488154850595</v>
      </c>
      <c r="BI239" s="4">
        <f t="shared" ca="1" si="292"/>
        <v>0.1094488154850595</v>
      </c>
      <c r="BJ239" s="4">
        <f t="shared" ca="1" si="292"/>
        <v>0.1094488154850595</v>
      </c>
      <c r="BK239" s="4">
        <f t="shared" ca="1" si="292"/>
        <v>0.1094488154850595</v>
      </c>
      <c r="BL239" s="4">
        <f t="shared" ca="1" si="292"/>
        <v>0.1094488154850595</v>
      </c>
      <c r="BM239" s="4">
        <f t="shared" ca="1" si="292"/>
        <v>0.1094488154850595</v>
      </c>
      <c r="BN239" s="4">
        <f t="shared" ca="1" si="292"/>
        <v>0.1094488154850595</v>
      </c>
      <c r="BO239" s="4">
        <f t="shared" ca="1" si="292"/>
        <v>0.1094488154850595</v>
      </c>
      <c r="BP239" s="4">
        <f t="shared" ref="BP239:EA239" ca="1" si="293">0.25*PI()*($D$73^2)*BP$210</f>
        <v>0.1094488154850595</v>
      </c>
      <c r="BQ239" s="4">
        <f t="shared" ca="1" si="293"/>
        <v>0.1094488154850595</v>
      </c>
      <c r="BR239" s="4">
        <f t="shared" ca="1" si="293"/>
        <v>0.1094488154850595</v>
      </c>
      <c r="BS239" s="4">
        <f t="shared" ca="1" si="293"/>
        <v>0.1094488154850595</v>
      </c>
      <c r="BT239" s="4">
        <f t="shared" ca="1" si="293"/>
        <v>0.1094488154850595</v>
      </c>
      <c r="BU239" s="4">
        <f t="shared" ca="1" si="293"/>
        <v>0.1094488154850595</v>
      </c>
      <c r="BV239" s="4">
        <f t="shared" ca="1" si="293"/>
        <v>0.1094488154850595</v>
      </c>
      <c r="BW239" s="4">
        <f t="shared" ca="1" si="293"/>
        <v>0.1094488154850595</v>
      </c>
      <c r="BX239" s="4">
        <f t="shared" ca="1" si="293"/>
        <v>0.1094488154850595</v>
      </c>
      <c r="BY239" s="4">
        <f t="shared" ca="1" si="293"/>
        <v>0.1094488154850595</v>
      </c>
      <c r="BZ239" s="4">
        <f t="shared" ca="1" si="293"/>
        <v>0.1094488154850595</v>
      </c>
      <c r="CA239" s="4">
        <f t="shared" ca="1" si="293"/>
        <v>0.1094488154850595</v>
      </c>
      <c r="CB239" s="4">
        <f t="shared" ca="1" si="293"/>
        <v>0.1094488154850595</v>
      </c>
      <c r="CC239" s="4">
        <f t="shared" ca="1" si="293"/>
        <v>0.1094488154850595</v>
      </c>
      <c r="CD239" s="4">
        <f t="shared" ca="1" si="293"/>
        <v>0.1094488154850595</v>
      </c>
      <c r="CE239" s="4">
        <f t="shared" ca="1" si="293"/>
        <v>0.1094488154850595</v>
      </c>
      <c r="CF239" s="4">
        <f t="shared" ca="1" si="293"/>
        <v>0.1094488154850595</v>
      </c>
      <c r="CG239" s="4">
        <f t="shared" ca="1" si="293"/>
        <v>0.1094488154850595</v>
      </c>
      <c r="CH239" s="4">
        <f t="shared" ca="1" si="293"/>
        <v>0.1094488154850595</v>
      </c>
      <c r="CI239" s="4">
        <f t="shared" ca="1" si="293"/>
        <v>0.1094488154850595</v>
      </c>
      <c r="CJ239" s="4">
        <f t="shared" ca="1" si="293"/>
        <v>0.1094488154850595</v>
      </c>
      <c r="CK239" s="4">
        <f t="shared" ca="1" si="293"/>
        <v>0.1094488154850595</v>
      </c>
      <c r="CL239" s="4">
        <f t="shared" ca="1" si="293"/>
        <v>0.1094488154850595</v>
      </c>
      <c r="CM239" s="4">
        <f t="shared" ca="1" si="293"/>
        <v>0.1094488154850595</v>
      </c>
      <c r="CN239" s="4">
        <f t="shared" ca="1" si="293"/>
        <v>0.1094488154850595</v>
      </c>
      <c r="CO239" s="4">
        <f t="shared" ca="1" si="293"/>
        <v>0.1094488154850595</v>
      </c>
      <c r="CP239" s="4">
        <f t="shared" ca="1" si="293"/>
        <v>0.1094488154850595</v>
      </c>
      <c r="CQ239" s="4">
        <f t="shared" ca="1" si="293"/>
        <v>0.1094488154850595</v>
      </c>
      <c r="CR239" s="4">
        <f t="shared" ca="1" si="293"/>
        <v>0.1094488154850595</v>
      </c>
      <c r="CS239" s="4">
        <f t="shared" ca="1" si="293"/>
        <v>0.1094488154850595</v>
      </c>
      <c r="CT239" s="4">
        <f t="shared" ca="1" si="293"/>
        <v>0.1094488154850595</v>
      </c>
      <c r="CU239" s="4">
        <f t="shared" ca="1" si="293"/>
        <v>0.1094488154850595</v>
      </c>
      <c r="CV239" s="4">
        <f t="shared" ca="1" si="293"/>
        <v>0.1094488154850595</v>
      </c>
      <c r="CW239" s="4">
        <f t="shared" ca="1" si="293"/>
        <v>0.1094488154850595</v>
      </c>
      <c r="CX239" s="4">
        <f t="shared" ca="1" si="293"/>
        <v>0.1094488154850595</v>
      </c>
      <c r="CY239" s="4">
        <f t="shared" ca="1" si="293"/>
        <v>0.1094488154850595</v>
      </c>
      <c r="CZ239" s="4">
        <f t="shared" ca="1" si="293"/>
        <v>0.1094488154850595</v>
      </c>
      <c r="DA239" s="4">
        <f t="shared" ca="1" si="293"/>
        <v>0.1094488154850595</v>
      </c>
      <c r="DB239" s="4">
        <f t="shared" ca="1" si="293"/>
        <v>0.1094488154850595</v>
      </c>
      <c r="DC239" s="4">
        <f t="shared" ca="1" si="293"/>
        <v>0.1094488154850595</v>
      </c>
      <c r="DD239" s="4">
        <f t="shared" ca="1" si="293"/>
        <v>0.1094488154850595</v>
      </c>
      <c r="DE239" s="4">
        <f t="shared" ca="1" si="293"/>
        <v>0.1094488154850595</v>
      </c>
      <c r="DF239" s="4">
        <f t="shared" ca="1" si="293"/>
        <v>0.1094488154850595</v>
      </c>
      <c r="DG239" s="4">
        <f t="shared" ca="1" si="293"/>
        <v>0.1094488154850595</v>
      </c>
      <c r="DH239" s="4">
        <f t="shared" ca="1" si="293"/>
        <v>0.1094488154850595</v>
      </c>
      <c r="DI239" s="4">
        <f t="shared" ca="1" si="293"/>
        <v>0.1094488154850595</v>
      </c>
      <c r="DJ239" s="4">
        <f t="shared" ca="1" si="293"/>
        <v>0.1094488154850595</v>
      </c>
      <c r="DK239" s="4">
        <f t="shared" ca="1" si="293"/>
        <v>0.1094488154850595</v>
      </c>
      <c r="DL239" s="4">
        <f t="shared" ca="1" si="293"/>
        <v>0.1094488154850595</v>
      </c>
      <c r="DM239" s="4">
        <f t="shared" ca="1" si="293"/>
        <v>0.1094488154850595</v>
      </c>
      <c r="DN239" s="4">
        <f t="shared" ca="1" si="293"/>
        <v>0.1094488154850595</v>
      </c>
      <c r="DO239" s="4">
        <f t="shared" ca="1" si="293"/>
        <v>0.1094488154850595</v>
      </c>
      <c r="DP239" s="4">
        <f t="shared" ca="1" si="293"/>
        <v>0.1094488154850595</v>
      </c>
      <c r="DQ239" s="4">
        <f t="shared" ca="1" si="293"/>
        <v>0.1094488154850595</v>
      </c>
      <c r="DR239" s="4">
        <f t="shared" ca="1" si="293"/>
        <v>0.1094488154850595</v>
      </c>
      <c r="DS239" s="4">
        <f t="shared" ca="1" si="293"/>
        <v>0.1094488154850595</v>
      </c>
      <c r="DT239" s="4">
        <f t="shared" ca="1" si="293"/>
        <v>0.1094488154850595</v>
      </c>
      <c r="DU239" s="4">
        <f t="shared" ca="1" si="293"/>
        <v>0.1094488154850595</v>
      </c>
      <c r="DV239" s="4">
        <f t="shared" ca="1" si="293"/>
        <v>0.1094488154850595</v>
      </c>
      <c r="DW239" s="4">
        <f t="shared" ca="1" si="293"/>
        <v>0.1094488154850595</v>
      </c>
      <c r="DX239" s="4">
        <f t="shared" ca="1" si="293"/>
        <v>0.1094488154850595</v>
      </c>
      <c r="DY239" s="4">
        <f t="shared" ca="1" si="293"/>
        <v>0.1094488154850595</v>
      </c>
      <c r="DZ239" s="4">
        <f t="shared" ca="1" si="293"/>
        <v>0.1094488154850595</v>
      </c>
      <c r="EA239" s="4">
        <f t="shared" ca="1" si="293"/>
        <v>0.1094488154850595</v>
      </c>
      <c r="EB239" s="4">
        <f t="shared" ref="EB239:GM239" ca="1" si="294">0.25*PI()*($D$73^2)*EB$210</f>
        <v>0.1094488154850595</v>
      </c>
      <c r="EC239" s="4">
        <f t="shared" ca="1" si="294"/>
        <v>0.1094488154850595</v>
      </c>
      <c r="ED239" s="4">
        <f t="shared" ca="1" si="294"/>
        <v>0.1094488154850595</v>
      </c>
      <c r="EE239" s="4">
        <f t="shared" ca="1" si="294"/>
        <v>0.1094488154850595</v>
      </c>
      <c r="EF239" s="4">
        <f t="shared" ca="1" si="294"/>
        <v>0.1094488154850595</v>
      </c>
      <c r="EG239" s="4">
        <f t="shared" ca="1" si="294"/>
        <v>0.1094488154850595</v>
      </c>
      <c r="EH239" s="4">
        <f t="shared" ca="1" si="294"/>
        <v>0.1094488154850595</v>
      </c>
      <c r="EI239" s="4">
        <f t="shared" ca="1" si="294"/>
        <v>0.1094488154850595</v>
      </c>
      <c r="EJ239" s="4">
        <f t="shared" ca="1" si="294"/>
        <v>0.1094488154850595</v>
      </c>
      <c r="EK239" s="4">
        <f t="shared" ca="1" si="294"/>
        <v>0.1094488154850595</v>
      </c>
      <c r="EL239" s="4">
        <f t="shared" ca="1" si="294"/>
        <v>0.1094488154850595</v>
      </c>
      <c r="EM239" s="4">
        <f t="shared" ca="1" si="294"/>
        <v>0.1094488154850595</v>
      </c>
      <c r="EN239" s="4">
        <f t="shared" ca="1" si="294"/>
        <v>0.1094488154850595</v>
      </c>
      <c r="EO239" s="4">
        <f t="shared" ca="1" si="294"/>
        <v>0.1094488154850595</v>
      </c>
      <c r="EP239" s="4">
        <f t="shared" ca="1" si="294"/>
        <v>0.1094488154850595</v>
      </c>
      <c r="EQ239" s="4">
        <f t="shared" ca="1" si="294"/>
        <v>0.1094488154850595</v>
      </c>
      <c r="ER239" s="4">
        <f t="shared" ca="1" si="294"/>
        <v>0.1094488154850595</v>
      </c>
      <c r="ES239" s="4">
        <f t="shared" ca="1" si="294"/>
        <v>0.1094488154850595</v>
      </c>
      <c r="ET239" s="4">
        <f t="shared" ca="1" si="294"/>
        <v>0.1094488154850595</v>
      </c>
      <c r="EU239" s="4">
        <f t="shared" ca="1" si="294"/>
        <v>0.1094488154850595</v>
      </c>
      <c r="EV239" s="4">
        <f t="shared" ca="1" si="294"/>
        <v>0.1094488154850595</v>
      </c>
      <c r="EW239" s="4">
        <f t="shared" ca="1" si="294"/>
        <v>0.1094488154850595</v>
      </c>
      <c r="EX239" s="4">
        <f t="shared" ca="1" si="294"/>
        <v>0.1094488154850595</v>
      </c>
      <c r="EY239" s="4">
        <f t="shared" ca="1" si="294"/>
        <v>0.1094488154850595</v>
      </c>
      <c r="EZ239" s="4">
        <f t="shared" ca="1" si="294"/>
        <v>0.1094488154850595</v>
      </c>
      <c r="FA239" s="4">
        <f t="shared" ca="1" si="294"/>
        <v>0.1094488154850595</v>
      </c>
      <c r="FB239" s="4">
        <f t="shared" ca="1" si="294"/>
        <v>0.1094488154850595</v>
      </c>
      <c r="FC239" s="4">
        <f t="shared" ca="1" si="294"/>
        <v>0.1094488154850595</v>
      </c>
      <c r="FD239" s="4">
        <f t="shared" ca="1" si="294"/>
        <v>0.1094488154850595</v>
      </c>
      <c r="FE239" s="4">
        <f t="shared" ca="1" si="294"/>
        <v>0.1094488154850595</v>
      </c>
      <c r="FF239" s="4">
        <f t="shared" ca="1" si="294"/>
        <v>0.1094488154850595</v>
      </c>
      <c r="FG239" s="4">
        <f t="shared" ca="1" si="294"/>
        <v>0.1094488154850595</v>
      </c>
      <c r="FH239" s="4">
        <f t="shared" ca="1" si="294"/>
        <v>0.1094488154850595</v>
      </c>
      <c r="FI239" s="4">
        <f t="shared" ca="1" si="294"/>
        <v>0.1094488154850595</v>
      </c>
      <c r="FJ239" s="4">
        <f t="shared" ca="1" si="294"/>
        <v>0.1094488154850595</v>
      </c>
      <c r="FK239" s="4">
        <f t="shared" ca="1" si="294"/>
        <v>0.1094488154850595</v>
      </c>
      <c r="FL239" s="4">
        <f t="shared" ca="1" si="294"/>
        <v>0.1094488154850595</v>
      </c>
      <c r="FM239" s="4">
        <f t="shared" ca="1" si="294"/>
        <v>0.1094488154850595</v>
      </c>
      <c r="FN239" s="4">
        <f t="shared" ca="1" si="294"/>
        <v>0.1094488154850595</v>
      </c>
      <c r="FO239" s="4">
        <f t="shared" ca="1" si="294"/>
        <v>0.1094488154850595</v>
      </c>
      <c r="FP239" s="4">
        <f t="shared" ca="1" si="294"/>
        <v>0.1094488154850595</v>
      </c>
      <c r="FQ239" s="4">
        <f t="shared" ca="1" si="294"/>
        <v>0.1094488154850595</v>
      </c>
      <c r="FR239" s="4">
        <f t="shared" ca="1" si="294"/>
        <v>0.1094488154850595</v>
      </c>
      <c r="FS239" s="4">
        <f t="shared" ca="1" si="294"/>
        <v>0.1094488154850595</v>
      </c>
      <c r="FT239" s="4">
        <f t="shared" ca="1" si="294"/>
        <v>0.1094488154850595</v>
      </c>
      <c r="FU239" s="4">
        <f t="shared" ca="1" si="294"/>
        <v>0.1094488154850595</v>
      </c>
      <c r="FV239" s="4">
        <f t="shared" ca="1" si="294"/>
        <v>0.1094488154850595</v>
      </c>
      <c r="FW239" s="4">
        <f t="shared" ca="1" si="294"/>
        <v>0.1094488154850595</v>
      </c>
      <c r="FX239" s="4">
        <f t="shared" ca="1" si="294"/>
        <v>0.1094488154850595</v>
      </c>
      <c r="FY239" s="4">
        <f t="shared" ca="1" si="294"/>
        <v>0.1094488154850595</v>
      </c>
      <c r="FZ239" s="4">
        <f t="shared" ca="1" si="294"/>
        <v>0.1094488154850595</v>
      </c>
      <c r="GA239" s="4">
        <f t="shared" ca="1" si="294"/>
        <v>0.1094488154850595</v>
      </c>
      <c r="GB239" s="4">
        <f t="shared" ca="1" si="294"/>
        <v>0.1094488154850595</v>
      </c>
      <c r="GC239" s="4">
        <f t="shared" ca="1" si="294"/>
        <v>0.1094488154850595</v>
      </c>
      <c r="GD239" s="4">
        <f t="shared" ca="1" si="294"/>
        <v>0.1094488154850595</v>
      </c>
      <c r="GE239" s="4">
        <f t="shared" ca="1" si="294"/>
        <v>0.1094488154850595</v>
      </c>
      <c r="GF239" s="4">
        <f t="shared" ca="1" si="294"/>
        <v>0.1094488154850595</v>
      </c>
      <c r="GG239" s="4">
        <f t="shared" ca="1" si="294"/>
        <v>0.1094488154850595</v>
      </c>
      <c r="GH239" s="4">
        <f t="shared" ca="1" si="294"/>
        <v>0.1094488154850595</v>
      </c>
      <c r="GI239" s="4">
        <f t="shared" ca="1" si="294"/>
        <v>0.1094488154850595</v>
      </c>
      <c r="GJ239" s="4">
        <f t="shared" ca="1" si="294"/>
        <v>0.1094488154850595</v>
      </c>
      <c r="GK239" s="4">
        <f t="shared" ca="1" si="294"/>
        <v>0.1094488154850595</v>
      </c>
      <c r="GL239" s="4">
        <f t="shared" ca="1" si="294"/>
        <v>0.1094488154850595</v>
      </c>
      <c r="GM239" s="4">
        <f t="shared" ca="1" si="294"/>
        <v>0.1094488154850595</v>
      </c>
      <c r="GN239" s="4">
        <f t="shared" ref="GN239:IV239" ca="1" si="295">0.25*PI()*($D$73^2)*GN$210</f>
        <v>0.1094488154850595</v>
      </c>
      <c r="GO239" s="4">
        <f t="shared" ca="1" si="295"/>
        <v>0.1094488154850595</v>
      </c>
      <c r="GP239" s="4">
        <f t="shared" ca="1" si="295"/>
        <v>0.1094488154850595</v>
      </c>
      <c r="GQ239" s="4">
        <f t="shared" ca="1" si="295"/>
        <v>0.1094488154850595</v>
      </c>
      <c r="GR239" s="4">
        <f t="shared" ca="1" si="295"/>
        <v>0.1094488154850595</v>
      </c>
      <c r="GS239" s="4">
        <f t="shared" ca="1" si="295"/>
        <v>0.1094488154850595</v>
      </c>
      <c r="GT239" s="4">
        <f t="shared" ca="1" si="295"/>
        <v>0.1094488154850595</v>
      </c>
      <c r="GU239" s="4">
        <f t="shared" ca="1" si="295"/>
        <v>0.1094488154850595</v>
      </c>
      <c r="GV239" s="4">
        <f t="shared" ca="1" si="295"/>
        <v>0.1094488154850595</v>
      </c>
      <c r="GW239" s="4">
        <f t="shared" ca="1" si="295"/>
        <v>0.1094488154850595</v>
      </c>
      <c r="GX239" s="4">
        <f t="shared" ca="1" si="295"/>
        <v>0.1094488154850595</v>
      </c>
      <c r="GY239" s="4">
        <f t="shared" ca="1" si="295"/>
        <v>0.1094488154850595</v>
      </c>
      <c r="GZ239" s="4">
        <f t="shared" ca="1" si="295"/>
        <v>0.1094488154850595</v>
      </c>
      <c r="HA239" s="4">
        <f t="shared" ca="1" si="295"/>
        <v>0.1094488154850595</v>
      </c>
      <c r="HB239" s="4">
        <f t="shared" ca="1" si="295"/>
        <v>0.1094488154850595</v>
      </c>
      <c r="HC239" s="4">
        <f t="shared" ca="1" si="295"/>
        <v>0.1094488154850595</v>
      </c>
      <c r="HD239" s="4">
        <f t="shared" ca="1" si="295"/>
        <v>0.1094488154850595</v>
      </c>
      <c r="HE239" s="4">
        <f t="shared" ca="1" si="295"/>
        <v>0.1094488154850595</v>
      </c>
      <c r="HF239" s="4">
        <f t="shared" ca="1" si="295"/>
        <v>0.1094488154850595</v>
      </c>
      <c r="HG239" s="4">
        <f t="shared" ca="1" si="295"/>
        <v>0.1094488154850595</v>
      </c>
      <c r="HH239" s="4">
        <f t="shared" ca="1" si="295"/>
        <v>0.1094488154850595</v>
      </c>
      <c r="HI239" s="4">
        <f t="shared" ca="1" si="295"/>
        <v>0.1094488154850595</v>
      </c>
      <c r="HJ239" s="4">
        <f t="shared" ca="1" si="295"/>
        <v>0.1094488154850595</v>
      </c>
      <c r="HK239" s="4">
        <f t="shared" ca="1" si="295"/>
        <v>0.1094488154850595</v>
      </c>
      <c r="HL239" s="4">
        <f t="shared" ca="1" si="295"/>
        <v>0.1094488154850595</v>
      </c>
      <c r="HM239" s="4">
        <f t="shared" ca="1" si="295"/>
        <v>0.1094488154850595</v>
      </c>
      <c r="HN239" s="4">
        <f t="shared" ca="1" si="295"/>
        <v>0.1094488154850595</v>
      </c>
      <c r="HO239" s="4">
        <f t="shared" ca="1" si="295"/>
        <v>0.1094488154850595</v>
      </c>
      <c r="HP239" s="4">
        <f t="shared" ca="1" si="295"/>
        <v>0.1094488154850595</v>
      </c>
      <c r="HQ239" s="4">
        <f t="shared" ca="1" si="295"/>
        <v>0.1094488154850595</v>
      </c>
      <c r="HR239" s="4">
        <f t="shared" ca="1" si="295"/>
        <v>0.1094488154850595</v>
      </c>
      <c r="HS239" s="4">
        <f t="shared" ca="1" si="295"/>
        <v>0.1094488154850595</v>
      </c>
      <c r="HT239" s="4">
        <f t="shared" ca="1" si="295"/>
        <v>0.1094488154850595</v>
      </c>
      <c r="HU239" s="4">
        <f t="shared" ca="1" si="295"/>
        <v>0.1094488154850595</v>
      </c>
      <c r="HV239" s="4">
        <f t="shared" ca="1" si="295"/>
        <v>0.1094488154850595</v>
      </c>
      <c r="HW239" s="4">
        <f t="shared" ca="1" si="295"/>
        <v>0.1094488154850595</v>
      </c>
      <c r="HX239" s="4">
        <f t="shared" ca="1" si="295"/>
        <v>0.1094488154850595</v>
      </c>
      <c r="HY239" s="4">
        <f t="shared" ca="1" si="295"/>
        <v>0.1094488154850595</v>
      </c>
      <c r="HZ239" s="4">
        <f t="shared" ca="1" si="295"/>
        <v>0.1094488154850595</v>
      </c>
      <c r="IA239" s="4">
        <f t="shared" ca="1" si="295"/>
        <v>0.1094488154850595</v>
      </c>
      <c r="IB239" s="4">
        <f t="shared" ca="1" si="295"/>
        <v>0.1094488154850595</v>
      </c>
      <c r="IC239" s="4">
        <f t="shared" ca="1" si="295"/>
        <v>0.1094488154850595</v>
      </c>
      <c r="ID239" s="4">
        <f t="shared" ca="1" si="295"/>
        <v>0.1094488154850595</v>
      </c>
      <c r="IE239" s="4">
        <f t="shared" ca="1" si="295"/>
        <v>0.1094488154850595</v>
      </c>
      <c r="IF239" s="4">
        <f t="shared" ca="1" si="295"/>
        <v>0.1094488154850595</v>
      </c>
      <c r="IG239" s="4">
        <f t="shared" ca="1" si="295"/>
        <v>0.1094488154850595</v>
      </c>
      <c r="IH239" s="4">
        <f t="shared" ca="1" si="295"/>
        <v>0.1094488154850595</v>
      </c>
      <c r="II239" s="4">
        <f t="shared" ca="1" si="295"/>
        <v>0.1094488154850595</v>
      </c>
      <c r="IJ239" s="4">
        <f t="shared" ca="1" si="295"/>
        <v>0.1094488154850595</v>
      </c>
      <c r="IK239" s="4">
        <f t="shared" ca="1" si="295"/>
        <v>0.1094488154850595</v>
      </c>
      <c r="IL239" s="4">
        <f t="shared" ca="1" si="295"/>
        <v>0.1094488154850595</v>
      </c>
      <c r="IM239" s="4">
        <f t="shared" ca="1" si="295"/>
        <v>0.1094488154850595</v>
      </c>
      <c r="IN239" s="4">
        <f t="shared" ca="1" si="295"/>
        <v>0.1094488154850595</v>
      </c>
      <c r="IO239" s="4">
        <f t="shared" ca="1" si="295"/>
        <v>0.1094488154850595</v>
      </c>
      <c r="IP239" s="4">
        <f t="shared" ca="1" si="295"/>
        <v>0.1094488154850595</v>
      </c>
      <c r="IQ239" s="4">
        <f t="shared" ca="1" si="295"/>
        <v>0.1094488154850595</v>
      </c>
      <c r="IR239" s="4">
        <f t="shared" ca="1" si="295"/>
        <v>0.1094488154850595</v>
      </c>
      <c r="IS239" s="4">
        <f t="shared" ca="1" si="295"/>
        <v>0.1094488154850595</v>
      </c>
      <c r="IT239" s="4">
        <f t="shared" ca="1" si="295"/>
        <v>0.1094488154850595</v>
      </c>
      <c r="IU239" s="4">
        <f t="shared" ca="1" si="295"/>
        <v>0.1094488154850595</v>
      </c>
      <c r="IV239" s="4">
        <f t="shared" ca="1" si="295"/>
        <v>0.1094488154850595</v>
      </c>
    </row>
    <row r="240" spans="1:256" x14ac:dyDescent="0.15">
      <c r="A240" s="24" t="s">
        <v>353</v>
      </c>
      <c r="B240" s="2" t="s">
        <v>20</v>
      </c>
      <c r="C240" s="4"/>
      <c r="D240" s="4">
        <f t="shared" ref="D240:BO240" ca="1" si="296">0.25*PI()*($D$73^2)*D$211</f>
        <v>9.8909299919831536E-2</v>
      </c>
      <c r="E240" s="4">
        <f t="shared" ca="1" si="296"/>
        <v>9.9148818303616978E-2</v>
      </c>
      <c r="F240" s="4">
        <f t="shared" ca="1" si="296"/>
        <v>9.9390744735812275E-2</v>
      </c>
      <c r="G240" s="4">
        <f t="shared" ca="1" si="296"/>
        <v>9.9635103426238242E-2</v>
      </c>
      <c r="H240" s="4">
        <f t="shared" ca="1" si="296"/>
        <v>9.9881918828114133E-2</v>
      </c>
      <c r="I240" s="4">
        <f t="shared" ca="1" si="296"/>
        <v>0.10013121564050484</v>
      </c>
      <c r="J240" s="4">
        <f t="shared" ca="1" si="296"/>
        <v>0.10038301881079247</v>
      </c>
      <c r="K240" s="4">
        <f t="shared" ca="1" si="296"/>
        <v>0.10063735353717292</v>
      </c>
      <c r="L240" s="4">
        <f t="shared" ca="1" si="296"/>
        <v>0.10089424527117739</v>
      </c>
      <c r="M240" s="4">
        <f t="shared" ca="1" si="296"/>
        <v>0.10115371972021943</v>
      </c>
      <c r="N240" s="4">
        <f t="shared" ca="1" si="296"/>
        <v>0.10141580285016746</v>
      </c>
      <c r="O240" s="4">
        <f t="shared" ca="1" si="296"/>
        <v>0.10168052088794324</v>
      </c>
      <c r="P240" s="4">
        <f t="shared" ca="1" si="296"/>
        <v>0.10194790032414637</v>
      </c>
      <c r="Q240" s="4">
        <f t="shared" ca="1" si="296"/>
        <v>0.10221796791570528</v>
      </c>
      <c r="R240" s="4">
        <f t="shared" ca="1" si="296"/>
        <v>0.10249075068855477</v>
      </c>
      <c r="S240" s="4">
        <f t="shared" ca="1" si="296"/>
        <v>0.10276627594034063</v>
      </c>
      <c r="T240" s="4">
        <f t="shared" ca="1" si="296"/>
        <v>0.10304457124315118</v>
      </c>
      <c r="U240" s="4">
        <f t="shared" ca="1" si="296"/>
        <v>0.1033256644462766</v>
      </c>
      <c r="V240" s="4">
        <f t="shared" ca="1" si="296"/>
        <v>0.1036095836789957</v>
      </c>
      <c r="W240" s="4">
        <f t="shared" ca="1" si="296"/>
        <v>0.10389635735339092</v>
      </c>
      <c r="X240" s="4">
        <f t="shared" ca="1" si="296"/>
        <v>0.1041860141671916</v>
      </c>
      <c r="Y240" s="4">
        <f t="shared" ca="1" si="296"/>
        <v>0.10447858310664565</v>
      </c>
      <c r="Z240" s="4">
        <f t="shared" ca="1" si="296"/>
        <v>0.10477409344942039</v>
      </c>
      <c r="AA240" s="4">
        <f t="shared" ca="1" si="296"/>
        <v>0.10507257476753226</v>
      </c>
      <c r="AB240" s="4">
        <f t="shared" ca="1" si="296"/>
        <v>0.1053740569303062</v>
      </c>
      <c r="AC240" s="4">
        <f t="shared" ca="1" si="296"/>
        <v>0.10567857010736473</v>
      </c>
      <c r="AD240" s="4">
        <f t="shared" ca="1" si="296"/>
        <v>0.10598614477164695</v>
      </c>
      <c r="AE240" s="4">
        <f t="shared" ca="1" si="296"/>
        <v>0.10629681170245805</v>
      </c>
      <c r="AF240" s="4">
        <f t="shared" ca="1" si="296"/>
        <v>0.10661060198854952</v>
      </c>
      <c r="AG240" s="4">
        <f t="shared" ca="1" si="296"/>
        <v>0.10692754703123006</v>
      </c>
      <c r="AH240" s="4">
        <f t="shared" ca="1" si="296"/>
        <v>0.10724767854750807</v>
      </c>
      <c r="AI240" s="4">
        <f t="shared" ca="1" si="296"/>
        <v>0.10757102857326556</v>
      </c>
      <c r="AJ240" s="4">
        <f t="shared" ca="1" si="296"/>
        <v>0.10789767672583732</v>
      </c>
      <c r="AK240" s="4">
        <f t="shared" ca="1" si="296"/>
        <v>0.10823075106842608</v>
      </c>
      <c r="AL240" s="4">
        <f t="shared" ca="1" si="296"/>
        <v>0.10857933601341084</v>
      </c>
      <c r="AM240" s="4">
        <f t="shared" ca="1" si="296"/>
        <v>0.10895765392404805</v>
      </c>
      <c r="AN240" s="4">
        <f t="shared" ca="1" si="296"/>
        <v>0.10939398626964575</v>
      </c>
      <c r="AO240" s="4">
        <f t="shared" ca="1" si="296"/>
        <v>0.1094488154850595</v>
      </c>
      <c r="AP240" s="4">
        <f t="shared" ca="1" si="296"/>
        <v>0.1094488154850595</v>
      </c>
      <c r="AQ240" s="4">
        <f t="shared" ca="1" si="296"/>
        <v>0.1094488154850595</v>
      </c>
      <c r="AR240" s="4">
        <f t="shared" ca="1" si="296"/>
        <v>0.1094488154850595</v>
      </c>
      <c r="AS240" s="4">
        <f t="shared" ca="1" si="296"/>
        <v>0.1094488154850595</v>
      </c>
      <c r="AT240" s="4">
        <f t="shared" ca="1" si="296"/>
        <v>0.1094488154850595</v>
      </c>
      <c r="AU240" s="4">
        <f t="shared" ca="1" si="296"/>
        <v>0.1094488154850595</v>
      </c>
      <c r="AV240" s="4">
        <f t="shared" ca="1" si="296"/>
        <v>0.1094488154850595</v>
      </c>
      <c r="AW240" s="4">
        <f t="shared" ca="1" si="296"/>
        <v>0.1094488154850595</v>
      </c>
      <c r="AX240" s="4">
        <f t="shared" ca="1" si="296"/>
        <v>0.1094488154850595</v>
      </c>
      <c r="AY240" s="4">
        <f t="shared" ca="1" si="296"/>
        <v>0.1094488154850595</v>
      </c>
      <c r="AZ240" s="4">
        <f t="shared" ca="1" si="296"/>
        <v>0.1094488154850595</v>
      </c>
      <c r="BA240" s="4">
        <f t="shared" ca="1" si="296"/>
        <v>0.1094488154850595</v>
      </c>
      <c r="BB240" s="4">
        <f t="shared" ca="1" si="296"/>
        <v>0.1094488154850595</v>
      </c>
      <c r="BC240" s="4">
        <f t="shared" ca="1" si="296"/>
        <v>0.1094488154850595</v>
      </c>
      <c r="BD240" s="4">
        <f t="shared" ca="1" si="296"/>
        <v>0.1094488154850595</v>
      </c>
      <c r="BE240" s="4">
        <f t="shared" ca="1" si="296"/>
        <v>0.1094488154850595</v>
      </c>
      <c r="BF240" s="4">
        <f t="shared" ca="1" si="296"/>
        <v>0.1094488154850595</v>
      </c>
      <c r="BG240" s="4">
        <f t="shared" ca="1" si="296"/>
        <v>0.1094488154850595</v>
      </c>
      <c r="BH240" s="4">
        <f t="shared" ca="1" si="296"/>
        <v>0.1094488154850595</v>
      </c>
      <c r="BI240" s="4">
        <f t="shared" ca="1" si="296"/>
        <v>0.1094488154850595</v>
      </c>
      <c r="BJ240" s="4">
        <f t="shared" ca="1" si="296"/>
        <v>0.1094488154850595</v>
      </c>
      <c r="BK240" s="4">
        <f t="shared" ca="1" si="296"/>
        <v>0.1094488154850595</v>
      </c>
      <c r="BL240" s="4">
        <f t="shared" ca="1" si="296"/>
        <v>0.1094488154850595</v>
      </c>
      <c r="BM240" s="4">
        <f t="shared" ca="1" si="296"/>
        <v>0.1094488154850595</v>
      </c>
      <c r="BN240" s="4">
        <f t="shared" ca="1" si="296"/>
        <v>0.1094488154850595</v>
      </c>
      <c r="BO240" s="4">
        <f t="shared" ca="1" si="296"/>
        <v>0.1094488154850595</v>
      </c>
      <c r="BP240" s="4">
        <f t="shared" ref="BP240:EA240" ca="1" si="297">0.25*PI()*($D$73^2)*BP$211</f>
        <v>0.1094488154850595</v>
      </c>
      <c r="BQ240" s="4">
        <f t="shared" ca="1" si="297"/>
        <v>0.1094488154850595</v>
      </c>
      <c r="BR240" s="4">
        <f t="shared" ca="1" si="297"/>
        <v>0.1094488154850595</v>
      </c>
      <c r="BS240" s="4">
        <f t="shared" ca="1" si="297"/>
        <v>0.1094488154850595</v>
      </c>
      <c r="BT240" s="4">
        <f t="shared" ca="1" si="297"/>
        <v>0.1094488154850595</v>
      </c>
      <c r="BU240" s="4">
        <f t="shared" ca="1" si="297"/>
        <v>0.1094488154850595</v>
      </c>
      <c r="BV240" s="4">
        <f t="shared" ca="1" si="297"/>
        <v>0.1094488154850595</v>
      </c>
      <c r="BW240" s="4">
        <f t="shared" ca="1" si="297"/>
        <v>0.1094488154850595</v>
      </c>
      <c r="BX240" s="4">
        <f t="shared" ca="1" si="297"/>
        <v>0.1094488154850595</v>
      </c>
      <c r="BY240" s="4">
        <f t="shared" ca="1" si="297"/>
        <v>0.1094488154850595</v>
      </c>
      <c r="BZ240" s="4">
        <f t="shared" ca="1" si="297"/>
        <v>0.1094488154850595</v>
      </c>
      <c r="CA240" s="4">
        <f t="shared" ca="1" si="297"/>
        <v>0.1094488154850595</v>
      </c>
      <c r="CB240" s="4">
        <f t="shared" ca="1" si="297"/>
        <v>0.1094488154850595</v>
      </c>
      <c r="CC240" s="4">
        <f t="shared" ca="1" si="297"/>
        <v>0.1094488154850595</v>
      </c>
      <c r="CD240" s="4">
        <f t="shared" ca="1" si="297"/>
        <v>0.1094488154850595</v>
      </c>
      <c r="CE240" s="4">
        <f t="shared" ca="1" si="297"/>
        <v>0.1094488154850595</v>
      </c>
      <c r="CF240" s="4">
        <f t="shared" ca="1" si="297"/>
        <v>0.1094488154850595</v>
      </c>
      <c r="CG240" s="4">
        <f t="shared" ca="1" si="297"/>
        <v>0.1094488154850595</v>
      </c>
      <c r="CH240" s="4">
        <f t="shared" ca="1" si="297"/>
        <v>0.1094488154850595</v>
      </c>
      <c r="CI240" s="4">
        <f t="shared" ca="1" si="297"/>
        <v>0.1094488154850595</v>
      </c>
      <c r="CJ240" s="4">
        <f t="shared" ca="1" si="297"/>
        <v>0.1094488154850595</v>
      </c>
      <c r="CK240" s="4">
        <f t="shared" ca="1" si="297"/>
        <v>0.1094488154850595</v>
      </c>
      <c r="CL240" s="4">
        <f t="shared" ca="1" si="297"/>
        <v>0.1094488154850595</v>
      </c>
      <c r="CM240" s="4">
        <f t="shared" ca="1" si="297"/>
        <v>0.1094488154850595</v>
      </c>
      <c r="CN240" s="4">
        <f t="shared" ca="1" si="297"/>
        <v>0.1094488154850595</v>
      </c>
      <c r="CO240" s="4">
        <f t="shared" ca="1" si="297"/>
        <v>0.1094488154850595</v>
      </c>
      <c r="CP240" s="4">
        <f t="shared" ca="1" si="297"/>
        <v>0.1094488154850595</v>
      </c>
      <c r="CQ240" s="4">
        <f t="shared" ca="1" si="297"/>
        <v>0.1094488154850595</v>
      </c>
      <c r="CR240" s="4">
        <f t="shared" ca="1" si="297"/>
        <v>0.1094488154850595</v>
      </c>
      <c r="CS240" s="4">
        <f t="shared" ca="1" si="297"/>
        <v>0.1094488154850595</v>
      </c>
      <c r="CT240" s="4">
        <f t="shared" ca="1" si="297"/>
        <v>0.1094488154850595</v>
      </c>
      <c r="CU240" s="4">
        <f t="shared" ca="1" si="297"/>
        <v>0.1094488154850595</v>
      </c>
      <c r="CV240" s="4">
        <f t="shared" ca="1" si="297"/>
        <v>0.1094488154850595</v>
      </c>
      <c r="CW240" s="4">
        <f t="shared" ca="1" si="297"/>
        <v>0.1094488154850595</v>
      </c>
      <c r="CX240" s="4">
        <f t="shared" ca="1" si="297"/>
        <v>0.1094488154850595</v>
      </c>
      <c r="CY240" s="4">
        <f t="shared" ca="1" si="297"/>
        <v>0.1094488154850595</v>
      </c>
      <c r="CZ240" s="4">
        <f t="shared" ca="1" si="297"/>
        <v>0.1094488154850595</v>
      </c>
      <c r="DA240" s="4">
        <f t="shared" ca="1" si="297"/>
        <v>0.1094488154850595</v>
      </c>
      <c r="DB240" s="4">
        <f t="shared" ca="1" si="297"/>
        <v>0.1094488154850595</v>
      </c>
      <c r="DC240" s="4">
        <f t="shared" ca="1" si="297"/>
        <v>0.1094488154850595</v>
      </c>
      <c r="DD240" s="4">
        <f t="shared" ca="1" si="297"/>
        <v>0.1094488154850595</v>
      </c>
      <c r="DE240" s="4">
        <f t="shared" ca="1" si="297"/>
        <v>0.1094488154850595</v>
      </c>
      <c r="DF240" s="4">
        <f t="shared" ca="1" si="297"/>
        <v>0.1094488154850595</v>
      </c>
      <c r="DG240" s="4">
        <f t="shared" ca="1" si="297"/>
        <v>0.1094488154850595</v>
      </c>
      <c r="DH240" s="4">
        <f t="shared" ca="1" si="297"/>
        <v>0.1094488154850595</v>
      </c>
      <c r="DI240" s="4">
        <f t="shared" ca="1" si="297"/>
        <v>0.1094488154850595</v>
      </c>
      <c r="DJ240" s="4">
        <f t="shared" ca="1" si="297"/>
        <v>0.1094488154850595</v>
      </c>
      <c r="DK240" s="4">
        <f t="shared" ca="1" si="297"/>
        <v>0.1094488154850595</v>
      </c>
      <c r="DL240" s="4">
        <f t="shared" ca="1" si="297"/>
        <v>0.1094488154850595</v>
      </c>
      <c r="DM240" s="4">
        <f t="shared" ca="1" si="297"/>
        <v>0.1094488154850595</v>
      </c>
      <c r="DN240" s="4">
        <f t="shared" ca="1" si="297"/>
        <v>0.1094488154850595</v>
      </c>
      <c r="DO240" s="4">
        <f t="shared" ca="1" si="297"/>
        <v>0.1094488154850595</v>
      </c>
      <c r="DP240" s="4">
        <f t="shared" ca="1" si="297"/>
        <v>0.1094488154850595</v>
      </c>
      <c r="DQ240" s="4">
        <f t="shared" ca="1" si="297"/>
        <v>0.1094488154850595</v>
      </c>
      <c r="DR240" s="4">
        <f t="shared" ca="1" si="297"/>
        <v>0.1094488154850595</v>
      </c>
      <c r="DS240" s="4">
        <f t="shared" ca="1" si="297"/>
        <v>0.1094488154850595</v>
      </c>
      <c r="DT240" s="4">
        <f t="shared" ca="1" si="297"/>
        <v>0.1094488154850595</v>
      </c>
      <c r="DU240" s="4">
        <f t="shared" ca="1" si="297"/>
        <v>0.1094488154850595</v>
      </c>
      <c r="DV240" s="4">
        <f t="shared" ca="1" si="297"/>
        <v>0.1094488154850595</v>
      </c>
      <c r="DW240" s="4">
        <f t="shared" ca="1" si="297"/>
        <v>0.1094488154850595</v>
      </c>
      <c r="DX240" s="4">
        <f t="shared" ca="1" si="297"/>
        <v>0.1094488154850595</v>
      </c>
      <c r="DY240" s="4">
        <f t="shared" ca="1" si="297"/>
        <v>0.1094488154850595</v>
      </c>
      <c r="DZ240" s="4">
        <f t="shared" ca="1" si="297"/>
        <v>0.1094488154850595</v>
      </c>
      <c r="EA240" s="4">
        <f t="shared" ca="1" si="297"/>
        <v>0.1094488154850595</v>
      </c>
      <c r="EB240" s="4">
        <f t="shared" ref="EB240:GM240" ca="1" si="298">0.25*PI()*($D$73^2)*EB$211</f>
        <v>0.1094488154850595</v>
      </c>
      <c r="EC240" s="4">
        <f t="shared" ca="1" si="298"/>
        <v>0.1094488154850595</v>
      </c>
      <c r="ED240" s="4">
        <f t="shared" ca="1" si="298"/>
        <v>0.1094488154850595</v>
      </c>
      <c r="EE240" s="4">
        <f t="shared" ca="1" si="298"/>
        <v>0.1094488154850595</v>
      </c>
      <c r="EF240" s="4">
        <f t="shared" ca="1" si="298"/>
        <v>0.1094488154850595</v>
      </c>
      <c r="EG240" s="4">
        <f t="shared" ca="1" si="298"/>
        <v>0.1094488154850595</v>
      </c>
      <c r="EH240" s="4">
        <f t="shared" ca="1" si="298"/>
        <v>0.1094488154850595</v>
      </c>
      <c r="EI240" s="4">
        <f t="shared" ca="1" si="298"/>
        <v>0.1094488154850595</v>
      </c>
      <c r="EJ240" s="4">
        <f t="shared" ca="1" si="298"/>
        <v>0.1094488154850595</v>
      </c>
      <c r="EK240" s="4">
        <f t="shared" ca="1" si="298"/>
        <v>0.1094488154850595</v>
      </c>
      <c r="EL240" s="4">
        <f t="shared" ca="1" si="298"/>
        <v>0.1094488154850595</v>
      </c>
      <c r="EM240" s="4">
        <f t="shared" ca="1" si="298"/>
        <v>0.1094488154850595</v>
      </c>
      <c r="EN240" s="4">
        <f t="shared" ca="1" si="298"/>
        <v>0.1094488154850595</v>
      </c>
      <c r="EO240" s="4">
        <f t="shared" ca="1" si="298"/>
        <v>0.1094488154850595</v>
      </c>
      <c r="EP240" s="4">
        <f t="shared" ca="1" si="298"/>
        <v>0.1094488154850595</v>
      </c>
      <c r="EQ240" s="4">
        <f t="shared" ca="1" si="298"/>
        <v>0.1094488154850595</v>
      </c>
      <c r="ER240" s="4">
        <f t="shared" ca="1" si="298"/>
        <v>0.1094488154850595</v>
      </c>
      <c r="ES240" s="4">
        <f t="shared" ca="1" si="298"/>
        <v>0.1094488154850595</v>
      </c>
      <c r="ET240" s="4">
        <f t="shared" ca="1" si="298"/>
        <v>0.1094488154850595</v>
      </c>
      <c r="EU240" s="4">
        <f t="shared" ca="1" si="298"/>
        <v>0.1094488154850595</v>
      </c>
      <c r="EV240" s="4">
        <f t="shared" ca="1" si="298"/>
        <v>0.1094488154850595</v>
      </c>
      <c r="EW240" s="4">
        <f t="shared" ca="1" si="298"/>
        <v>0.1094488154850595</v>
      </c>
      <c r="EX240" s="4">
        <f t="shared" ca="1" si="298"/>
        <v>0.1094488154850595</v>
      </c>
      <c r="EY240" s="4">
        <f t="shared" ca="1" si="298"/>
        <v>0.1094488154850595</v>
      </c>
      <c r="EZ240" s="4">
        <f t="shared" ca="1" si="298"/>
        <v>0.1094488154850595</v>
      </c>
      <c r="FA240" s="4">
        <f t="shared" ca="1" si="298"/>
        <v>0.1094488154850595</v>
      </c>
      <c r="FB240" s="4">
        <f t="shared" ca="1" si="298"/>
        <v>0.1094488154850595</v>
      </c>
      <c r="FC240" s="4">
        <f t="shared" ca="1" si="298"/>
        <v>0.1094488154850595</v>
      </c>
      <c r="FD240" s="4">
        <f t="shared" ca="1" si="298"/>
        <v>0.1094488154850595</v>
      </c>
      <c r="FE240" s="4">
        <f t="shared" ca="1" si="298"/>
        <v>0.1094488154850595</v>
      </c>
      <c r="FF240" s="4">
        <f t="shared" ca="1" si="298"/>
        <v>0.1094488154850595</v>
      </c>
      <c r="FG240" s="4">
        <f t="shared" ca="1" si="298"/>
        <v>0.1094488154850595</v>
      </c>
      <c r="FH240" s="4">
        <f t="shared" ca="1" si="298"/>
        <v>0.1094488154850595</v>
      </c>
      <c r="FI240" s="4">
        <f t="shared" ca="1" si="298"/>
        <v>0.1094488154850595</v>
      </c>
      <c r="FJ240" s="4">
        <f t="shared" ca="1" si="298"/>
        <v>0.1094488154850595</v>
      </c>
      <c r="FK240" s="4">
        <f t="shared" ca="1" si="298"/>
        <v>0.1094488154850595</v>
      </c>
      <c r="FL240" s="4">
        <f t="shared" ca="1" si="298"/>
        <v>0.1094488154850595</v>
      </c>
      <c r="FM240" s="4">
        <f t="shared" ca="1" si="298"/>
        <v>0.1094488154850595</v>
      </c>
      <c r="FN240" s="4">
        <f t="shared" ca="1" si="298"/>
        <v>0.1094488154850595</v>
      </c>
      <c r="FO240" s="4">
        <f t="shared" ca="1" si="298"/>
        <v>0.1094488154850595</v>
      </c>
      <c r="FP240" s="4">
        <f t="shared" ca="1" si="298"/>
        <v>0.1094488154850595</v>
      </c>
      <c r="FQ240" s="4">
        <f t="shared" ca="1" si="298"/>
        <v>0.1094488154850595</v>
      </c>
      <c r="FR240" s="4">
        <f t="shared" ca="1" si="298"/>
        <v>0.1094488154850595</v>
      </c>
      <c r="FS240" s="4">
        <f t="shared" ca="1" si="298"/>
        <v>0.1094488154850595</v>
      </c>
      <c r="FT240" s="4">
        <f t="shared" ca="1" si="298"/>
        <v>0.1094488154850595</v>
      </c>
      <c r="FU240" s="4">
        <f t="shared" ca="1" si="298"/>
        <v>0.1094488154850595</v>
      </c>
      <c r="FV240" s="4">
        <f t="shared" ca="1" si="298"/>
        <v>0.1094488154850595</v>
      </c>
      <c r="FW240" s="4">
        <f t="shared" ca="1" si="298"/>
        <v>0.1094488154850595</v>
      </c>
      <c r="FX240" s="4">
        <f t="shared" ca="1" si="298"/>
        <v>0.1094488154850595</v>
      </c>
      <c r="FY240" s="4">
        <f t="shared" ca="1" si="298"/>
        <v>0.1094488154850595</v>
      </c>
      <c r="FZ240" s="4">
        <f t="shared" ca="1" si="298"/>
        <v>0.1094488154850595</v>
      </c>
      <c r="GA240" s="4">
        <f t="shared" ca="1" si="298"/>
        <v>0.1094488154850595</v>
      </c>
      <c r="GB240" s="4">
        <f t="shared" ca="1" si="298"/>
        <v>0.1094488154850595</v>
      </c>
      <c r="GC240" s="4">
        <f t="shared" ca="1" si="298"/>
        <v>0.1094488154850595</v>
      </c>
      <c r="GD240" s="4">
        <f t="shared" ca="1" si="298"/>
        <v>0.1094488154850595</v>
      </c>
      <c r="GE240" s="4">
        <f t="shared" ca="1" si="298"/>
        <v>0.1094488154850595</v>
      </c>
      <c r="GF240" s="4">
        <f t="shared" ca="1" si="298"/>
        <v>0.1094488154850595</v>
      </c>
      <c r="GG240" s="4">
        <f t="shared" ca="1" si="298"/>
        <v>0.1094488154850595</v>
      </c>
      <c r="GH240" s="4">
        <f t="shared" ca="1" si="298"/>
        <v>0.1094488154850595</v>
      </c>
      <c r="GI240" s="4">
        <f t="shared" ca="1" si="298"/>
        <v>0.1094488154850595</v>
      </c>
      <c r="GJ240" s="4">
        <f t="shared" ca="1" si="298"/>
        <v>0.1094488154850595</v>
      </c>
      <c r="GK240" s="4">
        <f t="shared" ca="1" si="298"/>
        <v>0.1094488154850595</v>
      </c>
      <c r="GL240" s="4">
        <f t="shared" ca="1" si="298"/>
        <v>0.1094488154850595</v>
      </c>
      <c r="GM240" s="4">
        <f t="shared" ca="1" si="298"/>
        <v>0.1094488154850595</v>
      </c>
      <c r="GN240" s="4">
        <f t="shared" ref="GN240:IV240" ca="1" si="299">0.25*PI()*($D$73^2)*GN$211</f>
        <v>0.1094488154850595</v>
      </c>
      <c r="GO240" s="4">
        <f t="shared" ca="1" si="299"/>
        <v>0.1094488154850595</v>
      </c>
      <c r="GP240" s="4">
        <f t="shared" ca="1" si="299"/>
        <v>0.1094488154850595</v>
      </c>
      <c r="GQ240" s="4">
        <f t="shared" ca="1" si="299"/>
        <v>0.1094488154850595</v>
      </c>
      <c r="GR240" s="4">
        <f t="shared" ca="1" si="299"/>
        <v>0.1094488154850595</v>
      </c>
      <c r="GS240" s="4">
        <f t="shared" ca="1" si="299"/>
        <v>0.1094488154850595</v>
      </c>
      <c r="GT240" s="4">
        <f t="shared" ca="1" si="299"/>
        <v>0.1094488154850595</v>
      </c>
      <c r="GU240" s="4">
        <f t="shared" ca="1" si="299"/>
        <v>0.1094488154850595</v>
      </c>
      <c r="GV240" s="4">
        <f t="shared" ca="1" si="299"/>
        <v>0.1094488154850595</v>
      </c>
      <c r="GW240" s="4">
        <f t="shared" ca="1" si="299"/>
        <v>0.1094488154850595</v>
      </c>
      <c r="GX240" s="4">
        <f t="shared" ca="1" si="299"/>
        <v>0.1094488154850595</v>
      </c>
      <c r="GY240" s="4">
        <f t="shared" ca="1" si="299"/>
        <v>0.1094488154850595</v>
      </c>
      <c r="GZ240" s="4">
        <f t="shared" ca="1" si="299"/>
        <v>0.1094488154850595</v>
      </c>
      <c r="HA240" s="4">
        <f t="shared" ca="1" si="299"/>
        <v>0.1094488154850595</v>
      </c>
      <c r="HB240" s="4">
        <f t="shared" ca="1" si="299"/>
        <v>0.1094488154850595</v>
      </c>
      <c r="HC240" s="4">
        <f t="shared" ca="1" si="299"/>
        <v>0.1094488154850595</v>
      </c>
      <c r="HD240" s="4">
        <f t="shared" ca="1" si="299"/>
        <v>0.1094488154850595</v>
      </c>
      <c r="HE240" s="4">
        <f t="shared" ca="1" si="299"/>
        <v>0.1094488154850595</v>
      </c>
      <c r="HF240" s="4">
        <f t="shared" ca="1" si="299"/>
        <v>0.1094488154850595</v>
      </c>
      <c r="HG240" s="4">
        <f t="shared" ca="1" si="299"/>
        <v>0.1094488154850595</v>
      </c>
      <c r="HH240" s="4">
        <f t="shared" ca="1" si="299"/>
        <v>0.1094488154850595</v>
      </c>
      <c r="HI240" s="4">
        <f t="shared" ca="1" si="299"/>
        <v>0.1094488154850595</v>
      </c>
      <c r="HJ240" s="4">
        <f t="shared" ca="1" si="299"/>
        <v>0.1094488154850595</v>
      </c>
      <c r="HK240" s="4">
        <f t="shared" ca="1" si="299"/>
        <v>0.1094488154850595</v>
      </c>
      <c r="HL240" s="4">
        <f t="shared" ca="1" si="299"/>
        <v>0.1094488154850595</v>
      </c>
      <c r="HM240" s="4">
        <f t="shared" ca="1" si="299"/>
        <v>0.1094488154850595</v>
      </c>
      <c r="HN240" s="4">
        <f t="shared" ca="1" si="299"/>
        <v>0.1094488154850595</v>
      </c>
      <c r="HO240" s="4">
        <f t="shared" ca="1" si="299"/>
        <v>0.1094488154850595</v>
      </c>
      <c r="HP240" s="4">
        <f t="shared" ca="1" si="299"/>
        <v>0.1094488154850595</v>
      </c>
      <c r="HQ240" s="4">
        <f t="shared" ca="1" si="299"/>
        <v>0.1094488154850595</v>
      </c>
      <c r="HR240" s="4">
        <f t="shared" ca="1" si="299"/>
        <v>0.1094488154850595</v>
      </c>
      <c r="HS240" s="4">
        <f t="shared" ca="1" si="299"/>
        <v>0.1094488154850595</v>
      </c>
      <c r="HT240" s="4">
        <f t="shared" ca="1" si="299"/>
        <v>0.1094488154850595</v>
      </c>
      <c r="HU240" s="4">
        <f t="shared" ca="1" si="299"/>
        <v>0.1094488154850595</v>
      </c>
      <c r="HV240" s="4">
        <f t="shared" ca="1" si="299"/>
        <v>0.1094488154850595</v>
      </c>
      <c r="HW240" s="4">
        <f t="shared" ca="1" si="299"/>
        <v>0.1094488154850595</v>
      </c>
      <c r="HX240" s="4">
        <f t="shared" ca="1" si="299"/>
        <v>0.1094488154850595</v>
      </c>
      <c r="HY240" s="4">
        <f t="shared" ca="1" si="299"/>
        <v>0.1094488154850595</v>
      </c>
      <c r="HZ240" s="4">
        <f t="shared" ca="1" si="299"/>
        <v>0.1094488154850595</v>
      </c>
      <c r="IA240" s="4">
        <f t="shared" ca="1" si="299"/>
        <v>0.1094488154850595</v>
      </c>
      <c r="IB240" s="4">
        <f t="shared" ca="1" si="299"/>
        <v>0.1094488154850595</v>
      </c>
      <c r="IC240" s="4">
        <f t="shared" ca="1" si="299"/>
        <v>0.1094488154850595</v>
      </c>
      <c r="ID240" s="4">
        <f t="shared" ca="1" si="299"/>
        <v>0.1094488154850595</v>
      </c>
      <c r="IE240" s="4">
        <f t="shared" ca="1" si="299"/>
        <v>0.1094488154850595</v>
      </c>
      <c r="IF240" s="4">
        <f t="shared" ca="1" si="299"/>
        <v>0.1094488154850595</v>
      </c>
      <c r="IG240" s="4">
        <f t="shared" ca="1" si="299"/>
        <v>0.1094488154850595</v>
      </c>
      <c r="IH240" s="4">
        <f t="shared" ca="1" si="299"/>
        <v>0.1094488154850595</v>
      </c>
      <c r="II240" s="4">
        <f t="shared" ca="1" si="299"/>
        <v>0.1094488154850595</v>
      </c>
      <c r="IJ240" s="4">
        <f t="shared" ca="1" si="299"/>
        <v>0.1094488154850595</v>
      </c>
      <c r="IK240" s="4">
        <f t="shared" ca="1" si="299"/>
        <v>0.1094488154850595</v>
      </c>
      <c r="IL240" s="4">
        <f t="shared" ca="1" si="299"/>
        <v>0.1094488154850595</v>
      </c>
      <c r="IM240" s="4">
        <f t="shared" ca="1" si="299"/>
        <v>0.1094488154850595</v>
      </c>
      <c r="IN240" s="4">
        <f t="shared" ca="1" si="299"/>
        <v>0.1094488154850595</v>
      </c>
      <c r="IO240" s="4">
        <f t="shared" ca="1" si="299"/>
        <v>0.1094488154850595</v>
      </c>
      <c r="IP240" s="4">
        <f t="shared" ca="1" si="299"/>
        <v>0.1094488154850595</v>
      </c>
      <c r="IQ240" s="4">
        <f t="shared" ca="1" si="299"/>
        <v>0.1094488154850595</v>
      </c>
      <c r="IR240" s="4">
        <f t="shared" ca="1" si="299"/>
        <v>0.1094488154850595</v>
      </c>
      <c r="IS240" s="4">
        <f t="shared" ca="1" si="299"/>
        <v>0.1094488154850595</v>
      </c>
      <c r="IT240" s="4">
        <f t="shared" ca="1" si="299"/>
        <v>0.1094488154850595</v>
      </c>
      <c r="IU240" s="4">
        <f t="shared" ca="1" si="299"/>
        <v>0.1094488154850595</v>
      </c>
      <c r="IV240" s="4">
        <f t="shared" ca="1" si="299"/>
        <v>0.1094488154850595</v>
      </c>
    </row>
    <row r="241" spans="1:256" x14ac:dyDescent="0.15">
      <c r="A241" s="24" t="s">
        <v>297</v>
      </c>
      <c r="B241" s="2" t="s">
        <v>20</v>
      </c>
      <c r="D241" s="4">
        <f t="shared" ref="D241:BO241" ca="1" si="300">D239*(1/($B$73-1))+D240*(4*$C$235/2/PI())</f>
        <v>4.9454649959915768E-2</v>
      </c>
      <c r="E241" s="4">
        <f t="shared" ca="1" si="300"/>
        <v>4.9574409151808489E-2</v>
      </c>
      <c r="F241" s="4">
        <f t="shared" ca="1" si="300"/>
        <v>4.9695372367906138E-2</v>
      </c>
      <c r="G241" s="4">
        <f t="shared" ca="1" si="300"/>
        <v>4.9817551713119121E-2</v>
      </c>
      <c r="H241" s="4">
        <f t="shared" ca="1" si="300"/>
        <v>4.9940959414057066E-2</v>
      </c>
      <c r="I241" s="4">
        <f t="shared" ca="1" si="300"/>
        <v>5.006560782025242E-2</v>
      </c>
      <c r="J241" s="4">
        <f t="shared" ca="1" si="300"/>
        <v>5.0191509405396233E-2</v>
      </c>
      <c r="K241" s="4">
        <f t="shared" ca="1" si="300"/>
        <v>5.0318676768586458E-2</v>
      </c>
      <c r="L241" s="4">
        <f t="shared" ca="1" si="300"/>
        <v>5.0447122635588697E-2</v>
      </c>
      <c r="M241" s="4">
        <f t="shared" ca="1" si="300"/>
        <v>5.0576859860109714E-2</v>
      </c>
      <c r="N241" s="4">
        <f t="shared" ca="1" si="300"/>
        <v>5.0707901425083732E-2</v>
      </c>
      <c r="O241" s="4">
        <f t="shared" ca="1" si="300"/>
        <v>5.0840260443971622E-2</v>
      </c>
      <c r="P241" s="4">
        <f t="shared" ca="1" si="300"/>
        <v>5.0973950162073185E-2</v>
      </c>
      <c r="Q241" s="4">
        <f t="shared" ca="1" si="300"/>
        <v>5.1108983957852641E-2</v>
      </c>
      <c r="R241" s="4">
        <f t="shared" ca="1" si="300"/>
        <v>5.1245375344277387E-2</v>
      </c>
      <c r="S241" s="4">
        <f t="shared" ca="1" si="300"/>
        <v>5.1383137970170314E-2</v>
      </c>
      <c r="T241" s="4">
        <f t="shared" ca="1" si="300"/>
        <v>5.1522285621575591E-2</v>
      </c>
      <c r="U241" s="4">
        <f t="shared" ca="1" si="300"/>
        <v>5.1662832223138298E-2</v>
      </c>
      <c r="V241" s="4">
        <f t="shared" ca="1" si="300"/>
        <v>5.1804791839497849E-2</v>
      </c>
      <c r="W241" s="4">
        <f t="shared" ca="1" si="300"/>
        <v>5.1948178676695461E-2</v>
      </c>
      <c r="X241" s="4">
        <f t="shared" ca="1" si="300"/>
        <v>5.2093007083595794E-2</v>
      </c>
      <c r="Y241" s="4">
        <f t="shared" ca="1" si="300"/>
        <v>5.2239291553322825E-2</v>
      </c>
      <c r="Z241" s="4">
        <f t="shared" ca="1" si="300"/>
        <v>5.2387046724710194E-2</v>
      </c>
      <c r="AA241" s="4">
        <f t="shared" ca="1" si="300"/>
        <v>5.2536287383766131E-2</v>
      </c>
      <c r="AB241" s="4">
        <f t="shared" ca="1" si="300"/>
        <v>5.2687028465153093E-2</v>
      </c>
      <c r="AC241" s="4">
        <f t="shared" ca="1" si="300"/>
        <v>5.2839285053682364E-2</v>
      </c>
      <c r="AD241" s="4">
        <f t="shared" ca="1" si="300"/>
        <v>5.2993072385823473E-2</v>
      </c>
      <c r="AE241" s="4">
        <f t="shared" ca="1" si="300"/>
        <v>5.3148405851229027E-2</v>
      </c>
      <c r="AF241" s="4">
        <f t="shared" ca="1" si="300"/>
        <v>5.330530099427476E-2</v>
      </c>
      <c r="AG241" s="4">
        <f t="shared" ca="1" si="300"/>
        <v>5.3463773515615029E-2</v>
      </c>
      <c r="AH241" s="4">
        <f t="shared" ca="1" si="300"/>
        <v>5.3623839273754033E-2</v>
      </c>
      <c r="AI241" s="4">
        <f t="shared" ca="1" si="300"/>
        <v>5.378551428663278E-2</v>
      </c>
      <c r="AJ241" s="4">
        <f t="shared" ca="1" si="300"/>
        <v>5.3948838362918652E-2</v>
      </c>
      <c r="AK241" s="4">
        <f t="shared" ca="1" si="300"/>
        <v>5.4115375534213042E-2</v>
      </c>
      <c r="AL241" s="4">
        <f t="shared" ca="1" si="300"/>
        <v>5.428966800670542E-2</v>
      </c>
      <c r="AM241" s="4">
        <f t="shared" ca="1" si="300"/>
        <v>5.4478826962024024E-2</v>
      </c>
      <c r="AN241" s="4">
        <f t="shared" ca="1" si="300"/>
        <v>5.4696993134822874E-2</v>
      </c>
      <c r="AO241" s="4">
        <f t="shared" ca="1" si="300"/>
        <v>5.4724407742529749E-2</v>
      </c>
      <c r="AP241" s="4">
        <f t="shared" ca="1" si="300"/>
        <v>5.4724407742529749E-2</v>
      </c>
      <c r="AQ241" s="4">
        <f t="shared" ca="1" si="300"/>
        <v>5.4724407742529749E-2</v>
      </c>
      <c r="AR241" s="4">
        <f t="shared" ca="1" si="300"/>
        <v>5.4724407742529749E-2</v>
      </c>
      <c r="AS241" s="4">
        <f t="shared" ca="1" si="300"/>
        <v>5.4724407742529749E-2</v>
      </c>
      <c r="AT241" s="4">
        <f t="shared" ca="1" si="300"/>
        <v>5.4724407742529749E-2</v>
      </c>
      <c r="AU241" s="4">
        <f t="shared" ca="1" si="300"/>
        <v>5.4724407742529749E-2</v>
      </c>
      <c r="AV241" s="4">
        <f t="shared" ca="1" si="300"/>
        <v>5.4724407742529749E-2</v>
      </c>
      <c r="AW241" s="4">
        <f t="shared" ca="1" si="300"/>
        <v>5.4724407742529749E-2</v>
      </c>
      <c r="AX241" s="4">
        <f t="shared" ca="1" si="300"/>
        <v>5.4724407742529749E-2</v>
      </c>
      <c r="AY241" s="4">
        <f t="shared" ca="1" si="300"/>
        <v>5.4724407742529749E-2</v>
      </c>
      <c r="AZ241" s="4">
        <f t="shared" ca="1" si="300"/>
        <v>5.4724407742529749E-2</v>
      </c>
      <c r="BA241" s="4">
        <f t="shared" ca="1" si="300"/>
        <v>5.4724407742529749E-2</v>
      </c>
      <c r="BB241" s="4">
        <f t="shared" ca="1" si="300"/>
        <v>5.4724407742529749E-2</v>
      </c>
      <c r="BC241" s="4">
        <f t="shared" ca="1" si="300"/>
        <v>5.4724407742529749E-2</v>
      </c>
      <c r="BD241" s="4">
        <f t="shared" ca="1" si="300"/>
        <v>5.4724407742529749E-2</v>
      </c>
      <c r="BE241" s="4">
        <f t="shared" ca="1" si="300"/>
        <v>5.4724407742529749E-2</v>
      </c>
      <c r="BF241" s="4">
        <f t="shared" ca="1" si="300"/>
        <v>5.4724407742529749E-2</v>
      </c>
      <c r="BG241" s="4">
        <f t="shared" ca="1" si="300"/>
        <v>5.4724407742529749E-2</v>
      </c>
      <c r="BH241" s="4">
        <f t="shared" ca="1" si="300"/>
        <v>5.4724407742529749E-2</v>
      </c>
      <c r="BI241" s="4">
        <f t="shared" ca="1" si="300"/>
        <v>5.4724407742529749E-2</v>
      </c>
      <c r="BJ241" s="4">
        <f t="shared" ca="1" si="300"/>
        <v>5.4724407742529749E-2</v>
      </c>
      <c r="BK241" s="4">
        <f t="shared" ca="1" si="300"/>
        <v>5.4724407742529749E-2</v>
      </c>
      <c r="BL241" s="4">
        <f t="shared" ca="1" si="300"/>
        <v>5.4724407742529749E-2</v>
      </c>
      <c r="BM241" s="4">
        <f t="shared" ca="1" si="300"/>
        <v>5.4724407742529749E-2</v>
      </c>
      <c r="BN241" s="4">
        <f t="shared" ca="1" si="300"/>
        <v>5.4724407742529749E-2</v>
      </c>
      <c r="BO241" s="4">
        <f t="shared" ca="1" si="300"/>
        <v>5.4724407742529749E-2</v>
      </c>
      <c r="BP241" s="4">
        <f t="shared" ref="BP241:EA241" ca="1" si="301">BP239*(1/($B$73-1))+BP240*(4*$C$235/2/PI())</f>
        <v>5.4724407742529749E-2</v>
      </c>
      <c r="BQ241" s="4">
        <f t="shared" ca="1" si="301"/>
        <v>5.4724407742529749E-2</v>
      </c>
      <c r="BR241" s="4">
        <f t="shared" ca="1" si="301"/>
        <v>5.4724407742529749E-2</v>
      </c>
      <c r="BS241" s="4">
        <f t="shared" ca="1" si="301"/>
        <v>5.4724407742529749E-2</v>
      </c>
      <c r="BT241" s="4">
        <f t="shared" ca="1" si="301"/>
        <v>5.4724407742529749E-2</v>
      </c>
      <c r="BU241" s="4">
        <f t="shared" ca="1" si="301"/>
        <v>5.4724407742529749E-2</v>
      </c>
      <c r="BV241" s="4">
        <f t="shared" ca="1" si="301"/>
        <v>5.4724407742529749E-2</v>
      </c>
      <c r="BW241" s="4">
        <f t="shared" ca="1" si="301"/>
        <v>5.4724407742529749E-2</v>
      </c>
      <c r="BX241" s="4">
        <f t="shared" ca="1" si="301"/>
        <v>5.4724407742529749E-2</v>
      </c>
      <c r="BY241" s="4">
        <f t="shared" ca="1" si="301"/>
        <v>5.4724407742529749E-2</v>
      </c>
      <c r="BZ241" s="4">
        <f t="shared" ca="1" si="301"/>
        <v>5.4724407742529749E-2</v>
      </c>
      <c r="CA241" s="4">
        <f t="shared" ca="1" si="301"/>
        <v>5.4724407742529749E-2</v>
      </c>
      <c r="CB241" s="4">
        <f t="shared" ca="1" si="301"/>
        <v>5.4724407742529749E-2</v>
      </c>
      <c r="CC241" s="4">
        <f t="shared" ca="1" si="301"/>
        <v>5.4724407742529749E-2</v>
      </c>
      <c r="CD241" s="4">
        <f t="shared" ca="1" si="301"/>
        <v>5.4724407742529749E-2</v>
      </c>
      <c r="CE241" s="4">
        <f t="shared" ca="1" si="301"/>
        <v>5.4724407742529749E-2</v>
      </c>
      <c r="CF241" s="4">
        <f t="shared" ca="1" si="301"/>
        <v>5.4724407742529749E-2</v>
      </c>
      <c r="CG241" s="4">
        <f t="shared" ca="1" si="301"/>
        <v>5.4724407742529749E-2</v>
      </c>
      <c r="CH241" s="4">
        <f t="shared" ca="1" si="301"/>
        <v>5.4724407742529749E-2</v>
      </c>
      <c r="CI241" s="4">
        <f t="shared" ca="1" si="301"/>
        <v>5.4724407742529749E-2</v>
      </c>
      <c r="CJ241" s="4">
        <f t="shared" ca="1" si="301"/>
        <v>5.4724407742529749E-2</v>
      </c>
      <c r="CK241" s="4">
        <f t="shared" ca="1" si="301"/>
        <v>5.4724407742529749E-2</v>
      </c>
      <c r="CL241" s="4">
        <f t="shared" ca="1" si="301"/>
        <v>5.4724407742529749E-2</v>
      </c>
      <c r="CM241" s="4">
        <f t="shared" ca="1" si="301"/>
        <v>5.4724407742529749E-2</v>
      </c>
      <c r="CN241" s="4">
        <f t="shared" ca="1" si="301"/>
        <v>5.4724407742529749E-2</v>
      </c>
      <c r="CO241" s="4">
        <f t="shared" ca="1" si="301"/>
        <v>5.4724407742529749E-2</v>
      </c>
      <c r="CP241" s="4">
        <f t="shared" ca="1" si="301"/>
        <v>5.4724407742529749E-2</v>
      </c>
      <c r="CQ241" s="4">
        <f t="shared" ca="1" si="301"/>
        <v>5.4724407742529749E-2</v>
      </c>
      <c r="CR241" s="4">
        <f t="shared" ca="1" si="301"/>
        <v>5.4724407742529749E-2</v>
      </c>
      <c r="CS241" s="4">
        <f t="shared" ca="1" si="301"/>
        <v>5.4724407742529749E-2</v>
      </c>
      <c r="CT241" s="4">
        <f t="shared" ca="1" si="301"/>
        <v>5.4724407742529749E-2</v>
      </c>
      <c r="CU241" s="4">
        <f t="shared" ca="1" si="301"/>
        <v>5.4724407742529749E-2</v>
      </c>
      <c r="CV241" s="4">
        <f t="shared" ca="1" si="301"/>
        <v>5.4724407742529749E-2</v>
      </c>
      <c r="CW241" s="4">
        <f t="shared" ca="1" si="301"/>
        <v>5.4724407742529749E-2</v>
      </c>
      <c r="CX241" s="4">
        <f t="shared" ca="1" si="301"/>
        <v>5.4724407742529749E-2</v>
      </c>
      <c r="CY241" s="4">
        <f t="shared" ca="1" si="301"/>
        <v>5.4724407742529749E-2</v>
      </c>
      <c r="CZ241" s="4">
        <f t="shared" ca="1" si="301"/>
        <v>5.4724407742529749E-2</v>
      </c>
      <c r="DA241" s="4">
        <f t="shared" ca="1" si="301"/>
        <v>5.4724407742529749E-2</v>
      </c>
      <c r="DB241" s="4">
        <f t="shared" ca="1" si="301"/>
        <v>5.4724407742529749E-2</v>
      </c>
      <c r="DC241" s="4">
        <f t="shared" ca="1" si="301"/>
        <v>5.4724407742529749E-2</v>
      </c>
      <c r="DD241" s="4">
        <f t="shared" ca="1" si="301"/>
        <v>5.4724407742529749E-2</v>
      </c>
      <c r="DE241" s="4">
        <f t="shared" ca="1" si="301"/>
        <v>5.4724407742529749E-2</v>
      </c>
      <c r="DF241" s="4">
        <f t="shared" ca="1" si="301"/>
        <v>5.4724407742529749E-2</v>
      </c>
      <c r="DG241" s="4">
        <f t="shared" ca="1" si="301"/>
        <v>5.4724407742529749E-2</v>
      </c>
      <c r="DH241" s="4">
        <f t="shared" ca="1" si="301"/>
        <v>5.4724407742529749E-2</v>
      </c>
      <c r="DI241" s="4">
        <f t="shared" ca="1" si="301"/>
        <v>5.4724407742529749E-2</v>
      </c>
      <c r="DJ241" s="4">
        <f t="shared" ca="1" si="301"/>
        <v>5.4724407742529749E-2</v>
      </c>
      <c r="DK241" s="4">
        <f t="shared" ca="1" si="301"/>
        <v>5.4724407742529749E-2</v>
      </c>
      <c r="DL241" s="4">
        <f t="shared" ca="1" si="301"/>
        <v>5.4724407742529749E-2</v>
      </c>
      <c r="DM241" s="4">
        <f t="shared" ca="1" si="301"/>
        <v>5.4724407742529749E-2</v>
      </c>
      <c r="DN241" s="4">
        <f t="shared" ca="1" si="301"/>
        <v>5.4724407742529749E-2</v>
      </c>
      <c r="DO241" s="4">
        <f t="shared" ca="1" si="301"/>
        <v>5.4724407742529749E-2</v>
      </c>
      <c r="DP241" s="4">
        <f t="shared" ca="1" si="301"/>
        <v>5.4724407742529749E-2</v>
      </c>
      <c r="DQ241" s="4">
        <f t="shared" ca="1" si="301"/>
        <v>5.4724407742529749E-2</v>
      </c>
      <c r="DR241" s="4">
        <f t="shared" ca="1" si="301"/>
        <v>5.4724407742529749E-2</v>
      </c>
      <c r="DS241" s="4">
        <f t="shared" ca="1" si="301"/>
        <v>5.4724407742529749E-2</v>
      </c>
      <c r="DT241" s="4">
        <f t="shared" ca="1" si="301"/>
        <v>5.4724407742529749E-2</v>
      </c>
      <c r="DU241" s="4">
        <f t="shared" ca="1" si="301"/>
        <v>5.4724407742529749E-2</v>
      </c>
      <c r="DV241" s="4">
        <f t="shared" ca="1" si="301"/>
        <v>5.4724407742529749E-2</v>
      </c>
      <c r="DW241" s="4">
        <f t="shared" ca="1" si="301"/>
        <v>5.4724407742529749E-2</v>
      </c>
      <c r="DX241" s="4">
        <f t="shared" ca="1" si="301"/>
        <v>5.4724407742529749E-2</v>
      </c>
      <c r="DY241" s="4">
        <f t="shared" ca="1" si="301"/>
        <v>5.4724407742529749E-2</v>
      </c>
      <c r="DZ241" s="4">
        <f t="shared" ca="1" si="301"/>
        <v>5.4724407742529749E-2</v>
      </c>
      <c r="EA241" s="4">
        <f t="shared" ca="1" si="301"/>
        <v>5.4724407742529749E-2</v>
      </c>
      <c r="EB241" s="4">
        <f t="shared" ref="EB241:GM241" ca="1" si="302">EB239*(1/($B$73-1))+EB240*(4*$C$235/2/PI())</f>
        <v>5.4724407742529749E-2</v>
      </c>
      <c r="EC241" s="4">
        <f t="shared" ca="1" si="302"/>
        <v>5.4724407742529749E-2</v>
      </c>
      <c r="ED241" s="4">
        <f t="shared" ca="1" si="302"/>
        <v>5.4724407742529749E-2</v>
      </c>
      <c r="EE241" s="4">
        <f t="shared" ca="1" si="302"/>
        <v>5.4724407742529749E-2</v>
      </c>
      <c r="EF241" s="4">
        <f t="shared" ca="1" si="302"/>
        <v>5.4724407742529749E-2</v>
      </c>
      <c r="EG241" s="4">
        <f t="shared" ca="1" si="302"/>
        <v>5.4724407742529749E-2</v>
      </c>
      <c r="EH241" s="4">
        <f t="shared" ca="1" si="302"/>
        <v>5.4724407742529749E-2</v>
      </c>
      <c r="EI241" s="4">
        <f t="shared" ca="1" si="302"/>
        <v>5.4724407742529749E-2</v>
      </c>
      <c r="EJ241" s="4">
        <f t="shared" ca="1" si="302"/>
        <v>5.4724407742529749E-2</v>
      </c>
      <c r="EK241" s="4">
        <f t="shared" ca="1" si="302"/>
        <v>5.4724407742529749E-2</v>
      </c>
      <c r="EL241" s="4">
        <f t="shared" ca="1" si="302"/>
        <v>5.4724407742529749E-2</v>
      </c>
      <c r="EM241" s="4">
        <f t="shared" ca="1" si="302"/>
        <v>5.4724407742529749E-2</v>
      </c>
      <c r="EN241" s="4">
        <f t="shared" ca="1" si="302"/>
        <v>5.4724407742529749E-2</v>
      </c>
      <c r="EO241" s="4">
        <f t="shared" ca="1" si="302"/>
        <v>5.4724407742529749E-2</v>
      </c>
      <c r="EP241" s="4">
        <f t="shared" ca="1" si="302"/>
        <v>5.4724407742529749E-2</v>
      </c>
      <c r="EQ241" s="4">
        <f t="shared" ca="1" si="302"/>
        <v>5.4724407742529749E-2</v>
      </c>
      <c r="ER241" s="4">
        <f t="shared" ca="1" si="302"/>
        <v>5.4724407742529749E-2</v>
      </c>
      <c r="ES241" s="4">
        <f t="shared" ca="1" si="302"/>
        <v>5.4724407742529749E-2</v>
      </c>
      <c r="ET241" s="4">
        <f t="shared" ca="1" si="302"/>
        <v>5.4724407742529749E-2</v>
      </c>
      <c r="EU241" s="4">
        <f t="shared" ca="1" si="302"/>
        <v>5.4724407742529749E-2</v>
      </c>
      <c r="EV241" s="4">
        <f t="shared" ca="1" si="302"/>
        <v>5.4724407742529749E-2</v>
      </c>
      <c r="EW241" s="4">
        <f t="shared" ca="1" si="302"/>
        <v>5.4724407742529749E-2</v>
      </c>
      <c r="EX241" s="4">
        <f t="shared" ca="1" si="302"/>
        <v>5.4724407742529749E-2</v>
      </c>
      <c r="EY241" s="4">
        <f t="shared" ca="1" si="302"/>
        <v>5.4724407742529749E-2</v>
      </c>
      <c r="EZ241" s="4">
        <f t="shared" ca="1" si="302"/>
        <v>5.4724407742529749E-2</v>
      </c>
      <c r="FA241" s="4">
        <f t="shared" ca="1" si="302"/>
        <v>5.4724407742529749E-2</v>
      </c>
      <c r="FB241" s="4">
        <f t="shared" ca="1" si="302"/>
        <v>5.4724407742529749E-2</v>
      </c>
      <c r="FC241" s="4">
        <f t="shared" ca="1" si="302"/>
        <v>5.4724407742529749E-2</v>
      </c>
      <c r="FD241" s="4">
        <f t="shared" ca="1" si="302"/>
        <v>5.4724407742529749E-2</v>
      </c>
      <c r="FE241" s="4">
        <f t="shared" ca="1" si="302"/>
        <v>5.4724407742529749E-2</v>
      </c>
      <c r="FF241" s="4">
        <f t="shared" ca="1" si="302"/>
        <v>5.4724407742529749E-2</v>
      </c>
      <c r="FG241" s="4">
        <f t="shared" ca="1" si="302"/>
        <v>5.4724407742529749E-2</v>
      </c>
      <c r="FH241" s="4">
        <f t="shared" ca="1" si="302"/>
        <v>5.4724407742529749E-2</v>
      </c>
      <c r="FI241" s="4">
        <f t="shared" ca="1" si="302"/>
        <v>5.4724407742529749E-2</v>
      </c>
      <c r="FJ241" s="4">
        <f t="shared" ca="1" si="302"/>
        <v>5.4724407742529749E-2</v>
      </c>
      <c r="FK241" s="4">
        <f t="shared" ca="1" si="302"/>
        <v>5.4724407742529749E-2</v>
      </c>
      <c r="FL241" s="4">
        <f t="shared" ca="1" si="302"/>
        <v>5.4724407742529749E-2</v>
      </c>
      <c r="FM241" s="4">
        <f t="shared" ca="1" si="302"/>
        <v>5.4724407742529749E-2</v>
      </c>
      <c r="FN241" s="4">
        <f t="shared" ca="1" si="302"/>
        <v>5.4724407742529749E-2</v>
      </c>
      <c r="FO241" s="4">
        <f t="shared" ca="1" si="302"/>
        <v>5.4724407742529749E-2</v>
      </c>
      <c r="FP241" s="4">
        <f t="shared" ca="1" si="302"/>
        <v>5.4724407742529749E-2</v>
      </c>
      <c r="FQ241" s="4">
        <f t="shared" ca="1" si="302"/>
        <v>5.4724407742529749E-2</v>
      </c>
      <c r="FR241" s="4">
        <f t="shared" ca="1" si="302"/>
        <v>5.4724407742529749E-2</v>
      </c>
      <c r="FS241" s="4">
        <f t="shared" ca="1" si="302"/>
        <v>5.4724407742529749E-2</v>
      </c>
      <c r="FT241" s="4">
        <f t="shared" ca="1" si="302"/>
        <v>5.4724407742529749E-2</v>
      </c>
      <c r="FU241" s="4">
        <f t="shared" ca="1" si="302"/>
        <v>5.4724407742529749E-2</v>
      </c>
      <c r="FV241" s="4">
        <f t="shared" ca="1" si="302"/>
        <v>5.4724407742529749E-2</v>
      </c>
      <c r="FW241" s="4">
        <f t="shared" ca="1" si="302"/>
        <v>5.4724407742529749E-2</v>
      </c>
      <c r="FX241" s="4">
        <f t="shared" ca="1" si="302"/>
        <v>5.4724407742529749E-2</v>
      </c>
      <c r="FY241" s="4">
        <f t="shared" ca="1" si="302"/>
        <v>5.4724407742529749E-2</v>
      </c>
      <c r="FZ241" s="4">
        <f t="shared" ca="1" si="302"/>
        <v>5.4724407742529749E-2</v>
      </c>
      <c r="GA241" s="4">
        <f t="shared" ca="1" si="302"/>
        <v>5.4724407742529749E-2</v>
      </c>
      <c r="GB241" s="4">
        <f t="shared" ca="1" si="302"/>
        <v>5.4724407742529749E-2</v>
      </c>
      <c r="GC241" s="4">
        <f t="shared" ca="1" si="302"/>
        <v>5.4724407742529749E-2</v>
      </c>
      <c r="GD241" s="4">
        <f t="shared" ca="1" si="302"/>
        <v>5.4724407742529749E-2</v>
      </c>
      <c r="GE241" s="4">
        <f t="shared" ca="1" si="302"/>
        <v>5.4724407742529749E-2</v>
      </c>
      <c r="GF241" s="4">
        <f t="shared" ca="1" si="302"/>
        <v>5.4724407742529749E-2</v>
      </c>
      <c r="GG241" s="4">
        <f t="shared" ca="1" si="302"/>
        <v>5.4724407742529749E-2</v>
      </c>
      <c r="GH241" s="4">
        <f t="shared" ca="1" si="302"/>
        <v>5.4724407742529749E-2</v>
      </c>
      <c r="GI241" s="4">
        <f t="shared" ca="1" si="302"/>
        <v>5.4724407742529749E-2</v>
      </c>
      <c r="GJ241" s="4">
        <f t="shared" ca="1" si="302"/>
        <v>5.4724407742529749E-2</v>
      </c>
      <c r="GK241" s="4">
        <f t="shared" ca="1" si="302"/>
        <v>5.4724407742529749E-2</v>
      </c>
      <c r="GL241" s="4">
        <f t="shared" ca="1" si="302"/>
        <v>5.4724407742529749E-2</v>
      </c>
      <c r="GM241" s="4">
        <f t="shared" ca="1" si="302"/>
        <v>5.4724407742529749E-2</v>
      </c>
      <c r="GN241" s="4">
        <f t="shared" ref="GN241:IV241" ca="1" si="303">GN239*(1/($B$73-1))+GN240*(4*$C$235/2/PI())</f>
        <v>5.4724407742529749E-2</v>
      </c>
      <c r="GO241" s="4">
        <f t="shared" ca="1" si="303"/>
        <v>5.4724407742529749E-2</v>
      </c>
      <c r="GP241" s="4">
        <f t="shared" ca="1" si="303"/>
        <v>5.4724407742529749E-2</v>
      </c>
      <c r="GQ241" s="4">
        <f t="shared" ca="1" si="303"/>
        <v>5.4724407742529749E-2</v>
      </c>
      <c r="GR241" s="4">
        <f t="shared" ca="1" si="303"/>
        <v>5.4724407742529749E-2</v>
      </c>
      <c r="GS241" s="4">
        <f t="shared" ca="1" si="303"/>
        <v>5.4724407742529749E-2</v>
      </c>
      <c r="GT241" s="4">
        <f t="shared" ca="1" si="303"/>
        <v>5.4724407742529749E-2</v>
      </c>
      <c r="GU241" s="4">
        <f t="shared" ca="1" si="303"/>
        <v>5.4724407742529749E-2</v>
      </c>
      <c r="GV241" s="4">
        <f t="shared" ca="1" si="303"/>
        <v>5.4724407742529749E-2</v>
      </c>
      <c r="GW241" s="4">
        <f t="shared" ca="1" si="303"/>
        <v>5.4724407742529749E-2</v>
      </c>
      <c r="GX241" s="4">
        <f t="shared" ca="1" si="303"/>
        <v>5.4724407742529749E-2</v>
      </c>
      <c r="GY241" s="4">
        <f t="shared" ca="1" si="303"/>
        <v>5.4724407742529749E-2</v>
      </c>
      <c r="GZ241" s="4">
        <f t="shared" ca="1" si="303"/>
        <v>5.4724407742529749E-2</v>
      </c>
      <c r="HA241" s="4">
        <f t="shared" ca="1" si="303"/>
        <v>5.4724407742529749E-2</v>
      </c>
      <c r="HB241" s="4">
        <f t="shared" ca="1" si="303"/>
        <v>5.4724407742529749E-2</v>
      </c>
      <c r="HC241" s="4">
        <f t="shared" ca="1" si="303"/>
        <v>5.4724407742529749E-2</v>
      </c>
      <c r="HD241" s="4">
        <f t="shared" ca="1" si="303"/>
        <v>5.4724407742529749E-2</v>
      </c>
      <c r="HE241" s="4">
        <f t="shared" ca="1" si="303"/>
        <v>5.4724407742529749E-2</v>
      </c>
      <c r="HF241" s="4">
        <f t="shared" ca="1" si="303"/>
        <v>5.4724407742529749E-2</v>
      </c>
      <c r="HG241" s="4">
        <f t="shared" ca="1" si="303"/>
        <v>5.4724407742529749E-2</v>
      </c>
      <c r="HH241" s="4">
        <f t="shared" ca="1" si="303"/>
        <v>5.4724407742529749E-2</v>
      </c>
      <c r="HI241" s="4">
        <f t="shared" ca="1" si="303"/>
        <v>5.4724407742529749E-2</v>
      </c>
      <c r="HJ241" s="4">
        <f t="shared" ca="1" si="303"/>
        <v>5.4724407742529749E-2</v>
      </c>
      <c r="HK241" s="4">
        <f t="shared" ca="1" si="303"/>
        <v>5.4724407742529749E-2</v>
      </c>
      <c r="HL241" s="4">
        <f t="shared" ca="1" si="303"/>
        <v>5.4724407742529749E-2</v>
      </c>
      <c r="HM241" s="4">
        <f t="shared" ca="1" si="303"/>
        <v>5.4724407742529749E-2</v>
      </c>
      <c r="HN241" s="4">
        <f t="shared" ca="1" si="303"/>
        <v>5.4724407742529749E-2</v>
      </c>
      <c r="HO241" s="4">
        <f t="shared" ca="1" si="303"/>
        <v>5.4724407742529749E-2</v>
      </c>
      <c r="HP241" s="4">
        <f t="shared" ca="1" si="303"/>
        <v>5.4724407742529749E-2</v>
      </c>
      <c r="HQ241" s="4">
        <f t="shared" ca="1" si="303"/>
        <v>5.4724407742529749E-2</v>
      </c>
      <c r="HR241" s="4">
        <f t="shared" ca="1" si="303"/>
        <v>5.4724407742529749E-2</v>
      </c>
      <c r="HS241" s="4">
        <f t="shared" ca="1" si="303"/>
        <v>5.4724407742529749E-2</v>
      </c>
      <c r="HT241" s="4">
        <f t="shared" ca="1" si="303"/>
        <v>5.4724407742529749E-2</v>
      </c>
      <c r="HU241" s="4">
        <f t="shared" ca="1" si="303"/>
        <v>5.4724407742529749E-2</v>
      </c>
      <c r="HV241" s="4">
        <f t="shared" ca="1" si="303"/>
        <v>5.4724407742529749E-2</v>
      </c>
      <c r="HW241" s="4">
        <f t="shared" ca="1" si="303"/>
        <v>5.4724407742529749E-2</v>
      </c>
      <c r="HX241" s="4">
        <f t="shared" ca="1" si="303"/>
        <v>5.4724407742529749E-2</v>
      </c>
      <c r="HY241" s="4">
        <f t="shared" ca="1" si="303"/>
        <v>5.4724407742529749E-2</v>
      </c>
      <c r="HZ241" s="4">
        <f t="shared" ca="1" si="303"/>
        <v>5.4724407742529749E-2</v>
      </c>
      <c r="IA241" s="4">
        <f t="shared" ca="1" si="303"/>
        <v>5.4724407742529749E-2</v>
      </c>
      <c r="IB241" s="4">
        <f t="shared" ca="1" si="303"/>
        <v>5.4724407742529749E-2</v>
      </c>
      <c r="IC241" s="4">
        <f t="shared" ca="1" si="303"/>
        <v>5.4724407742529749E-2</v>
      </c>
      <c r="ID241" s="4">
        <f t="shared" ca="1" si="303"/>
        <v>5.4724407742529749E-2</v>
      </c>
      <c r="IE241" s="4">
        <f t="shared" ca="1" si="303"/>
        <v>5.4724407742529749E-2</v>
      </c>
      <c r="IF241" s="4">
        <f t="shared" ca="1" si="303"/>
        <v>5.4724407742529749E-2</v>
      </c>
      <c r="IG241" s="4">
        <f t="shared" ca="1" si="303"/>
        <v>5.4724407742529749E-2</v>
      </c>
      <c r="IH241" s="4">
        <f t="shared" ca="1" si="303"/>
        <v>5.4724407742529749E-2</v>
      </c>
      <c r="II241" s="4">
        <f t="shared" ca="1" si="303"/>
        <v>5.4724407742529749E-2</v>
      </c>
      <c r="IJ241" s="4">
        <f t="shared" ca="1" si="303"/>
        <v>5.4724407742529749E-2</v>
      </c>
      <c r="IK241" s="4">
        <f t="shared" ca="1" si="303"/>
        <v>5.4724407742529749E-2</v>
      </c>
      <c r="IL241" s="4">
        <f t="shared" ca="1" si="303"/>
        <v>5.4724407742529749E-2</v>
      </c>
      <c r="IM241" s="4">
        <f t="shared" ca="1" si="303"/>
        <v>5.4724407742529749E-2</v>
      </c>
      <c r="IN241" s="4">
        <f t="shared" ca="1" si="303"/>
        <v>5.4724407742529749E-2</v>
      </c>
      <c r="IO241" s="4">
        <f t="shared" ca="1" si="303"/>
        <v>5.4724407742529749E-2</v>
      </c>
      <c r="IP241" s="4">
        <f t="shared" ca="1" si="303"/>
        <v>5.4724407742529749E-2</v>
      </c>
      <c r="IQ241" s="4">
        <f t="shared" ca="1" si="303"/>
        <v>5.4724407742529749E-2</v>
      </c>
      <c r="IR241" s="4">
        <f t="shared" ca="1" si="303"/>
        <v>5.4724407742529749E-2</v>
      </c>
      <c r="IS241" s="4">
        <f t="shared" ca="1" si="303"/>
        <v>5.4724407742529749E-2</v>
      </c>
      <c r="IT241" s="4">
        <f t="shared" ca="1" si="303"/>
        <v>5.4724407742529749E-2</v>
      </c>
      <c r="IU241" s="4">
        <f t="shared" ca="1" si="303"/>
        <v>5.4724407742529749E-2</v>
      </c>
      <c r="IV241" s="4">
        <f t="shared" ca="1" si="303"/>
        <v>5.4724407742529749E-2</v>
      </c>
    </row>
    <row r="242" spans="1:256" x14ac:dyDescent="0.15">
      <c r="A242" s="24" t="s">
        <v>86</v>
      </c>
      <c r="B242" s="2" t="s">
        <v>18</v>
      </c>
      <c r="C242" s="4"/>
      <c r="D242" s="4">
        <f t="shared" ref="D242:BO242" ca="1" si="304">IF($D108&gt;0,      MAX(   (SQRT($C$232*D$241/PI()/($J108+1E-36))-$C$237)/TAN($C$236),0),0)</f>
        <v>22.922796567790563</v>
      </c>
      <c r="E242" s="4">
        <f t="shared" ca="1" si="304"/>
        <v>22.950534663737514</v>
      </c>
      <c r="F242" s="4">
        <f t="shared" ca="1" si="304"/>
        <v>22.978517640310397</v>
      </c>
      <c r="G242" s="4">
        <f t="shared" ca="1" si="304"/>
        <v>23.006747399114097</v>
      </c>
      <c r="H242" s="4">
        <f t="shared" ca="1" si="304"/>
        <v>23.035225852607685</v>
      </c>
      <c r="I242" s="4">
        <f t="shared" ca="1" si="304"/>
        <v>23.063954924114416</v>
      </c>
      <c r="J242" s="4">
        <f t="shared" ca="1" si="304"/>
        <v>23.092936547831105</v>
      </c>
      <c r="K242" s="4">
        <f t="shared" ca="1" si="304"/>
        <v>23.122172668836917</v>
      </c>
      <c r="L242" s="4">
        <f t="shared" ca="1" si="304"/>
        <v>23.151665243101544</v>
      </c>
      <c r="M242" s="4">
        <f t="shared" ca="1" si="304"/>
        <v>23.181416237492815</v>
      </c>
      <c r="N242" s="4">
        <f t="shared" ca="1" si="304"/>
        <v>23.211427629783717</v>
      </c>
      <c r="O242" s="4">
        <f t="shared" ca="1" si="304"/>
        <v>23.241701408658809</v>
      </c>
      <c r="P242" s="4">
        <f t="shared" ca="1" si="304"/>
        <v>23.272239573720046</v>
      </c>
      <c r="Q242" s="4">
        <f t="shared" ca="1" si="304"/>
        <v>23.303044135492044</v>
      </c>
      <c r="R242" s="4">
        <f t="shared" ca="1" si="304"/>
        <v>23.334117115426707</v>
      </c>
      <c r="S242" s="4">
        <f t="shared" ca="1" si="304"/>
        <v>23.365460545907336</v>
      </c>
      <c r="T242" s="4">
        <f t="shared" ca="1" si="304"/>
        <v>23.397076470252095</v>
      </c>
      <c r="U242" s="4">
        <f t="shared" ca="1" si="304"/>
        <v>23.428966942716929</v>
      </c>
      <c r="V242" s="4">
        <f t="shared" ca="1" si="304"/>
        <v>23.461134028497888</v>
      </c>
      <c r="W242" s="4">
        <f t="shared" ca="1" si="304"/>
        <v>23.493579803732899</v>
      </c>
      <c r="X242" s="4">
        <f t="shared" ca="1" si="304"/>
        <v>23.52630635550295</v>
      </c>
      <c r="Y242" s="4">
        <f t="shared" ca="1" si="304"/>
        <v>23.559315781832709</v>
      </c>
      <c r="Z242" s="4">
        <f t="shared" ca="1" si="304"/>
        <v>23.592610191690568</v>
      </c>
      <c r="AA242" s="4">
        <f t="shared" ca="1" si="304"/>
        <v>23.626191704988141</v>
      </c>
      <c r="AB242" s="4">
        <f t="shared" ca="1" si="304"/>
        <v>23.660062452579222</v>
      </c>
      <c r="AC242" s="4">
        <f t="shared" ca="1" si="304"/>
        <v>23.694224576258151</v>
      </c>
      <c r="AD242" s="4">
        <f t="shared" ca="1" si="304"/>
        <v>23.728680228757664</v>
      </c>
      <c r="AE242" s="4">
        <f t="shared" ca="1" si="304"/>
        <v>23.763431573746196</v>
      </c>
      <c r="AF242" s="4">
        <f t="shared" ca="1" si="304"/>
        <v>23.798480785824651</v>
      </c>
      <c r="AG242" s="4">
        <f t="shared" ca="1" si="304"/>
        <v>23.833830050522625</v>
      </c>
      <c r="AH242" s="4">
        <f t="shared" ca="1" si="304"/>
        <v>23.869481564294141</v>
      </c>
      <c r="AI242" s="4">
        <f t="shared" ca="1" si="304"/>
        <v>23.905437534512821</v>
      </c>
      <c r="AJ242" s="4">
        <f t="shared" ca="1" si="304"/>
        <v>23.941705422721839</v>
      </c>
      <c r="AK242" s="4">
        <f t="shared" ca="1" si="304"/>
        <v>23.978630328822199</v>
      </c>
      <c r="AL242" s="4">
        <f t="shared" ca="1" si="304"/>
        <v>24.017213956957701</v>
      </c>
      <c r="AM242" s="4">
        <f t="shared" ca="1" si="304"/>
        <v>24.059018602712015</v>
      </c>
      <c r="AN242" s="4">
        <f t="shared" ca="1" si="304"/>
        <v>24.107143901028671</v>
      </c>
      <c r="AO242" s="4">
        <f t="shared" ca="1" si="304"/>
        <v>24.113184499105156</v>
      </c>
      <c r="AP242" s="4">
        <f t="shared" ca="1" si="304"/>
        <v>24.113184499105156</v>
      </c>
      <c r="AQ242" s="4">
        <f t="shared" ca="1" si="304"/>
        <v>24.113184499105156</v>
      </c>
      <c r="AR242" s="4">
        <f t="shared" ca="1" si="304"/>
        <v>24.113184499105156</v>
      </c>
      <c r="AS242" s="4">
        <f t="shared" ca="1" si="304"/>
        <v>24.113184499105156</v>
      </c>
      <c r="AT242" s="4">
        <f t="shared" ca="1" si="304"/>
        <v>24.113184499105156</v>
      </c>
      <c r="AU242" s="4">
        <f t="shared" ca="1" si="304"/>
        <v>24.113184499105156</v>
      </c>
      <c r="AV242" s="4">
        <f t="shared" ca="1" si="304"/>
        <v>24.113184499105156</v>
      </c>
      <c r="AW242" s="4">
        <f t="shared" ca="1" si="304"/>
        <v>24.113184499105156</v>
      </c>
      <c r="AX242" s="4">
        <f t="shared" ca="1" si="304"/>
        <v>24.113184499105156</v>
      </c>
      <c r="AY242" s="4">
        <f t="shared" ca="1" si="304"/>
        <v>24.113184499105156</v>
      </c>
      <c r="AZ242" s="4">
        <f t="shared" ca="1" si="304"/>
        <v>24.113184499105156</v>
      </c>
      <c r="BA242" s="4">
        <f t="shared" ca="1" si="304"/>
        <v>24.113184499105156</v>
      </c>
      <c r="BB242" s="4">
        <f t="shared" ca="1" si="304"/>
        <v>24.113184499105156</v>
      </c>
      <c r="BC242" s="4">
        <f t="shared" ca="1" si="304"/>
        <v>24.113184499105156</v>
      </c>
      <c r="BD242" s="4">
        <f t="shared" ca="1" si="304"/>
        <v>24.113184499105156</v>
      </c>
      <c r="BE242" s="4">
        <f t="shared" ca="1" si="304"/>
        <v>24.113184499105156</v>
      </c>
      <c r="BF242" s="4">
        <f t="shared" ca="1" si="304"/>
        <v>24.113184499105156</v>
      </c>
      <c r="BG242" s="4">
        <f t="shared" ca="1" si="304"/>
        <v>24.113184499105156</v>
      </c>
      <c r="BH242" s="4">
        <f t="shared" ca="1" si="304"/>
        <v>24.113184499105156</v>
      </c>
      <c r="BI242" s="4">
        <f t="shared" ca="1" si="304"/>
        <v>24.113184499105156</v>
      </c>
      <c r="BJ242" s="4">
        <f t="shared" ca="1" si="304"/>
        <v>24.113184499105156</v>
      </c>
      <c r="BK242" s="4">
        <f t="shared" ca="1" si="304"/>
        <v>24.113184499105156</v>
      </c>
      <c r="BL242" s="4">
        <f t="shared" ca="1" si="304"/>
        <v>24.113184499105156</v>
      </c>
      <c r="BM242" s="4">
        <f t="shared" ca="1" si="304"/>
        <v>24.113184499105156</v>
      </c>
      <c r="BN242" s="4">
        <f t="shared" ca="1" si="304"/>
        <v>24.113184499105156</v>
      </c>
      <c r="BO242" s="4">
        <f t="shared" ca="1" si="304"/>
        <v>24.113184499105156</v>
      </c>
      <c r="BP242" s="4">
        <f t="shared" ref="BP242:EA242" ca="1" si="305">IF($D108&gt;0,      MAX(   (SQRT($C$232*BP$241/PI()/($J108+1E-36))-$C$237)/TAN($C$236),0),0)</f>
        <v>24.113184499105156</v>
      </c>
      <c r="BQ242" s="4">
        <f t="shared" ca="1" si="305"/>
        <v>24.113184499105156</v>
      </c>
      <c r="BR242" s="4">
        <f t="shared" ca="1" si="305"/>
        <v>24.113184499105156</v>
      </c>
      <c r="BS242" s="4">
        <f t="shared" ca="1" si="305"/>
        <v>24.113184499105156</v>
      </c>
      <c r="BT242" s="4">
        <f t="shared" ca="1" si="305"/>
        <v>24.113184499105156</v>
      </c>
      <c r="BU242" s="4">
        <f t="shared" ca="1" si="305"/>
        <v>24.113184499105156</v>
      </c>
      <c r="BV242" s="4">
        <f t="shared" ca="1" si="305"/>
        <v>24.113184499105156</v>
      </c>
      <c r="BW242" s="4">
        <f t="shared" ca="1" si="305"/>
        <v>24.113184499105156</v>
      </c>
      <c r="BX242" s="4">
        <f t="shared" ca="1" si="305"/>
        <v>24.113184499105156</v>
      </c>
      <c r="BY242" s="4">
        <f t="shared" ca="1" si="305"/>
        <v>24.113184499105156</v>
      </c>
      <c r="BZ242" s="4">
        <f t="shared" ca="1" si="305"/>
        <v>24.113184499105156</v>
      </c>
      <c r="CA242" s="4">
        <f t="shared" ca="1" si="305"/>
        <v>24.113184499105156</v>
      </c>
      <c r="CB242" s="4">
        <f t="shared" ca="1" si="305"/>
        <v>24.113184499105156</v>
      </c>
      <c r="CC242" s="4">
        <f t="shared" ca="1" si="305"/>
        <v>24.113184499105156</v>
      </c>
      <c r="CD242" s="4">
        <f t="shared" ca="1" si="305"/>
        <v>24.113184499105156</v>
      </c>
      <c r="CE242" s="4">
        <f t="shared" ca="1" si="305"/>
        <v>24.113184499105156</v>
      </c>
      <c r="CF242" s="4">
        <f t="shared" ca="1" si="305"/>
        <v>24.113184499105156</v>
      </c>
      <c r="CG242" s="4">
        <f t="shared" ca="1" si="305"/>
        <v>24.113184499105156</v>
      </c>
      <c r="CH242" s="4">
        <f t="shared" ca="1" si="305"/>
        <v>24.113184499105156</v>
      </c>
      <c r="CI242" s="4">
        <f t="shared" ca="1" si="305"/>
        <v>24.113184499105156</v>
      </c>
      <c r="CJ242" s="4">
        <f t="shared" ca="1" si="305"/>
        <v>24.113184499105156</v>
      </c>
      <c r="CK242" s="4">
        <f t="shared" ca="1" si="305"/>
        <v>24.113184499105156</v>
      </c>
      <c r="CL242" s="4">
        <f t="shared" ca="1" si="305"/>
        <v>24.113184499105156</v>
      </c>
      <c r="CM242" s="4">
        <f t="shared" ca="1" si="305"/>
        <v>24.113184499105156</v>
      </c>
      <c r="CN242" s="4">
        <f t="shared" ca="1" si="305"/>
        <v>24.113184499105156</v>
      </c>
      <c r="CO242" s="4">
        <f t="shared" ca="1" si="305"/>
        <v>24.113184499105156</v>
      </c>
      <c r="CP242" s="4">
        <f t="shared" ca="1" si="305"/>
        <v>24.113184499105156</v>
      </c>
      <c r="CQ242" s="4">
        <f t="shared" ca="1" si="305"/>
        <v>24.113184499105156</v>
      </c>
      <c r="CR242" s="4">
        <f t="shared" ca="1" si="305"/>
        <v>24.113184499105156</v>
      </c>
      <c r="CS242" s="4">
        <f t="shared" ca="1" si="305"/>
        <v>24.113184499105156</v>
      </c>
      <c r="CT242" s="4">
        <f t="shared" ca="1" si="305"/>
        <v>24.113184499105156</v>
      </c>
      <c r="CU242" s="4">
        <f t="shared" ca="1" si="305"/>
        <v>24.113184499105156</v>
      </c>
      <c r="CV242" s="4">
        <f t="shared" ca="1" si="305"/>
        <v>24.113184499105156</v>
      </c>
      <c r="CW242" s="4">
        <f t="shared" ca="1" si="305"/>
        <v>24.113184499105156</v>
      </c>
      <c r="CX242" s="4">
        <f t="shared" ca="1" si="305"/>
        <v>24.113184499105156</v>
      </c>
      <c r="CY242" s="4">
        <f t="shared" ca="1" si="305"/>
        <v>24.113184499105156</v>
      </c>
      <c r="CZ242" s="4">
        <f t="shared" ca="1" si="305"/>
        <v>24.113184499105156</v>
      </c>
      <c r="DA242" s="4">
        <f t="shared" ca="1" si="305"/>
        <v>24.113184499105156</v>
      </c>
      <c r="DB242" s="4">
        <f t="shared" ca="1" si="305"/>
        <v>24.113184499105156</v>
      </c>
      <c r="DC242" s="4">
        <f t="shared" ca="1" si="305"/>
        <v>24.113184499105156</v>
      </c>
      <c r="DD242" s="4">
        <f t="shared" ca="1" si="305"/>
        <v>24.113184499105156</v>
      </c>
      <c r="DE242" s="4">
        <f t="shared" ca="1" si="305"/>
        <v>24.113184499105156</v>
      </c>
      <c r="DF242" s="4">
        <f t="shared" ca="1" si="305"/>
        <v>24.113184499105156</v>
      </c>
      <c r="DG242" s="4">
        <f t="shared" ca="1" si="305"/>
        <v>24.113184499105156</v>
      </c>
      <c r="DH242" s="4">
        <f t="shared" ca="1" si="305"/>
        <v>24.113184499105156</v>
      </c>
      <c r="DI242" s="4">
        <f t="shared" ca="1" si="305"/>
        <v>24.113184499105156</v>
      </c>
      <c r="DJ242" s="4">
        <f t="shared" ca="1" si="305"/>
        <v>24.113184499105156</v>
      </c>
      <c r="DK242" s="4">
        <f t="shared" ca="1" si="305"/>
        <v>24.113184499105156</v>
      </c>
      <c r="DL242" s="4">
        <f t="shared" ca="1" si="305"/>
        <v>24.113184499105156</v>
      </c>
      <c r="DM242" s="4">
        <f t="shared" ca="1" si="305"/>
        <v>24.113184499105156</v>
      </c>
      <c r="DN242" s="4">
        <f t="shared" ca="1" si="305"/>
        <v>24.113184499105156</v>
      </c>
      <c r="DO242" s="4">
        <f t="shared" ca="1" si="305"/>
        <v>24.113184499105156</v>
      </c>
      <c r="DP242" s="4">
        <f t="shared" ca="1" si="305"/>
        <v>24.113184499105156</v>
      </c>
      <c r="DQ242" s="4">
        <f t="shared" ca="1" si="305"/>
        <v>24.113184499105156</v>
      </c>
      <c r="DR242" s="4">
        <f t="shared" ca="1" si="305"/>
        <v>24.113184499105156</v>
      </c>
      <c r="DS242" s="4">
        <f t="shared" ca="1" si="305"/>
        <v>24.113184499105156</v>
      </c>
      <c r="DT242" s="4">
        <f t="shared" ca="1" si="305"/>
        <v>24.113184499105156</v>
      </c>
      <c r="DU242" s="4">
        <f t="shared" ca="1" si="305"/>
        <v>24.113184499105156</v>
      </c>
      <c r="DV242" s="4">
        <f t="shared" ca="1" si="305"/>
        <v>24.113184499105156</v>
      </c>
      <c r="DW242" s="4">
        <f t="shared" ca="1" si="305"/>
        <v>24.113184499105156</v>
      </c>
      <c r="DX242" s="4">
        <f t="shared" ca="1" si="305"/>
        <v>24.113184499105156</v>
      </c>
      <c r="DY242" s="4">
        <f t="shared" ca="1" si="305"/>
        <v>24.113184499105156</v>
      </c>
      <c r="DZ242" s="4">
        <f t="shared" ca="1" si="305"/>
        <v>24.113184499105156</v>
      </c>
      <c r="EA242" s="4">
        <f t="shared" ca="1" si="305"/>
        <v>24.113184499105156</v>
      </c>
      <c r="EB242" s="4">
        <f t="shared" ref="EB242:GM242" ca="1" si="306">IF($D108&gt;0,      MAX(   (SQRT($C$232*EB$241/PI()/($J108+1E-36))-$C$237)/TAN($C$236),0),0)</f>
        <v>24.113184499105156</v>
      </c>
      <c r="EC242" s="4">
        <f t="shared" ca="1" si="306"/>
        <v>24.113184499105156</v>
      </c>
      <c r="ED242" s="4">
        <f t="shared" ca="1" si="306"/>
        <v>24.113184499105156</v>
      </c>
      <c r="EE242" s="4">
        <f t="shared" ca="1" si="306"/>
        <v>24.113184499105156</v>
      </c>
      <c r="EF242" s="4">
        <f t="shared" ca="1" si="306"/>
        <v>24.113184499105156</v>
      </c>
      <c r="EG242" s="4">
        <f t="shared" ca="1" si="306"/>
        <v>24.113184499105156</v>
      </c>
      <c r="EH242" s="4">
        <f t="shared" ca="1" si="306"/>
        <v>24.113184499105156</v>
      </c>
      <c r="EI242" s="4">
        <f t="shared" ca="1" si="306"/>
        <v>24.113184499105156</v>
      </c>
      <c r="EJ242" s="4">
        <f t="shared" ca="1" si="306"/>
        <v>24.113184499105156</v>
      </c>
      <c r="EK242" s="4">
        <f t="shared" ca="1" si="306"/>
        <v>24.113184499105156</v>
      </c>
      <c r="EL242" s="4">
        <f t="shared" ca="1" si="306"/>
        <v>24.113184499105156</v>
      </c>
      <c r="EM242" s="4">
        <f t="shared" ca="1" si="306"/>
        <v>24.113184499105156</v>
      </c>
      <c r="EN242" s="4">
        <f t="shared" ca="1" si="306"/>
        <v>24.113184499105156</v>
      </c>
      <c r="EO242" s="4">
        <f t="shared" ca="1" si="306"/>
        <v>24.113184499105156</v>
      </c>
      <c r="EP242" s="4">
        <f t="shared" ca="1" si="306"/>
        <v>24.113184499105156</v>
      </c>
      <c r="EQ242" s="4">
        <f t="shared" ca="1" si="306"/>
        <v>24.113184499105156</v>
      </c>
      <c r="ER242" s="4">
        <f t="shared" ca="1" si="306"/>
        <v>24.113184499105156</v>
      </c>
      <c r="ES242" s="4">
        <f t="shared" ca="1" si="306"/>
        <v>24.113184499105156</v>
      </c>
      <c r="ET242" s="4">
        <f t="shared" ca="1" si="306"/>
        <v>24.113184499105156</v>
      </c>
      <c r="EU242" s="4">
        <f t="shared" ca="1" si="306"/>
        <v>24.113184499105156</v>
      </c>
      <c r="EV242" s="4">
        <f t="shared" ca="1" si="306"/>
        <v>24.113184499105156</v>
      </c>
      <c r="EW242" s="4">
        <f t="shared" ca="1" si="306"/>
        <v>24.113184499105156</v>
      </c>
      <c r="EX242" s="4">
        <f t="shared" ca="1" si="306"/>
        <v>24.113184499105156</v>
      </c>
      <c r="EY242" s="4">
        <f t="shared" ca="1" si="306"/>
        <v>24.113184499105156</v>
      </c>
      <c r="EZ242" s="4">
        <f t="shared" ca="1" si="306"/>
        <v>24.113184499105156</v>
      </c>
      <c r="FA242" s="4">
        <f t="shared" ca="1" si="306"/>
        <v>24.113184499105156</v>
      </c>
      <c r="FB242" s="4">
        <f t="shared" ca="1" si="306"/>
        <v>24.113184499105156</v>
      </c>
      <c r="FC242" s="4">
        <f t="shared" ca="1" si="306"/>
        <v>24.113184499105156</v>
      </c>
      <c r="FD242" s="4">
        <f t="shared" ca="1" si="306"/>
        <v>24.113184499105156</v>
      </c>
      <c r="FE242" s="4">
        <f t="shared" ca="1" si="306"/>
        <v>24.113184499105156</v>
      </c>
      <c r="FF242" s="4">
        <f t="shared" ca="1" si="306"/>
        <v>24.113184499105156</v>
      </c>
      <c r="FG242" s="4">
        <f t="shared" ca="1" si="306"/>
        <v>24.113184499105156</v>
      </c>
      <c r="FH242" s="4">
        <f t="shared" ca="1" si="306"/>
        <v>24.113184499105156</v>
      </c>
      <c r="FI242" s="4">
        <f t="shared" ca="1" si="306"/>
        <v>24.113184499105156</v>
      </c>
      <c r="FJ242" s="4">
        <f t="shared" ca="1" si="306"/>
        <v>24.113184499105156</v>
      </c>
      <c r="FK242" s="4">
        <f t="shared" ca="1" si="306"/>
        <v>24.113184499105156</v>
      </c>
      <c r="FL242" s="4">
        <f t="shared" ca="1" si="306"/>
        <v>24.113184499105156</v>
      </c>
      <c r="FM242" s="4">
        <f t="shared" ca="1" si="306"/>
        <v>24.113184499105156</v>
      </c>
      <c r="FN242" s="4">
        <f t="shared" ca="1" si="306"/>
        <v>24.113184499105156</v>
      </c>
      <c r="FO242" s="4">
        <f t="shared" ca="1" si="306"/>
        <v>24.113184499105156</v>
      </c>
      <c r="FP242" s="4">
        <f t="shared" ca="1" si="306"/>
        <v>24.113184499105156</v>
      </c>
      <c r="FQ242" s="4">
        <f t="shared" ca="1" si="306"/>
        <v>24.113184499105156</v>
      </c>
      <c r="FR242" s="4">
        <f t="shared" ca="1" si="306"/>
        <v>24.113184499105156</v>
      </c>
      <c r="FS242" s="4">
        <f t="shared" ca="1" si="306"/>
        <v>24.113184499105156</v>
      </c>
      <c r="FT242" s="4">
        <f t="shared" ca="1" si="306"/>
        <v>24.113184499105156</v>
      </c>
      <c r="FU242" s="4">
        <f t="shared" ca="1" si="306"/>
        <v>24.113184499105156</v>
      </c>
      <c r="FV242" s="4">
        <f t="shared" ca="1" si="306"/>
        <v>24.113184499105156</v>
      </c>
      <c r="FW242" s="4">
        <f t="shared" ca="1" si="306"/>
        <v>24.113184499105156</v>
      </c>
      <c r="FX242" s="4">
        <f t="shared" ca="1" si="306"/>
        <v>24.113184499105156</v>
      </c>
      <c r="FY242" s="4">
        <f t="shared" ca="1" si="306"/>
        <v>24.113184499105156</v>
      </c>
      <c r="FZ242" s="4">
        <f t="shared" ca="1" si="306"/>
        <v>24.113184499105156</v>
      </c>
      <c r="GA242" s="4">
        <f t="shared" ca="1" si="306"/>
        <v>24.113184499105156</v>
      </c>
      <c r="GB242" s="4">
        <f t="shared" ca="1" si="306"/>
        <v>24.113184499105156</v>
      </c>
      <c r="GC242" s="4">
        <f t="shared" ca="1" si="306"/>
        <v>24.113184499105156</v>
      </c>
      <c r="GD242" s="4">
        <f t="shared" ca="1" si="306"/>
        <v>24.113184499105156</v>
      </c>
      <c r="GE242" s="4">
        <f t="shared" ca="1" si="306"/>
        <v>24.113184499105156</v>
      </c>
      <c r="GF242" s="4">
        <f t="shared" ca="1" si="306"/>
        <v>24.113184499105156</v>
      </c>
      <c r="GG242" s="4">
        <f t="shared" ca="1" si="306"/>
        <v>24.113184499105156</v>
      </c>
      <c r="GH242" s="4">
        <f t="shared" ca="1" si="306"/>
        <v>24.113184499105156</v>
      </c>
      <c r="GI242" s="4">
        <f t="shared" ca="1" si="306"/>
        <v>24.113184499105156</v>
      </c>
      <c r="GJ242" s="4">
        <f t="shared" ca="1" si="306"/>
        <v>24.113184499105156</v>
      </c>
      <c r="GK242" s="4">
        <f t="shared" ca="1" si="306"/>
        <v>24.113184499105156</v>
      </c>
      <c r="GL242" s="4">
        <f t="shared" ca="1" si="306"/>
        <v>24.113184499105156</v>
      </c>
      <c r="GM242" s="4">
        <f t="shared" ca="1" si="306"/>
        <v>24.113184499105156</v>
      </c>
      <c r="GN242" s="4">
        <f t="shared" ref="GN242:IV242" ca="1" si="307">IF($D108&gt;0,      MAX(   (SQRT($C$232*GN$241/PI()/($J108+1E-36))-$C$237)/TAN($C$236),0),0)</f>
        <v>24.113184499105156</v>
      </c>
      <c r="GO242" s="4">
        <f t="shared" ca="1" si="307"/>
        <v>24.113184499105156</v>
      </c>
      <c r="GP242" s="4">
        <f t="shared" ca="1" si="307"/>
        <v>24.113184499105156</v>
      </c>
      <c r="GQ242" s="4">
        <f t="shared" ca="1" si="307"/>
        <v>24.113184499105156</v>
      </c>
      <c r="GR242" s="4">
        <f t="shared" ca="1" si="307"/>
        <v>24.113184499105156</v>
      </c>
      <c r="GS242" s="4">
        <f t="shared" ca="1" si="307"/>
        <v>24.113184499105156</v>
      </c>
      <c r="GT242" s="4">
        <f t="shared" ca="1" si="307"/>
        <v>24.113184499105156</v>
      </c>
      <c r="GU242" s="4">
        <f t="shared" ca="1" si="307"/>
        <v>24.113184499105156</v>
      </c>
      <c r="GV242" s="4">
        <f t="shared" ca="1" si="307"/>
        <v>24.113184499105156</v>
      </c>
      <c r="GW242" s="4">
        <f t="shared" ca="1" si="307"/>
        <v>24.113184499105156</v>
      </c>
      <c r="GX242" s="4">
        <f t="shared" ca="1" si="307"/>
        <v>24.113184499105156</v>
      </c>
      <c r="GY242" s="4">
        <f t="shared" ca="1" si="307"/>
        <v>24.113184499105156</v>
      </c>
      <c r="GZ242" s="4">
        <f t="shared" ca="1" si="307"/>
        <v>24.113184499105156</v>
      </c>
      <c r="HA242" s="4">
        <f t="shared" ca="1" si="307"/>
        <v>24.113184499105156</v>
      </c>
      <c r="HB242" s="4">
        <f t="shared" ca="1" si="307"/>
        <v>24.113184499105156</v>
      </c>
      <c r="HC242" s="4">
        <f t="shared" ca="1" si="307"/>
        <v>24.113184499105156</v>
      </c>
      <c r="HD242" s="4">
        <f t="shared" ca="1" si="307"/>
        <v>24.113184499105156</v>
      </c>
      <c r="HE242" s="4">
        <f t="shared" ca="1" si="307"/>
        <v>24.113184499105156</v>
      </c>
      <c r="HF242" s="4">
        <f t="shared" ca="1" si="307"/>
        <v>24.113184499105156</v>
      </c>
      <c r="HG242" s="4">
        <f t="shared" ca="1" si="307"/>
        <v>24.113184499105156</v>
      </c>
      <c r="HH242" s="4">
        <f t="shared" ca="1" si="307"/>
        <v>24.113184499105156</v>
      </c>
      <c r="HI242" s="4">
        <f t="shared" ca="1" si="307"/>
        <v>24.113184499105156</v>
      </c>
      <c r="HJ242" s="4">
        <f t="shared" ca="1" si="307"/>
        <v>24.113184499105156</v>
      </c>
      <c r="HK242" s="4">
        <f t="shared" ca="1" si="307"/>
        <v>24.113184499105156</v>
      </c>
      <c r="HL242" s="4">
        <f t="shared" ca="1" si="307"/>
        <v>24.113184499105156</v>
      </c>
      <c r="HM242" s="4">
        <f t="shared" ca="1" si="307"/>
        <v>24.113184499105156</v>
      </c>
      <c r="HN242" s="4">
        <f t="shared" ca="1" si="307"/>
        <v>24.113184499105156</v>
      </c>
      <c r="HO242" s="4">
        <f t="shared" ca="1" si="307"/>
        <v>24.113184499105156</v>
      </c>
      <c r="HP242" s="4">
        <f t="shared" ca="1" si="307"/>
        <v>24.113184499105156</v>
      </c>
      <c r="HQ242" s="4">
        <f t="shared" ca="1" si="307"/>
        <v>24.113184499105156</v>
      </c>
      <c r="HR242" s="4">
        <f t="shared" ca="1" si="307"/>
        <v>24.113184499105156</v>
      </c>
      <c r="HS242" s="4">
        <f t="shared" ca="1" si="307"/>
        <v>24.113184499105156</v>
      </c>
      <c r="HT242" s="4">
        <f t="shared" ca="1" si="307"/>
        <v>24.113184499105156</v>
      </c>
      <c r="HU242" s="4">
        <f t="shared" ca="1" si="307"/>
        <v>24.113184499105156</v>
      </c>
      <c r="HV242" s="4">
        <f t="shared" ca="1" si="307"/>
        <v>24.113184499105156</v>
      </c>
      <c r="HW242" s="4">
        <f t="shared" ca="1" si="307"/>
        <v>24.113184499105156</v>
      </c>
      <c r="HX242" s="4">
        <f t="shared" ca="1" si="307"/>
        <v>24.113184499105156</v>
      </c>
      <c r="HY242" s="4">
        <f t="shared" ca="1" si="307"/>
        <v>24.113184499105156</v>
      </c>
      <c r="HZ242" s="4">
        <f t="shared" ca="1" si="307"/>
        <v>24.113184499105156</v>
      </c>
      <c r="IA242" s="4">
        <f t="shared" ca="1" si="307"/>
        <v>24.113184499105156</v>
      </c>
      <c r="IB242" s="4">
        <f t="shared" ca="1" si="307"/>
        <v>24.113184499105156</v>
      </c>
      <c r="IC242" s="4">
        <f t="shared" ca="1" si="307"/>
        <v>24.113184499105156</v>
      </c>
      <c r="ID242" s="4">
        <f t="shared" ca="1" si="307"/>
        <v>24.113184499105156</v>
      </c>
      <c r="IE242" s="4">
        <f t="shared" ca="1" si="307"/>
        <v>24.113184499105156</v>
      </c>
      <c r="IF242" s="4">
        <f t="shared" ca="1" si="307"/>
        <v>24.113184499105156</v>
      </c>
      <c r="IG242" s="4">
        <f t="shared" ca="1" si="307"/>
        <v>24.113184499105156</v>
      </c>
      <c r="IH242" s="4">
        <f t="shared" ca="1" si="307"/>
        <v>24.113184499105156</v>
      </c>
      <c r="II242" s="4">
        <f t="shared" ca="1" si="307"/>
        <v>24.113184499105156</v>
      </c>
      <c r="IJ242" s="4">
        <f t="shared" ca="1" si="307"/>
        <v>24.113184499105156</v>
      </c>
      <c r="IK242" s="4">
        <f t="shared" ca="1" si="307"/>
        <v>24.113184499105156</v>
      </c>
      <c r="IL242" s="4">
        <f t="shared" ca="1" si="307"/>
        <v>24.113184499105156</v>
      </c>
      <c r="IM242" s="4">
        <f t="shared" ca="1" si="307"/>
        <v>24.113184499105156</v>
      </c>
      <c r="IN242" s="4">
        <f t="shared" ca="1" si="307"/>
        <v>24.113184499105156</v>
      </c>
      <c r="IO242" s="4">
        <f t="shared" ca="1" si="307"/>
        <v>24.113184499105156</v>
      </c>
      <c r="IP242" s="4">
        <f t="shared" ca="1" si="307"/>
        <v>24.113184499105156</v>
      </c>
      <c r="IQ242" s="4">
        <f t="shared" ca="1" si="307"/>
        <v>24.113184499105156</v>
      </c>
      <c r="IR242" s="4">
        <f t="shared" ca="1" si="307"/>
        <v>24.113184499105156</v>
      </c>
      <c r="IS242" s="4">
        <f t="shared" ca="1" si="307"/>
        <v>24.113184499105156</v>
      </c>
      <c r="IT242" s="4">
        <f t="shared" ca="1" si="307"/>
        <v>24.113184499105156</v>
      </c>
      <c r="IU242" s="4">
        <f t="shared" ca="1" si="307"/>
        <v>24.113184499105156</v>
      </c>
      <c r="IV242" s="4">
        <f t="shared" ca="1" si="307"/>
        <v>24.113184499105156</v>
      </c>
    </row>
    <row r="243" spans="1:256" x14ac:dyDescent="0.15">
      <c r="A243" s="24" t="s">
        <v>92</v>
      </c>
      <c r="B243" s="2" t="s">
        <v>18</v>
      </c>
      <c r="C243" s="4"/>
      <c r="D243" s="4">
        <f t="shared" ref="D243:BO243" ca="1" si="308">IF($D109&gt;0,      MAX(   (SQRT($C$232*D$241/PI()/($J109+1E-36))-$C$237)/TAN($C$236),0),0)</f>
        <v>2.7754952391827947</v>
      </c>
      <c r="E243" s="4">
        <f t="shared" ca="1" si="308"/>
        <v>2.7788537715074644</v>
      </c>
      <c r="F243" s="4">
        <f t="shared" ca="1" si="308"/>
        <v>2.7822419540106993</v>
      </c>
      <c r="G243" s="4">
        <f t="shared" ca="1" si="308"/>
        <v>2.7856600169390702</v>
      </c>
      <c r="H243" s="4">
        <f t="shared" ca="1" si="308"/>
        <v>2.7891081918533738</v>
      </c>
      <c r="I243" s="4">
        <f t="shared" ca="1" si="308"/>
        <v>2.792586711629844</v>
      </c>
      <c r="J243" s="4">
        <f t="shared" ca="1" si="308"/>
        <v>2.7960958104612881</v>
      </c>
      <c r="K243" s="4">
        <f t="shared" ca="1" si="308"/>
        <v>2.7996357238581471</v>
      </c>
      <c r="L243" s="4">
        <f t="shared" ca="1" si="308"/>
        <v>2.8032066886494911</v>
      </c>
      <c r="M243" s="4">
        <f t="shared" ca="1" si="308"/>
        <v>2.8068089429839369</v>
      </c>
      <c r="N243" s="4">
        <f t="shared" ca="1" si="308"/>
        <v>2.8104427263304976</v>
      </c>
      <c r="O243" s="4">
        <f t="shared" ca="1" si="308"/>
        <v>2.8141082794793641</v>
      </c>
      <c r="P243" s="4">
        <f t="shared" ca="1" si="308"/>
        <v>2.8178058445426051</v>
      </c>
      <c r="Q243" s="4">
        <f t="shared" ca="1" si="308"/>
        <v>2.8215356649548067</v>
      </c>
      <c r="R243" s="4">
        <f t="shared" ca="1" si="308"/>
        <v>2.8252979854736329</v>
      </c>
      <c r="S243" s="4">
        <f t="shared" ca="1" si="308"/>
        <v>2.8290930521803226</v>
      </c>
      <c r="T243" s="4">
        <f t="shared" ca="1" si="308"/>
        <v>2.832921112480109</v>
      </c>
      <c r="U243" s="4">
        <f t="shared" ca="1" si="308"/>
        <v>2.8367824151025736</v>
      </c>
      <c r="V243" s="4">
        <f t="shared" ca="1" si="308"/>
        <v>2.8406772101019273</v>
      </c>
      <c r="W243" s="4">
        <f t="shared" ca="1" si="308"/>
        <v>2.8446057488572256</v>
      </c>
      <c r="X243" s="4">
        <f t="shared" ca="1" si="308"/>
        <v>2.8485682840725093</v>
      </c>
      <c r="Y243" s="4">
        <f t="shared" ca="1" si="308"/>
        <v>2.8525650697768823</v>
      </c>
      <c r="Z243" s="4">
        <f t="shared" ca="1" si="308"/>
        <v>2.8565963613245162</v>
      </c>
      <c r="AA243" s="4">
        <f t="shared" ca="1" si="308"/>
        <v>2.8606624153945921</v>
      </c>
      <c r="AB243" s="4">
        <f t="shared" ca="1" si="308"/>
        <v>2.8647634899911663</v>
      </c>
      <c r="AC243" s="4">
        <f t="shared" ca="1" si="308"/>
        <v>2.8688998444429816</v>
      </c>
      <c r="AD243" s="4">
        <f t="shared" ca="1" si="308"/>
        <v>2.8730717394032026</v>
      </c>
      <c r="AE243" s="4">
        <f t="shared" ca="1" si="308"/>
        <v>2.877279436849089</v>
      </c>
      <c r="AF243" s="4">
        <f t="shared" ca="1" si="308"/>
        <v>2.881523200081606</v>
      </c>
      <c r="AG243" s="4">
        <f t="shared" ca="1" si="308"/>
        <v>2.8858032937249671</v>
      </c>
      <c r="AH243" s="4">
        <f t="shared" ca="1" si="308"/>
        <v>2.8901199837261129</v>
      </c>
      <c r="AI243" s="4">
        <f t="shared" ca="1" si="308"/>
        <v>2.8944735373541364</v>
      </c>
      <c r="AJ243" s="4">
        <f t="shared" ca="1" si="308"/>
        <v>2.8988648580536704</v>
      </c>
      <c r="AK243" s="4">
        <f t="shared" ca="1" si="308"/>
        <v>2.9033357305663565</v>
      </c>
      <c r="AL243" s="4">
        <f t="shared" ca="1" si="308"/>
        <v>2.9080074413623662</v>
      </c>
      <c r="AM243" s="4">
        <f t="shared" ca="1" si="308"/>
        <v>2.9130691533975313</v>
      </c>
      <c r="AN243" s="4">
        <f t="shared" ca="1" si="308"/>
        <v>2.9188961708806342</v>
      </c>
      <c r="AO243" s="4">
        <f t="shared" ca="1" si="308"/>
        <v>2.919627567294397</v>
      </c>
      <c r="AP243" s="4">
        <f t="shared" ca="1" si="308"/>
        <v>2.919627567294397</v>
      </c>
      <c r="AQ243" s="4">
        <f t="shared" ca="1" si="308"/>
        <v>2.919627567294397</v>
      </c>
      <c r="AR243" s="4">
        <f t="shared" ca="1" si="308"/>
        <v>2.919627567294397</v>
      </c>
      <c r="AS243" s="4">
        <f t="shared" ca="1" si="308"/>
        <v>2.919627567294397</v>
      </c>
      <c r="AT243" s="4">
        <f t="shared" ca="1" si="308"/>
        <v>2.919627567294397</v>
      </c>
      <c r="AU243" s="4">
        <f t="shared" ca="1" si="308"/>
        <v>2.919627567294397</v>
      </c>
      <c r="AV243" s="4">
        <f t="shared" ca="1" si="308"/>
        <v>2.919627567294397</v>
      </c>
      <c r="AW243" s="4">
        <f t="shared" ca="1" si="308"/>
        <v>2.919627567294397</v>
      </c>
      <c r="AX243" s="4">
        <f t="shared" ca="1" si="308"/>
        <v>2.919627567294397</v>
      </c>
      <c r="AY243" s="4">
        <f t="shared" ca="1" si="308"/>
        <v>2.919627567294397</v>
      </c>
      <c r="AZ243" s="4">
        <f t="shared" ca="1" si="308"/>
        <v>2.919627567294397</v>
      </c>
      <c r="BA243" s="4">
        <f t="shared" ca="1" si="308"/>
        <v>2.919627567294397</v>
      </c>
      <c r="BB243" s="4">
        <f t="shared" ca="1" si="308"/>
        <v>2.919627567294397</v>
      </c>
      <c r="BC243" s="4">
        <f t="shared" ca="1" si="308"/>
        <v>2.919627567294397</v>
      </c>
      <c r="BD243" s="4">
        <f t="shared" ca="1" si="308"/>
        <v>2.919627567294397</v>
      </c>
      <c r="BE243" s="4">
        <f t="shared" ca="1" si="308"/>
        <v>2.919627567294397</v>
      </c>
      <c r="BF243" s="4">
        <f t="shared" ca="1" si="308"/>
        <v>2.919627567294397</v>
      </c>
      <c r="BG243" s="4">
        <f t="shared" ca="1" si="308"/>
        <v>2.919627567294397</v>
      </c>
      <c r="BH243" s="4">
        <f t="shared" ca="1" si="308"/>
        <v>2.919627567294397</v>
      </c>
      <c r="BI243" s="4">
        <f t="shared" ca="1" si="308"/>
        <v>2.919627567294397</v>
      </c>
      <c r="BJ243" s="4">
        <f t="shared" ca="1" si="308"/>
        <v>2.919627567294397</v>
      </c>
      <c r="BK243" s="4">
        <f t="shared" ca="1" si="308"/>
        <v>2.919627567294397</v>
      </c>
      <c r="BL243" s="4">
        <f t="shared" ca="1" si="308"/>
        <v>2.919627567294397</v>
      </c>
      <c r="BM243" s="4">
        <f t="shared" ca="1" si="308"/>
        <v>2.919627567294397</v>
      </c>
      <c r="BN243" s="4">
        <f t="shared" ca="1" si="308"/>
        <v>2.919627567294397</v>
      </c>
      <c r="BO243" s="4">
        <f t="shared" ca="1" si="308"/>
        <v>2.919627567294397</v>
      </c>
      <c r="BP243" s="4">
        <f t="shared" ref="BP243:EA243" ca="1" si="309">IF($D109&gt;0,      MAX(   (SQRT($C$232*BP$241/PI()/($J109+1E-36))-$C$237)/TAN($C$236),0),0)</f>
        <v>2.919627567294397</v>
      </c>
      <c r="BQ243" s="4">
        <f t="shared" ca="1" si="309"/>
        <v>2.919627567294397</v>
      </c>
      <c r="BR243" s="4">
        <f t="shared" ca="1" si="309"/>
        <v>2.919627567294397</v>
      </c>
      <c r="BS243" s="4">
        <f t="shared" ca="1" si="309"/>
        <v>2.919627567294397</v>
      </c>
      <c r="BT243" s="4">
        <f t="shared" ca="1" si="309"/>
        <v>2.919627567294397</v>
      </c>
      <c r="BU243" s="4">
        <f t="shared" ca="1" si="309"/>
        <v>2.919627567294397</v>
      </c>
      <c r="BV243" s="4">
        <f t="shared" ca="1" si="309"/>
        <v>2.919627567294397</v>
      </c>
      <c r="BW243" s="4">
        <f t="shared" ca="1" si="309"/>
        <v>2.919627567294397</v>
      </c>
      <c r="BX243" s="4">
        <f t="shared" ca="1" si="309"/>
        <v>2.919627567294397</v>
      </c>
      <c r="BY243" s="4">
        <f t="shared" ca="1" si="309"/>
        <v>2.919627567294397</v>
      </c>
      <c r="BZ243" s="4">
        <f t="shared" ca="1" si="309"/>
        <v>2.919627567294397</v>
      </c>
      <c r="CA243" s="4">
        <f t="shared" ca="1" si="309"/>
        <v>2.919627567294397</v>
      </c>
      <c r="CB243" s="4">
        <f t="shared" ca="1" si="309"/>
        <v>2.919627567294397</v>
      </c>
      <c r="CC243" s="4">
        <f t="shared" ca="1" si="309"/>
        <v>2.919627567294397</v>
      </c>
      <c r="CD243" s="4">
        <f t="shared" ca="1" si="309"/>
        <v>2.919627567294397</v>
      </c>
      <c r="CE243" s="4">
        <f t="shared" ca="1" si="309"/>
        <v>2.919627567294397</v>
      </c>
      <c r="CF243" s="4">
        <f t="shared" ca="1" si="309"/>
        <v>2.919627567294397</v>
      </c>
      <c r="CG243" s="4">
        <f t="shared" ca="1" si="309"/>
        <v>2.919627567294397</v>
      </c>
      <c r="CH243" s="4">
        <f t="shared" ca="1" si="309"/>
        <v>2.919627567294397</v>
      </c>
      <c r="CI243" s="4">
        <f t="shared" ca="1" si="309"/>
        <v>2.919627567294397</v>
      </c>
      <c r="CJ243" s="4">
        <f t="shared" ca="1" si="309"/>
        <v>2.919627567294397</v>
      </c>
      <c r="CK243" s="4">
        <f t="shared" ca="1" si="309"/>
        <v>2.919627567294397</v>
      </c>
      <c r="CL243" s="4">
        <f t="shared" ca="1" si="309"/>
        <v>2.919627567294397</v>
      </c>
      <c r="CM243" s="4">
        <f t="shared" ca="1" si="309"/>
        <v>2.919627567294397</v>
      </c>
      <c r="CN243" s="4">
        <f t="shared" ca="1" si="309"/>
        <v>2.919627567294397</v>
      </c>
      <c r="CO243" s="4">
        <f t="shared" ca="1" si="309"/>
        <v>2.919627567294397</v>
      </c>
      <c r="CP243" s="4">
        <f t="shared" ca="1" si="309"/>
        <v>2.919627567294397</v>
      </c>
      <c r="CQ243" s="4">
        <f t="shared" ca="1" si="309"/>
        <v>2.919627567294397</v>
      </c>
      <c r="CR243" s="4">
        <f t="shared" ca="1" si="309"/>
        <v>2.919627567294397</v>
      </c>
      <c r="CS243" s="4">
        <f t="shared" ca="1" si="309"/>
        <v>2.919627567294397</v>
      </c>
      <c r="CT243" s="4">
        <f t="shared" ca="1" si="309"/>
        <v>2.919627567294397</v>
      </c>
      <c r="CU243" s="4">
        <f t="shared" ca="1" si="309"/>
        <v>2.919627567294397</v>
      </c>
      <c r="CV243" s="4">
        <f t="shared" ca="1" si="309"/>
        <v>2.919627567294397</v>
      </c>
      <c r="CW243" s="4">
        <f t="shared" ca="1" si="309"/>
        <v>2.919627567294397</v>
      </c>
      <c r="CX243" s="4">
        <f t="shared" ca="1" si="309"/>
        <v>2.919627567294397</v>
      </c>
      <c r="CY243" s="4">
        <f t="shared" ca="1" si="309"/>
        <v>2.919627567294397</v>
      </c>
      <c r="CZ243" s="4">
        <f t="shared" ca="1" si="309"/>
        <v>2.919627567294397</v>
      </c>
      <c r="DA243" s="4">
        <f t="shared" ca="1" si="309"/>
        <v>2.919627567294397</v>
      </c>
      <c r="DB243" s="4">
        <f t="shared" ca="1" si="309"/>
        <v>2.919627567294397</v>
      </c>
      <c r="DC243" s="4">
        <f t="shared" ca="1" si="309"/>
        <v>2.919627567294397</v>
      </c>
      <c r="DD243" s="4">
        <f t="shared" ca="1" si="309"/>
        <v>2.919627567294397</v>
      </c>
      <c r="DE243" s="4">
        <f t="shared" ca="1" si="309"/>
        <v>2.919627567294397</v>
      </c>
      <c r="DF243" s="4">
        <f t="shared" ca="1" si="309"/>
        <v>2.919627567294397</v>
      </c>
      <c r="DG243" s="4">
        <f t="shared" ca="1" si="309"/>
        <v>2.919627567294397</v>
      </c>
      <c r="DH243" s="4">
        <f t="shared" ca="1" si="309"/>
        <v>2.919627567294397</v>
      </c>
      <c r="DI243" s="4">
        <f t="shared" ca="1" si="309"/>
        <v>2.919627567294397</v>
      </c>
      <c r="DJ243" s="4">
        <f t="shared" ca="1" si="309"/>
        <v>2.919627567294397</v>
      </c>
      <c r="DK243" s="4">
        <f t="shared" ca="1" si="309"/>
        <v>2.919627567294397</v>
      </c>
      <c r="DL243" s="4">
        <f t="shared" ca="1" si="309"/>
        <v>2.919627567294397</v>
      </c>
      <c r="DM243" s="4">
        <f t="shared" ca="1" si="309"/>
        <v>2.919627567294397</v>
      </c>
      <c r="DN243" s="4">
        <f t="shared" ca="1" si="309"/>
        <v>2.919627567294397</v>
      </c>
      <c r="DO243" s="4">
        <f t="shared" ca="1" si="309"/>
        <v>2.919627567294397</v>
      </c>
      <c r="DP243" s="4">
        <f t="shared" ca="1" si="309"/>
        <v>2.919627567294397</v>
      </c>
      <c r="DQ243" s="4">
        <f t="shared" ca="1" si="309"/>
        <v>2.919627567294397</v>
      </c>
      <c r="DR243" s="4">
        <f t="shared" ca="1" si="309"/>
        <v>2.919627567294397</v>
      </c>
      <c r="DS243" s="4">
        <f t="shared" ca="1" si="309"/>
        <v>2.919627567294397</v>
      </c>
      <c r="DT243" s="4">
        <f t="shared" ca="1" si="309"/>
        <v>2.919627567294397</v>
      </c>
      <c r="DU243" s="4">
        <f t="shared" ca="1" si="309"/>
        <v>2.919627567294397</v>
      </c>
      <c r="DV243" s="4">
        <f t="shared" ca="1" si="309"/>
        <v>2.919627567294397</v>
      </c>
      <c r="DW243" s="4">
        <f t="shared" ca="1" si="309"/>
        <v>2.919627567294397</v>
      </c>
      <c r="DX243" s="4">
        <f t="shared" ca="1" si="309"/>
        <v>2.919627567294397</v>
      </c>
      <c r="DY243" s="4">
        <f t="shared" ca="1" si="309"/>
        <v>2.919627567294397</v>
      </c>
      <c r="DZ243" s="4">
        <f t="shared" ca="1" si="309"/>
        <v>2.919627567294397</v>
      </c>
      <c r="EA243" s="4">
        <f t="shared" ca="1" si="309"/>
        <v>2.919627567294397</v>
      </c>
      <c r="EB243" s="4">
        <f t="shared" ref="EB243:GM243" ca="1" si="310">IF($D109&gt;0,      MAX(   (SQRT($C$232*EB$241/PI()/($J109+1E-36))-$C$237)/TAN($C$236),0),0)</f>
        <v>2.919627567294397</v>
      </c>
      <c r="EC243" s="4">
        <f t="shared" ca="1" si="310"/>
        <v>2.919627567294397</v>
      </c>
      <c r="ED243" s="4">
        <f t="shared" ca="1" si="310"/>
        <v>2.919627567294397</v>
      </c>
      <c r="EE243" s="4">
        <f t="shared" ca="1" si="310"/>
        <v>2.919627567294397</v>
      </c>
      <c r="EF243" s="4">
        <f t="shared" ca="1" si="310"/>
        <v>2.919627567294397</v>
      </c>
      <c r="EG243" s="4">
        <f t="shared" ca="1" si="310"/>
        <v>2.919627567294397</v>
      </c>
      <c r="EH243" s="4">
        <f t="shared" ca="1" si="310"/>
        <v>2.919627567294397</v>
      </c>
      <c r="EI243" s="4">
        <f t="shared" ca="1" si="310"/>
        <v>2.919627567294397</v>
      </c>
      <c r="EJ243" s="4">
        <f t="shared" ca="1" si="310"/>
        <v>2.919627567294397</v>
      </c>
      <c r="EK243" s="4">
        <f t="shared" ca="1" si="310"/>
        <v>2.919627567294397</v>
      </c>
      <c r="EL243" s="4">
        <f t="shared" ca="1" si="310"/>
        <v>2.919627567294397</v>
      </c>
      <c r="EM243" s="4">
        <f t="shared" ca="1" si="310"/>
        <v>2.919627567294397</v>
      </c>
      <c r="EN243" s="4">
        <f t="shared" ca="1" si="310"/>
        <v>2.919627567294397</v>
      </c>
      <c r="EO243" s="4">
        <f t="shared" ca="1" si="310"/>
        <v>2.919627567294397</v>
      </c>
      <c r="EP243" s="4">
        <f t="shared" ca="1" si="310"/>
        <v>2.919627567294397</v>
      </c>
      <c r="EQ243" s="4">
        <f t="shared" ca="1" si="310"/>
        <v>2.919627567294397</v>
      </c>
      <c r="ER243" s="4">
        <f t="shared" ca="1" si="310"/>
        <v>2.919627567294397</v>
      </c>
      <c r="ES243" s="4">
        <f t="shared" ca="1" si="310"/>
        <v>2.919627567294397</v>
      </c>
      <c r="ET243" s="4">
        <f t="shared" ca="1" si="310"/>
        <v>2.919627567294397</v>
      </c>
      <c r="EU243" s="4">
        <f t="shared" ca="1" si="310"/>
        <v>2.919627567294397</v>
      </c>
      <c r="EV243" s="4">
        <f t="shared" ca="1" si="310"/>
        <v>2.919627567294397</v>
      </c>
      <c r="EW243" s="4">
        <f t="shared" ca="1" si="310"/>
        <v>2.919627567294397</v>
      </c>
      <c r="EX243" s="4">
        <f t="shared" ca="1" si="310"/>
        <v>2.919627567294397</v>
      </c>
      <c r="EY243" s="4">
        <f t="shared" ca="1" si="310"/>
        <v>2.919627567294397</v>
      </c>
      <c r="EZ243" s="4">
        <f t="shared" ca="1" si="310"/>
        <v>2.919627567294397</v>
      </c>
      <c r="FA243" s="4">
        <f t="shared" ca="1" si="310"/>
        <v>2.919627567294397</v>
      </c>
      <c r="FB243" s="4">
        <f t="shared" ca="1" si="310"/>
        <v>2.919627567294397</v>
      </c>
      <c r="FC243" s="4">
        <f t="shared" ca="1" si="310"/>
        <v>2.919627567294397</v>
      </c>
      <c r="FD243" s="4">
        <f t="shared" ca="1" si="310"/>
        <v>2.919627567294397</v>
      </c>
      <c r="FE243" s="4">
        <f t="shared" ca="1" si="310"/>
        <v>2.919627567294397</v>
      </c>
      <c r="FF243" s="4">
        <f t="shared" ca="1" si="310"/>
        <v>2.919627567294397</v>
      </c>
      <c r="FG243" s="4">
        <f t="shared" ca="1" si="310"/>
        <v>2.919627567294397</v>
      </c>
      <c r="FH243" s="4">
        <f t="shared" ca="1" si="310"/>
        <v>2.919627567294397</v>
      </c>
      <c r="FI243" s="4">
        <f t="shared" ca="1" si="310"/>
        <v>2.919627567294397</v>
      </c>
      <c r="FJ243" s="4">
        <f t="shared" ca="1" si="310"/>
        <v>2.919627567294397</v>
      </c>
      <c r="FK243" s="4">
        <f t="shared" ca="1" si="310"/>
        <v>2.919627567294397</v>
      </c>
      <c r="FL243" s="4">
        <f t="shared" ca="1" si="310"/>
        <v>2.919627567294397</v>
      </c>
      <c r="FM243" s="4">
        <f t="shared" ca="1" si="310"/>
        <v>2.919627567294397</v>
      </c>
      <c r="FN243" s="4">
        <f t="shared" ca="1" si="310"/>
        <v>2.919627567294397</v>
      </c>
      <c r="FO243" s="4">
        <f t="shared" ca="1" si="310"/>
        <v>2.919627567294397</v>
      </c>
      <c r="FP243" s="4">
        <f t="shared" ca="1" si="310"/>
        <v>2.919627567294397</v>
      </c>
      <c r="FQ243" s="4">
        <f t="shared" ca="1" si="310"/>
        <v>2.919627567294397</v>
      </c>
      <c r="FR243" s="4">
        <f t="shared" ca="1" si="310"/>
        <v>2.919627567294397</v>
      </c>
      <c r="FS243" s="4">
        <f t="shared" ca="1" si="310"/>
        <v>2.919627567294397</v>
      </c>
      <c r="FT243" s="4">
        <f t="shared" ca="1" si="310"/>
        <v>2.919627567294397</v>
      </c>
      <c r="FU243" s="4">
        <f t="shared" ca="1" si="310"/>
        <v>2.919627567294397</v>
      </c>
      <c r="FV243" s="4">
        <f t="shared" ca="1" si="310"/>
        <v>2.919627567294397</v>
      </c>
      <c r="FW243" s="4">
        <f t="shared" ca="1" si="310"/>
        <v>2.919627567294397</v>
      </c>
      <c r="FX243" s="4">
        <f t="shared" ca="1" si="310"/>
        <v>2.919627567294397</v>
      </c>
      <c r="FY243" s="4">
        <f t="shared" ca="1" si="310"/>
        <v>2.919627567294397</v>
      </c>
      <c r="FZ243" s="4">
        <f t="shared" ca="1" si="310"/>
        <v>2.919627567294397</v>
      </c>
      <c r="GA243" s="4">
        <f t="shared" ca="1" si="310"/>
        <v>2.919627567294397</v>
      </c>
      <c r="GB243" s="4">
        <f t="shared" ca="1" si="310"/>
        <v>2.919627567294397</v>
      </c>
      <c r="GC243" s="4">
        <f t="shared" ca="1" si="310"/>
        <v>2.919627567294397</v>
      </c>
      <c r="GD243" s="4">
        <f t="shared" ca="1" si="310"/>
        <v>2.919627567294397</v>
      </c>
      <c r="GE243" s="4">
        <f t="shared" ca="1" si="310"/>
        <v>2.919627567294397</v>
      </c>
      <c r="GF243" s="4">
        <f t="shared" ca="1" si="310"/>
        <v>2.919627567294397</v>
      </c>
      <c r="GG243" s="4">
        <f t="shared" ca="1" si="310"/>
        <v>2.919627567294397</v>
      </c>
      <c r="GH243" s="4">
        <f t="shared" ca="1" si="310"/>
        <v>2.919627567294397</v>
      </c>
      <c r="GI243" s="4">
        <f t="shared" ca="1" si="310"/>
        <v>2.919627567294397</v>
      </c>
      <c r="GJ243" s="4">
        <f t="shared" ca="1" si="310"/>
        <v>2.919627567294397</v>
      </c>
      <c r="GK243" s="4">
        <f t="shared" ca="1" si="310"/>
        <v>2.919627567294397</v>
      </c>
      <c r="GL243" s="4">
        <f t="shared" ca="1" si="310"/>
        <v>2.919627567294397</v>
      </c>
      <c r="GM243" s="4">
        <f t="shared" ca="1" si="310"/>
        <v>2.919627567294397</v>
      </c>
      <c r="GN243" s="4">
        <f t="shared" ref="GN243:IV243" ca="1" si="311">IF($D109&gt;0,      MAX(   (SQRT($C$232*GN$241/PI()/($J109+1E-36))-$C$237)/TAN($C$236),0),0)</f>
        <v>2.919627567294397</v>
      </c>
      <c r="GO243" s="4">
        <f t="shared" ca="1" si="311"/>
        <v>2.919627567294397</v>
      </c>
      <c r="GP243" s="4">
        <f t="shared" ca="1" si="311"/>
        <v>2.919627567294397</v>
      </c>
      <c r="GQ243" s="4">
        <f t="shared" ca="1" si="311"/>
        <v>2.919627567294397</v>
      </c>
      <c r="GR243" s="4">
        <f t="shared" ca="1" si="311"/>
        <v>2.919627567294397</v>
      </c>
      <c r="GS243" s="4">
        <f t="shared" ca="1" si="311"/>
        <v>2.919627567294397</v>
      </c>
      <c r="GT243" s="4">
        <f t="shared" ca="1" si="311"/>
        <v>2.919627567294397</v>
      </c>
      <c r="GU243" s="4">
        <f t="shared" ca="1" si="311"/>
        <v>2.919627567294397</v>
      </c>
      <c r="GV243" s="4">
        <f t="shared" ca="1" si="311"/>
        <v>2.919627567294397</v>
      </c>
      <c r="GW243" s="4">
        <f t="shared" ca="1" si="311"/>
        <v>2.919627567294397</v>
      </c>
      <c r="GX243" s="4">
        <f t="shared" ca="1" si="311"/>
        <v>2.919627567294397</v>
      </c>
      <c r="GY243" s="4">
        <f t="shared" ca="1" si="311"/>
        <v>2.919627567294397</v>
      </c>
      <c r="GZ243" s="4">
        <f t="shared" ca="1" si="311"/>
        <v>2.919627567294397</v>
      </c>
      <c r="HA243" s="4">
        <f t="shared" ca="1" si="311"/>
        <v>2.919627567294397</v>
      </c>
      <c r="HB243" s="4">
        <f t="shared" ca="1" si="311"/>
        <v>2.919627567294397</v>
      </c>
      <c r="HC243" s="4">
        <f t="shared" ca="1" si="311"/>
        <v>2.919627567294397</v>
      </c>
      <c r="HD243" s="4">
        <f t="shared" ca="1" si="311"/>
        <v>2.919627567294397</v>
      </c>
      <c r="HE243" s="4">
        <f t="shared" ca="1" si="311"/>
        <v>2.919627567294397</v>
      </c>
      <c r="HF243" s="4">
        <f t="shared" ca="1" si="311"/>
        <v>2.919627567294397</v>
      </c>
      <c r="HG243" s="4">
        <f t="shared" ca="1" si="311"/>
        <v>2.919627567294397</v>
      </c>
      <c r="HH243" s="4">
        <f t="shared" ca="1" si="311"/>
        <v>2.919627567294397</v>
      </c>
      <c r="HI243" s="4">
        <f t="shared" ca="1" si="311"/>
        <v>2.919627567294397</v>
      </c>
      <c r="HJ243" s="4">
        <f t="shared" ca="1" si="311"/>
        <v>2.919627567294397</v>
      </c>
      <c r="HK243" s="4">
        <f t="shared" ca="1" si="311"/>
        <v>2.919627567294397</v>
      </c>
      <c r="HL243" s="4">
        <f t="shared" ca="1" si="311"/>
        <v>2.919627567294397</v>
      </c>
      <c r="HM243" s="4">
        <f t="shared" ca="1" si="311"/>
        <v>2.919627567294397</v>
      </c>
      <c r="HN243" s="4">
        <f t="shared" ca="1" si="311"/>
        <v>2.919627567294397</v>
      </c>
      <c r="HO243" s="4">
        <f t="shared" ca="1" si="311"/>
        <v>2.919627567294397</v>
      </c>
      <c r="HP243" s="4">
        <f t="shared" ca="1" si="311"/>
        <v>2.919627567294397</v>
      </c>
      <c r="HQ243" s="4">
        <f t="shared" ca="1" si="311"/>
        <v>2.919627567294397</v>
      </c>
      <c r="HR243" s="4">
        <f t="shared" ca="1" si="311"/>
        <v>2.919627567294397</v>
      </c>
      <c r="HS243" s="4">
        <f t="shared" ca="1" si="311"/>
        <v>2.919627567294397</v>
      </c>
      <c r="HT243" s="4">
        <f t="shared" ca="1" si="311"/>
        <v>2.919627567294397</v>
      </c>
      <c r="HU243" s="4">
        <f t="shared" ca="1" si="311"/>
        <v>2.919627567294397</v>
      </c>
      <c r="HV243" s="4">
        <f t="shared" ca="1" si="311"/>
        <v>2.919627567294397</v>
      </c>
      <c r="HW243" s="4">
        <f t="shared" ca="1" si="311"/>
        <v>2.919627567294397</v>
      </c>
      <c r="HX243" s="4">
        <f t="shared" ca="1" si="311"/>
        <v>2.919627567294397</v>
      </c>
      <c r="HY243" s="4">
        <f t="shared" ca="1" si="311"/>
        <v>2.919627567294397</v>
      </c>
      <c r="HZ243" s="4">
        <f t="shared" ca="1" si="311"/>
        <v>2.919627567294397</v>
      </c>
      <c r="IA243" s="4">
        <f t="shared" ca="1" si="311"/>
        <v>2.919627567294397</v>
      </c>
      <c r="IB243" s="4">
        <f t="shared" ca="1" si="311"/>
        <v>2.919627567294397</v>
      </c>
      <c r="IC243" s="4">
        <f t="shared" ca="1" si="311"/>
        <v>2.919627567294397</v>
      </c>
      <c r="ID243" s="4">
        <f t="shared" ca="1" si="311"/>
        <v>2.919627567294397</v>
      </c>
      <c r="IE243" s="4">
        <f t="shared" ca="1" si="311"/>
        <v>2.919627567294397</v>
      </c>
      <c r="IF243" s="4">
        <f t="shared" ca="1" si="311"/>
        <v>2.919627567294397</v>
      </c>
      <c r="IG243" s="4">
        <f t="shared" ca="1" si="311"/>
        <v>2.919627567294397</v>
      </c>
      <c r="IH243" s="4">
        <f t="shared" ca="1" si="311"/>
        <v>2.919627567294397</v>
      </c>
      <c r="II243" s="4">
        <f t="shared" ca="1" si="311"/>
        <v>2.919627567294397</v>
      </c>
      <c r="IJ243" s="4">
        <f t="shared" ca="1" si="311"/>
        <v>2.919627567294397</v>
      </c>
      <c r="IK243" s="4">
        <f t="shared" ca="1" si="311"/>
        <v>2.919627567294397</v>
      </c>
      <c r="IL243" s="4">
        <f t="shared" ca="1" si="311"/>
        <v>2.919627567294397</v>
      </c>
      <c r="IM243" s="4">
        <f t="shared" ca="1" si="311"/>
        <v>2.919627567294397</v>
      </c>
      <c r="IN243" s="4">
        <f t="shared" ca="1" si="311"/>
        <v>2.919627567294397</v>
      </c>
      <c r="IO243" s="4">
        <f t="shared" ca="1" si="311"/>
        <v>2.919627567294397</v>
      </c>
      <c r="IP243" s="4">
        <f t="shared" ca="1" si="311"/>
        <v>2.919627567294397</v>
      </c>
      <c r="IQ243" s="4">
        <f t="shared" ca="1" si="311"/>
        <v>2.919627567294397</v>
      </c>
      <c r="IR243" s="4">
        <f t="shared" ca="1" si="311"/>
        <v>2.919627567294397</v>
      </c>
      <c r="IS243" s="4">
        <f t="shared" ca="1" si="311"/>
        <v>2.919627567294397</v>
      </c>
      <c r="IT243" s="4">
        <f t="shared" ca="1" si="311"/>
        <v>2.919627567294397</v>
      </c>
      <c r="IU243" s="4">
        <f t="shared" ca="1" si="311"/>
        <v>2.919627567294397</v>
      </c>
      <c r="IV243" s="4">
        <f t="shared" ca="1" si="311"/>
        <v>2.919627567294397</v>
      </c>
    </row>
    <row r="244" spans="1:256" x14ac:dyDescent="0.15">
      <c r="A244" s="24" t="s">
        <v>93</v>
      </c>
      <c r="B244" s="2" t="s">
        <v>18</v>
      </c>
      <c r="C244" s="4"/>
      <c r="D244" s="4">
        <f t="shared" ref="D244:BO244" ca="1" si="312">IF($D110&gt;0,      MAX(   (SQRT($C$232*D$241/PI()/($J110+1E-36))-$C$237)/TAN($C$236),0),0)</f>
        <v>1.1442924048071841</v>
      </c>
      <c r="E244" s="4">
        <f t="shared" ca="1" si="312"/>
        <v>1.1456770741001319</v>
      </c>
      <c r="F244" s="4">
        <f t="shared" ca="1" si="312"/>
        <v>1.1470739676886412</v>
      </c>
      <c r="G244" s="4">
        <f t="shared" ca="1" si="312"/>
        <v>1.1484831804996993</v>
      </c>
      <c r="H244" s="4">
        <f t="shared" ca="1" si="312"/>
        <v>1.1499048080021286</v>
      </c>
      <c r="I244" s="4">
        <f t="shared" ca="1" si="312"/>
        <v>1.1513389462070851</v>
      </c>
      <c r="J244" s="4">
        <f t="shared" ca="1" si="312"/>
        <v>1.1527856916685264</v>
      </c>
      <c r="K244" s="4">
        <f t="shared" ca="1" si="312"/>
        <v>1.1542451414836497</v>
      </c>
      <c r="L244" s="4">
        <f t="shared" ca="1" si="312"/>
        <v>1.155717393293302</v>
      </c>
      <c r="M244" s="4">
        <f t="shared" ca="1" si="312"/>
        <v>1.1572025452823587</v>
      </c>
      <c r="N244" s="4">
        <f t="shared" ca="1" si="312"/>
        <v>1.1587006961800737</v>
      </c>
      <c r="O244" s="4">
        <f t="shared" ca="1" si="312"/>
        <v>1.1602119452603998</v>
      </c>
      <c r="P244" s="4">
        <f t="shared" ca="1" si="312"/>
        <v>1.161736392342281</v>
      </c>
      <c r="Q244" s="4">
        <f t="shared" ca="1" si="312"/>
        <v>1.1632741377899127</v>
      </c>
      <c r="R244" s="4">
        <f t="shared" ca="1" si="312"/>
        <v>1.164825282512975</v>
      </c>
      <c r="S244" s="4">
        <f t="shared" ca="1" si="312"/>
        <v>1.1663899279668366</v>
      </c>
      <c r="T244" s="4">
        <f t="shared" ca="1" si="312"/>
        <v>1.1679681761527276</v>
      </c>
      <c r="U244" s="4">
        <f t="shared" ca="1" si="312"/>
        <v>1.1695601296178861</v>
      </c>
      <c r="V244" s="4">
        <f t="shared" ca="1" si="312"/>
        <v>1.1711658914556742</v>
      </c>
      <c r="W244" s="4">
        <f t="shared" ca="1" si="312"/>
        <v>1.1727855653056647</v>
      </c>
      <c r="X244" s="4">
        <f t="shared" ca="1" si="312"/>
        <v>1.174419255353703</v>
      </c>
      <c r="Y244" s="4">
        <f t="shared" ca="1" si="312"/>
        <v>1.1760670663319348</v>
      </c>
      <c r="Z244" s="4">
        <f t="shared" ca="1" si="312"/>
        <v>1.1777291035188118</v>
      </c>
      <c r="AA244" s="4">
        <f t="shared" ca="1" si="312"/>
        <v>1.1794054727390639</v>
      </c>
      <c r="AB244" s="4">
        <f t="shared" ca="1" si="312"/>
        <v>1.1810962803636482</v>
      </c>
      <c r="AC244" s="4">
        <f t="shared" ca="1" si="312"/>
        <v>1.1828016333096676</v>
      </c>
      <c r="AD244" s="4">
        <f t="shared" ca="1" si="312"/>
        <v>1.1845216390402629</v>
      </c>
      <c r="AE244" s="4">
        <f t="shared" ca="1" si="312"/>
        <v>1.1862564055644786</v>
      </c>
      <c r="AF244" s="4">
        <f t="shared" ca="1" si="312"/>
        <v>1.1880060414371019</v>
      </c>
      <c r="AG244" s="4">
        <f t="shared" ca="1" si="312"/>
        <v>1.1897706557584735</v>
      </c>
      <c r="AH244" s="4">
        <f t="shared" ca="1" si="312"/>
        <v>1.1915503581742748</v>
      </c>
      <c r="AI244" s="4">
        <f t="shared" ca="1" si="312"/>
        <v>1.193345258875288</v>
      </c>
      <c r="AJ244" s="4">
        <f t="shared" ca="1" si="312"/>
        <v>1.1951557303373213</v>
      </c>
      <c r="AK244" s="4">
        <f t="shared" ca="1" si="312"/>
        <v>1.1969989997426884</v>
      </c>
      <c r="AL244" s="4">
        <f t="shared" ca="1" si="312"/>
        <v>1.1989250715679469</v>
      </c>
      <c r="AM244" s="4">
        <f t="shared" ca="1" si="312"/>
        <v>1.2010119346817405</v>
      </c>
      <c r="AN244" s="4">
        <f t="shared" ca="1" si="312"/>
        <v>1.2034143210214689</v>
      </c>
      <c r="AO244" s="4">
        <f t="shared" ca="1" si="312"/>
        <v>1.203715864093623</v>
      </c>
      <c r="AP244" s="4">
        <f t="shared" ca="1" si="312"/>
        <v>1.203715864093623</v>
      </c>
      <c r="AQ244" s="4">
        <f t="shared" ca="1" si="312"/>
        <v>1.203715864093623</v>
      </c>
      <c r="AR244" s="4">
        <f t="shared" ca="1" si="312"/>
        <v>1.203715864093623</v>
      </c>
      <c r="AS244" s="4">
        <f t="shared" ca="1" si="312"/>
        <v>1.203715864093623</v>
      </c>
      <c r="AT244" s="4">
        <f t="shared" ca="1" si="312"/>
        <v>1.203715864093623</v>
      </c>
      <c r="AU244" s="4">
        <f t="shared" ca="1" si="312"/>
        <v>1.203715864093623</v>
      </c>
      <c r="AV244" s="4">
        <f t="shared" ca="1" si="312"/>
        <v>1.203715864093623</v>
      </c>
      <c r="AW244" s="4">
        <f t="shared" ca="1" si="312"/>
        <v>1.203715864093623</v>
      </c>
      <c r="AX244" s="4">
        <f t="shared" ca="1" si="312"/>
        <v>1.203715864093623</v>
      </c>
      <c r="AY244" s="4">
        <f t="shared" ca="1" si="312"/>
        <v>1.203715864093623</v>
      </c>
      <c r="AZ244" s="4">
        <f t="shared" ca="1" si="312"/>
        <v>1.203715864093623</v>
      </c>
      <c r="BA244" s="4">
        <f t="shared" ca="1" si="312"/>
        <v>1.203715864093623</v>
      </c>
      <c r="BB244" s="4">
        <f t="shared" ca="1" si="312"/>
        <v>1.203715864093623</v>
      </c>
      <c r="BC244" s="4">
        <f t="shared" ca="1" si="312"/>
        <v>1.203715864093623</v>
      </c>
      <c r="BD244" s="4">
        <f t="shared" ca="1" si="312"/>
        <v>1.203715864093623</v>
      </c>
      <c r="BE244" s="4">
        <f t="shared" ca="1" si="312"/>
        <v>1.203715864093623</v>
      </c>
      <c r="BF244" s="4">
        <f t="shared" ca="1" si="312"/>
        <v>1.203715864093623</v>
      </c>
      <c r="BG244" s="4">
        <f t="shared" ca="1" si="312"/>
        <v>1.203715864093623</v>
      </c>
      <c r="BH244" s="4">
        <f t="shared" ca="1" si="312"/>
        <v>1.203715864093623</v>
      </c>
      <c r="BI244" s="4">
        <f t="shared" ca="1" si="312"/>
        <v>1.203715864093623</v>
      </c>
      <c r="BJ244" s="4">
        <f t="shared" ca="1" si="312"/>
        <v>1.203715864093623</v>
      </c>
      <c r="BK244" s="4">
        <f t="shared" ca="1" si="312"/>
        <v>1.203715864093623</v>
      </c>
      <c r="BL244" s="4">
        <f t="shared" ca="1" si="312"/>
        <v>1.203715864093623</v>
      </c>
      <c r="BM244" s="4">
        <f t="shared" ca="1" si="312"/>
        <v>1.203715864093623</v>
      </c>
      <c r="BN244" s="4">
        <f t="shared" ca="1" si="312"/>
        <v>1.203715864093623</v>
      </c>
      <c r="BO244" s="4">
        <f t="shared" ca="1" si="312"/>
        <v>1.203715864093623</v>
      </c>
      <c r="BP244" s="4">
        <f t="shared" ref="BP244:EA244" ca="1" si="313">IF($D110&gt;0,      MAX(   (SQRT($C$232*BP$241/PI()/($J110+1E-36))-$C$237)/TAN($C$236),0),0)</f>
        <v>1.203715864093623</v>
      </c>
      <c r="BQ244" s="4">
        <f t="shared" ca="1" si="313"/>
        <v>1.203715864093623</v>
      </c>
      <c r="BR244" s="4">
        <f t="shared" ca="1" si="313"/>
        <v>1.203715864093623</v>
      </c>
      <c r="BS244" s="4">
        <f t="shared" ca="1" si="313"/>
        <v>1.203715864093623</v>
      </c>
      <c r="BT244" s="4">
        <f t="shared" ca="1" si="313"/>
        <v>1.203715864093623</v>
      </c>
      <c r="BU244" s="4">
        <f t="shared" ca="1" si="313"/>
        <v>1.203715864093623</v>
      </c>
      <c r="BV244" s="4">
        <f t="shared" ca="1" si="313"/>
        <v>1.203715864093623</v>
      </c>
      <c r="BW244" s="4">
        <f t="shared" ca="1" si="313"/>
        <v>1.203715864093623</v>
      </c>
      <c r="BX244" s="4">
        <f t="shared" ca="1" si="313"/>
        <v>1.203715864093623</v>
      </c>
      <c r="BY244" s="4">
        <f t="shared" ca="1" si="313"/>
        <v>1.203715864093623</v>
      </c>
      <c r="BZ244" s="4">
        <f t="shared" ca="1" si="313"/>
        <v>1.203715864093623</v>
      </c>
      <c r="CA244" s="4">
        <f t="shared" ca="1" si="313"/>
        <v>1.203715864093623</v>
      </c>
      <c r="CB244" s="4">
        <f t="shared" ca="1" si="313"/>
        <v>1.203715864093623</v>
      </c>
      <c r="CC244" s="4">
        <f t="shared" ca="1" si="313"/>
        <v>1.203715864093623</v>
      </c>
      <c r="CD244" s="4">
        <f t="shared" ca="1" si="313"/>
        <v>1.203715864093623</v>
      </c>
      <c r="CE244" s="4">
        <f t="shared" ca="1" si="313"/>
        <v>1.203715864093623</v>
      </c>
      <c r="CF244" s="4">
        <f t="shared" ca="1" si="313"/>
        <v>1.203715864093623</v>
      </c>
      <c r="CG244" s="4">
        <f t="shared" ca="1" si="313"/>
        <v>1.203715864093623</v>
      </c>
      <c r="CH244" s="4">
        <f t="shared" ca="1" si="313"/>
        <v>1.203715864093623</v>
      </c>
      <c r="CI244" s="4">
        <f t="shared" ca="1" si="313"/>
        <v>1.203715864093623</v>
      </c>
      <c r="CJ244" s="4">
        <f t="shared" ca="1" si="313"/>
        <v>1.203715864093623</v>
      </c>
      <c r="CK244" s="4">
        <f t="shared" ca="1" si="313"/>
        <v>1.203715864093623</v>
      </c>
      <c r="CL244" s="4">
        <f t="shared" ca="1" si="313"/>
        <v>1.203715864093623</v>
      </c>
      <c r="CM244" s="4">
        <f t="shared" ca="1" si="313"/>
        <v>1.203715864093623</v>
      </c>
      <c r="CN244" s="4">
        <f t="shared" ca="1" si="313"/>
        <v>1.203715864093623</v>
      </c>
      <c r="CO244" s="4">
        <f t="shared" ca="1" si="313"/>
        <v>1.203715864093623</v>
      </c>
      <c r="CP244" s="4">
        <f t="shared" ca="1" si="313"/>
        <v>1.203715864093623</v>
      </c>
      <c r="CQ244" s="4">
        <f t="shared" ca="1" si="313"/>
        <v>1.203715864093623</v>
      </c>
      <c r="CR244" s="4">
        <f t="shared" ca="1" si="313"/>
        <v>1.203715864093623</v>
      </c>
      <c r="CS244" s="4">
        <f t="shared" ca="1" si="313"/>
        <v>1.203715864093623</v>
      </c>
      <c r="CT244" s="4">
        <f t="shared" ca="1" si="313"/>
        <v>1.203715864093623</v>
      </c>
      <c r="CU244" s="4">
        <f t="shared" ca="1" si="313"/>
        <v>1.203715864093623</v>
      </c>
      <c r="CV244" s="4">
        <f t="shared" ca="1" si="313"/>
        <v>1.203715864093623</v>
      </c>
      <c r="CW244" s="4">
        <f t="shared" ca="1" si="313"/>
        <v>1.203715864093623</v>
      </c>
      <c r="CX244" s="4">
        <f t="shared" ca="1" si="313"/>
        <v>1.203715864093623</v>
      </c>
      <c r="CY244" s="4">
        <f t="shared" ca="1" si="313"/>
        <v>1.203715864093623</v>
      </c>
      <c r="CZ244" s="4">
        <f t="shared" ca="1" si="313"/>
        <v>1.203715864093623</v>
      </c>
      <c r="DA244" s="4">
        <f t="shared" ca="1" si="313"/>
        <v>1.203715864093623</v>
      </c>
      <c r="DB244" s="4">
        <f t="shared" ca="1" si="313"/>
        <v>1.203715864093623</v>
      </c>
      <c r="DC244" s="4">
        <f t="shared" ca="1" si="313"/>
        <v>1.203715864093623</v>
      </c>
      <c r="DD244" s="4">
        <f t="shared" ca="1" si="313"/>
        <v>1.203715864093623</v>
      </c>
      <c r="DE244" s="4">
        <f t="shared" ca="1" si="313"/>
        <v>1.203715864093623</v>
      </c>
      <c r="DF244" s="4">
        <f t="shared" ca="1" si="313"/>
        <v>1.203715864093623</v>
      </c>
      <c r="DG244" s="4">
        <f t="shared" ca="1" si="313"/>
        <v>1.203715864093623</v>
      </c>
      <c r="DH244" s="4">
        <f t="shared" ca="1" si="313"/>
        <v>1.203715864093623</v>
      </c>
      <c r="DI244" s="4">
        <f t="shared" ca="1" si="313"/>
        <v>1.203715864093623</v>
      </c>
      <c r="DJ244" s="4">
        <f t="shared" ca="1" si="313"/>
        <v>1.203715864093623</v>
      </c>
      <c r="DK244" s="4">
        <f t="shared" ca="1" si="313"/>
        <v>1.203715864093623</v>
      </c>
      <c r="DL244" s="4">
        <f t="shared" ca="1" si="313"/>
        <v>1.203715864093623</v>
      </c>
      <c r="DM244" s="4">
        <f t="shared" ca="1" si="313"/>
        <v>1.203715864093623</v>
      </c>
      <c r="DN244" s="4">
        <f t="shared" ca="1" si="313"/>
        <v>1.203715864093623</v>
      </c>
      <c r="DO244" s="4">
        <f t="shared" ca="1" si="313"/>
        <v>1.203715864093623</v>
      </c>
      <c r="DP244" s="4">
        <f t="shared" ca="1" si="313"/>
        <v>1.203715864093623</v>
      </c>
      <c r="DQ244" s="4">
        <f t="shared" ca="1" si="313"/>
        <v>1.203715864093623</v>
      </c>
      <c r="DR244" s="4">
        <f t="shared" ca="1" si="313"/>
        <v>1.203715864093623</v>
      </c>
      <c r="DS244" s="4">
        <f t="shared" ca="1" si="313"/>
        <v>1.203715864093623</v>
      </c>
      <c r="DT244" s="4">
        <f t="shared" ca="1" si="313"/>
        <v>1.203715864093623</v>
      </c>
      <c r="DU244" s="4">
        <f t="shared" ca="1" si="313"/>
        <v>1.203715864093623</v>
      </c>
      <c r="DV244" s="4">
        <f t="shared" ca="1" si="313"/>
        <v>1.203715864093623</v>
      </c>
      <c r="DW244" s="4">
        <f t="shared" ca="1" si="313"/>
        <v>1.203715864093623</v>
      </c>
      <c r="DX244" s="4">
        <f t="shared" ca="1" si="313"/>
        <v>1.203715864093623</v>
      </c>
      <c r="DY244" s="4">
        <f t="shared" ca="1" si="313"/>
        <v>1.203715864093623</v>
      </c>
      <c r="DZ244" s="4">
        <f t="shared" ca="1" si="313"/>
        <v>1.203715864093623</v>
      </c>
      <c r="EA244" s="4">
        <f t="shared" ca="1" si="313"/>
        <v>1.203715864093623</v>
      </c>
      <c r="EB244" s="4">
        <f t="shared" ref="EB244:GM244" ca="1" si="314">IF($D110&gt;0,      MAX(   (SQRT($C$232*EB$241/PI()/($J110+1E-36))-$C$237)/TAN($C$236),0),0)</f>
        <v>1.203715864093623</v>
      </c>
      <c r="EC244" s="4">
        <f t="shared" ca="1" si="314"/>
        <v>1.203715864093623</v>
      </c>
      <c r="ED244" s="4">
        <f t="shared" ca="1" si="314"/>
        <v>1.203715864093623</v>
      </c>
      <c r="EE244" s="4">
        <f t="shared" ca="1" si="314"/>
        <v>1.203715864093623</v>
      </c>
      <c r="EF244" s="4">
        <f t="shared" ca="1" si="314"/>
        <v>1.203715864093623</v>
      </c>
      <c r="EG244" s="4">
        <f t="shared" ca="1" si="314"/>
        <v>1.203715864093623</v>
      </c>
      <c r="EH244" s="4">
        <f t="shared" ca="1" si="314"/>
        <v>1.203715864093623</v>
      </c>
      <c r="EI244" s="4">
        <f t="shared" ca="1" si="314"/>
        <v>1.203715864093623</v>
      </c>
      <c r="EJ244" s="4">
        <f t="shared" ca="1" si="314"/>
        <v>1.203715864093623</v>
      </c>
      <c r="EK244" s="4">
        <f t="shared" ca="1" si="314"/>
        <v>1.203715864093623</v>
      </c>
      <c r="EL244" s="4">
        <f t="shared" ca="1" si="314"/>
        <v>1.203715864093623</v>
      </c>
      <c r="EM244" s="4">
        <f t="shared" ca="1" si="314"/>
        <v>1.203715864093623</v>
      </c>
      <c r="EN244" s="4">
        <f t="shared" ca="1" si="314"/>
        <v>1.203715864093623</v>
      </c>
      <c r="EO244" s="4">
        <f t="shared" ca="1" si="314"/>
        <v>1.203715864093623</v>
      </c>
      <c r="EP244" s="4">
        <f t="shared" ca="1" si="314"/>
        <v>1.203715864093623</v>
      </c>
      <c r="EQ244" s="4">
        <f t="shared" ca="1" si="314"/>
        <v>1.203715864093623</v>
      </c>
      <c r="ER244" s="4">
        <f t="shared" ca="1" si="314"/>
        <v>1.203715864093623</v>
      </c>
      <c r="ES244" s="4">
        <f t="shared" ca="1" si="314"/>
        <v>1.203715864093623</v>
      </c>
      <c r="ET244" s="4">
        <f t="shared" ca="1" si="314"/>
        <v>1.203715864093623</v>
      </c>
      <c r="EU244" s="4">
        <f t="shared" ca="1" si="314"/>
        <v>1.203715864093623</v>
      </c>
      <c r="EV244" s="4">
        <f t="shared" ca="1" si="314"/>
        <v>1.203715864093623</v>
      </c>
      <c r="EW244" s="4">
        <f t="shared" ca="1" si="314"/>
        <v>1.203715864093623</v>
      </c>
      <c r="EX244" s="4">
        <f t="shared" ca="1" si="314"/>
        <v>1.203715864093623</v>
      </c>
      <c r="EY244" s="4">
        <f t="shared" ca="1" si="314"/>
        <v>1.203715864093623</v>
      </c>
      <c r="EZ244" s="4">
        <f t="shared" ca="1" si="314"/>
        <v>1.203715864093623</v>
      </c>
      <c r="FA244" s="4">
        <f t="shared" ca="1" si="314"/>
        <v>1.203715864093623</v>
      </c>
      <c r="FB244" s="4">
        <f t="shared" ca="1" si="314"/>
        <v>1.203715864093623</v>
      </c>
      <c r="FC244" s="4">
        <f t="shared" ca="1" si="314"/>
        <v>1.203715864093623</v>
      </c>
      <c r="FD244" s="4">
        <f t="shared" ca="1" si="314"/>
        <v>1.203715864093623</v>
      </c>
      <c r="FE244" s="4">
        <f t="shared" ca="1" si="314"/>
        <v>1.203715864093623</v>
      </c>
      <c r="FF244" s="4">
        <f t="shared" ca="1" si="314"/>
        <v>1.203715864093623</v>
      </c>
      <c r="FG244" s="4">
        <f t="shared" ca="1" si="314"/>
        <v>1.203715864093623</v>
      </c>
      <c r="FH244" s="4">
        <f t="shared" ca="1" si="314"/>
        <v>1.203715864093623</v>
      </c>
      <c r="FI244" s="4">
        <f t="shared" ca="1" si="314"/>
        <v>1.203715864093623</v>
      </c>
      <c r="FJ244" s="4">
        <f t="shared" ca="1" si="314"/>
        <v>1.203715864093623</v>
      </c>
      <c r="FK244" s="4">
        <f t="shared" ca="1" si="314"/>
        <v>1.203715864093623</v>
      </c>
      <c r="FL244" s="4">
        <f t="shared" ca="1" si="314"/>
        <v>1.203715864093623</v>
      </c>
      <c r="FM244" s="4">
        <f t="shared" ca="1" si="314"/>
        <v>1.203715864093623</v>
      </c>
      <c r="FN244" s="4">
        <f t="shared" ca="1" si="314"/>
        <v>1.203715864093623</v>
      </c>
      <c r="FO244" s="4">
        <f t="shared" ca="1" si="314"/>
        <v>1.203715864093623</v>
      </c>
      <c r="FP244" s="4">
        <f t="shared" ca="1" si="314"/>
        <v>1.203715864093623</v>
      </c>
      <c r="FQ244" s="4">
        <f t="shared" ca="1" si="314"/>
        <v>1.203715864093623</v>
      </c>
      <c r="FR244" s="4">
        <f t="shared" ca="1" si="314"/>
        <v>1.203715864093623</v>
      </c>
      <c r="FS244" s="4">
        <f t="shared" ca="1" si="314"/>
        <v>1.203715864093623</v>
      </c>
      <c r="FT244" s="4">
        <f t="shared" ca="1" si="314"/>
        <v>1.203715864093623</v>
      </c>
      <c r="FU244" s="4">
        <f t="shared" ca="1" si="314"/>
        <v>1.203715864093623</v>
      </c>
      <c r="FV244" s="4">
        <f t="shared" ca="1" si="314"/>
        <v>1.203715864093623</v>
      </c>
      <c r="FW244" s="4">
        <f t="shared" ca="1" si="314"/>
        <v>1.203715864093623</v>
      </c>
      <c r="FX244" s="4">
        <f t="shared" ca="1" si="314"/>
        <v>1.203715864093623</v>
      </c>
      <c r="FY244" s="4">
        <f t="shared" ca="1" si="314"/>
        <v>1.203715864093623</v>
      </c>
      <c r="FZ244" s="4">
        <f t="shared" ca="1" si="314"/>
        <v>1.203715864093623</v>
      </c>
      <c r="GA244" s="4">
        <f t="shared" ca="1" si="314"/>
        <v>1.203715864093623</v>
      </c>
      <c r="GB244" s="4">
        <f t="shared" ca="1" si="314"/>
        <v>1.203715864093623</v>
      </c>
      <c r="GC244" s="4">
        <f t="shared" ca="1" si="314"/>
        <v>1.203715864093623</v>
      </c>
      <c r="GD244" s="4">
        <f t="shared" ca="1" si="314"/>
        <v>1.203715864093623</v>
      </c>
      <c r="GE244" s="4">
        <f t="shared" ca="1" si="314"/>
        <v>1.203715864093623</v>
      </c>
      <c r="GF244" s="4">
        <f t="shared" ca="1" si="314"/>
        <v>1.203715864093623</v>
      </c>
      <c r="GG244" s="4">
        <f t="shared" ca="1" si="314"/>
        <v>1.203715864093623</v>
      </c>
      <c r="GH244" s="4">
        <f t="shared" ca="1" si="314"/>
        <v>1.203715864093623</v>
      </c>
      <c r="GI244" s="4">
        <f t="shared" ca="1" si="314"/>
        <v>1.203715864093623</v>
      </c>
      <c r="GJ244" s="4">
        <f t="shared" ca="1" si="314"/>
        <v>1.203715864093623</v>
      </c>
      <c r="GK244" s="4">
        <f t="shared" ca="1" si="314"/>
        <v>1.203715864093623</v>
      </c>
      <c r="GL244" s="4">
        <f t="shared" ca="1" si="314"/>
        <v>1.203715864093623</v>
      </c>
      <c r="GM244" s="4">
        <f t="shared" ca="1" si="314"/>
        <v>1.203715864093623</v>
      </c>
      <c r="GN244" s="4">
        <f t="shared" ref="GN244:IV244" ca="1" si="315">IF($D110&gt;0,      MAX(   (SQRT($C$232*GN$241/PI()/($J110+1E-36))-$C$237)/TAN($C$236),0),0)</f>
        <v>1.203715864093623</v>
      </c>
      <c r="GO244" s="4">
        <f t="shared" ca="1" si="315"/>
        <v>1.203715864093623</v>
      </c>
      <c r="GP244" s="4">
        <f t="shared" ca="1" si="315"/>
        <v>1.203715864093623</v>
      </c>
      <c r="GQ244" s="4">
        <f t="shared" ca="1" si="315"/>
        <v>1.203715864093623</v>
      </c>
      <c r="GR244" s="4">
        <f t="shared" ca="1" si="315"/>
        <v>1.203715864093623</v>
      </c>
      <c r="GS244" s="4">
        <f t="shared" ca="1" si="315"/>
        <v>1.203715864093623</v>
      </c>
      <c r="GT244" s="4">
        <f t="shared" ca="1" si="315"/>
        <v>1.203715864093623</v>
      </c>
      <c r="GU244" s="4">
        <f t="shared" ca="1" si="315"/>
        <v>1.203715864093623</v>
      </c>
      <c r="GV244" s="4">
        <f t="shared" ca="1" si="315"/>
        <v>1.203715864093623</v>
      </c>
      <c r="GW244" s="4">
        <f t="shared" ca="1" si="315"/>
        <v>1.203715864093623</v>
      </c>
      <c r="GX244" s="4">
        <f t="shared" ca="1" si="315"/>
        <v>1.203715864093623</v>
      </c>
      <c r="GY244" s="4">
        <f t="shared" ca="1" si="315"/>
        <v>1.203715864093623</v>
      </c>
      <c r="GZ244" s="4">
        <f t="shared" ca="1" si="315"/>
        <v>1.203715864093623</v>
      </c>
      <c r="HA244" s="4">
        <f t="shared" ca="1" si="315"/>
        <v>1.203715864093623</v>
      </c>
      <c r="HB244" s="4">
        <f t="shared" ca="1" si="315"/>
        <v>1.203715864093623</v>
      </c>
      <c r="HC244" s="4">
        <f t="shared" ca="1" si="315"/>
        <v>1.203715864093623</v>
      </c>
      <c r="HD244" s="4">
        <f t="shared" ca="1" si="315"/>
        <v>1.203715864093623</v>
      </c>
      <c r="HE244" s="4">
        <f t="shared" ca="1" si="315"/>
        <v>1.203715864093623</v>
      </c>
      <c r="HF244" s="4">
        <f t="shared" ca="1" si="315"/>
        <v>1.203715864093623</v>
      </c>
      <c r="HG244" s="4">
        <f t="shared" ca="1" si="315"/>
        <v>1.203715864093623</v>
      </c>
      <c r="HH244" s="4">
        <f t="shared" ca="1" si="315"/>
        <v>1.203715864093623</v>
      </c>
      <c r="HI244" s="4">
        <f t="shared" ca="1" si="315"/>
        <v>1.203715864093623</v>
      </c>
      <c r="HJ244" s="4">
        <f t="shared" ca="1" si="315"/>
        <v>1.203715864093623</v>
      </c>
      <c r="HK244" s="4">
        <f t="shared" ca="1" si="315"/>
        <v>1.203715864093623</v>
      </c>
      <c r="HL244" s="4">
        <f t="shared" ca="1" si="315"/>
        <v>1.203715864093623</v>
      </c>
      <c r="HM244" s="4">
        <f t="shared" ca="1" si="315"/>
        <v>1.203715864093623</v>
      </c>
      <c r="HN244" s="4">
        <f t="shared" ca="1" si="315"/>
        <v>1.203715864093623</v>
      </c>
      <c r="HO244" s="4">
        <f t="shared" ca="1" si="315"/>
        <v>1.203715864093623</v>
      </c>
      <c r="HP244" s="4">
        <f t="shared" ca="1" si="315"/>
        <v>1.203715864093623</v>
      </c>
      <c r="HQ244" s="4">
        <f t="shared" ca="1" si="315"/>
        <v>1.203715864093623</v>
      </c>
      <c r="HR244" s="4">
        <f t="shared" ca="1" si="315"/>
        <v>1.203715864093623</v>
      </c>
      <c r="HS244" s="4">
        <f t="shared" ca="1" si="315"/>
        <v>1.203715864093623</v>
      </c>
      <c r="HT244" s="4">
        <f t="shared" ca="1" si="315"/>
        <v>1.203715864093623</v>
      </c>
      <c r="HU244" s="4">
        <f t="shared" ca="1" si="315"/>
        <v>1.203715864093623</v>
      </c>
      <c r="HV244" s="4">
        <f t="shared" ca="1" si="315"/>
        <v>1.203715864093623</v>
      </c>
      <c r="HW244" s="4">
        <f t="shared" ca="1" si="315"/>
        <v>1.203715864093623</v>
      </c>
      <c r="HX244" s="4">
        <f t="shared" ca="1" si="315"/>
        <v>1.203715864093623</v>
      </c>
      <c r="HY244" s="4">
        <f t="shared" ca="1" si="315"/>
        <v>1.203715864093623</v>
      </c>
      <c r="HZ244" s="4">
        <f t="shared" ca="1" si="315"/>
        <v>1.203715864093623</v>
      </c>
      <c r="IA244" s="4">
        <f t="shared" ca="1" si="315"/>
        <v>1.203715864093623</v>
      </c>
      <c r="IB244" s="4">
        <f t="shared" ca="1" si="315"/>
        <v>1.203715864093623</v>
      </c>
      <c r="IC244" s="4">
        <f t="shared" ca="1" si="315"/>
        <v>1.203715864093623</v>
      </c>
      <c r="ID244" s="4">
        <f t="shared" ca="1" si="315"/>
        <v>1.203715864093623</v>
      </c>
      <c r="IE244" s="4">
        <f t="shared" ca="1" si="315"/>
        <v>1.203715864093623</v>
      </c>
      <c r="IF244" s="4">
        <f t="shared" ca="1" si="315"/>
        <v>1.203715864093623</v>
      </c>
      <c r="IG244" s="4">
        <f t="shared" ca="1" si="315"/>
        <v>1.203715864093623</v>
      </c>
      <c r="IH244" s="4">
        <f t="shared" ca="1" si="315"/>
        <v>1.203715864093623</v>
      </c>
      <c r="II244" s="4">
        <f t="shared" ca="1" si="315"/>
        <v>1.203715864093623</v>
      </c>
      <c r="IJ244" s="4">
        <f t="shared" ca="1" si="315"/>
        <v>1.203715864093623</v>
      </c>
      <c r="IK244" s="4">
        <f t="shared" ca="1" si="315"/>
        <v>1.203715864093623</v>
      </c>
      <c r="IL244" s="4">
        <f t="shared" ca="1" si="315"/>
        <v>1.203715864093623</v>
      </c>
      <c r="IM244" s="4">
        <f t="shared" ca="1" si="315"/>
        <v>1.203715864093623</v>
      </c>
      <c r="IN244" s="4">
        <f t="shared" ca="1" si="315"/>
        <v>1.203715864093623</v>
      </c>
      <c r="IO244" s="4">
        <f t="shared" ca="1" si="315"/>
        <v>1.203715864093623</v>
      </c>
      <c r="IP244" s="4">
        <f t="shared" ca="1" si="315"/>
        <v>1.203715864093623</v>
      </c>
      <c r="IQ244" s="4">
        <f t="shared" ca="1" si="315"/>
        <v>1.203715864093623</v>
      </c>
      <c r="IR244" s="4">
        <f t="shared" ca="1" si="315"/>
        <v>1.203715864093623</v>
      </c>
      <c r="IS244" s="4">
        <f t="shared" ca="1" si="315"/>
        <v>1.203715864093623</v>
      </c>
      <c r="IT244" s="4">
        <f t="shared" ca="1" si="315"/>
        <v>1.203715864093623</v>
      </c>
      <c r="IU244" s="4">
        <f t="shared" ca="1" si="315"/>
        <v>1.203715864093623</v>
      </c>
      <c r="IV244" s="4">
        <f t="shared" ca="1" si="315"/>
        <v>1.203715864093623</v>
      </c>
    </row>
    <row r="245" spans="1:256" x14ac:dyDescent="0.15">
      <c r="A245" s="24" t="s">
        <v>94</v>
      </c>
      <c r="B245" s="2" t="s">
        <v>18</v>
      </c>
      <c r="C245" s="4"/>
      <c r="D245" s="4">
        <f t="shared" ref="D245:BO245" ca="1" si="316">IF($D111&gt;0,      MAX(   (SQRT($C$232*D$241/PI()/($J111+1E-36))-$C$237)/TAN($C$236),0),0)</f>
        <v>0.69651080722996161</v>
      </c>
      <c r="E245" s="4">
        <f t="shared" ca="1" si="316"/>
        <v>0.69735363125197358</v>
      </c>
      <c r="F245" s="4">
        <f t="shared" ca="1" si="316"/>
        <v>0.69820389598925547</v>
      </c>
      <c r="G245" s="4">
        <f t="shared" ca="1" si="316"/>
        <v>0.69906165922220675</v>
      </c>
      <c r="H245" s="4">
        <f t="shared" ca="1" si="316"/>
        <v>0.69992697906103263</v>
      </c>
      <c r="I245" s="4">
        <f t="shared" ca="1" si="316"/>
        <v>0.70079991394604735</v>
      </c>
      <c r="J245" s="4">
        <f t="shared" ca="1" si="316"/>
        <v>0.70168052264795899</v>
      </c>
      <c r="K245" s="4">
        <f t="shared" ca="1" si="316"/>
        <v>0.70256886426813658</v>
      </c>
      <c r="L245" s="4">
        <f t="shared" ca="1" si="316"/>
        <v>0.70346499823885844</v>
      </c>
      <c r="M245" s="4">
        <f t="shared" ca="1" si="316"/>
        <v>0.704368984323544</v>
      </c>
      <c r="N245" s="4">
        <f t="shared" ca="1" si="316"/>
        <v>0.7052808826169662</v>
      </c>
      <c r="O245" s="4">
        <f t="shared" ca="1" si="316"/>
        <v>0.70620075354544698</v>
      </c>
      <c r="P245" s="4">
        <f t="shared" ca="1" si="316"/>
        <v>0.70712865786703449</v>
      </c>
      <c r="Q245" s="4">
        <f t="shared" ca="1" si="316"/>
        <v>0.70806465667166218</v>
      </c>
      <c r="R245" s="4">
        <f t="shared" ca="1" si="316"/>
        <v>0.70900881138129057</v>
      </c>
      <c r="S245" s="4">
        <f t="shared" ca="1" si="316"/>
        <v>0.70996118375003103</v>
      </c>
      <c r="T245" s="4">
        <f t="shared" ca="1" si="316"/>
        <v>0.71092183586425128</v>
      </c>
      <c r="U245" s="4">
        <f t="shared" ca="1" si="316"/>
        <v>0.71189083014266474</v>
      </c>
      <c r="V245" s="4">
        <f t="shared" ca="1" si="316"/>
        <v>0.71286822933640059</v>
      </c>
      <c r="W245" s="4">
        <f t="shared" ca="1" si="316"/>
        <v>0.71385409652905785</v>
      </c>
      <c r="X245" s="4">
        <f t="shared" ca="1" si="316"/>
        <v>0.71484849513674087</v>
      </c>
      <c r="Y245" s="4">
        <f t="shared" ca="1" si="316"/>
        <v>0.7158514889080787</v>
      </c>
      <c r="Z245" s="4">
        <f t="shared" ca="1" si="316"/>
        <v>0.71686314192422629</v>
      </c>
      <c r="AA245" s="4">
        <f t="shared" ca="1" si="316"/>
        <v>0.71788351859884914</v>
      </c>
      <c r="AB245" s="4">
        <f t="shared" ca="1" si="316"/>
        <v>0.71891268367809136</v>
      </c>
      <c r="AC245" s="4">
        <f t="shared" ca="1" si="316"/>
        <v>0.71995070224052693</v>
      </c>
      <c r="AD245" s="4">
        <f t="shared" ca="1" si="316"/>
        <v>0.72099763969709341</v>
      </c>
      <c r="AE245" s="4">
        <f t="shared" ca="1" si="316"/>
        <v>0.72205356179100999</v>
      </c>
      <c r="AF245" s="4">
        <f t="shared" ca="1" si="316"/>
        <v>0.72311853459768072</v>
      </c>
      <c r="AG245" s="4">
        <f t="shared" ca="1" si="316"/>
        <v>0.72419262452457756</v>
      </c>
      <c r="AH245" s="4">
        <f t="shared" ca="1" si="316"/>
        <v>0.72527589831111283</v>
      </c>
      <c r="AI245" s="4">
        <f t="shared" ca="1" si="316"/>
        <v>0.72636842302849125</v>
      </c>
      <c r="AJ245" s="4">
        <f t="shared" ca="1" si="316"/>
        <v>0.72747042539623397</v>
      </c>
      <c r="AK245" s="4">
        <f t="shared" ca="1" si="316"/>
        <v>0.72859239129942543</v>
      </c>
      <c r="AL245" s="4">
        <f t="shared" ca="1" si="316"/>
        <v>0.72976475758985793</v>
      </c>
      <c r="AM245" s="4">
        <f t="shared" ca="1" si="316"/>
        <v>0.73103499473017319</v>
      </c>
      <c r="AN245" s="4">
        <f t="shared" ca="1" si="316"/>
        <v>0.7324972853490157</v>
      </c>
      <c r="AO245" s="4">
        <f t="shared" ca="1" si="316"/>
        <v>0.73268082935203294</v>
      </c>
      <c r="AP245" s="4">
        <f t="shared" ca="1" si="316"/>
        <v>0.73268082935203294</v>
      </c>
      <c r="AQ245" s="4">
        <f t="shared" ca="1" si="316"/>
        <v>0.73268082935203294</v>
      </c>
      <c r="AR245" s="4">
        <f t="shared" ca="1" si="316"/>
        <v>0.73268082935203294</v>
      </c>
      <c r="AS245" s="4">
        <f t="shared" ca="1" si="316"/>
        <v>0.73268082935203294</v>
      </c>
      <c r="AT245" s="4">
        <f t="shared" ca="1" si="316"/>
        <v>0.73268082935203294</v>
      </c>
      <c r="AU245" s="4">
        <f t="shared" ca="1" si="316"/>
        <v>0.73268082935203294</v>
      </c>
      <c r="AV245" s="4">
        <f t="shared" ca="1" si="316"/>
        <v>0.73268082935203294</v>
      </c>
      <c r="AW245" s="4">
        <f t="shared" ca="1" si="316"/>
        <v>0.73268082935203294</v>
      </c>
      <c r="AX245" s="4">
        <f t="shared" ca="1" si="316"/>
        <v>0.73268082935203294</v>
      </c>
      <c r="AY245" s="4">
        <f t="shared" ca="1" si="316"/>
        <v>0.73268082935203294</v>
      </c>
      <c r="AZ245" s="4">
        <f t="shared" ca="1" si="316"/>
        <v>0.73268082935203294</v>
      </c>
      <c r="BA245" s="4">
        <f t="shared" ca="1" si="316"/>
        <v>0.73268082935203294</v>
      </c>
      <c r="BB245" s="4">
        <f t="shared" ca="1" si="316"/>
        <v>0.73268082935203294</v>
      </c>
      <c r="BC245" s="4">
        <f t="shared" ca="1" si="316"/>
        <v>0.73268082935203294</v>
      </c>
      <c r="BD245" s="4">
        <f t="shared" ca="1" si="316"/>
        <v>0.73268082935203294</v>
      </c>
      <c r="BE245" s="4">
        <f t="shared" ca="1" si="316"/>
        <v>0.73268082935203294</v>
      </c>
      <c r="BF245" s="4">
        <f t="shared" ca="1" si="316"/>
        <v>0.73268082935203294</v>
      </c>
      <c r="BG245" s="4">
        <f t="shared" ca="1" si="316"/>
        <v>0.73268082935203294</v>
      </c>
      <c r="BH245" s="4">
        <f t="shared" ca="1" si="316"/>
        <v>0.73268082935203294</v>
      </c>
      <c r="BI245" s="4">
        <f t="shared" ca="1" si="316"/>
        <v>0.73268082935203294</v>
      </c>
      <c r="BJ245" s="4">
        <f t="shared" ca="1" si="316"/>
        <v>0.73268082935203294</v>
      </c>
      <c r="BK245" s="4">
        <f t="shared" ca="1" si="316"/>
        <v>0.73268082935203294</v>
      </c>
      <c r="BL245" s="4">
        <f t="shared" ca="1" si="316"/>
        <v>0.73268082935203294</v>
      </c>
      <c r="BM245" s="4">
        <f t="shared" ca="1" si="316"/>
        <v>0.73268082935203294</v>
      </c>
      <c r="BN245" s="4">
        <f t="shared" ca="1" si="316"/>
        <v>0.73268082935203294</v>
      </c>
      <c r="BO245" s="4">
        <f t="shared" ca="1" si="316"/>
        <v>0.73268082935203294</v>
      </c>
      <c r="BP245" s="4">
        <f t="shared" ref="BP245:EA245" ca="1" si="317">IF($D111&gt;0,      MAX(   (SQRT($C$232*BP$241/PI()/($J111+1E-36))-$C$237)/TAN($C$236),0),0)</f>
        <v>0.73268082935203294</v>
      </c>
      <c r="BQ245" s="4">
        <f t="shared" ca="1" si="317"/>
        <v>0.73268082935203294</v>
      </c>
      <c r="BR245" s="4">
        <f t="shared" ca="1" si="317"/>
        <v>0.73268082935203294</v>
      </c>
      <c r="BS245" s="4">
        <f t="shared" ca="1" si="317"/>
        <v>0.73268082935203294</v>
      </c>
      <c r="BT245" s="4">
        <f t="shared" ca="1" si="317"/>
        <v>0.73268082935203294</v>
      </c>
      <c r="BU245" s="4">
        <f t="shared" ca="1" si="317"/>
        <v>0.73268082935203294</v>
      </c>
      <c r="BV245" s="4">
        <f t="shared" ca="1" si="317"/>
        <v>0.73268082935203294</v>
      </c>
      <c r="BW245" s="4">
        <f t="shared" ca="1" si="317"/>
        <v>0.73268082935203294</v>
      </c>
      <c r="BX245" s="4">
        <f t="shared" ca="1" si="317"/>
        <v>0.73268082935203294</v>
      </c>
      <c r="BY245" s="4">
        <f t="shared" ca="1" si="317"/>
        <v>0.73268082935203294</v>
      </c>
      <c r="BZ245" s="4">
        <f t="shared" ca="1" si="317"/>
        <v>0.73268082935203294</v>
      </c>
      <c r="CA245" s="4">
        <f t="shared" ca="1" si="317"/>
        <v>0.73268082935203294</v>
      </c>
      <c r="CB245" s="4">
        <f t="shared" ca="1" si="317"/>
        <v>0.73268082935203294</v>
      </c>
      <c r="CC245" s="4">
        <f t="shared" ca="1" si="317"/>
        <v>0.73268082935203294</v>
      </c>
      <c r="CD245" s="4">
        <f t="shared" ca="1" si="317"/>
        <v>0.73268082935203294</v>
      </c>
      <c r="CE245" s="4">
        <f t="shared" ca="1" si="317"/>
        <v>0.73268082935203294</v>
      </c>
      <c r="CF245" s="4">
        <f t="shared" ca="1" si="317"/>
        <v>0.73268082935203294</v>
      </c>
      <c r="CG245" s="4">
        <f t="shared" ca="1" si="317"/>
        <v>0.73268082935203294</v>
      </c>
      <c r="CH245" s="4">
        <f t="shared" ca="1" si="317"/>
        <v>0.73268082935203294</v>
      </c>
      <c r="CI245" s="4">
        <f t="shared" ca="1" si="317"/>
        <v>0.73268082935203294</v>
      </c>
      <c r="CJ245" s="4">
        <f t="shared" ca="1" si="317"/>
        <v>0.73268082935203294</v>
      </c>
      <c r="CK245" s="4">
        <f t="shared" ca="1" si="317"/>
        <v>0.73268082935203294</v>
      </c>
      <c r="CL245" s="4">
        <f t="shared" ca="1" si="317"/>
        <v>0.73268082935203294</v>
      </c>
      <c r="CM245" s="4">
        <f t="shared" ca="1" si="317"/>
        <v>0.73268082935203294</v>
      </c>
      <c r="CN245" s="4">
        <f t="shared" ca="1" si="317"/>
        <v>0.73268082935203294</v>
      </c>
      <c r="CO245" s="4">
        <f t="shared" ca="1" si="317"/>
        <v>0.73268082935203294</v>
      </c>
      <c r="CP245" s="4">
        <f t="shared" ca="1" si="317"/>
        <v>0.73268082935203294</v>
      </c>
      <c r="CQ245" s="4">
        <f t="shared" ca="1" si="317"/>
        <v>0.73268082935203294</v>
      </c>
      <c r="CR245" s="4">
        <f t="shared" ca="1" si="317"/>
        <v>0.73268082935203294</v>
      </c>
      <c r="CS245" s="4">
        <f t="shared" ca="1" si="317"/>
        <v>0.73268082935203294</v>
      </c>
      <c r="CT245" s="4">
        <f t="shared" ca="1" si="317"/>
        <v>0.73268082935203294</v>
      </c>
      <c r="CU245" s="4">
        <f t="shared" ca="1" si="317"/>
        <v>0.73268082935203294</v>
      </c>
      <c r="CV245" s="4">
        <f t="shared" ca="1" si="317"/>
        <v>0.73268082935203294</v>
      </c>
      <c r="CW245" s="4">
        <f t="shared" ca="1" si="317"/>
        <v>0.73268082935203294</v>
      </c>
      <c r="CX245" s="4">
        <f t="shared" ca="1" si="317"/>
        <v>0.73268082935203294</v>
      </c>
      <c r="CY245" s="4">
        <f t="shared" ca="1" si="317"/>
        <v>0.73268082935203294</v>
      </c>
      <c r="CZ245" s="4">
        <f t="shared" ca="1" si="317"/>
        <v>0.73268082935203294</v>
      </c>
      <c r="DA245" s="4">
        <f t="shared" ca="1" si="317"/>
        <v>0.73268082935203294</v>
      </c>
      <c r="DB245" s="4">
        <f t="shared" ca="1" si="317"/>
        <v>0.73268082935203294</v>
      </c>
      <c r="DC245" s="4">
        <f t="shared" ca="1" si="317"/>
        <v>0.73268082935203294</v>
      </c>
      <c r="DD245" s="4">
        <f t="shared" ca="1" si="317"/>
        <v>0.73268082935203294</v>
      </c>
      <c r="DE245" s="4">
        <f t="shared" ca="1" si="317"/>
        <v>0.73268082935203294</v>
      </c>
      <c r="DF245" s="4">
        <f t="shared" ca="1" si="317"/>
        <v>0.73268082935203294</v>
      </c>
      <c r="DG245" s="4">
        <f t="shared" ca="1" si="317"/>
        <v>0.73268082935203294</v>
      </c>
      <c r="DH245" s="4">
        <f t="shared" ca="1" si="317"/>
        <v>0.73268082935203294</v>
      </c>
      <c r="DI245" s="4">
        <f t="shared" ca="1" si="317"/>
        <v>0.73268082935203294</v>
      </c>
      <c r="DJ245" s="4">
        <f t="shared" ca="1" si="317"/>
        <v>0.73268082935203294</v>
      </c>
      <c r="DK245" s="4">
        <f t="shared" ca="1" si="317"/>
        <v>0.73268082935203294</v>
      </c>
      <c r="DL245" s="4">
        <f t="shared" ca="1" si="317"/>
        <v>0.73268082935203294</v>
      </c>
      <c r="DM245" s="4">
        <f t="shared" ca="1" si="317"/>
        <v>0.73268082935203294</v>
      </c>
      <c r="DN245" s="4">
        <f t="shared" ca="1" si="317"/>
        <v>0.73268082935203294</v>
      </c>
      <c r="DO245" s="4">
        <f t="shared" ca="1" si="317"/>
        <v>0.73268082935203294</v>
      </c>
      <c r="DP245" s="4">
        <f t="shared" ca="1" si="317"/>
        <v>0.73268082935203294</v>
      </c>
      <c r="DQ245" s="4">
        <f t="shared" ca="1" si="317"/>
        <v>0.73268082935203294</v>
      </c>
      <c r="DR245" s="4">
        <f t="shared" ca="1" si="317"/>
        <v>0.73268082935203294</v>
      </c>
      <c r="DS245" s="4">
        <f t="shared" ca="1" si="317"/>
        <v>0.73268082935203294</v>
      </c>
      <c r="DT245" s="4">
        <f t="shared" ca="1" si="317"/>
        <v>0.73268082935203294</v>
      </c>
      <c r="DU245" s="4">
        <f t="shared" ca="1" si="317"/>
        <v>0.73268082935203294</v>
      </c>
      <c r="DV245" s="4">
        <f t="shared" ca="1" si="317"/>
        <v>0.73268082935203294</v>
      </c>
      <c r="DW245" s="4">
        <f t="shared" ca="1" si="317"/>
        <v>0.73268082935203294</v>
      </c>
      <c r="DX245" s="4">
        <f t="shared" ca="1" si="317"/>
        <v>0.73268082935203294</v>
      </c>
      <c r="DY245" s="4">
        <f t="shared" ca="1" si="317"/>
        <v>0.73268082935203294</v>
      </c>
      <c r="DZ245" s="4">
        <f t="shared" ca="1" si="317"/>
        <v>0.73268082935203294</v>
      </c>
      <c r="EA245" s="4">
        <f t="shared" ca="1" si="317"/>
        <v>0.73268082935203294</v>
      </c>
      <c r="EB245" s="4">
        <f t="shared" ref="EB245:GM245" ca="1" si="318">IF($D111&gt;0,      MAX(   (SQRT($C$232*EB$241/PI()/($J111+1E-36))-$C$237)/TAN($C$236),0),0)</f>
        <v>0.73268082935203294</v>
      </c>
      <c r="EC245" s="4">
        <f t="shared" ca="1" si="318"/>
        <v>0.73268082935203294</v>
      </c>
      <c r="ED245" s="4">
        <f t="shared" ca="1" si="318"/>
        <v>0.73268082935203294</v>
      </c>
      <c r="EE245" s="4">
        <f t="shared" ca="1" si="318"/>
        <v>0.73268082935203294</v>
      </c>
      <c r="EF245" s="4">
        <f t="shared" ca="1" si="318"/>
        <v>0.73268082935203294</v>
      </c>
      <c r="EG245" s="4">
        <f t="shared" ca="1" si="318"/>
        <v>0.73268082935203294</v>
      </c>
      <c r="EH245" s="4">
        <f t="shared" ca="1" si="318"/>
        <v>0.73268082935203294</v>
      </c>
      <c r="EI245" s="4">
        <f t="shared" ca="1" si="318"/>
        <v>0.73268082935203294</v>
      </c>
      <c r="EJ245" s="4">
        <f t="shared" ca="1" si="318"/>
        <v>0.73268082935203294</v>
      </c>
      <c r="EK245" s="4">
        <f t="shared" ca="1" si="318"/>
        <v>0.73268082935203294</v>
      </c>
      <c r="EL245" s="4">
        <f t="shared" ca="1" si="318"/>
        <v>0.73268082935203294</v>
      </c>
      <c r="EM245" s="4">
        <f t="shared" ca="1" si="318"/>
        <v>0.73268082935203294</v>
      </c>
      <c r="EN245" s="4">
        <f t="shared" ca="1" si="318"/>
        <v>0.73268082935203294</v>
      </c>
      <c r="EO245" s="4">
        <f t="shared" ca="1" si="318"/>
        <v>0.73268082935203294</v>
      </c>
      <c r="EP245" s="4">
        <f t="shared" ca="1" si="318"/>
        <v>0.73268082935203294</v>
      </c>
      <c r="EQ245" s="4">
        <f t="shared" ca="1" si="318"/>
        <v>0.73268082935203294</v>
      </c>
      <c r="ER245" s="4">
        <f t="shared" ca="1" si="318"/>
        <v>0.73268082935203294</v>
      </c>
      <c r="ES245" s="4">
        <f t="shared" ca="1" si="318"/>
        <v>0.73268082935203294</v>
      </c>
      <c r="ET245" s="4">
        <f t="shared" ca="1" si="318"/>
        <v>0.73268082935203294</v>
      </c>
      <c r="EU245" s="4">
        <f t="shared" ca="1" si="318"/>
        <v>0.73268082935203294</v>
      </c>
      <c r="EV245" s="4">
        <f t="shared" ca="1" si="318"/>
        <v>0.73268082935203294</v>
      </c>
      <c r="EW245" s="4">
        <f t="shared" ca="1" si="318"/>
        <v>0.73268082935203294</v>
      </c>
      <c r="EX245" s="4">
        <f t="shared" ca="1" si="318"/>
        <v>0.73268082935203294</v>
      </c>
      <c r="EY245" s="4">
        <f t="shared" ca="1" si="318"/>
        <v>0.73268082935203294</v>
      </c>
      <c r="EZ245" s="4">
        <f t="shared" ca="1" si="318"/>
        <v>0.73268082935203294</v>
      </c>
      <c r="FA245" s="4">
        <f t="shared" ca="1" si="318"/>
        <v>0.73268082935203294</v>
      </c>
      <c r="FB245" s="4">
        <f t="shared" ca="1" si="318"/>
        <v>0.73268082935203294</v>
      </c>
      <c r="FC245" s="4">
        <f t="shared" ca="1" si="318"/>
        <v>0.73268082935203294</v>
      </c>
      <c r="FD245" s="4">
        <f t="shared" ca="1" si="318"/>
        <v>0.73268082935203294</v>
      </c>
      <c r="FE245" s="4">
        <f t="shared" ca="1" si="318"/>
        <v>0.73268082935203294</v>
      </c>
      <c r="FF245" s="4">
        <f t="shared" ca="1" si="318"/>
        <v>0.73268082935203294</v>
      </c>
      <c r="FG245" s="4">
        <f t="shared" ca="1" si="318"/>
        <v>0.73268082935203294</v>
      </c>
      <c r="FH245" s="4">
        <f t="shared" ca="1" si="318"/>
        <v>0.73268082935203294</v>
      </c>
      <c r="FI245" s="4">
        <f t="shared" ca="1" si="318"/>
        <v>0.73268082935203294</v>
      </c>
      <c r="FJ245" s="4">
        <f t="shared" ca="1" si="318"/>
        <v>0.73268082935203294</v>
      </c>
      <c r="FK245" s="4">
        <f t="shared" ca="1" si="318"/>
        <v>0.73268082935203294</v>
      </c>
      <c r="FL245" s="4">
        <f t="shared" ca="1" si="318"/>
        <v>0.73268082935203294</v>
      </c>
      <c r="FM245" s="4">
        <f t="shared" ca="1" si="318"/>
        <v>0.73268082935203294</v>
      </c>
      <c r="FN245" s="4">
        <f t="shared" ca="1" si="318"/>
        <v>0.73268082935203294</v>
      </c>
      <c r="FO245" s="4">
        <f t="shared" ca="1" si="318"/>
        <v>0.73268082935203294</v>
      </c>
      <c r="FP245" s="4">
        <f t="shared" ca="1" si="318"/>
        <v>0.73268082935203294</v>
      </c>
      <c r="FQ245" s="4">
        <f t="shared" ca="1" si="318"/>
        <v>0.73268082935203294</v>
      </c>
      <c r="FR245" s="4">
        <f t="shared" ca="1" si="318"/>
        <v>0.73268082935203294</v>
      </c>
      <c r="FS245" s="4">
        <f t="shared" ca="1" si="318"/>
        <v>0.73268082935203294</v>
      </c>
      <c r="FT245" s="4">
        <f t="shared" ca="1" si="318"/>
        <v>0.73268082935203294</v>
      </c>
      <c r="FU245" s="4">
        <f t="shared" ca="1" si="318"/>
        <v>0.73268082935203294</v>
      </c>
      <c r="FV245" s="4">
        <f t="shared" ca="1" si="318"/>
        <v>0.73268082935203294</v>
      </c>
      <c r="FW245" s="4">
        <f t="shared" ca="1" si="318"/>
        <v>0.73268082935203294</v>
      </c>
      <c r="FX245" s="4">
        <f t="shared" ca="1" si="318"/>
        <v>0.73268082935203294</v>
      </c>
      <c r="FY245" s="4">
        <f t="shared" ca="1" si="318"/>
        <v>0.73268082935203294</v>
      </c>
      <c r="FZ245" s="4">
        <f t="shared" ca="1" si="318"/>
        <v>0.73268082935203294</v>
      </c>
      <c r="GA245" s="4">
        <f t="shared" ca="1" si="318"/>
        <v>0.73268082935203294</v>
      </c>
      <c r="GB245" s="4">
        <f t="shared" ca="1" si="318"/>
        <v>0.73268082935203294</v>
      </c>
      <c r="GC245" s="4">
        <f t="shared" ca="1" si="318"/>
        <v>0.73268082935203294</v>
      </c>
      <c r="GD245" s="4">
        <f t="shared" ca="1" si="318"/>
        <v>0.73268082935203294</v>
      </c>
      <c r="GE245" s="4">
        <f t="shared" ca="1" si="318"/>
        <v>0.73268082935203294</v>
      </c>
      <c r="GF245" s="4">
        <f t="shared" ca="1" si="318"/>
        <v>0.73268082935203294</v>
      </c>
      <c r="GG245" s="4">
        <f t="shared" ca="1" si="318"/>
        <v>0.73268082935203294</v>
      </c>
      <c r="GH245" s="4">
        <f t="shared" ca="1" si="318"/>
        <v>0.73268082935203294</v>
      </c>
      <c r="GI245" s="4">
        <f t="shared" ca="1" si="318"/>
        <v>0.73268082935203294</v>
      </c>
      <c r="GJ245" s="4">
        <f t="shared" ca="1" si="318"/>
        <v>0.73268082935203294</v>
      </c>
      <c r="GK245" s="4">
        <f t="shared" ca="1" si="318"/>
        <v>0.73268082935203294</v>
      </c>
      <c r="GL245" s="4">
        <f t="shared" ca="1" si="318"/>
        <v>0.73268082935203294</v>
      </c>
      <c r="GM245" s="4">
        <f t="shared" ca="1" si="318"/>
        <v>0.73268082935203294</v>
      </c>
      <c r="GN245" s="4">
        <f t="shared" ref="GN245:IV245" ca="1" si="319">IF($D111&gt;0,      MAX(   (SQRT($C$232*GN$241/PI()/($J111+1E-36))-$C$237)/TAN($C$236),0),0)</f>
        <v>0.73268082935203294</v>
      </c>
      <c r="GO245" s="4">
        <f t="shared" ca="1" si="319"/>
        <v>0.73268082935203294</v>
      </c>
      <c r="GP245" s="4">
        <f t="shared" ca="1" si="319"/>
        <v>0.73268082935203294</v>
      </c>
      <c r="GQ245" s="4">
        <f t="shared" ca="1" si="319"/>
        <v>0.73268082935203294</v>
      </c>
      <c r="GR245" s="4">
        <f t="shared" ca="1" si="319"/>
        <v>0.73268082935203294</v>
      </c>
      <c r="GS245" s="4">
        <f t="shared" ca="1" si="319"/>
        <v>0.73268082935203294</v>
      </c>
      <c r="GT245" s="4">
        <f t="shared" ca="1" si="319"/>
        <v>0.73268082935203294</v>
      </c>
      <c r="GU245" s="4">
        <f t="shared" ca="1" si="319"/>
        <v>0.73268082935203294</v>
      </c>
      <c r="GV245" s="4">
        <f t="shared" ca="1" si="319"/>
        <v>0.73268082935203294</v>
      </c>
      <c r="GW245" s="4">
        <f t="shared" ca="1" si="319"/>
        <v>0.73268082935203294</v>
      </c>
      <c r="GX245" s="4">
        <f t="shared" ca="1" si="319"/>
        <v>0.73268082935203294</v>
      </c>
      <c r="GY245" s="4">
        <f t="shared" ca="1" si="319"/>
        <v>0.73268082935203294</v>
      </c>
      <c r="GZ245" s="4">
        <f t="shared" ca="1" si="319"/>
        <v>0.73268082935203294</v>
      </c>
      <c r="HA245" s="4">
        <f t="shared" ca="1" si="319"/>
        <v>0.73268082935203294</v>
      </c>
      <c r="HB245" s="4">
        <f t="shared" ca="1" si="319"/>
        <v>0.73268082935203294</v>
      </c>
      <c r="HC245" s="4">
        <f t="shared" ca="1" si="319"/>
        <v>0.73268082935203294</v>
      </c>
      <c r="HD245" s="4">
        <f t="shared" ca="1" si="319"/>
        <v>0.73268082935203294</v>
      </c>
      <c r="HE245" s="4">
        <f t="shared" ca="1" si="319"/>
        <v>0.73268082935203294</v>
      </c>
      <c r="HF245" s="4">
        <f t="shared" ca="1" si="319"/>
        <v>0.73268082935203294</v>
      </c>
      <c r="HG245" s="4">
        <f t="shared" ca="1" si="319"/>
        <v>0.73268082935203294</v>
      </c>
      <c r="HH245" s="4">
        <f t="shared" ca="1" si="319"/>
        <v>0.73268082935203294</v>
      </c>
      <c r="HI245" s="4">
        <f t="shared" ca="1" si="319"/>
        <v>0.73268082935203294</v>
      </c>
      <c r="HJ245" s="4">
        <f t="shared" ca="1" si="319"/>
        <v>0.73268082935203294</v>
      </c>
      <c r="HK245" s="4">
        <f t="shared" ca="1" si="319"/>
        <v>0.73268082935203294</v>
      </c>
      <c r="HL245" s="4">
        <f t="shared" ca="1" si="319"/>
        <v>0.73268082935203294</v>
      </c>
      <c r="HM245" s="4">
        <f t="shared" ca="1" si="319"/>
        <v>0.73268082935203294</v>
      </c>
      <c r="HN245" s="4">
        <f t="shared" ca="1" si="319"/>
        <v>0.73268082935203294</v>
      </c>
      <c r="HO245" s="4">
        <f t="shared" ca="1" si="319"/>
        <v>0.73268082935203294</v>
      </c>
      <c r="HP245" s="4">
        <f t="shared" ca="1" si="319"/>
        <v>0.73268082935203294</v>
      </c>
      <c r="HQ245" s="4">
        <f t="shared" ca="1" si="319"/>
        <v>0.73268082935203294</v>
      </c>
      <c r="HR245" s="4">
        <f t="shared" ca="1" si="319"/>
        <v>0.73268082935203294</v>
      </c>
      <c r="HS245" s="4">
        <f t="shared" ca="1" si="319"/>
        <v>0.73268082935203294</v>
      </c>
      <c r="HT245" s="4">
        <f t="shared" ca="1" si="319"/>
        <v>0.73268082935203294</v>
      </c>
      <c r="HU245" s="4">
        <f t="shared" ca="1" si="319"/>
        <v>0.73268082935203294</v>
      </c>
      <c r="HV245" s="4">
        <f t="shared" ca="1" si="319"/>
        <v>0.73268082935203294</v>
      </c>
      <c r="HW245" s="4">
        <f t="shared" ca="1" si="319"/>
        <v>0.73268082935203294</v>
      </c>
      <c r="HX245" s="4">
        <f t="shared" ca="1" si="319"/>
        <v>0.73268082935203294</v>
      </c>
      <c r="HY245" s="4">
        <f t="shared" ca="1" si="319"/>
        <v>0.73268082935203294</v>
      </c>
      <c r="HZ245" s="4">
        <f t="shared" ca="1" si="319"/>
        <v>0.73268082935203294</v>
      </c>
      <c r="IA245" s="4">
        <f t="shared" ca="1" si="319"/>
        <v>0.73268082935203294</v>
      </c>
      <c r="IB245" s="4">
        <f t="shared" ca="1" si="319"/>
        <v>0.73268082935203294</v>
      </c>
      <c r="IC245" s="4">
        <f t="shared" ca="1" si="319"/>
        <v>0.73268082935203294</v>
      </c>
      <c r="ID245" s="4">
        <f t="shared" ca="1" si="319"/>
        <v>0.73268082935203294</v>
      </c>
      <c r="IE245" s="4">
        <f t="shared" ca="1" si="319"/>
        <v>0.73268082935203294</v>
      </c>
      <c r="IF245" s="4">
        <f t="shared" ca="1" si="319"/>
        <v>0.73268082935203294</v>
      </c>
      <c r="IG245" s="4">
        <f t="shared" ca="1" si="319"/>
        <v>0.73268082935203294</v>
      </c>
      <c r="IH245" s="4">
        <f t="shared" ca="1" si="319"/>
        <v>0.73268082935203294</v>
      </c>
      <c r="II245" s="4">
        <f t="shared" ca="1" si="319"/>
        <v>0.73268082935203294</v>
      </c>
      <c r="IJ245" s="4">
        <f t="shared" ca="1" si="319"/>
        <v>0.73268082935203294</v>
      </c>
      <c r="IK245" s="4">
        <f t="shared" ca="1" si="319"/>
        <v>0.73268082935203294</v>
      </c>
      <c r="IL245" s="4">
        <f t="shared" ca="1" si="319"/>
        <v>0.73268082935203294</v>
      </c>
      <c r="IM245" s="4">
        <f t="shared" ca="1" si="319"/>
        <v>0.73268082935203294</v>
      </c>
      <c r="IN245" s="4">
        <f t="shared" ca="1" si="319"/>
        <v>0.73268082935203294</v>
      </c>
      <c r="IO245" s="4">
        <f t="shared" ca="1" si="319"/>
        <v>0.73268082935203294</v>
      </c>
      <c r="IP245" s="4">
        <f t="shared" ca="1" si="319"/>
        <v>0.73268082935203294</v>
      </c>
      <c r="IQ245" s="4">
        <f t="shared" ca="1" si="319"/>
        <v>0.73268082935203294</v>
      </c>
      <c r="IR245" s="4">
        <f t="shared" ca="1" si="319"/>
        <v>0.73268082935203294</v>
      </c>
      <c r="IS245" s="4">
        <f t="shared" ca="1" si="319"/>
        <v>0.73268082935203294</v>
      </c>
      <c r="IT245" s="4">
        <f t="shared" ca="1" si="319"/>
        <v>0.73268082935203294</v>
      </c>
      <c r="IU245" s="4">
        <f t="shared" ca="1" si="319"/>
        <v>0.73268082935203294</v>
      </c>
      <c r="IV245" s="4">
        <f t="shared" ca="1" si="319"/>
        <v>0.73268082935203294</v>
      </c>
    </row>
    <row r="246" spans="1:256" x14ac:dyDescent="0.15">
      <c r="A246" s="24" t="s">
        <v>95</v>
      </c>
      <c r="B246" s="2" t="s">
        <v>18</v>
      </c>
      <c r="C246" s="4"/>
      <c r="D246" s="4">
        <f t="shared" ref="D246:BO246" ca="1" si="320">IF($D112&gt;0,      MAX(   (SQRT($C$232*D$241/PI()/($J112+1E-36))-$C$237)/TAN($C$236),0),0)</f>
        <v>0</v>
      </c>
      <c r="E246" s="4">
        <f t="shared" ca="1" si="320"/>
        <v>0</v>
      </c>
      <c r="F246" s="4">
        <f t="shared" ca="1" si="320"/>
        <v>0</v>
      </c>
      <c r="G246" s="4">
        <f t="shared" ca="1" si="320"/>
        <v>0</v>
      </c>
      <c r="H246" s="4">
        <f t="shared" ca="1" si="320"/>
        <v>0</v>
      </c>
      <c r="I246" s="4">
        <f t="shared" ca="1" si="320"/>
        <v>0</v>
      </c>
      <c r="J246" s="4">
        <f t="shared" ca="1" si="320"/>
        <v>0</v>
      </c>
      <c r="K246" s="4">
        <f t="shared" ca="1" si="320"/>
        <v>0</v>
      </c>
      <c r="L246" s="4">
        <f t="shared" ca="1" si="320"/>
        <v>0</v>
      </c>
      <c r="M246" s="4">
        <f t="shared" ca="1" si="320"/>
        <v>0</v>
      </c>
      <c r="N246" s="4">
        <f t="shared" ca="1" si="320"/>
        <v>0</v>
      </c>
      <c r="O246" s="4">
        <f t="shared" ca="1" si="320"/>
        <v>0</v>
      </c>
      <c r="P246" s="4">
        <f t="shared" ca="1" si="320"/>
        <v>0</v>
      </c>
      <c r="Q246" s="4">
        <f t="shared" ca="1" si="320"/>
        <v>0</v>
      </c>
      <c r="R246" s="4">
        <f t="shared" ca="1" si="320"/>
        <v>0</v>
      </c>
      <c r="S246" s="4">
        <f t="shared" ca="1" si="320"/>
        <v>0</v>
      </c>
      <c r="T246" s="4">
        <f t="shared" ca="1" si="320"/>
        <v>0</v>
      </c>
      <c r="U246" s="4">
        <f t="shared" ca="1" si="320"/>
        <v>0</v>
      </c>
      <c r="V246" s="4">
        <f t="shared" ca="1" si="320"/>
        <v>0</v>
      </c>
      <c r="W246" s="4">
        <f t="shared" ca="1" si="320"/>
        <v>0</v>
      </c>
      <c r="X246" s="4">
        <f t="shared" ca="1" si="320"/>
        <v>0</v>
      </c>
      <c r="Y246" s="4">
        <f t="shared" ca="1" si="320"/>
        <v>0</v>
      </c>
      <c r="Z246" s="4">
        <f t="shared" ca="1" si="320"/>
        <v>0</v>
      </c>
      <c r="AA246" s="4">
        <f t="shared" ca="1" si="320"/>
        <v>0</v>
      </c>
      <c r="AB246" s="4">
        <f t="shared" ca="1" si="320"/>
        <v>0</v>
      </c>
      <c r="AC246" s="4">
        <f t="shared" ca="1" si="320"/>
        <v>0</v>
      </c>
      <c r="AD246" s="4">
        <f t="shared" ca="1" si="320"/>
        <v>0</v>
      </c>
      <c r="AE246" s="4">
        <f t="shared" ca="1" si="320"/>
        <v>0</v>
      </c>
      <c r="AF246" s="4">
        <f t="shared" ca="1" si="320"/>
        <v>0</v>
      </c>
      <c r="AG246" s="4">
        <f t="shared" ca="1" si="320"/>
        <v>0</v>
      </c>
      <c r="AH246" s="4">
        <f t="shared" ca="1" si="320"/>
        <v>0</v>
      </c>
      <c r="AI246" s="4">
        <f t="shared" ca="1" si="320"/>
        <v>0</v>
      </c>
      <c r="AJ246" s="4">
        <f t="shared" ca="1" si="320"/>
        <v>0</v>
      </c>
      <c r="AK246" s="4">
        <f t="shared" ca="1" si="320"/>
        <v>0</v>
      </c>
      <c r="AL246" s="4">
        <f t="shared" ca="1" si="320"/>
        <v>0</v>
      </c>
      <c r="AM246" s="4">
        <f t="shared" ca="1" si="320"/>
        <v>0</v>
      </c>
      <c r="AN246" s="4">
        <f t="shared" ca="1" si="320"/>
        <v>0</v>
      </c>
      <c r="AO246" s="4">
        <f t="shared" ca="1" si="320"/>
        <v>0</v>
      </c>
      <c r="AP246" s="4">
        <f t="shared" ca="1" si="320"/>
        <v>0</v>
      </c>
      <c r="AQ246" s="4">
        <f t="shared" ca="1" si="320"/>
        <v>0</v>
      </c>
      <c r="AR246" s="4">
        <f t="shared" ca="1" si="320"/>
        <v>0</v>
      </c>
      <c r="AS246" s="4">
        <f t="shared" ca="1" si="320"/>
        <v>0</v>
      </c>
      <c r="AT246" s="4">
        <f t="shared" ca="1" si="320"/>
        <v>0</v>
      </c>
      <c r="AU246" s="4">
        <f t="shared" ca="1" si="320"/>
        <v>0</v>
      </c>
      <c r="AV246" s="4">
        <f t="shared" ca="1" si="320"/>
        <v>0</v>
      </c>
      <c r="AW246" s="4">
        <f t="shared" ca="1" si="320"/>
        <v>0</v>
      </c>
      <c r="AX246" s="4">
        <f t="shared" ca="1" si="320"/>
        <v>0</v>
      </c>
      <c r="AY246" s="4">
        <f t="shared" ca="1" si="320"/>
        <v>0</v>
      </c>
      <c r="AZ246" s="4">
        <f t="shared" ca="1" si="320"/>
        <v>0</v>
      </c>
      <c r="BA246" s="4">
        <f t="shared" ca="1" si="320"/>
        <v>0</v>
      </c>
      <c r="BB246" s="4">
        <f t="shared" ca="1" si="320"/>
        <v>0</v>
      </c>
      <c r="BC246" s="4">
        <f t="shared" ca="1" si="320"/>
        <v>0</v>
      </c>
      <c r="BD246" s="4">
        <f t="shared" ca="1" si="320"/>
        <v>0</v>
      </c>
      <c r="BE246" s="4">
        <f t="shared" ca="1" si="320"/>
        <v>0</v>
      </c>
      <c r="BF246" s="4">
        <f t="shared" ca="1" si="320"/>
        <v>0</v>
      </c>
      <c r="BG246" s="4">
        <f t="shared" ca="1" si="320"/>
        <v>0</v>
      </c>
      <c r="BH246" s="4">
        <f t="shared" ca="1" si="320"/>
        <v>0</v>
      </c>
      <c r="BI246" s="4">
        <f t="shared" ca="1" si="320"/>
        <v>0</v>
      </c>
      <c r="BJ246" s="4">
        <f t="shared" ca="1" si="320"/>
        <v>0</v>
      </c>
      <c r="BK246" s="4">
        <f t="shared" ca="1" si="320"/>
        <v>0</v>
      </c>
      <c r="BL246" s="4">
        <f t="shared" ca="1" si="320"/>
        <v>0</v>
      </c>
      <c r="BM246" s="4">
        <f t="shared" ca="1" si="320"/>
        <v>0</v>
      </c>
      <c r="BN246" s="4">
        <f t="shared" ca="1" si="320"/>
        <v>0</v>
      </c>
      <c r="BO246" s="4">
        <f t="shared" ca="1" si="320"/>
        <v>0</v>
      </c>
      <c r="BP246" s="4">
        <f t="shared" ref="BP246:EA246" ca="1" si="321">IF($D112&gt;0,      MAX(   (SQRT($C$232*BP$241/PI()/($J112+1E-36))-$C$237)/TAN($C$236),0),0)</f>
        <v>0</v>
      </c>
      <c r="BQ246" s="4">
        <f t="shared" ca="1" si="321"/>
        <v>0</v>
      </c>
      <c r="BR246" s="4">
        <f t="shared" ca="1" si="321"/>
        <v>0</v>
      </c>
      <c r="BS246" s="4">
        <f t="shared" ca="1" si="321"/>
        <v>0</v>
      </c>
      <c r="BT246" s="4">
        <f t="shared" ca="1" si="321"/>
        <v>0</v>
      </c>
      <c r="BU246" s="4">
        <f t="shared" ca="1" si="321"/>
        <v>0</v>
      </c>
      <c r="BV246" s="4">
        <f t="shared" ca="1" si="321"/>
        <v>0</v>
      </c>
      <c r="BW246" s="4">
        <f t="shared" ca="1" si="321"/>
        <v>0</v>
      </c>
      <c r="BX246" s="4">
        <f t="shared" ca="1" si="321"/>
        <v>0</v>
      </c>
      <c r="BY246" s="4">
        <f t="shared" ca="1" si="321"/>
        <v>0</v>
      </c>
      <c r="BZ246" s="4">
        <f t="shared" ca="1" si="321"/>
        <v>0</v>
      </c>
      <c r="CA246" s="4">
        <f t="shared" ca="1" si="321"/>
        <v>0</v>
      </c>
      <c r="CB246" s="4">
        <f t="shared" ca="1" si="321"/>
        <v>0</v>
      </c>
      <c r="CC246" s="4">
        <f t="shared" ca="1" si="321"/>
        <v>0</v>
      </c>
      <c r="CD246" s="4">
        <f t="shared" ca="1" si="321"/>
        <v>0</v>
      </c>
      <c r="CE246" s="4">
        <f t="shared" ca="1" si="321"/>
        <v>0</v>
      </c>
      <c r="CF246" s="4">
        <f t="shared" ca="1" si="321"/>
        <v>0</v>
      </c>
      <c r="CG246" s="4">
        <f t="shared" ca="1" si="321"/>
        <v>0</v>
      </c>
      <c r="CH246" s="4">
        <f t="shared" ca="1" si="321"/>
        <v>0</v>
      </c>
      <c r="CI246" s="4">
        <f t="shared" ca="1" si="321"/>
        <v>0</v>
      </c>
      <c r="CJ246" s="4">
        <f t="shared" ca="1" si="321"/>
        <v>0</v>
      </c>
      <c r="CK246" s="4">
        <f t="shared" ca="1" si="321"/>
        <v>0</v>
      </c>
      <c r="CL246" s="4">
        <f t="shared" ca="1" si="321"/>
        <v>0</v>
      </c>
      <c r="CM246" s="4">
        <f t="shared" ca="1" si="321"/>
        <v>0</v>
      </c>
      <c r="CN246" s="4">
        <f t="shared" ca="1" si="321"/>
        <v>0</v>
      </c>
      <c r="CO246" s="4">
        <f t="shared" ca="1" si="321"/>
        <v>0</v>
      </c>
      <c r="CP246" s="4">
        <f t="shared" ca="1" si="321"/>
        <v>0</v>
      </c>
      <c r="CQ246" s="4">
        <f t="shared" ca="1" si="321"/>
        <v>0</v>
      </c>
      <c r="CR246" s="4">
        <f t="shared" ca="1" si="321"/>
        <v>0</v>
      </c>
      <c r="CS246" s="4">
        <f t="shared" ca="1" si="321"/>
        <v>0</v>
      </c>
      <c r="CT246" s="4">
        <f t="shared" ca="1" si="321"/>
        <v>0</v>
      </c>
      <c r="CU246" s="4">
        <f t="shared" ca="1" si="321"/>
        <v>0</v>
      </c>
      <c r="CV246" s="4">
        <f t="shared" ca="1" si="321"/>
        <v>0</v>
      </c>
      <c r="CW246" s="4">
        <f t="shared" ca="1" si="321"/>
        <v>0</v>
      </c>
      <c r="CX246" s="4">
        <f t="shared" ca="1" si="321"/>
        <v>0</v>
      </c>
      <c r="CY246" s="4">
        <f t="shared" ca="1" si="321"/>
        <v>0</v>
      </c>
      <c r="CZ246" s="4">
        <f t="shared" ca="1" si="321"/>
        <v>0</v>
      </c>
      <c r="DA246" s="4">
        <f t="shared" ca="1" si="321"/>
        <v>0</v>
      </c>
      <c r="DB246" s="4">
        <f t="shared" ca="1" si="321"/>
        <v>0</v>
      </c>
      <c r="DC246" s="4">
        <f t="shared" ca="1" si="321"/>
        <v>0</v>
      </c>
      <c r="DD246" s="4">
        <f t="shared" ca="1" si="321"/>
        <v>0</v>
      </c>
      <c r="DE246" s="4">
        <f t="shared" ca="1" si="321"/>
        <v>0</v>
      </c>
      <c r="DF246" s="4">
        <f t="shared" ca="1" si="321"/>
        <v>0</v>
      </c>
      <c r="DG246" s="4">
        <f t="shared" ca="1" si="321"/>
        <v>0</v>
      </c>
      <c r="DH246" s="4">
        <f t="shared" ca="1" si="321"/>
        <v>0</v>
      </c>
      <c r="DI246" s="4">
        <f t="shared" ca="1" si="321"/>
        <v>0</v>
      </c>
      <c r="DJ246" s="4">
        <f t="shared" ca="1" si="321"/>
        <v>0</v>
      </c>
      <c r="DK246" s="4">
        <f t="shared" ca="1" si="321"/>
        <v>0</v>
      </c>
      <c r="DL246" s="4">
        <f t="shared" ca="1" si="321"/>
        <v>0</v>
      </c>
      <c r="DM246" s="4">
        <f t="shared" ca="1" si="321"/>
        <v>0</v>
      </c>
      <c r="DN246" s="4">
        <f t="shared" ca="1" si="321"/>
        <v>0</v>
      </c>
      <c r="DO246" s="4">
        <f t="shared" ca="1" si="321"/>
        <v>0</v>
      </c>
      <c r="DP246" s="4">
        <f t="shared" ca="1" si="321"/>
        <v>0</v>
      </c>
      <c r="DQ246" s="4">
        <f t="shared" ca="1" si="321"/>
        <v>0</v>
      </c>
      <c r="DR246" s="4">
        <f t="shared" ca="1" si="321"/>
        <v>0</v>
      </c>
      <c r="DS246" s="4">
        <f t="shared" ca="1" si="321"/>
        <v>0</v>
      </c>
      <c r="DT246" s="4">
        <f t="shared" ca="1" si="321"/>
        <v>0</v>
      </c>
      <c r="DU246" s="4">
        <f t="shared" ca="1" si="321"/>
        <v>0</v>
      </c>
      <c r="DV246" s="4">
        <f t="shared" ca="1" si="321"/>
        <v>0</v>
      </c>
      <c r="DW246" s="4">
        <f t="shared" ca="1" si="321"/>
        <v>0</v>
      </c>
      <c r="DX246" s="4">
        <f t="shared" ca="1" si="321"/>
        <v>0</v>
      </c>
      <c r="DY246" s="4">
        <f t="shared" ca="1" si="321"/>
        <v>0</v>
      </c>
      <c r="DZ246" s="4">
        <f t="shared" ca="1" si="321"/>
        <v>0</v>
      </c>
      <c r="EA246" s="4">
        <f t="shared" ca="1" si="321"/>
        <v>0</v>
      </c>
      <c r="EB246" s="4">
        <f t="shared" ref="EB246:GM246" ca="1" si="322">IF($D112&gt;0,      MAX(   (SQRT($C$232*EB$241/PI()/($J112+1E-36))-$C$237)/TAN($C$236),0),0)</f>
        <v>0</v>
      </c>
      <c r="EC246" s="4">
        <f t="shared" ca="1" si="322"/>
        <v>0</v>
      </c>
      <c r="ED246" s="4">
        <f t="shared" ca="1" si="322"/>
        <v>0</v>
      </c>
      <c r="EE246" s="4">
        <f t="shared" ca="1" si="322"/>
        <v>0</v>
      </c>
      <c r="EF246" s="4">
        <f t="shared" ca="1" si="322"/>
        <v>0</v>
      </c>
      <c r="EG246" s="4">
        <f t="shared" ca="1" si="322"/>
        <v>0</v>
      </c>
      <c r="EH246" s="4">
        <f t="shared" ca="1" si="322"/>
        <v>0</v>
      </c>
      <c r="EI246" s="4">
        <f t="shared" ca="1" si="322"/>
        <v>0</v>
      </c>
      <c r="EJ246" s="4">
        <f t="shared" ca="1" si="322"/>
        <v>0</v>
      </c>
      <c r="EK246" s="4">
        <f t="shared" ca="1" si="322"/>
        <v>0</v>
      </c>
      <c r="EL246" s="4">
        <f t="shared" ca="1" si="322"/>
        <v>0</v>
      </c>
      <c r="EM246" s="4">
        <f t="shared" ca="1" si="322"/>
        <v>0</v>
      </c>
      <c r="EN246" s="4">
        <f t="shared" ca="1" si="322"/>
        <v>0</v>
      </c>
      <c r="EO246" s="4">
        <f t="shared" ca="1" si="322"/>
        <v>0</v>
      </c>
      <c r="EP246" s="4">
        <f t="shared" ca="1" si="322"/>
        <v>0</v>
      </c>
      <c r="EQ246" s="4">
        <f t="shared" ca="1" si="322"/>
        <v>0</v>
      </c>
      <c r="ER246" s="4">
        <f t="shared" ca="1" si="322"/>
        <v>0</v>
      </c>
      <c r="ES246" s="4">
        <f t="shared" ca="1" si="322"/>
        <v>0</v>
      </c>
      <c r="ET246" s="4">
        <f t="shared" ca="1" si="322"/>
        <v>0</v>
      </c>
      <c r="EU246" s="4">
        <f t="shared" ca="1" si="322"/>
        <v>0</v>
      </c>
      <c r="EV246" s="4">
        <f t="shared" ca="1" si="322"/>
        <v>0</v>
      </c>
      <c r="EW246" s="4">
        <f t="shared" ca="1" si="322"/>
        <v>0</v>
      </c>
      <c r="EX246" s="4">
        <f t="shared" ca="1" si="322"/>
        <v>0</v>
      </c>
      <c r="EY246" s="4">
        <f t="shared" ca="1" si="322"/>
        <v>0</v>
      </c>
      <c r="EZ246" s="4">
        <f t="shared" ca="1" si="322"/>
        <v>0</v>
      </c>
      <c r="FA246" s="4">
        <f t="shared" ca="1" si="322"/>
        <v>0</v>
      </c>
      <c r="FB246" s="4">
        <f t="shared" ca="1" si="322"/>
        <v>0</v>
      </c>
      <c r="FC246" s="4">
        <f t="shared" ca="1" si="322"/>
        <v>0</v>
      </c>
      <c r="FD246" s="4">
        <f t="shared" ca="1" si="322"/>
        <v>0</v>
      </c>
      <c r="FE246" s="4">
        <f t="shared" ca="1" si="322"/>
        <v>0</v>
      </c>
      <c r="FF246" s="4">
        <f t="shared" ca="1" si="322"/>
        <v>0</v>
      </c>
      <c r="FG246" s="4">
        <f t="shared" ca="1" si="322"/>
        <v>0</v>
      </c>
      <c r="FH246" s="4">
        <f t="shared" ca="1" si="322"/>
        <v>0</v>
      </c>
      <c r="FI246" s="4">
        <f t="shared" ca="1" si="322"/>
        <v>0</v>
      </c>
      <c r="FJ246" s="4">
        <f t="shared" ca="1" si="322"/>
        <v>0</v>
      </c>
      <c r="FK246" s="4">
        <f t="shared" ca="1" si="322"/>
        <v>0</v>
      </c>
      <c r="FL246" s="4">
        <f t="shared" ca="1" si="322"/>
        <v>0</v>
      </c>
      <c r="FM246" s="4">
        <f t="shared" ca="1" si="322"/>
        <v>0</v>
      </c>
      <c r="FN246" s="4">
        <f t="shared" ca="1" si="322"/>
        <v>0</v>
      </c>
      <c r="FO246" s="4">
        <f t="shared" ca="1" si="322"/>
        <v>0</v>
      </c>
      <c r="FP246" s="4">
        <f t="shared" ca="1" si="322"/>
        <v>0</v>
      </c>
      <c r="FQ246" s="4">
        <f t="shared" ca="1" si="322"/>
        <v>0</v>
      </c>
      <c r="FR246" s="4">
        <f t="shared" ca="1" si="322"/>
        <v>0</v>
      </c>
      <c r="FS246" s="4">
        <f t="shared" ca="1" si="322"/>
        <v>0</v>
      </c>
      <c r="FT246" s="4">
        <f t="shared" ca="1" si="322"/>
        <v>0</v>
      </c>
      <c r="FU246" s="4">
        <f t="shared" ca="1" si="322"/>
        <v>0</v>
      </c>
      <c r="FV246" s="4">
        <f t="shared" ca="1" si="322"/>
        <v>0</v>
      </c>
      <c r="FW246" s="4">
        <f t="shared" ca="1" si="322"/>
        <v>0</v>
      </c>
      <c r="FX246" s="4">
        <f t="shared" ca="1" si="322"/>
        <v>0</v>
      </c>
      <c r="FY246" s="4">
        <f t="shared" ca="1" si="322"/>
        <v>0</v>
      </c>
      <c r="FZ246" s="4">
        <f t="shared" ca="1" si="322"/>
        <v>0</v>
      </c>
      <c r="GA246" s="4">
        <f t="shared" ca="1" si="322"/>
        <v>0</v>
      </c>
      <c r="GB246" s="4">
        <f t="shared" ca="1" si="322"/>
        <v>0</v>
      </c>
      <c r="GC246" s="4">
        <f t="shared" ca="1" si="322"/>
        <v>0</v>
      </c>
      <c r="GD246" s="4">
        <f t="shared" ca="1" si="322"/>
        <v>0</v>
      </c>
      <c r="GE246" s="4">
        <f t="shared" ca="1" si="322"/>
        <v>0</v>
      </c>
      <c r="GF246" s="4">
        <f t="shared" ca="1" si="322"/>
        <v>0</v>
      </c>
      <c r="GG246" s="4">
        <f t="shared" ca="1" si="322"/>
        <v>0</v>
      </c>
      <c r="GH246" s="4">
        <f t="shared" ca="1" si="322"/>
        <v>0</v>
      </c>
      <c r="GI246" s="4">
        <f t="shared" ca="1" si="322"/>
        <v>0</v>
      </c>
      <c r="GJ246" s="4">
        <f t="shared" ca="1" si="322"/>
        <v>0</v>
      </c>
      <c r="GK246" s="4">
        <f t="shared" ca="1" si="322"/>
        <v>0</v>
      </c>
      <c r="GL246" s="4">
        <f t="shared" ca="1" si="322"/>
        <v>0</v>
      </c>
      <c r="GM246" s="4">
        <f t="shared" ca="1" si="322"/>
        <v>0</v>
      </c>
      <c r="GN246" s="4">
        <f t="shared" ref="GN246:IV246" ca="1" si="323">IF($D112&gt;0,      MAX(   (SQRT($C$232*GN$241/PI()/($J112+1E-36))-$C$237)/TAN($C$236),0),0)</f>
        <v>0</v>
      </c>
      <c r="GO246" s="4">
        <f t="shared" ca="1" si="323"/>
        <v>0</v>
      </c>
      <c r="GP246" s="4">
        <f t="shared" ca="1" si="323"/>
        <v>0</v>
      </c>
      <c r="GQ246" s="4">
        <f t="shared" ca="1" si="323"/>
        <v>0</v>
      </c>
      <c r="GR246" s="4">
        <f t="shared" ca="1" si="323"/>
        <v>0</v>
      </c>
      <c r="GS246" s="4">
        <f t="shared" ca="1" si="323"/>
        <v>0</v>
      </c>
      <c r="GT246" s="4">
        <f t="shared" ca="1" si="323"/>
        <v>0</v>
      </c>
      <c r="GU246" s="4">
        <f t="shared" ca="1" si="323"/>
        <v>0</v>
      </c>
      <c r="GV246" s="4">
        <f t="shared" ca="1" si="323"/>
        <v>0</v>
      </c>
      <c r="GW246" s="4">
        <f t="shared" ca="1" si="323"/>
        <v>0</v>
      </c>
      <c r="GX246" s="4">
        <f t="shared" ca="1" si="323"/>
        <v>0</v>
      </c>
      <c r="GY246" s="4">
        <f t="shared" ca="1" si="323"/>
        <v>0</v>
      </c>
      <c r="GZ246" s="4">
        <f t="shared" ca="1" si="323"/>
        <v>0</v>
      </c>
      <c r="HA246" s="4">
        <f t="shared" ca="1" si="323"/>
        <v>0</v>
      </c>
      <c r="HB246" s="4">
        <f t="shared" ca="1" si="323"/>
        <v>0</v>
      </c>
      <c r="HC246" s="4">
        <f t="shared" ca="1" si="323"/>
        <v>0</v>
      </c>
      <c r="HD246" s="4">
        <f t="shared" ca="1" si="323"/>
        <v>0</v>
      </c>
      <c r="HE246" s="4">
        <f t="shared" ca="1" si="323"/>
        <v>0</v>
      </c>
      <c r="HF246" s="4">
        <f t="shared" ca="1" si="323"/>
        <v>0</v>
      </c>
      <c r="HG246" s="4">
        <f t="shared" ca="1" si="323"/>
        <v>0</v>
      </c>
      <c r="HH246" s="4">
        <f t="shared" ca="1" si="323"/>
        <v>0</v>
      </c>
      <c r="HI246" s="4">
        <f t="shared" ca="1" si="323"/>
        <v>0</v>
      </c>
      <c r="HJ246" s="4">
        <f t="shared" ca="1" si="323"/>
        <v>0</v>
      </c>
      <c r="HK246" s="4">
        <f t="shared" ca="1" si="323"/>
        <v>0</v>
      </c>
      <c r="HL246" s="4">
        <f t="shared" ca="1" si="323"/>
        <v>0</v>
      </c>
      <c r="HM246" s="4">
        <f t="shared" ca="1" si="323"/>
        <v>0</v>
      </c>
      <c r="HN246" s="4">
        <f t="shared" ca="1" si="323"/>
        <v>0</v>
      </c>
      <c r="HO246" s="4">
        <f t="shared" ca="1" si="323"/>
        <v>0</v>
      </c>
      <c r="HP246" s="4">
        <f t="shared" ca="1" si="323"/>
        <v>0</v>
      </c>
      <c r="HQ246" s="4">
        <f t="shared" ca="1" si="323"/>
        <v>0</v>
      </c>
      <c r="HR246" s="4">
        <f t="shared" ca="1" si="323"/>
        <v>0</v>
      </c>
      <c r="HS246" s="4">
        <f t="shared" ca="1" si="323"/>
        <v>0</v>
      </c>
      <c r="HT246" s="4">
        <f t="shared" ca="1" si="323"/>
        <v>0</v>
      </c>
      <c r="HU246" s="4">
        <f t="shared" ca="1" si="323"/>
        <v>0</v>
      </c>
      <c r="HV246" s="4">
        <f t="shared" ca="1" si="323"/>
        <v>0</v>
      </c>
      <c r="HW246" s="4">
        <f t="shared" ca="1" si="323"/>
        <v>0</v>
      </c>
      <c r="HX246" s="4">
        <f t="shared" ca="1" si="323"/>
        <v>0</v>
      </c>
      <c r="HY246" s="4">
        <f t="shared" ca="1" si="323"/>
        <v>0</v>
      </c>
      <c r="HZ246" s="4">
        <f t="shared" ca="1" si="323"/>
        <v>0</v>
      </c>
      <c r="IA246" s="4">
        <f t="shared" ca="1" si="323"/>
        <v>0</v>
      </c>
      <c r="IB246" s="4">
        <f t="shared" ca="1" si="323"/>
        <v>0</v>
      </c>
      <c r="IC246" s="4">
        <f t="shared" ca="1" si="323"/>
        <v>0</v>
      </c>
      <c r="ID246" s="4">
        <f t="shared" ca="1" si="323"/>
        <v>0</v>
      </c>
      <c r="IE246" s="4">
        <f t="shared" ca="1" si="323"/>
        <v>0</v>
      </c>
      <c r="IF246" s="4">
        <f t="shared" ca="1" si="323"/>
        <v>0</v>
      </c>
      <c r="IG246" s="4">
        <f t="shared" ca="1" si="323"/>
        <v>0</v>
      </c>
      <c r="IH246" s="4">
        <f t="shared" ca="1" si="323"/>
        <v>0</v>
      </c>
      <c r="II246" s="4">
        <f t="shared" ca="1" si="323"/>
        <v>0</v>
      </c>
      <c r="IJ246" s="4">
        <f t="shared" ca="1" si="323"/>
        <v>0</v>
      </c>
      <c r="IK246" s="4">
        <f t="shared" ca="1" si="323"/>
        <v>0</v>
      </c>
      <c r="IL246" s="4">
        <f t="shared" ca="1" si="323"/>
        <v>0</v>
      </c>
      <c r="IM246" s="4">
        <f t="shared" ca="1" si="323"/>
        <v>0</v>
      </c>
      <c r="IN246" s="4">
        <f t="shared" ca="1" si="323"/>
        <v>0</v>
      </c>
      <c r="IO246" s="4">
        <f t="shared" ca="1" si="323"/>
        <v>0</v>
      </c>
      <c r="IP246" s="4">
        <f t="shared" ca="1" si="323"/>
        <v>0</v>
      </c>
      <c r="IQ246" s="4">
        <f t="shared" ca="1" si="323"/>
        <v>0</v>
      </c>
      <c r="IR246" s="4">
        <f t="shared" ca="1" si="323"/>
        <v>0</v>
      </c>
      <c r="IS246" s="4">
        <f t="shared" ca="1" si="323"/>
        <v>0</v>
      </c>
      <c r="IT246" s="4">
        <f t="shared" ca="1" si="323"/>
        <v>0</v>
      </c>
      <c r="IU246" s="4">
        <f t="shared" ca="1" si="323"/>
        <v>0</v>
      </c>
      <c r="IV246" s="4">
        <f t="shared" ca="1" si="323"/>
        <v>0</v>
      </c>
    </row>
    <row r="247" spans="1:256" x14ac:dyDescent="0.15">
      <c r="A247" s="24" t="s">
        <v>143</v>
      </c>
      <c r="B247" s="2" t="s">
        <v>18</v>
      </c>
      <c r="C247" s="4"/>
      <c r="D247" s="4">
        <f t="shared" ref="D247:BO247" ca="1" si="324">IF($D113&gt;0,      MAX(   (SQRT($C$232*D$241/PI()/($J113+1E-36))-$C$237)/TAN($C$236),0),0)</f>
        <v>0</v>
      </c>
      <c r="E247" s="4">
        <f t="shared" ca="1" si="324"/>
        <v>0</v>
      </c>
      <c r="F247" s="4">
        <f t="shared" ca="1" si="324"/>
        <v>0</v>
      </c>
      <c r="G247" s="4">
        <f t="shared" ca="1" si="324"/>
        <v>0</v>
      </c>
      <c r="H247" s="4">
        <f t="shared" ca="1" si="324"/>
        <v>0</v>
      </c>
      <c r="I247" s="4">
        <f t="shared" ca="1" si="324"/>
        <v>0</v>
      </c>
      <c r="J247" s="4">
        <f t="shared" ca="1" si="324"/>
        <v>0</v>
      </c>
      <c r="K247" s="4">
        <f t="shared" ca="1" si="324"/>
        <v>0</v>
      </c>
      <c r="L247" s="4">
        <f t="shared" ca="1" si="324"/>
        <v>0</v>
      </c>
      <c r="M247" s="4">
        <f t="shared" ca="1" si="324"/>
        <v>0</v>
      </c>
      <c r="N247" s="4">
        <f t="shared" ca="1" si="324"/>
        <v>0</v>
      </c>
      <c r="O247" s="4">
        <f t="shared" ca="1" si="324"/>
        <v>0</v>
      </c>
      <c r="P247" s="4">
        <f t="shared" ca="1" si="324"/>
        <v>0</v>
      </c>
      <c r="Q247" s="4">
        <f t="shared" ca="1" si="324"/>
        <v>0</v>
      </c>
      <c r="R247" s="4">
        <f t="shared" ca="1" si="324"/>
        <v>0</v>
      </c>
      <c r="S247" s="4">
        <f t="shared" ca="1" si="324"/>
        <v>0</v>
      </c>
      <c r="T247" s="4">
        <f t="shared" ca="1" si="324"/>
        <v>0</v>
      </c>
      <c r="U247" s="4">
        <f t="shared" ca="1" si="324"/>
        <v>0</v>
      </c>
      <c r="V247" s="4">
        <f t="shared" ca="1" si="324"/>
        <v>0</v>
      </c>
      <c r="W247" s="4">
        <f t="shared" ca="1" si="324"/>
        <v>0</v>
      </c>
      <c r="X247" s="4">
        <f t="shared" ca="1" si="324"/>
        <v>0</v>
      </c>
      <c r="Y247" s="4">
        <f t="shared" ca="1" si="324"/>
        <v>0</v>
      </c>
      <c r="Z247" s="4">
        <f t="shared" ca="1" si="324"/>
        <v>0</v>
      </c>
      <c r="AA247" s="4">
        <f t="shared" ca="1" si="324"/>
        <v>0</v>
      </c>
      <c r="AB247" s="4">
        <f t="shared" ca="1" si="324"/>
        <v>0</v>
      </c>
      <c r="AC247" s="4">
        <f t="shared" ca="1" si="324"/>
        <v>0</v>
      </c>
      <c r="AD247" s="4">
        <f t="shared" ca="1" si="324"/>
        <v>0</v>
      </c>
      <c r="AE247" s="4">
        <f t="shared" ca="1" si="324"/>
        <v>0</v>
      </c>
      <c r="AF247" s="4">
        <f t="shared" ca="1" si="324"/>
        <v>0</v>
      </c>
      <c r="AG247" s="4">
        <f t="shared" ca="1" si="324"/>
        <v>0</v>
      </c>
      <c r="AH247" s="4">
        <f t="shared" ca="1" si="324"/>
        <v>0</v>
      </c>
      <c r="AI247" s="4">
        <f t="shared" ca="1" si="324"/>
        <v>0</v>
      </c>
      <c r="AJ247" s="4">
        <f t="shared" ca="1" si="324"/>
        <v>0</v>
      </c>
      <c r="AK247" s="4">
        <f t="shared" ca="1" si="324"/>
        <v>0</v>
      </c>
      <c r="AL247" s="4">
        <f t="shared" ca="1" si="324"/>
        <v>0</v>
      </c>
      <c r="AM247" s="4">
        <f t="shared" ca="1" si="324"/>
        <v>0</v>
      </c>
      <c r="AN247" s="4">
        <f t="shared" ca="1" si="324"/>
        <v>0</v>
      </c>
      <c r="AO247" s="4">
        <f t="shared" ca="1" si="324"/>
        <v>0</v>
      </c>
      <c r="AP247" s="4">
        <f t="shared" ca="1" si="324"/>
        <v>0</v>
      </c>
      <c r="AQ247" s="4">
        <f t="shared" ca="1" si="324"/>
        <v>0</v>
      </c>
      <c r="AR247" s="4">
        <f t="shared" ca="1" si="324"/>
        <v>0</v>
      </c>
      <c r="AS247" s="4">
        <f t="shared" ca="1" si="324"/>
        <v>0</v>
      </c>
      <c r="AT247" s="4">
        <f t="shared" ca="1" si="324"/>
        <v>0</v>
      </c>
      <c r="AU247" s="4">
        <f t="shared" ca="1" si="324"/>
        <v>0</v>
      </c>
      <c r="AV247" s="4">
        <f t="shared" ca="1" si="324"/>
        <v>0</v>
      </c>
      <c r="AW247" s="4">
        <f t="shared" ca="1" si="324"/>
        <v>0</v>
      </c>
      <c r="AX247" s="4">
        <f t="shared" ca="1" si="324"/>
        <v>0</v>
      </c>
      <c r="AY247" s="4">
        <f t="shared" ca="1" si="324"/>
        <v>0</v>
      </c>
      <c r="AZ247" s="4">
        <f t="shared" ca="1" si="324"/>
        <v>0</v>
      </c>
      <c r="BA247" s="4">
        <f t="shared" ca="1" si="324"/>
        <v>0</v>
      </c>
      <c r="BB247" s="4">
        <f t="shared" ca="1" si="324"/>
        <v>0</v>
      </c>
      <c r="BC247" s="4">
        <f t="shared" ca="1" si="324"/>
        <v>0</v>
      </c>
      <c r="BD247" s="4">
        <f t="shared" ca="1" si="324"/>
        <v>0</v>
      </c>
      <c r="BE247" s="4">
        <f t="shared" ca="1" si="324"/>
        <v>0</v>
      </c>
      <c r="BF247" s="4">
        <f t="shared" ca="1" si="324"/>
        <v>0</v>
      </c>
      <c r="BG247" s="4">
        <f t="shared" ca="1" si="324"/>
        <v>0</v>
      </c>
      <c r="BH247" s="4">
        <f t="shared" ca="1" si="324"/>
        <v>0</v>
      </c>
      <c r="BI247" s="4">
        <f t="shared" ca="1" si="324"/>
        <v>0</v>
      </c>
      <c r="BJ247" s="4">
        <f t="shared" ca="1" si="324"/>
        <v>0</v>
      </c>
      <c r="BK247" s="4">
        <f t="shared" ca="1" si="324"/>
        <v>0</v>
      </c>
      <c r="BL247" s="4">
        <f t="shared" ca="1" si="324"/>
        <v>0</v>
      </c>
      <c r="BM247" s="4">
        <f t="shared" ca="1" si="324"/>
        <v>0</v>
      </c>
      <c r="BN247" s="4">
        <f t="shared" ca="1" si="324"/>
        <v>0</v>
      </c>
      <c r="BO247" s="4">
        <f t="shared" ca="1" si="324"/>
        <v>0</v>
      </c>
      <c r="BP247" s="4">
        <f t="shared" ref="BP247:EA247" ca="1" si="325">IF($D113&gt;0,      MAX(   (SQRT($C$232*BP$241/PI()/($J113+1E-36))-$C$237)/TAN($C$236),0),0)</f>
        <v>0</v>
      </c>
      <c r="BQ247" s="4">
        <f t="shared" ca="1" si="325"/>
        <v>0</v>
      </c>
      <c r="BR247" s="4">
        <f t="shared" ca="1" si="325"/>
        <v>0</v>
      </c>
      <c r="BS247" s="4">
        <f t="shared" ca="1" si="325"/>
        <v>0</v>
      </c>
      <c r="BT247" s="4">
        <f t="shared" ca="1" si="325"/>
        <v>0</v>
      </c>
      <c r="BU247" s="4">
        <f t="shared" ca="1" si="325"/>
        <v>0</v>
      </c>
      <c r="BV247" s="4">
        <f t="shared" ca="1" si="325"/>
        <v>0</v>
      </c>
      <c r="BW247" s="4">
        <f t="shared" ca="1" si="325"/>
        <v>0</v>
      </c>
      <c r="BX247" s="4">
        <f t="shared" ca="1" si="325"/>
        <v>0</v>
      </c>
      <c r="BY247" s="4">
        <f t="shared" ca="1" si="325"/>
        <v>0</v>
      </c>
      <c r="BZ247" s="4">
        <f t="shared" ca="1" si="325"/>
        <v>0</v>
      </c>
      <c r="CA247" s="4">
        <f t="shared" ca="1" si="325"/>
        <v>0</v>
      </c>
      <c r="CB247" s="4">
        <f t="shared" ca="1" si="325"/>
        <v>0</v>
      </c>
      <c r="CC247" s="4">
        <f t="shared" ca="1" si="325"/>
        <v>0</v>
      </c>
      <c r="CD247" s="4">
        <f t="shared" ca="1" si="325"/>
        <v>0</v>
      </c>
      <c r="CE247" s="4">
        <f t="shared" ca="1" si="325"/>
        <v>0</v>
      </c>
      <c r="CF247" s="4">
        <f t="shared" ca="1" si="325"/>
        <v>0</v>
      </c>
      <c r="CG247" s="4">
        <f t="shared" ca="1" si="325"/>
        <v>0</v>
      </c>
      <c r="CH247" s="4">
        <f t="shared" ca="1" si="325"/>
        <v>0</v>
      </c>
      <c r="CI247" s="4">
        <f t="shared" ca="1" si="325"/>
        <v>0</v>
      </c>
      <c r="CJ247" s="4">
        <f t="shared" ca="1" si="325"/>
        <v>0</v>
      </c>
      <c r="CK247" s="4">
        <f t="shared" ca="1" si="325"/>
        <v>0</v>
      </c>
      <c r="CL247" s="4">
        <f t="shared" ca="1" si="325"/>
        <v>0</v>
      </c>
      <c r="CM247" s="4">
        <f t="shared" ca="1" si="325"/>
        <v>0</v>
      </c>
      <c r="CN247" s="4">
        <f t="shared" ca="1" si="325"/>
        <v>0</v>
      </c>
      <c r="CO247" s="4">
        <f t="shared" ca="1" si="325"/>
        <v>0</v>
      </c>
      <c r="CP247" s="4">
        <f t="shared" ca="1" si="325"/>
        <v>0</v>
      </c>
      <c r="CQ247" s="4">
        <f t="shared" ca="1" si="325"/>
        <v>0</v>
      </c>
      <c r="CR247" s="4">
        <f t="shared" ca="1" si="325"/>
        <v>0</v>
      </c>
      <c r="CS247" s="4">
        <f t="shared" ca="1" si="325"/>
        <v>0</v>
      </c>
      <c r="CT247" s="4">
        <f t="shared" ca="1" si="325"/>
        <v>0</v>
      </c>
      <c r="CU247" s="4">
        <f t="shared" ca="1" si="325"/>
        <v>0</v>
      </c>
      <c r="CV247" s="4">
        <f t="shared" ca="1" si="325"/>
        <v>0</v>
      </c>
      <c r="CW247" s="4">
        <f t="shared" ca="1" si="325"/>
        <v>0</v>
      </c>
      <c r="CX247" s="4">
        <f t="shared" ca="1" si="325"/>
        <v>0</v>
      </c>
      <c r="CY247" s="4">
        <f t="shared" ca="1" si="325"/>
        <v>0</v>
      </c>
      <c r="CZ247" s="4">
        <f t="shared" ca="1" si="325"/>
        <v>0</v>
      </c>
      <c r="DA247" s="4">
        <f t="shared" ca="1" si="325"/>
        <v>0</v>
      </c>
      <c r="DB247" s="4">
        <f t="shared" ca="1" si="325"/>
        <v>0</v>
      </c>
      <c r="DC247" s="4">
        <f t="shared" ca="1" si="325"/>
        <v>0</v>
      </c>
      <c r="DD247" s="4">
        <f t="shared" ca="1" si="325"/>
        <v>0</v>
      </c>
      <c r="DE247" s="4">
        <f t="shared" ca="1" si="325"/>
        <v>0</v>
      </c>
      <c r="DF247" s="4">
        <f t="shared" ca="1" si="325"/>
        <v>0</v>
      </c>
      <c r="DG247" s="4">
        <f t="shared" ca="1" si="325"/>
        <v>0</v>
      </c>
      <c r="DH247" s="4">
        <f t="shared" ca="1" si="325"/>
        <v>0</v>
      </c>
      <c r="DI247" s="4">
        <f t="shared" ca="1" si="325"/>
        <v>0</v>
      </c>
      <c r="DJ247" s="4">
        <f t="shared" ca="1" si="325"/>
        <v>0</v>
      </c>
      <c r="DK247" s="4">
        <f t="shared" ca="1" si="325"/>
        <v>0</v>
      </c>
      <c r="DL247" s="4">
        <f t="shared" ca="1" si="325"/>
        <v>0</v>
      </c>
      <c r="DM247" s="4">
        <f t="shared" ca="1" si="325"/>
        <v>0</v>
      </c>
      <c r="DN247" s="4">
        <f t="shared" ca="1" si="325"/>
        <v>0</v>
      </c>
      <c r="DO247" s="4">
        <f t="shared" ca="1" si="325"/>
        <v>0</v>
      </c>
      <c r="DP247" s="4">
        <f t="shared" ca="1" si="325"/>
        <v>0</v>
      </c>
      <c r="DQ247" s="4">
        <f t="shared" ca="1" si="325"/>
        <v>0</v>
      </c>
      <c r="DR247" s="4">
        <f t="shared" ca="1" si="325"/>
        <v>0</v>
      </c>
      <c r="DS247" s="4">
        <f t="shared" ca="1" si="325"/>
        <v>0</v>
      </c>
      <c r="DT247" s="4">
        <f t="shared" ca="1" si="325"/>
        <v>0</v>
      </c>
      <c r="DU247" s="4">
        <f t="shared" ca="1" si="325"/>
        <v>0</v>
      </c>
      <c r="DV247" s="4">
        <f t="shared" ca="1" si="325"/>
        <v>0</v>
      </c>
      <c r="DW247" s="4">
        <f t="shared" ca="1" si="325"/>
        <v>0</v>
      </c>
      <c r="DX247" s="4">
        <f t="shared" ca="1" si="325"/>
        <v>0</v>
      </c>
      <c r="DY247" s="4">
        <f t="shared" ca="1" si="325"/>
        <v>0</v>
      </c>
      <c r="DZ247" s="4">
        <f t="shared" ca="1" si="325"/>
        <v>0</v>
      </c>
      <c r="EA247" s="4">
        <f t="shared" ca="1" si="325"/>
        <v>0</v>
      </c>
      <c r="EB247" s="4">
        <f t="shared" ref="EB247:GM247" ca="1" si="326">IF($D113&gt;0,      MAX(   (SQRT($C$232*EB$241/PI()/($J113+1E-36))-$C$237)/TAN($C$236),0),0)</f>
        <v>0</v>
      </c>
      <c r="EC247" s="4">
        <f t="shared" ca="1" si="326"/>
        <v>0</v>
      </c>
      <c r="ED247" s="4">
        <f t="shared" ca="1" si="326"/>
        <v>0</v>
      </c>
      <c r="EE247" s="4">
        <f t="shared" ca="1" si="326"/>
        <v>0</v>
      </c>
      <c r="EF247" s="4">
        <f t="shared" ca="1" si="326"/>
        <v>0</v>
      </c>
      <c r="EG247" s="4">
        <f t="shared" ca="1" si="326"/>
        <v>0</v>
      </c>
      <c r="EH247" s="4">
        <f t="shared" ca="1" si="326"/>
        <v>0</v>
      </c>
      <c r="EI247" s="4">
        <f t="shared" ca="1" si="326"/>
        <v>0</v>
      </c>
      <c r="EJ247" s="4">
        <f t="shared" ca="1" si="326"/>
        <v>0</v>
      </c>
      <c r="EK247" s="4">
        <f t="shared" ca="1" si="326"/>
        <v>0</v>
      </c>
      <c r="EL247" s="4">
        <f t="shared" ca="1" si="326"/>
        <v>0</v>
      </c>
      <c r="EM247" s="4">
        <f t="shared" ca="1" si="326"/>
        <v>0</v>
      </c>
      <c r="EN247" s="4">
        <f t="shared" ca="1" si="326"/>
        <v>0</v>
      </c>
      <c r="EO247" s="4">
        <f t="shared" ca="1" si="326"/>
        <v>0</v>
      </c>
      <c r="EP247" s="4">
        <f t="shared" ca="1" si="326"/>
        <v>0</v>
      </c>
      <c r="EQ247" s="4">
        <f t="shared" ca="1" si="326"/>
        <v>0</v>
      </c>
      <c r="ER247" s="4">
        <f t="shared" ca="1" si="326"/>
        <v>0</v>
      </c>
      <c r="ES247" s="4">
        <f t="shared" ca="1" si="326"/>
        <v>0</v>
      </c>
      <c r="ET247" s="4">
        <f t="shared" ca="1" si="326"/>
        <v>0</v>
      </c>
      <c r="EU247" s="4">
        <f t="shared" ca="1" si="326"/>
        <v>0</v>
      </c>
      <c r="EV247" s="4">
        <f t="shared" ca="1" si="326"/>
        <v>0</v>
      </c>
      <c r="EW247" s="4">
        <f t="shared" ca="1" si="326"/>
        <v>0</v>
      </c>
      <c r="EX247" s="4">
        <f t="shared" ca="1" si="326"/>
        <v>0</v>
      </c>
      <c r="EY247" s="4">
        <f t="shared" ca="1" si="326"/>
        <v>0</v>
      </c>
      <c r="EZ247" s="4">
        <f t="shared" ca="1" si="326"/>
        <v>0</v>
      </c>
      <c r="FA247" s="4">
        <f t="shared" ca="1" si="326"/>
        <v>0</v>
      </c>
      <c r="FB247" s="4">
        <f t="shared" ca="1" si="326"/>
        <v>0</v>
      </c>
      <c r="FC247" s="4">
        <f t="shared" ca="1" si="326"/>
        <v>0</v>
      </c>
      <c r="FD247" s="4">
        <f t="shared" ca="1" si="326"/>
        <v>0</v>
      </c>
      <c r="FE247" s="4">
        <f t="shared" ca="1" si="326"/>
        <v>0</v>
      </c>
      <c r="FF247" s="4">
        <f t="shared" ca="1" si="326"/>
        <v>0</v>
      </c>
      <c r="FG247" s="4">
        <f t="shared" ca="1" si="326"/>
        <v>0</v>
      </c>
      <c r="FH247" s="4">
        <f t="shared" ca="1" si="326"/>
        <v>0</v>
      </c>
      <c r="FI247" s="4">
        <f t="shared" ca="1" si="326"/>
        <v>0</v>
      </c>
      <c r="FJ247" s="4">
        <f t="shared" ca="1" si="326"/>
        <v>0</v>
      </c>
      <c r="FK247" s="4">
        <f t="shared" ca="1" si="326"/>
        <v>0</v>
      </c>
      <c r="FL247" s="4">
        <f t="shared" ca="1" si="326"/>
        <v>0</v>
      </c>
      <c r="FM247" s="4">
        <f t="shared" ca="1" si="326"/>
        <v>0</v>
      </c>
      <c r="FN247" s="4">
        <f t="shared" ca="1" si="326"/>
        <v>0</v>
      </c>
      <c r="FO247" s="4">
        <f t="shared" ca="1" si="326"/>
        <v>0</v>
      </c>
      <c r="FP247" s="4">
        <f t="shared" ca="1" si="326"/>
        <v>0</v>
      </c>
      <c r="FQ247" s="4">
        <f t="shared" ca="1" si="326"/>
        <v>0</v>
      </c>
      <c r="FR247" s="4">
        <f t="shared" ca="1" si="326"/>
        <v>0</v>
      </c>
      <c r="FS247" s="4">
        <f t="shared" ca="1" si="326"/>
        <v>0</v>
      </c>
      <c r="FT247" s="4">
        <f t="shared" ca="1" si="326"/>
        <v>0</v>
      </c>
      <c r="FU247" s="4">
        <f t="shared" ca="1" si="326"/>
        <v>0</v>
      </c>
      <c r="FV247" s="4">
        <f t="shared" ca="1" si="326"/>
        <v>0</v>
      </c>
      <c r="FW247" s="4">
        <f t="shared" ca="1" si="326"/>
        <v>0</v>
      </c>
      <c r="FX247" s="4">
        <f t="shared" ca="1" si="326"/>
        <v>0</v>
      </c>
      <c r="FY247" s="4">
        <f t="shared" ca="1" si="326"/>
        <v>0</v>
      </c>
      <c r="FZ247" s="4">
        <f t="shared" ca="1" si="326"/>
        <v>0</v>
      </c>
      <c r="GA247" s="4">
        <f t="shared" ca="1" si="326"/>
        <v>0</v>
      </c>
      <c r="GB247" s="4">
        <f t="shared" ca="1" si="326"/>
        <v>0</v>
      </c>
      <c r="GC247" s="4">
        <f t="shared" ca="1" si="326"/>
        <v>0</v>
      </c>
      <c r="GD247" s="4">
        <f t="shared" ca="1" si="326"/>
        <v>0</v>
      </c>
      <c r="GE247" s="4">
        <f t="shared" ca="1" si="326"/>
        <v>0</v>
      </c>
      <c r="GF247" s="4">
        <f t="shared" ca="1" si="326"/>
        <v>0</v>
      </c>
      <c r="GG247" s="4">
        <f t="shared" ca="1" si="326"/>
        <v>0</v>
      </c>
      <c r="GH247" s="4">
        <f t="shared" ca="1" si="326"/>
        <v>0</v>
      </c>
      <c r="GI247" s="4">
        <f t="shared" ca="1" si="326"/>
        <v>0</v>
      </c>
      <c r="GJ247" s="4">
        <f t="shared" ca="1" si="326"/>
        <v>0</v>
      </c>
      <c r="GK247" s="4">
        <f t="shared" ca="1" si="326"/>
        <v>0</v>
      </c>
      <c r="GL247" s="4">
        <f t="shared" ca="1" si="326"/>
        <v>0</v>
      </c>
      <c r="GM247" s="4">
        <f t="shared" ca="1" si="326"/>
        <v>0</v>
      </c>
      <c r="GN247" s="4">
        <f t="shared" ref="GN247:IV247" ca="1" si="327">IF($D113&gt;0,      MAX(   (SQRT($C$232*GN$241/PI()/($J113+1E-36))-$C$237)/TAN($C$236),0),0)</f>
        <v>0</v>
      </c>
      <c r="GO247" s="4">
        <f t="shared" ca="1" si="327"/>
        <v>0</v>
      </c>
      <c r="GP247" s="4">
        <f t="shared" ca="1" si="327"/>
        <v>0</v>
      </c>
      <c r="GQ247" s="4">
        <f t="shared" ca="1" si="327"/>
        <v>0</v>
      </c>
      <c r="GR247" s="4">
        <f t="shared" ca="1" si="327"/>
        <v>0</v>
      </c>
      <c r="GS247" s="4">
        <f t="shared" ca="1" si="327"/>
        <v>0</v>
      </c>
      <c r="GT247" s="4">
        <f t="shared" ca="1" si="327"/>
        <v>0</v>
      </c>
      <c r="GU247" s="4">
        <f t="shared" ca="1" si="327"/>
        <v>0</v>
      </c>
      <c r="GV247" s="4">
        <f t="shared" ca="1" si="327"/>
        <v>0</v>
      </c>
      <c r="GW247" s="4">
        <f t="shared" ca="1" si="327"/>
        <v>0</v>
      </c>
      <c r="GX247" s="4">
        <f t="shared" ca="1" si="327"/>
        <v>0</v>
      </c>
      <c r="GY247" s="4">
        <f t="shared" ca="1" si="327"/>
        <v>0</v>
      </c>
      <c r="GZ247" s="4">
        <f t="shared" ca="1" si="327"/>
        <v>0</v>
      </c>
      <c r="HA247" s="4">
        <f t="shared" ca="1" si="327"/>
        <v>0</v>
      </c>
      <c r="HB247" s="4">
        <f t="shared" ca="1" si="327"/>
        <v>0</v>
      </c>
      <c r="HC247" s="4">
        <f t="shared" ca="1" si="327"/>
        <v>0</v>
      </c>
      <c r="HD247" s="4">
        <f t="shared" ca="1" si="327"/>
        <v>0</v>
      </c>
      <c r="HE247" s="4">
        <f t="shared" ca="1" si="327"/>
        <v>0</v>
      </c>
      <c r="HF247" s="4">
        <f t="shared" ca="1" si="327"/>
        <v>0</v>
      </c>
      <c r="HG247" s="4">
        <f t="shared" ca="1" si="327"/>
        <v>0</v>
      </c>
      <c r="HH247" s="4">
        <f t="shared" ca="1" si="327"/>
        <v>0</v>
      </c>
      <c r="HI247" s="4">
        <f t="shared" ca="1" si="327"/>
        <v>0</v>
      </c>
      <c r="HJ247" s="4">
        <f t="shared" ca="1" si="327"/>
        <v>0</v>
      </c>
      <c r="HK247" s="4">
        <f t="shared" ca="1" si="327"/>
        <v>0</v>
      </c>
      <c r="HL247" s="4">
        <f t="shared" ca="1" si="327"/>
        <v>0</v>
      </c>
      <c r="HM247" s="4">
        <f t="shared" ca="1" si="327"/>
        <v>0</v>
      </c>
      <c r="HN247" s="4">
        <f t="shared" ca="1" si="327"/>
        <v>0</v>
      </c>
      <c r="HO247" s="4">
        <f t="shared" ca="1" si="327"/>
        <v>0</v>
      </c>
      <c r="HP247" s="4">
        <f t="shared" ca="1" si="327"/>
        <v>0</v>
      </c>
      <c r="HQ247" s="4">
        <f t="shared" ca="1" si="327"/>
        <v>0</v>
      </c>
      <c r="HR247" s="4">
        <f t="shared" ca="1" si="327"/>
        <v>0</v>
      </c>
      <c r="HS247" s="4">
        <f t="shared" ca="1" si="327"/>
        <v>0</v>
      </c>
      <c r="HT247" s="4">
        <f t="shared" ca="1" si="327"/>
        <v>0</v>
      </c>
      <c r="HU247" s="4">
        <f t="shared" ca="1" si="327"/>
        <v>0</v>
      </c>
      <c r="HV247" s="4">
        <f t="shared" ca="1" si="327"/>
        <v>0</v>
      </c>
      <c r="HW247" s="4">
        <f t="shared" ca="1" si="327"/>
        <v>0</v>
      </c>
      <c r="HX247" s="4">
        <f t="shared" ca="1" si="327"/>
        <v>0</v>
      </c>
      <c r="HY247" s="4">
        <f t="shared" ca="1" si="327"/>
        <v>0</v>
      </c>
      <c r="HZ247" s="4">
        <f t="shared" ca="1" si="327"/>
        <v>0</v>
      </c>
      <c r="IA247" s="4">
        <f t="shared" ca="1" si="327"/>
        <v>0</v>
      </c>
      <c r="IB247" s="4">
        <f t="shared" ca="1" si="327"/>
        <v>0</v>
      </c>
      <c r="IC247" s="4">
        <f t="shared" ca="1" si="327"/>
        <v>0</v>
      </c>
      <c r="ID247" s="4">
        <f t="shared" ca="1" si="327"/>
        <v>0</v>
      </c>
      <c r="IE247" s="4">
        <f t="shared" ca="1" si="327"/>
        <v>0</v>
      </c>
      <c r="IF247" s="4">
        <f t="shared" ca="1" si="327"/>
        <v>0</v>
      </c>
      <c r="IG247" s="4">
        <f t="shared" ca="1" si="327"/>
        <v>0</v>
      </c>
      <c r="IH247" s="4">
        <f t="shared" ca="1" si="327"/>
        <v>0</v>
      </c>
      <c r="II247" s="4">
        <f t="shared" ca="1" si="327"/>
        <v>0</v>
      </c>
      <c r="IJ247" s="4">
        <f t="shared" ca="1" si="327"/>
        <v>0</v>
      </c>
      <c r="IK247" s="4">
        <f t="shared" ca="1" si="327"/>
        <v>0</v>
      </c>
      <c r="IL247" s="4">
        <f t="shared" ca="1" si="327"/>
        <v>0</v>
      </c>
      <c r="IM247" s="4">
        <f t="shared" ca="1" si="327"/>
        <v>0</v>
      </c>
      <c r="IN247" s="4">
        <f t="shared" ca="1" si="327"/>
        <v>0</v>
      </c>
      <c r="IO247" s="4">
        <f t="shared" ca="1" si="327"/>
        <v>0</v>
      </c>
      <c r="IP247" s="4">
        <f t="shared" ca="1" si="327"/>
        <v>0</v>
      </c>
      <c r="IQ247" s="4">
        <f t="shared" ca="1" si="327"/>
        <v>0</v>
      </c>
      <c r="IR247" s="4">
        <f t="shared" ca="1" si="327"/>
        <v>0</v>
      </c>
      <c r="IS247" s="4">
        <f t="shared" ca="1" si="327"/>
        <v>0</v>
      </c>
      <c r="IT247" s="4">
        <f t="shared" ca="1" si="327"/>
        <v>0</v>
      </c>
      <c r="IU247" s="4">
        <f t="shared" ca="1" si="327"/>
        <v>0</v>
      </c>
      <c r="IV247" s="4">
        <f t="shared" ca="1" si="327"/>
        <v>0</v>
      </c>
    </row>
    <row r="248" spans="1:256" x14ac:dyDescent="0.15">
      <c r="A248" s="24" t="s">
        <v>144</v>
      </c>
      <c r="B248" s="2" t="s">
        <v>18</v>
      </c>
      <c r="C248" s="4"/>
      <c r="D248" s="4">
        <f t="shared" ref="D248:BO248" ca="1" si="328">IF($D114&gt;0,      MAX(   (SQRT($C$232*D$241/PI()/($J114+1E-36))-$C$237)/TAN($C$236),0),0)</f>
        <v>0</v>
      </c>
      <c r="E248" s="4">
        <f t="shared" ca="1" si="328"/>
        <v>0</v>
      </c>
      <c r="F248" s="4">
        <f t="shared" ca="1" si="328"/>
        <v>0</v>
      </c>
      <c r="G248" s="4">
        <f t="shared" ca="1" si="328"/>
        <v>0</v>
      </c>
      <c r="H248" s="4">
        <f t="shared" ca="1" si="328"/>
        <v>0</v>
      </c>
      <c r="I248" s="4">
        <f t="shared" ca="1" si="328"/>
        <v>0</v>
      </c>
      <c r="J248" s="4">
        <f t="shared" ca="1" si="328"/>
        <v>0</v>
      </c>
      <c r="K248" s="4">
        <f t="shared" ca="1" si="328"/>
        <v>0</v>
      </c>
      <c r="L248" s="4">
        <f t="shared" ca="1" si="328"/>
        <v>0</v>
      </c>
      <c r="M248" s="4">
        <f t="shared" ca="1" si="328"/>
        <v>0</v>
      </c>
      <c r="N248" s="4">
        <f t="shared" ca="1" si="328"/>
        <v>0</v>
      </c>
      <c r="O248" s="4">
        <f t="shared" ca="1" si="328"/>
        <v>0</v>
      </c>
      <c r="P248" s="4">
        <f t="shared" ca="1" si="328"/>
        <v>0</v>
      </c>
      <c r="Q248" s="4">
        <f t="shared" ca="1" si="328"/>
        <v>0</v>
      </c>
      <c r="R248" s="4">
        <f t="shared" ca="1" si="328"/>
        <v>0</v>
      </c>
      <c r="S248" s="4">
        <f t="shared" ca="1" si="328"/>
        <v>0</v>
      </c>
      <c r="T248" s="4">
        <f t="shared" ca="1" si="328"/>
        <v>0</v>
      </c>
      <c r="U248" s="4">
        <f t="shared" ca="1" si="328"/>
        <v>0</v>
      </c>
      <c r="V248" s="4">
        <f t="shared" ca="1" si="328"/>
        <v>0</v>
      </c>
      <c r="W248" s="4">
        <f t="shared" ca="1" si="328"/>
        <v>0</v>
      </c>
      <c r="X248" s="4">
        <f t="shared" ca="1" si="328"/>
        <v>0</v>
      </c>
      <c r="Y248" s="4">
        <f t="shared" ca="1" si="328"/>
        <v>0</v>
      </c>
      <c r="Z248" s="4">
        <f t="shared" ca="1" si="328"/>
        <v>0</v>
      </c>
      <c r="AA248" s="4">
        <f t="shared" ca="1" si="328"/>
        <v>0</v>
      </c>
      <c r="AB248" s="4">
        <f t="shared" ca="1" si="328"/>
        <v>0</v>
      </c>
      <c r="AC248" s="4">
        <f t="shared" ca="1" si="328"/>
        <v>0</v>
      </c>
      <c r="AD248" s="4">
        <f t="shared" ca="1" si="328"/>
        <v>0</v>
      </c>
      <c r="AE248" s="4">
        <f t="shared" ca="1" si="328"/>
        <v>0</v>
      </c>
      <c r="AF248" s="4">
        <f t="shared" ca="1" si="328"/>
        <v>0</v>
      </c>
      <c r="AG248" s="4">
        <f t="shared" ca="1" si="328"/>
        <v>0</v>
      </c>
      <c r="AH248" s="4">
        <f t="shared" ca="1" si="328"/>
        <v>0</v>
      </c>
      <c r="AI248" s="4">
        <f t="shared" ca="1" si="328"/>
        <v>0</v>
      </c>
      <c r="AJ248" s="4">
        <f t="shared" ca="1" si="328"/>
        <v>0</v>
      </c>
      <c r="AK248" s="4">
        <f t="shared" ca="1" si="328"/>
        <v>0</v>
      </c>
      <c r="AL248" s="4">
        <f t="shared" ca="1" si="328"/>
        <v>0</v>
      </c>
      <c r="AM248" s="4">
        <f t="shared" ca="1" si="328"/>
        <v>0</v>
      </c>
      <c r="AN248" s="4">
        <f t="shared" ca="1" si="328"/>
        <v>0</v>
      </c>
      <c r="AO248" s="4">
        <f t="shared" ca="1" si="328"/>
        <v>0</v>
      </c>
      <c r="AP248" s="4">
        <f t="shared" ca="1" si="328"/>
        <v>0</v>
      </c>
      <c r="AQ248" s="4">
        <f t="shared" ca="1" si="328"/>
        <v>0</v>
      </c>
      <c r="AR248" s="4">
        <f t="shared" ca="1" si="328"/>
        <v>0</v>
      </c>
      <c r="AS248" s="4">
        <f t="shared" ca="1" si="328"/>
        <v>0</v>
      </c>
      <c r="AT248" s="4">
        <f t="shared" ca="1" si="328"/>
        <v>0</v>
      </c>
      <c r="AU248" s="4">
        <f t="shared" ca="1" si="328"/>
        <v>0</v>
      </c>
      <c r="AV248" s="4">
        <f t="shared" ca="1" si="328"/>
        <v>0</v>
      </c>
      <c r="AW248" s="4">
        <f t="shared" ca="1" si="328"/>
        <v>0</v>
      </c>
      <c r="AX248" s="4">
        <f t="shared" ca="1" si="328"/>
        <v>0</v>
      </c>
      <c r="AY248" s="4">
        <f t="shared" ca="1" si="328"/>
        <v>0</v>
      </c>
      <c r="AZ248" s="4">
        <f t="shared" ca="1" si="328"/>
        <v>0</v>
      </c>
      <c r="BA248" s="4">
        <f t="shared" ca="1" si="328"/>
        <v>0</v>
      </c>
      <c r="BB248" s="4">
        <f t="shared" ca="1" si="328"/>
        <v>0</v>
      </c>
      <c r="BC248" s="4">
        <f t="shared" ca="1" si="328"/>
        <v>0</v>
      </c>
      <c r="BD248" s="4">
        <f t="shared" ca="1" si="328"/>
        <v>0</v>
      </c>
      <c r="BE248" s="4">
        <f t="shared" ca="1" si="328"/>
        <v>0</v>
      </c>
      <c r="BF248" s="4">
        <f t="shared" ca="1" si="328"/>
        <v>0</v>
      </c>
      <c r="BG248" s="4">
        <f t="shared" ca="1" si="328"/>
        <v>0</v>
      </c>
      <c r="BH248" s="4">
        <f t="shared" ca="1" si="328"/>
        <v>0</v>
      </c>
      <c r="BI248" s="4">
        <f t="shared" ca="1" si="328"/>
        <v>0</v>
      </c>
      <c r="BJ248" s="4">
        <f t="shared" ca="1" si="328"/>
        <v>0</v>
      </c>
      <c r="BK248" s="4">
        <f t="shared" ca="1" si="328"/>
        <v>0</v>
      </c>
      <c r="BL248" s="4">
        <f t="shared" ca="1" si="328"/>
        <v>0</v>
      </c>
      <c r="BM248" s="4">
        <f t="shared" ca="1" si="328"/>
        <v>0</v>
      </c>
      <c r="BN248" s="4">
        <f t="shared" ca="1" si="328"/>
        <v>0</v>
      </c>
      <c r="BO248" s="4">
        <f t="shared" ca="1" si="328"/>
        <v>0</v>
      </c>
      <c r="BP248" s="4">
        <f t="shared" ref="BP248:EA248" ca="1" si="329">IF($D114&gt;0,      MAX(   (SQRT($C$232*BP$241/PI()/($J114+1E-36))-$C$237)/TAN($C$236),0),0)</f>
        <v>0</v>
      </c>
      <c r="BQ248" s="4">
        <f t="shared" ca="1" si="329"/>
        <v>0</v>
      </c>
      <c r="BR248" s="4">
        <f t="shared" ca="1" si="329"/>
        <v>0</v>
      </c>
      <c r="BS248" s="4">
        <f t="shared" ca="1" si="329"/>
        <v>0</v>
      </c>
      <c r="BT248" s="4">
        <f t="shared" ca="1" si="329"/>
        <v>0</v>
      </c>
      <c r="BU248" s="4">
        <f t="shared" ca="1" si="329"/>
        <v>0</v>
      </c>
      <c r="BV248" s="4">
        <f t="shared" ca="1" si="329"/>
        <v>0</v>
      </c>
      <c r="BW248" s="4">
        <f t="shared" ca="1" si="329"/>
        <v>0</v>
      </c>
      <c r="BX248" s="4">
        <f t="shared" ca="1" si="329"/>
        <v>0</v>
      </c>
      <c r="BY248" s="4">
        <f t="shared" ca="1" si="329"/>
        <v>0</v>
      </c>
      <c r="BZ248" s="4">
        <f t="shared" ca="1" si="329"/>
        <v>0</v>
      </c>
      <c r="CA248" s="4">
        <f t="shared" ca="1" si="329"/>
        <v>0</v>
      </c>
      <c r="CB248" s="4">
        <f t="shared" ca="1" si="329"/>
        <v>0</v>
      </c>
      <c r="CC248" s="4">
        <f t="shared" ca="1" si="329"/>
        <v>0</v>
      </c>
      <c r="CD248" s="4">
        <f t="shared" ca="1" si="329"/>
        <v>0</v>
      </c>
      <c r="CE248" s="4">
        <f t="shared" ca="1" si="329"/>
        <v>0</v>
      </c>
      <c r="CF248" s="4">
        <f t="shared" ca="1" si="329"/>
        <v>0</v>
      </c>
      <c r="CG248" s="4">
        <f t="shared" ca="1" si="329"/>
        <v>0</v>
      </c>
      <c r="CH248" s="4">
        <f t="shared" ca="1" si="329"/>
        <v>0</v>
      </c>
      <c r="CI248" s="4">
        <f t="shared" ca="1" si="329"/>
        <v>0</v>
      </c>
      <c r="CJ248" s="4">
        <f t="shared" ca="1" si="329"/>
        <v>0</v>
      </c>
      <c r="CK248" s="4">
        <f t="shared" ca="1" si="329"/>
        <v>0</v>
      </c>
      <c r="CL248" s="4">
        <f t="shared" ca="1" si="329"/>
        <v>0</v>
      </c>
      <c r="CM248" s="4">
        <f t="shared" ca="1" si="329"/>
        <v>0</v>
      </c>
      <c r="CN248" s="4">
        <f t="shared" ca="1" si="329"/>
        <v>0</v>
      </c>
      <c r="CO248" s="4">
        <f t="shared" ca="1" si="329"/>
        <v>0</v>
      </c>
      <c r="CP248" s="4">
        <f t="shared" ca="1" si="329"/>
        <v>0</v>
      </c>
      <c r="CQ248" s="4">
        <f t="shared" ca="1" si="329"/>
        <v>0</v>
      </c>
      <c r="CR248" s="4">
        <f t="shared" ca="1" si="329"/>
        <v>0</v>
      </c>
      <c r="CS248" s="4">
        <f t="shared" ca="1" si="329"/>
        <v>0</v>
      </c>
      <c r="CT248" s="4">
        <f t="shared" ca="1" si="329"/>
        <v>0</v>
      </c>
      <c r="CU248" s="4">
        <f t="shared" ca="1" si="329"/>
        <v>0</v>
      </c>
      <c r="CV248" s="4">
        <f t="shared" ca="1" si="329"/>
        <v>0</v>
      </c>
      <c r="CW248" s="4">
        <f t="shared" ca="1" si="329"/>
        <v>0</v>
      </c>
      <c r="CX248" s="4">
        <f t="shared" ca="1" si="329"/>
        <v>0</v>
      </c>
      <c r="CY248" s="4">
        <f t="shared" ca="1" si="329"/>
        <v>0</v>
      </c>
      <c r="CZ248" s="4">
        <f t="shared" ca="1" si="329"/>
        <v>0</v>
      </c>
      <c r="DA248" s="4">
        <f t="shared" ca="1" si="329"/>
        <v>0</v>
      </c>
      <c r="DB248" s="4">
        <f t="shared" ca="1" si="329"/>
        <v>0</v>
      </c>
      <c r="DC248" s="4">
        <f t="shared" ca="1" si="329"/>
        <v>0</v>
      </c>
      <c r="DD248" s="4">
        <f t="shared" ca="1" si="329"/>
        <v>0</v>
      </c>
      <c r="DE248" s="4">
        <f t="shared" ca="1" si="329"/>
        <v>0</v>
      </c>
      <c r="DF248" s="4">
        <f t="shared" ca="1" si="329"/>
        <v>0</v>
      </c>
      <c r="DG248" s="4">
        <f t="shared" ca="1" si="329"/>
        <v>0</v>
      </c>
      <c r="DH248" s="4">
        <f t="shared" ca="1" si="329"/>
        <v>0</v>
      </c>
      <c r="DI248" s="4">
        <f t="shared" ca="1" si="329"/>
        <v>0</v>
      </c>
      <c r="DJ248" s="4">
        <f t="shared" ca="1" si="329"/>
        <v>0</v>
      </c>
      <c r="DK248" s="4">
        <f t="shared" ca="1" si="329"/>
        <v>0</v>
      </c>
      <c r="DL248" s="4">
        <f t="shared" ca="1" si="329"/>
        <v>0</v>
      </c>
      <c r="DM248" s="4">
        <f t="shared" ca="1" si="329"/>
        <v>0</v>
      </c>
      <c r="DN248" s="4">
        <f t="shared" ca="1" si="329"/>
        <v>0</v>
      </c>
      <c r="DO248" s="4">
        <f t="shared" ca="1" si="329"/>
        <v>0</v>
      </c>
      <c r="DP248" s="4">
        <f t="shared" ca="1" si="329"/>
        <v>0</v>
      </c>
      <c r="DQ248" s="4">
        <f t="shared" ca="1" si="329"/>
        <v>0</v>
      </c>
      <c r="DR248" s="4">
        <f t="shared" ca="1" si="329"/>
        <v>0</v>
      </c>
      <c r="DS248" s="4">
        <f t="shared" ca="1" si="329"/>
        <v>0</v>
      </c>
      <c r="DT248" s="4">
        <f t="shared" ca="1" si="329"/>
        <v>0</v>
      </c>
      <c r="DU248" s="4">
        <f t="shared" ca="1" si="329"/>
        <v>0</v>
      </c>
      <c r="DV248" s="4">
        <f t="shared" ca="1" si="329"/>
        <v>0</v>
      </c>
      <c r="DW248" s="4">
        <f t="shared" ca="1" si="329"/>
        <v>0</v>
      </c>
      <c r="DX248" s="4">
        <f t="shared" ca="1" si="329"/>
        <v>0</v>
      </c>
      <c r="DY248" s="4">
        <f t="shared" ca="1" si="329"/>
        <v>0</v>
      </c>
      <c r="DZ248" s="4">
        <f t="shared" ca="1" si="329"/>
        <v>0</v>
      </c>
      <c r="EA248" s="4">
        <f t="shared" ca="1" si="329"/>
        <v>0</v>
      </c>
      <c r="EB248" s="4">
        <f t="shared" ref="EB248:GM248" ca="1" si="330">IF($D114&gt;0,      MAX(   (SQRT($C$232*EB$241/PI()/($J114+1E-36))-$C$237)/TAN($C$236),0),0)</f>
        <v>0</v>
      </c>
      <c r="EC248" s="4">
        <f t="shared" ca="1" si="330"/>
        <v>0</v>
      </c>
      <c r="ED248" s="4">
        <f t="shared" ca="1" si="330"/>
        <v>0</v>
      </c>
      <c r="EE248" s="4">
        <f t="shared" ca="1" si="330"/>
        <v>0</v>
      </c>
      <c r="EF248" s="4">
        <f t="shared" ca="1" si="330"/>
        <v>0</v>
      </c>
      <c r="EG248" s="4">
        <f t="shared" ca="1" si="330"/>
        <v>0</v>
      </c>
      <c r="EH248" s="4">
        <f t="shared" ca="1" si="330"/>
        <v>0</v>
      </c>
      <c r="EI248" s="4">
        <f t="shared" ca="1" si="330"/>
        <v>0</v>
      </c>
      <c r="EJ248" s="4">
        <f t="shared" ca="1" si="330"/>
        <v>0</v>
      </c>
      <c r="EK248" s="4">
        <f t="shared" ca="1" si="330"/>
        <v>0</v>
      </c>
      <c r="EL248" s="4">
        <f t="shared" ca="1" si="330"/>
        <v>0</v>
      </c>
      <c r="EM248" s="4">
        <f t="shared" ca="1" si="330"/>
        <v>0</v>
      </c>
      <c r="EN248" s="4">
        <f t="shared" ca="1" si="330"/>
        <v>0</v>
      </c>
      <c r="EO248" s="4">
        <f t="shared" ca="1" si="330"/>
        <v>0</v>
      </c>
      <c r="EP248" s="4">
        <f t="shared" ca="1" si="330"/>
        <v>0</v>
      </c>
      <c r="EQ248" s="4">
        <f t="shared" ca="1" si="330"/>
        <v>0</v>
      </c>
      <c r="ER248" s="4">
        <f t="shared" ca="1" si="330"/>
        <v>0</v>
      </c>
      <c r="ES248" s="4">
        <f t="shared" ca="1" si="330"/>
        <v>0</v>
      </c>
      <c r="ET248" s="4">
        <f t="shared" ca="1" si="330"/>
        <v>0</v>
      </c>
      <c r="EU248" s="4">
        <f t="shared" ca="1" si="330"/>
        <v>0</v>
      </c>
      <c r="EV248" s="4">
        <f t="shared" ca="1" si="330"/>
        <v>0</v>
      </c>
      <c r="EW248" s="4">
        <f t="shared" ca="1" si="330"/>
        <v>0</v>
      </c>
      <c r="EX248" s="4">
        <f t="shared" ca="1" si="330"/>
        <v>0</v>
      </c>
      <c r="EY248" s="4">
        <f t="shared" ca="1" si="330"/>
        <v>0</v>
      </c>
      <c r="EZ248" s="4">
        <f t="shared" ca="1" si="330"/>
        <v>0</v>
      </c>
      <c r="FA248" s="4">
        <f t="shared" ca="1" si="330"/>
        <v>0</v>
      </c>
      <c r="FB248" s="4">
        <f t="shared" ca="1" si="330"/>
        <v>0</v>
      </c>
      <c r="FC248" s="4">
        <f t="shared" ca="1" si="330"/>
        <v>0</v>
      </c>
      <c r="FD248" s="4">
        <f t="shared" ca="1" si="330"/>
        <v>0</v>
      </c>
      <c r="FE248" s="4">
        <f t="shared" ca="1" si="330"/>
        <v>0</v>
      </c>
      <c r="FF248" s="4">
        <f t="shared" ca="1" si="330"/>
        <v>0</v>
      </c>
      <c r="FG248" s="4">
        <f t="shared" ca="1" si="330"/>
        <v>0</v>
      </c>
      <c r="FH248" s="4">
        <f t="shared" ca="1" si="330"/>
        <v>0</v>
      </c>
      <c r="FI248" s="4">
        <f t="shared" ca="1" si="330"/>
        <v>0</v>
      </c>
      <c r="FJ248" s="4">
        <f t="shared" ca="1" si="330"/>
        <v>0</v>
      </c>
      <c r="FK248" s="4">
        <f t="shared" ca="1" si="330"/>
        <v>0</v>
      </c>
      <c r="FL248" s="4">
        <f t="shared" ca="1" si="330"/>
        <v>0</v>
      </c>
      <c r="FM248" s="4">
        <f t="shared" ca="1" si="330"/>
        <v>0</v>
      </c>
      <c r="FN248" s="4">
        <f t="shared" ca="1" si="330"/>
        <v>0</v>
      </c>
      <c r="FO248" s="4">
        <f t="shared" ca="1" si="330"/>
        <v>0</v>
      </c>
      <c r="FP248" s="4">
        <f t="shared" ca="1" si="330"/>
        <v>0</v>
      </c>
      <c r="FQ248" s="4">
        <f t="shared" ca="1" si="330"/>
        <v>0</v>
      </c>
      <c r="FR248" s="4">
        <f t="shared" ca="1" si="330"/>
        <v>0</v>
      </c>
      <c r="FS248" s="4">
        <f t="shared" ca="1" si="330"/>
        <v>0</v>
      </c>
      <c r="FT248" s="4">
        <f t="shared" ca="1" si="330"/>
        <v>0</v>
      </c>
      <c r="FU248" s="4">
        <f t="shared" ca="1" si="330"/>
        <v>0</v>
      </c>
      <c r="FV248" s="4">
        <f t="shared" ca="1" si="330"/>
        <v>0</v>
      </c>
      <c r="FW248" s="4">
        <f t="shared" ca="1" si="330"/>
        <v>0</v>
      </c>
      <c r="FX248" s="4">
        <f t="shared" ca="1" si="330"/>
        <v>0</v>
      </c>
      <c r="FY248" s="4">
        <f t="shared" ca="1" si="330"/>
        <v>0</v>
      </c>
      <c r="FZ248" s="4">
        <f t="shared" ca="1" si="330"/>
        <v>0</v>
      </c>
      <c r="GA248" s="4">
        <f t="shared" ca="1" si="330"/>
        <v>0</v>
      </c>
      <c r="GB248" s="4">
        <f t="shared" ca="1" si="330"/>
        <v>0</v>
      </c>
      <c r="GC248" s="4">
        <f t="shared" ca="1" si="330"/>
        <v>0</v>
      </c>
      <c r="GD248" s="4">
        <f t="shared" ca="1" si="330"/>
        <v>0</v>
      </c>
      <c r="GE248" s="4">
        <f t="shared" ca="1" si="330"/>
        <v>0</v>
      </c>
      <c r="GF248" s="4">
        <f t="shared" ca="1" si="330"/>
        <v>0</v>
      </c>
      <c r="GG248" s="4">
        <f t="shared" ca="1" si="330"/>
        <v>0</v>
      </c>
      <c r="GH248" s="4">
        <f t="shared" ca="1" si="330"/>
        <v>0</v>
      </c>
      <c r="GI248" s="4">
        <f t="shared" ca="1" si="330"/>
        <v>0</v>
      </c>
      <c r="GJ248" s="4">
        <f t="shared" ca="1" si="330"/>
        <v>0</v>
      </c>
      <c r="GK248" s="4">
        <f t="shared" ca="1" si="330"/>
        <v>0</v>
      </c>
      <c r="GL248" s="4">
        <f t="shared" ca="1" si="330"/>
        <v>0</v>
      </c>
      <c r="GM248" s="4">
        <f t="shared" ca="1" si="330"/>
        <v>0</v>
      </c>
      <c r="GN248" s="4">
        <f t="shared" ref="GN248:IV248" ca="1" si="331">IF($D114&gt;0,      MAX(   (SQRT($C$232*GN$241/PI()/($J114+1E-36))-$C$237)/TAN($C$236),0),0)</f>
        <v>0</v>
      </c>
      <c r="GO248" s="4">
        <f t="shared" ca="1" si="331"/>
        <v>0</v>
      </c>
      <c r="GP248" s="4">
        <f t="shared" ca="1" si="331"/>
        <v>0</v>
      </c>
      <c r="GQ248" s="4">
        <f t="shared" ca="1" si="331"/>
        <v>0</v>
      </c>
      <c r="GR248" s="4">
        <f t="shared" ca="1" si="331"/>
        <v>0</v>
      </c>
      <c r="GS248" s="4">
        <f t="shared" ca="1" si="331"/>
        <v>0</v>
      </c>
      <c r="GT248" s="4">
        <f t="shared" ca="1" si="331"/>
        <v>0</v>
      </c>
      <c r="GU248" s="4">
        <f t="shared" ca="1" si="331"/>
        <v>0</v>
      </c>
      <c r="GV248" s="4">
        <f t="shared" ca="1" si="331"/>
        <v>0</v>
      </c>
      <c r="GW248" s="4">
        <f t="shared" ca="1" si="331"/>
        <v>0</v>
      </c>
      <c r="GX248" s="4">
        <f t="shared" ca="1" si="331"/>
        <v>0</v>
      </c>
      <c r="GY248" s="4">
        <f t="shared" ca="1" si="331"/>
        <v>0</v>
      </c>
      <c r="GZ248" s="4">
        <f t="shared" ca="1" si="331"/>
        <v>0</v>
      </c>
      <c r="HA248" s="4">
        <f t="shared" ca="1" si="331"/>
        <v>0</v>
      </c>
      <c r="HB248" s="4">
        <f t="shared" ca="1" si="331"/>
        <v>0</v>
      </c>
      <c r="HC248" s="4">
        <f t="shared" ca="1" si="331"/>
        <v>0</v>
      </c>
      <c r="HD248" s="4">
        <f t="shared" ca="1" si="331"/>
        <v>0</v>
      </c>
      <c r="HE248" s="4">
        <f t="shared" ca="1" si="331"/>
        <v>0</v>
      </c>
      <c r="HF248" s="4">
        <f t="shared" ca="1" si="331"/>
        <v>0</v>
      </c>
      <c r="HG248" s="4">
        <f t="shared" ca="1" si="331"/>
        <v>0</v>
      </c>
      <c r="HH248" s="4">
        <f t="shared" ca="1" si="331"/>
        <v>0</v>
      </c>
      <c r="HI248" s="4">
        <f t="shared" ca="1" si="331"/>
        <v>0</v>
      </c>
      <c r="HJ248" s="4">
        <f t="shared" ca="1" si="331"/>
        <v>0</v>
      </c>
      <c r="HK248" s="4">
        <f t="shared" ca="1" si="331"/>
        <v>0</v>
      </c>
      <c r="HL248" s="4">
        <f t="shared" ca="1" si="331"/>
        <v>0</v>
      </c>
      <c r="HM248" s="4">
        <f t="shared" ca="1" si="331"/>
        <v>0</v>
      </c>
      <c r="HN248" s="4">
        <f t="shared" ca="1" si="331"/>
        <v>0</v>
      </c>
      <c r="HO248" s="4">
        <f t="shared" ca="1" si="331"/>
        <v>0</v>
      </c>
      <c r="HP248" s="4">
        <f t="shared" ca="1" si="331"/>
        <v>0</v>
      </c>
      <c r="HQ248" s="4">
        <f t="shared" ca="1" si="331"/>
        <v>0</v>
      </c>
      <c r="HR248" s="4">
        <f t="shared" ca="1" si="331"/>
        <v>0</v>
      </c>
      <c r="HS248" s="4">
        <f t="shared" ca="1" si="331"/>
        <v>0</v>
      </c>
      <c r="HT248" s="4">
        <f t="shared" ca="1" si="331"/>
        <v>0</v>
      </c>
      <c r="HU248" s="4">
        <f t="shared" ca="1" si="331"/>
        <v>0</v>
      </c>
      <c r="HV248" s="4">
        <f t="shared" ca="1" si="331"/>
        <v>0</v>
      </c>
      <c r="HW248" s="4">
        <f t="shared" ca="1" si="331"/>
        <v>0</v>
      </c>
      <c r="HX248" s="4">
        <f t="shared" ca="1" si="331"/>
        <v>0</v>
      </c>
      <c r="HY248" s="4">
        <f t="shared" ca="1" si="331"/>
        <v>0</v>
      </c>
      <c r="HZ248" s="4">
        <f t="shared" ca="1" si="331"/>
        <v>0</v>
      </c>
      <c r="IA248" s="4">
        <f t="shared" ca="1" si="331"/>
        <v>0</v>
      </c>
      <c r="IB248" s="4">
        <f t="shared" ca="1" si="331"/>
        <v>0</v>
      </c>
      <c r="IC248" s="4">
        <f t="shared" ca="1" si="331"/>
        <v>0</v>
      </c>
      <c r="ID248" s="4">
        <f t="shared" ca="1" si="331"/>
        <v>0</v>
      </c>
      <c r="IE248" s="4">
        <f t="shared" ca="1" si="331"/>
        <v>0</v>
      </c>
      <c r="IF248" s="4">
        <f t="shared" ca="1" si="331"/>
        <v>0</v>
      </c>
      <c r="IG248" s="4">
        <f t="shared" ca="1" si="331"/>
        <v>0</v>
      </c>
      <c r="IH248" s="4">
        <f t="shared" ca="1" si="331"/>
        <v>0</v>
      </c>
      <c r="II248" s="4">
        <f t="shared" ca="1" si="331"/>
        <v>0</v>
      </c>
      <c r="IJ248" s="4">
        <f t="shared" ca="1" si="331"/>
        <v>0</v>
      </c>
      <c r="IK248" s="4">
        <f t="shared" ca="1" si="331"/>
        <v>0</v>
      </c>
      <c r="IL248" s="4">
        <f t="shared" ca="1" si="331"/>
        <v>0</v>
      </c>
      <c r="IM248" s="4">
        <f t="shared" ca="1" si="331"/>
        <v>0</v>
      </c>
      <c r="IN248" s="4">
        <f t="shared" ca="1" si="331"/>
        <v>0</v>
      </c>
      <c r="IO248" s="4">
        <f t="shared" ca="1" si="331"/>
        <v>0</v>
      </c>
      <c r="IP248" s="4">
        <f t="shared" ca="1" si="331"/>
        <v>0</v>
      </c>
      <c r="IQ248" s="4">
        <f t="shared" ca="1" si="331"/>
        <v>0</v>
      </c>
      <c r="IR248" s="4">
        <f t="shared" ca="1" si="331"/>
        <v>0</v>
      </c>
      <c r="IS248" s="4">
        <f t="shared" ca="1" si="331"/>
        <v>0</v>
      </c>
      <c r="IT248" s="4">
        <f t="shared" ca="1" si="331"/>
        <v>0</v>
      </c>
      <c r="IU248" s="4">
        <f t="shared" ca="1" si="331"/>
        <v>0</v>
      </c>
      <c r="IV248" s="4">
        <f t="shared" ca="1" si="331"/>
        <v>0</v>
      </c>
    </row>
    <row r="249" spans="1:256" x14ac:dyDescent="0.15">
      <c r="A249" s="24" t="s">
        <v>145</v>
      </c>
      <c r="B249" s="2" t="s">
        <v>18</v>
      </c>
      <c r="C249" s="4"/>
      <c r="D249" s="4">
        <f t="shared" ref="D249:BO249" ca="1" si="332">IF($D115&gt;0,      MAX(   (SQRT($C$232*D$241/PI()/($J115+1E-36))-$C$237)/TAN($C$236),0),0)</f>
        <v>0</v>
      </c>
      <c r="E249" s="4">
        <f t="shared" ca="1" si="332"/>
        <v>0</v>
      </c>
      <c r="F249" s="4">
        <f t="shared" ca="1" si="332"/>
        <v>0</v>
      </c>
      <c r="G249" s="4">
        <f t="shared" ca="1" si="332"/>
        <v>0</v>
      </c>
      <c r="H249" s="4">
        <f t="shared" ca="1" si="332"/>
        <v>0</v>
      </c>
      <c r="I249" s="4">
        <f t="shared" ca="1" si="332"/>
        <v>0</v>
      </c>
      <c r="J249" s="4">
        <f t="shared" ca="1" si="332"/>
        <v>0</v>
      </c>
      <c r="K249" s="4">
        <f t="shared" ca="1" si="332"/>
        <v>0</v>
      </c>
      <c r="L249" s="4">
        <f t="shared" ca="1" si="332"/>
        <v>0</v>
      </c>
      <c r="M249" s="4">
        <f t="shared" ca="1" si="332"/>
        <v>0</v>
      </c>
      <c r="N249" s="4">
        <f t="shared" ca="1" si="332"/>
        <v>0</v>
      </c>
      <c r="O249" s="4">
        <f t="shared" ca="1" si="332"/>
        <v>0</v>
      </c>
      <c r="P249" s="4">
        <f t="shared" ca="1" si="332"/>
        <v>0</v>
      </c>
      <c r="Q249" s="4">
        <f t="shared" ca="1" si="332"/>
        <v>0</v>
      </c>
      <c r="R249" s="4">
        <f t="shared" ca="1" si="332"/>
        <v>0</v>
      </c>
      <c r="S249" s="4">
        <f t="shared" ca="1" si="332"/>
        <v>0</v>
      </c>
      <c r="T249" s="4">
        <f t="shared" ca="1" si="332"/>
        <v>0</v>
      </c>
      <c r="U249" s="4">
        <f t="shared" ca="1" si="332"/>
        <v>0</v>
      </c>
      <c r="V249" s="4">
        <f t="shared" ca="1" si="332"/>
        <v>0</v>
      </c>
      <c r="W249" s="4">
        <f t="shared" ca="1" si="332"/>
        <v>0</v>
      </c>
      <c r="X249" s="4">
        <f t="shared" ca="1" si="332"/>
        <v>0</v>
      </c>
      <c r="Y249" s="4">
        <f t="shared" ca="1" si="332"/>
        <v>0</v>
      </c>
      <c r="Z249" s="4">
        <f t="shared" ca="1" si="332"/>
        <v>0</v>
      </c>
      <c r="AA249" s="4">
        <f t="shared" ca="1" si="332"/>
        <v>0</v>
      </c>
      <c r="AB249" s="4">
        <f t="shared" ca="1" si="332"/>
        <v>0</v>
      </c>
      <c r="AC249" s="4">
        <f t="shared" ca="1" si="332"/>
        <v>0</v>
      </c>
      <c r="AD249" s="4">
        <f t="shared" ca="1" si="332"/>
        <v>0</v>
      </c>
      <c r="AE249" s="4">
        <f t="shared" ca="1" si="332"/>
        <v>0</v>
      </c>
      <c r="AF249" s="4">
        <f t="shared" ca="1" si="332"/>
        <v>0</v>
      </c>
      <c r="AG249" s="4">
        <f t="shared" ca="1" si="332"/>
        <v>0</v>
      </c>
      <c r="AH249" s="4">
        <f t="shared" ca="1" si="332"/>
        <v>0</v>
      </c>
      <c r="AI249" s="4">
        <f t="shared" ca="1" si="332"/>
        <v>0</v>
      </c>
      <c r="AJ249" s="4">
        <f t="shared" ca="1" si="332"/>
        <v>0</v>
      </c>
      <c r="AK249" s="4">
        <f t="shared" ca="1" si="332"/>
        <v>0</v>
      </c>
      <c r="AL249" s="4">
        <f t="shared" ca="1" si="332"/>
        <v>0</v>
      </c>
      <c r="AM249" s="4">
        <f t="shared" ca="1" si="332"/>
        <v>0</v>
      </c>
      <c r="AN249" s="4">
        <f t="shared" ca="1" si="332"/>
        <v>0</v>
      </c>
      <c r="AO249" s="4">
        <f t="shared" ca="1" si="332"/>
        <v>0</v>
      </c>
      <c r="AP249" s="4">
        <f t="shared" ca="1" si="332"/>
        <v>0</v>
      </c>
      <c r="AQ249" s="4">
        <f t="shared" ca="1" si="332"/>
        <v>0</v>
      </c>
      <c r="AR249" s="4">
        <f t="shared" ca="1" si="332"/>
        <v>0</v>
      </c>
      <c r="AS249" s="4">
        <f t="shared" ca="1" si="332"/>
        <v>0</v>
      </c>
      <c r="AT249" s="4">
        <f t="shared" ca="1" si="332"/>
        <v>0</v>
      </c>
      <c r="AU249" s="4">
        <f t="shared" ca="1" si="332"/>
        <v>0</v>
      </c>
      <c r="AV249" s="4">
        <f t="shared" ca="1" si="332"/>
        <v>0</v>
      </c>
      <c r="AW249" s="4">
        <f t="shared" ca="1" si="332"/>
        <v>0</v>
      </c>
      <c r="AX249" s="4">
        <f t="shared" ca="1" si="332"/>
        <v>0</v>
      </c>
      <c r="AY249" s="4">
        <f t="shared" ca="1" si="332"/>
        <v>0</v>
      </c>
      <c r="AZ249" s="4">
        <f t="shared" ca="1" si="332"/>
        <v>0</v>
      </c>
      <c r="BA249" s="4">
        <f t="shared" ca="1" si="332"/>
        <v>0</v>
      </c>
      <c r="BB249" s="4">
        <f t="shared" ca="1" si="332"/>
        <v>0</v>
      </c>
      <c r="BC249" s="4">
        <f t="shared" ca="1" si="332"/>
        <v>0</v>
      </c>
      <c r="BD249" s="4">
        <f t="shared" ca="1" si="332"/>
        <v>0</v>
      </c>
      <c r="BE249" s="4">
        <f t="shared" ca="1" si="332"/>
        <v>0</v>
      </c>
      <c r="BF249" s="4">
        <f t="shared" ca="1" si="332"/>
        <v>0</v>
      </c>
      <c r="BG249" s="4">
        <f t="shared" ca="1" si="332"/>
        <v>0</v>
      </c>
      <c r="BH249" s="4">
        <f t="shared" ca="1" si="332"/>
        <v>0</v>
      </c>
      <c r="BI249" s="4">
        <f t="shared" ca="1" si="332"/>
        <v>0</v>
      </c>
      <c r="BJ249" s="4">
        <f t="shared" ca="1" si="332"/>
        <v>0</v>
      </c>
      <c r="BK249" s="4">
        <f t="shared" ca="1" si="332"/>
        <v>0</v>
      </c>
      <c r="BL249" s="4">
        <f t="shared" ca="1" si="332"/>
        <v>0</v>
      </c>
      <c r="BM249" s="4">
        <f t="shared" ca="1" si="332"/>
        <v>0</v>
      </c>
      <c r="BN249" s="4">
        <f t="shared" ca="1" si="332"/>
        <v>0</v>
      </c>
      <c r="BO249" s="4">
        <f t="shared" ca="1" si="332"/>
        <v>0</v>
      </c>
      <c r="BP249" s="4">
        <f t="shared" ref="BP249:EA249" ca="1" si="333">IF($D115&gt;0,      MAX(   (SQRT($C$232*BP$241/PI()/($J115+1E-36))-$C$237)/TAN($C$236),0),0)</f>
        <v>0</v>
      </c>
      <c r="BQ249" s="4">
        <f t="shared" ca="1" si="333"/>
        <v>0</v>
      </c>
      <c r="BR249" s="4">
        <f t="shared" ca="1" si="333"/>
        <v>0</v>
      </c>
      <c r="BS249" s="4">
        <f t="shared" ca="1" si="333"/>
        <v>0</v>
      </c>
      <c r="BT249" s="4">
        <f t="shared" ca="1" si="333"/>
        <v>0</v>
      </c>
      <c r="BU249" s="4">
        <f t="shared" ca="1" si="333"/>
        <v>0</v>
      </c>
      <c r="BV249" s="4">
        <f t="shared" ca="1" si="333"/>
        <v>0</v>
      </c>
      <c r="BW249" s="4">
        <f t="shared" ca="1" si="333"/>
        <v>0</v>
      </c>
      <c r="BX249" s="4">
        <f t="shared" ca="1" si="333"/>
        <v>0</v>
      </c>
      <c r="BY249" s="4">
        <f t="shared" ca="1" si="333"/>
        <v>0</v>
      </c>
      <c r="BZ249" s="4">
        <f t="shared" ca="1" si="333"/>
        <v>0</v>
      </c>
      <c r="CA249" s="4">
        <f t="shared" ca="1" si="333"/>
        <v>0</v>
      </c>
      <c r="CB249" s="4">
        <f t="shared" ca="1" si="333"/>
        <v>0</v>
      </c>
      <c r="CC249" s="4">
        <f t="shared" ca="1" si="333"/>
        <v>0</v>
      </c>
      <c r="CD249" s="4">
        <f t="shared" ca="1" si="333"/>
        <v>0</v>
      </c>
      <c r="CE249" s="4">
        <f t="shared" ca="1" si="333"/>
        <v>0</v>
      </c>
      <c r="CF249" s="4">
        <f t="shared" ca="1" si="333"/>
        <v>0</v>
      </c>
      <c r="CG249" s="4">
        <f t="shared" ca="1" si="333"/>
        <v>0</v>
      </c>
      <c r="CH249" s="4">
        <f t="shared" ca="1" si="333"/>
        <v>0</v>
      </c>
      <c r="CI249" s="4">
        <f t="shared" ca="1" si="333"/>
        <v>0</v>
      </c>
      <c r="CJ249" s="4">
        <f t="shared" ca="1" si="333"/>
        <v>0</v>
      </c>
      <c r="CK249" s="4">
        <f t="shared" ca="1" si="333"/>
        <v>0</v>
      </c>
      <c r="CL249" s="4">
        <f t="shared" ca="1" si="333"/>
        <v>0</v>
      </c>
      <c r="CM249" s="4">
        <f t="shared" ca="1" si="333"/>
        <v>0</v>
      </c>
      <c r="CN249" s="4">
        <f t="shared" ca="1" si="333"/>
        <v>0</v>
      </c>
      <c r="CO249" s="4">
        <f t="shared" ca="1" si="333"/>
        <v>0</v>
      </c>
      <c r="CP249" s="4">
        <f t="shared" ca="1" si="333"/>
        <v>0</v>
      </c>
      <c r="CQ249" s="4">
        <f t="shared" ca="1" si="333"/>
        <v>0</v>
      </c>
      <c r="CR249" s="4">
        <f t="shared" ca="1" si="333"/>
        <v>0</v>
      </c>
      <c r="CS249" s="4">
        <f t="shared" ca="1" si="333"/>
        <v>0</v>
      </c>
      <c r="CT249" s="4">
        <f t="shared" ca="1" si="333"/>
        <v>0</v>
      </c>
      <c r="CU249" s="4">
        <f t="shared" ca="1" si="333"/>
        <v>0</v>
      </c>
      <c r="CV249" s="4">
        <f t="shared" ca="1" si="333"/>
        <v>0</v>
      </c>
      <c r="CW249" s="4">
        <f t="shared" ca="1" si="333"/>
        <v>0</v>
      </c>
      <c r="CX249" s="4">
        <f t="shared" ca="1" si="333"/>
        <v>0</v>
      </c>
      <c r="CY249" s="4">
        <f t="shared" ca="1" si="333"/>
        <v>0</v>
      </c>
      <c r="CZ249" s="4">
        <f t="shared" ca="1" si="333"/>
        <v>0</v>
      </c>
      <c r="DA249" s="4">
        <f t="shared" ca="1" si="333"/>
        <v>0</v>
      </c>
      <c r="DB249" s="4">
        <f t="shared" ca="1" si="333"/>
        <v>0</v>
      </c>
      <c r="DC249" s="4">
        <f t="shared" ca="1" si="333"/>
        <v>0</v>
      </c>
      <c r="DD249" s="4">
        <f t="shared" ca="1" si="333"/>
        <v>0</v>
      </c>
      <c r="DE249" s="4">
        <f t="shared" ca="1" si="333"/>
        <v>0</v>
      </c>
      <c r="DF249" s="4">
        <f t="shared" ca="1" si="333"/>
        <v>0</v>
      </c>
      <c r="DG249" s="4">
        <f t="shared" ca="1" si="333"/>
        <v>0</v>
      </c>
      <c r="DH249" s="4">
        <f t="shared" ca="1" si="333"/>
        <v>0</v>
      </c>
      <c r="DI249" s="4">
        <f t="shared" ca="1" si="333"/>
        <v>0</v>
      </c>
      <c r="DJ249" s="4">
        <f t="shared" ca="1" si="333"/>
        <v>0</v>
      </c>
      <c r="DK249" s="4">
        <f t="shared" ca="1" si="333"/>
        <v>0</v>
      </c>
      <c r="DL249" s="4">
        <f t="shared" ca="1" si="333"/>
        <v>0</v>
      </c>
      <c r="DM249" s="4">
        <f t="shared" ca="1" si="333"/>
        <v>0</v>
      </c>
      <c r="DN249" s="4">
        <f t="shared" ca="1" si="333"/>
        <v>0</v>
      </c>
      <c r="DO249" s="4">
        <f t="shared" ca="1" si="333"/>
        <v>0</v>
      </c>
      <c r="DP249" s="4">
        <f t="shared" ca="1" si="333"/>
        <v>0</v>
      </c>
      <c r="DQ249" s="4">
        <f t="shared" ca="1" si="333"/>
        <v>0</v>
      </c>
      <c r="DR249" s="4">
        <f t="shared" ca="1" si="333"/>
        <v>0</v>
      </c>
      <c r="DS249" s="4">
        <f t="shared" ca="1" si="333"/>
        <v>0</v>
      </c>
      <c r="DT249" s="4">
        <f t="shared" ca="1" si="333"/>
        <v>0</v>
      </c>
      <c r="DU249" s="4">
        <f t="shared" ca="1" si="333"/>
        <v>0</v>
      </c>
      <c r="DV249" s="4">
        <f t="shared" ca="1" si="333"/>
        <v>0</v>
      </c>
      <c r="DW249" s="4">
        <f t="shared" ca="1" si="333"/>
        <v>0</v>
      </c>
      <c r="DX249" s="4">
        <f t="shared" ca="1" si="333"/>
        <v>0</v>
      </c>
      <c r="DY249" s="4">
        <f t="shared" ca="1" si="333"/>
        <v>0</v>
      </c>
      <c r="DZ249" s="4">
        <f t="shared" ca="1" si="333"/>
        <v>0</v>
      </c>
      <c r="EA249" s="4">
        <f t="shared" ca="1" si="333"/>
        <v>0</v>
      </c>
      <c r="EB249" s="4">
        <f t="shared" ref="EB249:GM249" ca="1" si="334">IF($D115&gt;0,      MAX(   (SQRT($C$232*EB$241/PI()/($J115+1E-36))-$C$237)/TAN($C$236),0),0)</f>
        <v>0</v>
      </c>
      <c r="EC249" s="4">
        <f t="shared" ca="1" si="334"/>
        <v>0</v>
      </c>
      <c r="ED249" s="4">
        <f t="shared" ca="1" si="334"/>
        <v>0</v>
      </c>
      <c r="EE249" s="4">
        <f t="shared" ca="1" si="334"/>
        <v>0</v>
      </c>
      <c r="EF249" s="4">
        <f t="shared" ca="1" si="334"/>
        <v>0</v>
      </c>
      <c r="EG249" s="4">
        <f t="shared" ca="1" si="334"/>
        <v>0</v>
      </c>
      <c r="EH249" s="4">
        <f t="shared" ca="1" si="334"/>
        <v>0</v>
      </c>
      <c r="EI249" s="4">
        <f t="shared" ca="1" si="334"/>
        <v>0</v>
      </c>
      <c r="EJ249" s="4">
        <f t="shared" ca="1" si="334"/>
        <v>0</v>
      </c>
      <c r="EK249" s="4">
        <f t="shared" ca="1" si="334"/>
        <v>0</v>
      </c>
      <c r="EL249" s="4">
        <f t="shared" ca="1" si="334"/>
        <v>0</v>
      </c>
      <c r="EM249" s="4">
        <f t="shared" ca="1" si="334"/>
        <v>0</v>
      </c>
      <c r="EN249" s="4">
        <f t="shared" ca="1" si="334"/>
        <v>0</v>
      </c>
      <c r="EO249" s="4">
        <f t="shared" ca="1" si="334"/>
        <v>0</v>
      </c>
      <c r="EP249" s="4">
        <f t="shared" ca="1" si="334"/>
        <v>0</v>
      </c>
      <c r="EQ249" s="4">
        <f t="shared" ca="1" si="334"/>
        <v>0</v>
      </c>
      <c r="ER249" s="4">
        <f t="shared" ca="1" si="334"/>
        <v>0</v>
      </c>
      <c r="ES249" s="4">
        <f t="shared" ca="1" si="334"/>
        <v>0</v>
      </c>
      <c r="ET249" s="4">
        <f t="shared" ca="1" si="334"/>
        <v>0</v>
      </c>
      <c r="EU249" s="4">
        <f t="shared" ca="1" si="334"/>
        <v>0</v>
      </c>
      <c r="EV249" s="4">
        <f t="shared" ca="1" si="334"/>
        <v>0</v>
      </c>
      <c r="EW249" s="4">
        <f t="shared" ca="1" si="334"/>
        <v>0</v>
      </c>
      <c r="EX249" s="4">
        <f t="shared" ca="1" si="334"/>
        <v>0</v>
      </c>
      <c r="EY249" s="4">
        <f t="shared" ca="1" si="334"/>
        <v>0</v>
      </c>
      <c r="EZ249" s="4">
        <f t="shared" ca="1" si="334"/>
        <v>0</v>
      </c>
      <c r="FA249" s="4">
        <f t="shared" ca="1" si="334"/>
        <v>0</v>
      </c>
      <c r="FB249" s="4">
        <f t="shared" ca="1" si="334"/>
        <v>0</v>
      </c>
      <c r="FC249" s="4">
        <f t="shared" ca="1" si="334"/>
        <v>0</v>
      </c>
      <c r="FD249" s="4">
        <f t="shared" ca="1" si="334"/>
        <v>0</v>
      </c>
      <c r="FE249" s="4">
        <f t="shared" ca="1" si="334"/>
        <v>0</v>
      </c>
      <c r="FF249" s="4">
        <f t="shared" ca="1" si="334"/>
        <v>0</v>
      </c>
      <c r="FG249" s="4">
        <f t="shared" ca="1" si="334"/>
        <v>0</v>
      </c>
      <c r="FH249" s="4">
        <f t="shared" ca="1" si="334"/>
        <v>0</v>
      </c>
      <c r="FI249" s="4">
        <f t="shared" ca="1" si="334"/>
        <v>0</v>
      </c>
      <c r="FJ249" s="4">
        <f t="shared" ca="1" si="334"/>
        <v>0</v>
      </c>
      <c r="FK249" s="4">
        <f t="shared" ca="1" si="334"/>
        <v>0</v>
      </c>
      <c r="FL249" s="4">
        <f t="shared" ca="1" si="334"/>
        <v>0</v>
      </c>
      <c r="FM249" s="4">
        <f t="shared" ca="1" si="334"/>
        <v>0</v>
      </c>
      <c r="FN249" s="4">
        <f t="shared" ca="1" si="334"/>
        <v>0</v>
      </c>
      <c r="FO249" s="4">
        <f t="shared" ca="1" si="334"/>
        <v>0</v>
      </c>
      <c r="FP249" s="4">
        <f t="shared" ca="1" si="334"/>
        <v>0</v>
      </c>
      <c r="FQ249" s="4">
        <f t="shared" ca="1" si="334"/>
        <v>0</v>
      </c>
      <c r="FR249" s="4">
        <f t="shared" ca="1" si="334"/>
        <v>0</v>
      </c>
      <c r="FS249" s="4">
        <f t="shared" ca="1" si="334"/>
        <v>0</v>
      </c>
      <c r="FT249" s="4">
        <f t="shared" ca="1" si="334"/>
        <v>0</v>
      </c>
      <c r="FU249" s="4">
        <f t="shared" ca="1" si="334"/>
        <v>0</v>
      </c>
      <c r="FV249" s="4">
        <f t="shared" ca="1" si="334"/>
        <v>0</v>
      </c>
      <c r="FW249" s="4">
        <f t="shared" ca="1" si="334"/>
        <v>0</v>
      </c>
      <c r="FX249" s="4">
        <f t="shared" ca="1" si="334"/>
        <v>0</v>
      </c>
      <c r="FY249" s="4">
        <f t="shared" ca="1" si="334"/>
        <v>0</v>
      </c>
      <c r="FZ249" s="4">
        <f t="shared" ca="1" si="334"/>
        <v>0</v>
      </c>
      <c r="GA249" s="4">
        <f t="shared" ca="1" si="334"/>
        <v>0</v>
      </c>
      <c r="GB249" s="4">
        <f t="shared" ca="1" si="334"/>
        <v>0</v>
      </c>
      <c r="GC249" s="4">
        <f t="shared" ca="1" si="334"/>
        <v>0</v>
      </c>
      <c r="GD249" s="4">
        <f t="shared" ca="1" si="334"/>
        <v>0</v>
      </c>
      <c r="GE249" s="4">
        <f t="shared" ca="1" si="334"/>
        <v>0</v>
      </c>
      <c r="GF249" s="4">
        <f t="shared" ca="1" si="334"/>
        <v>0</v>
      </c>
      <c r="GG249" s="4">
        <f t="shared" ca="1" si="334"/>
        <v>0</v>
      </c>
      <c r="GH249" s="4">
        <f t="shared" ca="1" si="334"/>
        <v>0</v>
      </c>
      <c r="GI249" s="4">
        <f t="shared" ca="1" si="334"/>
        <v>0</v>
      </c>
      <c r="GJ249" s="4">
        <f t="shared" ca="1" si="334"/>
        <v>0</v>
      </c>
      <c r="GK249" s="4">
        <f t="shared" ca="1" si="334"/>
        <v>0</v>
      </c>
      <c r="GL249" s="4">
        <f t="shared" ca="1" si="334"/>
        <v>0</v>
      </c>
      <c r="GM249" s="4">
        <f t="shared" ca="1" si="334"/>
        <v>0</v>
      </c>
      <c r="GN249" s="4">
        <f t="shared" ref="GN249:IV249" ca="1" si="335">IF($D115&gt;0,      MAX(   (SQRT($C$232*GN$241/PI()/($J115+1E-36))-$C$237)/TAN($C$236),0),0)</f>
        <v>0</v>
      </c>
      <c r="GO249" s="4">
        <f t="shared" ca="1" si="335"/>
        <v>0</v>
      </c>
      <c r="GP249" s="4">
        <f t="shared" ca="1" si="335"/>
        <v>0</v>
      </c>
      <c r="GQ249" s="4">
        <f t="shared" ca="1" si="335"/>
        <v>0</v>
      </c>
      <c r="GR249" s="4">
        <f t="shared" ca="1" si="335"/>
        <v>0</v>
      </c>
      <c r="GS249" s="4">
        <f t="shared" ca="1" si="335"/>
        <v>0</v>
      </c>
      <c r="GT249" s="4">
        <f t="shared" ca="1" si="335"/>
        <v>0</v>
      </c>
      <c r="GU249" s="4">
        <f t="shared" ca="1" si="335"/>
        <v>0</v>
      </c>
      <c r="GV249" s="4">
        <f t="shared" ca="1" si="335"/>
        <v>0</v>
      </c>
      <c r="GW249" s="4">
        <f t="shared" ca="1" si="335"/>
        <v>0</v>
      </c>
      <c r="GX249" s="4">
        <f t="shared" ca="1" si="335"/>
        <v>0</v>
      </c>
      <c r="GY249" s="4">
        <f t="shared" ca="1" si="335"/>
        <v>0</v>
      </c>
      <c r="GZ249" s="4">
        <f t="shared" ca="1" si="335"/>
        <v>0</v>
      </c>
      <c r="HA249" s="4">
        <f t="shared" ca="1" si="335"/>
        <v>0</v>
      </c>
      <c r="HB249" s="4">
        <f t="shared" ca="1" si="335"/>
        <v>0</v>
      </c>
      <c r="HC249" s="4">
        <f t="shared" ca="1" si="335"/>
        <v>0</v>
      </c>
      <c r="HD249" s="4">
        <f t="shared" ca="1" si="335"/>
        <v>0</v>
      </c>
      <c r="HE249" s="4">
        <f t="shared" ca="1" si="335"/>
        <v>0</v>
      </c>
      <c r="HF249" s="4">
        <f t="shared" ca="1" si="335"/>
        <v>0</v>
      </c>
      <c r="HG249" s="4">
        <f t="shared" ca="1" si="335"/>
        <v>0</v>
      </c>
      <c r="HH249" s="4">
        <f t="shared" ca="1" si="335"/>
        <v>0</v>
      </c>
      <c r="HI249" s="4">
        <f t="shared" ca="1" si="335"/>
        <v>0</v>
      </c>
      <c r="HJ249" s="4">
        <f t="shared" ca="1" si="335"/>
        <v>0</v>
      </c>
      <c r="HK249" s="4">
        <f t="shared" ca="1" si="335"/>
        <v>0</v>
      </c>
      <c r="HL249" s="4">
        <f t="shared" ca="1" si="335"/>
        <v>0</v>
      </c>
      <c r="HM249" s="4">
        <f t="shared" ca="1" si="335"/>
        <v>0</v>
      </c>
      <c r="HN249" s="4">
        <f t="shared" ca="1" si="335"/>
        <v>0</v>
      </c>
      <c r="HO249" s="4">
        <f t="shared" ca="1" si="335"/>
        <v>0</v>
      </c>
      <c r="HP249" s="4">
        <f t="shared" ca="1" si="335"/>
        <v>0</v>
      </c>
      <c r="HQ249" s="4">
        <f t="shared" ca="1" si="335"/>
        <v>0</v>
      </c>
      <c r="HR249" s="4">
        <f t="shared" ca="1" si="335"/>
        <v>0</v>
      </c>
      <c r="HS249" s="4">
        <f t="shared" ca="1" si="335"/>
        <v>0</v>
      </c>
      <c r="HT249" s="4">
        <f t="shared" ca="1" si="335"/>
        <v>0</v>
      </c>
      <c r="HU249" s="4">
        <f t="shared" ca="1" si="335"/>
        <v>0</v>
      </c>
      <c r="HV249" s="4">
        <f t="shared" ca="1" si="335"/>
        <v>0</v>
      </c>
      <c r="HW249" s="4">
        <f t="shared" ca="1" si="335"/>
        <v>0</v>
      </c>
      <c r="HX249" s="4">
        <f t="shared" ca="1" si="335"/>
        <v>0</v>
      </c>
      <c r="HY249" s="4">
        <f t="shared" ca="1" si="335"/>
        <v>0</v>
      </c>
      <c r="HZ249" s="4">
        <f t="shared" ca="1" si="335"/>
        <v>0</v>
      </c>
      <c r="IA249" s="4">
        <f t="shared" ca="1" si="335"/>
        <v>0</v>
      </c>
      <c r="IB249" s="4">
        <f t="shared" ca="1" si="335"/>
        <v>0</v>
      </c>
      <c r="IC249" s="4">
        <f t="shared" ca="1" si="335"/>
        <v>0</v>
      </c>
      <c r="ID249" s="4">
        <f t="shared" ca="1" si="335"/>
        <v>0</v>
      </c>
      <c r="IE249" s="4">
        <f t="shared" ca="1" si="335"/>
        <v>0</v>
      </c>
      <c r="IF249" s="4">
        <f t="shared" ca="1" si="335"/>
        <v>0</v>
      </c>
      <c r="IG249" s="4">
        <f t="shared" ca="1" si="335"/>
        <v>0</v>
      </c>
      <c r="IH249" s="4">
        <f t="shared" ca="1" si="335"/>
        <v>0</v>
      </c>
      <c r="II249" s="4">
        <f t="shared" ca="1" si="335"/>
        <v>0</v>
      </c>
      <c r="IJ249" s="4">
        <f t="shared" ca="1" si="335"/>
        <v>0</v>
      </c>
      <c r="IK249" s="4">
        <f t="shared" ca="1" si="335"/>
        <v>0</v>
      </c>
      <c r="IL249" s="4">
        <f t="shared" ca="1" si="335"/>
        <v>0</v>
      </c>
      <c r="IM249" s="4">
        <f t="shared" ca="1" si="335"/>
        <v>0</v>
      </c>
      <c r="IN249" s="4">
        <f t="shared" ca="1" si="335"/>
        <v>0</v>
      </c>
      <c r="IO249" s="4">
        <f t="shared" ca="1" si="335"/>
        <v>0</v>
      </c>
      <c r="IP249" s="4">
        <f t="shared" ca="1" si="335"/>
        <v>0</v>
      </c>
      <c r="IQ249" s="4">
        <f t="shared" ca="1" si="335"/>
        <v>0</v>
      </c>
      <c r="IR249" s="4">
        <f t="shared" ca="1" si="335"/>
        <v>0</v>
      </c>
      <c r="IS249" s="4">
        <f t="shared" ca="1" si="335"/>
        <v>0</v>
      </c>
      <c r="IT249" s="4">
        <f t="shared" ca="1" si="335"/>
        <v>0</v>
      </c>
      <c r="IU249" s="4">
        <f t="shared" ca="1" si="335"/>
        <v>0</v>
      </c>
      <c r="IV249" s="4">
        <f t="shared" ca="1" si="335"/>
        <v>0</v>
      </c>
    </row>
    <row r="250" spans="1:256" x14ac:dyDescent="0.15">
      <c r="A250" s="24" t="s">
        <v>146</v>
      </c>
      <c r="B250" s="2" t="s">
        <v>18</v>
      </c>
      <c r="C250" s="4"/>
      <c r="D250" s="4">
        <f t="shared" ref="D250:BO250" ca="1" si="336">IF($D116&gt;0,      MAX(   (SQRT($C$232*D$241/PI()/($J116+1E-36))-$C$237)/TAN($C$236),0),0)</f>
        <v>0</v>
      </c>
      <c r="E250" s="4">
        <f t="shared" ca="1" si="336"/>
        <v>0</v>
      </c>
      <c r="F250" s="4">
        <f t="shared" ca="1" si="336"/>
        <v>0</v>
      </c>
      <c r="G250" s="4">
        <f t="shared" ca="1" si="336"/>
        <v>0</v>
      </c>
      <c r="H250" s="4">
        <f t="shared" ca="1" si="336"/>
        <v>0</v>
      </c>
      <c r="I250" s="4">
        <f t="shared" ca="1" si="336"/>
        <v>0</v>
      </c>
      <c r="J250" s="4">
        <f t="shared" ca="1" si="336"/>
        <v>0</v>
      </c>
      <c r="K250" s="4">
        <f t="shared" ca="1" si="336"/>
        <v>0</v>
      </c>
      <c r="L250" s="4">
        <f t="shared" ca="1" si="336"/>
        <v>0</v>
      </c>
      <c r="M250" s="4">
        <f t="shared" ca="1" si="336"/>
        <v>0</v>
      </c>
      <c r="N250" s="4">
        <f t="shared" ca="1" si="336"/>
        <v>0</v>
      </c>
      <c r="O250" s="4">
        <f t="shared" ca="1" si="336"/>
        <v>0</v>
      </c>
      <c r="P250" s="4">
        <f t="shared" ca="1" si="336"/>
        <v>0</v>
      </c>
      <c r="Q250" s="4">
        <f t="shared" ca="1" si="336"/>
        <v>0</v>
      </c>
      <c r="R250" s="4">
        <f t="shared" ca="1" si="336"/>
        <v>0</v>
      </c>
      <c r="S250" s="4">
        <f t="shared" ca="1" si="336"/>
        <v>0</v>
      </c>
      <c r="T250" s="4">
        <f t="shared" ca="1" si="336"/>
        <v>0</v>
      </c>
      <c r="U250" s="4">
        <f t="shared" ca="1" si="336"/>
        <v>0</v>
      </c>
      <c r="V250" s="4">
        <f t="shared" ca="1" si="336"/>
        <v>0</v>
      </c>
      <c r="W250" s="4">
        <f t="shared" ca="1" si="336"/>
        <v>0</v>
      </c>
      <c r="X250" s="4">
        <f t="shared" ca="1" si="336"/>
        <v>0</v>
      </c>
      <c r="Y250" s="4">
        <f t="shared" ca="1" si="336"/>
        <v>0</v>
      </c>
      <c r="Z250" s="4">
        <f t="shared" ca="1" si="336"/>
        <v>0</v>
      </c>
      <c r="AA250" s="4">
        <f t="shared" ca="1" si="336"/>
        <v>0</v>
      </c>
      <c r="AB250" s="4">
        <f t="shared" ca="1" si="336"/>
        <v>0</v>
      </c>
      <c r="AC250" s="4">
        <f t="shared" ca="1" si="336"/>
        <v>0</v>
      </c>
      <c r="AD250" s="4">
        <f t="shared" ca="1" si="336"/>
        <v>0</v>
      </c>
      <c r="AE250" s="4">
        <f t="shared" ca="1" si="336"/>
        <v>0</v>
      </c>
      <c r="AF250" s="4">
        <f t="shared" ca="1" si="336"/>
        <v>0</v>
      </c>
      <c r="AG250" s="4">
        <f t="shared" ca="1" si="336"/>
        <v>0</v>
      </c>
      <c r="AH250" s="4">
        <f t="shared" ca="1" si="336"/>
        <v>0</v>
      </c>
      <c r="AI250" s="4">
        <f t="shared" ca="1" si="336"/>
        <v>0</v>
      </c>
      <c r="AJ250" s="4">
        <f t="shared" ca="1" si="336"/>
        <v>0</v>
      </c>
      <c r="AK250" s="4">
        <f t="shared" ca="1" si="336"/>
        <v>0</v>
      </c>
      <c r="AL250" s="4">
        <f t="shared" ca="1" si="336"/>
        <v>0</v>
      </c>
      <c r="AM250" s="4">
        <f t="shared" ca="1" si="336"/>
        <v>0</v>
      </c>
      <c r="AN250" s="4">
        <f t="shared" ca="1" si="336"/>
        <v>0</v>
      </c>
      <c r="AO250" s="4">
        <f t="shared" ca="1" si="336"/>
        <v>0</v>
      </c>
      <c r="AP250" s="4">
        <f t="shared" ca="1" si="336"/>
        <v>0</v>
      </c>
      <c r="AQ250" s="4">
        <f t="shared" ca="1" si="336"/>
        <v>0</v>
      </c>
      <c r="AR250" s="4">
        <f t="shared" ca="1" si="336"/>
        <v>0</v>
      </c>
      <c r="AS250" s="4">
        <f t="shared" ca="1" si="336"/>
        <v>0</v>
      </c>
      <c r="AT250" s="4">
        <f t="shared" ca="1" si="336"/>
        <v>0</v>
      </c>
      <c r="AU250" s="4">
        <f t="shared" ca="1" si="336"/>
        <v>0</v>
      </c>
      <c r="AV250" s="4">
        <f t="shared" ca="1" si="336"/>
        <v>0</v>
      </c>
      <c r="AW250" s="4">
        <f t="shared" ca="1" si="336"/>
        <v>0</v>
      </c>
      <c r="AX250" s="4">
        <f t="shared" ca="1" si="336"/>
        <v>0</v>
      </c>
      <c r="AY250" s="4">
        <f t="shared" ca="1" si="336"/>
        <v>0</v>
      </c>
      <c r="AZ250" s="4">
        <f t="shared" ca="1" si="336"/>
        <v>0</v>
      </c>
      <c r="BA250" s="4">
        <f t="shared" ca="1" si="336"/>
        <v>0</v>
      </c>
      <c r="BB250" s="4">
        <f t="shared" ca="1" si="336"/>
        <v>0</v>
      </c>
      <c r="BC250" s="4">
        <f t="shared" ca="1" si="336"/>
        <v>0</v>
      </c>
      <c r="BD250" s="4">
        <f t="shared" ca="1" si="336"/>
        <v>0</v>
      </c>
      <c r="BE250" s="4">
        <f t="shared" ca="1" si="336"/>
        <v>0</v>
      </c>
      <c r="BF250" s="4">
        <f t="shared" ca="1" si="336"/>
        <v>0</v>
      </c>
      <c r="BG250" s="4">
        <f t="shared" ca="1" si="336"/>
        <v>0</v>
      </c>
      <c r="BH250" s="4">
        <f t="shared" ca="1" si="336"/>
        <v>0</v>
      </c>
      <c r="BI250" s="4">
        <f t="shared" ca="1" si="336"/>
        <v>0</v>
      </c>
      <c r="BJ250" s="4">
        <f t="shared" ca="1" si="336"/>
        <v>0</v>
      </c>
      <c r="BK250" s="4">
        <f t="shared" ca="1" si="336"/>
        <v>0</v>
      </c>
      <c r="BL250" s="4">
        <f t="shared" ca="1" si="336"/>
        <v>0</v>
      </c>
      <c r="BM250" s="4">
        <f t="shared" ca="1" si="336"/>
        <v>0</v>
      </c>
      <c r="BN250" s="4">
        <f t="shared" ca="1" si="336"/>
        <v>0</v>
      </c>
      <c r="BO250" s="4">
        <f t="shared" ca="1" si="336"/>
        <v>0</v>
      </c>
      <c r="BP250" s="4">
        <f t="shared" ref="BP250:EA250" ca="1" si="337">IF($D116&gt;0,      MAX(   (SQRT($C$232*BP$241/PI()/($J116+1E-36))-$C$237)/TAN($C$236),0),0)</f>
        <v>0</v>
      </c>
      <c r="BQ250" s="4">
        <f t="shared" ca="1" si="337"/>
        <v>0</v>
      </c>
      <c r="BR250" s="4">
        <f t="shared" ca="1" si="337"/>
        <v>0</v>
      </c>
      <c r="BS250" s="4">
        <f t="shared" ca="1" si="337"/>
        <v>0</v>
      </c>
      <c r="BT250" s="4">
        <f t="shared" ca="1" si="337"/>
        <v>0</v>
      </c>
      <c r="BU250" s="4">
        <f t="shared" ca="1" si="337"/>
        <v>0</v>
      </c>
      <c r="BV250" s="4">
        <f t="shared" ca="1" si="337"/>
        <v>0</v>
      </c>
      <c r="BW250" s="4">
        <f t="shared" ca="1" si="337"/>
        <v>0</v>
      </c>
      <c r="BX250" s="4">
        <f t="shared" ca="1" si="337"/>
        <v>0</v>
      </c>
      <c r="BY250" s="4">
        <f t="shared" ca="1" si="337"/>
        <v>0</v>
      </c>
      <c r="BZ250" s="4">
        <f t="shared" ca="1" si="337"/>
        <v>0</v>
      </c>
      <c r="CA250" s="4">
        <f t="shared" ca="1" si="337"/>
        <v>0</v>
      </c>
      <c r="CB250" s="4">
        <f t="shared" ca="1" si="337"/>
        <v>0</v>
      </c>
      <c r="CC250" s="4">
        <f t="shared" ca="1" si="337"/>
        <v>0</v>
      </c>
      <c r="CD250" s="4">
        <f t="shared" ca="1" si="337"/>
        <v>0</v>
      </c>
      <c r="CE250" s="4">
        <f t="shared" ca="1" si="337"/>
        <v>0</v>
      </c>
      <c r="CF250" s="4">
        <f t="shared" ca="1" si="337"/>
        <v>0</v>
      </c>
      <c r="CG250" s="4">
        <f t="shared" ca="1" si="337"/>
        <v>0</v>
      </c>
      <c r="CH250" s="4">
        <f t="shared" ca="1" si="337"/>
        <v>0</v>
      </c>
      <c r="CI250" s="4">
        <f t="shared" ca="1" si="337"/>
        <v>0</v>
      </c>
      <c r="CJ250" s="4">
        <f t="shared" ca="1" si="337"/>
        <v>0</v>
      </c>
      <c r="CK250" s="4">
        <f t="shared" ca="1" si="337"/>
        <v>0</v>
      </c>
      <c r="CL250" s="4">
        <f t="shared" ca="1" si="337"/>
        <v>0</v>
      </c>
      <c r="CM250" s="4">
        <f t="shared" ca="1" si="337"/>
        <v>0</v>
      </c>
      <c r="CN250" s="4">
        <f t="shared" ca="1" si="337"/>
        <v>0</v>
      </c>
      <c r="CO250" s="4">
        <f t="shared" ca="1" si="337"/>
        <v>0</v>
      </c>
      <c r="CP250" s="4">
        <f t="shared" ca="1" si="337"/>
        <v>0</v>
      </c>
      <c r="CQ250" s="4">
        <f t="shared" ca="1" si="337"/>
        <v>0</v>
      </c>
      <c r="CR250" s="4">
        <f t="shared" ca="1" si="337"/>
        <v>0</v>
      </c>
      <c r="CS250" s="4">
        <f t="shared" ca="1" si="337"/>
        <v>0</v>
      </c>
      <c r="CT250" s="4">
        <f t="shared" ca="1" si="337"/>
        <v>0</v>
      </c>
      <c r="CU250" s="4">
        <f t="shared" ca="1" si="337"/>
        <v>0</v>
      </c>
      <c r="CV250" s="4">
        <f t="shared" ca="1" si="337"/>
        <v>0</v>
      </c>
      <c r="CW250" s="4">
        <f t="shared" ca="1" si="337"/>
        <v>0</v>
      </c>
      <c r="CX250" s="4">
        <f t="shared" ca="1" si="337"/>
        <v>0</v>
      </c>
      <c r="CY250" s="4">
        <f t="shared" ca="1" si="337"/>
        <v>0</v>
      </c>
      <c r="CZ250" s="4">
        <f t="shared" ca="1" si="337"/>
        <v>0</v>
      </c>
      <c r="DA250" s="4">
        <f t="shared" ca="1" si="337"/>
        <v>0</v>
      </c>
      <c r="DB250" s="4">
        <f t="shared" ca="1" si="337"/>
        <v>0</v>
      </c>
      <c r="DC250" s="4">
        <f t="shared" ca="1" si="337"/>
        <v>0</v>
      </c>
      <c r="DD250" s="4">
        <f t="shared" ca="1" si="337"/>
        <v>0</v>
      </c>
      <c r="DE250" s="4">
        <f t="shared" ca="1" si="337"/>
        <v>0</v>
      </c>
      <c r="DF250" s="4">
        <f t="shared" ca="1" si="337"/>
        <v>0</v>
      </c>
      <c r="DG250" s="4">
        <f t="shared" ca="1" si="337"/>
        <v>0</v>
      </c>
      <c r="DH250" s="4">
        <f t="shared" ca="1" si="337"/>
        <v>0</v>
      </c>
      <c r="DI250" s="4">
        <f t="shared" ca="1" si="337"/>
        <v>0</v>
      </c>
      <c r="DJ250" s="4">
        <f t="shared" ca="1" si="337"/>
        <v>0</v>
      </c>
      <c r="DK250" s="4">
        <f t="shared" ca="1" si="337"/>
        <v>0</v>
      </c>
      <c r="DL250" s="4">
        <f t="shared" ca="1" si="337"/>
        <v>0</v>
      </c>
      <c r="DM250" s="4">
        <f t="shared" ca="1" si="337"/>
        <v>0</v>
      </c>
      <c r="DN250" s="4">
        <f t="shared" ca="1" si="337"/>
        <v>0</v>
      </c>
      <c r="DO250" s="4">
        <f t="shared" ca="1" si="337"/>
        <v>0</v>
      </c>
      <c r="DP250" s="4">
        <f t="shared" ca="1" si="337"/>
        <v>0</v>
      </c>
      <c r="DQ250" s="4">
        <f t="shared" ca="1" si="337"/>
        <v>0</v>
      </c>
      <c r="DR250" s="4">
        <f t="shared" ca="1" si="337"/>
        <v>0</v>
      </c>
      <c r="DS250" s="4">
        <f t="shared" ca="1" si="337"/>
        <v>0</v>
      </c>
      <c r="DT250" s="4">
        <f t="shared" ca="1" si="337"/>
        <v>0</v>
      </c>
      <c r="DU250" s="4">
        <f t="shared" ca="1" si="337"/>
        <v>0</v>
      </c>
      <c r="DV250" s="4">
        <f t="shared" ca="1" si="337"/>
        <v>0</v>
      </c>
      <c r="DW250" s="4">
        <f t="shared" ca="1" si="337"/>
        <v>0</v>
      </c>
      <c r="DX250" s="4">
        <f t="shared" ca="1" si="337"/>
        <v>0</v>
      </c>
      <c r="DY250" s="4">
        <f t="shared" ca="1" si="337"/>
        <v>0</v>
      </c>
      <c r="DZ250" s="4">
        <f t="shared" ca="1" si="337"/>
        <v>0</v>
      </c>
      <c r="EA250" s="4">
        <f t="shared" ca="1" si="337"/>
        <v>0</v>
      </c>
      <c r="EB250" s="4">
        <f t="shared" ref="EB250:GM250" ca="1" si="338">IF($D116&gt;0,      MAX(   (SQRT($C$232*EB$241/PI()/($J116+1E-36))-$C$237)/TAN($C$236),0),0)</f>
        <v>0</v>
      </c>
      <c r="EC250" s="4">
        <f t="shared" ca="1" si="338"/>
        <v>0</v>
      </c>
      <c r="ED250" s="4">
        <f t="shared" ca="1" si="338"/>
        <v>0</v>
      </c>
      <c r="EE250" s="4">
        <f t="shared" ca="1" si="338"/>
        <v>0</v>
      </c>
      <c r="EF250" s="4">
        <f t="shared" ca="1" si="338"/>
        <v>0</v>
      </c>
      <c r="EG250" s="4">
        <f t="shared" ca="1" si="338"/>
        <v>0</v>
      </c>
      <c r="EH250" s="4">
        <f t="shared" ca="1" si="338"/>
        <v>0</v>
      </c>
      <c r="EI250" s="4">
        <f t="shared" ca="1" si="338"/>
        <v>0</v>
      </c>
      <c r="EJ250" s="4">
        <f t="shared" ca="1" si="338"/>
        <v>0</v>
      </c>
      <c r="EK250" s="4">
        <f t="shared" ca="1" si="338"/>
        <v>0</v>
      </c>
      <c r="EL250" s="4">
        <f t="shared" ca="1" si="338"/>
        <v>0</v>
      </c>
      <c r="EM250" s="4">
        <f t="shared" ca="1" si="338"/>
        <v>0</v>
      </c>
      <c r="EN250" s="4">
        <f t="shared" ca="1" si="338"/>
        <v>0</v>
      </c>
      <c r="EO250" s="4">
        <f t="shared" ca="1" si="338"/>
        <v>0</v>
      </c>
      <c r="EP250" s="4">
        <f t="shared" ca="1" si="338"/>
        <v>0</v>
      </c>
      <c r="EQ250" s="4">
        <f t="shared" ca="1" si="338"/>
        <v>0</v>
      </c>
      <c r="ER250" s="4">
        <f t="shared" ca="1" si="338"/>
        <v>0</v>
      </c>
      <c r="ES250" s="4">
        <f t="shared" ca="1" si="338"/>
        <v>0</v>
      </c>
      <c r="ET250" s="4">
        <f t="shared" ca="1" si="338"/>
        <v>0</v>
      </c>
      <c r="EU250" s="4">
        <f t="shared" ca="1" si="338"/>
        <v>0</v>
      </c>
      <c r="EV250" s="4">
        <f t="shared" ca="1" si="338"/>
        <v>0</v>
      </c>
      <c r="EW250" s="4">
        <f t="shared" ca="1" si="338"/>
        <v>0</v>
      </c>
      <c r="EX250" s="4">
        <f t="shared" ca="1" si="338"/>
        <v>0</v>
      </c>
      <c r="EY250" s="4">
        <f t="shared" ca="1" si="338"/>
        <v>0</v>
      </c>
      <c r="EZ250" s="4">
        <f t="shared" ca="1" si="338"/>
        <v>0</v>
      </c>
      <c r="FA250" s="4">
        <f t="shared" ca="1" si="338"/>
        <v>0</v>
      </c>
      <c r="FB250" s="4">
        <f t="shared" ca="1" si="338"/>
        <v>0</v>
      </c>
      <c r="FC250" s="4">
        <f t="shared" ca="1" si="338"/>
        <v>0</v>
      </c>
      <c r="FD250" s="4">
        <f t="shared" ca="1" si="338"/>
        <v>0</v>
      </c>
      <c r="FE250" s="4">
        <f t="shared" ca="1" si="338"/>
        <v>0</v>
      </c>
      <c r="FF250" s="4">
        <f t="shared" ca="1" si="338"/>
        <v>0</v>
      </c>
      <c r="FG250" s="4">
        <f t="shared" ca="1" si="338"/>
        <v>0</v>
      </c>
      <c r="FH250" s="4">
        <f t="shared" ca="1" si="338"/>
        <v>0</v>
      </c>
      <c r="FI250" s="4">
        <f t="shared" ca="1" si="338"/>
        <v>0</v>
      </c>
      <c r="FJ250" s="4">
        <f t="shared" ca="1" si="338"/>
        <v>0</v>
      </c>
      <c r="FK250" s="4">
        <f t="shared" ca="1" si="338"/>
        <v>0</v>
      </c>
      <c r="FL250" s="4">
        <f t="shared" ca="1" si="338"/>
        <v>0</v>
      </c>
      <c r="FM250" s="4">
        <f t="shared" ca="1" si="338"/>
        <v>0</v>
      </c>
      <c r="FN250" s="4">
        <f t="shared" ca="1" si="338"/>
        <v>0</v>
      </c>
      <c r="FO250" s="4">
        <f t="shared" ca="1" si="338"/>
        <v>0</v>
      </c>
      <c r="FP250" s="4">
        <f t="shared" ca="1" si="338"/>
        <v>0</v>
      </c>
      <c r="FQ250" s="4">
        <f t="shared" ca="1" si="338"/>
        <v>0</v>
      </c>
      <c r="FR250" s="4">
        <f t="shared" ca="1" si="338"/>
        <v>0</v>
      </c>
      <c r="FS250" s="4">
        <f t="shared" ca="1" si="338"/>
        <v>0</v>
      </c>
      <c r="FT250" s="4">
        <f t="shared" ca="1" si="338"/>
        <v>0</v>
      </c>
      <c r="FU250" s="4">
        <f t="shared" ca="1" si="338"/>
        <v>0</v>
      </c>
      <c r="FV250" s="4">
        <f t="shared" ca="1" si="338"/>
        <v>0</v>
      </c>
      <c r="FW250" s="4">
        <f t="shared" ca="1" si="338"/>
        <v>0</v>
      </c>
      <c r="FX250" s="4">
        <f t="shared" ca="1" si="338"/>
        <v>0</v>
      </c>
      <c r="FY250" s="4">
        <f t="shared" ca="1" si="338"/>
        <v>0</v>
      </c>
      <c r="FZ250" s="4">
        <f t="shared" ca="1" si="338"/>
        <v>0</v>
      </c>
      <c r="GA250" s="4">
        <f t="shared" ca="1" si="338"/>
        <v>0</v>
      </c>
      <c r="GB250" s="4">
        <f t="shared" ca="1" si="338"/>
        <v>0</v>
      </c>
      <c r="GC250" s="4">
        <f t="shared" ca="1" si="338"/>
        <v>0</v>
      </c>
      <c r="GD250" s="4">
        <f t="shared" ca="1" si="338"/>
        <v>0</v>
      </c>
      <c r="GE250" s="4">
        <f t="shared" ca="1" si="338"/>
        <v>0</v>
      </c>
      <c r="GF250" s="4">
        <f t="shared" ca="1" si="338"/>
        <v>0</v>
      </c>
      <c r="GG250" s="4">
        <f t="shared" ca="1" si="338"/>
        <v>0</v>
      </c>
      <c r="GH250" s="4">
        <f t="shared" ca="1" si="338"/>
        <v>0</v>
      </c>
      <c r="GI250" s="4">
        <f t="shared" ca="1" si="338"/>
        <v>0</v>
      </c>
      <c r="GJ250" s="4">
        <f t="shared" ca="1" si="338"/>
        <v>0</v>
      </c>
      <c r="GK250" s="4">
        <f t="shared" ca="1" si="338"/>
        <v>0</v>
      </c>
      <c r="GL250" s="4">
        <f t="shared" ca="1" si="338"/>
        <v>0</v>
      </c>
      <c r="GM250" s="4">
        <f t="shared" ca="1" si="338"/>
        <v>0</v>
      </c>
      <c r="GN250" s="4">
        <f t="shared" ref="GN250:IV250" ca="1" si="339">IF($D116&gt;0,      MAX(   (SQRT($C$232*GN$241/PI()/($J116+1E-36))-$C$237)/TAN($C$236),0),0)</f>
        <v>0</v>
      </c>
      <c r="GO250" s="4">
        <f t="shared" ca="1" si="339"/>
        <v>0</v>
      </c>
      <c r="GP250" s="4">
        <f t="shared" ca="1" si="339"/>
        <v>0</v>
      </c>
      <c r="GQ250" s="4">
        <f t="shared" ca="1" si="339"/>
        <v>0</v>
      </c>
      <c r="GR250" s="4">
        <f t="shared" ca="1" si="339"/>
        <v>0</v>
      </c>
      <c r="GS250" s="4">
        <f t="shared" ca="1" si="339"/>
        <v>0</v>
      </c>
      <c r="GT250" s="4">
        <f t="shared" ca="1" si="339"/>
        <v>0</v>
      </c>
      <c r="GU250" s="4">
        <f t="shared" ca="1" si="339"/>
        <v>0</v>
      </c>
      <c r="GV250" s="4">
        <f t="shared" ca="1" si="339"/>
        <v>0</v>
      </c>
      <c r="GW250" s="4">
        <f t="shared" ca="1" si="339"/>
        <v>0</v>
      </c>
      <c r="GX250" s="4">
        <f t="shared" ca="1" si="339"/>
        <v>0</v>
      </c>
      <c r="GY250" s="4">
        <f t="shared" ca="1" si="339"/>
        <v>0</v>
      </c>
      <c r="GZ250" s="4">
        <f t="shared" ca="1" si="339"/>
        <v>0</v>
      </c>
      <c r="HA250" s="4">
        <f t="shared" ca="1" si="339"/>
        <v>0</v>
      </c>
      <c r="HB250" s="4">
        <f t="shared" ca="1" si="339"/>
        <v>0</v>
      </c>
      <c r="HC250" s="4">
        <f t="shared" ca="1" si="339"/>
        <v>0</v>
      </c>
      <c r="HD250" s="4">
        <f t="shared" ca="1" si="339"/>
        <v>0</v>
      </c>
      <c r="HE250" s="4">
        <f t="shared" ca="1" si="339"/>
        <v>0</v>
      </c>
      <c r="HF250" s="4">
        <f t="shared" ca="1" si="339"/>
        <v>0</v>
      </c>
      <c r="HG250" s="4">
        <f t="shared" ca="1" si="339"/>
        <v>0</v>
      </c>
      <c r="HH250" s="4">
        <f t="shared" ca="1" si="339"/>
        <v>0</v>
      </c>
      <c r="HI250" s="4">
        <f t="shared" ca="1" si="339"/>
        <v>0</v>
      </c>
      <c r="HJ250" s="4">
        <f t="shared" ca="1" si="339"/>
        <v>0</v>
      </c>
      <c r="HK250" s="4">
        <f t="shared" ca="1" si="339"/>
        <v>0</v>
      </c>
      <c r="HL250" s="4">
        <f t="shared" ca="1" si="339"/>
        <v>0</v>
      </c>
      <c r="HM250" s="4">
        <f t="shared" ca="1" si="339"/>
        <v>0</v>
      </c>
      <c r="HN250" s="4">
        <f t="shared" ca="1" si="339"/>
        <v>0</v>
      </c>
      <c r="HO250" s="4">
        <f t="shared" ca="1" si="339"/>
        <v>0</v>
      </c>
      <c r="HP250" s="4">
        <f t="shared" ca="1" si="339"/>
        <v>0</v>
      </c>
      <c r="HQ250" s="4">
        <f t="shared" ca="1" si="339"/>
        <v>0</v>
      </c>
      <c r="HR250" s="4">
        <f t="shared" ca="1" si="339"/>
        <v>0</v>
      </c>
      <c r="HS250" s="4">
        <f t="shared" ca="1" si="339"/>
        <v>0</v>
      </c>
      <c r="HT250" s="4">
        <f t="shared" ca="1" si="339"/>
        <v>0</v>
      </c>
      <c r="HU250" s="4">
        <f t="shared" ca="1" si="339"/>
        <v>0</v>
      </c>
      <c r="HV250" s="4">
        <f t="shared" ca="1" si="339"/>
        <v>0</v>
      </c>
      <c r="HW250" s="4">
        <f t="shared" ca="1" si="339"/>
        <v>0</v>
      </c>
      <c r="HX250" s="4">
        <f t="shared" ca="1" si="339"/>
        <v>0</v>
      </c>
      <c r="HY250" s="4">
        <f t="shared" ca="1" si="339"/>
        <v>0</v>
      </c>
      <c r="HZ250" s="4">
        <f t="shared" ca="1" si="339"/>
        <v>0</v>
      </c>
      <c r="IA250" s="4">
        <f t="shared" ca="1" si="339"/>
        <v>0</v>
      </c>
      <c r="IB250" s="4">
        <f t="shared" ca="1" si="339"/>
        <v>0</v>
      </c>
      <c r="IC250" s="4">
        <f t="shared" ca="1" si="339"/>
        <v>0</v>
      </c>
      <c r="ID250" s="4">
        <f t="shared" ca="1" si="339"/>
        <v>0</v>
      </c>
      <c r="IE250" s="4">
        <f t="shared" ca="1" si="339"/>
        <v>0</v>
      </c>
      <c r="IF250" s="4">
        <f t="shared" ca="1" si="339"/>
        <v>0</v>
      </c>
      <c r="IG250" s="4">
        <f t="shared" ca="1" si="339"/>
        <v>0</v>
      </c>
      <c r="IH250" s="4">
        <f t="shared" ca="1" si="339"/>
        <v>0</v>
      </c>
      <c r="II250" s="4">
        <f t="shared" ca="1" si="339"/>
        <v>0</v>
      </c>
      <c r="IJ250" s="4">
        <f t="shared" ca="1" si="339"/>
        <v>0</v>
      </c>
      <c r="IK250" s="4">
        <f t="shared" ca="1" si="339"/>
        <v>0</v>
      </c>
      <c r="IL250" s="4">
        <f t="shared" ca="1" si="339"/>
        <v>0</v>
      </c>
      <c r="IM250" s="4">
        <f t="shared" ca="1" si="339"/>
        <v>0</v>
      </c>
      <c r="IN250" s="4">
        <f t="shared" ca="1" si="339"/>
        <v>0</v>
      </c>
      <c r="IO250" s="4">
        <f t="shared" ca="1" si="339"/>
        <v>0</v>
      </c>
      <c r="IP250" s="4">
        <f t="shared" ca="1" si="339"/>
        <v>0</v>
      </c>
      <c r="IQ250" s="4">
        <f t="shared" ca="1" si="339"/>
        <v>0</v>
      </c>
      <c r="IR250" s="4">
        <f t="shared" ca="1" si="339"/>
        <v>0</v>
      </c>
      <c r="IS250" s="4">
        <f t="shared" ca="1" si="339"/>
        <v>0</v>
      </c>
      <c r="IT250" s="4">
        <f t="shared" ca="1" si="339"/>
        <v>0</v>
      </c>
      <c r="IU250" s="4">
        <f t="shared" ca="1" si="339"/>
        <v>0</v>
      </c>
      <c r="IV250" s="4">
        <f t="shared" ca="1" si="339"/>
        <v>0</v>
      </c>
    </row>
    <row r="251" spans="1:256" x14ac:dyDescent="0.15">
      <c r="A251" s="24" t="s">
        <v>147</v>
      </c>
      <c r="B251" s="2" t="s">
        <v>18</v>
      </c>
      <c r="C251" s="4"/>
      <c r="D251" s="4">
        <f t="shared" ref="D251:BO251" ca="1" si="340">IF($D117&gt;0,      MAX(   (SQRT($C$232*D$241/PI()/($J117+1E-36))-$C$237)/TAN($C$236),0),0)</f>
        <v>0</v>
      </c>
      <c r="E251" s="4">
        <f t="shared" ca="1" si="340"/>
        <v>0</v>
      </c>
      <c r="F251" s="4">
        <f t="shared" ca="1" si="340"/>
        <v>0</v>
      </c>
      <c r="G251" s="4">
        <f t="shared" ca="1" si="340"/>
        <v>0</v>
      </c>
      <c r="H251" s="4">
        <f t="shared" ca="1" si="340"/>
        <v>0</v>
      </c>
      <c r="I251" s="4">
        <f t="shared" ca="1" si="340"/>
        <v>0</v>
      </c>
      <c r="J251" s="4">
        <f t="shared" ca="1" si="340"/>
        <v>0</v>
      </c>
      <c r="K251" s="4">
        <f t="shared" ca="1" si="340"/>
        <v>0</v>
      </c>
      <c r="L251" s="4">
        <f t="shared" ca="1" si="340"/>
        <v>0</v>
      </c>
      <c r="M251" s="4">
        <f t="shared" ca="1" si="340"/>
        <v>0</v>
      </c>
      <c r="N251" s="4">
        <f t="shared" ca="1" si="340"/>
        <v>0</v>
      </c>
      <c r="O251" s="4">
        <f t="shared" ca="1" si="340"/>
        <v>0</v>
      </c>
      <c r="P251" s="4">
        <f t="shared" ca="1" si="340"/>
        <v>0</v>
      </c>
      <c r="Q251" s="4">
        <f t="shared" ca="1" si="340"/>
        <v>0</v>
      </c>
      <c r="R251" s="4">
        <f t="shared" ca="1" si="340"/>
        <v>0</v>
      </c>
      <c r="S251" s="4">
        <f t="shared" ca="1" si="340"/>
        <v>0</v>
      </c>
      <c r="T251" s="4">
        <f t="shared" ca="1" si="340"/>
        <v>0</v>
      </c>
      <c r="U251" s="4">
        <f t="shared" ca="1" si="340"/>
        <v>0</v>
      </c>
      <c r="V251" s="4">
        <f t="shared" ca="1" si="340"/>
        <v>0</v>
      </c>
      <c r="W251" s="4">
        <f t="shared" ca="1" si="340"/>
        <v>0</v>
      </c>
      <c r="X251" s="4">
        <f t="shared" ca="1" si="340"/>
        <v>0</v>
      </c>
      <c r="Y251" s="4">
        <f t="shared" ca="1" si="340"/>
        <v>0</v>
      </c>
      <c r="Z251" s="4">
        <f t="shared" ca="1" si="340"/>
        <v>0</v>
      </c>
      <c r="AA251" s="4">
        <f t="shared" ca="1" si="340"/>
        <v>0</v>
      </c>
      <c r="AB251" s="4">
        <f t="shared" ca="1" si="340"/>
        <v>0</v>
      </c>
      <c r="AC251" s="4">
        <f t="shared" ca="1" si="340"/>
        <v>0</v>
      </c>
      <c r="AD251" s="4">
        <f t="shared" ca="1" si="340"/>
        <v>0</v>
      </c>
      <c r="AE251" s="4">
        <f t="shared" ca="1" si="340"/>
        <v>0</v>
      </c>
      <c r="AF251" s="4">
        <f t="shared" ca="1" si="340"/>
        <v>0</v>
      </c>
      <c r="AG251" s="4">
        <f t="shared" ca="1" si="340"/>
        <v>0</v>
      </c>
      <c r="AH251" s="4">
        <f t="shared" ca="1" si="340"/>
        <v>0</v>
      </c>
      <c r="AI251" s="4">
        <f t="shared" ca="1" si="340"/>
        <v>0</v>
      </c>
      <c r="AJ251" s="4">
        <f t="shared" ca="1" si="340"/>
        <v>0</v>
      </c>
      <c r="AK251" s="4">
        <f t="shared" ca="1" si="340"/>
        <v>0</v>
      </c>
      <c r="AL251" s="4">
        <f t="shared" ca="1" si="340"/>
        <v>0</v>
      </c>
      <c r="AM251" s="4">
        <f t="shared" ca="1" si="340"/>
        <v>0</v>
      </c>
      <c r="AN251" s="4">
        <f t="shared" ca="1" si="340"/>
        <v>0</v>
      </c>
      <c r="AO251" s="4">
        <f t="shared" ca="1" si="340"/>
        <v>0</v>
      </c>
      <c r="AP251" s="4">
        <f t="shared" ca="1" si="340"/>
        <v>0</v>
      </c>
      <c r="AQ251" s="4">
        <f t="shared" ca="1" si="340"/>
        <v>0</v>
      </c>
      <c r="AR251" s="4">
        <f t="shared" ca="1" si="340"/>
        <v>0</v>
      </c>
      <c r="AS251" s="4">
        <f t="shared" ca="1" si="340"/>
        <v>0</v>
      </c>
      <c r="AT251" s="4">
        <f t="shared" ca="1" si="340"/>
        <v>0</v>
      </c>
      <c r="AU251" s="4">
        <f t="shared" ca="1" si="340"/>
        <v>0</v>
      </c>
      <c r="AV251" s="4">
        <f t="shared" ca="1" si="340"/>
        <v>0</v>
      </c>
      <c r="AW251" s="4">
        <f t="shared" ca="1" si="340"/>
        <v>0</v>
      </c>
      <c r="AX251" s="4">
        <f t="shared" ca="1" si="340"/>
        <v>0</v>
      </c>
      <c r="AY251" s="4">
        <f t="shared" ca="1" si="340"/>
        <v>0</v>
      </c>
      <c r="AZ251" s="4">
        <f t="shared" ca="1" si="340"/>
        <v>0</v>
      </c>
      <c r="BA251" s="4">
        <f t="shared" ca="1" si="340"/>
        <v>0</v>
      </c>
      <c r="BB251" s="4">
        <f t="shared" ca="1" si="340"/>
        <v>0</v>
      </c>
      <c r="BC251" s="4">
        <f t="shared" ca="1" si="340"/>
        <v>0</v>
      </c>
      <c r="BD251" s="4">
        <f t="shared" ca="1" si="340"/>
        <v>0</v>
      </c>
      <c r="BE251" s="4">
        <f t="shared" ca="1" si="340"/>
        <v>0</v>
      </c>
      <c r="BF251" s="4">
        <f t="shared" ca="1" si="340"/>
        <v>0</v>
      </c>
      <c r="BG251" s="4">
        <f t="shared" ca="1" si="340"/>
        <v>0</v>
      </c>
      <c r="BH251" s="4">
        <f t="shared" ca="1" si="340"/>
        <v>0</v>
      </c>
      <c r="BI251" s="4">
        <f t="shared" ca="1" si="340"/>
        <v>0</v>
      </c>
      <c r="BJ251" s="4">
        <f t="shared" ca="1" si="340"/>
        <v>0</v>
      </c>
      <c r="BK251" s="4">
        <f t="shared" ca="1" si="340"/>
        <v>0</v>
      </c>
      <c r="BL251" s="4">
        <f t="shared" ca="1" si="340"/>
        <v>0</v>
      </c>
      <c r="BM251" s="4">
        <f t="shared" ca="1" si="340"/>
        <v>0</v>
      </c>
      <c r="BN251" s="4">
        <f t="shared" ca="1" si="340"/>
        <v>0</v>
      </c>
      <c r="BO251" s="4">
        <f t="shared" ca="1" si="340"/>
        <v>0</v>
      </c>
      <c r="BP251" s="4">
        <f t="shared" ref="BP251:EA251" ca="1" si="341">IF($D117&gt;0,      MAX(   (SQRT($C$232*BP$241/PI()/($J117+1E-36))-$C$237)/TAN($C$236),0),0)</f>
        <v>0</v>
      </c>
      <c r="BQ251" s="4">
        <f t="shared" ca="1" si="341"/>
        <v>0</v>
      </c>
      <c r="BR251" s="4">
        <f t="shared" ca="1" si="341"/>
        <v>0</v>
      </c>
      <c r="BS251" s="4">
        <f t="shared" ca="1" si="341"/>
        <v>0</v>
      </c>
      <c r="BT251" s="4">
        <f t="shared" ca="1" si="341"/>
        <v>0</v>
      </c>
      <c r="BU251" s="4">
        <f t="shared" ca="1" si="341"/>
        <v>0</v>
      </c>
      <c r="BV251" s="4">
        <f t="shared" ca="1" si="341"/>
        <v>0</v>
      </c>
      <c r="BW251" s="4">
        <f t="shared" ca="1" si="341"/>
        <v>0</v>
      </c>
      <c r="BX251" s="4">
        <f t="shared" ca="1" si="341"/>
        <v>0</v>
      </c>
      <c r="BY251" s="4">
        <f t="shared" ca="1" si="341"/>
        <v>0</v>
      </c>
      <c r="BZ251" s="4">
        <f t="shared" ca="1" si="341"/>
        <v>0</v>
      </c>
      <c r="CA251" s="4">
        <f t="shared" ca="1" si="341"/>
        <v>0</v>
      </c>
      <c r="CB251" s="4">
        <f t="shared" ca="1" si="341"/>
        <v>0</v>
      </c>
      <c r="CC251" s="4">
        <f t="shared" ca="1" si="341"/>
        <v>0</v>
      </c>
      <c r="CD251" s="4">
        <f t="shared" ca="1" si="341"/>
        <v>0</v>
      </c>
      <c r="CE251" s="4">
        <f t="shared" ca="1" si="341"/>
        <v>0</v>
      </c>
      <c r="CF251" s="4">
        <f t="shared" ca="1" si="341"/>
        <v>0</v>
      </c>
      <c r="CG251" s="4">
        <f t="shared" ca="1" si="341"/>
        <v>0</v>
      </c>
      <c r="CH251" s="4">
        <f t="shared" ca="1" si="341"/>
        <v>0</v>
      </c>
      <c r="CI251" s="4">
        <f t="shared" ca="1" si="341"/>
        <v>0</v>
      </c>
      <c r="CJ251" s="4">
        <f t="shared" ca="1" si="341"/>
        <v>0</v>
      </c>
      <c r="CK251" s="4">
        <f t="shared" ca="1" si="341"/>
        <v>0</v>
      </c>
      <c r="CL251" s="4">
        <f t="shared" ca="1" si="341"/>
        <v>0</v>
      </c>
      <c r="CM251" s="4">
        <f t="shared" ca="1" si="341"/>
        <v>0</v>
      </c>
      <c r="CN251" s="4">
        <f t="shared" ca="1" si="341"/>
        <v>0</v>
      </c>
      <c r="CO251" s="4">
        <f t="shared" ca="1" si="341"/>
        <v>0</v>
      </c>
      <c r="CP251" s="4">
        <f t="shared" ca="1" si="341"/>
        <v>0</v>
      </c>
      <c r="CQ251" s="4">
        <f t="shared" ca="1" si="341"/>
        <v>0</v>
      </c>
      <c r="CR251" s="4">
        <f t="shared" ca="1" si="341"/>
        <v>0</v>
      </c>
      <c r="CS251" s="4">
        <f t="shared" ca="1" si="341"/>
        <v>0</v>
      </c>
      <c r="CT251" s="4">
        <f t="shared" ca="1" si="341"/>
        <v>0</v>
      </c>
      <c r="CU251" s="4">
        <f t="shared" ca="1" si="341"/>
        <v>0</v>
      </c>
      <c r="CV251" s="4">
        <f t="shared" ca="1" si="341"/>
        <v>0</v>
      </c>
      <c r="CW251" s="4">
        <f t="shared" ca="1" si="341"/>
        <v>0</v>
      </c>
      <c r="CX251" s="4">
        <f t="shared" ca="1" si="341"/>
        <v>0</v>
      </c>
      <c r="CY251" s="4">
        <f t="shared" ca="1" si="341"/>
        <v>0</v>
      </c>
      <c r="CZ251" s="4">
        <f t="shared" ca="1" si="341"/>
        <v>0</v>
      </c>
      <c r="DA251" s="4">
        <f t="shared" ca="1" si="341"/>
        <v>0</v>
      </c>
      <c r="DB251" s="4">
        <f t="shared" ca="1" si="341"/>
        <v>0</v>
      </c>
      <c r="DC251" s="4">
        <f t="shared" ca="1" si="341"/>
        <v>0</v>
      </c>
      <c r="DD251" s="4">
        <f t="shared" ca="1" si="341"/>
        <v>0</v>
      </c>
      <c r="DE251" s="4">
        <f t="shared" ca="1" si="341"/>
        <v>0</v>
      </c>
      <c r="DF251" s="4">
        <f t="shared" ca="1" si="341"/>
        <v>0</v>
      </c>
      <c r="DG251" s="4">
        <f t="shared" ca="1" si="341"/>
        <v>0</v>
      </c>
      <c r="DH251" s="4">
        <f t="shared" ca="1" si="341"/>
        <v>0</v>
      </c>
      <c r="DI251" s="4">
        <f t="shared" ca="1" si="341"/>
        <v>0</v>
      </c>
      <c r="DJ251" s="4">
        <f t="shared" ca="1" si="341"/>
        <v>0</v>
      </c>
      <c r="DK251" s="4">
        <f t="shared" ca="1" si="341"/>
        <v>0</v>
      </c>
      <c r="DL251" s="4">
        <f t="shared" ca="1" si="341"/>
        <v>0</v>
      </c>
      <c r="DM251" s="4">
        <f t="shared" ca="1" si="341"/>
        <v>0</v>
      </c>
      <c r="DN251" s="4">
        <f t="shared" ca="1" si="341"/>
        <v>0</v>
      </c>
      <c r="DO251" s="4">
        <f t="shared" ca="1" si="341"/>
        <v>0</v>
      </c>
      <c r="DP251" s="4">
        <f t="shared" ca="1" si="341"/>
        <v>0</v>
      </c>
      <c r="DQ251" s="4">
        <f t="shared" ca="1" si="341"/>
        <v>0</v>
      </c>
      <c r="DR251" s="4">
        <f t="shared" ca="1" si="341"/>
        <v>0</v>
      </c>
      <c r="DS251" s="4">
        <f t="shared" ca="1" si="341"/>
        <v>0</v>
      </c>
      <c r="DT251" s="4">
        <f t="shared" ca="1" si="341"/>
        <v>0</v>
      </c>
      <c r="DU251" s="4">
        <f t="shared" ca="1" si="341"/>
        <v>0</v>
      </c>
      <c r="DV251" s="4">
        <f t="shared" ca="1" si="341"/>
        <v>0</v>
      </c>
      <c r="DW251" s="4">
        <f t="shared" ca="1" si="341"/>
        <v>0</v>
      </c>
      <c r="DX251" s="4">
        <f t="shared" ca="1" si="341"/>
        <v>0</v>
      </c>
      <c r="DY251" s="4">
        <f t="shared" ca="1" si="341"/>
        <v>0</v>
      </c>
      <c r="DZ251" s="4">
        <f t="shared" ca="1" si="341"/>
        <v>0</v>
      </c>
      <c r="EA251" s="4">
        <f t="shared" ca="1" si="341"/>
        <v>0</v>
      </c>
      <c r="EB251" s="4">
        <f t="shared" ref="EB251:GM251" ca="1" si="342">IF($D117&gt;0,      MAX(   (SQRT($C$232*EB$241/PI()/($J117+1E-36))-$C$237)/TAN($C$236),0),0)</f>
        <v>0</v>
      </c>
      <c r="EC251" s="4">
        <f t="shared" ca="1" si="342"/>
        <v>0</v>
      </c>
      <c r="ED251" s="4">
        <f t="shared" ca="1" si="342"/>
        <v>0</v>
      </c>
      <c r="EE251" s="4">
        <f t="shared" ca="1" si="342"/>
        <v>0</v>
      </c>
      <c r="EF251" s="4">
        <f t="shared" ca="1" si="342"/>
        <v>0</v>
      </c>
      <c r="EG251" s="4">
        <f t="shared" ca="1" si="342"/>
        <v>0</v>
      </c>
      <c r="EH251" s="4">
        <f t="shared" ca="1" si="342"/>
        <v>0</v>
      </c>
      <c r="EI251" s="4">
        <f t="shared" ca="1" si="342"/>
        <v>0</v>
      </c>
      <c r="EJ251" s="4">
        <f t="shared" ca="1" si="342"/>
        <v>0</v>
      </c>
      <c r="EK251" s="4">
        <f t="shared" ca="1" si="342"/>
        <v>0</v>
      </c>
      <c r="EL251" s="4">
        <f t="shared" ca="1" si="342"/>
        <v>0</v>
      </c>
      <c r="EM251" s="4">
        <f t="shared" ca="1" si="342"/>
        <v>0</v>
      </c>
      <c r="EN251" s="4">
        <f t="shared" ca="1" si="342"/>
        <v>0</v>
      </c>
      <c r="EO251" s="4">
        <f t="shared" ca="1" si="342"/>
        <v>0</v>
      </c>
      <c r="EP251" s="4">
        <f t="shared" ca="1" si="342"/>
        <v>0</v>
      </c>
      <c r="EQ251" s="4">
        <f t="shared" ca="1" si="342"/>
        <v>0</v>
      </c>
      <c r="ER251" s="4">
        <f t="shared" ca="1" si="342"/>
        <v>0</v>
      </c>
      <c r="ES251" s="4">
        <f t="shared" ca="1" si="342"/>
        <v>0</v>
      </c>
      <c r="ET251" s="4">
        <f t="shared" ca="1" si="342"/>
        <v>0</v>
      </c>
      <c r="EU251" s="4">
        <f t="shared" ca="1" si="342"/>
        <v>0</v>
      </c>
      <c r="EV251" s="4">
        <f t="shared" ca="1" si="342"/>
        <v>0</v>
      </c>
      <c r="EW251" s="4">
        <f t="shared" ca="1" si="342"/>
        <v>0</v>
      </c>
      <c r="EX251" s="4">
        <f t="shared" ca="1" si="342"/>
        <v>0</v>
      </c>
      <c r="EY251" s="4">
        <f t="shared" ca="1" si="342"/>
        <v>0</v>
      </c>
      <c r="EZ251" s="4">
        <f t="shared" ca="1" si="342"/>
        <v>0</v>
      </c>
      <c r="FA251" s="4">
        <f t="shared" ca="1" si="342"/>
        <v>0</v>
      </c>
      <c r="FB251" s="4">
        <f t="shared" ca="1" si="342"/>
        <v>0</v>
      </c>
      <c r="FC251" s="4">
        <f t="shared" ca="1" si="342"/>
        <v>0</v>
      </c>
      <c r="FD251" s="4">
        <f t="shared" ca="1" si="342"/>
        <v>0</v>
      </c>
      <c r="FE251" s="4">
        <f t="shared" ca="1" si="342"/>
        <v>0</v>
      </c>
      <c r="FF251" s="4">
        <f t="shared" ca="1" si="342"/>
        <v>0</v>
      </c>
      <c r="FG251" s="4">
        <f t="shared" ca="1" si="342"/>
        <v>0</v>
      </c>
      <c r="FH251" s="4">
        <f t="shared" ca="1" si="342"/>
        <v>0</v>
      </c>
      <c r="FI251" s="4">
        <f t="shared" ca="1" si="342"/>
        <v>0</v>
      </c>
      <c r="FJ251" s="4">
        <f t="shared" ca="1" si="342"/>
        <v>0</v>
      </c>
      <c r="FK251" s="4">
        <f t="shared" ca="1" si="342"/>
        <v>0</v>
      </c>
      <c r="FL251" s="4">
        <f t="shared" ca="1" si="342"/>
        <v>0</v>
      </c>
      <c r="FM251" s="4">
        <f t="shared" ca="1" si="342"/>
        <v>0</v>
      </c>
      <c r="FN251" s="4">
        <f t="shared" ca="1" si="342"/>
        <v>0</v>
      </c>
      <c r="FO251" s="4">
        <f t="shared" ca="1" si="342"/>
        <v>0</v>
      </c>
      <c r="FP251" s="4">
        <f t="shared" ca="1" si="342"/>
        <v>0</v>
      </c>
      <c r="FQ251" s="4">
        <f t="shared" ca="1" si="342"/>
        <v>0</v>
      </c>
      <c r="FR251" s="4">
        <f t="shared" ca="1" si="342"/>
        <v>0</v>
      </c>
      <c r="FS251" s="4">
        <f t="shared" ca="1" si="342"/>
        <v>0</v>
      </c>
      <c r="FT251" s="4">
        <f t="shared" ca="1" si="342"/>
        <v>0</v>
      </c>
      <c r="FU251" s="4">
        <f t="shared" ca="1" si="342"/>
        <v>0</v>
      </c>
      <c r="FV251" s="4">
        <f t="shared" ca="1" si="342"/>
        <v>0</v>
      </c>
      <c r="FW251" s="4">
        <f t="shared" ca="1" si="342"/>
        <v>0</v>
      </c>
      <c r="FX251" s="4">
        <f t="shared" ca="1" si="342"/>
        <v>0</v>
      </c>
      <c r="FY251" s="4">
        <f t="shared" ca="1" si="342"/>
        <v>0</v>
      </c>
      <c r="FZ251" s="4">
        <f t="shared" ca="1" si="342"/>
        <v>0</v>
      </c>
      <c r="GA251" s="4">
        <f t="shared" ca="1" si="342"/>
        <v>0</v>
      </c>
      <c r="GB251" s="4">
        <f t="shared" ca="1" si="342"/>
        <v>0</v>
      </c>
      <c r="GC251" s="4">
        <f t="shared" ca="1" si="342"/>
        <v>0</v>
      </c>
      <c r="GD251" s="4">
        <f t="shared" ca="1" si="342"/>
        <v>0</v>
      </c>
      <c r="GE251" s="4">
        <f t="shared" ca="1" si="342"/>
        <v>0</v>
      </c>
      <c r="GF251" s="4">
        <f t="shared" ca="1" si="342"/>
        <v>0</v>
      </c>
      <c r="GG251" s="4">
        <f t="shared" ca="1" si="342"/>
        <v>0</v>
      </c>
      <c r="GH251" s="4">
        <f t="shared" ca="1" si="342"/>
        <v>0</v>
      </c>
      <c r="GI251" s="4">
        <f t="shared" ca="1" si="342"/>
        <v>0</v>
      </c>
      <c r="GJ251" s="4">
        <f t="shared" ca="1" si="342"/>
        <v>0</v>
      </c>
      <c r="GK251" s="4">
        <f t="shared" ca="1" si="342"/>
        <v>0</v>
      </c>
      <c r="GL251" s="4">
        <f t="shared" ca="1" si="342"/>
        <v>0</v>
      </c>
      <c r="GM251" s="4">
        <f t="shared" ca="1" si="342"/>
        <v>0</v>
      </c>
      <c r="GN251" s="4">
        <f t="shared" ref="GN251:IV251" ca="1" si="343">IF($D117&gt;0,      MAX(   (SQRT($C$232*GN$241/PI()/($J117+1E-36))-$C$237)/TAN($C$236),0),0)</f>
        <v>0</v>
      </c>
      <c r="GO251" s="4">
        <f t="shared" ca="1" si="343"/>
        <v>0</v>
      </c>
      <c r="GP251" s="4">
        <f t="shared" ca="1" si="343"/>
        <v>0</v>
      </c>
      <c r="GQ251" s="4">
        <f t="shared" ca="1" si="343"/>
        <v>0</v>
      </c>
      <c r="GR251" s="4">
        <f t="shared" ca="1" si="343"/>
        <v>0</v>
      </c>
      <c r="GS251" s="4">
        <f t="shared" ca="1" si="343"/>
        <v>0</v>
      </c>
      <c r="GT251" s="4">
        <f t="shared" ca="1" si="343"/>
        <v>0</v>
      </c>
      <c r="GU251" s="4">
        <f t="shared" ca="1" si="343"/>
        <v>0</v>
      </c>
      <c r="GV251" s="4">
        <f t="shared" ca="1" si="343"/>
        <v>0</v>
      </c>
      <c r="GW251" s="4">
        <f t="shared" ca="1" si="343"/>
        <v>0</v>
      </c>
      <c r="GX251" s="4">
        <f t="shared" ca="1" si="343"/>
        <v>0</v>
      </c>
      <c r="GY251" s="4">
        <f t="shared" ca="1" si="343"/>
        <v>0</v>
      </c>
      <c r="GZ251" s="4">
        <f t="shared" ca="1" si="343"/>
        <v>0</v>
      </c>
      <c r="HA251" s="4">
        <f t="shared" ca="1" si="343"/>
        <v>0</v>
      </c>
      <c r="HB251" s="4">
        <f t="shared" ca="1" si="343"/>
        <v>0</v>
      </c>
      <c r="HC251" s="4">
        <f t="shared" ca="1" si="343"/>
        <v>0</v>
      </c>
      <c r="HD251" s="4">
        <f t="shared" ca="1" si="343"/>
        <v>0</v>
      </c>
      <c r="HE251" s="4">
        <f t="shared" ca="1" si="343"/>
        <v>0</v>
      </c>
      <c r="HF251" s="4">
        <f t="shared" ca="1" si="343"/>
        <v>0</v>
      </c>
      <c r="HG251" s="4">
        <f t="shared" ca="1" si="343"/>
        <v>0</v>
      </c>
      <c r="HH251" s="4">
        <f t="shared" ca="1" si="343"/>
        <v>0</v>
      </c>
      <c r="HI251" s="4">
        <f t="shared" ca="1" si="343"/>
        <v>0</v>
      </c>
      <c r="HJ251" s="4">
        <f t="shared" ca="1" si="343"/>
        <v>0</v>
      </c>
      <c r="HK251" s="4">
        <f t="shared" ca="1" si="343"/>
        <v>0</v>
      </c>
      <c r="HL251" s="4">
        <f t="shared" ca="1" si="343"/>
        <v>0</v>
      </c>
      <c r="HM251" s="4">
        <f t="shared" ca="1" si="343"/>
        <v>0</v>
      </c>
      <c r="HN251" s="4">
        <f t="shared" ca="1" si="343"/>
        <v>0</v>
      </c>
      <c r="HO251" s="4">
        <f t="shared" ca="1" si="343"/>
        <v>0</v>
      </c>
      <c r="HP251" s="4">
        <f t="shared" ca="1" si="343"/>
        <v>0</v>
      </c>
      <c r="HQ251" s="4">
        <f t="shared" ca="1" si="343"/>
        <v>0</v>
      </c>
      <c r="HR251" s="4">
        <f t="shared" ca="1" si="343"/>
        <v>0</v>
      </c>
      <c r="HS251" s="4">
        <f t="shared" ca="1" si="343"/>
        <v>0</v>
      </c>
      <c r="HT251" s="4">
        <f t="shared" ca="1" si="343"/>
        <v>0</v>
      </c>
      <c r="HU251" s="4">
        <f t="shared" ca="1" si="343"/>
        <v>0</v>
      </c>
      <c r="HV251" s="4">
        <f t="shared" ca="1" si="343"/>
        <v>0</v>
      </c>
      <c r="HW251" s="4">
        <f t="shared" ca="1" si="343"/>
        <v>0</v>
      </c>
      <c r="HX251" s="4">
        <f t="shared" ca="1" si="343"/>
        <v>0</v>
      </c>
      <c r="HY251" s="4">
        <f t="shared" ca="1" si="343"/>
        <v>0</v>
      </c>
      <c r="HZ251" s="4">
        <f t="shared" ca="1" si="343"/>
        <v>0</v>
      </c>
      <c r="IA251" s="4">
        <f t="shared" ca="1" si="343"/>
        <v>0</v>
      </c>
      <c r="IB251" s="4">
        <f t="shared" ca="1" si="343"/>
        <v>0</v>
      </c>
      <c r="IC251" s="4">
        <f t="shared" ca="1" si="343"/>
        <v>0</v>
      </c>
      <c r="ID251" s="4">
        <f t="shared" ca="1" si="343"/>
        <v>0</v>
      </c>
      <c r="IE251" s="4">
        <f t="shared" ca="1" si="343"/>
        <v>0</v>
      </c>
      <c r="IF251" s="4">
        <f t="shared" ca="1" si="343"/>
        <v>0</v>
      </c>
      <c r="IG251" s="4">
        <f t="shared" ca="1" si="343"/>
        <v>0</v>
      </c>
      <c r="IH251" s="4">
        <f t="shared" ca="1" si="343"/>
        <v>0</v>
      </c>
      <c r="II251" s="4">
        <f t="shared" ca="1" si="343"/>
        <v>0</v>
      </c>
      <c r="IJ251" s="4">
        <f t="shared" ca="1" si="343"/>
        <v>0</v>
      </c>
      <c r="IK251" s="4">
        <f t="shared" ca="1" si="343"/>
        <v>0</v>
      </c>
      <c r="IL251" s="4">
        <f t="shared" ca="1" si="343"/>
        <v>0</v>
      </c>
      <c r="IM251" s="4">
        <f t="shared" ca="1" si="343"/>
        <v>0</v>
      </c>
      <c r="IN251" s="4">
        <f t="shared" ca="1" si="343"/>
        <v>0</v>
      </c>
      <c r="IO251" s="4">
        <f t="shared" ca="1" si="343"/>
        <v>0</v>
      </c>
      <c r="IP251" s="4">
        <f t="shared" ca="1" si="343"/>
        <v>0</v>
      </c>
      <c r="IQ251" s="4">
        <f t="shared" ca="1" si="343"/>
        <v>0</v>
      </c>
      <c r="IR251" s="4">
        <f t="shared" ca="1" si="343"/>
        <v>0</v>
      </c>
      <c r="IS251" s="4">
        <f t="shared" ca="1" si="343"/>
        <v>0</v>
      </c>
      <c r="IT251" s="4">
        <f t="shared" ca="1" si="343"/>
        <v>0</v>
      </c>
      <c r="IU251" s="4">
        <f t="shared" ca="1" si="343"/>
        <v>0</v>
      </c>
      <c r="IV251" s="4">
        <f t="shared" ca="1" si="343"/>
        <v>0</v>
      </c>
    </row>
    <row r="252" spans="1:256" x14ac:dyDescent="0.15">
      <c r="A252" s="2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row>
    <row r="253" spans="1:256" x14ac:dyDescent="0.15">
      <c r="A253" s="60" t="s">
        <v>356</v>
      </c>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row>
    <row r="254" spans="1:256" x14ac:dyDescent="0.15">
      <c r="A254" s="24" t="s">
        <v>86</v>
      </c>
      <c r="B254" s="2" t="s">
        <v>18</v>
      </c>
      <c r="C254" s="4"/>
      <c r="D254" s="4">
        <f t="shared" ref="D254:BO254" ca="1" si="344">$C$73*D242+(1-$C$73)*D219</f>
        <v>32.417729793688856</v>
      </c>
      <c r="E254" s="4">
        <f t="shared" ca="1" si="344"/>
        <v>32.456957385171428</v>
      </c>
      <c r="F254" s="4">
        <f t="shared" ca="1" si="344"/>
        <v>32.496531290156376</v>
      </c>
      <c r="G254" s="4">
        <f t="shared" ca="1" si="344"/>
        <v>32.536454197919092</v>
      </c>
      <c r="H254" s="4">
        <f t="shared" ca="1" si="344"/>
        <v>32.576728813085126</v>
      </c>
      <c r="I254" s="4">
        <f t="shared" ca="1" si="344"/>
        <v>32.617357855644336</v>
      </c>
      <c r="J254" s="4">
        <f t="shared" ca="1" si="344"/>
        <v>32.658344060964069</v>
      </c>
      <c r="K254" s="4">
        <f t="shared" ca="1" si="344"/>
        <v>32.699690179801671</v>
      </c>
      <c r="L254" s="4">
        <f t="shared" ca="1" si="344"/>
        <v>32.741398978315999</v>
      </c>
      <c r="M254" s="4">
        <f t="shared" ca="1" si="344"/>
        <v>32.78347323807823</v>
      </c>
      <c r="N254" s="4">
        <f t="shared" ca="1" si="344"/>
        <v>32.82591575608172</v>
      </c>
      <c r="O254" s="4">
        <f t="shared" ca="1" si="344"/>
        <v>32.868729344751159</v>
      </c>
      <c r="P254" s="4">
        <f t="shared" ca="1" si="344"/>
        <v>32.911916831950748</v>
      </c>
      <c r="Q254" s="4">
        <f t="shared" ca="1" si="344"/>
        <v>32.955481060991659</v>
      </c>
      <c r="R254" s="4">
        <f t="shared" ca="1" si="344"/>
        <v>32.999424890638615</v>
      </c>
      <c r="S254" s="4">
        <f t="shared" ca="1" si="344"/>
        <v>33.043751195115618</v>
      </c>
      <c r="T254" s="4">
        <f t="shared" ca="1" si="344"/>
        <v>33.088462864110937</v>
      </c>
      <c r="U254" s="4">
        <f t="shared" ca="1" si="344"/>
        <v>33.133562802781185</v>
      </c>
      <c r="V254" s="4">
        <f t="shared" ca="1" si="344"/>
        <v>33.17905393175463</v>
      </c>
      <c r="W254" s="4">
        <f t="shared" ca="1" si="344"/>
        <v>33.2249391871337</v>
      </c>
      <c r="X254" s="4">
        <f t="shared" ca="1" si="344"/>
        <v>33.271221520496617</v>
      </c>
      <c r="Y254" s="4">
        <f t="shared" ca="1" si="344"/>
        <v>33.317903898898315</v>
      </c>
      <c r="Z254" s="4">
        <f t="shared" ca="1" si="344"/>
        <v>33.364989304870505</v>
      </c>
      <c r="AA254" s="4">
        <f t="shared" ca="1" si="344"/>
        <v>33.412480736420946</v>
      </c>
      <c r="AB254" s="4">
        <f t="shared" ca="1" si="344"/>
        <v>33.460381207031972</v>
      </c>
      <c r="AC254" s="4">
        <f t="shared" ca="1" si="344"/>
        <v>33.508693745658171</v>
      </c>
      <c r="AD254" s="4">
        <f t="shared" ca="1" si="344"/>
        <v>33.557421396723406</v>
      </c>
      <c r="AE254" s="4">
        <f t="shared" ca="1" si="344"/>
        <v>33.606567220116894</v>
      </c>
      <c r="AF254" s="4">
        <f t="shared" ca="1" si="344"/>
        <v>33.656134291188735</v>
      </c>
      <c r="AG254" s="4">
        <f t="shared" ca="1" si="344"/>
        <v>33.706125700744522</v>
      </c>
      <c r="AH254" s="4">
        <f t="shared" ca="1" si="344"/>
        <v>33.756544555039333</v>
      </c>
      <c r="AI254" s="4">
        <f t="shared" ca="1" si="344"/>
        <v>33.807393975770879</v>
      </c>
      <c r="AJ254" s="4">
        <f t="shared" ca="1" si="344"/>
        <v>33.858684515154707</v>
      </c>
      <c r="AK254" s="4">
        <f t="shared" ca="1" si="344"/>
        <v>33.910904218151188</v>
      </c>
      <c r="AL254" s="4">
        <f t="shared" ca="1" si="344"/>
        <v>33.965469708345971</v>
      </c>
      <c r="AM254" s="4">
        <f t="shared" ca="1" si="344"/>
        <v>34.024590405341925</v>
      </c>
      <c r="AN254" s="4">
        <f t="shared" ca="1" si="344"/>
        <v>34.09264985491459</v>
      </c>
      <c r="AO254" s="4">
        <f t="shared" ca="1" si="344"/>
        <v>34.101192550639198</v>
      </c>
      <c r="AP254" s="4">
        <f t="shared" ca="1" si="344"/>
        <v>34.101192550639198</v>
      </c>
      <c r="AQ254" s="4">
        <f t="shared" ca="1" si="344"/>
        <v>34.101192550639198</v>
      </c>
      <c r="AR254" s="4">
        <f t="shared" ca="1" si="344"/>
        <v>34.101192550639198</v>
      </c>
      <c r="AS254" s="4">
        <f t="shared" ca="1" si="344"/>
        <v>34.101192550639198</v>
      </c>
      <c r="AT254" s="4">
        <f t="shared" ca="1" si="344"/>
        <v>34.101192550639198</v>
      </c>
      <c r="AU254" s="4">
        <f t="shared" ca="1" si="344"/>
        <v>34.101192550639198</v>
      </c>
      <c r="AV254" s="4">
        <f t="shared" ca="1" si="344"/>
        <v>34.101192550639198</v>
      </c>
      <c r="AW254" s="4">
        <f t="shared" ca="1" si="344"/>
        <v>34.101192550639198</v>
      </c>
      <c r="AX254" s="4">
        <f t="shared" ca="1" si="344"/>
        <v>34.101192550639198</v>
      </c>
      <c r="AY254" s="4">
        <f t="shared" ca="1" si="344"/>
        <v>34.101192550639198</v>
      </c>
      <c r="AZ254" s="4">
        <f t="shared" ca="1" si="344"/>
        <v>34.101192550639198</v>
      </c>
      <c r="BA254" s="4">
        <f t="shared" ca="1" si="344"/>
        <v>34.101192550639198</v>
      </c>
      <c r="BB254" s="4">
        <f t="shared" ca="1" si="344"/>
        <v>34.101192550639198</v>
      </c>
      <c r="BC254" s="4">
        <f t="shared" ca="1" si="344"/>
        <v>34.101192550639198</v>
      </c>
      <c r="BD254" s="4">
        <f t="shared" ca="1" si="344"/>
        <v>34.101192550639198</v>
      </c>
      <c r="BE254" s="4">
        <f t="shared" ca="1" si="344"/>
        <v>34.101192550639198</v>
      </c>
      <c r="BF254" s="4">
        <f t="shared" ca="1" si="344"/>
        <v>34.101192550639198</v>
      </c>
      <c r="BG254" s="4">
        <f t="shared" ca="1" si="344"/>
        <v>34.101192550639198</v>
      </c>
      <c r="BH254" s="4">
        <f t="shared" ca="1" si="344"/>
        <v>34.101192550639198</v>
      </c>
      <c r="BI254" s="4">
        <f t="shared" ca="1" si="344"/>
        <v>34.101192550639198</v>
      </c>
      <c r="BJ254" s="4">
        <f t="shared" ca="1" si="344"/>
        <v>34.101192550639198</v>
      </c>
      <c r="BK254" s="4">
        <f t="shared" ca="1" si="344"/>
        <v>34.101192550639198</v>
      </c>
      <c r="BL254" s="4">
        <f t="shared" ca="1" si="344"/>
        <v>34.101192550639198</v>
      </c>
      <c r="BM254" s="4">
        <f t="shared" ca="1" si="344"/>
        <v>34.101192550639198</v>
      </c>
      <c r="BN254" s="4">
        <f t="shared" ca="1" si="344"/>
        <v>34.101192550639198</v>
      </c>
      <c r="BO254" s="4">
        <f t="shared" ca="1" si="344"/>
        <v>34.101192550639198</v>
      </c>
      <c r="BP254" s="4">
        <f t="shared" ref="BP254:EA254" ca="1" si="345">$C$73*BP242+(1-$C$73)*BP219</f>
        <v>34.101192550639198</v>
      </c>
      <c r="BQ254" s="4">
        <f t="shared" ca="1" si="345"/>
        <v>34.101192550639198</v>
      </c>
      <c r="BR254" s="4">
        <f t="shared" ca="1" si="345"/>
        <v>34.101192550639198</v>
      </c>
      <c r="BS254" s="4">
        <f t="shared" ca="1" si="345"/>
        <v>34.101192550639198</v>
      </c>
      <c r="BT254" s="4">
        <f t="shared" ca="1" si="345"/>
        <v>34.101192550639198</v>
      </c>
      <c r="BU254" s="4">
        <f t="shared" ca="1" si="345"/>
        <v>34.101192550639198</v>
      </c>
      <c r="BV254" s="4">
        <f t="shared" ca="1" si="345"/>
        <v>34.101192550639198</v>
      </c>
      <c r="BW254" s="4">
        <f t="shared" ca="1" si="345"/>
        <v>34.101192550639198</v>
      </c>
      <c r="BX254" s="4">
        <f t="shared" ca="1" si="345"/>
        <v>34.101192550639198</v>
      </c>
      <c r="BY254" s="4">
        <f t="shared" ca="1" si="345"/>
        <v>34.101192550639198</v>
      </c>
      <c r="BZ254" s="4">
        <f t="shared" ca="1" si="345"/>
        <v>34.101192550639198</v>
      </c>
      <c r="CA254" s="4">
        <f t="shared" ca="1" si="345"/>
        <v>34.101192550639198</v>
      </c>
      <c r="CB254" s="4">
        <f t="shared" ca="1" si="345"/>
        <v>34.101192550639198</v>
      </c>
      <c r="CC254" s="4">
        <f t="shared" ca="1" si="345"/>
        <v>34.101192550639198</v>
      </c>
      <c r="CD254" s="4">
        <f t="shared" ca="1" si="345"/>
        <v>34.101192550639198</v>
      </c>
      <c r="CE254" s="4">
        <f t="shared" ca="1" si="345"/>
        <v>34.101192550639198</v>
      </c>
      <c r="CF254" s="4">
        <f t="shared" ca="1" si="345"/>
        <v>34.101192550639198</v>
      </c>
      <c r="CG254" s="4">
        <f t="shared" ca="1" si="345"/>
        <v>34.101192550639198</v>
      </c>
      <c r="CH254" s="4">
        <f t="shared" ca="1" si="345"/>
        <v>34.101192550639198</v>
      </c>
      <c r="CI254" s="4">
        <f t="shared" ca="1" si="345"/>
        <v>34.101192550639198</v>
      </c>
      <c r="CJ254" s="4">
        <f t="shared" ca="1" si="345"/>
        <v>34.101192550639198</v>
      </c>
      <c r="CK254" s="4">
        <f t="shared" ca="1" si="345"/>
        <v>34.101192550639198</v>
      </c>
      <c r="CL254" s="4">
        <f t="shared" ca="1" si="345"/>
        <v>34.101192550639198</v>
      </c>
      <c r="CM254" s="4">
        <f t="shared" ca="1" si="345"/>
        <v>34.101192550639198</v>
      </c>
      <c r="CN254" s="4">
        <f t="shared" ca="1" si="345"/>
        <v>34.101192550639198</v>
      </c>
      <c r="CO254" s="4">
        <f t="shared" ca="1" si="345"/>
        <v>34.101192550639198</v>
      </c>
      <c r="CP254" s="4">
        <f t="shared" ca="1" si="345"/>
        <v>34.101192550639198</v>
      </c>
      <c r="CQ254" s="4">
        <f t="shared" ca="1" si="345"/>
        <v>34.101192550639198</v>
      </c>
      <c r="CR254" s="4">
        <f t="shared" ca="1" si="345"/>
        <v>34.101192550639198</v>
      </c>
      <c r="CS254" s="4">
        <f t="shared" ca="1" si="345"/>
        <v>34.101192550639198</v>
      </c>
      <c r="CT254" s="4">
        <f t="shared" ca="1" si="345"/>
        <v>34.101192550639198</v>
      </c>
      <c r="CU254" s="4">
        <f t="shared" ca="1" si="345"/>
        <v>34.101192550639198</v>
      </c>
      <c r="CV254" s="4">
        <f t="shared" ca="1" si="345"/>
        <v>34.101192550639198</v>
      </c>
      <c r="CW254" s="4">
        <f t="shared" ca="1" si="345"/>
        <v>34.101192550639198</v>
      </c>
      <c r="CX254" s="4">
        <f t="shared" ca="1" si="345"/>
        <v>34.101192550639198</v>
      </c>
      <c r="CY254" s="4">
        <f t="shared" ca="1" si="345"/>
        <v>34.101192550639198</v>
      </c>
      <c r="CZ254" s="4">
        <f t="shared" ca="1" si="345"/>
        <v>34.101192550639198</v>
      </c>
      <c r="DA254" s="4">
        <f t="shared" ca="1" si="345"/>
        <v>34.101192550639198</v>
      </c>
      <c r="DB254" s="4">
        <f t="shared" ca="1" si="345"/>
        <v>34.101192550639198</v>
      </c>
      <c r="DC254" s="4">
        <f t="shared" ca="1" si="345"/>
        <v>34.101192550639198</v>
      </c>
      <c r="DD254" s="4">
        <f t="shared" ca="1" si="345"/>
        <v>34.101192550639198</v>
      </c>
      <c r="DE254" s="4">
        <f t="shared" ca="1" si="345"/>
        <v>34.101192550639198</v>
      </c>
      <c r="DF254" s="4">
        <f t="shared" ca="1" si="345"/>
        <v>34.101192550639198</v>
      </c>
      <c r="DG254" s="4">
        <f t="shared" ca="1" si="345"/>
        <v>34.101192550639198</v>
      </c>
      <c r="DH254" s="4">
        <f t="shared" ca="1" si="345"/>
        <v>34.101192550639198</v>
      </c>
      <c r="DI254" s="4">
        <f t="shared" ca="1" si="345"/>
        <v>34.101192550639198</v>
      </c>
      <c r="DJ254" s="4">
        <f t="shared" ca="1" si="345"/>
        <v>34.101192550639198</v>
      </c>
      <c r="DK254" s="4">
        <f t="shared" ca="1" si="345"/>
        <v>34.101192550639198</v>
      </c>
      <c r="DL254" s="4">
        <f t="shared" ca="1" si="345"/>
        <v>34.101192550639198</v>
      </c>
      <c r="DM254" s="4">
        <f t="shared" ca="1" si="345"/>
        <v>34.101192550639198</v>
      </c>
      <c r="DN254" s="4">
        <f t="shared" ca="1" si="345"/>
        <v>34.101192550639198</v>
      </c>
      <c r="DO254" s="4">
        <f t="shared" ca="1" si="345"/>
        <v>34.101192550639198</v>
      </c>
      <c r="DP254" s="4">
        <f t="shared" ca="1" si="345"/>
        <v>34.101192550639198</v>
      </c>
      <c r="DQ254" s="4">
        <f t="shared" ca="1" si="345"/>
        <v>34.101192550639198</v>
      </c>
      <c r="DR254" s="4">
        <f t="shared" ca="1" si="345"/>
        <v>34.101192550639198</v>
      </c>
      <c r="DS254" s="4">
        <f t="shared" ca="1" si="345"/>
        <v>34.101192550639198</v>
      </c>
      <c r="DT254" s="4">
        <f t="shared" ca="1" si="345"/>
        <v>34.101192550639198</v>
      </c>
      <c r="DU254" s="4">
        <f t="shared" ca="1" si="345"/>
        <v>34.101192550639198</v>
      </c>
      <c r="DV254" s="4">
        <f t="shared" ca="1" si="345"/>
        <v>34.101192550639198</v>
      </c>
      <c r="DW254" s="4">
        <f t="shared" ca="1" si="345"/>
        <v>34.101192550639198</v>
      </c>
      <c r="DX254" s="4">
        <f t="shared" ca="1" si="345"/>
        <v>34.101192550639198</v>
      </c>
      <c r="DY254" s="4">
        <f t="shared" ca="1" si="345"/>
        <v>34.101192550639198</v>
      </c>
      <c r="DZ254" s="4">
        <f t="shared" ca="1" si="345"/>
        <v>34.101192550639198</v>
      </c>
      <c r="EA254" s="4">
        <f t="shared" ca="1" si="345"/>
        <v>34.101192550639198</v>
      </c>
      <c r="EB254" s="4">
        <f t="shared" ref="EB254:GM254" ca="1" si="346">$C$73*EB242+(1-$C$73)*EB219</f>
        <v>34.101192550639198</v>
      </c>
      <c r="EC254" s="4">
        <f t="shared" ca="1" si="346"/>
        <v>34.101192550639198</v>
      </c>
      <c r="ED254" s="4">
        <f t="shared" ca="1" si="346"/>
        <v>34.101192550639198</v>
      </c>
      <c r="EE254" s="4">
        <f t="shared" ca="1" si="346"/>
        <v>34.101192550639198</v>
      </c>
      <c r="EF254" s="4">
        <f t="shared" ca="1" si="346"/>
        <v>34.101192550639198</v>
      </c>
      <c r="EG254" s="4">
        <f t="shared" ca="1" si="346"/>
        <v>34.101192550639198</v>
      </c>
      <c r="EH254" s="4">
        <f t="shared" ca="1" si="346"/>
        <v>34.101192550639198</v>
      </c>
      <c r="EI254" s="4">
        <f t="shared" ca="1" si="346"/>
        <v>34.101192550639198</v>
      </c>
      <c r="EJ254" s="4">
        <f t="shared" ca="1" si="346"/>
        <v>34.101192550639198</v>
      </c>
      <c r="EK254" s="4">
        <f t="shared" ca="1" si="346"/>
        <v>34.101192550639198</v>
      </c>
      <c r="EL254" s="4">
        <f t="shared" ca="1" si="346"/>
        <v>34.101192550639198</v>
      </c>
      <c r="EM254" s="4">
        <f t="shared" ca="1" si="346"/>
        <v>34.101192550639198</v>
      </c>
      <c r="EN254" s="4">
        <f t="shared" ca="1" si="346"/>
        <v>34.101192550639198</v>
      </c>
      <c r="EO254" s="4">
        <f t="shared" ca="1" si="346"/>
        <v>34.101192550639198</v>
      </c>
      <c r="EP254" s="4">
        <f t="shared" ca="1" si="346"/>
        <v>34.101192550639198</v>
      </c>
      <c r="EQ254" s="4">
        <f t="shared" ca="1" si="346"/>
        <v>34.101192550639198</v>
      </c>
      <c r="ER254" s="4">
        <f t="shared" ca="1" si="346"/>
        <v>34.101192550639198</v>
      </c>
      <c r="ES254" s="4">
        <f t="shared" ca="1" si="346"/>
        <v>34.101192550639198</v>
      </c>
      <c r="ET254" s="4">
        <f t="shared" ca="1" si="346"/>
        <v>34.101192550639198</v>
      </c>
      <c r="EU254" s="4">
        <f t="shared" ca="1" si="346"/>
        <v>34.101192550639198</v>
      </c>
      <c r="EV254" s="4">
        <f t="shared" ca="1" si="346"/>
        <v>34.101192550639198</v>
      </c>
      <c r="EW254" s="4">
        <f t="shared" ca="1" si="346"/>
        <v>34.101192550639198</v>
      </c>
      <c r="EX254" s="4">
        <f t="shared" ca="1" si="346"/>
        <v>34.101192550639198</v>
      </c>
      <c r="EY254" s="4">
        <f t="shared" ca="1" si="346"/>
        <v>34.101192550639198</v>
      </c>
      <c r="EZ254" s="4">
        <f t="shared" ca="1" si="346"/>
        <v>34.101192550639198</v>
      </c>
      <c r="FA254" s="4">
        <f t="shared" ca="1" si="346"/>
        <v>34.101192550639198</v>
      </c>
      <c r="FB254" s="4">
        <f t="shared" ca="1" si="346"/>
        <v>34.101192550639198</v>
      </c>
      <c r="FC254" s="4">
        <f t="shared" ca="1" si="346"/>
        <v>34.101192550639198</v>
      </c>
      <c r="FD254" s="4">
        <f t="shared" ca="1" si="346"/>
        <v>34.101192550639198</v>
      </c>
      <c r="FE254" s="4">
        <f t="shared" ca="1" si="346"/>
        <v>34.101192550639198</v>
      </c>
      <c r="FF254" s="4">
        <f t="shared" ca="1" si="346"/>
        <v>34.101192550639198</v>
      </c>
      <c r="FG254" s="4">
        <f t="shared" ca="1" si="346"/>
        <v>34.101192550639198</v>
      </c>
      <c r="FH254" s="4">
        <f t="shared" ca="1" si="346"/>
        <v>34.101192550639198</v>
      </c>
      <c r="FI254" s="4">
        <f t="shared" ca="1" si="346"/>
        <v>34.101192550639198</v>
      </c>
      <c r="FJ254" s="4">
        <f t="shared" ca="1" si="346"/>
        <v>34.101192550639198</v>
      </c>
      <c r="FK254" s="4">
        <f t="shared" ca="1" si="346"/>
        <v>34.101192550639198</v>
      </c>
      <c r="FL254" s="4">
        <f t="shared" ca="1" si="346"/>
        <v>34.101192550639198</v>
      </c>
      <c r="FM254" s="4">
        <f t="shared" ca="1" si="346"/>
        <v>34.101192550639198</v>
      </c>
      <c r="FN254" s="4">
        <f t="shared" ca="1" si="346"/>
        <v>34.101192550639198</v>
      </c>
      <c r="FO254" s="4">
        <f t="shared" ca="1" si="346"/>
        <v>34.101192550639198</v>
      </c>
      <c r="FP254" s="4">
        <f t="shared" ca="1" si="346"/>
        <v>34.101192550639198</v>
      </c>
      <c r="FQ254" s="4">
        <f t="shared" ca="1" si="346"/>
        <v>34.101192550639198</v>
      </c>
      <c r="FR254" s="4">
        <f t="shared" ca="1" si="346"/>
        <v>34.101192550639198</v>
      </c>
      <c r="FS254" s="4">
        <f t="shared" ca="1" si="346"/>
        <v>34.101192550639198</v>
      </c>
      <c r="FT254" s="4">
        <f t="shared" ca="1" si="346"/>
        <v>34.101192550639198</v>
      </c>
      <c r="FU254" s="4">
        <f t="shared" ca="1" si="346"/>
        <v>34.101192550639198</v>
      </c>
      <c r="FV254" s="4">
        <f t="shared" ca="1" si="346"/>
        <v>34.101192550639198</v>
      </c>
      <c r="FW254" s="4">
        <f t="shared" ca="1" si="346"/>
        <v>34.101192550639198</v>
      </c>
      <c r="FX254" s="4">
        <f t="shared" ca="1" si="346"/>
        <v>34.101192550639198</v>
      </c>
      <c r="FY254" s="4">
        <f t="shared" ca="1" si="346"/>
        <v>34.101192550639198</v>
      </c>
      <c r="FZ254" s="4">
        <f t="shared" ca="1" si="346"/>
        <v>34.101192550639198</v>
      </c>
      <c r="GA254" s="4">
        <f t="shared" ca="1" si="346"/>
        <v>34.101192550639198</v>
      </c>
      <c r="GB254" s="4">
        <f t="shared" ca="1" si="346"/>
        <v>34.101192550639198</v>
      </c>
      <c r="GC254" s="4">
        <f t="shared" ca="1" si="346"/>
        <v>34.101192550639198</v>
      </c>
      <c r="GD254" s="4">
        <f t="shared" ca="1" si="346"/>
        <v>34.101192550639198</v>
      </c>
      <c r="GE254" s="4">
        <f t="shared" ca="1" si="346"/>
        <v>34.101192550639198</v>
      </c>
      <c r="GF254" s="4">
        <f t="shared" ca="1" si="346"/>
        <v>34.101192550639198</v>
      </c>
      <c r="GG254" s="4">
        <f t="shared" ca="1" si="346"/>
        <v>34.101192550639198</v>
      </c>
      <c r="GH254" s="4">
        <f t="shared" ca="1" si="346"/>
        <v>34.101192550639198</v>
      </c>
      <c r="GI254" s="4">
        <f t="shared" ca="1" si="346"/>
        <v>34.101192550639198</v>
      </c>
      <c r="GJ254" s="4">
        <f t="shared" ca="1" si="346"/>
        <v>34.101192550639198</v>
      </c>
      <c r="GK254" s="4">
        <f t="shared" ca="1" si="346"/>
        <v>34.101192550639198</v>
      </c>
      <c r="GL254" s="4">
        <f t="shared" ca="1" si="346"/>
        <v>34.101192550639198</v>
      </c>
      <c r="GM254" s="4">
        <f t="shared" ca="1" si="346"/>
        <v>34.101192550639198</v>
      </c>
      <c r="GN254" s="4">
        <f t="shared" ref="GN254:IV254" ca="1" si="347">$C$73*GN242+(1-$C$73)*GN219</f>
        <v>34.101192550639198</v>
      </c>
      <c r="GO254" s="4">
        <f t="shared" ca="1" si="347"/>
        <v>34.101192550639198</v>
      </c>
      <c r="GP254" s="4">
        <f t="shared" ca="1" si="347"/>
        <v>34.101192550639198</v>
      </c>
      <c r="GQ254" s="4">
        <f t="shared" ca="1" si="347"/>
        <v>34.101192550639198</v>
      </c>
      <c r="GR254" s="4">
        <f t="shared" ca="1" si="347"/>
        <v>34.101192550639198</v>
      </c>
      <c r="GS254" s="4">
        <f t="shared" ca="1" si="347"/>
        <v>34.101192550639198</v>
      </c>
      <c r="GT254" s="4">
        <f t="shared" ca="1" si="347"/>
        <v>34.101192550639198</v>
      </c>
      <c r="GU254" s="4">
        <f t="shared" ca="1" si="347"/>
        <v>34.101192550639198</v>
      </c>
      <c r="GV254" s="4">
        <f t="shared" ca="1" si="347"/>
        <v>34.101192550639198</v>
      </c>
      <c r="GW254" s="4">
        <f t="shared" ca="1" si="347"/>
        <v>34.101192550639198</v>
      </c>
      <c r="GX254" s="4">
        <f t="shared" ca="1" si="347"/>
        <v>34.101192550639198</v>
      </c>
      <c r="GY254" s="4">
        <f t="shared" ca="1" si="347"/>
        <v>34.101192550639198</v>
      </c>
      <c r="GZ254" s="4">
        <f t="shared" ca="1" si="347"/>
        <v>34.101192550639198</v>
      </c>
      <c r="HA254" s="4">
        <f t="shared" ca="1" si="347"/>
        <v>34.101192550639198</v>
      </c>
      <c r="HB254" s="4">
        <f t="shared" ca="1" si="347"/>
        <v>34.101192550639198</v>
      </c>
      <c r="HC254" s="4">
        <f t="shared" ca="1" si="347"/>
        <v>34.101192550639198</v>
      </c>
      <c r="HD254" s="4">
        <f t="shared" ca="1" si="347"/>
        <v>34.101192550639198</v>
      </c>
      <c r="HE254" s="4">
        <f t="shared" ca="1" si="347"/>
        <v>34.101192550639198</v>
      </c>
      <c r="HF254" s="4">
        <f t="shared" ca="1" si="347"/>
        <v>34.101192550639198</v>
      </c>
      <c r="HG254" s="4">
        <f t="shared" ca="1" si="347"/>
        <v>34.101192550639198</v>
      </c>
      <c r="HH254" s="4">
        <f t="shared" ca="1" si="347"/>
        <v>34.101192550639198</v>
      </c>
      <c r="HI254" s="4">
        <f t="shared" ca="1" si="347"/>
        <v>34.101192550639198</v>
      </c>
      <c r="HJ254" s="4">
        <f t="shared" ca="1" si="347"/>
        <v>34.101192550639198</v>
      </c>
      <c r="HK254" s="4">
        <f t="shared" ca="1" si="347"/>
        <v>34.101192550639198</v>
      </c>
      <c r="HL254" s="4">
        <f t="shared" ca="1" si="347"/>
        <v>34.101192550639198</v>
      </c>
      <c r="HM254" s="4">
        <f t="shared" ca="1" si="347"/>
        <v>34.101192550639198</v>
      </c>
      <c r="HN254" s="4">
        <f t="shared" ca="1" si="347"/>
        <v>34.101192550639198</v>
      </c>
      <c r="HO254" s="4">
        <f t="shared" ca="1" si="347"/>
        <v>34.101192550639198</v>
      </c>
      <c r="HP254" s="4">
        <f t="shared" ca="1" si="347"/>
        <v>34.101192550639198</v>
      </c>
      <c r="HQ254" s="4">
        <f t="shared" ca="1" si="347"/>
        <v>34.101192550639198</v>
      </c>
      <c r="HR254" s="4">
        <f t="shared" ca="1" si="347"/>
        <v>34.101192550639198</v>
      </c>
      <c r="HS254" s="4">
        <f t="shared" ca="1" si="347"/>
        <v>34.101192550639198</v>
      </c>
      <c r="HT254" s="4">
        <f t="shared" ca="1" si="347"/>
        <v>34.101192550639198</v>
      </c>
      <c r="HU254" s="4">
        <f t="shared" ca="1" si="347"/>
        <v>34.101192550639198</v>
      </c>
      <c r="HV254" s="4">
        <f t="shared" ca="1" si="347"/>
        <v>34.101192550639198</v>
      </c>
      <c r="HW254" s="4">
        <f t="shared" ca="1" si="347"/>
        <v>34.101192550639198</v>
      </c>
      <c r="HX254" s="4">
        <f t="shared" ca="1" si="347"/>
        <v>34.101192550639198</v>
      </c>
      <c r="HY254" s="4">
        <f t="shared" ca="1" si="347"/>
        <v>34.101192550639198</v>
      </c>
      <c r="HZ254" s="4">
        <f t="shared" ca="1" si="347"/>
        <v>34.101192550639198</v>
      </c>
      <c r="IA254" s="4">
        <f t="shared" ca="1" si="347"/>
        <v>34.101192550639198</v>
      </c>
      <c r="IB254" s="4">
        <f t="shared" ca="1" si="347"/>
        <v>34.101192550639198</v>
      </c>
      <c r="IC254" s="4">
        <f t="shared" ca="1" si="347"/>
        <v>34.101192550639198</v>
      </c>
      <c r="ID254" s="4">
        <f t="shared" ca="1" si="347"/>
        <v>34.101192550639198</v>
      </c>
      <c r="IE254" s="4">
        <f t="shared" ca="1" si="347"/>
        <v>34.101192550639198</v>
      </c>
      <c r="IF254" s="4">
        <f t="shared" ca="1" si="347"/>
        <v>34.101192550639198</v>
      </c>
      <c r="IG254" s="4">
        <f t="shared" ca="1" si="347"/>
        <v>34.101192550639198</v>
      </c>
      <c r="IH254" s="4">
        <f t="shared" ca="1" si="347"/>
        <v>34.101192550639198</v>
      </c>
      <c r="II254" s="4">
        <f t="shared" ca="1" si="347"/>
        <v>34.101192550639198</v>
      </c>
      <c r="IJ254" s="4">
        <f t="shared" ca="1" si="347"/>
        <v>34.101192550639198</v>
      </c>
      <c r="IK254" s="4">
        <f t="shared" ca="1" si="347"/>
        <v>34.101192550639198</v>
      </c>
      <c r="IL254" s="4">
        <f t="shared" ca="1" si="347"/>
        <v>34.101192550639198</v>
      </c>
      <c r="IM254" s="4">
        <f t="shared" ca="1" si="347"/>
        <v>34.101192550639198</v>
      </c>
      <c r="IN254" s="4">
        <f t="shared" ca="1" si="347"/>
        <v>34.101192550639198</v>
      </c>
      <c r="IO254" s="4">
        <f t="shared" ca="1" si="347"/>
        <v>34.101192550639198</v>
      </c>
      <c r="IP254" s="4">
        <f t="shared" ca="1" si="347"/>
        <v>34.101192550639198</v>
      </c>
      <c r="IQ254" s="4">
        <f t="shared" ca="1" si="347"/>
        <v>34.101192550639198</v>
      </c>
      <c r="IR254" s="4">
        <f t="shared" ca="1" si="347"/>
        <v>34.101192550639198</v>
      </c>
      <c r="IS254" s="4">
        <f t="shared" ca="1" si="347"/>
        <v>34.101192550639198</v>
      </c>
      <c r="IT254" s="4">
        <f t="shared" ca="1" si="347"/>
        <v>34.101192550639198</v>
      </c>
      <c r="IU254" s="4">
        <f t="shared" ca="1" si="347"/>
        <v>34.101192550639198</v>
      </c>
      <c r="IV254" s="4">
        <f t="shared" ca="1" si="347"/>
        <v>34.101192550639198</v>
      </c>
    </row>
    <row r="255" spans="1:256" x14ac:dyDescent="0.15">
      <c r="A255" s="24" t="s">
        <v>92</v>
      </c>
      <c r="B255" s="2" t="s">
        <v>18</v>
      </c>
      <c r="C255" s="4"/>
      <c r="D255" s="4">
        <f t="shared" ref="D255:BO255" ca="1" si="348">$C$73*D243+(1-$C$73)*D220</f>
        <v>3.9251430095542656</v>
      </c>
      <c r="E255" s="4">
        <f t="shared" ca="1" si="348"/>
        <v>3.9298926915174817</v>
      </c>
      <c r="F255" s="4">
        <f t="shared" ca="1" si="348"/>
        <v>3.9346843051653519</v>
      </c>
      <c r="G255" s="4">
        <f t="shared" ca="1" si="348"/>
        <v>3.9395181761156985</v>
      </c>
      <c r="H255" s="4">
        <f t="shared" ca="1" si="348"/>
        <v>3.9443946318449412</v>
      </c>
      <c r="I255" s="4">
        <f t="shared" ca="1" si="348"/>
        <v>3.9493140016898094</v>
      </c>
      <c r="J255" s="4">
        <f t="shared" ca="1" si="348"/>
        <v>3.9542766168489449</v>
      </c>
      <c r="K255" s="4">
        <f t="shared" ca="1" si="348"/>
        <v>3.9592828103844093</v>
      </c>
      <c r="L255" s="4">
        <f t="shared" ca="1" si="348"/>
        <v>3.9643329172230843</v>
      </c>
      <c r="M255" s="4">
        <f t="shared" ca="1" si="348"/>
        <v>3.9694272741579746</v>
      </c>
      <c r="N255" s="4">
        <f t="shared" ca="1" si="348"/>
        <v>3.9745662198494069</v>
      </c>
      <c r="O255" s="4">
        <f t="shared" ca="1" si="348"/>
        <v>3.9797500948261324</v>
      </c>
      <c r="P255" s="4">
        <f t="shared" ca="1" si="348"/>
        <v>3.9849792414863252</v>
      </c>
      <c r="Q255" s="4">
        <f t="shared" ca="1" si="348"/>
        <v>3.9902540040984764</v>
      </c>
      <c r="R255" s="4">
        <f t="shared" ca="1" si="348"/>
        <v>3.995574728802195</v>
      </c>
      <c r="S255" s="4">
        <f t="shared" ca="1" si="348"/>
        <v>4.0009417636089069</v>
      </c>
      <c r="T255" s="4">
        <f t="shared" ca="1" si="348"/>
        <v>4.0063554584024468</v>
      </c>
      <c r="U255" s="4">
        <f t="shared" ca="1" si="348"/>
        <v>4.0118161649395629</v>
      </c>
      <c r="V255" s="4">
        <f t="shared" ca="1" si="348"/>
        <v>4.0173242368503121</v>
      </c>
      <c r="W255" s="4">
        <f t="shared" ca="1" si="348"/>
        <v>4.0228800296383618</v>
      </c>
      <c r="X255" s="4">
        <f t="shared" ca="1" si="348"/>
        <v>4.0284839006811977</v>
      </c>
      <c r="Y255" s="4">
        <f t="shared" ca="1" si="348"/>
        <v>4.0341362092302209</v>
      </c>
      <c r="Z255" s="4">
        <f t="shared" ca="1" si="348"/>
        <v>4.0398373164107655</v>
      </c>
      <c r="AA255" s="4">
        <f t="shared" ca="1" si="348"/>
        <v>4.0455875852220089</v>
      </c>
      <c r="AB255" s="4">
        <f t="shared" ca="1" si="348"/>
        <v>4.051387380536787</v>
      </c>
      <c r="AC255" s="4">
        <f t="shared" ca="1" si="348"/>
        <v>4.057237069101328</v>
      </c>
      <c r="AD255" s="4">
        <f t="shared" ca="1" si="348"/>
        <v>4.0631370195348673</v>
      </c>
      <c r="AE255" s="4">
        <f t="shared" ca="1" si="348"/>
        <v>4.069087602329204</v>
      </c>
      <c r="AF255" s="4">
        <f t="shared" ca="1" si="348"/>
        <v>4.0750891898481294</v>
      </c>
      <c r="AG255" s="4">
        <f t="shared" ca="1" si="348"/>
        <v>4.0811421563267967</v>
      </c>
      <c r="AH255" s="4">
        <f t="shared" ca="1" si="348"/>
        <v>4.0872468778709781</v>
      </c>
      <c r="AI255" s="4">
        <f t="shared" ca="1" si="348"/>
        <v>4.0934037324562471</v>
      </c>
      <c r="AJ255" s="4">
        <f t="shared" ca="1" si="348"/>
        <v>4.0996139977462578</v>
      </c>
      <c r="AK255" s="4">
        <f t="shared" ca="1" si="348"/>
        <v>4.1059367662893393</v>
      </c>
      <c r="AL255" s="4">
        <f t="shared" ca="1" si="348"/>
        <v>4.1125435630565415</v>
      </c>
      <c r="AM255" s="4">
        <f t="shared" ca="1" si="348"/>
        <v>4.1197019048654981</v>
      </c>
      <c r="AN255" s="4">
        <f t="shared" ca="1" si="348"/>
        <v>4.127942552018288</v>
      </c>
      <c r="AO255" s="4">
        <f t="shared" ca="1" si="348"/>
        <v>4.1289769027461025</v>
      </c>
      <c r="AP255" s="4">
        <f t="shared" ca="1" si="348"/>
        <v>4.1289769027461025</v>
      </c>
      <c r="AQ255" s="4">
        <f t="shared" ca="1" si="348"/>
        <v>4.1289769027461025</v>
      </c>
      <c r="AR255" s="4">
        <f t="shared" ca="1" si="348"/>
        <v>4.1289769027461025</v>
      </c>
      <c r="AS255" s="4">
        <f t="shared" ca="1" si="348"/>
        <v>4.1289769027461025</v>
      </c>
      <c r="AT255" s="4">
        <f t="shared" ca="1" si="348"/>
        <v>4.1289769027461025</v>
      </c>
      <c r="AU255" s="4">
        <f t="shared" ca="1" si="348"/>
        <v>4.1289769027461025</v>
      </c>
      <c r="AV255" s="4">
        <f t="shared" ca="1" si="348"/>
        <v>4.1289769027461025</v>
      </c>
      <c r="AW255" s="4">
        <f t="shared" ca="1" si="348"/>
        <v>4.1289769027461025</v>
      </c>
      <c r="AX255" s="4">
        <f t="shared" ca="1" si="348"/>
        <v>4.1289769027461025</v>
      </c>
      <c r="AY255" s="4">
        <f t="shared" ca="1" si="348"/>
        <v>4.1289769027461025</v>
      </c>
      <c r="AZ255" s="4">
        <f t="shared" ca="1" si="348"/>
        <v>4.1289769027461025</v>
      </c>
      <c r="BA255" s="4">
        <f t="shared" ca="1" si="348"/>
        <v>4.1289769027461025</v>
      </c>
      <c r="BB255" s="4">
        <f t="shared" ca="1" si="348"/>
        <v>4.1289769027461025</v>
      </c>
      <c r="BC255" s="4">
        <f t="shared" ca="1" si="348"/>
        <v>4.1289769027461025</v>
      </c>
      <c r="BD255" s="4">
        <f t="shared" ca="1" si="348"/>
        <v>4.1289769027461025</v>
      </c>
      <c r="BE255" s="4">
        <f t="shared" ca="1" si="348"/>
        <v>4.1289769027461025</v>
      </c>
      <c r="BF255" s="4">
        <f t="shared" ca="1" si="348"/>
        <v>4.1289769027461025</v>
      </c>
      <c r="BG255" s="4">
        <f t="shared" ca="1" si="348"/>
        <v>4.1289769027461025</v>
      </c>
      <c r="BH255" s="4">
        <f t="shared" ca="1" si="348"/>
        <v>4.1289769027461025</v>
      </c>
      <c r="BI255" s="4">
        <f t="shared" ca="1" si="348"/>
        <v>4.1289769027461025</v>
      </c>
      <c r="BJ255" s="4">
        <f t="shared" ca="1" si="348"/>
        <v>4.1289769027461025</v>
      </c>
      <c r="BK255" s="4">
        <f t="shared" ca="1" si="348"/>
        <v>4.1289769027461025</v>
      </c>
      <c r="BL255" s="4">
        <f t="shared" ca="1" si="348"/>
        <v>4.1289769027461025</v>
      </c>
      <c r="BM255" s="4">
        <f t="shared" ca="1" si="348"/>
        <v>4.1289769027461025</v>
      </c>
      <c r="BN255" s="4">
        <f t="shared" ca="1" si="348"/>
        <v>4.1289769027461025</v>
      </c>
      <c r="BO255" s="4">
        <f t="shared" ca="1" si="348"/>
        <v>4.1289769027461025</v>
      </c>
      <c r="BP255" s="4">
        <f t="shared" ref="BP255:EA255" ca="1" si="349">$C$73*BP243+(1-$C$73)*BP220</f>
        <v>4.1289769027461025</v>
      </c>
      <c r="BQ255" s="4">
        <f t="shared" ca="1" si="349"/>
        <v>4.1289769027461025</v>
      </c>
      <c r="BR255" s="4">
        <f t="shared" ca="1" si="349"/>
        <v>4.1289769027461025</v>
      </c>
      <c r="BS255" s="4">
        <f t="shared" ca="1" si="349"/>
        <v>4.1289769027461025</v>
      </c>
      <c r="BT255" s="4">
        <f t="shared" ca="1" si="349"/>
        <v>4.1289769027461025</v>
      </c>
      <c r="BU255" s="4">
        <f t="shared" ca="1" si="349"/>
        <v>4.1289769027461025</v>
      </c>
      <c r="BV255" s="4">
        <f t="shared" ca="1" si="349"/>
        <v>4.1289769027461025</v>
      </c>
      <c r="BW255" s="4">
        <f t="shared" ca="1" si="349"/>
        <v>4.1289769027461025</v>
      </c>
      <c r="BX255" s="4">
        <f t="shared" ca="1" si="349"/>
        <v>4.1289769027461025</v>
      </c>
      <c r="BY255" s="4">
        <f t="shared" ca="1" si="349"/>
        <v>4.1289769027461025</v>
      </c>
      <c r="BZ255" s="4">
        <f t="shared" ca="1" si="349"/>
        <v>4.1289769027461025</v>
      </c>
      <c r="CA255" s="4">
        <f t="shared" ca="1" si="349"/>
        <v>4.1289769027461025</v>
      </c>
      <c r="CB255" s="4">
        <f t="shared" ca="1" si="349"/>
        <v>4.1289769027461025</v>
      </c>
      <c r="CC255" s="4">
        <f t="shared" ca="1" si="349"/>
        <v>4.1289769027461025</v>
      </c>
      <c r="CD255" s="4">
        <f t="shared" ca="1" si="349"/>
        <v>4.1289769027461025</v>
      </c>
      <c r="CE255" s="4">
        <f t="shared" ca="1" si="349"/>
        <v>4.1289769027461025</v>
      </c>
      <c r="CF255" s="4">
        <f t="shared" ca="1" si="349"/>
        <v>4.1289769027461025</v>
      </c>
      <c r="CG255" s="4">
        <f t="shared" ca="1" si="349"/>
        <v>4.1289769027461025</v>
      </c>
      <c r="CH255" s="4">
        <f t="shared" ca="1" si="349"/>
        <v>4.1289769027461025</v>
      </c>
      <c r="CI255" s="4">
        <f t="shared" ca="1" si="349"/>
        <v>4.1289769027461025</v>
      </c>
      <c r="CJ255" s="4">
        <f t="shared" ca="1" si="349"/>
        <v>4.1289769027461025</v>
      </c>
      <c r="CK255" s="4">
        <f t="shared" ca="1" si="349"/>
        <v>4.1289769027461025</v>
      </c>
      <c r="CL255" s="4">
        <f t="shared" ca="1" si="349"/>
        <v>4.1289769027461025</v>
      </c>
      <c r="CM255" s="4">
        <f t="shared" ca="1" si="349"/>
        <v>4.1289769027461025</v>
      </c>
      <c r="CN255" s="4">
        <f t="shared" ca="1" si="349"/>
        <v>4.1289769027461025</v>
      </c>
      <c r="CO255" s="4">
        <f t="shared" ca="1" si="349"/>
        <v>4.1289769027461025</v>
      </c>
      <c r="CP255" s="4">
        <f t="shared" ca="1" si="349"/>
        <v>4.1289769027461025</v>
      </c>
      <c r="CQ255" s="4">
        <f t="shared" ca="1" si="349"/>
        <v>4.1289769027461025</v>
      </c>
      <c r="CR255" s="4">
        <f t="shared" ca="1" si="349"/>
        <v>4.1289769027461025</v>
      </c>
      <c r="CS255" s="4">
        <f t="shared" ca="1" si="349"/>
        <v>4.1289769027461025</v>
      </c>
      <c r="CT255" s="4">
        <f t="shared" ca="1" si="349"/>
        <v>4.1289769027461025</v>
      </c>
      <c r="CU255" s="4">
        <f t="shared" ca="1" si="349"/>
        <v>4.1289769027461025</v>
      </c>
      <c r="CV255" s="4">
        <f t="shared" ca="1" si="349"/>
        <v>4.1289769027461025</v>
      </c>
      <c r="CW255" s="4">
        <f t="shared" ca="1" si="349"/>
        <v>4.1289769027461025</v>
      </c>
      <c r="CX255" s="4">
        <f t="shared" ca="1" si="349"/>
        <v>4.1289769027461025</v>
      </c>
      <c r="CY255" s="4">
        <f t="shared" ca="1" si="349"/>
        <v>4.1289769027461025</v>
      </c>
      <c r="CZ255" s="4">
        <f t="shared" ca="1" si="349"/>
        <v>4.1289769027461025</v>
      </c>
      <c r="DA255" s="4">
        <f t="shared" ca="1" si="349"/>
        <v>4.1289769027461025</v>
      </c>
      <c r="DB255" s="4">
        <f t="shared" ca="1" si="349"/>
        <v>4.1289769027461025</v>
      </c>
      <c r="DC255" s="4">
        <f t="shared" ca="1" si="349"/>
        <v>4.1289769027461025</v>
      </c>
      <c r="DD255" s="4">
        <f t="shared" ca="1" si="349"/>
        <v>4.1289769027461025</v>
      </c>
      <c r="DE255" s="4">
        <f t="shared" ca="1" si="349"/>
        <v>4.1289769027461025</v>
      </c>
      <c r="DF255" s="4">
        <f t="shared" ca="1" si="349"/>
        <v>4.1289769027461025</v>
      </c>
      <c r="DG255" s="4">
        <f t="shared" ca="1" si="349"/>
        <v>4.1289769027461025</v>
      </c>
      <c r="DH255" s="4">
        <f t="shared" ca="1" si="349"/>
        <v>4.1289769027461025</v>
      </c>
      <c r="DI255" s="4">
        <f t="shared" ca="1" si="349"/>
        <v>4.1289769027461025</v>
      </c>
      <c r="DJ255" s="4">
        <f t="shared" ca="1" si="349"/>
        <v>4.1289769027461025</v>
      </c>
      <c r="DK255" s="4">
        <f t="shared" ca="1" si="349"/>
        <v>4.1289769027461025</v>
      </c>
      <c r="DL255" s="4">
        <f t="shared" ca="1" si="349"/>
        <v>4.1289769027461025</v>
      </c>
      <c r="DM255" s="4">
        <f t="shared" ca="1" si="349"/>
        <v>4.1289769027461025</v>
      </c>
      <c r="DN255" s="4">
        <f t="shared" ca="1" si="349"/>
        <v>4.1289769027461025</v>
      </c>
      <c r="DO255" s="4">
        <f t="shared" ca="1" si="349"/>
        <v>4.1289769027461025</v>
      </c>
      <c r="DP255" s="4">
        <f t="shared" ca="1" si="349"/>
        <v>4.1289769027461025</v>
      </c>
      <c r="DQ255" s="4">
        <f t="shared" ca="1" si="349"/>
        <v>4.1289769027461025</v>
      </c>
      <c r="DR255" s="4">
        <f t="shared" ca="1" si="349"/>
        <v>4.1289769027461025</v>
      </c>
      <c r="DS255" s="4">
        <f t="shared" ca="1" si="349"/>
        <v>4.1289769027461025</v>
      </c>
      <c r="DT255" s="4">
        <f t="shared" ca="1" si="349"/>
        <v>4.1289769027461025</v>
      </c>
      <c r="DU255" s="4">
        <f t="shared" ca="1" si="349"/>
        <v>4.1289769027461025</v>
      </c>
      <c r="DV255" s="4">
        <f t="shared" ca="1" si="349"/>
        <v>4.1289769027461025</v>
      </c>
      <c r="DW255" s="4">
        <f t="shared" ca="1" si="349"/>
        <v>4.1289769027461025</v>
      </c>
      <c r="DX255" s="4">
        <f t="shared" ca="1" si="349"/>
        <v>4.1289769027461025</v>
      </c>
      <c r="DY255" s="4">
        <f t="shared" ca="1" si="349"/>
        <v>4.1289769027461025</v>
      </c>
      <c r="DZ255" s="4">
        <f t="shared" ca="1" si="349"/>
        <v>4.1289769027461025</v>
      </c>
      <c r="EA255" s="4">
        <f t="shared" ca="1" si="349"/>
        <v>4.1289769027461025</v>
      </c>
      <c r="EB255" s="4">
        <f t="shared" ref="EB255:GM255" ca="1" si="350">$C$73*EB243+(1-$C$73)*EB220</f>
        <v>4.1289769027461025</v>
      </c>
      <c r="EC255" s="4">
        <f t="shared" ca="1" si="350"/>
        <v>4.1289769027461025</v>
      </c>
      <c r="ED255" s="4">
        <f t="shared" ca="1" si="350"/>
        <v>4.1289769027461025</v>
      </c>
      <c r="EE255" s="4">
        <f t="shared" ca="1" si="350"/>
        <v>4.1289769027461025</v>
      </c>
      <c r="EF255" s="4">
        <f t="shared" ca="1" si="350"/>
        <v>4.1289769027461025</v>
      </c>
      <c r="EG255" s="4">
        <f t="shared" ca="1" si="350"/>
        <v>4.1289769027461025</v>
      </c>
      <c r="EH255" s="4">
        <f t="shared" ca="1" si="350"/>
        <v>4.1289769027461025</v>
      </c>
      <c r="EI255" s="4">
        <f t="shared" ca="1" si="350"/>
        <v>4.1289769027461025</v>
      </c>
      <c r="EJ255" s="4">
        <f t="shared" ca="1" si="350"/>
        <v>4.1289769027461025</v>
      </c>
      <c r="EK255" s="4">
        <f t="shared" ca="1" si="350"/>
        <v>4.1289769027461025</v>
      </c>
      <c r="EL255" s="4">
        <f t="shared" ca="1" si="350"/>
        <v>4.1289769027461025</v>
      </c>
      <c r="EM255" s="4">
        <f t="shared" ca="1" si="350"/>
        <v>4.1289769027461025</v>
      </c>
      <c r="EN255" s="4">
        <f t="shared" ca="1" si="350"/>
        <v>4.1289769027461025</v>
      </c>
      <c r="EO255" s="4">
        <f t="shared" ca="1" si="350"/>
        <v>4.1289769027461025</v>
      </c>
      <c r="EP255" s="4">
        <f t="shared" ca="1" si="350"/>
        <v>4.1289769027461025</v>
      </c>
      <c r="EQ255" s="4">
        <f t="shared" ca="1" si="350"/>
        <v>4.1289769027461025</v>
      </c>
      <c r="ER255" s="4">
        <f t="shared" ca="1" si="350"/>
        <v>4.1289769027461025</v>
      </c>
      <c r="ES255" s="4">
        <f t="shared" ca="1" si="350"/>
        <v>4.1289769027461025</v>
      </c>
      <c r="ET255" s="4">
        <f t="shared" ca="1" si="350"/>
        <v>4.1289769027461025</v>
      </c>
      <c r="EU255" s="4">
        <f t="shared" ca="1" si="350"/>
        <v>4.1289769027461025</v>
      </c>
      <c r="EV255" s="4">
        <f t="shared" ca="1" si="350"/>
        <v>4.1289769027461025</v>
      </c>
      <c r="EW255" s="4">
        <f t="shared" ca="1" si="350"/>
        <v>4.1289769027461025</v>
      </c>
      <c r="EX255" s="4">
        <f t="shared" ca="1" si="350"/>
        <v>4.1289769027461025</v>
      </c>
      <c r="EY255" s="4">
        <f t="shared" ca="1" si="350"/>
        <v>4.1289769027461025</v>
      </c>
      <c r="EZ255" s="4">
        <f t="shared" ca="1" si="350"/>
        <v>4.1289769027461025</v>
      </c>
      <c r="FA255" s="4">
        <f t="shared" ca="1" si="350"/>
        <v>4.1289769027461025</v>
      </c>
      <c r="FB255" s="4">
        <f t="shared" ca="1" si="350"/>
        <v>4.1289769027461025</v>
      </c>
      <c r="FC255" s="4">
        <f t="shared" ca="1" si="350"/>
        <v>4.1289769027461025</v>
      </c>
      <c r="FD255" s="4">
        <f t="shared" ca="1" si="350"/>
        <v>4.1289769027461025</v>
      </c>
      <c r="FE255" s="4">
        <f t="shared" ca="1" si="350"/>
        <v>4.1289769027461025</v>
      </c>
      <c r="FF255" s="4">
        <f t="shared" ca="1" si="350"/>
        <v>4.1289769027461025</v>
      </c>
      <c r="FG255" s="4">
        <f t="shared" ca="1" si="350"/>
        <v>4.1289769027461025</v>
      </c>
      <c r="FH255" s="4">
        <f t="shared" ca="1" si="350"/>
        <v>4.1289769027461025</v>
      </c>
      <c r="FI255" s="4">
        <f t="shared" ca="1" si="350"/>
        <v>4.1289769027461025</v>
      </c>
      <c r="FJ255" s="4">
        <f t="shared" ca="1" si="350"/>
        <v>4.1289769027461025</v>
      </c>
      <c r="FK255" s="4">
        <f t="shared" ca="1" si="350"/>
        <v>4.1289769027461025</v>
      </c>
      <c r="FL255" s="4">
        <f t="shared" ca="1" si="350"/>
        <v>4.1289769027461025</v>
      </c>
      <c r="FM255" s="4">
        <f t="shared" ca="1" si="350"/>
        <v>4.1289769027461025</v>
      </c>
      <c r="FN255" s="4">
        <f t="shared" ca="1" si="350"/>
        <v>4.1289769027461025</v>
      </c>
      <c r="FO255" s="4">
        <f t="shared" ca="1" si="350"/>
        <v>4.1289769027461025</v>
      </c>
      <c r="FP255" s="4">
        <f t="shared" ca="1" si="350"/>
        <v>4.1289769027461025</v>
      </c>
      <c r="FQ255" s="4">
        <f t="shared" ca="1" si="350"/>
        <v>4.1289769027461025</v>
      </c>
      <c r="FR255" s="4">
        <f t="shared" ca="1" si="350"/>
        <v>4.1289769027461025</v>
      </c>
      <c r="FS255" s="4">
        <f t="shared" ca="1" si="350"/>
        <v>4.1289769027461025</v>
      </c>
      <c r="FT255" s="4">
        <f t="shared" ca="1" si="350"/>
        <v>4.1289769027461025</v>
      </c>
      <c r="FU255" s="4">
        <f t="shared" ca="1" si="350"/>
        <v>4.1289769027461025</v>
      </c>
      <c r="FV255" s="4">
        <f t="shared" ca="1" si="350"/>
        <v>4.1289769027461025</v>
      </c>
      <c r="FW255" s="4">
        <f t="shared" ca="1" si="350"/>
        <v>4.1289769027461025</v>
      </c>
      <c r="FX255" s="4">
        <f t="shared" ca="1" si="350"/>
        <v>4.1289769027461025</v>
      </c>
      <c r="FY255" s="4">
        <f t="shared" ca="1" si="350"/>
        <v>4.1289769027461025</v>
      </c>
      <c r="FZ255" s="4">
        <f t="shared" ca="1" si="350"/>
        <v>4.1289769027461025</v>
      </c>
      <c r="GA255" s="4">
        <f t="shared" ca="1" si="350"/>
        <v>4.1289769027461025</v>
      </c>
      <c r="GB255" s="4">
        <f t="shared" ca="1" si="350"/>
        <v>4.1289769027461025</v>
      </c>
      <c r="GC255" s="4">
        <f t="shared" ca="1" si="350"/>
        <v>4.1289769027461025</v>
      </c>
      <c r="GD255" s="4">
        <f t="shared" ca="1" si="350"/>
        <v>4.1289769027461025</v>
      </c>
      <c r="GE255" s="4">
        <f t="shared" ca="1" si="350"/>
        <v>4.1289769027461025</v>
      </c>
      <c r="GF255" s="4">
        <f t="shared" ca="1" si="350"/>
        <v>4.1289769027461025</v>
      </c>
      <c r="GG255" s="4">
        <f t="shared" ca="1" si="350"/>
        <v>4.1289769027461025</v>
      </c>
      <c r="GH255" s="4">
        <f t="shared" ca="1" si="350"/>
        <v>4.1289769027461025</v>
      </c>
      <c r="GI255" s="4">
        <f t="shared" ca="1" si="350"/>
        <v>4.1289769027461025</v>
      </c>
      <c r="GJ255" s="4">
        <f t="shared" ca="1" si="350"/>
        <v>4.1289769027461025</v>
      </c>
      <c r="GK255" s="4">
        <f t="shared" ca="1" si="350"/>
        <v>4.1289769027461025</v>
      </c>
      <c r="GL255" s="4">
        <f t="shared" ca="1" si="350"/>
        <v>4.1289769027461025</v>
      </c>
      <c r="GM255" s="4">
        <f t="shared" ca="1" si="350"/>
        <v>4.1289769027461025</v>
      </c>
      <c r="GN255" s="4">
        <f t="shared" ref="GN255:IV255" ca="1" si="351">$C$73*GN243+(1-$C$73)*GN220</f>
        <v>4.1289769027461025</v>
      </c>
      <c r="GO255" s="4">
        <f t="shared" ca="1" si="351"/>
        <v>4.1289769027461025</v>
      </c>
      <c r="GP255" s="4">
        <f t="shared" ca="1" si="351"/>
        <v>4.1289769027461025</v>
      </c>
      <c r="GQ255" s="4">
        <f t="shared" ca="1" si="351"/>
        <v>4.1289769027461025</v>
      </c>
      <c r="GR255" s="4">
        <f t="shared" ca="1" si="351"/>
        <v>4.1289769027461025</v>
      </c>
      <c r="GS255" s="4">
        <f t="shared" ca="1" si="351"/>
        <v>4.1289769027461025</v>
      </c>
      <c r="GT255" s="4">
        <f t="shared" ca="1" si="351"/>
        <v>4.1289769027461025</v>
      </c>
      <c r="GU255" s="4">
        <f t="shared" ca="1" si="351"/>
        <v>4.1289769027461025</v>
      </c>
      <c r="GV255" s="4">
        <f t="shared" ca="1" si="351"/>
        <v>4.1289769027461025</v>
      </c>
      <c r="GW255" s="4">
        <f t="shared" ca="1" si="351"/>
        <v>4.1289769027461025</v>
      </c>
      <c r="GX255" s="4">
        <f t="shared" ca="1" si="351"/>
        <v>4.1289769027461025</v>
      </c>
      <c r="GY255" s="4">
        <f t="shared" ca="1" si="351"/>
        <v>4.1289769027461025</v>
      </c>
      <c r="GZ255" s="4">
        <f t="shared" ca="1" si="351"/>
        <v>4.1289769027461025</v>
      </c>
      <c r="HA255" s="4">
        <f t="shared" ca="1" si="351"/>
        <v>4.1289769027461025</v>
      </c>
      <c r="HB255" s="4">
        <f t="shared" ca="1" si="351"/>
        <v>4.1289769027461025</v>
      </c>
      <c r="HC255" s="4">
        <f t="shared" ca="1" si="351"/>
        <v>4.1289769027461025</v>
      </c>
      <c r="HD255" s="4">
        <f t="shared" ca="1" si="351"/>
        <v>4.1289769027461025</v>
      </c>
      <c r="HE255" s="4">
        <f t="shared" ca="1" si="351"/>
        <v>4.1289769027461025</v>
      </c>
      <c r="HF255" s="4">
        <f t="shared" ca="1" si="351"/>
        <v>4.1289769027461025</v>
      </c>
      <c r="HG255" s="4">
        <f t="shared" ca="1" si="351"/>
        <v>4.1289769027461025</v>
      </c>
      <c r="HH255" s="4">
        <f t="shared" ca="1" si="351"/>
        <v>4.1289769027461025</v>
      </c>
      <c r="HI255" s="4">
        <f t="shared" ca="1" si="351"/>
        <v>4.1289769027461025</v>
      </c>
      <c r="HJ255" s="4">
        <f t="shared" ca="1" si="351"/>
        <v>4.1289769027461025</v>
      </c>
      <c r="HK255" s="4">
        <f t="shared" ca="1" si="351"/>
        <v>4.1289769027461025</v>
      </c>
      <c r="HL255" s="4">
        <f t="shared" ca="1" si="351"/>
        <v>4.1289769027461025</v>
      </c>
      <c r="HM255" s="4">
        <f t="shared" ca="1" si="351"/>
        <v>4.1289769027461025</v>
      </c>
      <c r="HN255" s="4">
        <f t="shared" ca="1" si="351"/>
        <v>4.1289769027461025</v>
      </c>
      <c r="HO255" s="4">
        <f t="shared" ca="1" si="351"/>
        <v>4.1289769027461025</v>
      </c>
      <c r="HP255" s="4">
        <f t="shared" ca="1" si="351"/>
        <v>4.1289769027461025</v>
      </c>
      <c r="HQ255" s="4">
        <f t="shared" ca="1" si="351"/>
        <v>4.1289769027461025</v>
      </c>
      <c r="HR255" s="4">
        <f t="shared" ca="1" si="351"/>
        <v>4.1289769027461025</v>
      </c>
      <c r="HS255" s="4">
        <f t="shared" ca="1" si="351"/>
        <v>4.1289769027461025</v>
      </c>
      <c r="HT255" s="4">
        <f t="shared" ca="1" si="351"/>
        <v>4.1289769027461025</v>
      </c>
      <c r="HU255" s="4">
        <f t="shared" ca="1" si="351"/>
        <v>4.1289769027461025</v>
      </c>
      <c r="HV255" s="4">
        <f t="shared" ca="1" si="351"/>
        <v>4.1289769027461025</v>
      </c>
      <c r="HW255" s="4">
        <f t="shared" ca="1" si="351"/>
        <v>4.1289769027461025</v>
      </c>
      <c r="HX255" s="4">
        <f t="shared" ca="1" si="351"/>
        <v>4.1289769027461025</v>
      </c>
      <c r="HY255" s="4">
        <f t="shared" ca="1" si="351"/>
        <v>4.1289769027461025</v>
      </c>
      <c r="HZ255" s="4">
        <f t="shared" ca="1" si="351"/>
        <v>4.1289769027461025</v>
      </c>
      <c r="IA255" s="4">
        <f t="shared" ca="1" si="351"/>
        <v>4.1289769027461025</v>
      </c>
      <c r="IB255" s="4">
        <f t="shared" ca="1" si="351"/>
        <v>4.1289769027461025</v>
      </c>
      <c r="IC255" s="4">
        <f t="shared" ca="1" si="351"/>
        <v>4.1289769027461025</v>
      </c>
      <c r="ID255" s="4">
        <f t="shared" ca="1" si="351"/>
        <v>4.1289769027461025</v>
      </c>
      <c r="IE255" s="4">
        <f t="shared" ca="1" si="351"/>
        <v>4.1289769027461025</v>
      </c>
      <c r="IF255" s="4">
        <f t="shared" ca="1" si="351"/>
        <v>4.1289769027461025</v>
      </c>
      <c r="IG255" s="4">
        <f t="shared" ca="1" si="351"/>
        <v>4.1289769027461025</v>
      </c>
      <c r="IH255" s="4">
        <f t="shared" ca="1" si="351"/>
        <v>4.1289769027461025</v>
      </c>
      <c r="II255" s="4">
        <f t="shared" ca="1" si="351"/>
        <v>4.1289769027461025</v>
      </c>
      <c r="IJ255" s="4">
        <f t="shared" ca="1" si="351"/>
        <v>4.1289769027461025</v>
      </c>
      <c r="IK255" s="4">
        <f t="shared" ca="1" si="351"/>
        <v>4.1289769027461025</v>
      </c>
      <c r="IL255" s="4">
        <f t="shared" ca="1" si="351"/>
        <v>4.1289769027461025</v>
      </c>
      <c r="IM255" s="4">
        <f t="shared" ca="1" si="351"/>
        <v>4.1289769027461025</v>
      </c>
      <c r="IN255" s="4">
        <f t="shared" ca="1" si="351"/>
        <v>4.1289769027461025</v>
      </c>
      <c r="IO255" s="4">
        <f t="shared" ca="1" si="351"/>
        <v>4.1289769027461025</v>
      </c>
      <c r="IP255" s="4">
        <f t="shared" ca="1" si="351"/>
        <v>4.1289769027461025</v>
      </c>
      <c r="IQ255" s="4">
        <f t="shared" ca="1" si="351"/>
        <v>4.1289769027461025</v>
      </c>
      <c r="IR255" s="4">
        <f t="shared" ca="1" si="351"/>
        <v>4.1289769027461025</v>
      </c>
      <c r="IS255" s="4">
        <f t="shared" ca="1" si="351"/>
        <v>4.1289769027461025</v>
      </c>
      <c r="IT255" s="4">
        <f t="shared" ca="1" si="351"/>
        <v>4.1289769027461025</v>
      </c>
      <c r="IU255" s="4">
        <f t="shared" ca="1" si="351"/>
        <v>4.1289769027461025</v>
      </c>
      <c r="IV255" s="4">
        <f t="shared" ca="1" si="351"/>
        <v>4.1289769027461025</v>
      </c>
    </row>
    <row r="256" spans="1:256" x14ac:dyDescent="0.15">
      <c r="A256" s="24" t="s">
        <v>93</v>
      </c>
      <c r="B256" s="2" t="s">
        <v>18</v>
      </c>
      <c r="C256" s="4"/>
      <c r="D256" s="4">
        <f t="shared" ref="D256:BO256" ca="1" si="352">$C$73*D244+(1-$C$73)*D221</f>
        <v>1.6182738381988435</v>
      </c>
      <c r="E256" s="4">
        <f t="shared" ca="1" si="352"/>
        <v>1.6202320562923316</v>
      </c>
      <c r="F256" s="4">
        <f t="shared" ca="1" si="352"/>
        <v>1.6222075621503935</v>
      </c>
      <c r="G256" s="4">
        <f t="shared" ca="1" si="352"/>
        <v>1.6242004900200622</v>
      </c>
      <c r="H256" s="4">
        <f t="shared" ca="1" si="352"/>
        <v>1.6262109749146401</v>
      </c>
      <c r="I256" s="4">
        <f t="shared" ca="1" si="352"/>
        <v>1.6282391526144073</v>
      </c>
      <c r="J256" s="4">
        <f t="shared" ca="1" si="352"/>
        <v>1.6302851596672792</v>
      </c>
      <c r="K256" s="4">
        <f t="shared" ca="1" si="352"/>
        <v>1.6323491333894296</v>
      </c>
      <c r="L256" s="4">
        <f t="shared" ca="1" si="352"/>
        <v>1.6344312118658681</v>
      </c>
      <c r="M256" s="4">
        <f t="shared" ca="1" si="352"/>
        <v>1.6365315339509776</v>
      </c>
      <c r="N256" s="4">
        <f t="shared" ca="1" si="352"/>
        <v>1.6386502392690072</v>
      </c>
      <c r="O256" s="4">
        <f t="shared" ca="1" si="352"/>
        <v>1.6407874682145285</v>
      </c>
      <c r="P256" s="4">
        <f t="shared" ca="1" si="352"/>
        <v>1.6429433619528448</v>
      </c>
      <c r="Q256" s="4">
        <f t="shared" ca="1" si="352"/>
        <v>1.645118062420363</v>
      </c>
      <c r="R256" s="4">
        <f t="shared" ca="1" si="352"/>
        <v>1.6473117123249212</v>
      </c>
      <c r="S256" s="4">
        <f t="shared" ca="1" si="352"/>
        <v>1.6495244551460779</v>
      </c>
      <c r="T256" s="4">
        <f t="shared" ca="1" si="352"/>
        <v>1.6517564351353555</v>
      </c>
      <c r="U256" s="4">
        <f t="shared" ca="1" si="352"/>
        <v>1.6540077973164498</v>
      </c>
      <c r="V256" s="4">
        <f t="shared" ca="1" si="352"/>
        <v>1.6562786874853905</v>
      </c>
      <c r="W256" s="4">
        <f t="shared" ca="1" si="352"/>
        <v>1.6585692522106683</v>
      </c>
      <c r="X256" s="4">
        <f t="shared" ca="1" si="352"/>
        <v>1.6608796388333178</v>
      </c>
      <c r="Y256" s="4">
        <f t="shared" ca="1" si="352"/>
        <v>1.6632099954669608</v>
      </c>
      <c r="Z256" s="4">
        <f t="shared" ca="1" si="352"/>
        <v>1.6655604709978107</v>
      </c>
      <c r="AA256" s="4">
        <f t="shared" ca="1" si="352"/>
        <v>1.6679312150846359</v>
      </c>
      <c r="AB256" s="4">
        <f t="shared" ca="1" si="352"/>
        <v>1.6703223781586869</v>
      </c>
      <c r="AC256" s="4">
        <f t="shared" ca="1" si="352"/>
        <v>1.6727341114235801</v>
      </c>
      <c r="AD256" s="4">
        <f t="shared" ca="1" si="352"/>
        <v>1.6751665668551476</v>
      </c>
      <c r="AE256" s="4">
        <f t="shared" ca="1" si="352"/>
        <v>1.6776198972012444</v>
      </c>
      <c r="AF256" s="4">
        <f t="shared" ca="1" si="352"/>
        <v>1.6800942559815226</v>
      </c>
      <c r="AG256" s="4">
        <f t="shared" ca="1" si="352"/>
        <v>1.6825897974871642</v>
      </c>
      <c r="AH256" s="4">
        <f t="shared" ca="1" si="352"/>
        <v>1.6851066767805787</v>
      </c>
      <c r="AI256" s="4">
        <f t="shared" ca="1" si="352"/>
        <v>1.6876450496950646</v>
      </c>
      <c r="AJ256" s="4">
        <f t="shared" ca="1" si="352"/>
        <v>1.6902054429909614</v>
      </c>
      <c r="AK256" s="4">
        <f t="shared" ca="1" si="352"/>
        <v>1.6928122195831388</v>
      </c>
      <c r="AL256" s="4">
        <f t="shared" ca="1" si="352"/>
        <v>1.6955360964805242</v>
      </c>
      <c r="AM256" s="4">
        <f t="shared" ca="1" si="352"/>
        <v>1.6984873665988673</v>
      </c>
      <c r="AN256" s="4">
        <f t="shared" ca="1" si="352"/>
        <v>1.7018848539425711</v>
      </c>
      <c r="AO256" s="4">
        <f t="shared" ca="1" si="352"/>
        <v>1.7023113002448509</v>
      </c>
      <c r="AP256" s="4">
        <f t="shared" ca="1" si="352"/>
        <v>1.7023113002448509</v>
      </c>
      <c r="AQ256" s="4">
        <f t="shared" ca="1" si="352"/>
        <v>1.7023113002448509</v>
      </c>
      <c r="AR256" s="4">
        <f t="shared" ca="1" si="352"/>
        <v>1.7023113002448509</v>
      </c>
      <c r="AS256" s="4">
        <f t="shared" ca="1" si="352"/>
        <v>1.7023113002448509</v>
      </c>
      <c r="AT256" s="4">
        <f t="shared" ca="1" si="352"/>
        <v>1.7023113002448509</v>
      </c>
      <c r="AU256" s="4">
        <f t="shared" ca="1" si="352"/>
        <v>1.7023113002448509</v>
      </c>
      <c r="AV256" s="4">
        <f t="shared" ca="1" si="352"/>
        <v>1.7023113002448509</v>
      </c>
      <c r="AW256" s="4">
        <f t="shared" ca="1" si="352"/>
        <v>1.7023113002448509</v>
      </c>
      <c r="AX256" s="4">
        <f t="shared" ca="1" si="352"/>
        <v>1.7023113002448509</v>
      </c>
      <c r="AY256" s="4">
        <f t="shared" ca="1" si="352"/>
        <v>1.7023113002448509</v>
      </c>
      <c r="AZ256" s="4">
        <f t="shared" ca="1" si="352"/>
        <v>1.7023113002448509</v>
      </c>
      <c r="BA256" s="4">
        <f t="shared" ca="1" si="352"/>
        <v>1.7023113002448509</v>
      </c>
      <c r="BB256" s="4">
        <f t="shared" ca="1" si="352"/>
        <v>1.7023113002448509</v>
      </c>
      <c r="BC256" s="4">
        <f t="shared" ca="1" si="352"/>
        <v>1.7023113002448509</v>
      </c>
      <c r="BD256" s="4">
        <f t="shared" ca="1" si="352"/>
        <v>1.7023113002448509</v>
      </c>
      <c r="BE256" s="4">
        <f t="shared" ca="1" si="352"/>
        <v>1.7023113002448509</v>
      </c>
      <c r="BF256" s="4">
        <f t="shared" ca="1" si="352"/>
        <v>1.7023113002448509</v>
      </c>
      <c r="BG256" s="4">
        <f t="shared" ca="1" si="352"/>
        <v>1.7023113002448509</v>
      </c>
      <c r="BH256" s="4">
        <f t="shared" ca="1" si="352"/>
        <v>1.7023113002448509</v>
      </c>
      <c r="BI256" s="4">
        <f t="shared" ca="1" si="352"/>
        <v>1.7023113002448509</v>
      </c>
      <c r="BJ256" s="4">
        <f t="shared" ca="1" si="352"/>
        <v>1.7023113002448509</v>
      </c>
      <c r="BK256" s="4">
        <f t="shared" ca="1" si="352"/>
        <v>1.7023113002448509</v>
      </c>
      <c r="BL256" s="4">
        <f t="shared" ca="1" si="352"/>
        <v>1.7023113002448509</v>
      </c>
      <c r="BM256" s="4">
        <f t="shared" ca="1" si="352"/>
        <v>1.7023113002448509</v>
      </c>
      <c r="BN256" s="4">
        <f t="shared" ca="1" si="352"/>
        <v>1.7023113002448509</v>
      </c>
      <c r="BO256" s="4">
        <f t="shared" ca="1" si="352"/>
        <v>1.7023113002448509</v>
      </c>
      <c r="BP256" s="4">
        <f t="shared" ref="BP256:EA256" ca="1" si="353">$C$73*BP244+(1-$C$73)*BP221</f>
        <v>1.7023113002448509</v>
      </c>
      <c r="BQ256" s="4">
        <f t="shared" ca="1" si="353"/>
        <v>1.7023113002448509</v>
      </c>
      <c r="BR256" s="4">
        <f t="shared" ca="1" si="353"/>
        <v>1.7023113002448509</v>
      </c>
      <c r="BS256" s="4">
        <f t="shared" ca="1" si="353"/>
        <v>1.7023113002448509</v>
      </c>
      <c r="BT256" s="4">
        <f t="shared" ca="1" si="353"/>
        <v>1.7023113002448509</v>
      </c>
      <c r="BU256" s="4">
        <f t="shared" ca="1" si="353"/>
        <v>1.7023113002448509</v>
      </c>
      <c r="BV256" s="4">
        <f t="shared" ca="1" si="353"/>
        <v>1.7023113002448509</v>
      </c>
      <c r="BW256" s="4">
        <f t="shared" ca="1" si="353"/>
        <v>1.7023113002448509</v>
      </c>
      <c r="BX256" s="4">
        <f t="shared" ca="1" si="353"/>
        <v>1.7023113002448509</v>
      </c>
      <c r="BY256" s="4">
        <f t="shared" ca="1" si="353"/>
        <v>1.7023113002448509</v>
      </c>
      <c r="BZ256" s="4">
        <f t="shared" ca="1" si="353"/>
        <v>1.7023113002448509</v>
      </c>
      <c r="CA256" s="4">
        <f t="shared" ca="1" si="353"/>
        <v>1.7023113002448509</v>
      </c>
      <c r="CB256" s="4">
        <f t="shared" ca="1" si="353"/>
        <v>1.7023113002448509</v>
      </c>
      <c r="CC256" s="4">
        <f t="shared" ca="1" si="353"/>
        <v>1.7023113002448509</v>
      </c>
      <c r="CD256" s="4">
        <f t="shared" ca="1" si="353"/>
        <v>1.7023113002448509</v>
      </c>
      <c r="CE256" s="4">
        <f t="shared" ca="1" si="353"/>
        <v>1.7023113002448509</v>
      </c>
      <c r="CF256" s="4">
        <f t="shared" ca="1" si="353"/>
        <v>1.7023113002448509</v>
      </c>
      <c r="CG256" s="4">
        <f t="shared" ca="1" si="353"/>
        <v>1.7023113002448509</v>
      </c>
      <c r="CH256" s="4">
        <f t="shared" ca="1" si="353"/>
        <v>1.7023113002448509</v>
      </c>
      <c r="CI256" s="4">
        <f t="shared" ca="1" si="353"/>
        <v>1.7023113002448509</v>
      </c>
      <c r="CJ256" s="4">
        <f t="shared" ca="1" si="353"/>
        <v>1.7023113002448509</v>
      </c>
      <c r="CK256" s="4">
        <f t="shared" ca="1" si="353"/>
        <v>1.7023113002448509</v>
      </c>
      <c r="CL256" s="4">
        <f t="shared" ca="1" si="353"/>
        <v>1.7023113002448509</v>
      </c>
      <c r="CM256" s="4">
        <f t="shared" ca="1" si="353"/>
        <v>1.7023113002448509</v>
      </c>
      <c r="CN256" s="4">
        <f t="shared" ca="1" si="353"/>
        <v>1.7023113002448509</v>
      </c>
      <c r="CO256" s="4">
        <f t="shared" ca="1" si="353"/>
        <v>1.7023113002448509</v>
      </c>
      <c r="CP256" s="4">
        <f t="shared" ca="1" si="353"/>
        <v>1.7023113002448509</v>
      </c>
      <c r="CQ256" s="4">
        <f t="shared" ca="1" si="353"/>
        <v>1.7023113002448509</v>
      </c>
      <c r="CR256" s="4">
        <f t="shared" ca="1" si="353"/>
        <v>1.7023113002448509</v>
      </c>
      <c r="CS256" s="4">
        <f t="shared" ca="1" si="353"/>
        <v>1.7023113002448509</v>
      </c>
      <c r="CT256" s="4">
        <f t="shared" ca="1" si="353"/>
        <v>1.7023113002448509</v>
      </c>
      <c r="CU256" s="4">
        <f t="shared" ca="1" si="353"/>
        <v>1.7023113002448509</v>
      </c>
      <c r="CV256" s="4">
        <f t="shared" ca="1" si="353"/>
        <v>1.7023113002448509</v>
      </c>
      <c r="CW256" s="4">
        <f t="shared" ca="1" si="353"/>
        <v>1.7023113002448509</v>
      </c>
      <c r="CX256" s="4">
        <f t="shared" ca="1" si="353"/>
        <v>1.7023113002448509</v>
      </c>
      <c r="CY256" s="4">
        <f t="shared" ca="1" si="353"/>
        <v>1.7023113002448509</v>
      </c>
      <c r="CZ256" s="4">
        <f t="shared" ca="1" si="353"/>
        <v>1.7023113002448509</v>
      </c>
      <c r="DA256" s="4">
        <f t="shared" ca="1" si="353"/>
        <v>1.7023113002448509</v>
      </c>
      <c r="DB256" s="4">
        <f t="shared" ca="1" si="353"/>
        <v>1.7023113002448509</v>
      </c>
      <c r="DC256" s="4">
        <f t="shared" ca="1" si="353"/>
        <v>1.7023113002448509</v>
      </c>
      <c r="DD256" s="4">
        <f t="shared" ca="1" si="353"/>
        <v>1.7023113002448509</v>
      </c>
      <c r="DE256" s="4">
        <f t="shared" ca="1" si="353"/>
        <v>1.7023113002448509</v>
      </c>
      <c r="DF256" s="4">
        <f t="shared" ca="1" si="353"/>
        <v>1.7023113002448509</v>
      </c>
      <c r="DG256" s="4">
        <f t="shared" ca="1" si="353"/>
        <v>1.7023113002448509</v>
      </c>
      <c r="DH256" s="4">
        <f t="shared" ca="1" si="353"/>
        <v>1.7023113002448509</v>
      </c>
      <c r="DI256" s="4">
        <f t="shared" ca="1" si="353"/>
        <v>1.7023113002448509</v>
      </c>
      <c r="DJ256" s="4">
        <f t="shared" ca="1" si="353"/>
        <v>1.7023113002448509</v>
      </c>
      <c r="DK256" s="4">
        <f t="shared" ca="1" si="353"/>
        <v>1.7023113002448509</v>
      </c>
      <c r="DL256" s="4">
        <f t="shared" ca="1" si="353"/>
        <v>1.7023113002448509</v>
      </c>
      <c r="DM256" s="4">
        <f t="shared" ca="1" si="353"/>
        <v>1.7023113002448509</v>
      </c>
      <c r="DN256" s="4">
        <f t="shared" ca="1" si="353"/>
        <v>1.7023113002448509</v>
      </c>
      <c r="DO256" s="4">
        <f t="shared" ca="1" si="353"/>
        <v>1.7023113002448509</v>
      </c>
      <c r="DP256" s="4">
        <f t="shared" ca="1" si="353"/>
        <v>1.7023113002448509</v>
      </c>
      <c r="DQ256" s="4">
        <f t="shared" ca="1" si="353"/>
        <v>1.7023113002448509</v>
      </c>
      <c r="DR256" s="4">
        <f t="shared" ca="1" si="353"/>
        <v>1.7023113002448509</v>
      </c>
      <c r="DS256" s="4">
        <f t="shared" ca="1" si="353"/>
        <v>1.7023113002448509</v>
      </c>
      <c r="DT256" s="4">
        <f t="shared" ca="1" si="353"/>
        <v>1.7023113002448509</v>
      </c>
      <c r="DU256" s="4">
        <f t="shared" ca="1" si="353"/>
        <v>1.7023113002448509</v>
      </c>
      <c r="DV256" s="4">
        <f t="shared" ca="1" si="353"/>
        <v>1.7023113002448509</v>
      </c>
      <c r="DW256" s="4">
        <f t="shared" ca="1" si="353"/>
        <v>1.7023113002448509</v>
      </c>
      <c r="DX256" s="4">
        <f t="shared" ca="1" si="353"/>
        <v>1.7023113002448509</v>
      </c>
      <c r="DY256" s="4">
        <f t="shared" ca="1" si="353"/>
        <v>1.7023113002448509</v>
      </c>
      <c r="DZ256" s="4">
        <f t="shared" ca="1" si="353"/>
        <v>1.7023113002448509</v>
      </c>
      <c r="EA256" s="4">
        <f t="shared" ca="1" si="353"/>
        <v>1.7023113002448509</v>
      </c>
      <c r="EB256" s="4">
        <f t="shared" ref="EB256:GM256" ca="1" si="354">$C$73*EB244+(1-$C$73)*EB221</f>
        <v>1.7023113002448509</v>
      </c>
      <c r="EC256" s="4">
        <f t="shared" ca="1" si="354"/>
        <v>1.7023113002448509</v>
      </c>
      <c r="ED256" s="4">
        <f t="shared" ca="1" si="354"/>
        <v>1.7023113002448509</v>
      </c>
      <c r="EE256" s="4">
        <f t="shared" ca="1" si="354"/>
        <v>1.7023113002448509</v>
      </c>
      <c r="EF256" s="4">
        <f t="shared" ca="1" si="354"/>
        <v>1.7023113002448509</v>
      </c>
      <c r="EG256" s="4">
        <f t="shared" ca="1" si="354"/>
        <v>1.7023113002448509</v>
      </c>
      <c r="EH256" s="4">
        <f t="shared" ca="1" si="354"/>
        <v>1.7023113002448509</v>
      </c>
      <c r="EI256" s="4">
        <f t="shared" ca="1" si="354"/>
        <v>1.7023113002448509</v>
      </c>
      <c r="EJ256" s="4">
        <f t="shared" ca="1" si="354"/>
        <v>1.7023113002448509</v>
      </c>
      <c r="EK256" s="4">
        <f t="shared" ca="1" si="354"/>
        <v>1.7023113002448509</v>
      </c>
      <c r="EL256" s="4">
        <f t="shared" ca="1" si="354"/>
        <v>1.7023113002448509</v>
      </c>
      <c r="EM256" s="4">
        <f t="shared" ca="1" si="354"/>
        <v>1.7023113002448509</v>
      </c>
      <c r="EN256" s="4">
        <f t="shared" ca="1" si="354"/>
        <v>1.7023113002448509</v>
      </c>
      <c r="EO256" s="4">
        <f t="shared" ca="1" si="354"/>
        <v>1.7023113002448509</v>
      </c>
      <c r="EP256" s="4">
        <f t="shared" ca="1" si="354"/>
        <v>1.7023113002448509</v>
      </c>
      <c r="EQ256" s="4">
        <f t="shared" ca="1" si="354"/>
        <v>1.7023113002448509</v>
      </c>
      <c r="ER256" s="4">
        <f t="shared" ca="1" si="354"/>
        <v>1.7023113002448509</v>
      </c>
      <c r="ES256" s="4">
        <f t="shared" ca="1" si="354"/>
        <v>1.7023113002448509</v>
      </c>
      <c r="ET256" s="4">
        <f t="shared" ca="1" si="354"/>
        <v>1.7023113002448509</v>
      </c>
      <c r="EU256" s="4">
        <f t="shared" ca="1" si="354"/>
        <v>1.7023113002448509</v>
      </c>
      <c r="EV256" s="4">
        <f t="shared" ca="1" si="354"/>
        <v>1.7023113002448509</v>
      </c>
      <c r="EW256" s="4">
        <f t="shared" ca="1" si="354"/>
        <v>1.7023113002448509</v>
      </c>
      <c r="EX256" s="4">
        <f t="shared" ca="1" si="354"/>
        <v>1.7023113002448509</v>
      </c>
      <c r="EY256" s="4">
        <f t="shared" ca="1" si="354"/>
        <v>1.7023113002448509</v>
      </c>
      <c r="EZ256" s="4">
        <f t="shared" ca="1" si="354"/>
        <v>1.7023113002448509</v>
      </c>
      <c r="FA256" s="4">
        <f t="shared" ca="1" si="354"/>
        <v>1.7023113002448509</v>
      </c>
      <c r="FB256" s="4">
        <f t="shared" ca="1" si="354"/>
        <v>1.7023113002448509</v>
      </c>
      <c r="FC256" s="4">
        <f t="shared" ca="1" si="354"/>
        <v>1.7023113002448509</v>
      </c>
      <c r="FD256" s="4">
        <f t="shared" ca="1" si="354"/>
        <v>1.7023113002448509</v>
      </c>
      <c r="FE256" s="4">
        <f t="shared" ca="1" si="354"/>
        <v>1.7023113002448509</v>
      </c>
      <c r="FF256" s="4">
        <f t="shared" ca="1" si="354"/>
        <v>1.7023113002448509</v>
      </c>
      <c r="FG256" s="4">
        <f t="shared" ca="1" si="354"/>
        <v>1.7023113002448509</v>
      </c>
      <c r="FH256" s="4">
        <f t="shared" ca="1" si="354"/>
        <v>1.7023113002448509</v>
      </c>
      <c r="FI256" s="4">
        <f t="shared" ca="1" si="354"/>
        <v>1.7023113002448509</v>
      </c>
      <c r="FJ256" s="4">
        <f t="shared" ca="1" si="354"/>
        <v>1.7023113002448509</v>
      </c>
      <c r="FK256" s="4">
        <f t="shared" ca="1" si="354"/>
        <v>1.7023113002448509</v>
      </c>
      <c r="FL256" s="4">
        <f t="shared" ca="1" si="354"/>
        <v>1.7023113002448509</v>
      </c>
      <c r="FM256" s="4">
        <f t="shared" ca="1" si="354"/>
        <v>1.7023113002448509</v>
      </c>
      <c r="FN256" s="4">
        <f t="shared" ca="1" si="354"/>
        <v>1.7023113002448509</v>
      </c>
      <c r="FO256" s="4">
        <f t="shared" ca="1" si="354"/>
        <v>1.7023113002448509</v>
      </c>
      <c r="FP256" s="4">
        <f t="shared" ca="1" si="354"/>
        <v>1.7023113002448509</v>
      </c>
      <c r="FQ256" s="4">
        <f t="shared" ca="1" si="354"/>
        <v>1.7023113002448509</v>
      </c>
      <c r="FR256" s="4">
        <f t="shared" ca="1" si="354"/>
        <v>1.7023113002448509</v>
      </c>
      <c r="FS256" s="4">
        <f t="shared" ca="1" si="354"/>
        <v>1.7023113002448509</v>
      </c>
      <c r="FT256" s="4">
        <f t="shared" ca="1" si="354"/>
        <v>1.7023113002448509</v>
      </c>
      <c r="FU256" s="4">
        <f t="shared" ca="1" si="354"/>
        <v>1.7023113002448509</v>
      </c>
      <c r="FV256" s="4">
        <f t="shared" ca="1" si="354"/>
        <v>1.7023113002448509</v>
      </c>
      <c r="FW256" s="4">
        <f t="shared" ca="1" si="354"/>
        <v>1.7023113002448509</v>
      </c>
      <c r="FX256" s="4">
        <f t="shared" ca="1" si="354"/>
        <v>1.7023113002448509</v>
      </c>
      <c r="FY256" s="4">
        <f t="shared" ca="1" si="354"/>
        <v>1.7023113002448509</v>
      </c>
      <c r="FZ256" s="4">
        <f t="shared" ca="1" si="354"/>
        <v>1.7023113002448509</v>
      </c>
      <c r="GA256" s="4">
        <f t="shared" ca="1" si="354"/>
        <v>1.7023113002448509</v>
      </c>
      <c r="GB256" s="4">
        <f t="shared" ca="1" si="354"/>
        <v>1.7023113002448509</v>
      </c>
      <c r="GC256" s="4">
        <f t="shared" ca="1" si="354"/>
        <v>1.7023113002448509</v>
      </c>
      <c r="GD256" s="4">
        <f t="shared" ca="1" si="354"/>
        <v>1.7023113002448509</v>
      </c>
      <c r="GE256" s="4">
        <f t="shared" ca="1" si="354"/>
        <v>1.7023113002448509</v>
      </c>
      <c r="GF256" s="4">
        <f t="shared" ca="1" si="354"/>
        <v>1.7023113002448509</v>
      </c>
      <c r="GG256" s="4">
        <f t="shared" ca="1" si="354"/>
        <v>1.7023113002448509</v>
      </c>
      <c r="GH256" s="4">
        <f t="shared" ca="1" si="354"/>
        <v>1.7023113002448509</v>
      </c>
      <c r="GI256" s="4">
        <f t="shared" ca="1" si="354"/>
        <v>1.7023113002448509</v>
      </c>
      <c r="GJ256" s="4">
        <f t="shared" ca="1" si="354"/>
        <v>1.7023113002448509</v>
      </c>
      <c r="GK256" s="4">
        <f t="shared" ca="1" si="354"/>
        <v>1.7023113002448509</v>
      </c>
      <c r="GL256" s="4">
        <f t="shared" ca="1" si="354"/>
        <v>1.7023113002448509</v>
      </c>
      <c r="GM256" s="4">
        <f t="shared" ca="1" si="354"/>
        <v>1.7023113002448509</v>
      </c>
      <c r="GN256" s="4">
        <f t="shared" ref="GN256:IV256" ca="1" si="355">$C$73*GN244+(1-$C$73)*GN221</f>
        <v>1.7023113002448509</v>
      </c>
      <c r="GO256" s="4">
        <f t="shared" ca="1" si="355"/>
        <v>1.7023113002448509</v>
      </c>
      <c r="GP256" s="4">
        <f t="shared" ca="1" si="355"/>
        <v>1.7023113002448509</v>
      </c>
      <c r="GQ256" s="4">
        <f t="shared" ca="1" si="355"/>
        <v>1.7023113002448509</v>
      </c>
      <c r="GR256" s="4">
        <f t="shared" ca="1" si="355"/>
        <v>1.7023113002448509</v>
      </c>
      <c r="GS256" s="4">
        <f t="shared" ca="1" si="355"/>
        <v>1.7023113002448509</v>
      </c>
      <c r="GT256" s="4">
        <f t="shared" ca="1" si="355"/>
        <v>1.7023113002448509</v>
      </c>
      <c r="GU256" s="4">
        <f t="shared" ca="1" si="355"/>
        <v>1.7023113002448509</v>
      </c>
      <c r="GV256" s="4">
        <f t="shared" ca="1" si="355"/>
        <v>1.7023113002448509</v>
      </c>
      <c r="GW256" s="4">
        <f t="shared" ca="1" si="355"/>
        <v>1.7023113002448509</v>
      </c>
      <c r="GX256" s="4">
        <f t="shared" ca="1" si="355"/>
        <v>1.7023113002448509</v>
      </c>
      <c r="GY256" s="4">
        <f t="shared" ca="1" si="355"/>
        <v>1.7023113002448509</v>
      </c>
      <c r="GZ256" s="4">
        <f t="shared" ca="1" si="355"/>
        <v>1.7023113002448509</v>
      </c>
      <c r="HA256" s="4">
        <f t="shared" ca="1" si="355"/>
        <v>1.7023113002448509</v>
      </c>
      <c r="HB256" s="4">
        <f t="shared" ca="1" si="355"/>
        <v>1.7023113002448509</v>
      </c>
      <c r="HC256" s="4">
        <f t="shared" ca="1" si="355"/>
        <v>1.7023113002448509</v>
      </c>
      <c r="HD256" s="4">
        <f t="shared" ca="1" si="355"/>
        <v>1.7023113002448509</v>
      </c>
      <c r="HE256" s="4">
        <f t="shared" ca="1" si="355"/>
        <v>1.7023113002448509</v>
      </c>
      <c r="HF256" s="4">
        <f t="shared" ca="1" si="355"/>
        <v>1.7023113002448509</v>
      </c>
      <c r="HG256" s="4">
        <f t="shared" ca="1" si="355"/>
        <v>1.7023113002448509</v>
      </c>
      <c r="HH256" s="4">
        <f t="shared" ca="1" si="355"/>
        <v>1.7023113002448509</v>
      </c>
      <c r="HI256" s="4">
        <f t="shared" ca="1" si="355"/>
        <v>1.7023113002448509</v>
      </c>
      <c r="HJ256" s="4">
        <f t="shared" ca="1" si="355"/>
        <v>1.7023113002448509</v>
      </c>
      <c r="HK256" s="4">
        <f t="shared" ca="1" si="355"/>
        <v>1.7023113002448509</v>
      </c>
      <c r="HL256" s="4">
        <f t="shared" ca="1" si="355"/>
        <v>1.7023113002448509</v>
      </c>
      <c r="HM256" s="4">
        <f t="shared" ca="1" si="355"/>
        <v>1.7023113002448509</v>
      </c>
      <c r="HN256" s="4">
        <f t="shared" ca="1" si="355"/>
        <v>1.7023113002448509</v>
      </c>
      <c r="HO256" s="4">
        <f t="shared" ca="1" si="355"/>
        <v>1.7023113002448509</v>
      </c>
      <c r="HP256" s="4">
        <f t="shared" ca="1" si="355"/>
        <v>1.7023113002448509</v>
      </c>
      <c r="HQ256" s="4">
        <f t="shared" ca="1" si="355"/>
        <v>1.7023113002448509</v>
      </c>
      <c r="HR256" s="4">
        <f t="shared" ca="1" si="355"/>
        <v>1.7023113002448509</v>
      </c>
      <c r="HS256" s="4">
        <f t="shared" ca="1" si="355"/>
        <v>1.7023113002448509</v>
      </c>
      <c r="HT256" s="4">
        <f t="shared" ca="1" si="355"/>
        <v>1.7023113002448509</v>
      </c>
      <c r="HU256" s="4">
        <f t="shared" ca="1" si="355"/>
        <v>1.7023113002448509</v>
      </c>
      <c r="HV256" s="4">
        <f t="shared" ca="1" si="355"/>
        <v>1.7023113002448509</v>
      </c>
      <c r="HW256" s="4">
        <f t="shared" ca="1" si="355"/>
        <v>1.7023113002448509</v>
      </c>
      <c r="HX256" s="4">
        <f t="shared" ca="1" si="355"/>
        <v>1.7023113002448509</v>
      </c>
      <c r="HY256" s="4">
        <f t="shared" ca="1" si="355"/>
        <v>1.7023113002448509</v>
      </c>
      <c r="HZ256" s="4">
        <f t="shared" ca="1" si="355"/>
        <v>1.7023113002448509</v>
      </c>
      <c r="IA256" s="4">
        <f t="shared" ca="1" si="355"/>
        <v>1.7023113002448509</v>
      </c>
      <c r="IB256" s="4">
        <f t="shared" ca="1" si="355"/>
        <v>1.7023113002448509</v>
      </c>
      <c r="IC256" s="4">
        <f t="shared" ca="1" si="355"/>
        <v>1.7023113002448509</v>
      </c>
      <c r="ID256" s="4">
        <f t="shared" ca="1" si="355"/>
        <v>1.7023113002448509</v>
      </c>
      <c r="IE256" s="4">
        <f t="shared" ca="1" si="355"/>
        <v>1.7023113002448509</v>
      </c>
      <c r="IF256" s="4">
        <f t="shared" ca="1" si="355"/>
        <v>1.7023113002448509</v>
      </c>
      <c r="IG256" s="4">
        <f t="shared" ca="1" si="355"/>
        <v>1.7023113002448509</v>
      </c>
      <c r="IH256" s="4">
        <f t="shared" ca="1" si="355"/>
        <v>1.7023113002448509</v>
      </c>
      <c r="II256" s="4">
        <f t="shared" ca="1" si="355"/>
        <v>1.7023113002448509</v>
      </c>
      <c r="IJ256" s="4">
        <f t="shared" ca="1" si="355"/>
        <v>1.7023113002448509</v>
      </c>
      <c r="IK256" s="4">
        <f t="shared" ca="1" si="355"/>
        <v>1.7023113002448509</v>
      </c>
      <c r="IL256" s="4">
        <f t="shared" ca="1" si="355"/>
        <v>1.7023113002448509</v>
      </c>
      <c r="IM256" s="4">
        <f t="shared" ca="1" si="355"/>
        <v>1.7023113002448509</v>
      </c>
      <c r="IN256" s="4">
        <f t="shared" ca="1" si="355"/>
        <v>1.7023113002448509</v>
      </c>
      <c r="IO256" s="4">
        <f t="shared" ca="1" si="355"/>
        <v>1.7023113002448509</v>
      </c>
      <c r="IP256" s="4">
        <f t="shared" ca="1" si="355"/>
        <v>1.7023113002448509</v>
      </c>
      <c r="IQ256" s="4">
        <f t="shared" ca="1" si="355"/>
        <v>1.7023113002448509</v>
      </c>
      <c r="IR256" s="4">
        <f t="shared" ca="1" si="355"/>
        <v>1.7023113002448509</v>
      </c>
      <c r="IS256" s="4">
        <f t="shared" ca="1" si="355"/>
        <v>1.7023113002448509</v>
      </c>
      <c r="IT256" s="4">
        <f t="shared" ca="1" si="355"/>
        <v>1.7023113002448509</v>
      </c>
      <c r="IU256" s="4">
        <f t="shared" ca="1" si="355"/>
        <v>1.7023113002448509</v>
      </c>
      <c r="IV256" s="4">
        <f t="shared" ca="1" si="355"/>
        <v>1.7023113002448509</v>
      </c>
    </row>
    <row r="257" spans="1:256" x14ac:dyDescent="0.15">
      <c r="A257" s="24" t="s">
        <v>94</v>
      </c>
      <c r="B257" s="2" t="s">
        <v>18</v>
      </c>
      <c r="C257" s="4"/>
      <c r="D257" s="4">
        <f t="shared" ref="D257:BO257" ca="1" si="356">$C$73*D245+(1-$C$73)*D222</f>
        <v>0.98501502992404399</v>
      </c>
      <c r="E257" s="4">
        <f t="shared" ca="1" si="356"/>
        <v>0.98620696308666733</v>
      </c>
      <c r="F257" s="4">
        <f t="shared" ca="1" si="356"/>
        <v>0.98740941900973889</v>
      </c>
      <c r="G257" s="4">
        <f t="shared" ca="1" si="356"/>
        <v>0.9886224794070837</v>
      </c>
      <c r="H257" s="4">
        <f t="shared" ca="1" si="356"/>
        <v>0.9898462264589416</v>
      </c>
      <c r="I257" s="4">
        <f t="shared" ca="1" si="356"/>
        <v>0.99108074281239811</v>
      </c>
      <c r="J257" s="4">
        <f t="shared" ca="1" si="356"/>
        <v>0.99232611158178541</v>
      </c>
      <c r="K257" s="4">
        <f t="shared" ca="1" si="356"/>
        <v>0.99358241634906086</v>
      </c>
      <c r="L257" s="4">
        <f t="shared" ca="1" si="356"/>
        <v>0.99484974116415903</v>
      </c>
      <c r="M257" s="4">
        <f t="shared" ca="1" si="356"/>
        <v>0.99612817054531788</v>
      </c>
      <c r="N257" s="4">
        <f t="shared" ca="1" si="356"/>
        <v>0.99741778947938042</v>
      </c>
      <c r="O257" s="4">
        <f t="shared" ca="1" si="356"/>
        <v>0.9987186834220706</v>
      </c>
      <c r="P257" s="4">
        <f t="shared" ca="1" si="356"/>
        <v>1.0000309382982444</v>
      </c>
      <c r="Q257" s="4">
        <f t="shared" ca="1" si="356"/>
        <v>1.0013546405021139</v>
      </c>
      <c r="R257" s="4">
        <f t="shared" ca="1" si="356"/>
        <v>1.0026898768974488</v>
      </c>
      <c r="S257" s="4">
        <f t="shared" ca="1" si="356"/>
        <v>1.0040367348177508</v>
      </c>
      <c r="T257" s="4">
        <f t="shared" ca="1" si="356"/>
        <v>1.0053953020664037</v>
      </c>
      <c r="U257" s="4">
        <f t="shared" ca="1" si="356"/>
        <v>1.0067656669167977</v>
      </c>
      <c r="V257" s="4">
        <f t="shared" ca="1" si="356"/>
        <v>1.0081479181124315</v>
      </c>
      <c r="W257" s="4">
        <f t="shared" ca="1" si="356"/>
        <v>1.0095421448669859</v>
      </c>
      <c r="X257" s="4">
        <f t="shared" ca="1" si="356"/>
        <v>1.0109484368643766</v>
      </c>
      <c r="Y257" s="4">
        <f t="shared" ca="1" si="356"/>
        <v>1.0123668842587781</v>
      </c>
      <c r="Z257" s="4">
        <f t="shared" ca="1" si="356"/>
        <v>1.0137975776746297</v>
      </c>
      <c r="AA257" s="4">
        <f t="shared" ca="1" si="356"/>
        <v>1.0152406082066106</v>
      </c>
      <c r="AB257" s="4">
        <f t="shared" ca="1" si="356"/>
        <v>1.0166960674195957</v>
      </c>
      <c r="AC257" s="4">
        <f t="shared" ca="1" si="356"/>
        <v>1.0181640473485871</v>
      </c>
      <c r="AD257" s="4">
        <f t="shared" ca="1" si="356"/>
        <v>1.0196446404986197</v>
      </c>
      <c r="AE257" s="4">
        <f t="shared" ca="1" si="356"/>
        <v>1.0211379398446461</v>
      </c>
      <c r="AF257" s="4">
        <f t="shared" ca="1" si="356"/>
        <v>1.0226440388313982</v>
      </c>
      <c r="AG257" s="4">
        <f t="shared" ca="1" si="356"/>
        <v>1.0241630313732242</v>
      </c>
      <c r="AH257" s="4">
        <f t="shared" ca="1" si="356"/>
        <v>1.0256950118539057</v>
      </c>
      <c r="AI257" s="4">
        <f t="shared" ca="1" si="356"/>
        <v>1.0272400751264501</v>
      </c>
      <c r="AJ257" s="4">
        <f t="shared" ca="1" si="356"/>
        <v>1.0287985418206791</v>
      </c>
      <c r="AK257" s="4">
        <f t="shared" ca="1" si="356"/>
        <v>1.0303852412174923</v>
      </c>
      <c r="AL257" s="4">
        <f t="shared" ca="1" si="356"/>
        <v>1.0320432175254912</v>
      </c>
      <c r="AM257" s="4">
        <f t="shared" ca="1" si="356"/>
        <v>1.0338396041167548</v>
      </c>
      <c r="AN257" s="4">
        <f t="shared" ca="1" si="356"/>
        <v>1.0359075953420531</v>
      </c>
      <c r="AO257" s="4">
        <f t="shared" ca="1" si="356"/>
        <v>1.0361671657604123</v>
      </c>
      <c r="AP257" s="4">
        <f t="shared" ca="1" si="356"/>
        <v>1.0361671657604123</v>
      </c>
      <c r="AQ257" s="4">
        <f t="shared" ca="1" si="356"/>
        <v>1.0361671657604123</v>
      </c>
      <c r="AR257" s="4">
        <f t="shared" ca="1" si="356"/>
        <v>1.0361671657604123</v>
      </c>
      <c r="AS257" s="4">
        <f t="shared" ca="1" si="356"/>
        <v>1.0361671657604123</v>
      </c>
      <c r="AT257" s="4">
        <f t="shared" ca="1" si="356"/>
        <v>1.0361671657604123</v>
      </c>
      <c r="AU257" s="4">
        <f t="shared" ca="1" si="356"/>
        <v>1.0361671657604123</v>
      </c>
      <c r="AV257" s="4">
        <f t="shared" ca="1" si="356"/>
        <v>1.0361671657604123</v>
      </c>
      <c r="AW257" s="4">
        <f t="shared" ca="1" si="356"/>
        <v>1.0361671657604123</v>
      </c>
      <c r="AX257" s="4">
        <f t="shared" ca="1" si="356"/>
        <v>1.0361671657604123</v>
      </c>
      <c r="AY257" s="4">
        <f t="shared" ca="1" si="356"/>
        <v>1.0361671657604123</v>
      </c>
      <c r="AZ257" s="4">
        <f t="shared" ca="1" si="356"/>
        <v>1.0361671657604123</v>
      </c>
      <c r="BA257" s="4">
        <f t="shared" ca="1" si="356"/>
        <v>1.0361671657604123</v>
      </c>
      <c r="BB257" s="4">
        <f t="shared" ca="1" si="356"/>
        <v>1.0361671657604123</v>
      </c>
      <c r="BC257" s="4">
        <f t="shared" ca="1" si="356"/>
        <v>1.0361671657604123</v>
      </c>
      <c r="BD257" s="4">
        <f t="shared" ca="1" si="356"/>
        <v>1.0361671657604123</v>
      </c>
      <c r="BE257" s="4">
        <f t="shared" ca="1" si="356"/>
        <v>1.0361671657604123</v>
      </c>
      <c r="BF257" s="4">
        <f t="shared" ca="1" si="356"/>
        <v>1.0361671657604123</v>
      </c>
      <c r="BG257" s="4">
        <f t="shared" ca="1" si="356"/>
        <v>1.0361671657604123</v>
      </c>
      <c r="BH257" s="4">
        <f t="shared" ca="1" si="356"/>
        <v>1.0361671657604123</v>
      </c>
      <c r="BI257" s="4">
        <f t="shared" ca="1" si="356"/>
        <v>1.0361671657604123</v>
      </c>
      <c r="BJ257" s="4">
        <f t="shared" ca="1" si="356"/>
        <v>1.0361671657604123</v>
      </c>
      <c r="BK257" s="4">
        <f t="shared" ca="1" si="356"/>
        <v>1.0361671657604123</v>
      </c>
      <c r="BL257" s="4">
        <f t="shared" ca="1" si="356"/>
        <v>1.0361671657604123</v>
      </c>
      <c r="BM257" s="4">
        <f t="shared" ca="1" si="356"/>
        <v>1.0361671657604123</v>
      </c>
      <c r="BN257" s="4">
        <f t="shared" ca="1" si="356"/>
        <v>1.0361671657604123</v>
      </c>
      <c r="BO257" s="4">
        <f t="shared" ca="1" si="356"/>
        <v>1.0361671657604123</v>
      </c>
      <c r="BP257" s="4">
        <f t="shared" ref="BP257:EA257" ca="1" si="357">$C$73*BP245+(1-$C$73)*BP222</f>
        <v>1.0361671657604123</v>
      </c>
      <c r="BQ257" s="4">
        <f t="shared" ca="1" si="357"/>
        <v>1.0361671657604123</v>
      </c>
      <c r="BR257" s="4">
        <f t="shared" ca="1" si="357"/>
        <v>1.0361671657604123</v>
      </c>
      <c r="BS257" s="4">
        <f t="shared" ca="1" si="357"/>
        <v>1.0361671657604123</v>
      </c>
      <c r="BT257" s="4">
        <f t="shared" ca="1" si="357"/>
        <v>1.0361671657604123</v>
      </c>
      <c r="BU257" s="4">
        <f t="shared" ca="1" si="357"/>
        <v>1.0361671657604123</v>
      </c>
      <c r="BV257" s="4">
        <f t="shared" ca="1" si="357"/>
        <v>1.0361671657604123</v>
      </c>
      <c r="BW257" s="4">
        <f t="shared" ca="1" si="357"/>
        <v>1.0361671657604123</v>
      </c>
      <c r="BX257" s="4">
        <f t="shared" ca="1" si="357"/>
        <v>1.0361671657604123</v>
      </c>
      <c r="BY257" s="4">
        <f t="shared" ca="1" si="357"/>
        <v>1.0361671657604123</v>
      </c>
      <c r="BZ257" s="4">
        <f t="shared" ca="1" si="357"/>
        <v>1.0361671657604123</v>
      </c>
      <c r="CA257" s="4">
        <f t="shared" ca="1" si="357"/>
        <v>1.0361671657604123</v>
      </c>
      <c r="CB257" s="4">
        <f t="shared" ca="1" si="357"/>
        <v>1.0361671657604123</v>
      </c>
      <c r="CC257" s="4">
        <f t="shared" ca="1" si="357"/>
        <v>1.0361671657604123</v>
      </c>
      <c r="CD257" s="4">
        <f t="shared" ca="1" si="357"/>
        <v>1.0361671657604123</v>
      </c>
      <c r="CE257" s="4">
        <f t="shared" ca="1" si="357"/>
        <v>1.0361671657604123</v>
      </c>
      <c r="CF257" s="4">
        <f t="shared" ca="1" si="357"/>
        <v>1.0361671657604123</v>
      </c>
      <c r="CG257" s="4">
        <f t="shared" ca="1" si="357"/>
        <v>1.0361671657604123</v>
      </c>
      <c r="CH257" s="4">
        <f t="shared" ca="1" si="357"/>
        <v>1.0361671657604123</v>
      </c>
      <c r="CI257" s="4">
        <f t="shared" ca="1" si="357"/>
        <v>1.0361671657604123</v>
      </c>
      <c r="CJ257" s="4">
        <f t="shared" ca="1" si="357"/>
        <v>1.0361671657604123</v>
      </c>
      <c r="CK257" s="4">
        <f t="shared" ca="1" si="357"/>
        <v>1.0361671657604123</v>
      </c>
      <c r="CL257" s="4">
        <f t="shared" ca="1" si="357"/>
        <v>1.0361671657604123</v>
      </c>
      <c r="CM257" s="4">
        <f t="shared" ca="1" si="357"/>
        <v>1.0361671657604123</v>
      </c>
      <c r="CN257" s="4">
        <f t="shared" ca="1" si="357"/>
        <v>1.0361671657604123</v>
      </c>
      <c r="CO257" s="4">
        <f t="shared" ca="1" si="357"/>
        <v>1.0361671657604123</v>
      </c>
      <c r="CP257" s="4">
        <f t="shared" ca="1" si="357"/>
        <v>1.0361671657604123</v>
      </c>
      <c r="CQ257" s="4">
        <f t="shared" ca="1" si="357"/>
        <v>1.0361671657604123</v>
      </c>
      <c r="CR257" s="4">
        <f t="shared" ca="1" si="357"/>
        <v>1.0361671657604123</v>
      </c>
      <c r="CS257" s="4">
        <f t="shared" ca="1" si="357"/>
        <v>1.0361671657604123</v>
      </c>
      <c r="CT257" s="4">
        <f t="shared" ca="1" si="357"/>
        <v>1.0361671657604123</v>
      </c>
      <c r="CU257" s="4">
        <f t="shared" ca="1" si="357"/>
        <v>1.0361671657604123</v>
      </c>
      <c r="CV257" s="4">
        <f t="shared" ca="1" si="357"/>
        <v>1.0361671657604123</v>
      </c>
      <c r="CW257" s="4">
        <f t="shared" ca="1" si="357"/>
        <v>1.0361671657604123</v>
      </c>
      <c r="CX257" s="4">
        <f t="shared" ca="1" si="357"/>
        <v>1.0361671657604123</v>
      </c>
      <c r="CY257" s="4">
        <f t="shared" ca="1" si="357"/>
        <v>1.0361671657604123</v>
      </c>
      <c r="CZ257" s="4">
        <f t="shared" ca="1" si="357"/>
        <v>1.0361671657604123</v>
      </c>
      <c r="DA257" s="4">
        <f t="shared" ca="1" si="357"/>
        <v>1.0361671657604123</v>
      </c>
      <c r="DB257" s="4">
        <f t="shared" ca="1" si="357"/>
        <v>1.0361671657604123</v>
      </c>
      <c r="DC257" s="4">
        <f t="shared" ca="1" si="357"/>
        <v>1.0361671657604123</v>
      </c>
      <c r="DD257" s="4">
        <f t="shared" ca="1" si="357"/>
        <v>1.0361671657604123</v>
      </c>
      <c r="DE257" s="4">
        <f t="shared" ca="1" si="357"/>
        <v>1.0361671657604123</v>
      </c>
      <c r="DF257" s="4">
        <f t="shared" ca="1" si="357"/>
        <v>1.0361671657604123</v>
      </c>
      <c r="DG257" s="4">
        <f t="shared" ca="1" si="357"/>
        <v>1.0361671657604123</v>
      </c>
      <c r="DH257" s="4">
        <f t="shared" ca="1" si="357"/>
        <v>1.0361671657604123</v>
      </c>
      <c r="DI257" s="4">
        <f t="shared" ca="1" si="357"/>
        <v>1.0361671657604123</v>
      </c>
      <c r="DJ257" s="4">
        <f t="shared" ca="1" si="357"/>
        <v>1.0361671657604123</v>
      </c>
      <c r="DK257" s="4">
        <f t="shared" ca="1" si="357"/>
        <v>1.0361671657604123</v>
      </c>
      <c r="DL257" s="4">
        <f t="shared" ca="1" si="357"/>
        <v>1.0361671657604123</v>
      </c>
      <c r="DM257" s="4">
        <f t="shared" ca="1" si="357"/>
        <v>1.0361671657604123</v>
      </c>
      <c r="DN257" s="4">
        <f t="shared" ca="1" si="357"/>
        <v>1.0361671657604123</v>
      </c>
      <c r="DO257" s="4">
        <f t="shared" ca="1" si="357"/>
        <v>1.0361671657604123</v>
      </c>
      <c r="DP257" s="4">
        <f t="shared" ca="1" si="357"/>
        <v>1.0361671657604123</v>
      </c>
      <c r="DQ257" s="4">
        <f t="shared" ca="1" si="357"/>
        <v>1.0361671657604123</v>
      </c>
      <c r="DR257" s="4">
        <f t="shared" ca="1" si="357"/>
        <v>1.0361671657604123</v>
      </c>
      <c r="DS257" s="4">
        <f t="shared" ca="1" si="357"/>
        <v>1.0361671657604123</v>
      </c>
      <c r="DT257" s="4">
        <f t="shared" ca="1" si="357"/>
        <v>1.0361671657604123</v>
      </c>
      <c r="DU257" s="4">
        <f t="shared" ca="1" si="357"/>
        <v>1.0361671657604123</v>
      </c>
      <c r="DV257" s="4">
        <f t="shared" ca="1" si="357"/>
        <v>1.0361671657604123</v>
      </c>
      <c r="DW257" s="4">
        <f t="shared" ca="1" si="357"/>
        <v>1.0361671657604123</v>
      </c>
      <c r="DX257" s="4">
        <f t="shared" ca="1" si="357"/>
        <v>1.0361671657604123</v>
      </c>
      <c r="DY257" s="4">
        <f t="shared" ca="1" si="357"/>
        <v>1.0361671657604123</v>
      </c>
      <c r="DZ257" s="4">
        <f t="shared" ca="1" si="357"/>
        <v>1.0361671657604123</v>
      </c>
      <c r="EA257" s="4">
        <f t="shared" ca="1" si="357"/>
        <v>1.0361671657604123</v>
      </c>
      <c r="EB257" s="4">
        <f t="shared" ref="EB257:GM257" ca="1" si="358">$C$73*EB245+(1-$C$73)*EB222</f>
        <v>1.0361671657604123</v>
      </c>
      <c r="EC257" s="4">
        <f t="shared" ca="1" si="358"/>
        <v>1.0361671657604123</v>
      </c>
      <c r="ED257" s="4">
        <f t="shared" ca="1" si="358"/>
        <v>1.0361671657604123</v>
      </c>
      <c r="EE257" s="4">
        <f t="shared" ca="1" si="358"/>
        <v>1.0361671657604123</v>
      </c>
      <c r="EF257" s="4">
        <f t="shared" ca="1" si="358"/>
        <v>1.0361671657604123</v>
      </c>
      <c r="EG257" s="4">
        <f t="shared" ca="1" si="358"/>
        <v>1.0361671657604123</v>
      </c>
      <c r="EH257" s="4">
        <f t="shared" ca="1" si="358"/>
        <v>1.0361671657604123</v>
      </c>
      <c r="EI257" s="4">
        <f t="shared" ca="1" si="358"/>
        <v>1.0361671657604123</v>
      </c>
      <c r="EJ257" s="4">
        <f t="shared" ca="1" si="358"/>
        <v>1.0361671657604123</v>
      </c>
      <c r="EK257" s="4">
        <f t="shared" ca="1" si="358"/>
        <v>1.0361671657604123</v>
      </c>
      <c r="EL257" s="4">
        <f t="shared" ca="1" si="358"/>
        <v>1.0361671657604123</v>
      </c>
      <c r="EM257" s="4">
        <f t="shared" ca="1" si="358"/>
        <v>1.0361671657604123</v>
      </c>
      <c r="EN257" s="4">
        <f t="shared" ca="1" si="358"/>
        <v>1.0361671657604123</v>
      </c>
      <c r="EO257" s="4">
        <f t="shared" ca="1" si="358"/>
        <v>1.0361671657604123</v>
      </c>
      <c r="EP257" s="4">
        <f t="shared" ca="1" si="358"/>
        <v>1.0361671657604123</v>
      </c>
      <c r="EQ257" s="4">
        <f t="shared" ca="1" si="358"/>
        <v>1.0361671657604123</v>
      </c>
      <c r="ER257" s="4">
        <f t="shared" ca="1" si="358"/>
        <v>1.0361671657604123</v>
      </c>
      <c r="ES257" s="4">
        <f t="shared" ca="1" si="358"/>
        <v>1.0361671657604123</v>
      </c>
      <c r="ET257" s="4">
        <f t="shared" ca="1" si="358"/>
        <v>1.0361671657604123</v>
      </c>
      <c r="EU257" s="4">
        <f t="shared" ca="1" si="358"/>
        <v>1.0361671657604123</v>
      </c>
      <c r="EV257" s="4">
        <f t="shared" ca="1" si="358"/>
        <v>1.0361671657604123</v>
      </c>
      <c r="EW257" s="4">
        <f t="shared" ca="1" si="358"/>
        <v>1.0361671657604123</v>
      </c>
      <c r="EX257" s="4">
        <f t="shared" ca="1" si="358"/>
        <v>1.0361671657604123</v>
      </c>
      <c r="EY257" s="4">
        <f t="shared" ca="1" si="358"/>
        <v>1.0361671657604123</v>
      </c>
      <c r="EZ257" s="4">
        <f t="shared" ca="1" si="358"/>
        <v>1.0361671657604123</v>
      </c>
      <c r="FA257" s="4">
        <f t="shared" ca="1" si="358"/>
        <v>1.0361671657604123</v>
      </c>
      <c r="FB257" s="4">
        <f t="shared" ca="1" si="358"/>
        <v>1.0361671657604123</v>
      </c>
      <c r="FC257" s="4">
        <f t="shared" ca="1" si="358"/>
        <v>1.0361671657604123</v>
      </c>
      <c r="FD257" s="4">
        <f t="shared" ca="1" si="358"/>
        <v>1.0361671657604123</v>
      </c>
      <c r="FE257" s="4">
        <f t="shared" ca="1" si="358"/>
        <v>1.0361671657604123</v>
      </c>
      <c r="FF257" s="4">
        <f t="shared" ca="1" si="358"/>
        <v>1.0361671657604123</v>
      </c>
      <c r="FG257" s="4">
        <f t="shared" ca="1" si="358"/>
        <v>1.0361671657604123</v>
      </c>
      <c r="FH257" s="4">
        <f t="shared" ca="1" si="358"/>
        <v>1.0361671657604123</v>
      </c>
      <c r="FI257" s="4">
        <f t="shared" ca="1" si="358"/>
        <v>1.0361671657604123</v>
      </c>
      <c r="FJ257" s="4">
        <f t="shared" ca="1" si="358"/>
        <v>1.0361671657604123</v>
      </c>
      <c r="FK257" s="4">
        <f t="shared" ca="1" si="358"/>
        <v>1.0361671657604123</v>
      </c>
      <c r="FL257" s="4">
        <f t="shared" ca="1" si="358"/>
        <v>1.0361671657604123</v>
      </c>
      <c r="FM257" s="4">
        <f t="shared" ca="1" si="358"/>
        <v>1.0361671657604123</v>
      </c>
      <c r="FN257" s="4">
        <f t="shared" ca="1" si="358"/>
        <v>1.0361671657604123</v>
      </c>
      <c r="FO257" s="4">
        <f t="shared" ca="1" si="358"/>
        <v>1.0361671657604123</v>
      </c>
      <c r="FP257" s="4">
        <f t="shared" ca="1" si="358"/>
        <v>1.0361671657604123</v>
      </c>
      <c r="FQ257" s="4">
        <f t="shared" ca="1" si="358"/>
        <v>1.0361671657604123</v>
      </c>
      <c r="FR257" s="4">
        <f t="shared" ca="1" si="358"/>
        <v>1.0361671657604123</v>
      </c>
      <c r="FS257" s="4">
        <f t="shared" ca="1" si="358"/>
        <v>1.0361671657604123</v>
      </c>
      <c r="FT257" s="4">
        <f t="shared" ca="1" si="358"/>
        <v>1.0361671657604123</v>
      </c>
      <c r="FU257" s="4">
        <f t="shared" ca="1" si="358"/>
        <v>1.0361671657604123</v>
      </c>
      <c r="FV257" s="4">
        <f t="shared" ca="1" si="358"/>
        <v>1.0361671657604123</v>
      </c>
      <c r="FW257" s="4">
        <f t="shared" ca="1" si="358"/>
        <v>1.0361671657604123</v>
      </c>
      <c r="FX257" s="4">
        <f t="shared" ca="1" si="358"/>
        <v>1.0361671657604123</v>
      </c>
      <c r="FY257" s="4">
        <f t="shared" ca="1" si="358"/>
        <v>1.0361671657604123</v>
      </c>
      <c r="FZ257" s="4">
        <f t="shared" ca="1" si="358"/>
        <v>1.0361671657604123</v>
      </c>
      <c r="GA257" s="4">
        <f t="shared" ca="1" si="358"/>
        <v>1.0361671657604123</v>
      </c>
      <c r="GB257" s="4">
        <f t="shared" ca="1" si="358"/>
        <v>1.0361671657604123</v>
      </c>
      <c r="GC257" s="4">
        <f t="shared" ca="1" si="358"/>
        <v>1.0361671657604123</v>
      </c>
      <c r="GD257" s="4">
        <f t="shared" ca="1" si="358"/>
        <v>1.0361671657604123</v>
      </c>
      <c r="GE257" s="4">
        <f t="shared" ca="1" si="358"/>
        <v>1.0361671657604123</v>
      </c>
      <c r="GF257" s="4">
        <f t="shared" ca="1" si="358"/>
        <v>1.0361671657604123</v>
      </c>
      <c r="GG257" s="4">
        <f t="shared" ca="1" si="358"/>
        <v>1.0361671657604123</v>
      </c>
      <c r="GH257" s="4">
        <f t="shared" ca="1" si="358"/>
        <v>1.0361671657604123</v>
      </c>
      <c r="GI257" s="4">
        <f t="shared" ca="1" si="358"/>
        <v>1.0361671657604123</v>
      </c>
      <c r="GJ257" s="4">
        <f t="shared" ca="1" si="358"/>
        <v>1.0361671657604123</v>
      </c>
      <c r="GK257" s="4">
        <f t="shared" ca="1" si="358"/>
        <v>1.0361671657604123</v>
      </c>
      <c r="GL257" s="4">
        <f t="shared" ca="1" si="358"/>
        <v>1.0361671657604123</v>
      </c>
      <c r="GM257" s="4">
        <f t="shared" ca="1" si="358"/>
        <v>1.0361671657604123</v>
      </c>
      <c r="GN257" s="4">
        <f t="shared" ref="GN257:IV257" ca="1" si="359">$C$73*GN245+(1-$C$73)*GN222</f>
        <v>1.0361671657604123</v>
      </c>
      <c r="GO257" s="4">
        <f t="shared" ca="1" si="359"/>
        <v>1.0361671657604123</v>
      </c>
      <c r="GP257" s="4">
        <f t="shared" ca="1" si="359"/>
        <v>1.0361671657604123</v>
      </c>
      <c r="GQ257" s="4">
        <f t="shared" ca="1" si="359"/>
        <v>1.0361671657604123</v>
      </c>
      <c r="GR257" s="4">
        <f t="shared" ca="1" si="359"/>
        <v>1.0361671657604123</v>
      </c>
      <c r="GS257" s="4">
        <f t="shared" ca="1" si="359"/>
        <v>1.0361671657604123</v>
      </c>
      <c r="GT257" s="4">
        <f t="shared" ca="1" si="359"/>
        <v>1.0361671657604123</v>
      </c>
      <c r="GU257" s="4">
        <f t="shared" ca="1" si="359"/>
        <v>1.0361671657604123</v>
      </c>
      <c r="GV257" s="4">
        <f t="shared" ca="1" si="359"/>
        <v>1.0361671657604123</v>
      </c>
      <c r="GW257" s="4">
        <f t="shared" ca="1" si="359"/>
        <v>1.0361671657604123</v>
      </c>
      <c r="GX257" s="4">
        <f t="shared" ca="1" si="359"/>
        <v>1.0361671657604123</v>
      </c>
      <c r="GY257" s="4">
        <f t="shared" ca="1" si="359"/>
        <v>1.0361671657604123</v>
      </c>
      <c r="GZ257" s="4">
        <f t="shared" ca="1" si="359"/>
        <v>1.0361671657604123</v>
      </c>
      <c r="HA257" s="4">
        <f t="shared" ca="1" si="359"/>
        <v>1.0361671657604123</v>
      </c>
      <c r="HB257" s="4">
        <f t="shared" ca="1" si="359"/>
        <v>1.0361671657604123</v>
      </c>
      <c r="HC257" s="4">
        <f t="shared" ca="1" si="359"/>
        <v>1.0361671657604123</v>
      </c>
      <c r="HD257" s="4">
        <f t="shared" ca="1" si="359"/>
        <v>1.0361671657604123</v>
      </c>
      <c r="HE257" s="4">
        <f t="shared" ca="1" si="359"/>
        <v>1.0361671657604123</v>
      </c>
      <c r="HF257" s="4">
        <f t="shared" ca="1" si="359"/>
        <v>1.0361671657604123</v>
      </c>
      <c r="HG257" s="4">
        <f t="shared" ca="1" si="359"/>
        <v>1.0361671657604123</v>
      </c>
      <c r="HH257" s="4">
        <f t="shared" ca="1" si="359"/>
        <v>1.0361671657604123</v>
      </c>
      <c r="HI257" s="4">
        <f t="shared" ca="1" si="359"/>
        <v>1.0361671657604123</v>
      </c>
      <c r="HJ257" s="4">
        <f t="shared" ca="1" si="359"/>
        <v>1.0361671657604123</v>
      </c>
      <c r="HK257" s="4">
        <f t="shared" ca="1" si="359"/>
        <v>1.0361671657604123</v>
      </c>
      <c r="HL257" s="4">
        <f t="shared" ca="1" si="359"/>
        <v>1.0361671657604123</v>
      </c>
      <c r="HM257" s="4">
        <f t="shared" ca="1" si="359"/>
        <v>1.0361671657604123</v>
      </c>
      <c r="HN257" s="4">
        <f t="shared" ca="1" si="359"/>
        <v>1.0361671657604123</v>
      </c>
      <c r="HO257" s="4">
        <f t="shared" ca="1" si="359"/>
        <v>1.0361671657604123</v>
      </c>
      <c r="HP257" s="4">
        <f t="shared" ca="1" si="359"/>
        <v>1.0361671657604123</v>
      </c>
      <c r="HQ257" s="4">
        <f t="shared" ca="1" si="359"/>
        <v>1.0361671657604123</v>
      </c>
      <c r="HR257" s="4">
        <f t="shared" ca="1" si="359"/>
        <v>1.0361671657604123</v>
      </c>
      <c r="HS257" s="4">
        <f t="shared" ca="1" si="359"/>
        <v>1.0361671657604123</v>
      </c>
      <c r="HT257" s="4">
        <f t="shared" ca="1" si="359"/>
        <v>1.0361671657604123</v>
      </c>
      <c r="HU257" s="4">
        <f t="shared" ca="1" si="359"/>
        <v>1.0361671657604123</v>
      </c>
      <c r="HV257" s="4">
        <f t="shared" ca="1" si="359"/>
        <v>1.0361671657604123</v>
      </c>
      <c r="HW257" s="4">
        <f t="shared" ca="1" si="359"/>
        <v>1.0361671657604123</v>
      </c>
      <c r="HX257" s="4">
        <f t="shared" ca="1" si="359"/>
        <v>1.0361671657604123</v>
      </c>
      <c r="HY257" s="4">
        <f t="shared" ca="1" si="359"/>
        <v>1.0361671657604123</v>
      </c>
      <c r="HZ257" s="4">
        <f t="shared" ca="1" si="359"/>
        <v>1.0361671657604123</v>
      </c>
      <c r="IA257" s="4">
        <f t="shared" ca="1" si="359"/>
        <v>1.0361671657604123</v>
      </c>
      <c r="IB257" s="4">
        <f t="shared" ca="1" si="359"/>
        <v>1.0361671657604123</v>
      </c>
      <c r="IC257" s="4">
        <f t="shared" ca="1" si="359"/>
        <v>1.0361671657604123</v>
      </c>
      <c r="ID257" s="4">
        <f t="shared" ca="1" si="359"/>
        <v>1.0361671657604123</v>
      </c>
      <c r="IE257" s="4">
        <f t="shared" ca="1" si="359"/>
        <v>1.0361671657604123</v>
      </c>
      <c r="IF257" s="4">
        <f t="shared" ca="1" si="359"/>
        <v>1.0361671657604123</v>
      </c>
      <c r="IG257" s="4">
        <f t="shared" ca="1" si="359"/>
        <v>1.0361671657604123</v>
      </c>
      <c r="IH257" s="4">
        <f t="shared" ca="1" si="359"/>
        <v>1.0361671657604123</v>
      </c>
      <c r="II257" s="4">
        <f t="shared" ca="1" si="359"/>
        <v>1.0361671657604123</v>
      </c>
      <c r="IJ257" s="4">
        <f t="shared" ca="1" si="359"/>
        <v>1.0361671657604123</v>
      </c>
      <c r="IK257" s="4">
        <f t="shared" ca="1" si="359"/>
        <v>1.0361671657604123</v>
      </c>
      <c r="IL257" s="4">
        <f t="shared" ca="1" si="359"/>
        <v>1.0361671657604123</v>
      </c>
      <c r="IM257" s="4">
        <f t="shared" ca="1" si="359"/>
        <v>1.0361671657604123</v>
      </c>
      <c r="IN257" s="4">
        <f t="shared" ca="1" si="359"/>
        <v>1.0361671657604123</v>
      </c>
      <c r="IO257" s="4">
        <f t="shared" ca="1" si="359"/>
        <v>1.0361671657604123</v>
      </c>
      <c r="IP257" s="4">
        <f t="shared" ca="1" si="359"/>
        <v>1.0361671657604123</v>
      </c>
      <c r="IQ257" s="4">
        <f t="shared" ca="1" si="359"/>
        <v>1.0361671657604123</v>
      </c>
      <c r="IR257" s="4">
        <f t="shared" ca="1" si="359"/>
        <v>1.0361671657604123</v>
      </c>
      <c r="IS257" s="4">
        <f t="shared" ca="1" si="359"/>
        <v>1.0361671657604123</v>
      </c>
      <c r="IT257" s="4">
        <f t="shared" ca="1" si="359"/>
        <v>1.0361671657604123</v>
      </c>
      <c r="IU257" s="4">
        <f t="shared" ca="1" si="359"/>
        <v>1.0361671657604123</v>
      </c>
      <c r="IV257" s="4">
        <f t="shared" ca="1" si="359"/>
        <v>1.0361671657604123</v>
      </c>
    </row>
    <row r="258" spans="1:256" x14ac:dyDescent="0.15">
      <c r="A258" s="24" t="s">
        <v>95</v>
      </c>
      <c r="B258" s="2" t="s">
        <v>18</v>
      </c>
      <c r="C258" s="4"/>
      <c r="D258" s="4">
        <f t="shared" ref="D258:BO258" ca="1" si="360">$C$73*D246+(1-$C$73)*D223</f>
        <v>0</v>
      </c>
      <c r="E258" s="4">
        <f t="shared" ca="1" si="360"/>
        <v>0</v>
      </c>
      <c r="F258" s="4">
        <f t="shared" ca="1" si="360"/>
        <v>0</v>
      </c>
      <c r="G258" s="4">
        <f t="shared" ca="1" si="360"/>
        <v>0</v>
      </c>
      <c r="H258" s="4">
        <f t="shared" ca="1" si="360"/>
        <v>0</v>
      </c>
      <c r="I258" s="4">
        <f t="shared" ca="1" si="360"/>
        <v>0</v>
      </c>
      <c r="J258" s="4">
        <f t="shared" ca="1" si="360"/>
        <v>0</v>
      </c>
      <c r="K258" s="4">
        <f t="shared" ca="1" si="360"/>
        <v>0</v>
      </c>
      <c r="L258" s="4">
        <f t="shared" ca="1" si="360"/>
        <v>0</v>
      </c>
      <c r="M258" s="4">
        <f t="shared" ca="1" si="360"/>
        <v>0</v>
      </c>
      <c r="N258" s="4">
        <f t="shared" ca="1" si="360"/>
        <v>0</v>
      </c>
      <c r="O258" s="4">
        <f t="shared" ca="1" si="360"/>
        <v>0</v>
      </c>
      <c r="P258" s="4">
        <f t="shared" ca="1" si="360"/>
        <v>0</v>
      </c>
      <c r="Q258" s="4">
        <f t="shared" ca="1" si="360"/>
        <v>0</v>
      </c>
      <c r="R258" s="4">
        <f t="shared" ca="1" si="360"/>
        <v>0</v>
      </c>
      <c r="S258" s="4">
        <f t="shared" ca="1" si="360"/>
        <v>0</v>
      </c>
      <c r="T258" s="4">
        <f t="shared" ca="1" si="360"/>
        <v>0</v>
      </c>
      <c r="U258" s="4">
        <f t="shared" ca="1" si="360"/>
        <v>0</v>
      </c>
      <c r="V258" s="4">
        <f t="shared" ca="1" si="360"/>
        <v>0</v>
      </c>
      <c r="W258" s="4">
        <f t="shared" ca="1" si="360"/>
        <v>0</v>
      </c>
      <c r="X258" s="4">
        <f t="shared" ca="1" si="360"/>
        <v>0</v>
      </c>
      <c r="Y258" s="4">
        <f t="shared" ca="1" si="360"/>
        <v>0</v>
      </c>
      <c r="Z258" s="4">
        <f t="shared" ca="1" si="360"/>
        <v>0</v>
      </c>
      <c r="AA258" s="4">
        <f t="shared" ca="1" si="360"/>
        <v>0</v>
      </c>
      <c r="AB258" s="4">
        <f t="shared" ca="1" si="360"/>
        <v>0</v>
      </c>
      <c r="AC258" s="4">
        <f t="shared" ca="1" si="360"/>
        <v>0</v>
      </c>
      <c r="AD258" s="4">
        <f t="shared" ca="1" si="360"/>
        <v>0</v>
      </c>
      <c r="AE258" s="4">
        <f t="shared" ca="1" si="360"/>
        <v>0</v>
      </c>
      <c r="AF258" s="4">
        <f t="shared" ca="1" si="360"/>
        <v>0</v>
      </c>
      <c r="AG258" s="4">
        <f t="shared" ca="1" si="360"/>
        <v>0</v>
      </c>
      <c r="AH258" s="4">
        <f t="shared" ca="1" si="360"/>
        <v>0</v>
      </c>
      <c r="AI258" s="4">
        <f t="shared" ca="1" si="360"/>
        <v>0</v>
      </c>
      <c r="AJ258" s="4">
        <f t="shared" ca="1" si="360"/>
        <v>0</v>
      </c>
      <c r="AK258" s="4">
        <f t="shared" ca="1" si="360"/>
        <v>0</v>
      </c>
      <c r="AL258" s="4">
        <f t="shared" ca="1" si="360"/>
        <v>0</v>
      </c>
      <c r="AM258" s="4">
        <f t="shared" ca="1" si="360"/>
        <v>0</v>
      </c>
      <c r="AN258" s="4">
        <f t="shared" ca="1" si="360"/>
        <v>0</v>
      </c>
      <c r="AO258" s="4">
        <f t="shared" ca="1" si="360"/>
        <v>0</v>
      </c>
      <c r="AP258" s="4">
        <f t="shared" ca="1" si="360"/>
        <v>0</v>
      </c>
      <c r="AQ258" s="4">
        <f t="shared" ca="1" si="360"/>
        <v>0</v>
      </c>
      <c r="AR258" s="4">
        <f t="shared" ca="1" si="360"/>
        <v>0</v>
      </c>
      <c r="AS258" s="4">
        <f t="shared" ca="1" si="360"/>
        <v>0</v>
      </c>
      <c r="AT258" s="4">
        <f t="shared" ca="1" si="360"/>
        <v>0</v>
      </c>
      <c r="AU258" s="4">
        <f t="shared" ca="1" si="360"/>
        <v>0</v>
      </c>
      <c r="AV258" s="4">
        <f t="shared" ca="1" si="360"/>
        <v>0</v>
      </c>
      <c r="AW258" s="4">
        <f t="shared" ca="1" si="360"/>
        <v>0</v>
      </c>
      <c r="AX258" s="4">
        <f t="shared" ca="1" si="360"/>
        <v>0</v>
      </c>
      <c r="AY258" s="4">
        <f t="shared" ca="1" si="360"/>
        <v>0</v>
      </c>
      <c r="AZ258" s="4">
        <f t="shared" ca="1" si="360"/>
        <v>0</v>
      </c>
      <c r="BA258" s="4">
        <f t="shared" ca="1" si="360"/>
        <v>0</v>
      </c>
      <c r="BB258" s="4">
        <f t="shared" ca="1" si="360"/>
        <v>0</v>
      </c>
      <c r="BC258" s="4">
        <f t="shared" ca="1" si="360"/>
        <v>0</v>
      </c>
      <c r="BD258" s="4">
        <f t="shared" ca="1" si="360"/>
        <v>0</v>
      </c>
      <c r="BE258" s="4">
        <f t="shared" ca="1" si="360"/>
        <v>0</v>
      </c>
      <c r="BF258" s="4">
        <f t="shared" ca="1" si="360"/>
        <v>0</v>
      </c>
      <c r="BG258" s="4">
        <f t="shared" ca="1" si="360"/>
        <v>0</v>
      </c>
      <c r="BH258" s="4">
        <f t="shared" ca="1" si="360"/>
        <v>0</v>
      </c>
      <c r="BI258" s="4">
        <f t="shared" ca="1" si="360"/>
        <v>0</v>
      </c>
      <c r="BJ258" s="4">
        <f t="shared" ca="1" si="360"/>
        <v>0</v>
      </c>
      <c r="BK258" s="4">
        <f t="shared" ca="1" si="360"/>
        <v>0</v>
      </c>
      <c r="BL258" s="4">
        <f t="shared" ca="1" si="360"/>
        <v>0</v>
      </c>
      <c r="BM258" s="4">
        <f t="shared" ca="1" si="360"/>
        <v>0</v>
      </c>
      <c r="BN258" s="4">
        <f t="shared" ca="1" si="360"/>
        <v>0</v>
      </c>
      <c r="BO258" s="4">
        <f t="shared" ca="1" si="360"/>
        <v>0</v>
      </c>
      <c r="BP258" s="4">
        <f t="shared" ref="BP258:EA258" ca="1" si="361">$C$73*BP246+(1-$C$73)*BP223</f>
        <v>0</v>
      </c>
      <c r="BQ258" s="4">
        <f t="shared" ca="1" si="361"/>
        <v>0</v>
      </c>
      <c r="BR258" s="4">
        <f t="shared" ca="1" si="361"/>
        <v>0</v>
      </c>
      <c r="BS258" s="4">
        <f t="shared" ca="1" si="361"/>
        <v>0</v>
      </c>
      <c r="BT258" s="4">
        <f t="shared" ca="1" si="361"/>
        <v>0</v>
      </c>
      <c r="BU258" s="4">
        <f t="shared" ca="1" si="361"/>
        <v>0</v>
      </c>
      <c r="BV258" s="4">
        <f t="shared" ca="1" si="361"/>
        <v>0</v>
      </c>
      <c r="BW258" s="4">
        <f t="shared" ca="1" si="361"/>
        <v>0</v>
      </c>
      <c r="BX258" s="4">
        <f t="shared" ca="1" si="361"/>
        <v>0</v>
      </c>
      <c r="BY258" s="4">
        <f t="shared" ca="1" si="361"/>
        <v>0</v>
      </c>
      <c r="BZ258" s="4">
        <f t="shared" ca="1" si="361"/>
        <v>0</v>
      </c>
      <c r="CA258" s="4">
        <f t="shared" ca="1" si="361"/>
        <v>0</v>
      </c>
      <c r="CB258" s="4">
        <f t="shared" ca="1" si="361"/>
        <v>0</v>
      </c>
      <c r="CC258" s="4">
        <f t="shared" ca="1" si="361"/>
        <v>0</v>
      </c>
      <c r="CD258" s="4">
        <f t="shared" ca="1" si="361"/>
        <v>0</v>
      </c>
      <c r="CE258" s="4">
        <f t="shared" ca="1" si="361"/>
        <v>0</v>
      </c>
      <c r="CF258" s="4">
        <f t="shared" ca="1" si="361"/>
        <v>0</v>
      </c>
      <c r="CG258" s="4">
        <f t="shared" ca="1" si="361"/>
        <v>0</v>
      </c>
      <c r="CH258" s="4">
        <f t="shared" ca="1" si="361"/>
        <v>0</v>
      </c>
      <c r="CI258" s="4">
        <f t="shared" ca="1" si="361"/>
        <v>0</v>
      </c>
      <c r="CJ258" s="4">
        <f t="shared" ca="1" si="361"/>
        <v>0</v>
      </c>
      <c r="CK258" s="4">
        <f t="shared" ca="1" si="361"/>
        <v>0</v>
      </c>
      <c r="CL258" s="4">
        <f t="shared" ca="1" si="361"/>
        <v>0</v>
      </c>
      <c r="CM258" s="4">
        <f t="shared" ca="1" si="361"/>
        <v>0</v>
      </c>
      <c r="CN258" s="4">
        <f t="shared" ca="1" si="361"/>
        <v>0</v>
      </c>
      <c r="CO258" s="4">
        <f t="shared" ca="1" si="361"/>
        <v>0</v>
      </c>
      <c r="CP258" s="4">
        <f t="shared" ca="1" si="361"/>
        <v>0</v>
      </c>
      <c r="CQ258" s="4">
        <f t="shared" ca="1" si="361"/>
        <v>0</v>
      </c>
      <c r="CR258" s="4">
        <f t="shared" ca="1" si="361"/>
        <v>0</v>
      </c>
      <c r="CS258" s="4">
        <f t="shared" ca="1" si="361"/>
        <v>0</v>
      </c>
      <c r="CT258" s="4">
        <f t="shared" ca="1" si="361"/>
        <v>0</v>
      </c>
      <c r="CU258" s="4">
        <f t="shared" ca="1" si="361"/>
        <v>0</v>
      </c>
      <c r="CV258" s="4">
        <f t="shared" ca="1" si="361"/>
        <v>0</v>
      </c>
      <c r="CW258" s="4">
        <f t="shared" ca="1" si="361"/>
        <v>0</v>
      </c>
      <c r="CX258" s="4">
        <f t="shared" ca="1" si="361"/>
        <v>0</v>
      </c>
      <c r="CY258" s="4">
        <f t="shared" ca="1" si="361"/>
        <v>0</v>
      </c>
      <c r="CZ258" s="4">
        <f t="shared" ca="1" si="361"/>
        <v>0</v>
      </c>
      <c r="DA258" s="4">
        <f t="shared" ca="1" si="361"/>
        <v>0</v>
      </c>
      <c r="DB258" s="4">
        <f t="shared" ca="1" si="361"/>
        <v>0</v>
      </c>
      <c r="DC258" s="4">
        <f t="shared" ca="1" si="361"/>
        <v>0</v>
      </c>
      <c r="DD258" s="4">
        <f t="shared" ca="1" si="361"/>
        <v>0</v>
      </c>
      <c r="DE258" s="4">
        <f t="shared" ca="1" si="361"/>
        <v>0</v>
      </c>
      <c r="DF258" s="4">
        <f t="shared" ca="1" si="361"/>
        <v>0</v>
      </c>
      <c r="DG258" s="4">
        <f t="shared" ca="1" si="361"/>
        <v>0</v>
      </c>
      <c r="DH258" s="4">
        <f t="shared" ca="1" si="361"/>
        <v>0</v>
      </c>
      <c r="DI258" s="4">
        <f t="shared" ca="1" si="361"/>
        <v>0</v>
      </c>
      <c r="DJ258" s="4">
        <f t="shared" ca="1" si="361"/>
        <v>0</v>
      </c>
      <c r="DK258" s="4">
        <f t="shared" ca="1" si="361"/>
        <v>0</v>
      </c>
      <c r="DL258" s="4">
        <f t="shared" ca="1" si="361"/>
        <v>0</v>
      </c>
      <c r="DM258" s="4">
        <f t="shared" ca="1" si="361"/>
        <v>0</v>
      </c>
      <c r="DN258" s="4">
        <f t="shared" ca="1" si="361"/>
        <v>0</v>
      </c>
      <c r="DO258" s="4">
        <f t="shared" ca="1" si="361"/>
        <v>0</v>
      </c>
      <c r="DP258" s="4">
        <f t="shared" ca="1" si="361"/>
        <v>0</v>
      </c>
      <c r="DQ258" s="4">
        <f t="shared" ca="1" si="361"/>
        <v>0</v>
      </c>
      <c r="DR258" s="4">
        <f t="shared" ca="1" si="361"/>
        <v>0</v>
      </c>
      <c r="DS258" s="4">
        <f t="shared" ca="1" si="361"/>
        <v>0</v>
      </c>
      <c r="DT258" s="4">
        <f t="shared" ca="1" si="361"/>
        <v>0</v>
      </c>
      <c r="DU258" s="4">
        <f t="shared" ca="1" si="361"/>
        <v>0</v>
      </c>
      <c r="DV258" s="4">
        <f t="shared" ca="1" si="361"/>
        <v>0</v>
      </c>
      <c r="DW258" s="4">
        <f t="shared" ca="1" si="361"/>
        <v>0</v>
      </c>
      <c r="DX258" s="4">
        <f t="shared" ca="1" si="361"/>
        <v>0</v>
      </c>
      <c r="DY258" s="4">
        <f t="shared" ca="1" si="361"/>
        <v>0</v>
      </c>
      <c r="DZ258" s="4">
        <f t="shared" ca="1" si="361"/>
        <v>0</v>
      </c>
      <c r="EA258" s="4">
        <f t="shared" ca="1" si="361"/>
        <v>0</v>
      </c>
      <c r="EB258" s="4">
        <f t="shared" ref="EB258:GM258" ca="1" si="362">$C$73*EB246+(1-$C$73)*EB223</f>
        <v>0</v>
      </c>
      <c r="EC258" s="4">
        <f t="shared" ca="1" si="362"/>
        <v>0</v>
      </c>
      <c r="ED258" s="4">
        <f t="shared" ca="1" si="362"/>
        <v>0</v>
      </c>
      <c r="EE258" s="4">
        <f t="shared" ca="1" si="362"/>
        <v>0</v>
      </c>
      <c r="EF258" s="4">
        <f t="shared" ca="1" si="362"/>
        <v>0</v>
      </c>
      <c r="EG258" s="4">
        <f t="shared" ca="1" si="362"/>
        <v>0</v>
      </c>
      <c r="EH258" s="4">
        <f t="shared" ca="1" si="362"/>
        <v>0</v>
      </c>
      <c r="EI258" s="4">
        <f t="shared" ca="1" si="362"/>
        <v>0</v>
      </c>
      <c r="EJ258" s="4">
        <f t="shared" ca="1" si="362"/>
        <v>0</v>
      </c>
      <c r="EK258" s="4">
        <f t="shared" ca="1" si="362"/>
        <v>0</v>
      </c>
      <c r="EL258" s="4">
        <f t="shared" ca="1" si="362"/>
        <v>0</v>
      </c>
      <c r="EM258" s="4">
        <f t="shared" ca="1" si="362"/>
        <v>0</v>
      </c>
      <c r="EN258" s="4">
        <f t="shared" ca="1" si="362"/>
        <v>0</v>
      </c>
      <c r="EO258" s="4">
        <f t="shared" ca="1" si="362"/>
        <v>0</v>
      </c>
      <c r="EP258" s="4">
        <f t="shared" ca="1" si="362"/>
        <v>0</v>
      </c>
      <c r="EQ258" s="4">
        <f t="shared" ca="1" si="362"/>
        <v>0</v>
      </c>
      <c r="ER258" s="4">
        <f t="shared" ca="1" si="362"/>
        <v>0</v>
      </c>
      <c r="ES258" s="4">
        <f t="shared" ca="1" si="362"/>
        <v>0</v>
      </c>
      <c r="ET258" s="4">
        <f t="shared" ca="1" si="362"/>
        <v>0</v>
      </c>
      <c r="EU258" s="4">
        <f t="shared" ca="1" si="362"/>
        <v>0</v>
      </c>
      <c r="EV258" s="4">
        <f t="shared" ca="1" si="362"/>
        <v>0</v>
      </c>
      <c r="EW258" s="4">
        <f t="shared" ca="1" si="362"/>
        <v>0</v>
      </c>
      <c r="EX258" s="4">
        <f t="shared" ca="1" si="362"/>
        <v>0</v>
      </c>
      <c r="EY258" s="4">
        <f t="shared" ca="1" si="362"/>
        <v>0</v>
      </c>
      <c r="EZ258" s="4">
        <f t="shared" ca="1" si="362"/>
        <v>0</v>
      </c>
      <c r="FA258" s="4">
        <f t="shared" ca="1" si="362"/>
        <v>0</v>
      </c>
      <c r="FB258" s="4">
        <f t="shared" ca="1" si="362"/>
        <v>0</v>
      </c>
      <c r="FC258" s="4">
        <f t="shared" ca="1" si="362"/>
        <v>0</v>
      </c>
      <c r="FD258" s="4">
        <f t="shared" ca="1" si="362"/>
        <v>0</v>
      </c>
      <c r="FE258" s="4">
        <f t="shared" ca="1" si="362"/>
        <v>0</v>
      </c>
      <c r="FF258" s="4">
        <f t="shared" ca="1" si="362"/>
        <v>0</v>
      </c>
      <c r="FG258" s="4">
        <f t="shared" ca="1" si="362"/>
        <v>0</v>
      </c>
      <c r="FH258" s="4">
        <f t="shared" ca="1" si="362"/>
        <v>0</v>
      </c>
      <c r="FI258" s="4">
        <f t="shared" ca="1" si="362"/>
        <v>0</v>
      </c>
      <c r="FJ258" s="4">
        <f t="shared" ca="1" si="362"/>
        <v>0</v>
      </c>
      <c r="FK258" s="4">
        <f t="shared" ca="1" si="362"/>
        <v>0</v>
      </c>
      <c r="FL258" s="4">
        <f t="shared" ca="1" si="362"/>
        <v>0</v>
      </c>
      <c r="FM258" s="4">
        <f t="shared" ca="1" si="362"/>
        <v>0</v>
      </c>
      <c r="FN258" s="4">
        <f t="shared" ca="1" si="362"/>
        <v>0</v>
      </c>
      <c r="FO258" s="4">
        <f t="shared" ca="1" si="362"/>
        <v>0</v>
      </c>
      <c r="FP258" s="4">
        <f t="shared" ca="1" si="362"/>
        <v>0</v>
      </c>
      <c r="FQ258" s="4">
        <f t="shared" ca="1" si="362"/>
        <v>0</v>
      </c>
      <c r="FR258" s="4">
        <f t="shared" ca="1" si="362"/>
        <v>0</v>
      </c>
      <c r="FS258" s="4">
        <f t="shared" ca="1" si="362"/>
        <v>0</v>
      </c>
      <c r="FT258" s="4">
        <f t="shared" ca="1" si="362"/>
        <v>0</v>
      </c>
      <c r="FU258" s="4">
        <f t="shared" ca="1" si="362"/>
        <v>0</v>
      </c>
      <c r="FV258" s="4">
        <f t="shared" ca="1" si="362"/>
        <v>0</v>
      </c>
      <c r="FW258" s="4">
        <f t="shared" ca="1" si="362"/>
        <v>0</v>
      </c>
      <c r="FX258" s="4">
        <f t="shared" ca="1" si="362"/>
        <v>0</v>
      </c>
      <c r="FY258" s="4">
        <f t="shared" ca="1" si="362"/>
        <v>0</v>
      </c>
      <c r="FZ258" s="4">
        <f t="shared" ca="1" si="362"/>
        <v>0</v>
      </c>
      <c r="GA258" s="4">
        <f t="shared" ca="1" si="362"/>
        <v>0</v>
      </c>
      <c r="GB258" s="4">
        <f t="shared" ca="1" si="362"/>
        <v>0</v>
      </c>
      <c r="GC258" s="4">
        <f t="shared" ca="1" si="362"/>
        <v>0</v>
      </c>
      <c r="GD258" s="4">
        <f t="shared" ca="1" si="362"/>
        <v>0</v>
      </c>
      <c r="GE258" s="4">
        <f t="shared" ca="1" si="362"/>
        <v>0</v>
      </c>
      <c r="GF258" s="4">
        <f t="shared" ca="1" si="362"/>
        <v>0</v>
      </c>
      <c r="GG258" s="4">
        <f t="shared" ca="1" si="362"/>
        <v>0</v>
      </c>
      <c r="GH258" s="4">
        <f t="shared" ca="1" si="362"/>
        <v>0</v>
      </c>
      <c r="GI258" s="4">
        <f t="shared" ca="1" si="362"/>
        <v>0</v>
      </c>
      <c r="GJ258" s="4">
        <f t="shared" ca="1" si="362"/>
        <v>0</v>
      </c>
      <c r="GK258" s="4">
        <f t="shared" ca="1" si="362"/>
        <v>0</v>
      </c>
      <c r="GL258" s="4">
        <f t="shared" ca="1" si="362"/>
        <v>0</v>
      </c>
      <c r="GM258" s="4">
        <f t="shared" ca="1" si="362"/>
        <v>0</v>
      </c>
      <c r="GN258" s="4">
        <f t="shared" ref="GN258:IV258" ca="1" si="363">$C$73*GN246+(1-$C$73)*GN223</f>
        <v>0</v>
      </c>
      <c r="GO258" s="4">
        <f t="shared" ca="1" si="363"/>
        <v>0</v>
      </c>
      <c r="GP258" s="4">
        <f t="shared" ca="1" si="363"/>
        <v>0</v>
      </c>
      <c r="GQ258" s="4">
        <f t="shared" ca="1" si="363"/>
        <v>0</v>
      </c>
      <c r="GR258" s="4">
        <f t="shared" ca="1" si="363"/>
        <v>0</v>
      </c>
      <c r="GS258" s="4">
        <f t="shared" ca="1" si="363"/>
        <v>0</v>
      </c>
      <c r="GT258" s="4">
        <f t="shared" ca="1" si="363"/>
        <v>0</v>
      </c>
      <c r="GU258" s="4">
        <f t="shared" ca="1" si="363"/>
        <v>0</v>
      </c>
      <c r="GV258" s="4">
        <f t="shared" ca="1" si="363"/>
        <v>0</v>
      </c>
      <c r="GW258" s="4">
        <f t="shared" ca="1" si="363"/>
        <v>0</v>
      </c>
      <c r="GX258" s="4">
        <f t="shared" ca="1" si="363"/>
        <v>0</v>
      </c>
      <c r="GY258" s="4">
        <f t="shared" ca="1" si="363"/>
        <v>0</v>
      </c>
      <c r="GZ258" s="4">
        <f t="shared" ca="1" si="363"/>
        <v>0</v>
      </c>
      <c r="HA258" s="4">
        <f t="shared" ca="1" si="363"/>
        <v>0</v>
      </c>
      <c r="HB258" s="4">
        <f t="shared" ca="1" si="363"/>
        <v>0</v>
      </c>
      <c r="HC258" s="4">
        <f t="shared" ca="1" si="363"/>
        <v>0</v>
      </c>
      <c r="HD258" s="4">
        <f t="shared" ca="1" si="363"/>
        <v>0</v>
      </c>
      <c r="HE258" s="4">
        <f t="shared" ca="1" si="363"/>
        <v>0</v>
      </c>
      <c r="HF258" s="4">
        <f t="shared" ca="1" si="363"/>
        <v>0</v>
      </c>
      <c r="HG258" s="4">
        <f t="shared" ca="1" si="363"/>
        <v>0</v>
      </c>
      <c r="HH258" s="4">
        <f t="shared" ca="1" si="363"/>
        <v>0</v>
      </c>
      <c r="HI258" s="4">
        <f t="shared" ca="1" si="363"/>
        <v>0</v>
      </c>
      <c r="HJ258" s="4">
        <f t="shared" ca="1" si="363"/>
        <v>0</v>
      </c>
      <c r="HK258" s="4">
        <f t="shared" ca="1" si="363"/>
        <v>0</v>
      </c>
      <c r="HL258" s="4">
        <f t="shared" ca="1" si="363"/>
        <v>0</v>
      </c>
      <c r="HM258" s="4">
        <f t="shared" ca="1" si="363"/>
        <v>0</v>
      </c>
      <c r="HN258" s="4">
        <f t="shared" ca="1" si="363"/>
        <v>0</v>
      </c>
      <c r="HO258" s="4">
        <f t="shared" ca="1" si="363"/>
        <v>0</v>
      </c>
      <c r="HP258" s="4">
        <f t="shared" ca="1" si="363"/>
        <v>0</v>
      </c>
      <c r="HQ258" s="4">
        <f t="shared" ca="1" si="363"/>
        <v>0</v>
      </c>
      <c r="HR258" s="4">
        <f t="shared" ca="1" si="363"/>
        <v>0</v>
      </c>
      <c r="HS258" s="4">
        <f t="shared" ca="1" si="363"/>
        <v>0</v>
      </c>
      <c r="HT258" s="4">
        <f t="shared" ca="1" si="363"/>
        <v>0</v>
      </c>
      <c r="HU258" s="4">
        <f t="shared" ca="1" si="363"/>
        <v>0</v>
      </c>
      <c r="HV258" s="4">
        <f t="shared" ca="1" si="363"/>
        <v>0</v>
      </c>
      <c r="HW258" s="4">
        <f t="shared" ca="1" si="363"/>
        <v>0</v>
      </c>
      <c r="HX258" s="4">
        <f t="shared" ca="1" si="363"/>
        <v>0</v>
      </c>
      <c r="HY258" s="4">
        <f t="shared" ca="1" si="363"/>
        <v>0</v>
      </c>
      <c r="HZ258" s="4">
        <f t="shared" ca="1" si="363"/>
        <v>0</v>
      </c>
      <c r="IA258" s="4">
        <f t="shared" ca="1" si="363"/>
        <v>0</v>
      </c>
      <c r="IB258" s="4">
        <f t="shared" ca="1" si="363"/>
        <v>0</v>
      </c>
      <c r="IC258" s="4">
        <f t="shared" ca="1" si="363"/>
        <v>0</v>
      </c>
      <c r="ID258" s="4">
        <f t="shared" ca="1" si="363"/>
        <v>0</v>
      </c>
      <c r="IE258" s="4">
        <f t="shared" ca="1" si="363"/>
        <v>0</v>
      </c>
      <c r="IF258" s="4">
        <f t="shared" ca="1" si="363"/>
        <v>0</v>
      </c>
      <c r="IG258" s="4">
        <f t="shared" ca="1" si="363"/>
        <v>0</v>
      </c>
      <c r="IH258" s="4">
        <f t="shared" ca="1" si="363"/>
        <v>0</v>
      </c>
      <c r="II258" s="4">
        <f t="shared" ca="1" si="363"/>
        <v>0</v>
      </c>
      <c r="IJ258" s="4">
        <f t="shared" ca="1" si="363"/>
        <v>0</v>
      </c>
      <c r="IK258" s="4">
        <f t="shared" ca="1" si="363"/>
        <v>0</v>
      </c>
      <c r="IL258" s="4">
        <f t="shared" ca="1" si="363"/>
        <v>0</v>
      </c>
      <c r="IM258" s="4">
        <f t="shared" ca="1" si="363"/>
        <v>0</v>
      </c>
      <c r="IN258" s="4">
        <f t="shared" ca="1" si="363"/>
        <v>0</v>
      </c>
      <c r="IO258" s="4">
        <f t="shared" ca="1" si="363"/>
        <v>0</v>
      </c>
      <c r="IP258" s="4">
        <f t="shared" ca="1" si="363"/>
        <v>0</v>
      </c>
      <c r="IQ258" s="4">
        <f t="shared" ca="1" si="363"/>
        <v>0</v>
      </c>
      <c r="IR258" s="4">
        <f t="shared" ca="1" si="363"/>
        <v>0</v>
      </c>
      <c r="IS258" s="4">
        <f t="shared" ca="1" si="363"/>
        <v>0</v>
      </c>
      <c r="IT258" s="4">
        <f t="shared" ca="1" si="363"/>
        <v>0</v>
      </c>
      <c r="IU258" s="4">
        <f t="shared" ca="1" si="363"/>
        <v>0</v>
      </c>
      <c r="IV258" s="4">
        <f t="shared" ca="1" si="363"/>
        <v>0</v>
      </c>
    </row>
    <row r="259" spans="1:256" x14ac:dyDescent="0.15">
      <c r="A259" s="24" t="s">
        <v>143</v>
      </c>
      <c r="B259" s="2" t="s">
        <v>18</v>
      </c>
      <c r="C259" s="4"/>
      <c r="D259" s="4">
        <f t="shared" ref="D259:BO259" ca="1" si="364">$C$73*D247+(1-$C$73)*D224</f>
        <v>0</v>
      </c>
      <c r="E259" s="4">
        <f t="shared" ca="1" si="364"/>
        <v>0</v>
      </c>
      <c r="F259" s="4">
        <f t="shared" ca="1" si="364"/>
        <v>0</v>
      </c>
      <c r="G259" s="4">
        <f t="shared" ca="1" si="364"/>
        <v>0</v>
      </c>
      <c r="H259" s="4">
        <f t="shared" ca="1" si="364"/>
        <v>0</v>
      </c>
      <c r="I259" s="4">
        <f t="shared" ca="1" si="364"/>
        <v>0</v>
      </c>
      <c r="J259" s="4">
        <f t="shared" ca="1" si="364"/>
        <v>0</v>
      </c>
      <c r="K259" s="4">
        <f t="shared" ca="1" si="364"/>
        <v>0</v>
      </c>
      <c r="L259" s="4">
        <f t="shared" ca="1" si="364"/>
        <v>0</v>
      </c>
      <c r="M259" s="4">
        <f t="shared" ca="1" si="364"/>
        <v>0</v>
      </c>
      <c r="N259" s="4">
        <f t="shared" ca="1" si="364"/>
        <v>0</v>
      </c>
      <c r="O259" s="4">
        <f t="shared" ca="1" si="364"/>
        <v>0</v>
      </c>
      <c r="P259" s="4">
        <f t="shared" ca="1" si="364"/>
        <v>0</v>
      </c>
      <c r="Q259" s="4">
        <f t="shared" ca="1" si="364"/>
        <v>0</v>
      </c>
      <c r="R259" s="4">
        <f t="shared" ca="1" si="364"/>
        <v>0</v>
      </c>
      <c r="S259" s="4">
        <f t="shared" ca="1" si="364"/>
        <v>0</v>
      </c>
      <c r="T259" s="4">
        <f t="shared" ca="1" si="364"/>
        <v>0</v>
      </c>
      <c r="U259" s="4">
        <f t="shared" ca="1" si="364"/>
        <v>0</v>
      </c>
      <c r="V259" s="4">
        <f t="shared" ca="1" si="364"/>
        <v>0</v>
      </c>
      <c r="W259" s="4">
        <f t="shared" ca="1" si="364"/>
        <v>0</v>
      </c>
      <c r="X259" s="4">
        <f t="shared" ca="1" si="364"/>
        <v>0</v>
      </c>
      <c r="Y259" s="4">
        <f t="shared" ca="1" si="364"/>
        <v>0</v>
      </c>
      <c r="Z259" s="4">
        <f t="shared" ca="1" si="364"/>
        <v>0</v>
      </c>
      <c r="AA259" s="4">
        <f t="shared" ca="1" si="364"/>
        <v>0</v>
      </c>
      <c r="AB259" s="4">
        <f t="shared" ca="1" si="364"/>
        <v>0</v>
      </c>
      <c r="AC259" s="4">
        <f t="shared" ca="1" si="364"/>
        <v>0</v>
      </c>
      <c r="AD259" s="4">
        <f t="shared" ca="1" si="364"/>
        <v>0</v>
      </c>
      <c r="AE259" s="4">
        <f t="shared" ca="1" si="364"/>
        <v>0</v>
      </c>
      <c r="AF259" s="4">
        <f t="shared" ca="1" si="364"/>
        <v>0</v>
      </c>
      <c r="AG259" s="4">
        <f t="shared" ca="1" si="364"/>
        <v>0</v>
      </c>
      <c r="AH259" s="4">
        <f t="shared" ca="1" si="364"/>
        <v>0</v>
      </c>
      <c r="AI259" s="4">
        <f t="shared" ca="1" si="364"/>
        <v>0</v>
      </c>
      <c r="AJ259" s="4">
        <f t="shared" ca="1" si="364"/>
        <v>0</v>
      </c>
      <c r="AK259" s="4">
        <f t="shared" ca="1" si="364"/>
        <v>0</v>
      </c>
      <c r="AL259" s="4">
        <f t="shared" ca="1" si="364"/>
        <v>0</v>
      </c>
      <c r="AM259" s="4">
        <f t="shared" ca="1" si="364"/>
        <v>0</v>
      </c>
      <c r="AN259" s="4">
        <f t="shared" ca="1" si="364"/>
        <v>0</v>
      </c>
      <c r="AO259" s="4">
        <f t="shared" ca="1" si="364"/>
        <v>0</v>
      </c>
      <c r="AP259" s="4">
        <f t="shared" ca="1" si="364"/>
        <v>0</v>
      </c>
      <c r="AQ259" s="4">
        <f t="shared" ca="1" si="364"/>
        <v>0</v>
      </c>
      <c r="AR259" s="4">
        <f t="shared" ca="1" si="364"/>
        <v>0</v>
      </c>
      <c r="AS259" s="4">
        <f t="shared" ca="1" si="364"/>
        <v>0</v>
      </c>
      <c r="AT259" s="4">
        <f t="shared" ca="1" si="364"/>
        <v>0</v>
      </c>
      <c r="AU259" s="4">
        <f t="shared" ca="1" si="364"/>
        <v>0</v>
      </c>
      <c r="AV259" s="4">
        <f t="shared" ca="1" si="364"/>
        <v>0</v>
      </c>
      <c r="AW259" s="4">
        <f t="shared" ca="1" si="364"/>
        <v>0</v>
      </c>
      <c r="AX259" s="4">
        <f t="shared" ca="1" si="364"/>
        <v>0</v>
      </c>
      <c r="AY259" s="4">
        <f t="shared" ca="1" si="364"/>
        <v>0</v>
      </c>
      <c r="AZ259" s="4">
        <f t="shared" ca="1" si="364"/>
        <v>0</v>
      </c>
      <c r="BA259" s="4">
        <f t="shared" ca="1" si="364"/>
        <v>0</v>
      </c>
      <c r="BB259" s="4">
        <f t="shared" ca="1" si="364"/>
        <v>0</v>
      </c>
      <c r="BC259" s="4">
        <f t="shared" ca="1" si="364"/>
        <v>0</v>
      </c>
      <c r="BD259" s="4">
        <f t="shared" ca="1" si="364"/>
        <v>0</v>
      </c>
      <c r="BE259" s="4">
        <f t="shared" ca="1" si="364"/>
        <v>0</v>
      </c>
      <c r="BF259" s="4">
        <f t="shared" ca="1" si="364"/>
        <v>0</v>
      </c>
      <c r="BG259" s="4">
        <f t="shared" ca="1" si="364"/>
        <v>0</v>
      </c>
      <c r="BH259" s="4">
        <f t="shared" ca="1" si="364"/>
        <v>0</v>
      </c>
      <c r="BI259" s="4">
        <f t="shared" ca="1" si="364"/>
        <v>0</v>
      </c>
      <c r="BJ259" s="4">
        <f t="shared" ca="1" si="364"/>
        <v>0</v>
      </c>
      <c r="BK259" s="4">
        <f t="shared" ca="1" si="364"/>
        <v>0</v>
      </c>
      <c r="BL259" s="4">
        <f t="shared" ca="1" si="364"/>
        <v>0</v>
      </c>
      <c r="BM259" s="4">
        <f t="shared" ca="1" si="364"/>
        <v>0</v>
      </c>
      <c r="BN259" s="4">
        <f t="shared" ca="1" si="364"/>
        <v>0</v>
      </c>
      <c r="BO259" s="4">
        <f t="shared" ca="1" si="364"/>
        <v>0</v>
      </c>
      <c r="BP259" s="4">
        <f t="shared" ref="BP259:EA259" ca="1" si="365">$C$73*BP247+(1-$C$73)*BP224</f>
        <v>0</v>
      </c>
      <c r="BQ259" s="4">
        <f t="shared" ca="1" si="365"/>
        <v>0</v>
      </c>
      <c r="BR259" s="4">
        <f t="shared" ca="1" si="365"/>
        <v>0</v>
      </c>
      <c r="BS259" s="4">
        <f t="shared" ca="1" si="365"/>
        <v>0</v>
      </c>
      <c r="BT259" s="4">
        <f t="shared" ca="1" si="365"/>
        <v>0</v>
      </c>
      <c r="BU259" s="4">
        <f t="shared" ca="1" si="365"/>
        <v>0</v>
      </c>
      <c r="BV259" s="4">
        <f t="shared" ca="1" si="365"/>
        <v>0</v>
      </c>
      <c r="BW259" s="4">
        <f t="shared" ca="1" si="365"/>
        <v>0</v>
      </c>
      <c r="BX259" s="4">
        <f t="shared" ca="1" si="365"/>
        <v>0</v>
      </c>
      <c r="BY259" s="4">
        <f t="shared" ca="1" si="365"/>
        <v>0</v>
      </c>
      <c r="BZ259" s="4">
        <f t="shared" ca="1" si="365"/>
        <v>0</v>
      </c>
      <c r="CA259" s="4">
        <f t="shared" ca="1" si="365"/>
        <v>0</v>
      </c>
      <c r="CB259" s="4">
        <f t="shared" ca="1" si="365"/>
        <v>0</v>
      </c>
      <c r="CC259" s="4">
        <f t="shared" ca="1" si="365"/>
        <v>0</v>
      </c>
      <c r="CD259" s="4">
        <f t="shared" ca="1" si="365"/>
        <v>0</v>
      </c>
      <c r="CE259" s="4">
        <f t="shared" ca="1" si="365"/>
        <v>0</v>
      </c>
      <c r="CF259" s="4">
        <f t="shared" ca="1" si="365"/>
        <v>0</v>
      </c>
      <c r="CG259" s="4">
        <f t="shared" ca="1" si="365"/>
        <v>0</v>
      </c>
      <c r="CH259" s="4">
        <f t="shared" ca="1" si="365"/>
        <v>0</v>
      </c>
      <c r="CI259" s="4">
        <f t="shared" ca="1" si="365"/>
        <v>0</v>
      </c>
      <c r="CJ259" s="4">
        <f t="shared" ca="1" si="365"/>
        <v>0</v>
      </c>
      <c r="CK259" s="4">
        <f t="shared" ca="1" si="365"/>
        <v>0</v>
      </c>
      <c r="CL259" s="4">
        <f t="shared" ca="1" si="365"/>
        <v>0</v>
      </c>
      <c r="CM259" s="4">
        <f t="shared" ca="1" si="365"/>
        <v>0</v>
      </c>
      <c r="CN259" s="4">
        <f t="shared" ca="1" si="365"/>
        <v>0</v>
      </c>
      <c r="CO259" s="4">
        <f t="shared" ca="1" si="365"/>
        <v>0</v>
      </c>
      <c r="CP259" s="4">
        <f t="shared" ca="1" si="365"/>
        <v>0</v>
      </c>
      <c r="CQ259" s="4">
        <f t="shared" ca="1" si="365"/>
        <v>0</v>
      </c>
      <c r="CR259" s="4">
        <f t="shared" ca="1" si="365"/>
        <v>0</v>
      </c>
      <c r="CS259" s="4">
        <f t="shared" ca="1" si="365"/>
        <v>0</v>
      </c>
      <c r="CT259" s="4">
        <f t="shared" ca="1" si="365"/>
        <v>0</v>
      </c>
      <c r="CU259" s="4">
        <f t="shared" ca="1" si="365"/>
        <v>0</v>
      </c>
      <c r="CV259" s="4">
        <f t="shared" ca="1" si="365"/>
        <v>0</v>
      </c>
      <c r="CW259" s="4">
        <f t="shared" ca="1" si="365"/>
        <v>0</v>
      </c>
      <c r="CX259" s="4">
        <f t="shared" ca="1" si="365"/>
        <v>0</v>
      </c>
      <c r="CY259" s="4">
        <f t="shared" ca="1" si="365"/>
        <v>0</v>
      </c>
      <c r="CZ259" s="4">
        <f t="shared" ca="1" si="365"/>
        <v>0</v>
      </c>
      <c r="DA259" s="4">
        <f t="shared" ca="1" si="365"/>
        <v>0</v>
      </c>
      <c r="DB259" s="4">
        <f t="shared" ca="1" si="365"/>
        <v>0</v>
      </c>
      <c r="DC259" s="4">
        <f t="shared" ca="1" si="365"/>
        <v>0</v>
      </c>
      <c r="DD259" s="4">
        <f t="shared" ca="1" si="365"/>
        <v>0</v>
      </c>
      <c r="DE259" s="4">
        <f t="shared" ca="1" si="365"/>
        <v>0</v>
      </c>
      <c r="DF259" s="4">
        <f t="shared" ca="1" si="365"/>
        <v>0</v>
      </c>
      <c r="DG259" s="4">
        <f t="shared" ca="1" si="365"/>
        <v>0</v>
      </c>
      <c r="DH259" s="4">
        <f t="shared" ca="1" si="365"/>
        <v>0</v>
      </c>
      <c r="DI259" s="4">
        <f t="shared" ca="1" si="365"/>
        <v>0</v>
      </c>
      <c r="DJ259" s="4">
        <f t="shared" ca="1" si="365"/>
        <v>0</v>
      </c>
      <c r="DK259" s="4">
        <f t="shared" ca="1" si="365"/>
        <v>0</v>
      </c>
      <c r="DL259" s="4">
        <f t="shared" ca="1" si="365"/>
        <v>0</v>
      </c>
      <c r="DM259" s="4">
        <f t="shared" ca="1" si="365"/>
        <v>0</v>
      </c>
      <c r="DN259" s="4">
        <f t="shared" ca="1" si="365"/>
        <v>0</v>
      </c>
      <c r="DO259" s="4">
        <f t="shared" ca="1" si="365"/>
        <v>0</v>
      </c>
      <c r="DP259" s="4">
        <f t="shared" ca="1" si="365"/>
        <v>0</v>
      </c>
      <c r="DQ259" s="4">
        <f t="shared" ca="1" si="365"/>
        <v>0</v>
      </c>
      <c r="DR259" s="4">
        <f t="shared" ca="1" si="365"/>
        <v>0</v>
      </c>
      <c r="DS259" s="4">
        <f t="shared" ca="1" si="365"/>
        <v>0</v>
      </c>
      <c r="DT259" s="4">
        <f t="shared" ca="1" si="365"/>
        <v>0</v>
      </c>
      <c r="DU259" s="4">
        <f t="shared" ca="1" si="365"/>
        <v>0</v>
      </c>
      <c r="DV259" s="4">
        <f t="shared" ca="1" si="365"/>
        <v>0</v>
      </c>
      <c r="DW259" s="4">
        <f t="shared" ca="1" si="365"/>
        <v>0</v>
      </c>
      <c r="DX259" s="4">
        <f t="shared" ca="1" si="365"/>
        <v>0</v>
      </c>
      <c r="DY259" s="4">
        <f t="shared" ca="1" si="365"/>
        <v>0</v>
      </c>
      <c r="DZ259" s="4">
        <f t="shared" ca="1" si="365"/>
        <v>0</v>
      </c>
      <c r="EA259" s="4">
        <f t="shared" ca="1" si="365"/>
        <v>0</v>
      </c>
      <c r="EB259" s="4">
        <f t="shared" ref="EB259:GM259" ca="1" si="366">$C$73*EB247+(1-$C$73)*EB224</f>
        <v>0</v>
      </c>
      <c r="EC259" s="4">
        <f t="shared" ca="1" si="366"/>
        <v>0</v>
      </c>
      <c r="ED259" s="4">
        <f t="shared" ca="1" si="366"/>
        <v>0</v>
      </c>
      <c r="EE259" s="4">
        <f t="shared" ca="1" si="366"/>
        <v>0</v>
      </c>
      <c r="EF259" s="4">
        <f t="shared" ca="1" si="366"/>
        <v>0</v>
      </c>
      <c r="EG259" s="4">
        <f t="shared" ca="1" si="366"/>
        <v>0</v>
      </c>
      <c r="EH259" s="4">
        <f t="shared" ca="1" si="366"/>
        <v>0</v>
      </c>
      <c r="EI259" s="4">
        <f t="shared" ca="1" si="366"/>
        <v>0</v>
      </c>
      <c r="EJ259" s="4">
        <f t="shared" ca="1" si="366"/>
        <v>0</v>
      </c>
      <c r="EK259" s="4">
        <f t="shared" ca="1" si="366"/>
        <v>0</v>
      </c>
      <c r="EL259" s="4">
        <f t="shared" ca="1" si="366"/>
        <v>0</v>
      </c>
      <c r="EM259" s="4">
        <f t="shared" ca="1" si="366"/>
        <v>0</v>
      </c>
      <c r="EN259" s="4">
        <f t="shared" ca="1" si="366"/>
        <v>0</v>
      </c>
      <c r="EO259" s="4">
        <f t="shared" ca="1" si="366"/>
        <v>0</v>
      </c>
      <c r="EP259" s="4">
        <f t="shared" ca="1" si="366"/>
        <v>0</v>
      </c>
      <c r="EQ259" s="4">
        <f t="shared" ca="1" si="366"/>
        <v>0</v>
      </c>
      <c r="ER259" s="4">
        <f t="shared" ca="1" si="366"/>
        <v>0</v>
      </c>
      <c r="ES259" s="4">
        <f t="shared" ca="1" si="366"/>
        <v>0</v>
      </c>
      <c r="ET259" s="4">
        <f t="shared" ca="1" si="366"/>
        <v>0</v>
      </c>
      <c r="EU259" s="4">
        <f t="shared" ca="1" si="366"/>
        <v>0</v>
      </c>
      <c r="EV259" s="4">
        <f t="shared" ca="1" si="366"/>
        <v>0</v>
      </c>
      <c r="EW259" s="4">
        <f t="shared" ca="1" si="366"/>
        <v>0</v>
      </c>
      <c r="EX259" s="4">
        <f t="shared" ca="1" si="366"/>
        <v>0</v>
      </c>
      <c r="EY259" s="4">
        <f t="shared" ca="1" si="366"/>
        <v>0</v>
      </c>
      <c r="EZ259" s="4">
        <f t="shared" ca="1" si="366"/>
        <v>0</v>
      </c>
      <c r="FA259" s="4">
        <f t="shared" ca="1" si="366"/>
        <v>0</v>
      </c>
      <c r="FB259" s="4">
        <f t="shared" ca="1" si="366"/>
        <v>0</v>
      </c>
      <c r="FC259" s="4">
        <f t="shared" ca="1" si="366"/>
        <v>0</v>
      </c>
      <c r="FD259" s="4">
        <f t="shared" ca="1" si="366"/>
        <v>0</v>
      </c>
      <c r="FE259" s="4">
        <f t="shared" ca="1" si="366"/>
        <v>0</v>
      </c>
      <c r="FF259" s="4">
        <f t="shared" ca="1" si="366"/>
        <v>0</v>
      </c>
      <c r="FG259" s="4">
        <f t="shared" ca="1" si="366"/>
        <v>0</v>
      </c>
      <c r="FH259" s="4">
        <f t="shared" ca="1" si="366"/>
        <v>0</v>
      </c>
      <c r="FI259" s="4">
        <f t="shared" ca="1" si="366"/>
        <v>0</v>
      </c>
      <c r="FJ259" s="4">
        <f t="shared" ca="1" si="366"/>
        <v>0</v>
      </c>
      <c r="FK259" s="4">
        <f t="shared" ca="1" si="366"/>
        <v>0</v>
      </c>
      <c r="FL259" s="4">
        <f t="shared" ca="1" si="366"/>
        <v>0</v>
      </c>
      <c r="FM259" s="4">
        <f t="shared" ca="1" si="366"/>
        <v>0</v>
      </c>
      <c r="FN259" s="4">
        <f t="shared" ca="1" si="366"/>
        <v>0</v>
      </c>
      <c r="FO259" s="4">
        <f t="shared" ca="1" si="366"/>
        <v>0</v>
      </c>
      <c r="FP259" s="4">
        <f t="shared" ca="1" si="366"/>
        <v>0</v>
      </c>
      <c r="FQ259" s="4">
        <f t="shared" ca="1" si="366"/>
        <v>0</v>
      </c>
      <c r="FR259" s="4">
        <f t="shared" ca="1" si="366"/>
        <v>0</v>
      </c>
      <c r="FS259" s="4">
        <f t="shared" ca="1" si="366"/>
        <v>0</v>
      </c>
      <c r="FT259" s="4">
        <f t="shared" ca="1" si="366"/>
        <v>0</v>
      </c>
      <c r="FU259" s="4">
        <f t="shared" ca="1" si="366"/>
        <v>0</v>
      </c>
      <c r="FV259" s="4">
        <f t="shared" ca="1" si="366"/>
        <v>0</v>
      </c>
      <c r="FW259" s="4">
        <f t="shared" ca="1" si="366"/>
        <v>0</v>
      </c>
      <c r="FX259" s="4">
        <f t="shared" ca="1" si="366"/>
        <v>0</v>
      </c>
      <c r="FY259" s="4">
        <f t="shared" ca="1" si="366"/>
        <v>0</v>
      </c>
      <c r="FZ259" s="4">
        <f t="shared" ca="1" si="366"/>
        <v>0</v>
      </c>
      <c r="GA259" s="4">
        <f t="shared" ca="1" si="366"/>
        <v>0</v>
      </c>
      <c r="GB259" s="4">
        <f t="shared" ca="1" si="366"/>
        <v>0</v>
      </c>
      <c r="GC259" s="4">
        <f t="shared" ca="1" si="366"/>
        <v>0</v>
      </c>
      <c r="GD259" s="4">
        <f t="shared" ca="1" si="366"/>
        <v>0</v>
      </c>
      <c r="GE259" s="4">
        <f t="shared" ca="1" si="366"/>
        <v>0</v>
      </c>
      <c r="GF259" s="4">
        <f t="shared" ca="1" si="366"/>
        <v>0</v>
      </c>
      <c r="GG259" s="4">
        <f t="shared" ca="1" si="366"/>
        <v>0</v>
      </c>
      <c r="GH259" s="4">
        <f t="shared" ca="1" si="366"/>
        <v>0</v>
      </c>
      <c r="GI259" s="4">
        <f t="shared" ca="1" si="366"/>
        <v>0</v>
      </c>
      <c r="GJ259" s="4">
        <f t="shared" ca="1" si="366"/>
        <v>0</v>
      </c>
      <c r="GK259" s="4">
        <f t="shared" ca="1" si="366"/>
        <v>0</v>
      </c>
      <c r="GL259" s="4">
        <f t="shared" ca="1" si="366"/>
        <v>0</v>
      </c>
      <c r="GM259" s="4">
        <f t="shared" ca="1" si="366"/>
        <v>0</v>
      </c>
      <c r="GN259" s="4">
        <f t="shared" ref="GN259:IV259" ca="1" si="367">$C$73*GN247+(1-$C$73)*GN224</f>
        <v>0</v>
      </c>
      <c r="GO259" s="4">
        <f t="shared" ca="1" si="367"/>
        <v>0</v>
      </c>
      <c r="GP259" s="4">
        <f t="shared" ca="1" si="367"/>
        <v>0</v>
      </c>
      <c r="GQ259" s="4">
        <f t="shared" ca="1" si="367"/>
        <v>0</v>
      </c>
      <c r="GR259" s="4">
        <f t="shared" ca="1" si="367"/>
        <v>0</v>
      </c>
      <c r="GS259" s="4">
        <f t="shared" ca="1" si="367"/>
        <v>0</v>
      </c>
      <c r="GT259" s="4">
        <f t="shared" ca="1" si="367"/>
        <v>0</v>
      </c>
      <c r="GU259" s="4">
        <f t="shared" ca="1" si="367"/>
        <v>0</v>
      </c>
      <c r="GV259" s="4">
        <f t="shared" ca="1" si="367"/>
        <v>0</v>
      </c>
      <c r="GW259" s="4">
        <f t="shared" ca="1" si="367"/>
        <v>0</v>
      </c>
      <c r="GX259" s="4">
        <f t="shared" ca="1" si="367"/>
        <v>0</v>
      </c>
      <c r="GY259" s="4">
        <f t="shared" ca="1" si="367"/>
        <v>0</v>
      </c>
      <c r="GZ259" s="4">
        <f t="shared" ca="1" si="367"/>
        <v>0</v>
      </c>
      <c r="HA259" s="4">
        <f t="shared" ca="1" si="367"/>
        <v>0</v>
      </c>
      <c r="HB259" s="4">
        <f t="shared" ca="1" si="367"/>
        <v>0</v>
      </c>
      <c r="HC259" s="4">
        <f t="shared" ca="1" si="367"/>
        <v>0</v>
      </c>
      <c r="HD259" s="4">
        <f t="shared" ca="1" si="367"/>
        <v>0</v>
      </c>
      <c r="HE259" s="4">
        <f t="shared" ca="1" si="367"/>
        <v>0</v>
      </c>
      <c r="HF259" s="4">
        <f t="shared" ca="1" si="367"/>
        <v>0</v>
      </c>
      <c r="HG259" s="4">
        <f t="shared" ca="1" si="367"/>
        <v>0</v>
      </c>
      <c r="HH259" s="4">
        <f t="shared" ca="1" si="367"/>
        <v>0</v>
      </c>
      <c r="HI259" s="4">
        <f t="shared" ca="1" si="367"/>
        <v>0</v>
      </c>
      <c r="HJ259" s="4">
        <f t="shared" ca="1" si="367"/>
        <v>0</v>
      </c>
      <c r="HK259" s="4">
        <f t="shared" ca="1" si="367"/>
        <v>0</v>
      </c>
      <c r="HL259" s="4">
        <f t="shared" ca="1" si="367"/>
        <v>0</v>
      </c>
      <c r="HM259" s="4">
        <f t="shared" ca="1" si="367"/>
        <v>0</v>
      </c>
      <c r="HN259" s="4">
        <f t="shared" ca="1" si="367"/>
        <v>0</v>
      </c>
      <c r="HO259" s="4">
        <f t="shared" ca="1" si="367"/>
        <v>0</v>
      </c>
      <c r="HP259" s="4">
        <f t="shared" ca="1" si="367"/>
        <v>0</v>
      </c>
      <c r="HQ259" s="4">
        <f t="shared" ca="1" si="367"/>
        <v>0</v>
      </c>
      <c r="HR259" s="4">
        <f t="shared" ca="1" si="367"/>
        <v>0</v>
      </c>
      <c r="HS259" s="4">
        <f t="shared" ca="1" si="367"/>
        <v>0</v>
      </c>
      <c r="HT259" s="4">
        <f t="shared" ca="1" si="367"/>
        <v>0</v>
      </c>
      <c r="HU259" s="4">
        <f t="shared" ca="1" si="367"/>
        <v>0</v>
      </c>
      <c r="HV259" s="4">
        <f t="shared" ca="1" si="367"/>
        <v>0</v>
      </c>
      <c r="HW259" s="4">
        <f t="shared" ca="1" si="367"/>
        <v>0</v>
      </c>
      <c r="HX259" s="4">
        <f t="shared" ca="1" si="367"/>
        <v>0</v>
      </c>
      <c r="HY259" s="4">
        <f t="shared" ca="1" si="367"/>
        <v>0</v>
      </c>
      <c r="HZ259" s="4">
        <f t="shared" ca="1" si="367"/>
        <v>0</v>
      </c>
      <c r="IA259" s="4">
        <f t="shared" ca="1" si="367"/>
        <v>0</v>
      </c>
      <c r="IB259" s="4">
        <f t="shared" ca="1" si="367"/>
        <v>0</v>
      </c>
      <c r="IC259" s="4">
        <f t="shared" ca="1" si="367"/>
        <v>0</v>
      </c>
      <c r="ID259" s="4">
        <f t="shared" ca="1" si="367"/>
        <v>0</v>
      </c>
      <c r="IE259" s="4">
        <f t="shared" ca="1" si="367"/>
        <v>0</v>
      </c>
      <c r="IF259" s="4">
        <f t="shared" ca="1" si="367"/>
        <v>0</v>
      </c>
      <c r="IG259" s="4">
        <f t="shared" ca="1" si="367"/>
        <v>0</v>
      </c>
      <c r="IH259" s="4">
        <f t="shared" ca="1" si="367"/>
        <v>0</v>
      </c>
      <c r="II259" s="4">
        <f t="shared" ca="1" si="367"/>
        <v>0</v>
      </c>
      <c r="IJ259" s="4">
        <f t="shared" ca="1" si="367"/>
        <v>0</v>
      </c>
      <c r="IK259" s="4">
        <f t="shared" ca="1" si="367"/>
        <v>0</v>
      </c>
      <c r="IL259" s="4">
        <f t="shared" ca="1" si="367"/>
        <v>0</v>
      </c>
      <c r="IM259" s="4">
        <f t="shared" ca="1" si="367"/>
        <v>0</v>
      </c>
      <c r="IN259" s="4">
        <f t="shared" ca="1" si="367"/>
        <v>0</v>
      </c>
      <c r="IO259" s="4">
        <f t="shared" ca="1" si="367"/>
        <v>0</v>
      </c>
      <c r="IP259" s="4">
        <f t="shared" ca="1" si="367"/>
        <v>0</v>
      </c>
      <c r="IQ259" s="4">
        <f t="shared" ca="1" si="367"/>
        <v>0</v>
      </c>
      <c r="IR259" s="4">
        <f t="shared" ca="1" si="367"/>
        <v>0</v>
      </c>
      <c r="IS259" s="4">
        <f t="shared" ca="1" si="367"/>
        <v>0</v>
      </c>
      <c r="IT259" s="4">
        <f t="shared" ca="1" si="367"/>
        <v>0</v>
      </c>
      <c r="IU259" s="4">
        <f t="shared" ca="1" si="367"/>
        <v>0</v>
      </c>
      <c r="IV259" s="4">
        <f t="shared" ca="1" si="367"/>
        <v>0</v>
      </c>
    </row>
    <row r="260" spans="1:256" x14ac:dyDescent="0.15">
      <c r="A260" s="24" t="s">
        <v>144</v>
      </c>
      <c r="B260" s="2" t="s">
        <v>18</v>
      </c>
      <c r="C260" s="4"/>
      <c r="D260" s="4">
        <f t="shared" ref="D260:BO260" ca="1" si="368">$C$73*D248+(1-$C$73)*D225</f>
        <v>0</v>
      </c>
      <c r="E260" s="4">
        <f t="shared" ca="1" si="368"/>
        <v>0</v>
      </c>
      <c r="F260" s="4">
        <f t="shared" ca="1" si="368"/>
        <v>0</v>
      </c>
      <c r="G260" s="4">
        <f t="shared" ca="1" si="368"/>
        <v>0</v>
      </c>
      <c r="H260" s="4">
        <f t="shared" ca="1" si="368"/>
        <v>0</v>
      </c>
      <c r="I260" s="4">
        <f t="shared" ca="1" si="368"/>
        <v>0</v>
      </c>
      <c r="J260" s="4">
        <f t="shared" ca="1" si="368"/>
        <v>0</v>
      </c>
      <c r="K260" s="4">
        <f t="shared" ca="1" si="368"/>
        <v>0</v>
      </c>
      <c r="L260" s="4">
        <f t="shared" ca="1" si="368"/>
        <v>0</v>
      </c>
      <c r="M260" s="4">
        <f t="shared" ca="1" si="368"/>
        <v>0</v>
      </c>
      <c r="N260" s="4">
        <f t="shared" ca="1" si="368"/>
        <v>0</v>
      </c>
      <c r="O260" s="4">
        <f t="shared" ca="1" si="368"/>
        <v>0</v>
      </c>
      <c r="P260" s="4">
        <f t="shared" ca="1" si="368"/>
        <v>0</v>
      </c>
      <c r="Q260" s="4">
        <f t="shared" ca="1" si="368"/>
        <v>0</v>
      </c>
      <c r="R260" s="4">
        <f t="shared" ca="1" si="368"/>
        <v>0</v>
      </c>
      <c r="S260" s="4">
        <f t="shared" ca="1" si="368"/>
        <v>0</v>
      </c>
      <c r="T260" s="4">
        <f t="shared" ca="1" si="368"/>
        <v>0</v>
      </c>
      <c r="U260" s="4">
        <f t="shared" ca="1" si="368"/>
        <v>0</v>
      </c>
      <c r="V260" s="4">
        <f t="shared" ca="1" si="368"/>
        <v>0</v>
      </c>
      <c r="W260" s="4">
        <f t="shared" ca="1" si="368"/>
        <v>0</v>
      </c>
      <c r="X260" s="4">
        <f t="shared" ca="1" si="368"/>
        <v>0</v>
      </c>
      <c r="Y260" s="4">
        <f t="shared" ca="1" si="368"/>
        <v>0</v>
      </c>
      <c r="Z260" s="4">
        <f t="shared" ca="1" si="368"/>
        <v>0</v>
      </c>
      <c r="AA260" s="4">
        <f t="shared" ca="1" si="368"/>
        <v>0</v>
      </c>
      <c r="AB260" s="4">
        <f t="shared" ca="1" si="368"/>
        <v>0</v>
      </c>
      <c r="AC260" s="4">
        <f t="shared" ca="1" si="368"/>
        <v>0</v>
      </c>
      <c r="AD260" s="4">
        <f t="shared" ca="1" si="368"/>
        <v>0</v>
      </c>
      <c r="AE260" s="4">
        <f t="shared" ca="1" si="368"/>
        <v>0</v>
      </c>
      <c r="AF260" s="4">
        <f t="shared" ca="1" si="368"/>
        <v>0</v>
      </c>
      <c r="AG260" s="4">
        <f t="shared" ca="1" si="368"/>
        <v>0</v>
      </c>
      <c r="AH260" s="4">
        <f t="shared" ca="1" si="368"/>
        <v>0</v>
      </c>
      <c r="AI260" s="4">
        <f t="shared" ca="1" si="368"/>
        <v>0</v>
      </c>
      <c r="AJ260" s="4">
        <f t="shared" ca="1" si="368"/>
        <v>0</v>
      </c>
      <c r="AK260" s="4">
        <f t="shared" ca="1" si="368"/>
        <v>0</v>
      </c>
      <c r="AL260" s="4">
        <f t="shared" ca="1" si="368"/>
        <v>0</v>
      </c>
      <c r="AM260" s="4">
        <f t="shared" ca="1" si="368"/>
        <v>0</v>
      </c>
      <c r="AN260" s="4">
        <f t="shared" ca="1" si="368"/>
        <v>0</v>
      </c>
      <c r="AO260" s="4">
        <f t="shared" ca="1" si="368"/>
        <v>0</v>
      </c>
      <c r="AP260" s="4">
        <f t="shared" ca="1" si="368"/>
        <v>0</v>
      </c>
      <c r="AQ260" s="4">
        <f t="shared" ca="1" si="368"/>
        <v>0</v>
      </c>
      <c r="AR260" s="4">
        <f t="shared" ca="1" si="368"/>
        <v>0</v>
      </c>
      <c r="AS260" s="4">
        <f t="shared" ca="1" si="368"/>
        <v>0</v>
      </c>
      <c r="AT260" s="4">
        <f t="shared" ca="1" si="368"/>
        <v>0</v>
      </c>
      <c r="AU260" s="4">
        <f t="shared" ca="1" si="368"/>
        <v>0</v>
      </c>
      <c r="AV260" s="4">
        <f t="shared" ca="1" si="368"/>
        <v>0</v>
      </c>
      <c r="AW260" s="4">
        <f t="shared" ca="1" si="368"/>
        <v>0</v>
      </c>
      <c r="AX260" s="4">
        <f t="shared" ca="1" si="368"/>
        <v>0</v>
      </c>
      <c r="AY260" s="4">
        <f t="shared" ca="1" si="368"/>
        <v>0</v>
      </c>
      <c r="AZ260" s="4">
        <f t="shared" ca="1" si="368"/>
        <v>0</v>
      </c>
      <c r="BA260" s="4">
        <f t="shared" ca="1" si="368"/>
        <v>0</v>
      </c>
      <c r="BB260" s="4">
        <f t="shared" ca="1" si="368"/>
        <v>0</v>
      </c>
      <c r="BC260" s="4">
        <f t="shared" ca="1" si="368"/>
        <v>0</v>
      </c>
      <c r="BD260" s="4">
        <f t="shared" ca="1" si="368"/>
        <v>0</v>
      </c>
      <c r="BE260" s="4">
        <f t="shared" ca="1" si="368"/>
        <v>0</v>
      </c>
      <c r="BF260" s="4">
        <f t="shared" ca="1" si="368"/>
        <v>0</v>
      </c>
      <c r="BG260" s="4">
        <f t="shared" ca="1" si="368"/>
        <v>0</v>
      </c>
      <c r="BH260" s="4">
        <f t="shared" ca="1" si="368"/>
        <v>0</v>
      </c>
      <c r="BI260" s="4">
        <f t="shared" ca="1" si="368"/>
        <v>0</v>
      </c>
      <c r="BJ260" s="4">
        <f t="shared" ca="1" si="368"/>
        <v>0</v>
      </c>
      <c r="BK260" s="4">
        <f t="shared" ca="1" si="368"/>
        <v>0</v>
      </c>
      <c r="BL260" s="4">
        <f t="shared" ca="1" si="368"/>
        <v>0</v>
      </c>
      <c r="BM260" s="4">
        <f t="shared" ca="1" si="368"/>
        <v>0</v>
      </c>
      <c r="BN260" s="4">
        <f t="shared" ca="1" si="368"/>
        <v>0</v>
      </c>
      <c r="BO260" s="4">
        <f t="shared" ca="1" si="368"/>
        <v>0</v>
      </c>
      <c r="BP260" s="4">
        <f t="shared" ref="BP260:EA260" ca="1" si="369">$C$73*BP248+(1-$C$73)*BP225</f>
        <v>0</v>
      </c>
      <c r="BQ260" s="4">
        <f t="shared" ca="1" si="369"/>
        <v>0</v>
      </c>
      <c r="BR260" s="4">
        <f t="shared" ca="1" si="369"/>
        <v>0</v>
      </c>
      <c r="BS260" s="4">
        <f t="shared" ca="1" si="369"/>
        <v>0</v>
      </c>
      <c r="BT260" s="4">
        <f t="shared" ca="1" si="369"/>
        <v>0</v>
      </c>
      <c r="BU260" s="4">
        <f t="shared" ca="1" si="369"/>
        <v>0</v>
      </c>
      <c r="BV260" s="4">
        <f t="shared" ca="1" si="369"/>
        <v>0</v>
      </c>
      <c r="BW260" s="4">
        <f t="shared" ca="1" si="369"/>
        <v>0</v>
      </c>
      <c r="BX260" s="4">
        <f t="shared" ca="1" si="369"/>
        <v>0</v>
      </c>
      <c r="BY260" s="4">
        <f t="shared" ca="1" si="369"/>
        <v>0</v>
      </c>
      <c r="BZ260" s="4">
        <f t="shared" ca="1" si="369"/>
        <v>0</v>
      </c>
      <c r="CA260" s="4">
        <f t="shared" ca="1" si="369"/>
        <v>0</v>
      </c>
      <c r="CB260" s="4">
        <f t="shared" ca="1" si="369"/>
        <v>0</v>
      </c>
      <c r="CC260" s="4">
        <f t="shared" ca="1" si="369"/>
        <v>0</v>
      </c>
      <c r="CD260" s="4">
        <f t="shared" ca="1" si="369"/>
        <v>0</v>
      </c>
      <c r="CE260" s="4">
        <f t="shared" ca="1" si="369"/>
        <v>0</v>
      </c>
      <c r="CF260" s="4">
        <f t="shared" ca="1" si="369"/>
        <v>0</v>
      </c>
      <c r="CG260" s="4">
        <f t="shared" ca="1" si="369"/>
        <v>0</v>
      </c>
      <c r="CH260" s="4">
        <f t="shared" ca="1" si="369"/>
        <v>0</v>
      </c>
      <c r="CI260" s="4">
        <f t="shared" ca="1" si="369"/>
        <v>0</v>
      </c>
      <c r="CJ260" s="4">
        <f t="shared" ca="1" si="369"/>
        <v>0</v>
      </c>
      <c r="CK260" s="4">
        <f t="shared" ca="1" si="369"/>
        <v>0</v>
      </c>
      <c r="CL260" s="4">
        <f t="shared" ca="1" si="369"/>
        <v>0</v>
      </c>
      <c r="CM260" s="4">
        <f t="shared" ca="1" si="369"/>
        <v>0</v>
      </c>
      <c r="CN260" s="4">
        <f t="shared" ca="1" si="369"/>
        <v>0</v>
      </c>
      <c r="CO260" s="4">
        <f t="shared" ca="1" si="369"/>
        <v>0</v>
      </c>
      <c r="CP260" s="4">
        <f t="shared" ca="1" si="369"/>
        <v>0</v>
      </c>
      <c r="CQ260" s="4">
        <f t="shared" ca="1" si="369"/>
        <v>0</v>
      </c>
      <c r="CR260" s="4">
        <f t="shared" ca="1" si="369"/>
        <v>0</v>
      </c>
      <c r="CS260" s="4">
        <f t="shared" ca="1" si="369"/>
        <v>0</v>
      </c>
      <c r="CT260" s="4">
        <f t="shared" ca="1" si="369"/>
        <v>0</v>
      </c>
      <c r="CU260" s="4">
        <f t="shared" ca="1" si="369"/>
        <v>0</v>
      </c>
      <c r="CV260" s="4">
        <f t="shared" ca="1" si="369"/>
        <v>0</v>
      </c>
      <c r="CW260" s="4">
        <f t="shared" ca="1" si="369"/>
        <v>0</v>
      </c>
      <c r="CX260" s="4">
        <f t="shared" ca="1" si="369"/>
        <v>0</v>
      </c>
      <c r="CY260" s="4">
        <f t="shared" ca="1" si="369"/>
        <v>0</v>
      </c>
      <c r="CZ260" s="4">
        <f t="shared" ca="1" si="369"/>
        <v>0</v>
      </c>
      <c r="DA260" s="4">
        <f t="shared" ca="1" si="369"/>
        <v>0</v>
      </c>
      <c r="DB260" s="4">
        <f t="shared" ca="1" si="369"/>
        <v>0</v>
      </c>
      <c r="DC260" s="4">
        <f t="shared" ca="1" si="369"/>
        <v>0</v>
      </c>
      <c r="DD260" s="4">
        <f t="shared" ca="1" si="369"/>
        <v>0</v>
      </c>
      <c r="DE260" s="4">
        <f t="shared" ca="1" si="369"/>
        <v>0</v>
      </c>
      <c r="DF260" s="4">
        <f t="shared" ca="1" si="369"/>
        <v>0</v>
      </c>
      <c r="DG260" s="4">
        <f t="shared" ca="1" si="369"/>
        <v>0</v>
      </c>
      <c r="DH260" s="4">
        <f t="shared" ca="1" si="369"/>
        <v>0</v>
      </c>
      <c r="DI260" s="4">
        <f t="shared" ca="1" si="369"/>
        <v>0</v>
      </c>
      <c r="DJ260" s="4">
        <f t="shared" ca="1" si="369"/>
        <v>0</v>
      </c>
      <c r="DK260" s="4">
        <f t="shared" ca="1" si="369"/>
        <v>0</v>
      </c>
      <c r="DL260" s="4">
        <f t="shared" ca="1" si="369"/>
        <v>0</v>
      </c>
      <c r="DM260" s="4">
        <f t="shared" ca="1" si="369"/>
        <v>0</v>
      </c>
      <c r="DN260" s="4">
        <f t="shared" ca="1" si="369"/>
        <v>0</v>
      </c>
      <c r="DO260" s="4">
        <f t="shared" ca="1" si="369"/>
        <v>0</v>
      </c>
      <c r="DP260" s="4">
        <f t="shared" ca="1" si="369"/>
        <v>0</v>
      </c>
      <c r="DQ260" s="4">
        <f t="shared" ca="1" si="369"/>
        <v>0</v>
      </c>
      <c r="DR260" s="4">
        <f t="shared" ca="1" si="369"/>
        <v>0</v>
      </c>
      <c r="DS260" s="4">
        <f t="shared" ca="1" si="369"/>
        <v>0</v>
      </c>
      <c r="DT260" s="4">
        <f t="shared" ca="1" si="369"/>
        <v>0</v>
      </c>
      <c r="DU260" s="4">
        <f t="shared" ca="1" si="369"/>
        <v>0</v>
      </c>
      <c r="DV260" s="4">
        <f t="shared" ca="1" si="369"/>
        <v>0</v>
      </c>
      <c r="DW260" s="4">
        <f t="shared" ca="1" si="369"/>
        <v>0</v>
      </c>
      <c r="DX260" s="4">
        <f t="shared" ca="1" si="369"/>
        <v>0</v>
      </c>
      <c r="DY260" s="4">
        <f t="shared" ca="1" si="369"/>
        <v>0</v>
      </c>
      <c r="DZ260" s="4">
        <f t="shared" ca="1" si="369"/>
        <v>0</v>
      </c>
      <c r="EA260" s="4">
        <f t="shared" ca="1" si="369"/>
        <v>0</v>
      </c>
      <c r="EB260" s="4">
        <f t="shared" ref="EB260:GM260" ca="1" si="370">$C$73*EB248+(1-$C$73)*EB225</f>
        <v>0</v>
      </c>
      <c r="EC260" s="4">
        <f t="shared" ca="1" si="370"/>
        <v>0</v>
      </c>
      <c r="ED260" s="4">
        <f t="shared" ca="1" si="370"/>
        <v>0</v>
      </c>
      <c r="EE260" s="4">
        <f t="shared" ca="1" si="370"/>
        <v>0</v>
      </c>
      <c r="EF260" s="4">
        <f t="shared" ca="1" si="370"/>
        <v>0</v>
      </c>
      <c r="EG260" s="4">
        <f t="shared" ca="1" si="370"/>
        <v>0</v>
      </c>
      <c r="EH260" s="4">
        <f t="shared" ca="1" si="370"/>
        <v>0</v>
      </c>
      <c r="EI260" s="4">
        <f t="shared" ca="1" si="370"/>
        <v>0</v>
      </c>
      <c r="EJ260" s="4">
        <f t="shared" ca="1" si="370"/>
        <v>0</v>
      </c>
      <c r="EK260" s="4">
        <f t="shared" ca="1" si="370"/>
        <v>0</v>
      </c>
      <c r="EL260" s="4">
        <f t="shared" ca="1" si="370"/>
        <v>0</v>
      </c>
      <c r="EM260" s="4">
        <f t="shared" ca="1" si="370"/>
        <v>0</v>
      </c>
      <c r="EN260" s="4">
        <f t="shared" ca="1" si="370"/>
        <v>0</v>
      </c>
      <c r="EO260" s="4">
        <f t="shared" ca="1" si="370"/>
        <v>0</v>
      </c>
      <c r="EP260" s="4">
        <f t="shared" ca="1" si="370"/>
        <v>0</v>
      </c>
      <c r="EQ260" s="4">
        <f t="shared" ca="1" si="370"/>
        <v>0</v>
      </c>
      <c r="ER260" s="4">
        <f t="shared" ca="1" si="370"/>
        <v>0</v>
      </c>
      <c r="ES260" s="4">
        <f t="shared" ca="1" si="370"/>
        <v>0</v>
      </c>
      <c r="ET260" s="4">
        <f t="shared" ca="1" si="370"/>
        <v>0</v>
      </c>
      <c r="EU260" s="4">
        <f t="shared" ca="1" si="370"/>
        <v>0</v>
      </c>
      <c r="EV260" s="4">
        <f t="shared" ca="1" si="370"/>
        <v>0</v>
      </c>
      <c r="EW260" s="4">
        <f t="shared" ca="1" si="370"/>
        <v>0</v>
      </c>
      <c r="EX260" s="4">
        <f t="shared" ca="1" si="370"/>
        <v>0</v>
      </c>
      <c r="EY260" s="4">
        <f t="shared" ca="1" si="370"/>
        <v>0</v>
      </c>
      <c r="EZ260" s="4">
        <f t="shared" ca="1" si="370"/>
        <v>0</v>
      </c>
      <c r="FA260" s="4">
        <f t="shared" ca="1" si="370"/>
        <v>0</v>
      </c>
      <c r="FB260" s="4">
        <f t="shared" ca="1" si="370"/>
        <v>0</v>
      </c>
      <c r="FC260" s="4">
        <f t="shared" ca="1" si="370"/>
        <v>0</v>
      </c>
      <c r="FD260" s="4">
        <f t="shared" ca="1" si="370"/>
        <v>0</v>
      </c>
      <c r="FE260" s="4">
        <f t="shared" ca="1" si="370"/>
        <v>0</v>
      </c>
      <c r="FF260" s="4">
        <f t="shared" ca="1" si="370"/>
        <v>0</v>
      </c>
      <c r="FG260" s="4">
        <f t="shared" ca="1" si="370"/>
        <v>0</v>
      </c>
      <c r="FH260" s="4">
        <f t="shared" ca="1" si="370"/>
        <v>0</v>
      </c>
      <c r="FI260" s="4">
        <f t="shared" ca="1" si="370"/>
        <v>0</v>
      </c>
      <c r="FJ260" s="4">
        <f t="shared" ca="1" si="370"/>
        <v>0</v>
      </c>
      <c r="FK260" s="4">
        <f t="shared" ca="1" si="370"/>
        <v>0</v>
      </c>
      <c r="FL260" s="4">
        <f t="shared" ca="1" si="370"/>
        <v>0</v>
      </c>
      <c r="FM260" s="4">
        <f t="shared" ca="1" si="370"/>
        <v>0</v>
      </c>
      <c r="FN260" s="4">
        <f t="shared" ca="1" si="370"/>
        <v>0</v>
      </c>
      <c r="FO260" s="4">
        <f t="shared" ca="1" si="370"/>
        <v>0</v>
      </c>
      <c r="FP260" s="4">
        <f t="shared" ca="1" si="370"/>
        <v>0</v>
      </c>
      <c r="FQ260" s="4">
        <f t="shared" ca="1" si="370"/>
        <v>0</v>
      </c>
      <c r="FR260" s="4">
        <f t="shared" ca="1" si="370"/>
        <v>0</v>
      </c>
      <c r="FS260" s="4">
        <f t="shared" ca="1" si="370"/>
        <v>0</v>
      </c>
      <c r="FT260" s="4">
        <f t="shared" ca="1" si="370"/>
        <v>0</v>
      </c>
      <c r="FU260" s="4">
        <f t="shared" ca="1" si="370"/>
        <v>0</v>
      </c>
      <c r="FV260" s="4">
        <f t="shared" ca="1" si="370"/>
        <v>0</v>
      </c>
      <c r="FW260" s="4">
        <f t="shared" ca="1" si="370"/>
        <v>0</v>
      </c>
      <c r="FX260" s="4">
        <f t="shared" ca="1" si="370"/>
        <v>0</v>
      </c>
      <c r="FY260" s="4">
        <f t="shared" ca="1" si="370"/>
        <v>0</v>
      </c>
      <c r="FZ260" s="4">
        <f t="shared" ca="1" si="370"/>
        <v>0</v>
      </c>
      <c r="GA260" s="4">
        <f t="shared" ca="1" si="370"/>
        <v>0</v>
      </c>
      <c r="GB260" s="4">
        <f t="shared" ca="1" si="370"/>
        <v>0</v>
      </c>
      <c r="GC260" s="4">
        <f t="shared" ca="1" si="370"/>
        <v>0</v>
      </c>
      <c r="GD260" s="4">
        <f t="shared" ca="1" si="370"/>
        <v>0</v>
      </c>
      <c r="GE260" s="4">
        <f t="shared" ca="1" si="370"/>
        <v>0</v>
      </c>
      <c r="GF260" s="4">
        <f t="shared" ca="1" si="370"/>
        <v>0</v>
      </c>
      <c r="GG260" s="4">
        <f t="shared" ca="1" si="370"/>
        <v>0</v>
      </c>
      <c r="GH260" s="4">
        <f t="shared" ca="1" si="370"/>
        <v>0</v>
      </c>
      <c r="GI260" s="4">
        <f t="shared" ca="1" si="370"/>
        <v>0</v>
      </c>
      <c r="GJ260" s="4">
        <f t="shared" ca="1" si="370"/>
        <v>0</v>
      </c>
      <c r="GK260" s="4">
        <f t="shared" ca="1" si="370"/>
        <v>0</v>
      </c>
      <c r="GL260" s="4">
        <f t="shared" ca="1" si="370"/>
        <v>0</v>
      </c>
      <c r="GM260" s="4">
        <f t="shared" ca="1" si="370"/>
        <v>0</v>
      </c>
      <c r="GN260" s="4">
        <f t="shared" ref="GN260:IV260" ca="1" si="371">$C$73*GN248+(1-$C$73)*GN225</f>
        <v>0</v>
      </c>
      <c r="GO260" s="4">
        <f t="shared" ca="1" si="371"/>
        <v>0</v>
      </c>
      <c r="GP260" s="4">
        <f t="shared" ca="1" si="371"/>
        <v>0</v>
      </c>
      <c r="GQ260" s="4">
        <f t="shared" ca="1" si="371"/>
        <v>0</v>
      </c>
      <c r="GR260" s="4">
        <f t="shared" ca="1" si="371"/>
        <v>0</v>
      </c>
      <c r="GS260" s="4">
        <f t="shared" ca="1" si="371"/>
        <v>0</v>
      </c>
      <c r="GT260" s="4">
        <f t="shared" ca="1" si="371"/>
        <v>0</v>
      </c>
      <c r="GU260" s="4">
        <f t="shared" ca="1" si="371"/>
        <v>0</v>
      </c>
      <c r="GV260" s="4">
        <f t="shared" ca="1" si="371"/>
        <v>0</v>
      </c>
      <c r="GW260" s="4">
        <f t="shared" ca="1" si="371"/>
        <v>0</v>
      </c>
      <c r="GX260" s="4">
        <f t="shared" ca="1" si="371"/>
        <v>0</v>
      </c>
      <c r="GY260" s="4">
        <f t="shared" ca="1" si="371"/>
        <v>0</v>
      </c>
      <c r="GZ260" s="4">
        <f t="shared" ca="1" si="371"/>
        <v>0</v>
      </c>
      <c r="HA260" s="4">
        <f t="shared" ca="1" si="371"/>
        <v>0</v>
      </c>
      <c r="HB260" s="4">
        <f t="shared" ca="1" si="371"/>
        <v>0</v>
      </c>
      <c r="HC260" s="4">
        <f t="shared" ca="1" si="371"/>
        <v>0</v>
      </c>
      <c r="HD260" s="4">
        <f t="shared" ca="1" si="371"/>
        <v>0</v>
      </c>
      <c r="HE260" s="4">
        <f t="shared" ca="1" si="371"/>
        <v>0</v>
      </c>
      <c r="HF260" s="4">
        <f t="shared" ca="1" si="371"/>
        <v>0</v>
      </c>
      <c r="HG260" s="4">
        <f t="shared" ca="1" si="371"/>
        <v>0</v>
      </c>
      <c r="HH260" s="4">
        <f t="shared" ca="1" si="371"/>
        <v>0</v>
      </c>
      <c r="HI260" s="4">
        <f t="shared" ca="1" si="371"/>
        <v>0</v>
      </c>
      <c r="HJ260" s="4">
        <f t="shared" ca="1" si="371"/>
        <v>0</v>
      </c>
      <c r="HK260" s="4">
        <f t="shared" ca="1" si="371"/>
        <v>0</v>
      </c>
      <c r="HL260" s="4">
        <f t="shared" ca="1" si="371"/>
        <v>0</v>
      </c>
      <c r="HM260" s="4">
        <f t="shared" ca="1" si="371"/>
        <v>0</v>
      </c>
      <c r="HN260" s="4">
        <f t="shared" ca="1" si="371"/>
        <v>0</v>
      </c>
      <c r="HO260" s="4">
        <f t="shared" ca="1" si="371"/>
        <v>0</v>
      </c>
      <c r="HP260" s="4">
        <f t="shared" ca="1" si="371"/>
        <v>0</v>
      </c>
      <c r="HQ260" s="4">
        <f t="shared" ca="1" si="371"/>
        <v>0</v>
      </c>
      <c r="HR260" s="4">
        <f t="shared" ca="1" si="371"/>
        <v>0</v>
      </c>
      <c r="HS260" s="4">
        <f t="shared" ca="1" si="371"/>
        <v>0</v>
      </c>
      <c r="HT260" s="4">
        <f t="shared" ca="1" si="371"/>
        <v>0</v>
      </c>
      <c r="HU260" s="4">
        <f t="shared" ca="1" si="371"/>
        <v>0</v>
      </c>
      <c r="HV260" s="4">
        <f t="shared" ca="1" si="371"/>
        <v>0</v>
      </c>
      <c r="HW260" s="4">
        <f t="shared" ca="1" si="371"/>
        <v>0</v>
      </c>
      <c r="HX260" s="4">
        <f t="shared" ca="1" si="371"/>
        <v>0</v>
      </c>
      <c r="HY260" s="4">
        <f t="shared" ca="1" si="371"/>
        <v>0</v>
      </c>
      <c r="HZ260" s="4">
        <f t="shared" ca="1" si="371"/>
        <v>0</v>
      </c>
      <c r="IA260" s="4">
        <f t="shared" ca="1" si="371"/>
        <v>0</v>
      </c>
      <c r="IB260" s="4">
        <f t="shared" ca="1" si="371"/>
        <v>0</v>
      </c>
      <c r="IC260" s="4">
        <f t="shared" ca="1" si="371"/>
        <v>0</v>
      </c>
      <c r="ID260" s="4">
        <f t="shared" ca="1" si="371"/>
        <v>0</v>
      </c>
      <c r="IE260" s="4">
        <f t="shared" ca="1" si="371"/>
        <v>0</v>
      </c>
      <c r="IF260" s="4">
        <f t="shared" ca="1" si="371"/>
        <v>0</v>
      </c>
      <c r="IG260" s="4">
        <f t="shared" ca="1" si="371"/>
        <v>0</v>
      </c>
      <c r="IH260" s="4">
        <f t="shared" ca="1" si="371"/>
        <v>0</v>
      </c>
      <c r="II260" s="4">
        <f t="shared" ca="1" si="371"/>
        <v>0</v>
      </c>
      <c r="IJ260" s="4">
        <f t="shared" ca="1" si="371"/>
        <v>0</v>
      </c>
      <c r="IK260" s="4">
        <f t="shared" ca="1" si="371"/>
        <v>0</v>
      </c>
      <c r="IL260" s="4">
        <f t="shared" ca="1" si="371"/>
        <v>0</v>
      </c>
      <c r="IM260" s="4">
        <f t="shared" ca="1" si="371"/>
        <v>0</v>
      </c>
      <c r="IN260" s="4">
        <f t="shared" ca="1" si="371"/>
        <v>0</v>
      </c>
      <c r="IO260" s="4">
        <f t="shared" ca="1" si="371"/>
        <v>0</v>
      </c>
      <c r="IP260" s="4">
        <f t="shared" ca="1" si="371"/>
        <v>0</v>
      </c>
      <c r="IQ260" s="4">
        <f t="shared" ca="1" si="371"/>
        <v>0</v>
      </c>
      <c r="IR260" s="4">
        <f t="shared" ca="1" si="371"/>
        <v>0</v>
      </c>
      <c r="IS260" s="4">
        <f t="shared" ca="1" si="371"/>
        <v>0</v>
      </c>
      <c r="IT260" s="4">
        <f t="shared" ca="1" si="371"/>
        <v>0</v>
      </c>
      <c r="IU260" s="4">
        <f t="shared" ca="1" si="371"/>
        <v>0</v>
      </c>
      <c r="IV260" s="4">
        <f t="shared" ca="1" si="371"/>
        <v>0</v>
      </c>
    </row>
    <row r="261" spans="1:256" x14ac:dyDescent="0.15">
      <c r="A261" s="24" t="s">
        <v>145</v>
      </c>
      <c r="B261" s="2" t="s">
        <v>18</v>
      </c>
      <c r="C261" s="4"/>
      <c r="D261" s="4">
        <f t="shared" ref="D261:BO261" ca="1" si="372">$C$73*D249+(1-$C$73)*D226</f>
        <v>0</v>
      </c>
      <c r="E261" s="4">
        <f t="shared" ca="1" si="372"/>
        <v>0</v>
      </c>
      <c r="F261" s="4">
        <f t="shared" ca="1" si="372"/>
        <v>0</v>
      </c>
      <c r="G261" s="4">
        <f t="shared" ca="1" si="372"/>
        <v>0</v>
      </c>
      <c r="H261" s="4">
        <f t="shared" ca="1" si="372"/>
        <v>0</v>
      </c>
      <c r="I261" s="4">
        <f t="shared" ca="1" si="372"/>
        <v>0</v>
      </c>
      <c r="J261" s="4">
        <f t="shared" ca="1" si="372"/>
        <v>0</v>
      </c>
      <c r="K261" s="4">
        <f t="shared" ca="1" si="372"/>
        <v>0</v>
      </c>
      <c r="L261" s="4">
        <f t="shared" ca="1" si="372"/>
        <v>0</v>
      </c>
      <c r="M261" s="4">
        <f t="shared" ca="1" si="372"/>
        <v>0</v>
      </c>
      <c r="N261" s="4">
        <f t="shared" ca="1" si="372"/>
        <v>0</v>
      </c>
      <c r="O261" s="4">
        <f t="shared" ca="1" si="372"/>
        <v>0</v>
      </c>
      <c r="P261" s="4">
        <f t="shared" ca="1" si="372"/>
        <v>0</v>
      </c>
      <c r="Q261" s="4">
        <f t="shared" ca="1" si="372"/>
        <v>0</v>
      </c>
      <c r="R261" s="4">
        <f t="shared" ca="1" si="372"/>
        <v>0</v>
      </c>
      <c r="S261" s="4">
        <f t="shared" ca="1" si="372"/>
        <v>0</v>
      </c>
      <c r="T261" s="4">
        <f t="shared" ca="1" si="372"/>
        <v>0</v>
      </c>
      <c r="U261" s="4">
        <f t="shared" ca="1" si="372"/>
        <v>0</v>
      </c>
      <c r="V261" s="4">
        <f t="shared" ca="1" si="372"/>
        <v>0</v>
      </c>
      <c r="W261" s="4">
        <f t="shared" ca="1" si="372"/>
        <v>0</v>
      </c>
      <c r="X261" s="4">
        <f t="shared" ca="1" si="372"/>
        <v>0</v>
      </c>
      <c r="Y261" s="4">
        <f t="shared" ca="1" si="372"/>
        <v>0</v>
      </c>
      <c r="Z261" s="4">
        <f t="shared" ca="1" si="372"/>
        <v>0</v>
      </c>
      <c r="AA261" s="4">
        <f t="shared" ca="1" si="372"/>
        <v>0</v>
      </c>
      <c r="AB261" s="4">
        <f t="shared" ca="1" si="372"/>
        <v>0</v>
      </c>
      <c r="AC261" s="4">
        <f t="shared" ca="1" si="372"/>
        <v>0</v>
      </c>
      <c r="AD261" s="4">
        <f t="shared" ca="1" si="372"/>
        <v>0</v>
      </c>
      <c r="AE261" s="4">
        <f t="shared" ca="1" si="372"/>
        <v>0</v>
      </c>
      <c r="AF261" s="4">
        <f t="shared" ca="1" si="372"/>
        <v>0</v>
      </c>
      <c r="AG261" s="4">
        <f t="shared" ca="1" si="372"/>
        <v>0</v>
      </c>
      <c r="AH261" s="4">
        <f t="shared" ca="1" si="372"/>
        <v>0</v>
      </c>
      <c r="AI261" s="4">
        <f t="shared" ca="1" si="372"/>
        <v>0</v>
      </c>
      <c r="AJ261" s="4">
        <f t="shared" ca="1" si="372"/>
        <v>0</v>
      </c>
      <c r="AK261" s="4">
        <f t="shared" ca="1" si="372"/>
        <v>0</v>
      </c>
      <c r="AL261" s="4">
        <f t="shared" ca="1" si="372"/>
        <v>0</v>
      </c>
      <c r="AM261" s="4">
        <f t="shared" ca="1" si="372"/>
        <v>0</v>
      </c>
      <c r="AN261" s="4">
        <f t="shared" ca="1" si="372"/>
        <v>0</v>
      </c>
      <c r="AO261" s="4">
        <f t="shared" ca="1" si="372"/>
        <v>0</v>
      </c>
      <c r="AP261" s="4">
        <f t="shared" ca="1" si="372"/>
        <v>0</v>
      </c>
      <c r="AQ261" s="4">
        <f t="shared" ca="1" si="372"/>
        <v>0</v>
      </c>
      <c r="AR261" s="4">
        <f t="shared" ca="1" si="372"/>
        <v>0</v>
      </c>
      <c r="AS261" s="4">
        <f t="shared" ca="1" si="372"/>
        <v>0</v>
      </c>
      <c r="AT261" s="4">
        <f t="shared" ca="1" si="372"/>
        <v>0</v>
      </c>
      <c r="AU261" s="4">
        <f t="shared" ca="1" si="372"/>
        <v>0</v>
      </c>
      <c r="AV261" s="4">
        <f t="shared" ca="1" si="372"/>
        <v>0</v>
      </c>
      <c r="AW261" s="4">
        <f t="shared" ca="1" si="372"/>
        <v>0</v>
      </c>
      <c r="AX261" s="4">
        <f t="shared" ca="1" si="372"/>
        <v>0</v>
      </c>
      <c r="AY261" s="4">
        <f t="shared" ca="1" si="372"/>
        <v>0</v>
      </c>
      <c r="AZ261" s="4">
        <f t="shared" ca="1" si="372"/>
        <v>0</v>
      </c>
      <c r="BA261" s="4">
        <f t="shared" ca="1" si="372"/>
        <v>0</v>
      </c>
      <c r="BB261" s="4">
        <f t="shared" ca="1" si="372"/>
        <v>0</v>
      </c>
      <c r="BC261" s="4">
        <f t="shared" ca="1" si="372"/>
        <v>0</v>
      </c>
      <c r="BD261" s="4">
        <f t="shared" ca="1" si="372"/>
        <v>0</v>
      </c>
      <c r="BE261" s="4">
        <f t="shared" ca="1" si="372"/>
        <v>0</v>
      </c>
      <c r="BF261" s="4">
        <f t="shared" ca="1" si="372"/>
        <v>0</v>
      </c>
      <c r="BG261" s="4">
        <f t="shared" ca="1" si="372"/>
        <v>0</v>
      </c>
      <c r="BH261" s="4">
        <f t="shared" ca="1" si="372"/>
        <v>0</v>
      </c>
      <c r="BI261" s="4">
        <f t="shared" ca="1" si="372"/>
        <v>0</v>
      </c>
      <c r="BJ261" s="4">
        <f t="shared" ca="1" si="372"/>
        <v>0</v>
      </c>
      <c r="BK261" s="4">
        <f t="shared" ca="1" si="372"/>
        <v>0</v>
      </c>
      <c r="BL261" s="4">
        <f t="shared" ca="1" si="372"/>
        <v>0</v>
      </c>
      <c r="BM261" s="4">
        <f t="shared" ca="1" si="372"/>
        <v>0</v>
      </c>
      <c r="BN261" s="4">
        <f t="shared" ca="1" si="372"/>
        <v>0</v>
      </c>
      <c r="BO261" s="4">
        <f t="shared" ca="1" si="372"/>
        <v>0</v>
      </c>
      <c r="BP261" s="4">
        <f t="shared" ref="BP261:EA261" ca="1" si="373">$C$73*BP249+(1-$C$73)*BP226</f>
        <v>0</v>
      </c>
      <c r="BQ261" s="4">
        <f t="shared" ca="1" si="373"/>
        <v>0</v>
      </c>
      <c r="BR261" s="4">
        <f t="shared" ca="1" si="373"/>
        <v>0</v>
      </c>
      <c r="BS261" s="4">
        <f t="shared" ca="1" si="373"/>
        <v>0</v>
      </c>
      <c r="BT261" s="4">
        <f t="shared" ca="1" si="373"/>
        <v>0</v>
      </c>
      <c r="BU261" s="4">
        <f t="shared" ca="1" si="373"/>
        <v>0</v>
      </c>
      <c r="BV261" s="4">
        <f t="shared" ca="1" si="373"/>
        <v>0</v>
      </c>
      <c r="BW261" s="4">
        <f t="shared" ca="1" si="373"/>
        <v>0</v>
      </c>
      <c r="BX261" s="4">
        <f t="shared" ca="1" si="373"/>
        <v>0</v>
      </c>
      <c r="BY261" s="4">
        <f t="shared" ca="1" si="373"/>
        <v>0</v>
      </c>
      <c r="BZ261" s="4">
        <f t="shared" ca="1" si="373"/>
        <v>0</v>
      </c>
      <c r="CA261" s="4">
        <f t="shared" ca="1" si="373"/>
        <v>0</v>
      </c>
      <c r="CB261" s="4">
        <f t="shared" ca="1" si="373"/>
        <v>0</v>
      </c>
      <c r="CC261" s="4">
        <f t="shared" ca="1" si="373"/>
        <v>0</v>
      </c>
      <c r="CD261" s="4">
        <f t="shared" ca="1" si="373"/>
        <v>0</v>
      </c>
      <c r="CE261" s="4">
        <f t="shared" ca="1" si="373"/>
        <v>0</v>
      </c>
      <c r="CF261" s="4">
        <f t="shared" ca="1" si="373"/>
        <v>0</v>
      </c>
      <c r="CG261" s="4">
        <f t="shared" ca="1" si="373"/>
        <v>0</v>
      </c>
      <c r="CH261" s="4">
        <f t="shared" ca="1" si="373"/>
        <v>0</v>
      </c>
      <c r="CI261" s="4">
        <f t="shared" ca="1" si="373"/>
        <v>0</v>
      </c>
      <c r="CJ261" s="4">
        <f t="shared" ca="1" si="373"/>
        <v>0</v>
      </c>
      <c r="CK261" s="4">
        <f t="shared" ca="1" si="373"/>
        <v>0</v>
      </c>
      <c r="CL261" s="4">
        <f t="shared" ca="1" si="373"/>
        <v>0</v>
      </c>
      <c r="CM261" s="4">
        <f t="shared" ca="1" si="373"/>
        <v>0</v>
      </c>
      <c r="CN261" s="4">
        <f t="shared" ca="1" si="373"/>
        <v>0</v>
      </c>
      <c r="CO261" s="4">
        <f t="shared" ca="1" si="373"/>
        <v>0</v>
      </c>
      <c r="CP261" s="4">
        <f t="shared" ca="1" si="373"/>
        <v>0</v>
      </c>
      <c r="CQ261" s="4">
        <f t="shared" ca="1" si="373"/>
        <v>0</v>
      </c>
      <c r="CR261" s="4">
        <f t="shared" ca="1" si="373"/>
        <v>0</v>
      </c>
      <c r="CS261" s="4">
        <f t="shared" ca="1" si="373"/>
        <v>0</v>
      </c>
      <c r="CT261" s="4">
        <f t="shared" ca="1" si="373"/>
        <v>0</v>
      </c>
      <c r="CU261" s="4">
        <f t="shared" ca="1" si="373"/>
        <v>0</v>
      </c>
      <c r="CV261" s="4">
        <f t="shared" ca="1" si="373"/>
        <v>0</v>
      </c>
      <c r="CW261" s="4">
        <f t="shared" ca="1" si="373"/>
        <v>0</v>
      </c>
      <c r="CX261" s="4">
        <f t="shared" ca="1" si="373"/>
        <v>0</v>
      </c>
      <c r="CY261" s="4">
        <f t="shared" ca="1" si="373"/>
        <v>0</v>
      </c>
      <c r="CZ261" s="4">
        <f t="shared" ca="1" si="373"/>
        <v>0</v>
      </c>
      <c r="DA261" s="4">
        <f t="shared" ca="1" si="373"/>
        <v>0</v>
      </c>
      <c r="DB261" s="4">
        <f t="shared" ca="1" si="373"/>
        <v>0</v>
      </c>
      <c r="DC261" s="4">
        <f t="shared" ca="1" si="373"/>
        <v>0</v>
      </c>
      <c r="DD261" s="4">
        <f t="shared" ca="1" si="373"/>
        <v>0</v>
      </c>
      <c r="DE261" s="4">
        <f t="shared" ca="1" si="373"/>
        <v>0</v>
      </c>
      <c r="DF261" s="4">
        <f t="shared" ca="1" si="373"/>
        <v>0</v>
      </c>
      <c r="DG261" s="4">
        <f t="shared" ca="1" si="373"/>
        <v>0</v>
      </c>
      <c r="DH261" s="4">
        <f t="shared" ca="1" si="373"/>
        <v>0</v>
      </c>
      <c r="DI261" s="4">
        <f t="shared" ca="1" si="373"/>
        <v>0</v>
      </c>
      <c r="DJ261" s="4">
        <f t="shared" ca="1" si="373"/>
        <v>0</v>
      </c>
      <c r="DK261" s="4">
        <f t="shared" ca="1" si="373"/>
        <v>0</v>
      </c>
      <c r="DL261" s="4">
        <f t="shared" ca="1" si="373"/>
        <v>0</v>
      </c>
      <c r="DM261" s="4">
        <f t="shared" ca="1" si="373"/>
        <v>0</v>
      </c>
      <c r="DN261" s="4">
        <f t="shared" ca="1" si="373"/>
        <v>0</v>
      </c>
      <c r="DO261" s="4">
        <f t="shared" ca="1" si="373"/>
        <v>0</v>
      </c>
      <c r="DP261" s="4">
        <f t="shared" ca="1" si="373"/>
        <v>0</v>
      </c>
      <c r="DQ261" s="4">
        <f t="shared" ca="1" si="373"/>
        <v>0</v>
      </c>
      <c r="DR261" s="4">
        <f t="shared" ca="1" si="373"/>
        <v>0</v>
      </c>
      <c r="DS261" s="4">
        <f t="shared" ca="1" si="373"/>
        <v>0</v>
      </c>
      <c r="DT261" s="4">
        <f t="shared" ca="1" si="373"/>
        <v>0</v>
      </c>
      <c r="DU261" s="4">
        <f t="shared" ca="1" si="373"/>
        <v>0</v>
      </c>
      <c r="DV261" s="4">
        <f t="shared" ca="1" si="373"/>
        <v>0</v>
      </c>
      <c r="DW261" s="4">
        <f t="shared" ca="1" si="373"/>
        <v>0</v>
      </c>
      <c r="DX261" s="4">
        <f t="shared" ca="1" si="373"/>
        <v>0</v>
      </c>
      <c r="DY261" s="4">
        <f t="shared" ca="1" si="373"/>
        <v>0</v>
      </c>
      <c r="DZ261" s="4">
        <f t="shared" ca="1" si="373"/>
        <v>0</v>
      </c>
      <c r="EA261" s="4">
        <f t="shared" ca="1" si="373"/>
        <v>0</v>
      </c>
      <c r="EB261" s="4">
        <f t="shared" ref="EB261:GM261" ca="1" si="374">$C$73*EB249+(1-$C$73)*EB226</f>
        <v>0</v>
      </c>
      <c r="EC261" s="4">
        <f t="shared" ca="1" si="374"/>
        <v>0</v>
      </c>
      <c r="ED261" s="4">
        <f t="shared" ca="1" si="374"/>
        <v>0</v>
      </c>
      <c r="EE261" s="4">
        <f t="shared" ca="1" si="374"/>
        <v>0</v>
      </c>
      <c r="EF261" s="4">
        <f t="shared" ca="1" si="374"/>
        <v>0</v>
      </c>
      <c r="EG261" s="4">
        <f t="shared" ca="1" si="374"/>
        <v>0</v>
      </c>
      <c r="EH261" s="4">
        <f t="shared" ca="1" si="374"/>
        <v>0</v>
      </c>
      <c r="EI261" s="4">
        <f t="shared" ca="1" si="374"/>
        <v>0</v>
      </c>
      <c r="EJ261" s="4">
        <f t="shared" ca="1" si="374"/>
        <v>0</v>
      </c>
      <c r="EK261" s="4">
        <f t="shared" ca="1" si="374"/>
        <v>0</v>
      </c>
      <c r="EL261" s="4">
        <f t="shared" ca="1" si="374"/>
        <v>0</v>
      </c>
      <c r="EM261" s="4">
        <f t="shared" ca="1" si="374"/>
        <v>0</v>
      </c>
      <c r="EN261" s="4">
        <f t="shared" ca="1" si="374"/>
        <v>0</v>
      </c>
      <c r="EO261" s="4">
        <f t="shared" ca="1" si="374"/>
        <v>0</v>
      </c>
      <c r="EP261" s="4">
        <f t="shared" ca="1" si="374"/>
        <v>0</v>
      </c>
      <c r="EQ261" s="4">
        <f t="shared" ca="1" si="374"/>
        <v>0</v>
      </c>
      <c r="ER261" s="4">
        <f t="shared" ca="1" si="374"/>
        <v>0</v>
      </c>
      <c r="ES261" s="4">
        <f t="shared" ca="1" si="374"/>
        <v>0</v>
      </c>
      <c r="ET261" s="4">
        <f t="shared" ca="1" si="374"/>
        <v>0</v>
      </c>
      <c r="EU261" s="4">
        <f t="shared" ca="1" si="374"/>
        <v>0</v>
      </c>
      <c r="EV261" s="4">
        <f t="shared" ca="1" si="374"/>
        <v>0</v>
      </c>
      <c r="EW261" s="4">
        <f t="shared" ca="1" si="374"/>
        <v>0</v>
      </c>
      <c r="EX261" s="4">
        <f t="shared" ca="1" si="374"/>
        <v>0</v>
      </c>
      <c r="EY261" s="4">
        <f t="shared" ca="1" si="374"/>
        <v>0</v>
      </c>
      <c r="EZ261" s="4">
        <f t="shared" ca="1" si="374"/>
        <v>0</v>
      </c>
      <c r="FA261" s="4">
        <f t="shared" ca="1" si="374"/>
        <v>0</v>
      </c>
      <c r="FB261" s="4">
        <f t="shared" ca="1" si="374"/>
        <v>0</v>
      </c>
      <c r="FC261" s="4">
        <f t="shared" ca="1" si="374"/>
        <v>0</v>
      </c>
      <c r="FD261" s="4">
        <f t="shared" ca="1" si="374"/>
        <v>0</v>
      </c>
      <c r="FE261" s="4">
        <f t="shared" ca="1" si="374"/>
        <v>0</v>
      </c>
      <c r="FF261" s="4">
        <f t="shared" ca="1" si="374"/>
        <v>0</v>
      </c>
      <c r="FG261" s="4">
        <f t="shared" ca="1" si="374"/>
        <v>0</v>
      </c>
      <c r="FH261" s="4">
        <f t="shared" ca="1" si="374"/>
        <v>0</v>
      </c>
      <c r="FI261" s="4">
        <f t="shared" ca="1" si="374"/>
        <v>0</v>
      </c>
      <c r="FJ261" s="4">
        <f t="shared" ca="1" si="374"/>
        <v>0</v>
      </c>
      <c r="FK261" s="4">
        <f t="shared" ca="1" si="374"/>
        <v>0</v>
      </c>
      <c r="FL261" s="4">
        <f t="shared" ca="1" si="374"/>
        <v>0</v>
      </c>
      <c r="FM261" s="4">
        <f t="shared" ca="1" si="374"/>
        <v>0</v>
      </c>
      <c r="FN261" s="4">
        <f t="shared" ca="1" si="374"/>
        <v>0</v>
      </c>
      <c r="FO261" s="4">
        <f t="shared" ca="1" si="374"/>
        <v>0</v>
      </c>
      <c r="FP261" s="4">
        <f t="shared" ca="1" si="374"/>
        <v>0</v>
      </c>
      <c r="FQ261" s="4">
        <f t="shared" ca="1" si="374"/>
        <v>0</v>
      </c>
      <c r="FR261" s="4">
        <f t="shared" ca="1" si="374"/>
        <v>0</v>
      </c>
      <c r="FS261" s="4">
        <f t="shared" ca="1" si="374"/>
        <v>0</v>
      </c>
      <c r="FT261" s="4">
        <f t="shared" ca="1" si="374"/>
        <v>0</v>
      </c>
      <c r="FU261" s="4">
        <f t="shared" ca="1" si="374"/>
        <v>0</v>
      </c>
      <c r="FV261" s="4">
        <f t="shared" ca="1" si="374"/>
        <v>0</v>
      </c>
      <c r="FW261" s="4">
        <f t="shared" ca="1" si="374"/>
        <v>0</v>
      </c>
      <c r="FX261" s="4">
        <f t="shared" ca="1" si="374"/>
        <v>0</v>
      </c>
      <c r="FY261" s="4">
        <f t="shared" ca="1" si="374"/>
        <v>0</v>
      </c>
      <c r="FZ261" s="4">
        <f t="shared" ca="1" si="374"/>
        <v>0</v>
      </c>
      <c r="GA261" s="4">
        <f t="shared" ca="1" si="374"/>
        <v>0</v>
      </c>
      <c r="GB261" s="4">
        <f t="shared" ca="1" si="374"/>
        <v>0</v>
      </c>
      <c r="GC261" s="4">
        <f t="shared" ca="1" si="374"/>
        <v>0</v>
      </c>
      <c r="GD261" s="4">
        <f t="shared" ca="1" si="374"/>
        <v>0</v>
      </c>
      <c r="GE261" s="4">
        <f t="shared" ca="1" si="374"/>
        <v>0</v>
      </c>
      <c r="GF261" s="4">
        <f t="shared" ca="1" si="374"/>
        <v>0</v>
      </c>
      <c r="GG261" s="4">
        <f t="shared" ca="1" si="374"/>
        <v>0</v>
      </c>
      <c r="GH261" s="4">
        <f t="shared" ca="1" si="374"/>
        <v>0</v>
      </c>
      <c r="GI261" s="4">
        <f t="shared" ca="1" si="374"/>
        <v>0</v>
      </c>
      <c r="GJ261" s="4">
        <f t="shared" ca="1" si="374"/>
        <v>0</v>
      </c>
      <c r="GK261" s="4">
        <f t="shared" ca="1" si="374"/>
        <v>0</v>
      </c>
      <c r="GL261" s="4">
        <f t="shared" ca="1" si="374"/>
        <v>0</v>
      </c>
      <c r="GM261" s="4">
        <f t="shared" ca="1" si="374"/>
        <v>0</v>
      </c>
      <c r="GN261" s="4">
        <f t="shared" ref="GN261:IV261" ca="1" si="375">$C$73*GN249+(1-$C$73)*GN226</f>
        <v>0</v>
      </c>
      <c r="GO261" s="4">
        <f t="shared" ca="1" si="375"/>
        <v>0</v>
      </c>
      <c r="GP261" s="4">
        <f t="shared" ca="1" si="375"/>
        <v>0</v>
      </c>
      <c r="GQ261" s="4">
        <f t="shared" ca="1" si="375"/>
        <v>0</v>
      </c>
      <c r="GR261" s="4">
        <f t="shared" ca="1" si="375"/>
        <v>0</v>
      </c>
      <c r="GS261" s="4">
        <f t="shared" ca="1" si="375"/>
        <v>0</v>
      </c>
      <c r="GT261" s="4">
        <f t="shared" ca="1" si="375"/>
        <v>0</v>
      </c>
      <c r="GU261" s="4">
        <f t="shared" ca="1" si="375"/>
        <v>0</v>
      </c>
      <c r="GV261" s="4">
        <f t="shared" ca="1" si="375"/>
        <v>0</v>
      </c>
      <c r="GW261" s="4">
        <f t="shared" ca="1" si="375"/>
        <v>0</v>
      </c>
      <c r="GX261" s="4">
        <f t="shared" ca="1" si="375"/>
        <v>0</v>
      </c>
      <c r="GY261" s="4">
        <f t="shared" ca="1" si="375"/>
        <v>0</v>
      </c>
      <c r="GZ261" s="4">
        <f t="shared" ca="1" si="375"/>
        <v>0</v>
      </c>
      <c r="HA261" s="4">
        <f t="shared" ca="1" si="375"/>
        <v>0</v>
      </c>
      <c r="HB261" s="4">
        <f t="shared" ca="1" si="375"/>
        <v>0</v>
      </c>
      <c r="HC261" s="4">
        <f t="shared" ca="1" si="375"/>
        <v>0</v>
      </c>
      <c r="HD261" s="4">
        <f t="shared" ca="1" si="375"/>
        <v>0</v>
      </c>
      <c r="HE261" s="4">
        <f t="shared" ca="1" si="375"/>
        <v>0</v>
      </c>
      <c r="HF261" s="4">
        <f t="shared" ca="1" si="375"/>
        <v>0</v>
      </c>
      <c r="HG261" s="4">
        <f t="shared" ca="1" si="375"/>
        <v>0</v>
      </c>
      <c r="HH261" s="4">
        <f t="shared" ca="1" si="375"/>
        <v>0</v>
      </c>
      <c r="HI261" s="4">
        <f t="shared" ca="1" si="375"/>
        <v>0</v>
      </c>
      <c r="HJ261" s="4">
        <f t="shared" ca="1" si="375"/>
        <v>0</v>
      </c>
      <c r="HK261" s="4">
        <f t="shared" ca="1" si="375"/>
        <v>0</v>
      </c>
      <c r="HL261" s="4">
        <f t="shared" ca="1" si="375"/>
        <v>0</v>
      </c>
      <c r="HM261" s="4">
        <f t="shared" ca="1" si="375"/>
        <v>0</v>
      </c>
      <c r="HN261" s="4">
        <f t="shared" ca="1" si="375"/>
        <v>0</v>
      </c>
      <c r="HO261" s="4">
        <f t="shared" ca="1" si="375"/>
        <v>0</v>
      </c>
      <c r="HP261" s="4">
        <f t="shared" ca="1" si="375"/>
        <v>0</v>
      </c>
      <c r="HQ261" s="4">
        <f t="shared" ca="1" si="375"/>
        <v>0</v>
      </c>
      <c r="HR261" s="4">
        <f t="shared" ca="1" si="375"/>
        <v>0</v>
      </c>
      <c r="HS261" s="4">
        <f t="shared" ca="1" si="375"/>
        <v>0</v>
      </c>
      <c r="HT261" s="4">
        <f t="shared" ca="1" si="375"/>
        <v>0</v>
      </c>
      <c r="HU261" s="4">
        <f t="shared" ca="1" si="375"/>
        <v>0</v>
      </c>
      <c r="HV261" s="4">
        <f t="shared" ca="1" si="375"/>
        <v>0</v>
      </c>
      <c r="HW261" s="4">
        <f t="shared" ca="1" si="375"/>
        <v>0</v>
      </c>
      <c r="HX261" s="4">
        <f t="shared" ca="1" si="375"/>
        <v>0</v>
      </c>
      <c r="HY261" s="4">
        <f t="shared" ca="1" si="375"/>
        <v>0</v>
      </c>
      <c r="HZ261" s="4">
        <f t="shared" ca="1" si="375"/>
        <v>0</v>
      </c>
      <c r="IA261" s="4">
        <f t="shared" ca="1" si="375"/>
        <v>0</v>
      </c>
      <c r="IB261" s="4">
        <f t="shared" ca="1" si="375"/>
        <v>0</v>
      </c>
      <c r="IC261" s="4">
        <f t="shared" ca="1" si="375"/>
        <v>0</v>
      </c>
      <c r="ID261" s="4">
        <f t="shared" ca="1" si="375"/>
        <v>0</v>
      </c>
      <c r="IE261" s="4">
        <f t="shared" ca="1" si="375"/>
        <v>0</v>
      </c>
      <c r="IF261" s="4">
        <f t="shared" ca="1" si="375"/>
        <v>0</v>
      </c>
      <c r="IG261" s="4">
        <f t="shared" ca="1" si="375"/>
        <v>0</v>
      </c>
      <c r="IH261" s="4">
        <f t="shared" ca="1" si="375"/>
        <v>0</v>
      </c>
      <c r="II261" s="4">
        <f t="shared" ca="1" si="375"/>
        <v>0</v>
      </c>
      <c r="IJ261" s="4">
        <f t="shared" ca="1" si="375"/>
        <v>0</v>
      </c>
      <c r="IK261" s="4">
        <f t="shared" ca="1" si="375"/>
        <v>0</v>
      </c>
      <c r="IL261" s="4">
        <f t="shared" ca="1" si="375"/>
        <v>0</v>
      </c>
      <c r="IM261" s="4">
        <f t="shared" ca="1" si="375"/>
        <v>0</v>
      </c>
      <c r="IN261" s="4">
        <f t="shared" ca="1" si="375"/>
        <v>0</v>
      </c>
      <c r="IO261" s="4">
        <f t="shared" ca="1" si="375"/>
        <v>0</v>
      </c>
      <c r="IP261" s="4">
        <f t="shared" ca="1" si="375"/>
        <v>0</v>
      </c>
      <c r="IQ261" s="4">
        <f t="shared" ca="1" si="375"/>
        <v>0</v>
      </c>
      <c r="IR261" s="4">
        <f t="shared" ca="1" si="375"/>
        <v>0</v>
      </c>
      <c r="IS261" s="4">
        <f t="shared" ca="1" si="375"/>
        <v>0</v>
      </c>
      <c r="IT261" s="4">
        <f t="shared" ca="1" si="375"/>
        <v>0</v>
      </c>
      <c r="IU261" s="4">
        <f t="shared" ca="1" si="375"/>
        <v>0</v>
      </c>
      <c r="IV261" s="4">
        <f t="shared" ca="1" si="375"/>
        <v>0</v>
      </c>
    </row>
    <row r="262" spans="1:256" x14ac:dyDescent="0.15">
      <c r="A262" s="24" t="s">
        <v>146</v>
      </c>
      <c r="B262" s="2" t="s">
        <v>18</v>
      </c>
      <c r="C262" s="4"/>
      <c r="D262" s="4">
        <f t="shared" ref="D262:BO262" ca="1" si="376">$C$73*D250+(1-$C$73)*D227</f>
        <v>0</v>
      </c>
      <c r="E262" s="4">
        <f t="shared" ca="1" si="376"/>
        <v>0</v>
      </c>
      <c r="F262" s="4">
        <f t="shared" ca="1" si="376"/>
        <v>0</v>
      </c>
      <c r="G262" s="4">
        <f t="shared" ca="1" si="376"/>
        <v>0</v>
      </c>
      <c r="H262" s="4">
        <f t="shared" ca="1" si="376"/>
        <v>0</v>
      </c>
      <c r="I262" s="4">
        <f t="shared" ca="1" si="376"/>
        <v>0</v>
      </c>
      <c r="J262" s="4">
        <f t="shared" ca="1" si="376"/>
        <v>0</v>
      </c>
      <c r="K262" s="4">
        <f t="shared" ca="1" si="376"/>
        <v>0</v>
      </c>
      <c r="L262" s="4">
        <f t="shared" ca="1" si="376"/>
        <v>0</v>
      </c>
      <c r="M262" s="4">
        <f t="shared" ca="1" si="376"/>
        <v>0</v>
      </c>
      <c r="N262" s="4">
        <f t="shared" ca="1" si="376"/>
        <v>0</v>
      </c>
      <c r="O262" s="4">
        <f t="shared" ca="1" si="376"/>
        <v>0</v>
      </c>
      <c r="P262" s="4">
        <f t="shared" ca="1" si="376"/>
        <v>0</v>
      </c>
      <c r="Q262" s="4">
        <f t="shared" ca="1" si="376"/>
        <v>0</v>
      </c>
      <c r="R262" s="4">
        <f t="shared" ca="1" si="376"/>
        <v>0</v>
      </c>
      <c r="S262" s="4">
        <f t="shared" ca="1" si="376"/>
        <v>0</v>
      </c>
      <c r="T262" s="4">
        <f t="shared" ca="1" si="376"/>
        <v>0</v>
      </c>
      <c r="U262" s="4">
        <f t="shared" ca="1" si="376"/>
        <v>0</v>
      </c>
      <c r="V262" s="4">
        <f t="shared" ca="1" si="376"/>
        <v>0</v>
      </c>
      <c r="W262" s="4">
        <f t="shared" ca="1" si="376"/>
        <v>0</v>
      </c>
      <c r="X262" s="4">
        <f t="shared" ca="1" si="376"/>
        <v>0</v>
      </c>
      <c r="Y262" s="4">
        <f t="shared" ca="1" si="376"/>
        <v>0</v>
      </c>
      <c r="Z262" s="4">
        <f t="shared" ca="1" si="376"/>
        <v>0</v>
      </c>
      <c r="AA262" s="4">
        <f t="shared" ca="1" si="376"/>
        <v>0</v>
      </c>
      <c r="AB262" s="4">
        <f t="shared" ca="1" si="376"/>
        <v>0</v>
      </c>
      <c r="AC262" s="4">
        <f t="shared" ca="1" si="376"/>
        <v>0</v>
      </c>
      <c r="AD262" s="4">
        <f t="shared" ca="1" si="376"/>
        <v>0</v>
      </c>
      <c r="AE262" s="4">
        <f t="shared" ca="1" si="376"/>
        <v>0</v>
      </c>
      <c r="AF262" s="4">
        <f t="shared" ca="1" si="376"/>
        <v>0</v>
      </c>
      <c r="AG262" s="4">
        <f t="shared" ca="1" si="376"/>
        <v>0</v>
      </c>
      <c r="AH262" s="4">
        <f t="shared" ca="1" si="376"/>
        <v>0</v>
      </c>
      <c r="AI262" s="4">
        <f t="shared" ca="1" si="376"/>
        <v>0</v>
      </c>
      <c r="AJ262" s="4">
        <f t="shared" ca="1" si="376"/>
        <v>0</v>
      </c>
      <c r="AK262" s="4">
        <f t="shared" ca="1" si="376"/>
        <v>0</v>
      </c>
      <c r="AL262" s="4">
        <f t="shared" ca="1" si="376"/>
        <v>0</v>
      </c>
      <c r="AM262" s="4">
        <f t="shared" ca="1" si="376"/>
        <v>0</v>
      </c>
      <c r="AN262" s="4">
        <f t="shared" ca="1" si="376"/>
        <v>0</v>
      </c>
      <c r="AO262" s="4">
        <f t="shared" ca="1" si="376"/>
        <v>0</v>
      </c>
      <c r="AP262" s="4">
        <f t="shared" ca="1" si="376"/>
        <v>0</v>
      </c>
      <c r="AQ262" s="4">
        <f t="shared" ca="1" si="376"/>
        <v>0</v>
      </c>
      <c r="AR262" s="4">
        <f t="shared" ca="1" si="376"/>
        <v>0</v>
      </c>
      <c r="AS262" s="4">
        <f t="shared" ca="1" si="376"/>
        <v>0</v>
      </c>
      <c r="AT262" s="4">
        <f t="shared" ca="1" si="376"/>
        <v>0</v>
      </c>
      <c r="AU262" s="4">
        <f t="shared" ca="1" si="376"/>
        <v>0</v>
      </c>
      <c r="AV262" s="4">
        <f t="shared" ca="1" si="376"/>
        <v>0</v>
      </c>
      <c r="AW262" s="4">
        <f t="shared" ca="1" si="376"/>
        <v>0</v>
      </c>
      <c r="AX262" s="4">
        <f t="shared" ca="1" si="376"/>
        <v>0</v>
      </c>
      <c r="AY262" s="4">
        <f t="shared" ca="1" si="376"/>
        <v>0</v>
      </c>
      <c r="AZ262" s="4">
        <f t="shared" ca="1" si="376"/>
        <v>0</v>
      </c>
      <c r="BA262" s="4">
        <f t="shared" ca="1" si="376"/>
        <v>0</v>
      </c>
      <c r="BB262" s="4">
        <f t="shared" ca="1" si="376"/>
        <v>0</v>
      </c>
      <c r="BC262" s="4">
        <f t="shared" ca="1" si="376"/>
        <v>0</v>
      </c>
      <c r="BD262" s="4">
        <f t="shared" ca="1" si="376"/>
        <v>0</v>
      </c>
      <c r="BE262" s="4">
        <f t="shared" ca="1" si="376"/>
        <v>0</v>
      </c>
      <c r="BF262" s="4">
        <f t="shared" ca="1" si="376"/>
        <v>0</v>
      </c>
      <c r="BG262" s="4">
        <f t="shared" ca="1" si="376"/>
        <v>0</v>
      </c>
      <c r="BH262" s="4">
        <f t="shared" ca="1" si="376"/>
        <v>0</v>
      </c>
      <c r="BI262" s="4">
        <f t="shared" ca="1" si="376"/>
        <v>0</v>
      </c>
      <c r="BJ262" s="4">
        <f t="shared" ca="1" si="376"/>
        <v>0</v>
      </c>
      <c r="BK262" s="4">
        <f t="shared" ca="1" si="376"/>
        <v>0</v>
      </c>
      <c r="BL262" s="4">
        <f t="shared" ca="1" si="376"/>
        <v>0</v>
      </c>
      <c r="BM262" s="4">
        <f t="shared" ca="1" si="376"/>
        <v>0</v>
      </c>
      <c r="BN262" s="4">
        <f t="shared" ca="1" si="376"/>
        <v>0</v>
      </c>
      <c r="BO262" s="4">
        <f t="shared" ca="1" si="376"/>
        <v>0</v>
      </c>
      <c r="BP262" s="4">
        <f t="shared" ref="BP262:EA262" ca="1" si="377">$C$73*BP250+(1-$C$73)*BP227</f>
        <v>0</v>
      </c>
      <c r="BQ262" s="4">
        <f t="shared" ca="1" si="377"/>
        <v>0</v>
      </c>
      <c r="BR262" s="4">
        <f t="shared" ca="1" si="377"/>
        <v>0</v>
      </c>
      <c r="BS262" s="4">
        <f t="shared" ca="1" si="377"/>
        <v>0</v>
      </c>
      <c r="BT262" s="4">
        <f t="shared" ca="1" si="377"/>
        <v>0</v>
      </c>
      <c r="BU262" s="4">
        <f t="shared" ca="1" si="377"/>
        <v>0</v>
      </c>
      <c r="BV262" s="4">
        <f t="shared" ca="1" si="377"/>
        <v>0</v>
      </c>
      <c r="BW262" s="4">
        <f t="shared" ca="1" si="377"/>
        <v>0</v>
      </c>
      <c r="BX262" s="4">
        <f t="shared" ca="1" si="377"/>
        <v>0</v>
      </c>
      <c r="BY262" s="4">
        <f t="shared" ca="1" si="377"/>
        <v>0</v>
      </c>
      <c r="BZ262" s="4">
        <f t="shared" ca="1" si="377"/>
        <v>0</v>
      </c>
      <c r="CA262" s="4">
        <f t="shared" ca="1" si="377"/>
        <v>0</v>
      </c>
      <c r="CB262" s="4">
        <f t="shared" ca="1" si="377"/>
        <v>0</v>
      </c>
      <c r="CC262" s="4">
        <f t="shared" ca="1" si="377"/>
        <v>0</v>
      </c>
      <c r="CD262" s="4">
        <f t="shared" ca="1" si="377"/>
        <v>0</v>
      </c>
      <c r="CE262" s="4">
        <f t="shared" ca="1" si="377"/>
        <v>0</v>
      </c>
      <c r="CF262" s="4">
        <f t="shared" ca="1" si="377"/>
        <v>0</v>
      </c>
      <c r="CG262" s="4">
        <f t="shared" ca="1" si="377"/>
        <v>0</v>
      </c>
      <c r="CH262" s="4">
        <f t="shared" ca="1" si="377"/>
        <v>0</v>
      </c>
      <c r="CI262" s="4">
        <f t="shared" ca="1" si="377"/>
        <v>0</v>
      </c>
      <c r="CJ262" s="4">
        <f t="shared" ca="1" si="377"/>
        <v>0</v>
      </c>
      <c r="CK262" s="4">
        <f t="shared" ca="1" si="377"/>
        <v>0</v>
      </c>
      <c r="CL262" s="4">
        <f t="shared" ca="1" si="377"/>
        <v>0</v>
      </c>
      <c r="CM262" s="4">
        <f t="shared" ca="1" si="377"/>
        <v>0</v>
      </c>
      <c r="CN262" s="4">
        <f t="shared" ca="1" si="377"/>
        <v>0</v>
      </c>
      <c r="CO262" s="4">
        <f t="shared" ca="1" si="377"/>
        <v>0</v>
      </c>
      <c r="CP262" s="4">
        <f t="shared" ca="1" si="377"/>
        <v>0</v>
      </c>
      <c r="CQ262" s="4">
        <f t="shared" ca="1" si="377"/>
        <v>0</v>
      </c>
      <c r="CR262" s="4">
        <f t="shared" ca="1" si="377"/>
        <v>0</v>
      </c>
      <c r="CS262" s="4">
        <f t="shared" ca="1" si="377"/>
        <v>0</v>
      </c>
      <c r="CT262" s="4">
        <f t="shared" ca="1" si="377"/>
        <v>0</v>
      </c>
      <c r="CU262" s="4">
        <f t="shared" ca="1" si="377"/>
        <v>0</v>
      </c>
      <c r="CV262" s="4">
        <f t="shared" ca="1" si="377"/>
        <v>0</v>
      </c>
      <c r="CW262" s="4">
        <f t="shared" ca="1" si="377"/>
        <v>0</v>
      </c>
      <c r="CX262" s="4">
        <f t="shared" ca="1" si="377"/>
        <v>0</v>
      </c>
      <c r="CY262" s="4">
        <f t="shared" ca="1" si="377"/>
        <v>0</v>
      </c>
      <c r="CZ262" s="4">
        <f t="shared" ca="1" si="377"/>
        <v>0</v>
      </c>
      <c r="DA262" s="4">
        <f t="shared" ca="1" si="377"/>
        <v>0</v>
      </c>
      <c r="DB262" s="4">
        <f t="shared" ca="1" si="377"/>
        <v>0</v>
      </c>
      <c r="DC262" s="4">
        <f t="shared" ca="1" si="377"/>
        <v>0</v>
      </c>
      <c r="DD262" s="4">
        <f t="shared" ca="1" si="377"/>
        <v>0</v>
      </c>
      <c r="DE262" s="4">
        <f t="shared" ca="1" si="377"/>
        <v>0</v>
      </c>
      <c r="DF262" s="4">
        <f t="shared" ca="1" si="377"/>
        <v>0</v>
      </c>
      <c r="DG262" s="4">
        <f t="shared" ca="1" si="377"/>
        <v>0</v>
      </c>
      <c r="DH262" s="4">
        <f t="shared" ca="1" si="377"/>
        <v>0</v>
      </c>
      <c r="DI262" s="4">
        <f t="shared" ca="1" si="377"/>
        <v>0</v>
      </c>
      <c r="DJ262" s="4">
        <f t="shared" ca="1" si="377"/>
        <v>0</v>
      </c>
      <c r="DK262" s="4">
        <f t="shared" ca="1" si="377"/>
        <v>0</v>
      </c>
      <c r="DL262" s="4">
        <f t="shared" ca="1" si="377"/>
        <v>0</v>
      </c>
      <c r="DM262" s="4">
        <f t="shared" ca="1" si="377"/>
        <v>0</v>
      </c>
      <c r="DN262" s="4">
        <f t="shared" ca="1" si="377"/>
        <v>0</v>
      </c>
      <c r="DO262" s="4">
        <f t="shared" ca="1" si="377"/>
        <v>0</v>
      </c>
      <c r="DP262" s="4">
        <f t="shared" ca="1" si="377"/>
        <v>0</v>
      </c>
      <c r="DQ262" s="4">
        <f t="shared" ca="1" si="377"/>
        <v>0</v>
      </c>
      <c r="DR262" s="4">
        <f t="shared" ca="1" si="377"/>
        <v>0</v>
      </c>
      <c r="DS262" s="4">
        <f t="shared" ca="1" si="377"/>
        <v>0</v>
      </c>
      <c r="DT262" s="4">
        <f t="shared" ca="1" si="377"/>
        <v>0</v>
      </c>
      <c r="DU262" s="4">
        <f t="shared" ca="1" si="377"/>
        <v>0</v>
      </c>
      <c r="DV262" s="4">
        <f t="shared" ca="1" si="377"/>
        <v>0</v>
      </c>
      <c r="DW262" s="4">
        <f t="shared" ca="1" si="377"/>
        <v>0</v>
      </c>
      <c r="DX262" s="4">
        <f t="shared" ca="1" si="377"/>
        <v>0</v>
      </c>
      <c r="DY262" s="4">
        <f t="shared" ca="1" si="377"/>
        <v>0</v>
      </c>
      <c r="DZ262" s="4">
        <f t="shared" ca="1" si="377"/>
        <v>0</v>
      </c>
      <c r="EA262" s="4">
        <f t="shared" ca="1" si="377"/>
        <v>0</v>
      </c>
      <c r="EB262" s="4">
        <f t="shared" ref="EB262:GM262" ca="1" si="378">$C$73*EB250+(1-$C$73)*EB227</f>
        <v>0</v>
      </c>
      <c r="EC262" s="4">
        <f t="shared" ca="1" si="378"/>
        <v>0</v>
      </c>
      <c r="ED262" s="4">
        <f t="shared" ca="1" si="378"/>
        <v>0</v>
      </c>
      <c r="EE262" s="4">
        <f t="shared" ca="1" si="378"/>
        <v>0</v>
      </c>
      <c r="EF262" s="4">
        <f t="shared" ca="1" si="378"/>
        <v>0</v>
      </c>
      <c r="EG262" s="4">
        <f t="shared" ca="1" si="378"/>
        <v>0</v>
      </c>
      <c r="EH262" s="4">
        <f t="shared" ca="1" si="378"/>
        <v>0</v>
      </c>
      <c r="EI262" s="4">
        <f t="shared" ca="1" si="378"/>
        <v>0</v>
      </c>
      <c r="EJ262" s="4">
        <f t="shared" ca="1" si="378"/>
        <v>0</v>
      </c>
      <c r="EK262" s="4">
        <f t="shared" ca="1" si="378"/>
        <v>0</v>
      </c>
      <c r="EL262" s="4">
        <f t="shared" ca="1" si="378"/>
        <v>0</v>
      </c>
      <c r="EM262" s="4">
        <f t="shared" ca="1" si="378"/>
        <v>0</v>
      </c>
      <c r="EN262" s="4">
        <f t="shared" ca="1" si="378"/>
        <v>0</v>
      </c>
      <c r="EO262" s="4">
        <f t="shared" ca="1" si="378"/>
        <v>0</v>
      </c>
      <c r="EP262" s="4">
        <f t="shared" ca="1" si="378"/>
        <v>0</v>
      </c>
      <c r="EQ262" s="4">
        <f t="shared" ca="1" si="378"/>
        <v>0</v>
      </c>
      <c r="ER262" s="4">
        <f t="shared" ca="1" si="378"/>
        <v>0</v>
      </c>
      <c r="ES262" s="4">
        <f t="shared" ca="1" si="378"/>
        <v>0</v>
      </c>
      <c r="ET262" s="4">
        <f t="shared" ca="1" si="378"/>
        <v>0</v>
      </c>
      <c r="EU262" s="4">
        <f t="shared" ca="1" si="378"/>
        <v>0</v>
      </c>
      <c r="EV262" s="4">
        <f t="shared" ca="1" si="378"/>
        <v>0</v>
      </c>
      <c r="EW262" s="4">
        <f t="shared" ca="1" si="378"/>
        <v>0</v>
      </c>
      <c r="EX262" s="4">
        <f t="shared" ca="1" si="378"/>
        <v>0</v>
      </c>
      <c r="EY262" s="4">
        <f t="shared" ca="1" si="378"/>
        <v>0</v>
      </c>
      <c r="EZ262" s="4">
        <f t="shared" ca="1" si="378"/>
        <v>0</v>
      </c>
      <c r="FA262" s="4">
        <f t="shared" ca="1" si="378"/>
        <v>0</v>
      </c>
      <c r="FB262" s="4">
        <f t="shared" ca="1" si="378"/>
        <v>0</v>
      </c>
      <c r="FC262" s="4">
        <f t="shared" ca="1" si="378"/>
        <v>0</v>
      </c>
      <c r="FD262" s="4">
        <f t="shared" ca="1" si="378"/>
        <v>0</v>
      </c>
      <c r="FE262" s="4">
        <f t="shared" ca="1" si="378"/>
        <v>0</v>
      </c>
      <c r="FF262" s="4">
        <f t="shared" ca="1" si="378"/>
        <v>0</v>
      </c>
      <c r="FG262" s="4">
        <f t="shared" ca="1" si="378"/>
        <v>0</v>
      </c>
      <c r="FH262" s="4">
        <f t="shared" ca="1" si="378"/>
        <v>0</v>
      </c>
      <c r="FI262" s="4">
        <f t="shared" ca="1" si="378"/>
        <v>0</v>
      </c>
      <c r="FJ262" s="4">
        <f t="shared" ca="1" si="378"/>
        <v>0</v>
      </c>
      <c r="FK262" s="4">
        <f t="shared" ca="1" si="378"/>
        <v>0</v>
      </c>
      <c r="FL262" s="4">
        <f t="shared" ca="1" si="378"/>
        <v>0</v>
      </c>
      <c r="FM262" s="4">
        <f t="shared" ca="1" si="378"/>
        <v>0</v>
      </c>
      <c r="FN262" s="4">
        <f t="shared" ca="1" si="378"/>
        <v>0</v>
      </c>
      <c r="FO262" s="4">
        <f t="shared" ca="1" si="378"/>
        <v>0</v>
      </c>
      <c r="FP262" s="4">
        <f t="shared" ca="1" si="378"/>
        <v>0</v>
      </c>
      <c r="FQ262" s="4">
        <f t="shared" ca="1" si="378"/>
        <v>0</v>
      </c>
      <c r="FR262" s="4">
        <f t="shared" ca="1" si="378"/>
        <v>0</v>
      </c>
      <c r="FS262" s="4">
        <f t="shared" ca="1" si="378"/>
        <v>0</v>
      </c>
      <c r="FT262" s="4">
        <f t="shared" ca="1" si="378"/>
        <v>0</v>
      </c>
      <c r="FU262" s="4">
        <f t="shared" ca="1" si="378"/>
        <v>0</v>
      </c>
      <c r="FV262" s="4">
        <f t="shared" ca="1" si="378"/>
        <v>0</v>
      </c>
      <c r="FW262" s="4">
        <f t="shared" ca="1" si="378"/>
        <v>0</v>
      </c>
      <c r="FX262" s="4">
        <f t="shared" ca="1" si="378"/>
        <v>0</v>
      </c>
      <c r="FY262" s="4">
        <f t="shared" ca="1" si="378"/>
        <v>0</v>
      </c>
      <c r="FZ262" s="4">
        <f t="shared" ca="1" si="378"/>
        <v>0</v>
      </c>
      <c r="GA262" s="4">
        <f t="shared" ca="1" si="378"/>
        <v>0</v>
      </c>
      <c r="GB262" s="4">
        <f t="shared" ca="1" si="378"/>
        <v>0</v>
      </c>
      <c r="GC262" s="4">
        <f t="shared" ca="1" si="378"/>
        <v>0</v>
      </c>
      <c r="GD262" s="4">
        <f t="shared" ca="1" si="378"/>
        <v>0</v>
      </c>
      <c r="GE262" s="4">
        <f t="shared" ca="1" si="378"/>
        <v>0</v>
      </c>
      <c r="GF262" s="4">
        <f t="shared" ca="1" si="378"/>
        <v>0</v>
      </c>
      <c r="GG262" s="4">
        <f t="shared" ca="1" si="378"/>
        <v>0</v>
      </c>
      <c r="GH262" s="4">
        <f t="shared" ca="1" si="378"/>
        <v>0</v>
      </c>
      <c r="GI262" s="4">
        <f t="shared" ca="1" si="378"/>
        <v>0</v>
      </c>
      <c r="GJ262" s="4">
        <f t="shared" ca="1" si="378"/>
        <v>0</v>
      </c>
      <c r="GK262" s="4">
        <f t="shared" ca="1" si="378"/>
        <v>0</v>
      </c>
      <c r="GL262" s="4">
        <f t="shared" ca="1" si="378"/>
        <v>0</v>
      </c>
      <c r="GM262" s="4">
        <f t="shared" ca="1" si="378"/>
        <v>0</v>
      </c>
      <c r="GN262" s="4">
        <f t="shared" ref="GN262:IV262" ca="1" si="379">$C$73*GN250+(1-$C$73)*GN227</f>
        <v>0</v>
      </c>
      <c r="GO262" s="4">
        <f t="shared" ca="1" si="379"/>
        <v>0</v>
      </c>
      <c r="GP262" s="4">
        <f t="shared" ca="1" si="379"/>
        <v>0</v>
      </c>
      <c r="GQ262" s="4">
        <f t="shared" ca="1" si="379"/>
        <v>0</v>
      </c>
      <c r="GR262" s="4">
        <f t="shared" ca="1" si="379"/>
        <v>0</v>
      </c>
      <c r="GS262" s="4">
        <f t="shared" ca="1" si="379"/>
        <v>0</v>
      </c>
      <c r="GT262" s="4">
        <f t="shared" ca="1" si="379"/>
        <v>0</v>
      </c>
      <c r="GU262" s="4">
        <f t="shared" ca="1" si="379"/>
        <v>0</v>
      </c>
      <c r="GV262" s="4">
        <f t="shared" ca="1" si="379"/>
        <v>0</v>
      </c>
      <c r="GW262" s="4">
        <f t="shared" ca="1" si="379"/>
        <v>0</v>
      </c>
      <c r="GX262" s="4">
        <f t="shared" ca="1" si="379"/>
        <v>0</v>
      </c>
      <c r="GY262" s="4">
        <f t="shared" ca="1" si="379"/>
        <v>0</v>
      </c>
      <c r="GZ262" s="4">
        <f t="shared" ca="1" si="379"/>
        <v>0</v>
      </c>
      <c r="HA262" s="4">
        <f t="shared" ca="1" si="379"/>
        <v>0</v>
      </c>
      <c r="HB262" s="4">
        <f t="shared" ca="1" si="379"/>
        <v>0</v>
      </c>
      <c r="HC262" s="4">
        <f t="shared" ca="1" si="379"/>
        <v>0</v>
      </c>
      <c r="HD262" s="4">
        <f t="shared" ca="1" si="379"/>
        <v>0</v>
      </c>
      <c r="HE262" s="4">
        <f t="shared" ca="1" si="379"/>
        <v>0</v>
      </c>
      <c r="HF262" s="4">
        <f t="shared" ca="1" si="379"/>
        <v>0</v>
      </c>
      <c r="HG262" s="4">
        <f t="shared" ca="1" si="379"/>
        <v>0</v>
      </c>
      <c r="HH262" s="4">
        <f t="shared" ca="1" si="379"/>
        <v>0</v>
      </c>
      <c r="HI262" s="4">
        <f t="shared" ca="1" si="379"/>
        <v>0</v>
      </c>
      <c r="HJ262" s="4">
        <f t="shared" ca="1" si="379"/>
        <v>0</v>
      </c>
      <c r="HK262" s="4">
        <f t="shared" ca="1" si="379"/>
        <v>0</v>
      </c>
      <c r="HL262" s="4">
        <f t="shared" ca="1" si="379"/>
        <v>0</v>
      </c>
      <c r="HM262" s="4">
        <f t="shared" ca="1" si="379"/>
        <v>0</v>
      </c>
      <c r="HN262" s="4">
        <f t="shared" ca="1" si="379"/>
        <v>0</v>
      </c>
      <c r="HO262" s="4">
        <f t="shared" ca="1" si="379"/>
        <v>0</v>
      </c>
      <c r="HP262" s="4">
        <f t="shared" ca="1" si="379"/>
        <v>0</v>
      </c>
      <c r="HQ262" s="4">
        <f t="shared" ca="1" si="379"/>
        <v>0</v>
      </c>
      <c r="HR262" s="4">
        <f t="shared" ca="1" si="379"/>
        <v>0</v>
      </c>
      <c r="HS262" s="4">
        <f t="shared" ca="1" si="379"/>
        <v>0</v>
      </c>
      <c r="HT262" s="4">
        <f t="shared" ca="1" si="379"/>
        <v>0</v>
      </c>
      <c r="HU262" s="4">
        <f t="shared" ca="1" si="379"/>
        <v>0</v>
      </c>
      <c r="HV262" s="4">
        <f t="shared" ca="1" si="379"/>
        <v>0</v>
      </c>
      <c r="HW262" s="4">
        <f t="shared" ca="1" si="379"/>
        <v>0</v>
      </c>
      <c r="HX262" s="4">
        <f t="shared" ca="1" si="379"/>
        <v>0</v>
      </c>
      <c r="HY262" s="4">
        <f t="shared" ca="1" si="379"/>
        <v>0</v>
      </c>
      <c r="HZ262" s="4">
        <f t="shared" ca="1" si="379"/>
        <v>0</v>
      </c>
      <c r="IA262" s="4">
        <f t="shared" ca="1" si="379"/>
        <v>0</v>
      </c>
      <c r="IB262" s="4">
        <f t="shared" ca="1" si="379"/>
        <v>0</v>
      </c>
      <c r="IC262" s="4">
        <f t="shared" ca="1" si="379"/>
        <v>0</v>
      </c>
      <c r="ID262" s="4">
        <f t="shared" ca="1" si="379"/>
        <v>0</v>
      </c>
      <c r="IE262" s="4">
        <f t="shared" ca="1" si="379"/>
        <v>0</v>
      </c>
      <c r="IF262" s="4">
        <f t="shared" ca="1" si="379"/>
        <v>0</v>
      </c>
      <c r="IG262" s="4">
        <f t="shared" ca="1" si="379"/>
        <v>0</v>
      </c>
      <c r="IH262" s="4">
        <f t="shared" ca="1" si="379"/>
        <v>0</v>
      </c>
      <c r="II262" s="4">
        <f t="shared" ca="1" si="379"/>
        <v>0</v>
      </c>
      <c r="IJ262" s="4">
        <f t="shared" ca="1" si="379"/>
        <v>0</v>
      </c>
      <c r="IK262" s="4">
        <f t="shared" ca="1" si="379"/>
        <v>0</v>
      </c>
      <c r="IL262" s="4">
        <f t="shared" ca="1" si="379"/>
        <v>0</v>
      </c>
      <c r="IM262" s="4">
        <f t="shared" ca="1" si="379"/>
        <v>0</v>
      </c>
      <c r="IN262" s="4">
        <f t="shared" ca="1" si="379"/>
        <v>0</v>
      </c>
      <c r="IO262" s="4">
        <f t="shared" ca="1" si="379"/>
        <v>0</v>
      </c>
      <c r="IP262" s="4">
        <f t="shared" ca="1" si="379"/>
        <v>0</v>
      </c>
      <c r="IQ262" s="4">
        <f t="shared" ca="1" si="379"/>
        <v>0</v>
      </c>
      <c r="IR262" s="4">
        <f t="shared" ca="1" si="379"/>
        <v>0</v>
      </c>
      <c r="IS262" s="4">
        <f t="shared" ca="1" si="379"/>
        <v>0</v>
      </c>
      <c r="IT262" s="4">
        <f t="shared" ca="1" si="379"/>
        <v>0</v>
      </c>
      <c r="IU262" s="4">
        <f t="shared" ca="1" si="379"/>
        <v>0</v>
      </c>
      <c r="IV262" s="4">
        <f t="shared" ca="1" si="379"/>
        <v>0</v>
      </c>
    </row>
    <row r="263" spans="1:256" x14ac:dyDescent="0.15">
      <c r="A263" s="24" t="s">
        <v>147</v>
      </c>
      <c r="B263" s="2" t="s">
        <v>18</v>
      </c>
      <c r="C263" s="4"/>
      <c r="D263" s="4">
        <f t="shared" ref="D263:BO263" ca="1" si="380">$C$73*D251+(1-$C$73)*D228</f>
        <v>0</v>
      </c>
      <c r="E263" s="4">
        <f t="shared" ca="1" si="380"/>
        <v>0</v>
      </c>
      <c r="F263" s="4">
        <f t="shared" ca="1" si="380"/>
        <v>0</v>
      </c>
      <c r="G263" s="4">
        <f t="shared" ca="1" si="380"/>
        <v>0</v>
      </c>
      <c r="H263" s="4">
        <f t="shared" ca="1" si="380"/>
        <v>0</v>
      </c>
      <c r="I263" s="4">
        <f t="shared" ca="1" si="380"/>
        <v>0</v>
      </c>
      <c r="J263" s="4">
        <f t="shared" ca="1" si="380"/>
        <v>0</v>
      </c>
      <c r="K263" s="4">
        <f t="shared" ca="1" si="380"/>
        <v>0</v>
      </c>
      <c r="L263" s="4">
        <f t="shared" ca="1" si="380"/>
        <v>0</v>
      </c>
      <c r="M263" s="4">
        <f t="shared" ca="1" si="380"/>
        <v>0</v>
      </c>
      <c r="N263" s="4">
        <f t="shared" ca="1" si="380"/>
        <v>0</v>
      </c>
      <c r="O263" s="4">
        <f t="shared" ca="1" si="380"/>
        <v>0</v>
      </c>
      <c r="P263" s="4">
        <f t="shared" ca="1" si="380"/>
        <v>0</v>
      </c>
      <c r="Q263" s="4">
        <f t="shared" ca="1" si="380"/>
        <v>0</v>
      </c>
      <c r="R263" s="4">
        <f t="shared" ca="1" si="380"/>
        <v>0</v>
      </c>
      <c r="S263" s="4">
        <f t="shared" ca="1" si="380"/>
        <v>0</v>
      </c>
      <c r="T263" s="4">
        <f t="shared" ca="1" si="380"/>
        <v>0</v>
      </c>
      <c r="U263" s="4">
        <f t="shared" ca="1" si="380"/>
        <v>0</v>
      </c>
      <c r="V263" s="4">
        <f t="shared" ca="1" si="380"/>
        <v>0</v>
      </c>
      <c r="W263" s="4">
        <f t="shared" ca="1" si="380"/>
        <v>0</v>
      </c>
      <c r="X263" s="4">
        <f t="shared" ca="1" si="380"/>
        <v>0</v>
      </c>
      <c r="Y263" s="4">
        <f t="shared" ca="1" si="380"/>
        <v>0</v>
      </c>
      <c r="Z263" s="4">
        <f t="shared" ca="1" si="380"/>
        <v>0</v>
      </c>
      <c r="AA263" s="4">
        <f t="shared" ca="1" si="380"/>
        <v>0</v>
      </c>
      <c r="AB263" s="4">
        <f t="shared" ca="1" si="380"/>
        <v>0</v>
      </c>
      <c r="AC263" s="4">
        <f t="shared" ca="1" si="380"/>
        <v>0</v>
      </c>
      <c r="AD263" s="4">
        <f t="shared" ca="1" si="380"/>
        <v>0</v>
      </c>
      <c r="AE263" s="4">
        <f t="shared" ca="1" si="380"/>
        <v>0</v>
      </c>
      <c r="AF263" s="4">
        <f t="shared" ca="1" si="380"/>
        <v>0</v>
      </c>
      <c r="AG263" s="4">
        <f t="shared" ca="1" si="380"/>
        <v>0</v>
      </c>
      <c r="AH263" s="4">
        <f t="shared" ca="1" si="380"/>
        <v>0</v>
      </c>
      <c r="AI263" s="4">
        <f t="shared" ca="1" si="380"/>
        <v>0</v>
      </c>
      <c r="AJ263" s="4">
        <f t="shared" ca="1" si="380"/>
        <v>0</v>
      </c>
      <c r="AK263" s="4">
        <f t="shared" ca="1" si="380"/>
        <v>0</v>
      </c>
      <c r="AL263" s="4">
        <f t="shared" ca="1" si="380"/>
        <v>0</v>
      </c>
      <c r="AM263" s="4">
        <f t="shared" ca="1" si="380"/>
        <v>0</v>
      </c>
      <c r="AN263" s="4">
        <f t="shared" ca="1" si="380"/>
        <v>0</v>
      </c>
      <c r="AO263" s="4">
        <f t="shared" ca="1" si="380"/>
        <v>0</v>
      </c>
      <c r="AP263" s="4">
        <f t="shared" ca="1" si="380"/>
        <v>0</v>
      </c>
      <c r="AQ263" s="4">
        <f t="shared" ca="1" si="380"/>
        <v>0</v>
      </c>
      <c r="AR263" s="4">
        <f t="shared" ca="1" si="380"/>
        <v>0</v>
      </c>
      <c r="AS263" s="4">
        <f t="shared" ca="1" si="380"/>
        <v>0</v>
      </c>
      <c r="AT263" s="4">
        <f t="shared" ca="1" si="380"/>
        <v>0</v>
      </c>
      <c r="AU263" s="4">
        <f t="shared" ca="1" si="380"/>
        <v>0</v>
      </c>
      <c r="AV263" s="4">
        <f t="shared" ca="1" si="380"/>
        <v>0</v>
      </c>
      <c r="AW263" s="4">
        <f t="shared" ca="1" si="380"/>
        <v>0</v>
      </c>
      <c r="AX263" s="4">
        <f t="shared" ca="1" si="380"/>
        <v>0</v>
      </c>
      <c r="AY263" s="4">
        <f t="shared" ca="1" si="380"/>
        <v>0</v>
      </c>
      <c r="AZ263" s="4">
        <f t="shared" ca="1" si="380"/>
        <v>0</v>
      </c>
      <c r="BA263" s="4">
        <f t="shared" ca="1" si="380"/>
        <v>0</v>
      </c>
      <c r="BB263" s="4">
        <f t="shared" ca="1" si="380"/>
        <v>0</v>
      </c>
      <c r="BC263" s="4">
        <f t="shared" ca="1" si="380"/>
        <v>0</v>
      </c>
      <c r="BD263" s="4">
        <f t="shared" ca="1" si="380"/>
        <v>0</v>
      </c>
      <c r="BE263" s="4">
        <f t="shared" ca="1" si="380"/>
        <v>0</v>
      </c>
      <c r="BF263" s="4">
        <f t="shared" ca="1" si="380"/>
        <v>0</v>
      </c>
      <c r="BG263" s="4">
        <f t="shared" ca="1" si="380"/>
        <v>0</v>
      </c>
      <c r="BH263" s="4">
        <f t="shared" ca="1" si="380"/>
        <v>0</v>
      </c>
      <c r="BI263" s="4">
        <f t="shared" ca="1" si="380"/>
        <v>0</v>
      </c>
      <c r="BJ263" s="4">
        <f t="shared" ca="1" si="380"/>
        <v>0</v>
      </c>
      <c r="BK263" s="4">
        <f t="shared" ca="1" si="380"/>
        <v>0</v>
      </c>
      <c r="BL263" s="4">
        <f t="shared" ca="1" si="380"/>
        <v>0</v>
      </c>
      <c r="BM263" s="4">
        <f t="shared" ca="1" si="380"/>
        <v>0</v>
      </c>
      <c r="BN263" s="4">
        <f t="shared" ca="1" si="380"/>
        <v>0</v>
      </c>
      <c r="BO263" s="4">
        <f t="shared" ca="1" si="380"/>
        <v>0</v>
      </c>
      <c r="BP263" s="4">
        <f t="shared" ref="BP263:EA263" ca="1" si="381">$C$73*BP251+(1-$C$73)*BP228</f>
        <v>0</v>
      </c>
      <c r="BQ263" s="4">
        <f t="shared" ca="1" si="381"/>
        <v>0</v>
      </c>
      <c r="BR263" s="4">
        <f t="shared" ca="1" si="381"/>
        <v>0</v>
      </c>
      <c r="BS263" s="4">
        <f t="shared" ca="1" si="381"/>
        <v>0</v>
      </c>
      <c r="BT263" s="4">
        <f t="shared" ca="1" si="381"/>
        <v>0</v>
      </c>
      <c r="BU263" s="4">
        <f t="shared" ca="1" si="381"/>
        <v>0</v>
      </c>
      <c r="BV263" s="4">
        <f t="shared" ca="1" si="381"/>
        <v>0</v>
      </c>
      <c r="BW263" s="4">
        <f t="shared" ca="1" si="381"/>
        <v>0</v>
      </c>
      <c r="BX263" s="4">
        <f t="shared" ca="1" si="381"/>
        <v>0</v>
      </c>
      <c r="BY263" s="4">
        <f t="shared" ca="1" si="381"/>
        <v>0</v>
      </c>
      <c r="BZ263" s="4">
        <f t="shared" ca="1" si="381"/>
        <v>0</v>
      </c>
      <c r="CA263" s="4">
        <f t="shared" ca="1" si="381"/>
        <v>0</v>
      </c>
      <c r="CB263" s="4">
        <f t="shared" ca="1" si="381"/>
        <v>0</v>
      </c>
      <c r="CC263" s="4">
        <f t="shared" ca="1" si="381"/>
        <v>0</v>
      </c>
      <c r="CD263" s="4">
        <f t="shared" ca="1" si="381"/>
        <v>0</v>
      </c>
      <c r="CE263" s="4">
        <f t="shared" ca="1" si="381"/>
        <v>0</v>
      </c>
      <c r="CF263" s="4">
        <f t="shared" ca="1" si="381"/>
        <v>0</v>
      </c>
      <c r="CG263" s="4">
        <f t="shared" ca="1" si="381"/>
        <v>0</v>
      </c>
      <c r="CH263" s="4">
        <f t="shared" ca="1" si="381"/>
        <v>0</v>
      </c>
      <c r="CI263" s="4">
        <f t="shared" ca="1" si="381"/>
        <v>0</v>
      </c>
      <c r="CJ263" s="4">
        <f t="shared" ca="1" si="381"/>
        <v>0</v>
      </c>
      <c r="CK263" s="4">
        <f t="shared" ca="1" si="381"/>
        <v>0</v>
      </c>
      <c r="CL263" s="4">
        <f t="shared" ca="1" si="381"/>
        <v>0</v>
      </c>
      <c r="CM263" s="4">
        <f t="shared" ca="1" si="381"/>
        <v>0</v>
      </c>
      <c r="CN263" s="4">
        <f t="shared" ca="1" si="381"/>
        <v>0</v>
      </c>
      <c r="CO263" s="4">
        <f t="shared" ca="1" si="381"/>
        <v>0</v>
      </c>
      <c r="CP263" s="4">
        <f t="shared" ca="1" si="381"/>
        <v>0</v>
      </c>
      <c r="CQ263" s="4">
        <f t="shared" ca="1" si="381"/>
        <v>0</v>
      </c>
      <c r="CR263" s="4">
        <f t="shared" ca="1" si="381"/>
        <v>0</v>
      </c>
      <c r="CS263" s="4">
        <f t="shared" ca="1" si="381"/>
        <v>0</v>
      </c>
      <c r="CT263" s="4">
        <f t="shared" ca="1" si="381"/>
        <v>0</v>
      </c>
      <c r="CU263" s="4">
        <f t="shared" ca="1" si="381"/>
        <v>0</v>
      </c>
      <c r="CV263" s="4">
        <f t="shared" ca="1" si="381"/>
        <v>0</v>
      </c>
      <c r="CW263" s="4">
        <f t="shared" ca="1" si="381"/>
        <v>0</v>
      </c>
      <c r="CX263" s="4">
        <f t="shared" ca="1" si="381"/>
        <v>0</v>
      </c>
      <c r="CY263" s="4">
        <f t="shared" ca="1" si="381"/>
        <v>0</v>
      </c>
      <c r="CZ263" s="4">
        <f t="shared" ca="1" si="381"/>
        <v>0</v>
      </c>
      <c r="DA263" s="4">
        <f t="shared" ca="1" si="381"/>
        <v>0</v>
      </c>
      <c r="DB263" s="4">
        <f t="shared" ca="1" si="381"/>
        <v>0</v>
      </c>
      <c r="DC263" s="4">
        <f t="shared" ca="1" si="381"/>
        <v>0</v>
      </c>
      <c r="DD263" s="4">
        <f t="shared" ca="1" si="381"/>
        <v>0</v>
      </c>
      <c r="DE263" s="4">
        <f t="shared" ca="1" si="381"/>
        <v>0</v>
      </c>
      <c r="DF263" s="4">
        <f t="shared" ca="1" si="381"/>
        <v>0</v>
      </c>
      <c r="DG263" s="4">
        <f t="shared" ca="1" si="381"/>
        <v>0</v>
      </c>
      <c r="DH263" s="4">
        <f t="shared" ca="1" si="381"/>
        <v>0</v>
      </c>
      <c r="DI263" s="4">
        <f t="shared" ca="1" si="381"/>
        <v>0</v>
      </c>
      <c r="DJ263" s="4">
        <f t="shared" ca="1" si="381"/>
        <v>0</v>
      </c>
      <c r="DK263" s="4">
        <f t="shared" ca="1" si="381"/>
        <v>0</v>
      </c>
      <c r="DL263" s="4">
        <f t="shared" ca="1" si="381"/>
        <v>0</v>
      </c>
      <c r="DM263" s="4">
        <f t="shared" ca="1" si="381"/>
        <v>0</v>
      </c>
      <c r="DN263" s="4">
        <f t="shared" ca="1" si="381"/>
        <v>0</v>
      </c>
      <c r="DO263" s="4">
        <f t="shared" ca="1" si="381"/>
        <v>0</v>
      </c>
      <c r="DP263" s="4">
        <f t="shared" ca="1" si="381"/>
        <v>0</v>
      </c>
      <c r="DQ263" s="4">
        <f t="shared" ca="1" si="381"/>
        <v>0</v>
      </c>
      <c r="DR263" s="4">
        <f t="shared" ca="1" si="381"/>
        <v>0</v>
      </c>
      <c r="DS263" s="4">
        <f t="shared" ca="1" si="381"/>
        <v>0</v>
      </c>
      <c r="DT263" s="4">
        <f t="shared" ca="1" si="381"/>
        <v>0</v>
      </c>
      <c r="DU263" s="4">
        <f t="shared" ca="1" si="381"/>
        <v>0</v>
      </c>
      <c r="DV263" s="4">
        <f t="shared" ca="1" si="381"/>
        <v>0</v>
      </c>
      <c r="DW263" s="4">
        <f t="shared" ca="1" si="381"/>
        <v>0</v>
      </c>
      <c r="DX263" s="4">
        <f t="shared" ca="1" si="381"/>
        <v>0</v>
      </c>
      <c r="DY263" s="4">
        <f t="shared" ca="1" si="381"/>
        <v>0</v>
      </c>
      <c r="DZ263" s="4">
        <f t="shared" ca="1" si="381"/>
        <v>0</v>
      </c>
      <c r="EA263" s="4">
        <f t="shared" ca="1" si="381"/>
        <v>0</v>
      </c>
      <c r="EB263" s="4">
        <f t="shared" ref="EB263:GM263" ca="1" si="382">$C$73*EB251+(1-$C$73)*EB228</f>
        <v>0</v>
      </c>
      <c r="EC263" s="4">
        <f t="shared" ca="1" si="382"/>
        <v>0</v>
      </c>
      <c r="ED263" s="4">
        <f t="shared" ca="1" si="382"/>
        <v>0</v>
      </c>
      <c r="EE263" s="4">
        <f t="shared" ca="1" si="382"/>
        <v>0</v>
      </c>
      <c r="EF263" s="4">
        <f t="shared" ca="1" si="382"/>
        <v>0</v>
      </c>
      <c r="EG263" s="4">
        <f t="shared" ca="1" si="382"/>
        <v>0</v>
      </c>
      <c r="EH263" s="4">
        <f t="shared" ca="1" si="382"/>
        <v>0</v>
      </c>
      <c r="EI263" s="4">
        <f t="shared" ca="1" si="382"/>
        <v>0</v>
      </c>
      <c r="EJ263" s="4">
        <f t="shared" ca="1" si="382"/>
        <v>0</v>
      </c>
      <c r="EK263" s="4">
        <f t="shared" ca="1" si="382"/>
        <v>0</v>
      </c>
      <c r="EL263" s="4">
        <f t="shared" ca="1" si="382"/>
        <v>0</v>
      </c>
      <c r="EM263" s="4">
        <f t="shared" ca="1" si="382"/>
        <v>0</v>
      </c>
      <c r="EN263" s="4">
        <f t="shared" ca="1" si="382"/>
        <v>0</v>
      </c>
      <c r="EO263" s="4">
        <f t="shared" ca="1" si="382"/>
        <v>0</v>
      </c>
      <c r="EP263" s="4">
        <f t="shared" ca="1" si="382"/>
        <v>0</v>
      </c>
      <c r="EQ263" s="4">
        <f t="shared" ca="1" si="382"/>
        <v>0</v>
      </c>
      <c r="ER263" s="4">
        <f t="shared" ca="1" si="382"/>
        <v>0</v>
      </c>
      <c r="ES263" s="4">
        <f t="shared" ca="1" si="382"/>
        <v>0</v>
      </c>
      <c r="ET263" s="4">
        <f t="shared" ca="1" si="382"/>
        <v>0</v>
      </c>
      <c r="EU263" s="4">
        <f t="shared" ca="1" si="382"/>
        <v>0</v>
      </c>
      <c r="EV263" s="4">
        <f t="shared" ca="1" si="382"/>
        <v>0</v>
      </c>
      <c r="EW263" s="4">
        <f t="shared" ca="1" si="382"/>
        <v>0</v>
      </c>
      <c r="EX263" s="4">
        <f t="shared" ca="1" si="382"/>
        <v>0</v>
      </c>
      <c r="EY263" s="4">
        <f t="shared" ca="1" si="382"/>
        <v>0</v>
      </c>
      <c r="EZ263" s="4">
        <f t="shared" ca="1" si="382"/>
        <v>0</v>
      </c>
      <c r="FA263" s="4">
        <f t="shared" ca="1" si="382"/>
        <v>0</v>
      </c>
      <c r="FB263" s="4">
        <f t="shared" ca="1" si="382"/>
        <v>0</v>
      </c>
      <c r="FC263" s="4">
        <f t="shared" ca="1" si="382"/>
        <v>0</v>
      </c>
      <c r="FD263" s="4">
        <f t="shared" ca="1" si="382"/>
        <v>0</v>
      </c>
      <c r="FE263" s="4">
        <f t="shared" ca="1" si="382"/>
        <v>0</v>
      </c>
      <c r="FF263" s="4">
        <f t="shared" ca="1" si="382"/>
        <v>0</v>
      </c>
      <c r="FG263" s="4">
        <f t="shared" ca="1" si="382"/>
        <v>0</v>
      </c>
      <c r="FH263" s="4">
        <f t="shared" ca="1" si="382"/>
        <v>0</v>
      </c>
      <c r="FI263" s="4">
        <f t="shared" ca="1" si="382"/>
        <v>0</v>
      </c>
      <c r="FJ263" s="4">
        <f t="shared" ca="1" si="382"/>
        <v>0</v>
      </c>
      <c r="FK263" s="4">
        <f t="shared" ca="1" si="382"/>
        <v>0</v>
      </c>
      <c r="FL263" s="4">
        <f t="shared" ca="1" si="382"/>
        <v>0</v>
      </c>
      <c r="FM263" s="4">
        <f t="shared" ca="1" si="382"/>
        <v>0</v>
      </c>
      <c r="FN263" s="4">
        <f t="shared" ca="1" si="382"/>
        <v>0</v>
      </c>
      <c r="FO263" s="4">
        <f t="shared" ca="1" si="382"/>
        <v>0</v>
      </c>
      <c r="FP263" s="4">
        <f t="shared" ca="1" si="382"/>
        <v>0</v>
      </c>
      <c r="FQ263" s="4">
        <f t="shared" ca="1" si="382"/>
        <v>0</v>
      </c>
      <c r="FR263" s="4">
        <f t="shared" ca="1" si="382"/>
        <v>0</v>
      </c>
      <c r="FS263" s="4">
        <f t="shared" ca="1" si="382"/>
        <v>0</v>
      </c>
      <c r="FT263" s="4">
        <f t="shared" ca="1" si="382"/>
        <v>0</v>
      </c>
      <c r="FU263" s="4">
        <f t="shared" ca="1" si="382"/>
        <v>0</v>
      </c>
      <c r="FV263" s="4">
        <f t="shared" ca="1" si="382"/>
        <v>0</v>
      </c>
      <c r="FW263" s="4">
        <f t="shared" ca="1" si="382"/>
        <v>0</v>
      </c>
      <c r="FX263" s="4">
        <f t="shared" ca="1" si="382"/>
        <v>0</v>
      </c>
      <c r="FY263" s="4">
        <f t="shared" ca="1" si="382"/>
        <v>0</v>
      </c>
      <c r="FZ263" s="4">
        <f t="shared" ca="1" si="382"/>
        <v>0</v>
      </c>
      <c r="GA263" s="4">
        <f t="shared" ca="1" si="382"/>
        <v>0</v>
      </c>
      <c r="GB263" s="4">
        <f t="shared" ca="1" si="382"/>
        <v>0</v>
      </c>
      <c r="GC263" s="4">
        <f t="shared" ca="1" si="382"/>
        <v>0</v>
      </c>
      <c r="GD263" s="4">
        <f t="shared" ca="1" si="382"/>
        <v>0</v>
      </c>
      <c r="GE263" s="4">
        <f t="shared" ca="1" si="382"/>
        <v>0</v>
      </c>
      <c r="GF263" s="4">
        <f t="shared" ca="1" si="382"/>
        <v>0</v>
      </c>
      <c r="GG263" s="4">
        <f t="shared" ca="1" si="382"/>
        <v>0</v>
      </c>
      <c r="GH263" s="4">
        <f t="shared" ca="1" si="382"/>
        <v>0</v>
      </c>
      <c r="GI263" s="4">
        <f t="shared" ca="1" si="382"/>
        <v>0</v>
      </c>
      <c r="GJ263" s="4">
        <f t="shared" ca="1" si="382"/>
        <v>0</v>
      </c>
      <c r="GK263" s="4">
        <f t="shared" ca="1" si="382"/>
        <v>0</v>
      </c>
      <c r="GL263" s="4">
        <f t="shared" ca="1" si="382"/>
        <v>0</v>
      </c>
      <c r="GM263" s="4">
        <f t="shared" ca="1" si="382"/>
        <v>0</v>
      </c>
      <c r="GN263" s="4">
        <f t="shared" ref="GN263:IV263" ca="1" si="383">$C$73*GN251+(1-$C$73)*GN228</f>
        <v>0</v>
      </c>
      <c r="GO263" s="4">
        <f t="shared" ca="1" si="383"/>
        <v>0</v>
      </c>
      <c r="GP263" s="4">
        <f t="shared" ca="1" si="383"/>
        <v>0</v>
      </c>
      <c r="GQ263" s="4">
        <f t="shared" ca="1" si="383"/>
        <v>0</v>
      </c>
      <c r="GR263" s="4">
        <f t="shared" ca="1" si="383"/>
        <v>0</v>
      </c>
      <c r="GS263" s="4">
        <f t="shared" ca="1" si="383"/>
        <v>0</v>
      </c>
      <c r="GT263" s="4">
        <f t="shared" ca="1" si="383"/>
        <v>0</v>
      </c>
      <c r="GU263" s="4">
        <f t="shared" ca="1" si="383"/>
        <v>0</v>
      </c>
      <c r="GV263" s="4">
        <f t="shared" ca="1" si="383"/>
        <v>0</v>
      </c>
      <c r="GW263" s="4">
        <f t="shared" ca="1" si="383"/>
        <v>0</v>
      </c>
      <c r="GX263" s="4">
        <f t="shared" ca="1" si="383"/>
        <v>0</v>
      </c>
      <c r="GY263" s="4">
        <f t="shared" ca="1" si="383"/>
        <v>0</v>
      </c>
      <c r="GZ263" s="4">
        <f t="shared" ca="1" si="383"/>
        <v>0</v>
      </c>
      <c r="HA263" s="4">
        <f t="shared" ca="1" si="383"/>
        <v>0</v>
      </c>
      <c r="HB263" s="4">
        <f t="shared" ca="1" si="383"/>
        <v>0</v>
      </c>
      <c r="HC263" s="4">
        <f t="shared" ca="1" si="383"/>
        <v>0</v>
      </c>
      <c r="HD263" s="4">
        <f t="shared" ca="1" si="383"/>
        <v>0</v>
      </c>
      <c r="HE263" s="4">
        <f t="shared" ca="1" si="383"/>
        <v>0</v>
      </c>
      <c r="HF263" s="4">
        <f t="shared" ca="1" si="383"/>
        <v>0</v>
      </c>
      <c r="HG263" s="4">
        <f t="shared" ca="1" si="383"/>
        <v>0</v>
      </c>
      <c r="HH263" s="4">
        <f t="shared" ca="1" si="383"/>
        <v>0</v>
      </c>
      <c r="HI263" s="4">
        <f t="shared" ca="1" si="383"/>
        <v>0</v>
      </c>
      <c r="HJ263" s="4">
        <f t="shared" ca="1" si="383"/>
        <v>0</v>
      </c>
      <c r="HK263" s="4">
        <f t="shared" ca="1" si="383"/>
        <v>0</v>
      </c>
      <c r="HL263" s="4">
        <f t="shared" ca="1" si="383"/>
        <v>0</v>
      </c>
      <c r="HM263" s="4">
        <f t="shared" ca="1" si="383"/>
        <v>0</v>
      </c>
      <c r="HN263" s="4">
        <f t="shared" ca="1" si="383"/>
        <v>0</v>
      </c>
      <c r="HO263" s="4">
        <f t="shared" ca="1" si="383"/>
        <v>0</v>
      </c>
      <c r="HP263" s="4">
        <f t="shared" ca="1" si="383"/>
        <v>0</v>
      </c>
      <c r="HQ263" s="4">
        <f t="shared" ca="1" si="383"/>
        <v>0</v>
      </c>
      <c r="HR263" s="4">
        <f t="shared" ca="1" si="383"/>
        <v>0</v>
      </c>
      <c r="HS263" s="4">
        <f t="shared" ca="1" si="383"/>
        <v>0</v>
      </c>
      <c r="HT263" s="4">
        <f t="shared" ca="1" si="383"/>
        <v>0</v>
      </c>
      <c r="HU263" s="4">
        <f t="shared" ca="1" si="383"/>
        <v>0</v>
      </c>
      <c r="HV263" s="4">
        <f t="shared" ca="1" si="383"/>
        <v>0</v>
      </c>
      <c r="HW263" s="4">
        <f t="shared" ca="1" si="383"/>
        <v>0</v>
      </c>
      <c r="HX263" s="4">
        <f t="shared" ca="1" si="383"/>
        <v>0</v>
      </c>
      <c r="HY263" s="4">
        <f t="shared" ca="1" si="383"/>
        <v>0</v>
      </c>
      <c r="HZ263" s="4">
        <f t="shared" ca="1" si="383"/>
        <v>0</v>
      </c>
      <c r="IA263" s="4">
        <f t="shared" ca="1" si="383"/>
        <v>0</v>
      </c>
      <c r="IB263" s="4">
        <f t="shared" ca="1" si="383"/>
        <v>0</v>
      </c>
      <c r="IC263" s="4">
        <f t="shared" ca="1" si="383"/>
        <v>0</v>
      </c>
      <c r="ID263" s="4">
        <f t="shared" ca="1" si="383"/>
        <v>0</v>
      </c>
      <c r="IE263" s="4">
        <f t="shared" ca="1" si="383"/>
        <v>0</v>
      </c>
      <c r="IF263" s="4">
        <f t="shared" ca="1" si="383"/>
        <v>0</v>
      </c>
      <c r="IG263" s="4">
        <f t="shared" ca="1" si="383"/>
        <v>0</v>
      </c>
      <c r="IH263" s="4">
        <f t="shared" ca="1" si="383"/>
        <v>0</v>
      </c>
      <c r="II263" s="4">
        <f t="shared" ca="1" si="383"/>
        <v>0</v>
      </c>
      <c r="IJ263" s="4">
        <f t="shared" ca="1" si="383"/>
        <v>0</v>
      </c>
      <c r="IK263" s="4">
        <f t="shared" ca="1" si="383"/>
        <v>0</v>
      </c>
      <c r="IL263" s="4">
        <f t="shared" ca="1" si="383"/>
        <v>0</v>
      </c>
      <c r="IM263" s="4">
        <f t="shared" ca="1" si="383"/>
        <v>0</v>
      </c>
      <c r="IN263" s="4">
        <f t="shared" ca="1" si="383"/>
        <v>0</v>
      </c>
      <c r="IO263" s="4">
        <f t="shared" ca="1" si="383"/>
        <v>0</v>
      </c>
      <c r="IP263" s="4">
        <f t="shared" ca="1" si="383"/>
        <v>0</v>
      </c>
      <c r="IQ263" s="4">
        <f t="shared" ca="1" si="383"/>
        <v>0</v>
      </c>
      <c r="IR263" s="4">
        <f t="shared" ca="1" si="383"/>
        <v>0</v>
      </c>
      <c r="IS263" s="4">
        <f t="shared" ca="1" si="383"/>
        <v>0</v>
      </c>
      <c r="IT263" s="4">
        <f t="shared" ca="1" si="383"/>
        <v>0</v>
      </c>
      <c r="IU263" s="4">
        <f t="shared" ca="1" si="383"/>
        <v>0</v>
      </c>
      <c r="IV263" s="4">
        <f t="shared" ca="1" si="383"/>
        <v>0</v>
      </c>
    </row>
    <row r="264" spans="1:256" x14ac:dyDescent="0.15">
      <c r="A264" s="2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row>
    <row r="265" spans="1:256" x14ac:dyDescent="0.15">
      <c r="A265" s="87" t="s">
        <v>357</v>
      </c>
      <c r="B265" s="32" t="s">
        <v>355</v>
      </c>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row>
    <row r="266" spans="1:256" x14ac:dyDescent="0.15">
      <c r="A266" s="24" t="s">
        <v>86</v>
      </c>
      <c r="B266" s="2" t="s">
        <v>18</v>
      </c>
      <c r="C266" s="4"/>
      <c r="D266" s="4">
        <f t="shared" ref="D266:BO266" ca="1" si="384">IF(D254&gt;0,IF(OR($B$265="y",$B$276="Y"),    D$148,       MIN(D254,D$148)),0)</f>
        <v>4.864769289961389</v>
      </c>
      <c r="E266" s="4">
        <f t="shared" ca="1" si="384"/>
        <v>4.7664453537447926</v>
      </c>
      <c r="F266" s="4">
        <f t="shared" ca="1" si="384"/>
        <v>4.6671328971711539</v>
      </c>
      <c r="G266" s="4">
        <f t="shared" ca="1" si="384"/>
        <v>4.566821981943308</v>
      </c>
      <c r="H266" s="4">
        <f t="shared" ca="1" si="384"/>
        <v>4.4655025698473354</v>
      </c>
      <c r="I266" s="4">
        <f t="shared" ca="1" si="384"/>
        <v>4.3631645217480202</v>
      </c>
      <c r="J266" s="4">
        <f t="shared" ca="1" si="384"/>
        <v>4.2597975965742219</v>
      </c>
      <c r="K266" s="4">
        <f t="shared" ca="1" si="384"/>
        <v>4.1553914502940366</v>
      </c>
      <c r="L266" s="4">
        <f t="shared" ca="1" si="384"/>
        <v>4.049935634879664</v>
      </c>
      <c r="M266" s="4">
        <f t="shared" ca="1" si="384"/>
        <v>3.9434195972618591</v>
      </c>
      <c r="N266" s="4">
        <f t="shared" ca="1" si="384"/>
        <v>3.835832678273877</v>
      </c>
      <c r="O266" s="4">
        <f t="shared" ca="1" si="384"/>
        <v>3.7271641115848011</v>
      </c>
      <c r="P266" s="4">
        <f t="shared" ca="1" si="384"/>
        <v>3.6174030226221427</v>
      </c>
      <c r="Q266" s="4">
        <f t="shared" ca="1" si="384"/>
        <v>3.5065384274836151</v>
      </c>
      <c r="R266" s="4">
        <f t="shared" ca="1" si="384"/>
        <v>3.3945592318379596</v>
      </c>
      <c r="S266" s="4">
        <f t="shared" ca="1" si="384"/>
        <v>3.2814542298147278</v>
      </c>
      <c r="T266" s="4">
        <f t="shared" ca="1" si="384"/>
        <v>3.167212102882897</v>
      </c>
      <c r="U266" s="4">
        <f t="shared" ca="1" si="384"/>
        <v>3.0518214187182138</v>
      </c>
      <c r="V266" s="4">
        <f t="shared" ca="1" si="384"/>
        <v>2.9352706300591511</v>
      </c>
      <c r="W266" s="4">
        <f t="shared" ca="1" si="384"/>
        <v>2.8175480735513614</v>
      </c>
      <c r="X266" s="4">
        <f t="shared" ca="1" si="384"/>
        <v>2.6986419685805116</v>
      </c>
      <c r="Y266" s="4">
        <f t="shared" ca="1" si="384"/>
        <v>2.5785404160933876</v>
      </c>
      <c r="Z266" s="4">
        <f t="shared" ca="1" si="384"/>
        <v>2.4572313974071429</v>
      </c>
      <c r="AA266" s="4">
        <f t="shared" ca="1" si="384"/>
        <v>2.334702773006577</v>
      </c>
      <c r="AB266" s="4">
        <f t="shared" ca="1" si="384"/>
        <v>2.2109422813293222</v>
      </c>
      <c r="AC266" s="4">
        <f t="shared" ca="1" si="384"/>
        <v>2.0859375375388165</v>
      </c>
      <c r="AD266" s="4">
        <f t="shared" ca="1" si="384"/>
        <v>1.9596760322849429</v>
      </c>
      <c r="AE266" s="4">
        <f t="shared" ca="1" si="384"/>
        <v>1.8321451304522038</v>
      </c>
      <c r="AF266" s="4">
        <f t="shared" ca="1" si="384"/>
        <v>1.7033320698953063</v>
      </c>
      <c r="AG266" s="4">
        <f t="shared" ca="1" si="384"/>
        <v>1.5732239601620512</v>
      </c>
      <c r="AH266" s="4">
        <f t="shared" ca="1" si="384"/>
        <v>1.4418077812033692</v>
      </c>
      <c r="AI266" s="4">
        <f t="shared" ca="1" si="384"/>
        <v>1.3090703820703915</v>
      </c>
      <c r="AJ266" s="4">
        <f t="shared" ca="1" si="384"/>
        <v>1.1749790793021462</v>
      </c>
      <c r="AK266" s="4">
        <f t="shared" ca="1" si="384"/>
        <v>1.0382497815401015</v>
      </c>
      <c r="AL266" s="4">
        <f t="shared" ca="1" si="384"/>
        <v>0.89515327531346789</v>
      </c>
      <c r="AM266" s="4">
        <f t="shared" ca="1" si="384"/>
        <v>0.73985118314332998</v>
      </c>
      <c r="AN266" s="4">
        <f t="shared" ca="1" si="384"/>
        <v>0.56073376827208632</v>
      </c>
      <c r="AO266" s="4">
        <f t="shared" ca="1" si="384"/>
        <v>0.53822599999999998</v>
      </c>
      <c r="AP266" s="4">
        <f t="shared" ca="1" si="384"/>
        <v>0.53822599999999998</v>
      </c>
      <c r="AQ266" s="4">
        <f t="shared" ca="1" si="384"/>
        <v>0.53822599999999998</v>
      </c>
      <c r="AR266" s="4">
        <f t="shared" ca="1" si="384"/>
        <v>0.53822599999999998</v>
      </c>
      <c r="AS266" s="4">
        <f t="shared" ca="1" si="384"/>
        <v>0.53822599999999998</v>
      </c>
      <c r="AT266" s="4">
        <f t="shared" ca="1" si="384"/>
        <v>0.53822599999999998</v>
      </c>
      <c r="AU266" s="4">
        <f t="shared" ca="1" si="384"/>
        <v>0.53822599999999998</v>
      </c>
      <c r="AV266" s="4">
        <f t="shared" ca="1" si="384"/>
        <v>0.53822599999999998</v>
      </c>
      <c r="AW266" s="4">
        <f t="shared" ca="1" si="384"/>
        <v>0.53822599999999998</v>
      </c>
      <c r="AX266" s="4">
        <f t="shared" ca="1" si="384"/>
        <v>0.53822599999999998</v>
      </c>
      <c r="AY266" s="4">
        <f t="shared" ca="1" si="384"/>
        <v>0.53822599999999998</v>
      </c>
      <c r="AZ266" s="4">
        <f t="shared" ca="1" si="384"/>
        <v>0.53822599999999998</v>
      </c>
      <c r="BA266" s="4">
        <f t="shared" ca="1" si="384"/>
        <v>0.53822599999999998</v>
      </c>
      <c r="BB266" s="4">
        <f t="shared" ca="1" si="384"/>
        <v>0.53822599999999998</v>
      </c>
      <c r="BC266" s="4">
        <f t="shared" ca="1" si="384"/>
        <v>0.53822599999999998</v>
      </c>
      <c r="BD266" s="4">
        <f t="shared" ca="1" si="384"/>
        <v>0.53822599999999998</v>
      </c>
      <c r="BE266" s="4">
        <f t="shared" ca="1" si="384"/>
        <v>0.53822599999999998</v>
      </c>
      <c r="BF266" s="4">
        <f t="shared" ca="1" si="384"/>
        <v>0.53822599999999998</v>
      </c>
      <c r="BG266" s="4">
        <f t="shared" ca="1" si="384"/>
        <v>0.53822599999999998</v>
      </c>
      <c r="BH266" s="4">
        <f t="shared" ca="1" si="384"/>
        <v>0.53822599999999998</v>
      </c>
      <c r="BI266" s="4">
        <f t="shared" ca="1" si="384"/>
        <v>0.53822599999999998</v>
      </c>
      <c r="BJ266" s="4">
        <f t="shared" ca="1" si="384"/>
        <v>0.53822599999999998</v>
      </c>
      <c r="BK266" s="4">
        <f t="shared" ca="1" si="384"/>
        <v>0.53822599999999998</v>
      </c>
      <c r="BL266" s="4">
        <f t="shared" ca="1" si="384"/>
        <v>0.53822599999999998</v>
      </c>
      <c r="BM266" s="4">
        <f t="shared" ca="1" si="384"/>
        <v>0.53822599999999998</v>
      </c>
      <c r="BN266" s="4">
        <f t="shared" ca="1" si="384"/>
        <v>0.53822599999999998</v>
      </c>
      <c r="BO266" s="4">
        <f t="shared" ca="1" si="384"/>
        <v>0.53822599999999998</v>
      </c>
      <c r="BP266" s="4">
        <f t="shared" ref="BP266:EA266" ca="1" si="385">IF(BP254&gt;0,IF(OR($B$265="y",$B$276="Y"),    BP$148,       MIN(BP254,BP$148)),0)</f>
        <v>0.53822599999999998</v>
      </c>
      <c r="BQ266" s="4">
        <f t="shared" ca="1" si="385"/>
        <v>0.53822599999999998</v>
      </c>
      <c r="BR266" s="4">
        <f t="shared" ca="1" si="385"/>
        <v>0.53822599999999998</v>
      </c>
      <c r="BS266" s="4">
        <f t="shared" ca="1" si="385"/>
        <v>0.53822599999999998</v>
      </c>
      <c r="BT266" s="4">
        <f t="shared" ca="1" si="385"/>
        <v>0.53822599999999998</v>
      </c>
      <c r="BU266" s="4">
        <f t="shared" ca="1" si="385"/>
        <v>0.53822599999999998</v>
      </c>
      <c r="BV266" s="4">
        <f t="shared" ca="1" si="385"/>
        <v>0.53822599999999998</v>
      </c>
      <c r="BW266" s="4">
        <f t="shared" ca="1" si="385"/>
        <v>0.53822599999999998</v>
      </c>
      <c r="BX266" s="4">
        <f t="shared" ca="1" si="385"/>
        <v>0.53822599999999998</v>
      </c>
      <c r="BY266" s="4">
        <f t="shared" ca="1" si="385"/>
        <v>0.53822599999999998</v>
      </c>
      <c r="BZ266" s="4">
        <f t="shared" ca="1" si="385"/>
        <v>0.53822599999999998</v>
      </c>
      <c r="CA266" s="4">
        <f t="shared" ca="1" si="385"/>
        <v>0.53822599999999998</v>
      </c>
      <c r="CB266" s="4">
        <f t="shared" ca="1" si="385"/>
        <v>0.53822599999999998</v>
      </c>
      <c r="CC266" s="4">
        <f t="shared" ca="1" si="385"/>
        <v>0.53822599999999998</v>
      </c>
      <c r="CD266" s="4">
        <f t="shared" ca="1" si="385"/>
        <v>0.53822599999999998</v>
      </c>
      <c r="CE266" s="4">
        <f t="shared" ca="1" si="385"/>
        <v>0.53822599999999998</v>
      </c>
      <c r="CF266" s="4">
        <f t="shared" ca="1" si="385"/>
        <v>0.53822599999999998</v>
      </c>
      <c r="CG266" s="4">
        <f t="shared" ca="1" si="385"/>
        <v>0.53822599999999998</v>
      </c>
      <c r="CH266" s="4">
        <f t="shared" ca="1" si="385"/>
        <v>0.53822599999999998</v>
      </c>
      <c r="CI266" s="4">
        <f t="shared" ca="1" si="385"/>
        <v>0.53822599999999998</v>
      </c>
      <c r="CJ266" s="4">
        <f t="shared" ca="1" si="385"/>
        <v>0.53822599999999998</v>
      </c>
      <c r="CK266" s="4">
        <f t="shared" ca="1" si="385"/>
        <v>0.53822599999999998</v>
      </c>
      <c r="CL266" s="4">
        <f t="shared" ca="1" si="385"/>
        <v>0.53822599999999998</v>
      </c>
      <c r="CM266" s="4">
        <f t="shared" ca="1" si="385"/>
        <v>0.53822599999999998</v>
      </c>
      <c r="CN266" s="4">
        <f t="shared" ca="1" si="385"/>
        <v>0.53822599999999998</v>
      </c>
      <c r="CO266" s="4">
        <f t="shared" ca="1" si="385"/>
        <v>0.53822599999999998</v>
      </c>
      <c r="CP266" s="4">
        <f t="shared" ca="1" si="385"/>
        <v>0.53822599999999998</v>
      </c>
      <c r="CQ266" s="4">
        <f t="shared" ca="1" si="385"/>
        <v>0.53822599999999998</v>
      </c>
      <c r="CR266" s="4">
        <f t="shared" ca="1" si="385"/>
        <v>0.53822599999999998</v>
      </c>
      <c r="CS266" s="4">
        <f t="shared" ca="1" si="385"/>
        <v>0.53822599999999998</v>
      </c>
      <c r="CT266" s="4">
        <f t="shared" ca="1" si="385"/>
        <v>0.53822599999999998</v>
      </c>
      <c r="CU266" s="4">
        <f t="shared" ca="1" si="385"/>
        <v>0.53822599999999998</v>
      </c>
      <c r="CV266" s="4">
        <f t="shared" ca="1" si="385"/>
        <v>0.53822599999999998</v>
      </c>
      <c r="CW266" s="4">
        <f t="shared" ca="1" si="385"/>
        <v>0.53822599999999998</v>
      </c>
      <c r="CX266" s="4">
        <f t="shared" ca="1" si="385"/>
        <v>0.53822599999999998</v>
      </c>
      <c r="CY266" s="4">
        <f t="shared" ca="1" si="385"/>
        <v>0.53822599999999998</v>
      </c>
      <c r="CZ266" s="4">
        <f t="shared" ca="1" si="385"/>
        <v>0.53822599999999998</v>
      </c>
      <c r="DA266" s="4">
        <f t="shared" ca="1" si="385"/>
        <v>0.53822599999999998</v>
      </c>
      <c r="DB266" s="4">
        <f t="shared" ca="1" si="385"/>
        <v>0.53822599999999998</v>
      </c>
      <c r="DC266" s="4">
        <f t="shared" ca="1" si="385"/>
        <v>0.53822599999999998</v>
      </c>
      <c r="DD266" s="4">
        <f t="shared" ca="1" si="385"/>
        <v>0.53822599999999998</v>
      </c>
      <c r="DE266" s="4">
        <f t="shared" ca="1" si="385"/>
        <v>0.53822599999999998</v>
      </c>
      <c r="DF266" s="4">
        <f t="shared" ca="1" si="385"/>
        <v>0.53822599999999998</v>
      </c>
      <c r="DG266" s="4">
        <f t="shared" ca="1" si="385"/>
        <v>0.53822599999999998</v>
      </c>
      <c r="DH266" s="4">
        <f t="shared" ca="1" si="385"/>
        <v>0.53822599999999998</v>
      </c>
      <c r="DI266" s="4">
        <f t="shared" ca="1" si="385"/>
        <v>0.53822599999999998</v>
      </c>
      <c r="DJ266" s="4">
        <f t="shared" ca="1" si="385"/>
        <v>0.53822599999999998</v>
      </c>
      <c r="DK266" s="4">
        <f t="shared" ca="1" si="385"/>
        <v>0.53822599999999998</v>
      </c>
      <c r="DL266" s="4">
        <f t="shared" ca="1" si="385"/>
        <v>0.53822599999999998</v>
      </c>
      <c r="DM266" s="4">
        <f t="shared" ca="1" si="385"/>
        <v>0.53822599999999998</v>
      </c>
      <c r="DN266" s="4">
        <f t="shared" ca="1" si="385"/>
        <v>0.53822599999999998</v>
      </c>
      <c r="DO266" s="4">
        <f t="shared" ca="1" si="385"/>
        <v>0.53822599999999998</v>
      </c>
      <c r="DP266" s="4">
        <f t="shared" ca="1" si="385"/>
        <v>0.53822599999999998</v>
      </c>
      <c r="DQ266" s="4">
        <f t="shared" ca="1" si="385"/>
        <v>0.53822599999999998</v>
      </c>
      <c r="DR266" s="4">
        <f t="shared" ca="1" si="385"/>
        <v>0.53822599999999998</v>
      </c>
      <c r="DS266" s="4">
        <f t="shared" ca="1" si="385"/>
        <v>0.53822599999999998</v>
      </c>
      <c r="DT266" s="4">
        <f t="shared" ca="1" si="385"/>
        <v>0.53822599999999998</v>
      </c>
      <c r="DU266" s="4">
        <f t="shared" ca="1" si="385"/>
        <v>0.53822599999999998</v>
      </c>
      <c r="DV266" s="4">
        <f t="shared" ca="1" si="385"/>
        <v>0.53822599999999998</v>
      </c>
      <c r="DW266" s="4">
        <f t="shared" ca="1" si="385"/>
        <v>0.53822599999999998</v>
      </c>
      <c r="DX266" s="4">
        <f t="shared" ca="1" si="385"/>
        <v>0.53822599999999998</v>
      </c>
      <c r="DY266" s="4">
        <f t="shared" ca="1" si="385"/>
        <v>0.53822599999999998</v>
      </c>
      <c r="DZ266" s="4">
        <f t="shared" ca="1" si="385"/>
        <v>0.53822599999999998</v>
      </c>
      <c r="EA266" s="4">
        <f t="shared" ca="1" si="385"/>
        <v>0.53822599999999998</v>
      </c>
      <c r="EB266" s="4">
        <f t="shared" ref="EB266:GM266" ca="1" si="386">IF(EB254&gt;0,IF(OR($B$265="y",$B$276="Y"),    EB$148,       MIN(EB254,EB$148)),0)</f>
        <v>0.53822599999999998</v>
      </c>
      <c r="EC266" s="4">
        <f t="shared" ca="1" si="386"/>
        <v>0.53822599999999998</v>
      </c>
      <c r="ED266" s="4">
        <f t="shared" ca="1" si="386"/>
        <v>0.53822599999999998</v>
      </c>
      <c r="EE266" s="4">
        <f t="shared" ca="1" si="386"/>
        <v>0.53822599999999998</v>
      </c>
      <c r="EF266" s="4">
        <f t="shared" ca="1" si="386"/>
        <v>0.53822599999999998</v>
      </c>
      <c r="EG266" s="4">
        <f t="shared" ca="1" si="386"/>
        <v>0.53822599999999998</v>
      </c>
      <c r="EH266" s="4">
        <f t="shared" ca="1" si="386"/>
        <v>0.53822599999999998</v>
      </c>
      <c r="EI266" s="4">
        <f t="shared" ca="1" si="386"/>
        <v>0.53822599999999998</v>
      </c>
      <c r="EJ266" s="4">
        <f t="shared" ca="1" si="386"/>
        <v>0.53822599999999998</v>
      </c>
      <c r="EK266" s="4">
        <f t="shared" ca="1" si="386"/>
        <v>0.53822599999999998</v>
      </c>
      <c r="EL266" s="4">
        <f t="shared" ca="1" si="386"/>
        <v>0.53822599999999998</v>
      </c>
      <c r="EM266" s="4">
        <f t="shared" ca="1" si="386"/>
        <v>0.53822599999999998</v>
      </c>
      <c r="EN266" s="4">
        <f t="shared" ca="1" si="386"/>
        <v>0.53822599999999998</v>
      </c>
      <c r="EO266" s="4">
        <f t="shared" ca="1" si="386"/>
        <v>0.53822599999999998</v>
      </c>
      <c r="EP266" s="4">
        <f t="shared" ca="1" si="386"/>
        <v>0.53822599999999998</v>
      </c>
      <c r="EQ266" s="4">
        <f t="shared" ca="1" si="386"/>
        <v>0.53822599999999998</v>
      </c>
      <c r="ER266" s="4">
        <f t="shared" ca="1" si="386"/>
        <v>0.53822599999999998</v>
      </c>
      <c r="ES266" s="4">
        <f t="shared" ca="1" si="386"/>
        <v>0.53822599999999998</v>
      </c>
      <c r="ET266" s="4">
        <f t="shared" ca="1" si="386"/>
        <v>0.53822599999999998</v>
      </c>
      <c r="EU266" s="4">
        <f t="shared" ca="1" si="386"/>
        <v>0.53822599999999998</v>
      </c>
      <c r="EV266" s="4">
        <f t="shared" ca="1" si="386"/>
        <v>0.53822599999999998</v>
      </c>
      <c r="EW266" s="4">
        <f t="shared" ca="1" si="386"/>
        <v>0.53822599999999998</v>
      </c>
      <c r="EX266" s="4">
        <f t="shared" ca="1" si="386"/>
        <v>0.53822599999999998</v>
      </c>
      <c r="EY266" s="4">
        <f t="shared" ca="1" si="386"/>
        <v>0.53822599999999998</v>
      </c>
      <c r="EZ266" s="4">
        <f t="shared" ca="1" si="386"/>
        <v>0.53822599999999998</v>
      </c>
      <c r="FA266" s="4">
        <f t="shared" ca="1" si="386"/>
        <v>0.53822599999999998</v>
      </c>
      <c r="FB266" s="4">
        <f t="shared" ca="1" si="386"/>
        <v>0.53822599999999998</v>
      </c>
      <c r="FC266" s="4">
        <f t="shared" ca="1" si="386"/>
        <v>0.53822599999999998</v>
      </c>
      <c r="FD266" s="4">
        <f t="shared" ca="1" si="386"/>
        <v>0.53822599999999998</v>
      </c>
      <c r="FE266" s="4">
        <f t="shared" ca="1" si="386"/>
        <v>0.53822599999999998</v>
      </c>
      <c r="FF266" s="4">
        <f t="shared" ca="1" si="386"/>
        <v>0.53822599999999998</v>
      </c>
      <c r="FG266" s="4">
        <f t="shared" ca="1" si="386"/>
        <v>0.53822599999999998</v>
      </c>
      <c r="FH266" s="4">
        <f t="shared" ca="1" si="386"/>
        <v>0.53822599999999998</v>
      </c>
      <c r="FI266" s="4">
        <f t="shared" ca="1" si="386"/>
        <v>0.53822599999999998</v>
      </c>
      <c r="FJ266" s="4">
        <f t="shared" ca="1" si="386"/>
        <v>0.53822599999999998</v>
      </c>
      <c r="FK266" s="4">
        <f t="shared" ca="1" si="386"/>
        <v>0.53822599999999998</v>
      </c>
      <c r="FL266" s="4">
        <f t="shared" ca="1" si="386"/>
        <v>0.53822599999999998</v>
      </c>
      <c r="FM266" s="4">
        <f t="shared" ca="1" si="386"/>
        <v>0.53822599999999998</v>
      </c>
      <c r="FN266" s="4">
        <f t="shared" ca="1" si="386"/>
        <v>0.53822599999999998</v>
      </c>
      <c r="FO266" s="4">
        <f t="shared" ca="1" si="386"/>
        <v>0.53822599999999998</v>
      </c>
      <c r="FP266" s="4">
        <f t="shared" ca="1" si="386"/>
        <v>0.53822599999999998</v>
      </c>
      <c r="FQ266" s="4">
        <f t="shared" ca="1" si="386"/>
        <v>0.53822599999999998</v>
      </c>
      <c r="FR266" s="4">
        <f t="shared" ca="1" si="386"/>
        <v>0.53822599999999998</v>
      </c>
      <c r="FS266" s="4">
        <f t="shared" ca="1" si="386"/>
        <v>0.53822599999999998</v>
      </c>
      <c r="FT266" s="4">
        <f t="shared" ca="1" si="386"/>
        <v>0.53822599999999998</v>
      </c>
      <c r="FU266" s="4">
        <f t="shared" ca="1" si="386"/>
        <v>0.53822599999999998</v>
      </c>
      <c r="FV266" s="4">
        <f t="shared" ca="1" si="386"/>
        <v>0.53822599999999998</v>
      </c>
      <c r="FW266" s="4">
        <f t="shared" ca="1" si="386"/>
        <v>0.53822599999999998</v>
      </c>
      <c r="FX266" s="4">
        <f t="shared" ca="1" si="386"/>
        <v>0.53822599999999998</v>
      </c>
      <c r="FY266" s="4">
        <f t="shared" ca="1" si="386"/>
        <v>0.53822599999999998</v>
      </c>
      <c r="FZ266" s="4">
        <f t="shared" ca="1" si="386"/>
        <v>0.53822599999999998</v>
      </c>
      <c r="GA266" s="4">
        <f t="shared" ca="1" si="386"/>
        <v>0.53822599999999998</v>
      </c>
      <c r="GB266" s="4">
        <f t="shared" ca="1" si="386"/>
        <v>0.53822599999999998</v>
      </c>
      <c r="GC266" s="4">
        <f t="shared" ca="1" si="386"/>
        <v>0.53822599999999998</v>
      </c>
      <c r="GD266" s="4">
        <f t="shared" ca="1" si="386"/>
        <v>0.53822599999999998</v>
      </c>
      <c r="GE266" s="4">
        <f t="shared" ca="1" si="386"/>
        <v>0.53822599999999998</v>
      </c>
      <c r="GF266" s="4">
        <f t="shared" ca="1" si="386"/>
        <v>0.53822599999999998</v>
      </c>
      <c r="GG266" s="4">
        <f t="shared" ca="1" si="386"/>
        <v>0.53822599999999998</v>
      </c>
      <c r="GH266" s="4">
        <f t="shared" ca="1" si="386"/>
        <v>0.53822599999999998</v>
      </c>
      <c r="GI266" s="4">
        <f t="shared" ca="1" si="386"/>
        <v>0.53822599999999998</v>
      </c>
      <c r="GJ266" s="4">
        <f t="shared" ca="1" si="386"/>
        <v>0.53822599999999998</v>
      </c>
      <c r="GK266" s="4">
        <f t="shared" ca="1" si="386"/>
        <v>0.53822599999999998</v>
      </c>
      <c r="GL266" s="4">
        <f t="shared" ca="1" si="386"/>
        <v>0.53822599999999998</v>
      </c>
      <c r="GM266" s="4">
        <f t="shared" ca="1" si="386"/>
        <v>0.53822599999999998</v>
      </c>
      <c r="GN266" s="4">
        <f t="shared" ref="GN266:IV266" ca="1" si="387">IF(GN254&gt;0,IF(OR($B$265="y",$B$276="Y"),    GN$148,       MIN(GN254,GN$148)),0)</f>
        <v>0.53822599999999998</v>
      </c>
      <c r="GO266" s="4">
        <f t="shared" ca="1" si="387"/>
        <v>0.53822599999999998</v>
      </c>
      <c r="GP266" s="4">
        <f t="shared" ca="1" si="387"/>
        <v>0.53822599999999998</v>
      </c>
      <c r="GQ266" s="4">
        <f t="shared" ca="1" si="387"/>
        <v>0.53822599999999998</v>
      </c>
      <c r="GR266" s="4">
        <f t="shared" ca="1" si="387"/>
        <v>0.53822599999999998</v>
      </c>
      <c r="GS266" s="4">
        <f t="shared" ca="1" si="387"/>
        <v>0.53822599999999998</v>
      </c>
      <c r="GT266" s="4">
        <f t="shared" ca="1" si="387"/>
        <v>0.53822599999999998</v>
      </c>
      <c r="GU266" s="4">
        <f t="shared" ca="1" si="387"/>
        <v>0.53822599999999998</v>
      </c>
      <c r="GV266" s="4">
        <f t="shared" ca="1" si="387"/>
        <v>0.53822599999999998</v>
      </c>
      <c r="GW266" s="4">
        <f t="shared" ca="1" si="387"/>
        <v>0.53822599999999998</v>
      </c>
      <c r="GX266" s="4">
        <f t="shared" ca="1" si="387"/>
        <v>0.53822599999999998</v>
      </c>
      <c r="GY266" s="4">
        <f t="shared" ca="1" si="387"/>
        <v>0.53822599999999998</v>
      </c>
      <c r="GZ266" s="4">
        <f t="shared" ca="1" si="387"/>
        <v>0.53822599999999998</v>
      </c>
      <c r="HA266" s="4">
        <f t="shared" ca="1" si="387"/>
        <v>0.53822599999999998</v>
      </c>
      <c r="HB266" s="4">
        <f t="shared" ca="1" si="387"/>
        <v>0.53822599999999998</v>
      </c>
      <c r="HC266" s="4">
        <f t="shared" ca="1" si="387"/>
        <v>0.53822599999999998</v>
      </c>
      <c r="HD266" s="4">
        <f t="shared" ca="1" si="387"/>
        <v>0.53822599999999998</v>
      </c>
      <c r="HE266" s="4">
        <f t="shared" ca="1" si="387"/>
        <v>0.53822599999999998</v>
      </c>
      <c r="HF266" s="4">
        <f t="shared" ca="1" si="387"/>
        <v>0.53822599999999998</v>
      </c>
      <c r="HG266" s="4">
        <f t="shared" ca="1" si="387"/>
        <v>0.53822599999999998</v>
      </c>
      <c r="HH266" s="4">
        <f t="shared" ca="1" si="387"/>
        <v>0.53822599999999998</v>
      </c>
      <c r="HI266" s="4">
        <f t="shared" ca="1" si="387"/>
        <v>0.53822599999999998</v>
      </c>
      <c r="HJ266" s="4">
        <f t="shared" ca="1" si="387"/>
        <v>0.53822599999999998</v>
      </c>
      <c r="HK266" s="4">
        <f t="shared" ca="1" si="387"/>
        <v>0.53822599999999998</v>
      </c>
      <c r="HL266" s="4">
        <f t="shared" ca="1" si="387"/>
        <v>0.53822599999999998</v>
      </c>
      <c r="HM266" s="4">
        <f t="shared" ca="1" si="387"/>
        <v>0.53822599999999998</v>
      </c>
      <c r="HN266" s="4">
        <f t="shared" ca="1" si="387"/>
        <v>0.53822599999999998</v>
      </c>
      <c r="HO266" s="4">
        <f t="shared" ca="1" si="387"/>
        <v>0.53822599999999998</v>
      </c>
      <c r="HP266" s="4">
        <f t="shared" ca="1" si="387"/>
        <v>0.53822599999999998</v>
      </c>
      <c r="HQ266" s="4">
        <f t="shared" ca="1" si="387"/>
        <v>0.53822599999999998</v>
      </c>
      <c r="HR266" s="4">
        <f t="shared" ca="1" si="387"/>
        <v>0.53822599999999998</v>
      </c>
      <c r="HS266" s="4">
        <f t="shared" ca="1" si="387"/>
        <v>0.53822599999999998</v>
      </c>
      <c r="HT266" s="4">
        <f t="shared" ca="1" si="387"/>
        <v>0.53822599999999998</v>
      </c>
      <c r="HU266" s="4">
        <f t="shared" ca="1" si="387"/>
        <v>0.53822599999999998</v>
      </c>
      <c r="HV266" s="4">
        <f t="shared" ca="1" si="387"/>
        <v>0.53822599999999998</v>
      </c>
      <c r="HW266" s="4">
        <f t="shared" ca="1" si="387"/>
        <v>0.53822599999999998</v>
      </c>
      <c r="HX266" s="4">
        <f t="shared" ca="1" si="387"/>
        <v>0.53822599999999998</v>
      </c>
      <c r="HY266" s="4">
        <f t="shared" ca="1" si="387"/>
        <v>0.53822599999999998</v>
      </c>
      <c r="HZ266" s="4">
        <f t="shared" ca="1" si="387"/>
        <v>0.53822599999999998</v>
      </c>
      <c r="IA266" s="4">
        <f t="shared" ca="1" si="387"/>
        <v>0.53822599999999998</v>
      </c>
      <c r="IB266" s="4">
        <f t="shared" ca="1" si="387"/>
        <v>0.53822599999999998</v>
      </c>
      <c r="IC266" s="4">
        <f t="shared" ca="1" si="387"/>
        <v>0.53822599999999998</v>
      </c>
      <c r="ID266" s="4">
        <f t="shared" ca="1" si="387"/>
        <v>0.53822599999999998</v>
      </c>
      <c r="IE266" s="4">
        <f t="shared" ca="1" si="387"/>
        <v>0.53822599999999998</v>
      </c>
      <c r="IF266" s="4">
        <f t="shared" ca="1" si="387"/>
        <v>0.53822599999999998</v>
      </c>
      <c r="IG266" s="4">
        <f t="shared" ca="1" si="387"/>
        <v>0.53822599999999998</v>
      </c>
      <c r="IH266" s="4">
        <f t="shared" ca="1" si="387"/>
        <v>0.53822599999999998</v>
      </c>
      <c r="II266" s="4">
        <f t="shared" ca="1" si="387"/>
        <v>0.53822599999999998</v>
      </c>
      <c r="IJ266" s="4">
        <f t="shared" ca="1" si="387"/>
        <v>0.53822599999999998</v>
      </c>
      <c r="IK266" s="4">
        <f t="shared" ca="1" si="387"/>
        <v>0.53822599999999998</v>
      </c>
      <c r="IL266" s="4">
        <f t="shared" ca="1" si="387"/>
        <v>0.53822599999999998</v>
      </c>
      <c r="IM266" s="4">
        <f t="shared" ca="1" si="387"/>
        <v>0.53822599999999998</v>
      </c>
      <c r="IN266" s="4">
        <f t="shared" ca="1" si="387"/>
        <v>0.53822599999999998</v>
      </c>
      <c r="IO266" s="4">
        <f t="shared" ca="1" si="387"/>
        <v>0.53822599999999998</v>
      </c>
      <c r="IP266" s="4">
        <f t="shared" ca="1" si="387"/>
        <v>0.53822599999999998</v>
      </c>
      <c r="IQ266" s="4">
        <f t="shared" ca="1" si="387"/>
        <v>0.53822599999999998</v>
      </c>
      <c r="IR266" s="4">
        <f t="shared" ca="1" si="387"/>
        <v>0.53822599999999998</v>
      </c>
      <c r="IS266" s="4">
        <f t="shared" ca="1" si="387"/>
        <v>0.53822599999999998</v>
      </c>
      <c r="IT266" s="4">
        <f t="shared" ca="1" si="387"/>
        <v>0.53822599999999998</v>
      </c>
      <c r="IU266" s="4">
        <f t="shared" ca="1" si="387"/>
        <v>0.53822599999999998</v>
      </c>
      <c r="IV266" s="4">
        <f t="shared" ca="1" si="387"/>
        <v>0.53822599999999998</v>
      </c>
    </row>
    <row r="267" spans="1:256" x14ac:dyDescent="0.15">
      <c r="A267" s="24" t="s">
        <v>92</v>
      </c>
      <c r="B267" s="2" t="s">
        <v>18</v>
      </c>
      <c r="C267" s="4"/>
      <c r="D267" s="4">
        <f t="shared" ref="D267:BO267" ca="1" si="388">IF(D255&gt;0,IF(OR($B$265="y",$B$276="Y"),    D$148,       MIN(D255,D$148)),0)</f>
        <v>3.9251430095542656</v>
      </c>
      <c r="E267" s="4">
        <f t="shared" ca="1" si="388"/>
        <v>3.9298926915174817</v>
      </c>
      <c r="F267" s="4">
        <f t="shared" ca="1" si="388"/>
        <v>3.9346843051653519</v>
      </c>
      <c r="G267" s="4">
        <f t="shared" ca="1" si="388"/>
        <v>3.9395181761156985</v>
      </c>
      <c r="H267" s="4">
        <f t="shared" ca="1" si="388"/>
        <v>3.9443946318449412</v>
      </c>
      <c r="I267" s="4">
        <f t="shared" ca="1" si="388"/>
        <v>3.9493140016898094</v>
      </c>
      <c r="J267" s="4">
        <f t="shared" ca="1" si="388"/>
        <v>3.9542766168489449</v>
      </c>
      <c r="K267" s="4">
        <f t="shared" ca="1" si="388"/>
        <v>3.9592828103844093</v>
      </c>
      <c r="L267" s="4">
        <f t="shared" ca="1" si="388"/>
        <v>3.9643329172230843</v>
      </c>
      <c r="M267" s="4">
        <f t="shared" ca="1" si="388"/>
        <v>3.9434195972618591</v>
      </c>
      <c r="N267" s="4">
        <f t="shared" ca="1" si="388"/>
        <v>3.835832678273877</v>
      </c>
      <c r="O267" s="4">
        <f t="shared" ca="1" si="388"/>
        <v>3.7271641115848011</v>
      </c>
      <c r="P267" s="4">
        <f t="shared" ca="1" si="388"/>
        <v>3.6174030226221427</v>
      </c>
      <c r="Q267" s="4">
        <f t="shared" ca="1" si="388"/>
        <v>3.5065384274836151</v>
      </c>
      <c r="R267" s="4">
        <f t="shared" ca="1" si="388"/>
        <v>3.3945592318379596</v>
      </c>
      <c r="S267" s="4">
        <f t="shared" ca="1" si="388"/>
        <v>3.2814542298147278</v>
      </c>
      <c r="T267" s="4">
        <f t="shared" ca="1" si="388"/>
        <v>3.167212102882897</v>
      </c>
      <c r="U267" s="4">
        <f t="shared" ca="1" si="388"/>
        <v>3.0518214187182138</v>
      </c>
      <c r="V267" s="4">
        <f t="shared" ca="1" si="388"/>
        <v>2.9352706300591511</v>
      </c>
      <c r="W267" s="4">
        <f t="shared" ca="1" si="388"/>
        <v>2.8175480735513614</v>
      </c>
      <c r="X267" s="4">
        <f t="shared" ca="1" si="388"/>
        <v>2.6986419685805116</v>
      </c>
      <c r="Y267" s="4">
        <f t="shared" ca="1" si="388"/>
        <v>2.5785404160933876</v>
      </c>
      <c r="Z267" s="4">
        <f t="shared" ca="1" si="388"/>
        <v>2.4572313974071429</v>
      </c>
      <c r="AA267" s="4">
        <f t="shared" ca="1" si="388"/>
        <v>2.334702773006577</v>
      </c>
      <c r="AB267" s="4">
        <f t="shared" ca="1" si="388"/>
        <v>2.2109422813293222</v>
      </c>
      <c r="AC267" s="4">
        <f t="shared" ca="1" si="388"/>
        <v>2.0859375375388165</v>
      </c>
      <c r="AD267" s="4">
        <f t="shared" ca="1" si="388"/>
        <v>1.9596760322849429</v>
      </c>
      <c r="AE267" s="4">
        <f t="shared" ca="1" si="388"/>
        <v>1.8321451304522038</v>
      </c>
      <c r="AF267" s="4">
        <f t="shared" ca="1" si="388"/>
        <v>1.7033320698953063</v>
      </c>
      <c r="AG267" s="4">
        <f t="shared" ca="1" si="388"/>
        <v>1.5732239601620512</v>
      </c>
      <c r="AH267" s="4">
        <f t="shared" ca="1" si="388"/>
        <v>1.4418077812033692</v>
      </c>
      <c r="AI267" s="4">
        <f t="shared" ca="1" si="388"/>
        <v>1.3090703820703915</v>
      </c>
      <c r="AJ267" s="4">
        <f t="shared" ca="1" si="388"/>
        <v>1.1749790793021462</v>
      </c>
      <c r="AK267" s="4">
        <f t="shared" ca="1" si="388"/>
        <v>1.0382497815401015</v>
      </c>
      <c r="AL267" s="4">
        <f t="shared" ca="1" si="388"/>
        <v>0.89515327531346789</v>
      </c>
      <c r="AM267" s="4">
        <f t="shared" ca="1" si="388"/>
        <v>0.73985118314332998</v>
      </c>
      <c r="AN267" s="4">
        <f t="shared" ca="1" si="388"/>
        <v>0.56073376827208632</v>
      </c>
      <c r="AO267" s="4">
        <f t="shared" ca="1" si="388"/>
        <v>0.53822599999999998</v>
      </c>
      <c r="AP267" s="4">
        <f t="shared" ca="1" si="388"/>
        <v>0.53822599999999998</v>
      </c>
      <c r="AQ267" s="4">
        <f t="shared" ca="1" si="388"/>
        <v>0.53822599999999998</v>
      </c>
      <c r="AR267" s="4">
        <f t="shared" ca="1" si="388"/>
        <v>0.53822599999999998</v>
      </c>
      <c r="AS267" s="4">
        <f t="shared" ca="1" si="388"/>
        <v>0.53822599999999998</v>
      </c>
      <c r="AT267" s="4">
        <f t="shared" ca="1" si="388"/>
        <v>0.53822599999999998</v>
      </c>
      <c r="AU267" s="4">
        <f t="shared" ca="1" si="388"/>
        <v>0.53822599999999998</v>
      </c>
      <c r="AV267" s="4">
        <f t="shared" ca="1" si="388"/>
        <v>0.53822599999999998</v>
      </c>
      <c r="AW267" s="4">
        <f t="shared" ca="1" si="388"/>
        <v>0.53822599999999998</v>
      </c>
      <c r="AX267" s="4">
        <f t="shared" ca="1" si="388"/>
        <v>0.53822599999999998</v>
      </c>
      <c r="AY267" s="4">
        <f t="shared" ca="1" si="388"/>
        <v>0.53822599999999998</v>
      </c>
      <c r="AZ267" s="4">
        <f t="shared" ca="1" si="388"/>
        <v>0.53822599999999998</v>
      </c>
      <c r="BA267" s="4">
        <f t="shared" ca="1" si="388"/>
        <v>0.53822599999999998</v>
      </c>
      <c r="BB267" s="4">
        <f t="shared" ca="1" si="388"/>
        <v>0.53822599999999998</v>
      </c>
      <c r="BC267" s="4">
        <f t="shared" ca="1" si="388"/>
        <v>0.53822599999999998</v>
      </c>
      <c r="BD267" s="4">
        <f t="shared" ca="1" si="388"/>
        <v>0.53822599999999998</v>
      </c>
      <c r="BE267" s="4">
        <f t="shared" ca="1" si="388"/>
        <v>0.53822599999999998</v>
      </c>
      <c r="BF267" s="4">
        <f t="shared" ca="1" si="388"/>
        <v>0.53822599999999998</v>
      </c>
      <c r="BG267" s="4">
        <f t="shared" ca="1" si="388"/>
        <v>0.53822599999999998</v>
      </c>
      <c r="BH267" s="4">
        <f t="shared" ca="1" si="388"/>
        <v>0.53822599999999998</v>
      </c>
      <c r="BI267" s="4">
        <f t="shared" ca="1" si="388"/>
        <v>0.53822599999999998</v>
      </c>
      <c r="BJ267" s="4">
        <f t="shared" ca="1" si="388"/>
        <v>0.53822599999999998</v>
      </c>
      <c r="BK267" s="4">
        <f t="shared" ca="1" si="388"/>
        <v>0.53822599999999998</v>
      </c>
      <c r="BL267" s="4">
        <f t="shared" ca="1" si="388"/>
        <v>0.53822599999999998</v>
      </c>
      <c r="BM267" s="4">
        <f t="shared" ca="1" si="388"/>
        <v>0.53822599999999998</v>
      </c>
      <c r="BN267" s="4">
        <f t="shared" ca="1" si="388"/>
        <v>0.53822599999999998</v>
      </c>
      <c r="BO267" s="4">
        <f t="shared" ca="1" si="388"/>
        <v>0.53822599999999998</v>
      </c>
      <c r="BP267" s="4">
        <f t="shared" ref="BP267:EA267" ca="1" si="389">IF(BP255&gt;0,IF(OR($B$265="y",$B$276="Y"),    BP$148,       MIN(BP255,BP$148)),0)</f>
        <v>0.53822599999999998</v>
      </c>
      <c r="BQ267" s="4">
        <f t="shared" ca="1" si="389"/>
        <v>0.53822599999999998</v>
      </c>
      <c r="BR267" s="4">
        <f t="shared" ca="1" si="389"/>
        <v>0.53822599999999998</v>
      </c>
      <c r="BS267" s="4">
        <f t="shared" ca="1" si="389"/>
        <v>0.53822599999999998</v>
      </c>
      <c r="BT267" s="4">
        <f t="shared" ca="1" si="389"/>
        <v>0.53822599999999998</v>
      </c>
      <c r="BU267" s="4">
        <f t="shared" ca="1" si="389"/>
        <v>0.53822599999999998</v>
      </c>
      <c r="BV267" s="4">
        <f t="shared" ca="1" si="389"/>
        <v>0.53822599999999998</v>
      </c>
      <c r="BW267" s="4">
        <f t="shared" ca="1" si="389"/>
        <v>0.53822599999999998</v>
      </c>
      <c r="BX267" s="4">
        <f t="shared" ca="1" si="389"/>
        <v>0.53822599999999998</v>
      </c>
      <c r="BY267" s="4">
        <f t="shared" ca="1" si="389"/>
        <v>0.53822599999999998</v>
      </c>
      <c r="BZ267" s="4">
        <f t="shared" ca="1" si="389"/>
        <v>0.53822599999999998</v>
      </c>
      <c r="CA267" s="4">
        <f t="shared" ca="1" si="389"/>
        <v>0.53822599999999998</v>
      </c>
      <c r="CB267" s="4">
        <f t="shared" ca="1" si="389"/>
        <v>0.53822599999999998</v>
      </c>
      <c r="CC267" s="4">
        <f t="shared" ca="1" si="389"/>
        <v>0.53822599999999998</v>
      </c>
      <c r="CD267" s="4">
        <f t="shared" ca="1" si="389"/>
        <v>0.53822599999999998</v>
      </c>
      <c r="CE267" s="4">
        <f t="shared" ca="1" si="389"/>
        <v>0.53822599999999998</v>
      </c>
      <c r="CF267" s="4">
        <f t="shared" ca="1" si="389"/>
        <v>0.53822599999999998</v>
      </c>
      <c r="CG267" s="4">
        <f t="shared" ca="1" si="389"/>
        <v>0.53822599999999998</v>
      </c>
      <c r="CH267" s="4">
        <f t="shared" ca="1" si="389"/>
        <v>0.53822599999999998</v>
      </c>
      <c r="CI267" s="4">
        <f t="shared" ca="1" si="389"/>
        <v>0.53822599999999998</v>
      </c>
      <c r="CJ267" s="4">
        <f t="shared" ca="1" si="389"/>
        <v>0.53822599999999998</v>
      </c>
      <c r="CK267" s="4">
        <f t="shared" ca="1" si="389"/>
        <v>0.53822599999999998</v>
      </c>
      <c r="CL267" s="4">
        <f t="shared" ca="1" si="389"/>
        <v>0.53822599999999998</v>
      </c>
      <c r="CM267" s="4">
        <f t="shared" ca="1" si="389"/>
        <v>0.53822599999999998</v>
      </c>
      <c r="CN267" s="4">
        <f t="shared" ca="1" si="389"/>
        <v>0.53822599999999998</v>
      </c>
      <c r="CO267" s="4">
        <f t="shared" ca="1" si="389"/>
        <v>0.53822599999999998</v>
      </c>
      <c r="CP267" s="4">
        <f t="shared" ca="1" si="389"/>
        <v>0.53822599999999998</v>
      </c>
      <c r="CQ267" s="4">
        <f t="shared" ca="1" si="389"/>
        <v>0.53822599999999998</v>
      </c>
      <c r="CR267" s="4">
        <f t="shared" ca="1" si="389"/>
        <v>0.53822599999999998</v>
      </c>
      <c r="CS267" s="4">
        <f t="shared" ca="1" si="389"/>
        <v>0.53822599999999998</v>
      </c>
      <c r="CT267" s="4">
        <f t="shared" ca="1" si="389"/>
        <v>0.53822599999999998</v>
      </c>
      <c r="CU267" s="4">
        <f t="shared" ca="1" si="389"/>
        <v>0.53822599999999998</v>
      </c>
      <c r="CV267" s="4">
        <f t="shared" ca="1" si="389"/>
        <v>0.53822599999999998</v>
      </c>
      <c r="CW267" s="4">
        <f t="shared" ca="1" si="389"/>
        <v>0.53822599999999998</v>
      </c>
      <c r="CX267" s="4">
        <f t="shared" ca="1" si="389"/>
        <v>0.53822599999999998</v>
      </c>
      <c r="CY267" s="4">
        <f t="shared" ca="1" si="389"/>
        <v>0.53822599999999998</v>
      </c>
      <c r="CZ267" s="4">
        <f t="shared" ca="1" si="389"/>
        <v>0.53822599999999998</v>
      </c>
      <c r="DA267" s="4">
        <f t="shared" ca="1" si="389"/>
        <v>0.53822599999999998</v>
      </c>
      <c r="DB267" s="4">
        <f t="shared" ca="1" si="389"/>
        <v>0.53822599999999998</v>
      </c>
      <c r="DC267" s="4">
        <f t="shared" ca="1" si="389"/>
        <v>0.53822599999999998</v>
      </c>
      <c r="DD267" s="4">
        <f t="shared" ca="1" si="389"/>
        <v>0.53822599999999998</v>
      </c>
      <c r="DE267" s="4">
        <f t="shared" ca="1" si="389"/>
        <v>0.53822599999999998</v>
      </c>
      <c r="DF267" s="4">
        <f t="shared" ca="1" si="389"/>
        <v>0.53822599999999998</v>
      </c>
      <c r="DG267" s="4">
        <f t="shared" ca="1" si="389"/>
        <v>0.53822599999999998</v>
      </c>
      <c r="DH267" s="4">
        <f t="shared" ca="1" si="389"/>
        <v>0.53822599999999998</v>
      </c>
      <c r="DI267" s="4">
        <f t="shared" ca="1" si="389"/>
        <v>0.53822599999999998</v>
      </c>
      <c r="DJ267" s="4">
        <f t="shared" ca="1" si="389"/>
        <v>0.53822599999999998</v>
      </c>
      <c r="DK267" s="4">
        <f t="shared" ca="1" si="389"/>
        <v>0.53822599999999998</v>
      </c>
      <c r="DL267" s="4">
        <f t="shared" ca="1" si="389"/>
        <v>0.53822599999999998</v>
      </c>
      <c r="DM267" s="4">
        <f t="shared" ca="1" si="389"/>
        <v>0.53822599999999998</v>
      </c>
      <c r="DN267" s="4">
        <f t="shared" ca="1" si="389"/>
        <v>0.53822599999999998</v>
      </c>
      <c r="DO267" s="4">
        <f t="shared" ca="1" si="389"/>
        <v>0.53822599999999998</v>
      </c>
      <c r="DP267" s="4">
        <f t="shared" ca="1" si="389"/>
        <v>0.53822599999999998</v>
      </c>
      <c r="DQ267" s="4">
        <f t="shared" ca="1" si="389"/>
        <v>0.53822599999999998</v>
      </c>
      <c r="DR267" s="4">
        <f t="shared" ca="1" si="389"/>
        <v>0.53822599999999998</v>
      </c>
      <c r="DS267" s="4">
        <f t="shared" ca="1" si="389"/>
        <v>0.53822599999999998</v>
      </c>
      <c r="DT267" s="4">
        <f t="shared" ca="1" si="389"/>
        <v>0.53822599999999998</v>
      </c>
      <c r="DU267" s="4">
        <f t="shared" ca="1" si="389"/>
        <v>0.53822599999999998</v>
      </c>
      <c r="DV267" s="4">
        <f t="shared" ca="1" si="389"/>
        <v>0.53822599999999998</v>
      </c>
      <c r="DW267" s="4">
        <f t="shared" ca="1" si="389"/>
        <v>0.53822599999999998</v>
      </c>
      <c r="DX267" s="4">
        <f t="shared" ca="1" si="389"/>
        <v>0.53822599999999998</v>
      </c>
      <c r="DY267" s="4">
        <f t="shared" ca="1" si="389"/>
        <v>0.53822599999999998</v>
      </c>
      <c r="DZ267" s="4">
        <f t="shared" ca="1" si="389"/>
        <v>0.53822599999999998</v>
      </c>
      <c r="EA267" s="4">
        <f t="shared" ca="1" si="389"/>
        <v>0.53822599999999998</v>
      </c>
      <c r="EB267" s="4">
        <f t="shared" ref="EB267:GM267" ca="1" si="390">IF(EB255&gt;0,IF(OR($B$265="y",$B$276="Y"),    EB$148,       MIN(EB255,EB$148)),0)</f>
        <v>0.53822599999999998</v>
      </c>
      <c r="EC267" s="4">
        <f t="shared" ca="1" si="390"/>
        <v>0.53822599999999998</v>
      </c>
      <c r="ED267" s="4">
        <f t="shared" ca="1" si="390"/>
        <v>0.53822599999999998</v>
      </c>
      <c r="EE267" s="4">
        <f t="shared" ca="1" si="390"/>
        <v>0.53822599999999998</v>
      </c>
      <c r="EF267" s="4">
        <f t="shared" ca="1" si="390"/>
        <v>0.53822599999999998</v>
      </c>
      <c r="EG267" s="4">
        <f t="shared" ca="1" si="390"/>
        <v>0.53822599999999998</v>
      </c>
      <c r="EH267" s="4">
        <f t="shared" ca="1" si="390"/>
        <v>0.53822599999999998</v>
      </c>
      <c r="EI267" s="4">
        <f t="shared" ca="1" si="390"/>
        <v>0.53822599999999998</v>
      </c>
      <c r="EJ267" s="4">
        <f t="shared" ca="1" si="390"/>
        <v>0.53822599999999998</v>
      </c>
      <c r="EK267" s="4">
        <f t="shared" ca="1" si="390"/>
        <v>0.53822599999999998</v>
      </c>
      <c r="EL267" s="4">
        <f t="shared" ca="1" si="390"/>
        <v>0.53822599999999998</v>
      </c>
      <c r="EM267" s="4">
        <f t="shared" ca="1" si="390"/>
        <v>0.53822599999999998</v>
      </c>
      <c r="EN267" s="4">
        <f t="shared" ca="1" si="390"/>
        <v>0.53822599999999998</v>
      </c>
      <c r="EO267" s="4">
        <f t="shared" ca="1" si="390"/>
        <v>0.53822599999999998</v>
      </c>
      <c r="EP267" s="4">
        <f t="shared" ca="1" si="390"/>
        <v>0.53822599999999998</v>
      </c>
      <c r="EQ267" s="4">
        <f t="shared" ca="1" si="390"/>
        <v>0.53822599999999998</v>
      </c>
      <c r="ER267" s="4">
        <f t="shared" ca="1" si="390"/>
        <v>0.53822599999999998</v>
      </c>
      <c r="ES267" s="4">
        <f t="shared" ca="1" si="390"/>
        <v>0.53822599999999998</v>
      </c>
      <c r="ET267" s="4">
        <f t="shared" ca="1" si="390"/>
        <v>0.53822599999999998</v>
      </c>
      <c r="EU267" s="4">
        <f t="shared" ca="1" si="390"/>
        <v>0.53822599999999998</v>
      </c>
      <c r="EV267" s="4">
        <f t="shared" ca="1" si="390"/>
        <v>0.53822599999999998</v>
      </c>
      <c r="EW267" s="4">
        <f t="shared" ca="1" si="390"/>
        <v>0.53822599999999998</v>
      </c>
      <c r="EX267" s="4">
        <f t="shared" ca="1" si="390"/>
        <v>0.53822599999999998</v>
      </c>
      <c r="EY267" s="4">
        <f t="shared" ca="1" si="390"/>
        <v>0.53822599999999998</v>
      </c>
      <c r="EZ267" s="4">
        <f t="shared" ca="1" si="390"/>
        <v>0.53822599999999998</v>
      </c>
      <c r="FA267" s="4">
        <f t="shared" ca="1" si="390"/>
        <v>0.53822599999999998</v>
      </c>
      <c r="FB267" s="4">
        <f t="shared" ca="1" si="390"/>
        <v>0.53822599999999998</v>
      </c>
      <c r="FC267" s="4">
        <f t="shared" ca="1" si="390"/>
        <v>0.53822599999999998</v>
      </c>
      <c r="FD267" s="4">
        <f t="shared" ca="1" si="390"/>
        <v>0.53822599999999998</v>
      </c>
      <c r="FE267" s="4">
        <f t="shared" ca="1" si="390"/>
        <v>0.53822599999999998</v>
      </c>
      <c r="FF267" s="4">
        <f t="shared" ca="1" si="390"/>
        <v>0.53822599999999998</v>
      </c>
      <c r="FG267" s="4">
        <f t="shared" ca="1" si="390"/>
        <v>0.53822599999999998</v>
      </c>
      <c r="FH267" s="4">
        <f t="shared" ca="1" si="390"/>
        <v>0.53822599999999998</v>
      </c>
      <c r="FI267" s="4">
        <f t="shared" ca="1" si="390"/>
        <v>0.53822599999999998</v>
      </c>
      <c r="FJ267" s="4">
        <f t="shared" ca="1" si="390"/>
        <v>0.53822599999999998</v>
      </c>
      <c r="FK267" s="4">
        <f t="shared" ca="1" si="390"/>
        <v>0.53822599999999998</v>
      </c>
      <c r="FL267" s="4">
        <f t="shared" ca="1" si="390"/>
        <v>0.53822599999999998</v>
      </c>
      <c r="FM267" s="4">
        <f t="shared" ca="1" si="390"/>
        <v>0.53822599999999998</v>
      </c>
      <c r="FN267" s="4">
        <f t="shared" ca="1" si="390"/>
        <v>0.53822599999999998</v>
      </c>
      <c r="FO267" s="4">
        <f t="shared" ca="1" si="390"/>
        <v>0.53822599999999998</v>
      </c>
      <c r="FP267" s="4">
        <f t="shared" ca="1" si="390"/>
        <v>0.53822599999999998</v>
      </c>
      <c r="FQ267" s="4">
        <f t="shared" ca="1" si="390"/>
        <v>0.53822599999999998</v>
      </c>
      <c r="FR267" s="4">
        <f t="shared" ca="1" si="390"/>
        <v>0.53822599999999998</v>
      </c>
      <c r="FS267" s="4">
        <f t="shared" ca="1" si="390"/>
        <v>0.53822599999999998</v>
      </c>
      <c r="FT267" s="4">
        <f t="shared" ca="1" si="390"/>
        <v>0.53822599999999998</v>
      </c>
      <c r="FU267" s="4">
        <f t="shared" ca="1" si="390"/>
        <v>0.53822599999999998</v>
      </c>
      <c r="FV267" s="4">
        <f t="shared" ca="1" si="390"/>
        <v>0.53822599999999998</v>
      </c>
      <c r="FW267" s="4">
        <f t="shared" ca="1" si="390"/>
        <v>0.53822599999999998</v>
      </c>
      <c r="FX267" s="4">
        <f t="shared" ca="1" si="390"/>
        <v>0.53822599999999998</v>
      </c>
      <c r="FY267" s="4">
        <f t="shared" ca="1" si="390"/>
        <v>0.53822599999999998</v>
      </c>
      <c r="FZ267" s="4">
        <f t="shared" ca="1" si="390"/>
        <v>0.53822599999999998</v>
      </c>
      <c r="GA267" s="4">
        <f t="shared" ca="1" si="390"/>
        <v>0.53822599999999998</v>
      </c>
      <c r="GB267" s="4">
        <f t="shared" ca="1" si="390"/>
        <v>0.53822599999999998</v>
      </c>
      <c r="GC267" s="4">
        <f t="shared" ca="1" si="390"/>
        <v>0.53822599999999998</v>
      </c>
      <c r="GD267" s="4">
        <f t="shared" ca="1" si="390"/>
        <v>0.53822599999999998</v>
      </c>
      <c r="GE267" s="4">
        <f t="shared" ca="1" si="390"/>
        <v>0.53822599999999998</v>
      </c>
      <c r="GF267" s="4">
        <f t="shared" ca="1" si="390"/>
        <v>0.53822599999999998</v>
      </c>
      <c r="GG267" s="4">
        <f t="shared" ca="1" si="390"/>
        <v>0.53822599999999998</v>
      </c>
      <c r="GH267" s="4">
        <f t="shared" ca="1" si="390"/>
        <v>0.53822599999999998</v>
      </c>
      <c r="GI267" s="4">
        <f t="shared" ca="1" si="390"/>
        <v>0.53822599999999998</v>
      </c>
      <c r="GJ267" s="4">
        <f t="shared" ca="1" si="390"/>
        <v>0.53822599999999998</v>
      </c>
      <c r="GK267" s="4">
        <f t="shared" ca="1" si="390"/>
        <v>0.53822599999999998</v>
      </c>
      <c r="GL267" s="4">
        <f t="shared" ca="1" si="390"/>
        <v>0.53822599999999998</v>
      </c>
      <c r="GM267" s="4">
        <f t="shared" ca="1" si="390"/>
        <v>0.53822599999999998</v>
      </c>
      <c r="GN267" s="4">
        <f t="shared" ref="GN267:IV267" ca="1" si="391">IF(GN255&gt;0,IF(OR($B$265="y",$B$276="Y"),    GN$148,       MIN(GN255,GN$148)),0)</f>
        <v>0.53822599999999998</v>
      </c>
      <c r="GO267" s="4">
        <f t="shared" ca="1" si="391"/>
        <v>0.53822599999999998</v>
      </c>
      <c r="GP267" s="4">
        <f t="shared" ca="1" si="391"/>
        <v>0.53822599999999998</v>
      </c>
      <c r="GQ267" s="4">
        <f t="shared" ca="1" si="391"/>
        <v>0.53822599999999998</v>
      </c>
      <c r="GR267" s="4">
        <f t="shared" ca="1" si="391"/>
        <v>0.53822599999999998</v>
      </c>
      <c r="GS267" s="4">
        <f t="shared" ca="1" si="391"/>
        <v>0.53822599999999998</v>
      </c>
      <c r="GT267" s="4">
        <f t="shared" ca="1" si="391"/>
        <v>0.53822599999999998</v>
      </c>
      <c r="GU267" s="4">
        <f t="shared" ca="1" si="391"/>
        <v>0.53822599999999998</v>
      </c>
      <c r="GV267" s="4">
        <f t="shared" ca="1" si="391"/>
        <v>0.53822599999999998</v>
      </c>
      <c r="GW267" s="4">
        <f t="shared" ca="1" si="391"/>
        <v>0.53822599999999998</v>
      </c>
      <c r="GX267" s="4">
        <f t="shared" ca="1" si="391"/>
        <v>0.53822599999999998</v>
      </c>
      <c r="GY267" s="4">
        <f t="shared" ca="1" si="391"/>
        <v>0.53822599999999998</v>
      </c>
      <c r="GZ267" s="4">
        <f t="shared" ca="1" si="391"/>
        <v>0.53822599999999998</v>
      </c>
      <c r="HA267" s="4">
        <f t="shared" ca="1" si="391"/>
        <v>0.53822599999999998</v>
      </c>
      <c r="HB267" s="4">
        <f t="shared" ca="1" si="391"/>
        <v>0.53822599999999998</v>
      </c>
      <c r="HC267" s="4">
        <f t="shared" ca="1" si="391"/>
        <v>0.53822599999999998</v>
      </c>
      <c r="HD267" s="4">
        <f t="shared" ca="1" si="391"/>
        <v>0.53822599999999998</v>
      </c>
      <c r="HE267" s="4">
        <f t="shared" ca="1" si="391"/>
        <v>0.53822599999999998</v>
      </c>
      <c r="HF267" s="4">
        <f t="shared" ca="1" si="391"/>
        <v>0.53822599999999998</v>
      </c>
      <c r="HG267" s="4">
        <f t="shared" ca="1" si="391"/>
        <v>0.53822599999999998</v>
      </c>
      <c r="HH267" s="4">
        <f t="shared" ca="1" si="391"/>
        <v>0.53822599999999998</v>
      </c>
      <c r="HI267" s="4">
        <f t="shared" ca="1" si="391"/>
        <v>0.53822599999999998</v>
      </c>
      <c r="HJ267" s="4">
        <f t="shared" ca="1" si="391"/>
        <v>0.53822599999999998</v>
      </c>
      <c r="HK267" s="4">
        <f t="shared" ca="1" si="391"/>
        <v>0.53822599999999998</v>
      </c>
      <c r="HL267" s="4">
        <f t="shared" ca="1" si="391"/>
        <v>0.53822599999999998</v>
      </c>
      <c r="HM267" s="4">
        <f t="shared" ca="1" si="391"/>
        <v>0.53822599999999998</v>
      </c>
      <c r="HN267" s="4">
        <f t="shared" ca="1" si="391"/>
        <v>0.53822599999999998</v>
      </c>
      <c r="HO267" s="4">
        <f t="shared" ca="1" si="391"/>
        <v>0.53822599999999998</v>
      </c>
      <c r="HP267" s="4">
        <f t="shared" ca="1" si="391"/>
        <v>0.53822599999999998</v>
      </c>
      <c r="HQ267" s="4">
        <f t="shared" ca="1" si="391"/>
        <v>0.53822599999999998</v>
      </c>
      <c r="HR267" s="4">
        <f t="shared" ca="1" si="391"/>
        <v>0.53822599999999998</v>
      </c>
      <c r="HS267" s="4">
        <f t="shared" ca="1" si="391"/>
        <v>0.53822599999999998</v>
      </c>
      <c r="HT267" s="4">
        <f t="shared" ca="1" si="391"/>
        <v>0.53822599999999998</v>
      </c>
      <c r="HU267" s="4">
        <f t="shared" ca="1" si="391"/>
        <v>0.53822599999999998</v>
      </c>
      <c r="HV267" s="4">
        <f t="shared" ca="1" si="391"/>
        <v>0.53822599999999998</v>
      </c>
      <c r="HW267" s="4">
        <f t="shared" ca="1" si="391"/>
        <v>0.53822599999999998</v>
      </c>
      <c r="HX267" s="4">
        <f t="shared" ca="1" si="391"/>
        <v>0.53822599999999998</v>
      </c>
      <c r="HY267" s="4">
        <f t="shared" ca="1" si="391"/>
        <v>0.53822599999999998</v>
      </c>
      <c r="HZ267" s="4">
        <f t="shared" ca="1" si="391"/>
        <v>0.53822599999999998</v>
      </c>
      <c r="IA267" s="4">
        <f t="shared" ca="1" si="391"/>
        <v>0.53822599999999998</v>
      </c>
      <c r="IB267" s="4">
        <f t="shared" ca="1" si="391"/>
        <v>0.53822599999999998</v>
      </c>
      <c r="IC267" s="4">
        <f t="shared" ca="1" si="391"/>
        <v>0.53822599999999998</v>
      </c>
      <c r="ID267" s="4">
        <f t="shared" ca="1" si="391"/>
        <v>0.53822599999999998</v>
      </c>
      <c r="IE267" s="4">
        <f t="shared" ca="1" si="391"/>
        <v>0.53822599999999998</v>
      </c>
      <c r="IF267" s="4">
        <f t="shared" ca="1" si="391"/>
        <v>0.53822599999999998</v>
      </c>
      <c r="IG267" s="4">
        <f t="shared" ca="1" si="391"/>
        <v>0.53822599999999998</v>
      </c>
      <c r="IH267" s="4">
        <f t="shared" ca="1" si="391"/>
        <v>0.53822599999999998</v>
      </c>
      <c r="II267" s="4">
        <f t="shared" ca="1" si="391"/>
        <v>0.53822599999999998</v>
      </c>
      <c r="IJ267" s="4">
        <f t="shared" ca="1" si="391"/>
        <v>0.53822599999999998</v>
      </c>
      <c r="IK267" s="4">
        <f t="shared" ca="1" si="391"/>
        <v>0.53822599999999998</v>
      </c>
      <c r="IL267" s="4">
        <f t="shared" ca="1" si="391"/>
        <v>0.53822599999999998</v>
      </c>
      <c r="IM267" s="4">
        <f t="shared" ca="1" si="391"/>
        <v>0.53822599999999998</v>
      </c>
      <c r="IN267" s="4">
        <f t="shared" ca="1" si="391"/>
        <v>0.53822599999999998</v>
      </c>
      <c r="IO267" s="4">
        <f t="shared" ca="1" si="391"/>
        <v>0.53822599999999998</v>
      </c>
      <c r="IP267" s="4">
        <f t="shared" ca="1" si="391"/>
        <v>0.53822599999999998</v>
      </c>
      <c r="IQ267" s="4">
        <f t="shared" ca="1" si="391"/>
        <v>0.53822599999999998</v>
      </c>
      <c r="IR267" s="4">
        <f t="shared" ca="1" si="391"/>
        <v>0.53822599999999998</v>
      </c>
      <c r="IS267" s="4">
        <f t="shared" ca="1" si="391"/>
        <v>0.53822599999999998</v>
      </c>
      <c r="IT267" s="4">
        <f t="shared" ca="1" si="391"/>
        <v>0.53822599999999998</v>
      </c>
      <c r="IU267" s="4">
        <f t="shared" ca="1" si="391"/>
        <v>0.53822599999999998</v>
      </c>
      <c r="IV267" s="4">
        <f t="shared" ca="1" si="391"/>
        <v>0.53822599999999998</v>
      </c>
    </row>
    <row r="268" spans="1:256" x14ac:dyDescent="0.15">
      <c r="A268" s="24" t="s">
        <v>93</v>
      </c>
      <c r="B268" s="2" t="s">
        <v>18</v>
      </c>
      <c r="C268" s="4"/>
      <c r="D268" s="4">
        <f t="shared" ref="D268:BO268" ca="1" si="392">IF(D256&gt;0,IF(OR($B$265="y",$B$276="Y"),    D$148,       MIN(D256,D$148)),0)</f>
        <v>1.6182738381988435</v>
      </c>
      <c r="E268" s="4">
        <f t="shared" ca="1" si="392"/>
        <v>1.6202320562923316</v>
      </c>
      <c r="F268" s="4">
        <f t="shared" ca="1" si="392"/>
        <v>1.6222075621503935</v>
      </c>
      <c r="G268" s="4">
        <f t="shared" ca="1" si="392"/>
        <v>1.6242004900200622</v>
      </c>
      <c r="H268" s="4">
        <f t="shared" ca="1" si="392"/>
        <v>1.6262109749146401</v>
      </c>
      <c r="I268" s="4">
        <f t="shared" ca="1" si="392"/>
        <v>1.6282391526144073</v>
      </c>
      <c r="J268" s="4">
        <f t="shared" ca="1" si="392"/>
        <v>1.6302851596672792</v>
      </c>
      <c r="K268" s="4">
        <f t="shared" ca="1" si="392"/>
        <v>1.6323491333894296</v>
      </c>
      <c r="L268" s="4">
        <f t="shared" ca="1" si="392"/>
        <v>1.6344312118658681</v>
      </c>
      <c r="M268" s="4">
        <f t="shared" ca="1" si="392"/>
        <v>1.6365315339509776</v>
      </c>
      <c r="N268" s="4">
        <f t="shared" ca="1" si="392"/>
        <v>1.6386502392690072</v>
      </c>
      <c r="O268" s="4">
        <f t="shared" ca="1" si="392"/>
        <v>1.6407874682145285</v>
      </c>
      <c r="P268" s="4">
        <f t="shared" ca="1" si="392"/>
        <v>1.6429433619528448</v>
      </c>
      <c r="Q268" s="4">
        <f t="shared" ca="1" si="392"/>
        <v>1.645118062420363</v>
      </c>
      <c r="R268" s="4">
        <f t="shared" ca="1" si="392"/>
        <v>1.6473117123249212</v>
      </c>
      <c r="S268" s="4">
        <f t="shared" ca="1" si="392"/>
        <v>1.6495244551460779</v>
      </c>
      <c r="T268" s="4">
        <f t="shared" ca="1" si="392"/>
        <v>1.6517564351353555</v>
      </c>
      <c r="U268" s="4">
        <f t="shared" ca="1" si="392"/>
        <v>1.6540077973164498</v>
      </c>
      <c r="V268" s="4">
        <f t="shared" ca="1" si="392"/>
        <v>1.6562786874853905</v>
      </c>
      <c r="W268" s="4">
        <f t="shared" ca="1" si="392"/>
        <v>1.6585692522106683</v>
      </c>
      <c r="X268" s="4">
        <f t="shared" ca="1" si="392"/>
        <v>1.6608796388333178</v>
      </c>
      <c r="Y268" s="4">
        <f t="shared" ca="1" si="392"/>
        <v>1.6632099954669608</v>
      </c>
      <c r="Z268" s="4">
        <f t="shared" ca="1" si="392"/>
        <v>1.6655604709978107</v>
      </c>
      <c r="AA268" s="4">
        <f t="shared" ca="1" si="392"/>
        <v>1.6679312150846359</v>
      </c>
      <c r="AB268" s="4">
        <f t="shared" ca="1" si="392"/>
        <v>1.6703223781586869</v>
      </c>
      <c r="AC268" s="4">
        <f t="shared" ca="1" si="392"/>
        <v>1.6727341114235801</v>
      </c>
      <c r="AD268" s="4">
        <f t="shared" ca="1" si="392"/>
        <v>1.6751665668551476</v>
      </c>
      <c r="AE268" s="4">
        <f t="shared" ca="1" si="392"/>
        <v>1.6776198972012444</v>
      </c>
      <c r="AF268" s="4">
        <f t="shared" ca="1" si="392"/>
        <v>1.6800942559815226</v>
      </c>
      <c r="AG268" s="4">
        <f t="shared" ca="1" si="392"/>
        <v>1.5732239601620512</v>
      </c>
      <c r="AH268" s="4">
        <f t="shared" ca="1" si="392"/>
        <v>1.4418077812033692</v>
      </c>
      <c r="AI268" s="4">
        <f t="shared" ca="1" si="392"/>
        <v>1.3090703820703915</v>
      </c>
      <c r="AJ268" s="4">
        <f t="shared" ca="1" si="392"/>
        <v>1.1749790793021462</v>
      </c>
      <c r="AK268" s="4">
        <f t="shared" ca="1" si="392"/>
        <v>1.0382497815401015</v>
      </c>
      <c r="AL268" s="4">
        <f t="shared" ca="1" si="392"/>
        <v>0.89515327531346789</v>
      </c>
      <c r="AM268" s="4">
        <f t="shared" ca="1" si="392"/>
        <v>0.73985118314332998</v>
      </c>
      <c r="AN268" s="4">
        <f t="shared" ca="1" si="392"/>
        <v>0.56073376827208632</v>
      </c>
      <c r="AO268" s="4">
        <f t="shared" ca="1" si="392"/>
        <v>0.53822599999999998</v>
      </c>
      <c r="AP268" s="4">
        <f t="shared" ca="1" si="392"/>
        <v>0.53822599999999998</v>
      </c>
      <c r="AQ268" s="4">
        <f t="shared" ca="1" si="392"/>
        <v>0.53822599999999998</v>
      </c>
      <c r="AR268" s="4">
        <f t="shared" ca="1" si="392"/>
        <v>0.53822599999999998</v>
      </c>
      <c r="AS268" s="4">
        <f t="shared" ca="1" si="392"/>
        <v>0.53822599999999998</v>
      </c>
      <c r="AT268" s="4">
        <f t="shared" ca="1" si="392"/>
        <v>0.53822599999999998</v>
      </c>
      <c r="AU268" s="4">
        <f t="shared" ca="1" si="392"/>
        <v>0.53822599999999998</v>
      </c>
      <c r="AV268" s="4">
        <f t="shared" ca="1" si="392"/>
        <v>0.53822599999999998</v>
      </c>
      <c r="AW268" s="4">
        <f t="shared" ca="1" si="392"/>
        <v>0.53822599999999998</v>
      </c>
      <c r="AX268" s="4">
        <f t="shared" ca="1" si="392"/>
        <v>0.53822599999999998</v>
      </c>
      <c r="AY268" s="4">
        <f t="shared" ca="1" si="392"/>
        <v>0.53822599999999998</v>
      </c>
      <c r="AZ268" s="4">
        <f t="shared" ca="1" si="392"/>
        <v>0.53822599999999998</v>
      </c>
      <c r="BA268" s="4">
        <f t="shared" ca="1" si="392"/>
        <v>0.53822599999999998</v>
      </c>
      <c r="BB268" s="4">
        <f t="shared" ca="1" si="392"/>
        <v>0.53822599999999998</v>
      </c>
      <c r="BC268" s="4">
        <f t="shared" ca="1" si="392"/>
        <v>0.53822599999999998</v>
      </c>
      <c r="BD268" s="4">
        <f t="shared" ca="1" si="392"/>
        <v>0.53822599999999998</v>
      </c>
      <c r="BE268" s="4">
        <f t="shared" ca="1" si="392"/>
        <v>0.53822599999999998</v>
      </c>
      <c r="BF268" s="4">
        <f t="shared" ca="1" si="392"/>
        <v>0.53822599999999998</v>
      </c>
      <c r="BG268" s="4">
        <f t="shared" ca="1" si="392"/>
        <v>0.53822599999999998</v>
      </c>
      <c r="BH268" s="4">
        <f t="shared" ca="1" si="392"/>
        <v>0.53822599999999998</v>
      </c>
      <c r="BI268" s="4">
        <f t="shared" ca="1" si="392"/>
        <v>0.53822599999999998</v>
      </c>
      <c r="BJ268" s="4">
        <f t="shared" ca="1" si="392"/>
        <v>0.53822599999999998</v>
      </c>
      <c r="BK268" s="4">
        <f t="shared" ca="1" si="392"/>
        <v>0.53822599999999998</v>
      </c>
      <c r="BL268" s="4">
        <f t="shared" ca="1" si="392"/>
        <v>0.53822599999999998</v>
      </c>
      <c r="BM268" s="4">
        <f t="shared" ca="1" si="392"/>
        <v>0.53822599999999998</v>
      </c>
      <c r="BN268" s="4">
        <f t="shared" ca="1" si="392"/>
        <v>0.53822599999999998</v>
      </c>
      <c r="BO268" s="4">
        <f t="shared" ca="1" si="392"/>
        <v>0.53822599999999998</v>
      </c>
      <c r="BP268" s="4">
        <f t="shared" ref="BP268:EA268" ca="1" si="393">IF(BP256&gt;0,IF(OR($B$265="y",$B$276="Y"),    BP$148,       MIN(BP256,BP$148)),0)</f>
        <v>0.53822599999999998</v>
      </c>
      <c r="BQ268" s="4">
        <f t="shared" ca="1" si="393"/>
        <v>0.53822599999999998</v>
      </c>
      <c r="BR268" s="4">
        <f t="shared" ca="1" si="393"/>
        <v>0.53822599999999998</v>
      </c>
      <c r="BS268" s="4">
        <f t="shared" ca="1" si="393"/>
        <v>0.53822599999999998</v>
      </c>
      <c r="BT268" s="4">
        <f t="shared" ca="1" si="393"/>
        <v>0.53822599999999998</v>
      </c>
      <c r="BU268" s="4">
        <f t="shared" ca="1" si="393"/>
        <v>0.53822599999999998</v>
      </c>
      <c r="BV268" s="4">
        <f t="shared" ca="1" si="393"/>
        <v>0.53822599999999998</v>
      </c>
      <c r="BW268" s="4">
        <f t="shared" ca="1" si="393"/>
        <v>0.53822599999999998</v>
      </c>
      <c r="BX268" s="4">
        <f t="shared" ca="1" si="393"/>
        <v>0.53822599999999998</v>
      </c>
      <c r="BY268" s="4">
        <f t="shared" ca="1" si="393"/>
        <v>0.53822599999999998</v>
      </c>
      <c r="BZ268" s="4">
        <f t="shared" ca="1" si="393"/>
        <v>0.53822599999999998</v>
      </c>
      <c r="CA268" s="4">
        <f t="shared" ca="1" si="393"/>
        <v>0.53822599999999998</v>
      </c>
      <c r="CB268" s="4">
        <f t="shared" ca="1" si="393"/>
        <v>0.53822599999999998</v>
      </c>
      <c r="CC268" s="4">
        <f t="shared" ca="1" si="393"/>
        <v>0.53822599999999998</v>
      </c>
      <c r="CD268" s="4">
        <f t="shared" ca="1" si="393"/>
        <v>0.53822599999999998</v>
      </c>
      <c r="CE268" s="4">
        <f t="shared" ca="1" si="393"/>
        <v>0.53822599999999998</v>
      </c>
      <c r="CF268" s="4">
        <f t="shared" ca="1" si="393"/>
        <v>0.53822599999999998</v>
      </c>
      <c r="CG268" s="4">
        <f t="shared" ca="1" si="393"/>
        <v>0.53822599999999998</v>
      </c>
      <c r="CH268" s="4">
        <f t="shared" ca="1" si="393"/>
        <v>0.53822599999999998</v>
      </c>
      <c r="CI268" s="4">
        <f t="shared" ca="1" si="393"/>
        <v>0.53822599999999998</v>
      </c>
      <c r="CJ268" s="4">
        <f t="shared" ca="1" si="393"/>
        <v>0.53822599999999998</v>
      </c>
      <c r="CK268" s="4">
        <f t="shared" ca="1" si="393"/>
        <v>0.53822599999999998</v>
      </c>
      <c r="CL268" s="4">
        <f t="shared" ca="1" si="393"/>
        <v>0.53822599999999998</v>
      </c>
      <c r="CM268" s="4">
        <f t="shared" ca="1" si="393"/>
        <v>0.53822599999999998</v>
      </c>
      <c r="CN268" s="4">
        <f t="shared" ca="1" si="393"/>
        <v>0.53822599999999998</v>
      </c>
      <c r="CO268" s="4">
        <f t="shared" ca="1" si="393"/>
        <v>0.53822599999999998</v>
      </c>
      <c r="CP268" s="4">
        <f t="shared" ca="1" si="393"/>
        <v>0.53822599999999998</v>
      </c>
      <c r="CQ268" s="4">
        <f t="shared" ca="1" si="393"/>
        <v>0.53822599999999998</v>
      </c>
      <c r="CR268" s="4">
        <f t="shared" ca="1" si="393"/>
        <v>0.53822599999999998</v>
      </c>
      <c r="CS268" s="4">
        <f t="shared" ca="1" si="393"/>
        <v>0.53822599999999998</v>
      </c>
      <c r="CT268" s="4">
        <f t="shared" ca="1" si="393"/>
        <v>0.53822599999999998</v>
      </c>
      <c r="CU268" s="4">
        <f t="shared" ca="1" si="393"/>
        <v>0.53822599999999998</v>
      </c>
      <c r="CV268" s="4">
        <f t="shared" ca="1" si="393"/>
        <v>0.53822599999999998</v>
      </c>
      <c r="CW268" s="4">
        <f t="shared" ca="1" si="393"/>
        <v>0.53822599999999998</v>
      </c>
      <c r="CX268" s="4">
        <f t="shared" ca="1" si="393"/>
        <v>0.53822599999999998</v>
      </c>
      <c r="CY268" s="4">
        <f t="shared" ca="1" si="393"/>
        <v>0.53822599999999998</v>
      </c>
      <c r="CZ268" s="4">
        <f t="shared" ca="1" si="393"/>
        <v>0.53822599999999998</v>
      </c>
      <c r="DA268" s="4">
        <f t="shared" ca="1" si="393"/>
        <v>0.53822599999999998</v>
      </c>
      <c r="DB268" s="4">
        <f t="shared" ca="1" si="393"/>
        <v>0.53822599999999998</v>
      </c>
      <c r="DC268" s="4">
        <f t="shared" ca="1" si="393"/>
        <v>0.53822599999999998</v>
      </c>
      <c r="DD268" s="4">
        <f t="shared" ca="1" si="393"/>
        <v>0.53822599999999998</v>
      </c>
      <c r="DE268" s="4">
        <f t="shared" ca="1" si="393"/>
        <v>0.53822599999999998</v>
      </c>
      <c r="DF268" s="4">
        <f t="shared" ca="1" si="393"/>
        <v>0.53822599999999998</v>
      </c>
      <c r="DG268" s="4">
        <f t="shared" ca="1" si="393"/>
        <v>0.53822599999999998</v>
      </c>
      <c r="DH268" s="4">
        <f t="shared" ca="1" si="393"/>
        <v>0.53822599999999998</v>
      </c>
      <c r="DI268" s="4">
        <f t="shared" ca="1" si="393"/>
        <v>0.53822599999999998</v>
      </c>
      <c r="DJ268" s="4">
        <f t="shared" ca="1" si="393"/>
        <v>0.53822599999999998</v>
      </c>
      <c r="DK268" s="4">
        <f t="shared" ca="1" si="393"/>
        <v>0.53822599999999998</v>
      </c>
      <c r="DL268" s="4">
        <f t="shared" ca="1" si="393"/>
        <v>0.53822599999999998</v>
      </c>
      <c r="DM268" s="4">
        <f t="shared" ca="1" si="393"/>
        <v>0.53822599999999998</v>
      </c>
      <c r="DN268" s="4">
        <f t="shared" ca="1" si="393"/>
        <v>0.53822599999999998</v>
      </c>
      <c r="DO268" s="4">
        <f t="shared" ca="1" si="393"/>
        <v>0.53822599999999998</v>
      </c>
      <c r="DP268" s="4">
        <f t="shared" ca="1" si="393"/>
        <v>0.53822599999999998</v>
      </c>
      <c r="DQ268" s="4">
        <f t="shared" ca="1" si="393"/>
        <v>0.53822599999999998</v>
      </c>
      <c r="DR268" s="4">
        <f t="shared" ca="1" si="393"/>
        <v>0.53822599999999998</v>
      </c>
      <c r="DS268" s="4">
        <f t="shared" ca="1" si="393"/>
        <v>0.53822599999999998</v>
      </c>
      <c r="DT268" s="4">
        <f t="shared" ca="1" si="393"/>
        <v>0.53822599999999998</v>
      </c>
      <c r="DU268" s="4">
        <f t="shared" ca="1" si="393"/>
        <v>0.53822599999999998</v>
      </c>
      <c r="DV268" s="4">
        <f t="shared" ca="1" si="393"/>
        <v>0.53822599999999998</v>
      </c>
      <c r="DW268" s="4">
        <f t="shared" ca="1" si="393"/>
        <v>0.53822599999999998</v>
      </c>
      <c r="DX268" s="4">
        <f t="shared" ca="1" si="393"/>
        <v>0.53822599999999998</v>
      </c>
      <c r="DY268" s="4">
        <f t="shared" ca="1" si="393"/>
        <v>0.53822599999999998</v>
      </c>
      <c r="DZ268" s="4">
        <f t="shared" ca="1" si="393"/>
        <v>0.53822599999999998</v>
      </c>
      <c r="EA268" s="4">
        <f t="shared" ca="1" si="393"/>
        <v>0.53822599999999998</v>
      </c>
      <c r="EB268" s="4">
        <f t="shared" ref="EB268:GM268" ca="1" si="394">IF(EB256&gt;0,IF(OR($B$265="y",$B$276="Y"),    EB$148,       MIN(EB256,EB$148)),0)</f>
        <v>0.53822599999999998</v>
      </c>
      <c r="EC268" s="4">
        <f t="shared" ca="1" si="394"/>
        <v>0.53822599999999998</v>
      </c>
      <c r="ED268" s="4">
        <f t="shared" ca="1" si="394"/>
        <v>0.53822599999999998</v>
      </c>
      <c r="EE268" s="4">
        <f t="shared" ca="1" si="394"/>
        <v>0.53822599999999998</v>
      </c>
      <c r="EF268" s="4">
        <f t="shared" ca="1" si="394"/>
        <v>0.53822599999999998</v>
      </c>
      <c r="EG268" s="4">
        <f t="shared" ca="1" si="394"/>
        <v>0.53822599999999998</v>
      </c>
      <c r="EH268" s="4">
        <f t="shared" ca="1" si="394"/>
        <v>0.53822599999999998</v>
      </c>
      <c r="EI268" s="4">
        <f t="shared" ca="1" si="394"/>
        <v>0.53822599999999998</v>
      </c>
      <c r="EJ268" s="4">
        <f t="shared" ca="1" si="394"/>
        <v>0.53822599999999998</v>
      </c>
      <c r="EK268" s="4">
        <f t="shared" ca="1" si="394"/>
        <v>0.53822599999999998</v>
      </c>
      <c r="EL268" s="4">
        <f t="shared" ca="1" si="394"/>
        <v>0.53822599999999998</v>
      </c>
      <c r="EM268" s="4">
        <f t="shared" ca="1" si="394"/>
        <v>0.53822599999999998</v>
      </c>
      <c r="EN268" s="4">
        <f t="shared" ca="1" si="394"/>
        <v>0.53822599999999998</v>
      </c>
      <c r="EO268" s="4">
        <f t="shared" ca="1" si="394"/>
        <v>0.53822599999999998</v>
      </c>
      <c r="EP268" s="4">
        <f t="shared" ca="1" si="394"/>
        <v>0.53822599999999998</v>
      </c>
      <c r="EQ268" s="4">
        <f t="shared" ca="1" si="394"/>
        <v>0.53822599999999998</v>
      </c>
      <c r="ER268" s="4">
        <f t="shared" ca="1" si="394"/>
        <v>0.53822599999999998</v>
      </c>
      <c r="ES268" s="4">
        <f t="shared" ca="1" si="394"/>
        <v>0.53822599999999998</v>
      </c>
      <c r="ET268" s="4">
        <f t="shared" ca="1" si="394"/>
        <v>0.53822599999999998</v>
      </c>
      <c r="EU268" s="4">
        <f t="shared" ca="1" si="394"/>
        <v>0.53822599999999998</v>
      </c>
      <c r="EV268" s="4">
        <f t="shared" ca="1" si="394"/>
        <v>0.53822599999999998</v>
      </c>
      <c r="EW268" s="4">
        <f t="shared" ca="1" si="394"/>
        <v>0.53822599999999998</v>
      </c>
      <c r="EX268" s="4">
        <f t="shared" ca="1" si="394"/>
        <v>0.53822599999999998</v>
      </c>
      <c r="EY268" s="4">
        <f t="shared" ca="1" si="394"/>
        <v>0.53822599999999998</v>
      </c>
      <c r="EZ268" s="4">
        <f t="shared" ca="1" si="394"/>
        <v>0.53822599999999998</v>
      </c>
      <c r="FA268" s="4">
        <f t="shared" ca="1" si="394"/>
        <v>0.53822599999999998</v>
      </c>
      <c r="FB268" s="4">
        <f t="shared" ca="1" si="394"/>
        <v>0.53822599999999998</v>
      </c>
      <c r="FC268" s="4">
        <f t="shared" ca="1" si="394"/>
        <v>0.53822599999999998</v>
      </c>
      <c r="FD268" s="4">
        <f t="shared" ca="1" si="394"/>
        <v>0.53822599999999998</v>
      </c>
      <c r="FE268" s="4">
        <f t="shared" ca="1" si="394"/>
        <v>0.53822599999999998</v>
      </c>
      <c r="FF268" s="4">
        <f t="shared" ca="1" si="394"/>
        <v>0.53822599999999998</v>
      </c>
      <c r="FG268" s="4">
        <f t="shared" ca="1" si="394"/>
        <v>0.53822599999999998</v>
      </c>
      <c r="FH268" s="4">
        <f t="shared" ca="1" si="394"/>
        <v>0.53822599999999998</v>
      </c>
      <c r="FI268" s="4">
        <f t="shared" ca="1" si="394"/>
        <v>0.53822599999999998</v>
      </c>
      <c r="FJ268" s="4">
        <f t="shared" ca="1" si="394"/>
        <v>0.53822599999999998</v>
      </c>
      <c r="FK268" s="4">
        <f t="shared" ca="1" si="394"/>
        <v>0.53822599999999998</v>
      </c>
      <c r="FL268" s="4">
        <f t="shared" ca="1" si="394"/>
        <v>0.53822599999999998</v>
      </c>
      <c r="FM268" s="4">
        <f t="shared" ca="1" si="394"/>
        <v>0.53822599999999998</v>
      </c>
      <c r="FN268" s="4">
        <f t="shared" ca="1" si="394"/>
        <v>0.53822599999999998</v>
      </c>
      <c r="FO268" s="4">
        <f t="shared" ca="1" si="394"/>
        <v>0.53822599999999998</v>
      </c>
      <c r="FP268" s="4">
        <f t="shared" ca="1" si="394"/>
        <v>0.53822599999999998</v>
      </c>
      <c r="FQ268" s="4">
        <f t="shared" ca="1" si="394"/>
        <v>0.53822599999999998</v>
      </c>
      <c r="FR268" s="4">
        <f t="shared" ca="1" si="394"/>
        <v>0.53822599999999998</v>
      </c>
      <c r="FS268" s="4">
        <f t="shared" ca="1" si="394"/>
        <v>0.53822599999999998</v>
      </c>
      <c r="FT268" s="4">
        <f t="shared" ca="1" si="394"/>
        <v>0.53822599999999998</v>
      </c>
      <c r="FU268" s="4">
        <f t="shared" ca="1" si="394"/>
        <v>0.53822599999999998</v>
      </c>
      <c r="FV268" s="4">
        <f t="shared" ca="1" si="394"/>
        <v>0.53822599999999998</v>
      </c>
      <c r="FW268" s="4">
        <f t="shared" ca="1" si="394"/>
        <v>0.53822599999999998</v>
      </c>
      <c r="FX268" s="4">
        <f t="shared" ca="1" si="394"/>
        <v>0.53822599999999998</v>
      </c>
      <c r="FY268" s="4">
        <f t="shared" ca="1" si="394"/>
        <v>0.53822599999999998</v>
      </c>
      <c r="FZ268" s="4">
        <f t="shared" ca="1" si="394"/>
        <v>0.53822599999999998</v>
      </c>
      <c r="GA268" s="4">
        <f t="shared" ca="1" si="394"/>
        <v>0.53822599999999998</v>
      </c>
      <c r="GB268" s="4">
        <f t="shared" ca="1" si="394"/>
        <v>0.53822599999999998</v>
      </c>
      <c r="GC268" s="4">
        <f t="shared" ca="1" si="394"/>
        <v>0.53822599999999998</v>
      </c>
      <c r="GD268" s="4">
        <f t="shared" ca="1" si="394"/>
        <v>0.53822599999999998</v>
      </c>
      <c r="GE268" s="4">
        <f t="shared" ca="1" si="394"/>
        <v>0.53822599999999998</v>
      </c>
      <c r="GF268" s="4">
        <f t="shared" ca="1" si="394"/>
        <v>0.53822599999999998</v>
      </c>
      <c r="GG268" s="4">
        <f t="shared" ca="1" si="394"/>
        <v>0.53822599999999998</v>
      </c>
      <c r="GH268" s="4">
        <f t="shared" ca="1" si="394"/>
        <v>0.53822599999999998</v>
      </c>
      <c r="GI268" s="4">
        <f t="shared" ca="1" si="394"/>
        <v>0.53822599999999998</v>
      </c>
      <c r="GJ268" s="4">
        <f t="shared" ca="1" si="394"/>
        <v>0.53822599999999998</v>
      </c>
      <c r="GK268" s="4">
        <f t="shared" ca="1" si="394"/>
        <v>0.53822599999999998</v>
      </c>
      <c r="GL268" s="4">
        <f t="shared" ca="1" si="394"/>
        <v>0.53822599999999998</v>
      </c>
      <c r="GM268" s="4">
        <f t="shared" ca="1" si="394"/>
        <v>0.53822599999999998</v>
      </c>
      <c r="GN268" s="4">
        <f t="shared" ref="GN268:IV268" ca="1" si="395">IF(GN256&gt;0,IF(OR($B$265="y",$B$276="Y"),    GN$148,       MIN(GN256,GN$148)),0)</f>
        <v>0.53822599999999998</v>
      </c>
      <c r="GO268" s="4">
        <f t="shared" ca="1" si="395"/>
        <v>0.53822599999999998</v>
      </c>
      <c r="GP268" s="4">
        <f t="shared" ca="1" si="395"/>
        <v>0.53822599999999998</v>
      </c>
      <c r="GQ268" s="4">
        <f t="shared" ca="1" si="395"/>
        <v>0.53822599999999998</v>
      </c>
      <c r="GR268" s="4">
        <f t="shared" ca="1" si="395"/>
        <v>0.53822599999999998</v>
      </c>
      <c r="GS268" s="4">
        <f t="shared" ca="1" si="395"/>
        <v>0.53822599999999998</v>
      </c>
      <c r="GT268" s="4">
        <f t="shared" ca="1" si="395"/>
        <v>0.53822599999999998</v>
      </c>
      <c r="GU268" s="4">
        <f t="shared" ca="1" si="395"/>
        <v>0.53822599999999998</v>
      </c>
      <c r="GV268" s="4">
        <f t="shared" ca="1" si="395"/>
        <v>0.53822599999999998</v>
      </c>
      <c r="GW268" s="4">
        <f t="shared" ca="1" si="395"/>
        <v>0.53822599999999998</v>
      </c>
      <c r="GX268" s="4">
        <f t="shared" ca="1" si="395"/>
        <v>0.53822599999999998</v>
      </c>
      <c r="GY268" s="4">
        <f t="shared" ca="1" si="395"/>
        <v>0.53822599999999998</v>
      </c>
      <c r="GZ268" s="4">
        <f t="shared" ca="1" si="395"/>
        <v>0.53822599999999998</v>
      </c>
      <c r="HA268" s="4">
        <f t="shared" ca="1" si="395"/>
        <v>0.53822599999999998</v>
      </c>
      <c r="HB268" s="4">
        <f t="shared" ca="1" si="395"/>
        <v>0.53822599999999998</v>
      </c>
      <c r="HC268" s="4">
        <f t="shared" ca="1" si="395"/>
        <v>0.53822599999999998</v>
      </c>
      <c r="HD268" s="4">
        <f t="shared" ca="1" si="395"/>
        <v>0.53822599999999998</v>
      </c>
      <c r="HE268" s="4">
        <f t="shared" ca="1" si="395"/>
        <v>0.53822599999999998</v>
      </c>
      <c r="HF268" s="4">
        <f t="shared" ca="1" si="395"/>
        <v>0.53822599999999998</v>
      </c>
      <c r="HG268" s="4">
        <f t="shared" ca="1" si="395"/>
        <v>0.53822599999999998</v>
      </c>
      <c r="HH268" s="4">
        <f t="shared" ca="1" si="395"/>
        <v>0.53822599999999998</v>
      </c>
      <c r="HI268" s="4">
        <f t="shared" ca="1" si="395"/>
        <v>0.53822599999999998</v>
      </c>
      <c r="HJ268" s="4">
        <f t="shared" ca="1" si="395"/>
        <v>0.53822599999999998</v>
      </c>
      <c r="HK268" s="4">
        <f t="shared" ca="1" si="395"/>
        <v>0.53822599999999998</v>
      </c>
      <c r="HL268" s="4">
        <f t="shared" ca="1" si="395"/>
        <v>0.53822599999999998</v>
      </c>
      <c r="HM268" s="4">
        <f t="shared" ca="1" si="395"/>
        <v>0.53822599999999998</v>
      </c>
      <c r="HN268" s="4">
        <f t="shared" ca="1" si="395"/>
        <v>0.53822599999999998</v>
      </c>
      <c r="HO268" s="4">
        <f t="shared" ca="1" si="395"/>
        <v>0.53822599999999998</v>
      </c>
      <c r="HP268" s="4">
        <f t="shared" ca="1" si="395"/>
        <v>0.53822599999999998</v>
      </c>
      <c r="HQ268" s="4">
        <f t="shared" ca="1" si="395"/>
        <v>0.53822599999999998</v>
      </c>
      <c r="HR268" s="4">
        <f t="shared" ca="1" si="395"/>
        <v>0.53822599999999998</v>
      </c>
      <c r="HS268" s="4">
        <f t="shared" ca="1" si="395"/>
        <v>0.53822599999999998</v>
      </c>
      <c r="HT268" s="4">
        <f t="shared" ca="1" si="395"/>
        <v>0.53822599999999998</v>
      </c>
      <c r="HU268" s="4">
        <f t="shared" ca="1" si="395"/>
        <v>0.53822599999999998</v>
      </c>
      <c r="HV268" s="4">
        <f t="shared" ca="1" si="395"/>
        <v>0.53822599999999998</v>
      </c>
      <c r="HW268" s="4">
        <f t="shared" ca="1" si="395"/>
        <v>0.53822599999999998</v>
      </c>
      <c r="HX268" s="4">
        <f t="shared" ca="1" si="395"/>
        <v>0.53822599999999998</v>
      </c>
      <c r="HY268" s="4">
        <f t="shared" ca="1" si="395"/>
        <v>0.53822599999999998</v>
      </c>
      <c r="HZ268" s="4">
        <f t="shared" ca="1" si="395"/>
        <v>0.53822599999999998</v>
      </c>
      <c r="IA268" s="4">
        <f t="shared" ca="1" si="395"/>
        <v>0.53822599999999998</v>
      </c>
      <c r="IB268" s="4">
        <f t="shared" ca="1" si="395"/>
        <v>0.53822599999999998</v>
      </c>
      <c r="IC268" s="4">
        <f t="shared" ca="1" si="395"/>
        <v>0.53822599999999998</v>
      </c>
      <c r="ID268" s="4">
        <f t="shared" ca="1" si="395"/>
        <v>0.53822599999999998</v>
      </c>
      <c r="IE268" s="4">
        <f t="shared" ca="1" si="395"/>
        <v>0.53822599999999998</v>
      </c>
      <c r="IF268" s="4">
        <f t="shared" ca="1" si="395"/>
        <v>0.53822599999999998</v>
      </c>
      <c r="IG268" s="4">
        <f t="shared" ca="1" si="395"/>
        <v>0.53822599999999998</v>
      </c>
      <c r="IH268" s="4">
        <f t="shared" ca="1" si="395"/>
        <v>0.53822599999999998</v>
      </c>
      <c r="II268" s="4">
        <f t="shared" ca="1" si="395"/>
        <v>0.53822599999999998</v>
      </c>
      <c r="IJ268" s="4">
        <f t="shared" ca="1" si="395"/>
        <v>0.53822599999999998</v>
      </c>
      <c r="IK268" s="4">
        <f t="shared" ca="1" si="395"/>
        <v>0.53822599999999998</v>
      </c>
      <c r="IL268" s="4">
        <f t="shared" ca="1" si="395"/>
        <v>0.53822599999999998</v>
      </c>
      <c r="IM268" s="4">
        <f t="shared" ca="1" si="395"/>
        <v>0.53822599999999998</v>
      </c>
      <c r="IN268" s="4">
        <f t="shared" ca="1" si="395"/>
        <v>0.53822599999999998</v>
      </c>
      <c r="IO268" s="4">
        <f t="shared" ca="1" si="395"/>
        <v>0.53822599999999998</v>
      </c>
      <c r="IP268" s="4">
        <f t="shared" ca="1" si="395"/>
        <v>0.53822599999999998</v>
      </c>
      <c r="IQ268" s="4">
        <f t="shared" ca="1" si="395"/>
        <v>0.53822599999999998</v>
      </c>
      <c r="IR268" s="4">
        <f t="shared" ca="1" si="395"/>
        <v>0.53822599999999998</v>
      </c>
      <c r="IS268" s="4">
        <f t="shared" ca="1" si="395"/>
        <v>0.53822599999999998</v>
      </c>
      <c r="IT268" s="4">
        <f t="shared" ca="1" si="395"/>
        <v>0.53822599999999998</v>
      </c>
      <c r="IU268" s="4">
        <f t="shared" ca="1" si="395"/>
        <v>0.53822599999999998</v>
      </c>
      <c r="IV268" s="4">
        <f t="shared" ca="1" si="395"/>
        <v>0.53822599999999998</v>
      </c>
    </row>
    <row r="269" spans="1:256" x14ac:dyDescent="0.15">
      <c r="A269" s="24" t="s">
        <v>94</v>
      </c>
      <c r="B269" s="2" t="s">
        <v>18</v>
      </c>
      <c r="C269" s="4"/>
      <c r="D269" s="4">
        <f t="shared" ref="D269:BO269" ca="1" si="396">IF(D257&gt;0,IF(OR($B$265="y",$B$276="Y"),    D$148,       MIN(D257,D$148)),0)</f>
        <v>0.98501502992404399</v>
      </c>
      <c r="E269" s="4">
        <f t="shared" ca="1" si="396"/>
        <v>0.98620696308666733</v>
      </c>
      <c r="F269" s="4">
        <f t="shared" ca="1" si="396"/>
        <v>0.98740941900973889</v>
      </c>
      <c r="G269" s="4">
        <f t="shared" ca="1" si="396"/>
        <v>0.9886224794070837</v>
      </c>
      <c r="H269" s="4">
        <f t="shared" ca="1" si="396"/>
        <v>0.9898462264589416</v>
      </c>
      <c r="I269" s="4">
        <f t="shared" ca="1" si="396"/>
        <v>0.99108074281239811</v>
      </c>
      <c r="J269" s="4">
        <f t="shared" ca="1" si="396"/>
        <v>0.99232611158178541</v>
      </c>
      <c r="K269" s="4">
        <f t="shared" ca="1" si="396"/>
        <v>0.99358241634906086</v>
      </c>
      <c r="L269" s="4">
        <f t="shared" ca="1" si="396"/>
        <v>0.99484974116415903</v>
      </c>
      <c r="M269" s="4">
        <f t="shared" ca="1" si="396"/>
        <v>0.99612817054531788</v>
      </c>
      <c r="N269" s="4">
        <f t="shared" ca="1" si="396"/>
        <v>0.99741778947938042</v>
      </c>
      <c r="O269" s="4">
        <f t="shared" ca="1" si="396"/>
        <v>0.9987186834220706</v>
      </c>
      <c r="P269" s="4">
        <f t="shared" ca="1" si="396"/>
        <v>1.0000309382982444</v>
      </c>
      <c r="Q269" s="4">
        <f t="shared" ca="1" si="396"/>
        <v>1.0013546405021139</v>
      </c>
      <c r="R269" s="4">
        <f t="shared" ca="1" si="396"/>
        <v>1.0026898768974488</v>
      </c>
      <c r="S269" s="4">
        <f t="shared" ca="1" si="396"/>
        <v>1.0040367348177508</v>
      </c>
      <c r="T269" s="4">
        <f t="shared" ca="1" si="396"/>
        <v>1.0053953020664037</v>
      </c>
      <c r="U269" s="4">
        <f t="shared" ca="1" si="396"/>
        <v>1.0067656669167977</v>
      </c>
      <c r="V269" s="4">
        <f t="shared" ca="1" si="396"/>
        <v>1.0081479181124315</v>
      </c>
      <c r="W269" s="4">
        <f t="shared" ca="1" si="396"/>
        <v>1.0095421448669859</v>
      </c>
      <c r="X269" s="4">
        <f t="shared" ca="1" si="396"/>
        <v>1.0109484368643766</v>
      </c>
      <c r="Y269" s="4">
        <f t="shared" ca="1" si="396"/>
        <v>1.0123668842587781</v>
      </c>
      <c r="Z269" s="4">
        <f t="shared" ca="1" si="396"/>
        <v>1.0137975776746297</v>
      </c>
      <c r="AA269" s="4">
        <f t="shared" ca="1" si="396"/>
        <v>1.0152406082066106</v>
      </c>
      <c r="AB269" s="4">
        <f t="shared" ca="1" si="396"/>
        <v>1.0166960674195957</v>
      </c>
      <c r="AC269" s="4">
        <f t="shared" ca="1" si="396"/>
        <v>1.0181640473485871</v>
      </c>
      <c r="AD269" s="4">
        <f t="shared" ca="1" si="396"/>
        <v>1.0196446404986197</v>
      </c>
      <c r="AE269" s="4">
        <f t="shared" ca="1" si="396"/>
        <v>1.0211379398446461</v>
      </c>
      <c r="AF269" s="4">
        <f t="shared" ca="1" si="396"/>
        <v>1.0226440388313982</v>
      </c>
      <c r="AG269" s="4">
        <f t="shared" ca="1" si="396"/>
        <v>1.0241630313732242</v>
      </c>
      <c r="AH269" s="4">
        <f t="shared" ca="1" si="396"/>
        <v>1.0256950118539057</v>
      </c>
      <c r="AI269" s="4">
        <f t="shared" ca="1" si="396"/>
        <v>1.0272400751264501</v>
      </c>
      <c r="AJ269" s="4">
        <f t="shared" ca="1" si="396"/>
        <v>1.0287985418206791</v>
      </c>
      <c r="AK269" s="4">
        <f t="shared" ca="1" si="396"/>
        <v>1.0303852412174923</v>
      </c>
      <c r="AL269" s="4">
        <f t="shared" ca="1" si="396"/>
        <v>0.89515327531346789</v>
      </c>
      <c r="AM269" s="4">
        <f t="shared" ca="1" si="396"/>
        <v>0.73985118314332998</v>
      </c>
      <c r="AN269" s="4">
        <f t="shared" ca="1" si="396"/>
        <v>0.56073376827208632</v>
      </c>
      <c r="AO269" s="4">
        <f t="shared" ca="1" si="396"/>
        <v>0.53822599999999998</v>
      </c>
      <c r="AP269" s="4">
        <f t="shared" ca="1" si="396"/>
        <v>0.53822599999999998</v>
      </c>
      <c r="AQ269" s="4">
        <f t="shared" ca="1" si="396"/>
        <v>0.53822599999999998</v>
      </c>
      <c r="AR269" s="4">
        <f t="shared" ca="1" si="396"/>
        <v>0.53822599999999998</v>
      </c>
      <c r="AS269" s="4">
        <f t="shared" ca="1" si="396"/>
        <v>0.53822599999999998</v>
      </c>
      <c r="AT269" s="4">
        <f t="shared" ca="1" si="396"/>
        <v>0.53822599999999998</v>
      </c>
      <c r="AU269" s="4">
        <f t="shared" ca="1" si="396"/>
        <v>0.53822599999999998</v>
      </c>
      <c r="AV269" s="4">
        <f t="shared" ca="1" si="396"/>
        <v>0.53822599999999998</v>
      </c>
      <c r="AW269" s="4">
        <f t="shared" ca="1" si="396"/>
        <v>0.53822599999999998</v>
      </c>
      <c r="AX269" s="4">
        <f t="shared" ca="1" si="396"/>
        <v>0.53822599999999998</v>
      </c>
      <c r="AY269" s="4">
        <f t="shared" ca="1" si="396"/>
        <v>0.53822599999999998</v>
      </c>
      <c r="AZ269" s="4">
        <f t="shared" ca="1" si="396"/>
        <v>0.53822599999999998</v>
      </c>
      <c r="BA269" s="4">
        <f t="shared" ca="1" si="396"/>
        <v>0.53822599999999998</v>
      </c>
      <c r="BB269" s="4">
        <f t="shared" ca="1" si="396"/>
        <v>0.53822599999999998</v>
      </c>
      <c r="BC269" s="4">
        <f t="shared" ca="1" si="396"/>
        <v>0.53822599999999998</v>
      </c>
      <c r="BD269" s="4">
        <f t="shared" ca="1" si="396"/>
        <v>0.53822599999999998</v>
      </c>
      <c r="BE269" s="4">
        <f t="shared" ca="1" si="396"/>
        <v>0.53822599999999998</v>
      </c>
      <c r="BF269" s="4">
        <f t="shared" ca="1" si="396"/>
        <v>0.53822599999999998</v>
      </c>
      <c r="BG269" s="4">
        <f t="shared" ca="1" si="396"/>
        <v>0.53822599999999998</v>
      </c>
      <c r="BH269" s="4">
        <f t="shared" ca="1" si="396"/>
        <v>0.53822599999999998</v>
      </c>
      <c r="BI269" s="4">
        <f t="shared" ca="1" si="396"/>
        <v>0.53822599999999998</v>
      </c>
      <c r="BJ269" s="4">
        <f t="shared" ca="1" si="396"/>
        <v>0.53822599999999998</v>
      </c>
      <c r="BK269" s="4">
        <f t="shared" ca="1" si="396"/>
        <v>0.53822599999999998</v>
      </c>
      <c r="BL269" s="4">
        <f t="shared" ca="1" si="396"/>
        <v>0.53822599999999998</v>
      </c>
      <c r="BM269" s="4">
        <f t="shared" ca="1" si="396"/>
        <v>0.53822599999999998</v>
      </c>
      <c r="BN269" s="4">
        <f t="shared" ca="1" si="396"/>
        <v>0.53822599999999998</v>
      </c>
      <c r="BO269" s="4">
        <f t="shared" ca="1" si="396"/>
        <v>0.53822599999999998</v>
      </c>
      <c r="BP269" s="4">
        <f t="shared" ref="BP269:EA269" ca="1" si="397">IF(BP257&gt;0,IF(OR($B$265="y",$B$276="Y"),    BP$148,       MIN(BP257,BP$148)),0)</f>
        <v>0.53822599999999998</v>
      </c>
      <c r="BQ269" s="4">
        <f t="shared" ca="1" si="397"/>
        <v>0.53822599999999998</v>
      </c>
      <c r="BR269" s="4">
        <f t="shared" ca="1" si="397"/>
        <v>0.53822599999999998</v>
      </c>
      <c r="BS269" s="4">
        <f t="shared" ca="1" si="397"/>
        <v>0.53822599999999998</v>
      </c>
      <c r="BT269" s="4">
        <f t="shared" ca="1" si="397"/>
        <v>0.53822599999999998</v>
      </c>
      <c r="BU269" s="4">
        <f t="shared" ca="1" si="397"/>
        <v>0.53822599999999998</v>
      </c>
      <c r="BV269" s="4">
        <f t="shared" ca="1" si="397"/>
        <v>0.53822599999999998</v>
      </c>
      <c r="BW269" s="4">
        <f t="shared" ca="1" si="397"/>
        <v>0.53822599999999998</v>
      </c>
      <c r="BX269" s="4">
        <f t="shared" ca="1" si="397"/>
        <v>0.53822599999999998</v>
      </c>
      <c r="BY269" s="4">
        <f t="shared" ca="1" si="397"/>
        <v>0.53822599999999998</v>
      </c>
      <c r="BZ269" s="4">
        <f t="shared" ca="1" si="397"/>
        <v>0.53822599999999998</v>
      </c>
      <c r="CA269" s="4">
        <f t="shared" ca="1" si="397"/>
        <v>0.53822599999999998</v>
      </c>
      <c r="CB269" s="4">
        <f t="shared" ca="1" si="397"/>
        <v>0.53822599999999998</v>
      </c>
      <c r="CC269" s="4">
        <f t="shared" ca="1" si="397"/>
        <v>0.53822599999999998</v>
      </c>
      <c r="CD269" s="4">
        <f t="shared" ca="1" si="397"/>
        <v>0.53822599999999998</v>
      </c>
      <c r="CE269" s="4">
        <f t="shared" ca="1" si="397"/>
        <v>0.53822599999999998</v>
      </c>
      <c r="CF269" s="4">
        <f t="shared" ca="1" si="397"/>
        <v>0.53822599999999998</v>
      </c>
      <c r="CG269" s="4">
        <f t="shared" ca="1" si="397"/>
        <v>0.53822599999999998</v>
      </c>
      <c r="CH269" s="4">
        <f t="shared" ca="1" si="397"/>
        <v>0.53822599999999998</v>
      </c>
      <c r="CI269" s="4">
        <f t="shared" ca="1" si="397"/>
        <v>0.53822599999999998</v>
      </c>
      <c r="CJ269" s="4">
        <f t="shared" ca="1" si="397"/>
        <v>0.53822599999999998</v>
      </c>
      <c r="CK269" s="4">
        <f t="shared" ca="1" si="397"/>
        <v>0.53822599999999998</v>
      </c>
      <c r="CL269" s="4">
        <f t="shared" ca="1" si="397"/>
        <v>0.53822599999999998</v>
      </c>
      <c r="CM269" s="4">
        <f t="shared" ca="1" si="397"/>
        <v>0.53822599999999998</v>
      </c>
      <c r="CN269" s="4">
        <f t="shared" ca="1" si="397"/>
        <v>0.53822599999999998</v>
      </c>
      <c r="CO269" s="4">
        <f t="shared" ca="1" si="397"/>
        <v>0.53822599999999998</v>
      </c>
      <c r="CP269" s="4">
        <f t="shared" ca="1" si="397"/>
        <v>0.53822599999999998</v>
      </c>
      <c r="CQ269" s="4">
        <f t="shared" ca="1" si="397"/>
        <v>0.53822599999999998</v>
      </c>
      <c r="CR269" s="4">
        <f t="shared" ca="1" si="397"/>
        <v>0.53822599999999998</v>
      </c>
      <c r="CS269" s="4">
        <f t="shared" ca="1" si="397"/>
        <v>0.53822599999999998</v>
      </c>
      <c r="CT269" s="4">
        <f t="shared" ca="1" si="397"/>
        <v>0.53822599999999998</v>
      </c>
      <c r="CU269" s="4">
        <f t="shared" ca="1" si="397"/>
        <v>0.53822599999999998</v>
      </c>
      <c r="CV269" s="4">
        <f t="shared" ca="1" si="397"/>
        <v>0.53822599999999998</v>
      </c>
      <c r="CW269" s="4">
        <f t="shared" ca="1" si="397"/>
        <v>0.53822599999999998</v>
      </c>
      <c r="CX269" s="4">
        <f t="shared" ca="1" si="397"/>
        <v>0.53822599999999998</v>
      </c>
      <c r="CY269" s="4">
        <f t="shared" ca="1" si="397"/>
        <v>0.53822599999999998</v>
      </c>
      <c r="CZ269" s="4">
        <f t="shared" ca="1" si="397"/>
        <v>0.53822599999999998</v>
      </c>
      <c r="DA269" s="4">
        <f t="shared" ca="1" si="397"/>
        <v>0.53822599999999998</v>
      </c>
      <c r="DB269" s="4">
        <f t="shared" ca="1" si="397"/>
        <v>0.53822599999999998</v>
      </c>
      <c r="DC269" s="4">
        <f t="shared" ca="1" si="397"/>
        <v>0.53822599999999998</v>
      </c>
      <c r="DD269" s="4">
        <f t="shared" ca="1" si="397"/>
        <v>0.53822599999999998</v>
      </c>
      <c r="DE269" s="4">
        <f t="shared" ca="1" si="397"/>
        <v>0.53822599999999998</v>
      </c>
      <c r="DF269" s="4">
        <f t="shared" ca="1" si="397"/>
        <v>0.53822599999999998</v>
      </c>
      <c r="DG269" s="4">
        <f t="shared" ca="1" si="397"/>
        <v>0.53822599999999998</v>
      </c>
      <c r="DH269" s="4">
        <f t="shared" ca="1" si="397"/>
        <v>0.53822599999999998</v>
      </c>
      <c r="DI269" s="4">
        <f t="shared" ca="1" si="397"/>
        <v>0.53822599999999998</v>
      </c>
      <c r="DJ269" s="4">
        <f t="shared" ca="1" si="397"/>
        <v>0.53822599999999998</v>
      </c>
      <c r="DK269" s="4">
        <f t="shared" ca="1" si="397"/>
        <v>0.53822599999999998</v>
      </c>
      <c r="DL269" s="4">
        <f t="shared" ca="1" si="397"/>
        <v>0.53822599999999998</v>
      </c>
      <c r="DM269" s="4">
        <f t="shared" ca="1" si="397"/>
        <v>0.53822599999999998</v>
      </c>
      <c r="DN269" s="4">
        <f t="shared" ca="1" si="397"/>
        <v>0.53822599999999998</v>
      </c>
      <c r="DO269" s="4">
        <f t="shared" ca="1" si="397"/>
        <v>0.53822599999999998</v>
      </c>
      <c r="DP269" s="4">
        <f t="shared" ca="1" si="397"/>
        <v>0.53822599999999998</v>
      </c>
      <c r="DQ269" s="4">
        <f t="shared" ca="1" si="397"/>
        <v>0.53822599999999998</v>
      </c>
      <c r="DR269" s="4">
        <f t="shared" ca="1" si="397"/>
        <v>0.53822599999999998</v>
      </c>
      <c r="DS269" s="4">
        <f t="shared" ca="1" si="397"/>
        <v>0.53822599999999998</v>
      </c>
      <c r="DT269" s="4">
        <f t="shared" ca="1" si="397"/>
        <v>0.53822599999999998</v>
      </c>
      <c r="DU269" s="4">
        <f t="shared" ca="1" si="397"/>
        <v>0.53822599999999998</v>
      </c>
      <c r="DV269" s="4">
        <f t="shared" ca="1" si="397"/>
        <v>0.53822599999999998</v>
      </c>
      <c r="DW269" s="4">
        <f t="shared" ca="1" si="397"/>
        <v>0.53822599999999998</v>
      </c>
      <c r="DX269" s="4">
        <f t="shared" ca="1" si="397"/>
        <v>0.53822599999999998</v>
      </c>
      <c r="DY269" s="4">
        <f t="shared" ca="1" si="397"/>
        <v>0.53822599999999998</v>
      </c>
      <c r="DZ269" s="4">
        <f t="shared" ca="1" si="397"/>
        <v>0.53822599999999998</v>
      </c>
      <c r="EA269" s="4">
        <f t="shared" ca="1" si="397"/>
        <v>0.53822599999999998</v>
      </c>
      <c r="EB269" s="4">
        <f t="shared" ref="EB269:GM269" ca="1" si="398">IF(EB257&gt;0,IF(OR($B$265="y",$B$276="Y"),    EB$148,       MIN(EB257,EB$148)),0)</f>
        <v>0.53822599999999998</v>
      </c>
      <c r="EC269" s="4">
        <f t="shared" ca="1" si="398"/>
        <v>0.53822599999999998</v>
      </c>
      <c r="ED269" s="4">
        <f t="shared" ca="1" si="398"/>
        <v>0.53822599999999998</v>
      </c>
      <c r="EE269" s="4">
        <f t="shared" ca="1" si="398"/>
        <v>0.53822599999999998</v>
      </c>
      <c r="EF269" s="4">
        <f t="shared" ca="1" si="398"/>
        <v>0.53822599999999998</v>
      </c>
      <c r="EG269" s="4">
        <f t="shared" ca="1" si="398"/>
        <v>0.53822599999999998</v>
      </c>
      <c r="EH269" s="4">
        <f t="shared" ca="1" si="398"/>
        <v>0.53822599999999998</v>
      </c>
      <c r="EI269" s="4">
        <f t="shared" ca="1" si="398"/>
        <v>0.53822599999999998</v>
      </c>
      <c r="EJ269" s="4">
        <f t="shared" ca="1" si="398"/>
        <v>0.53822599999999998</v>
      </c>
      <c r="EK269" s="4">
        <f t="shared" ca="1" si="398"/>
        <v>0.53822599999999998</v>
      </c>
      <c r="EL269" s="4">
        <f t="shared" ca="1" si="398"/>
        <v>0.53822599999999998</v>
      </c>
      <c r="EM269" s="4">
        <f t="shared" ca="1" si="398"/>
        <v>0.53822599999999998</v>
      </c>
      <c r="EN269" s="4">
        <f t="shared" ca="1" si="398"/>
        <v>0.53822599999999998</v>
      </c>
      <c r="EO269" s="4">
        <f t="shared" ca="1" si="398"/>
        <v>0.53822599999999998</v>
      </c>
      <c r="EP269" s="4">
        <f t="shared" ca="1" si="398"/>
        <v>0.53822599999999998</v>
      </c>
      <c r="EQ269" s="4">
        <f t="shared" ca="1" si="398"/>
        <v>0.53822599999999998</v>
      </c>
      <c r="ER269" s="4">
        <f t="shared" ca="1" si="398"/>
        <v>0.53822599999999998</v>
      </c>
      <c r="ES269" s="4">
        <f t="shared" ca="1" si="398"/>
        <v>0.53822599999999998</v>
      </c>
      <c r="ET269" s="4">
        <f t="shared" ca="1" si="398"/>
        <v>0.53822599999999998</v>
      </c>
      <c r="EU269" s="4">
        <f t="shared" ca="1" si="398"/>
        <v>0.53822599999999998</v>
      </c>
      <c r="EV269" s="4">
        <f t="shared" ca="1" si="398"/>
        <v>0.53822599999999998</v>
      </c>
      <c r="EW269" s="4">
        <f t="shared" ca="1" si="398"/>
        <v>0.53822599999999998</v>
      </c>
      <c r="EX269" s="4">
        <f t="shared" ca="1" si="398"/>
        <v>0.53822599999999998</v>
      </c>
      <c r="EY269" s="4">
        <f t="shared" ca="1" si="398"/>
        <v>0.53822599999999998</v>
      </c>
      <c r="EZ269" s="4">
        <f t="shared" ca="1" si="398"/>
        <v>0.53822599999999998</v>
      </c>
      <c r="FA269" s="4">
        <f t="shared" ca="1" si="398"/>
        <v>0.53822599999999998</v>
      </c>
      <c r="FB269" s="4">
        <f t="shared" ca="1" si="398"/>
        <v>0.53822599999999998</v>
      </c>
      <c r="FC269" s="4">
        <f t="shared" ca="1" si="398"/>
        <v>0.53822599999999998</v>
      </c>
      <c r="FD269" s="4">
        <f t="shared" ca="1" si="398"/>
        <v>0.53822599999999998</v>
      </c>
      <c r="FE269" s="4">
        <f t="shared" ca="1" si="398"/>
        <v>0.53822599999999998</v>
      </c>
      <c r="FF269" s="4">
        <f t="shared" ca="1" si="398"/>
        <v>0.53822599999999998</v>
      </c>
      <c r="FG269" s="4">
        <f t="shared" ca="1" si="398"/>
        <v>0.53822599999999998</v>
      </c>
      <c r="FH269" s="4">
        <f t="shared" ca="1" si="398"/>
        <v>0.53822599999999998</v>
      </c>
      <c r="FI269" s="4">
        <f t="shared" ca="1" si="398"/>
        <v>0.53822599999999998</v>
      </c>
      <c r="FJ269" s="4">
        <f t="shared" ca="1" si="398"/>
        <v>0.53822599999999998</v>
      </c>
      <c r="FK269" s="4">
        <f t="shared" ca="1" si="398"/>
        <v>0.53822599999999998</v>
      </c>
      <c r="FL269" s="4">
        <f t="shared" ca="1" si="398"/>
        <v>0.53822599999999998</v>
      </c>
      <c r="FM269" s="4">
        <f t="shared" ca="1" si="398"/>
        <v>0.53822599999999998</v>
      </c>
      <c r="FN269" s="4">
        <f t="shared" ca="1" si="398"/>
        <v>0.53822599999999998</v>
      </c>
      <c r="FO269" s="4">
        <f t="shared" ca="1" si="398"/>
        <v>0.53822599999999998</v>
      </c>
      <c r="FP269" s="4">
        <f t="shared" ca="1" si="398"/>
        <v>0.53822599999999998</v>
      </c>
      <c r="FQ269" s="4">
        <f t="shared" ca="1" si="398"/>
        <v>0.53822599999999998</v>
      </c>
      <c r="FR269" s="4">
        <f t="shared" ca="1" si="398"/>
        <v>0.53822599999999998</v>
      </c>
      <c r="FS269" s="4">
        <f t="shared" ca="1" si="398"/>
        <v>0.53822599999999998</v>
      </c>
      <c r="FT269" s="4">
        <f t="shared" ca="1" si="398"/>
        <v>0.53822599999999998</v>
      </c>
      <c r="FU269" s="4">
        <f t="shared" ca="1" si="398"/>
        <v>0.53822599999999998</v>
      </c>
      <c r="FV269" s="4">
        <f t="shared" ca="1" si="398"/>
        <v>0.53822599999999998</v>
      </c>
      <c r="FW269" s="4">
        <f t="shared" ca="1" si="398"/>
        <v>0.53822599999999998</v>
      </c>
      <c r="FX269" s="4">
        <f t="shared" ca="1" si="398"/>
        <v>0.53822599999999998</v>
      </c>
      <c r="FY269" s="4">
        <f t="shared" ca="1" si="398"/>
        <v>0.53822599999999998</v>
      </c>
      <c r="FZ269" s="4">
        <f t="shared" ca="1" si="398"/>
        <v>0.53822599999999998</v>
      </c>
      <c r="GA269" s="4">
        <f t="shared" ca="1" si="398"/>
        <v>0.53822599999999998</v>
      </c>
      <c r="GB269" s="4">
        <f t="shared" ca="1" si="398"/>
        <v>0.53822599999999998</v>
      </c>
      <c r="GC269" s="4">
        <f t="shared" ca="1" si="398"/>
        <v>0.53822599999999998</v>
      </c>
      <c r="GD269" s="4">
        <f t="shared" ca="1" si="398"/>
        <v>0.53822599999999998</v>
      </c>
      <c r="GE269" s="4">
        <f t="shared" ca="1" si="398"/>
        <v>0.53822599999999998</v>
      </c>
      <c r="GF269" s="4">
        <f t="shared" ca="1" si="398"/>
        <v>0.53822599999999998</v>
      </c>
      <c r="GG269" s="4">
        <f t="shared" ca="1" si="398"/>
        <v>0.53822599999999998</v>
      </c>
      <c r="GH269" s="4">
        <f t="shared" ca="1" si="398"/>
        <v>0.53822599999999998</v>
      </c>
      <c r="GI269" s="4">
        <f t="shared" ca="1" si="398"/>
        <v>0.53822599999999998</v>
      </c>
      <c r="GJ269" s="4">
        <f t="shared" ca="1" si="398"/>
        <v>0.53822599999999998</v>
      </c>
      <c r="GK269" s="4">
        <f t="shared" ca="1" si="398"/>
        <v>0.53822599999999998</v>
      </c>
      <c r="GL269" s="4">
        <f t="shared" ca="1" si="398"/>
        <v>0.53822599999999998</v>
      </c>
      <c r="GM269" s="4">
        <f t="shared" ca="1" si="398"/>
        <v>0.53822599999999998</v>
      </c>
      <c r="GN269" s="4">
        <f t="shared" ref="GN269:IV269" ca="1" si="399">IF(GN257&gt;0,IF(OR($B$265="y",$B$276="Y"),    GN$148,       MIN(GN257,GN$148)),0)</f>
        <v>0.53822599999999998</v>
      </c>
      <c r="GO269" s="4">
        <f t="shared" ca="1" si="399"/>
        <v>0.53822599999999998</v>
      </c>
      <c r="GP269" s="4">
        <f t="shared" ca="1" si="399"/>
        <v>0.53822599999999998</v>
      </c>
      <c r="GQ269" s="4">
        <f t="shared" ca="1" si="399"/>
        <v>0.53822599999999998</v>
      </c>
      <c r="GR269" s="4">
        <f t="shared" ca="1" si="399"/>
        <v>0.53822599999999998</v>
      </c>
      <c r="GS269" s="4">
        <f t="shared" ca="1" si="399"/>
        <v>0.53822599999999998</v>
      </c>
      <c r="GT269" s="4">
        <f t="shared" ca="1" si="399"/>
        <v>0.53822599999999998</v>
      </c>
      <c r="GU269" s="4">
        <f t="shared" ca="1" si="399"/>
        <v>0.53822599999999998</v>
      </c>
      <c r="GV269" s="4">
        <f t="shared" ca="1" si="399"/>
        <v>0.53822599999999998</v>
      </c>
      <c r="GW269" s="4">
        <f t="shared" ca="1" si="399"/>
        <v>0.53822599999999998</v>
      </c>
      <c r="GX269" s="4">
        <f t="shared" ca="1" si="399"/>
        <v>0.53822599999999998</v>
      </c>
      <c r="GY269" s="4">
        <f t="shared" ca="1" si="399"/>
        <v>0.53822599999999998</v>
      </c>
      <c r="GZ269" s="4">
        <f t="shared" ca="1" si="399"/>
        <v>0.53822599999999998</v>
      </c>
      <c r="HA269" s="4">
        <f t="shared" ca="1" si="399"/>
        <v>0.53822599999999998</v>
      </c>
      <c r="HB269" s="4">
        <f t="shared" ca="1" si="399"/>
        <v>0.53822599999999998</v>
      </c>
      <c r="HC269" s="4">
        <f t="shared" ca="1" si="399"/>
        <v>0.53822599999999998</v>
      </c>
      <c r="HD269" s="4">
        <f t="shared" ca="1" si="399"/>
        <v>0.53822599999999998</v>
      </c>
      <c r="HE269" s="4">
        <f t="shared" ca="1" si="399"/>
        <v>0.53822599999999998</v>
      </c>
      <c r="HF269" s="4">
        <f t="shared" ca="1" si="399"/>
        <v>0.53822599999999998</v>
      </c>
      <c r="HG269" s="4">
        <f t="shared" ca="1" si="399"/>
        <v>0.53822599999999998</v>
      </c>
      <c r="HH269" s="4">
        <f t="shared" ca="1" si="399"/>
        <v>0.53822599999999998</v>
      </c>
      <c r="HI269" s="4">
        <f t="shared" ca="1" si="399"/>
        <v>0.53822599999999998</v>
      </c>
      <c r="HJ269" s="4">
        <f t="shared" ca="1" si="399"/>
        <v>0.53822599999999998</v>
      </c>
      <c r="HK269" s="4">
        <f t="shared" ca="1" si="399"/>
        <v>0.53822599999999998</v>
      </c>
      <c r="HL269" s="4">
        <f t="shared" ca="1" si="399"/>
        <v>0.53822599999999998</v>
      </c>
      <c r="HM269" s="4">
        <f t="shared" ca="1" si="399"/>
        <v>0.53822599999999998</v>
      </c>
      <c r="HN269" s="4">
        <f t="shared" ca="1" si="399"/>
        <v>0.53822599999999998</v>
      </c>
      <c r="HO269" s="4">
        <f t="shared" ca="1" si="399"/>
        <v>0.53822599999999998</v>
      </c>
      <c r="HP269" s="4">
        <f t="shared" ca="1" si="399"/>
        <v>0.53822599999999998</v>
      </c>
      <c r="HQ269" s="4">
        <f t="shared" ca="1" si="399"/>
        <v>0.53822599999999998</v>
      </c>
      <c r="HR269" s="4">
        <f t="shared" ca="1" si="399"/>
        <v>0.53822599999999998</v>
      </c>
      <c r="HS269" s="4">
        <f t="shared" ca="1" si="399"/>
        <v>0.53822599999999998</v>
      </c>
      <c r="HT269" s="4">
        <f t="shared" ca="1" si="399"/>
        <v>0.53822599999999998</v>
      </c>
      <c r="HU269" s="4">
        <f t="shared" ca="1" si="399"/>
        <v>0.53822599999999998</v>
      </c>
      <c r="HV269" s="4">
        <f t="shared" ca="1" si="399"/>
        <v>0.53822599999999998</v>
      </c>
      <c r="HW269" s="4">
        <f t="shared" ca="1" si="399"/>
        <v>0.53822599999999998</v>
      </c>
      <c r="HX269" s="4">
        <f t="shared" ca="1" si="399"/>
        <v>0.53822599999999998</v>
      </c>
      <c r="HY269" s="4">
        <f t="shared" ca="1" si="399"/>
        <v>0.53822599999999998</v>
      </c>
      <c r="HZ269" s="4">
        <f t="shared" ca="1" si="399"/>
        <v>0.53822599999999998</v>
      </c>
      <c r="IA269" s="4">
        <f t="shared" ca="1" si="399"/>
        <v>0.53822599999999998</v>
      </c>
      <c r="IB269" s="4">
        <f t="shared" ca="1" si="399"/>
        <v>0.53822599999999998</v>
      </c>
      <c r="IC269" s="4">
        <f t="shared" ca="1" si="399"/>
        <v>0.53822599999999998</v>
      </c>
      <c r="ID269" s="4">
        <f t="shared" ca="1" si="399"/>
        <v>0.53822599999999998</v>
      </c>
      <c r="IE269" s="4">
        <f t="shared" ca="1" si="399"/>
        <v>0.53822599999999998</v>
      </c>
      <c r="IF269" s="4">
        <f t="shared" ca="1" si="399"/>
        <v>0.53822599999999998</v>
      </c>
      <c r="IG269" s="4">
        <f t="shared" ca="1" si="399"/>
        <v>0.53822599999999998</v>
      </c>
      <c r="IH269" s="4">
        <f t="shared" ca="1" si="399"/>
        <v>0.53822599999999998</v>
      </c>
      <c r="II269" s="4">
        <f t="shared" ca="1" si="399"/>
        <v>0.53822599999999998</v>
      </c>
      <c r="IJ269" s="4">
        <f t="shared" ca="1" si="399"/>
        <v>0.53822599999999998</v>
      </c>
      <c r="IK269" s="4">
        <f t="shared" ca="1" si="399"/>
        <v>0.53822599999999998</v>
      </c>
      <c r="IL269" s="4">
        <f t="shared" ca="1" si="399"/>
        <v>0.53822599999999998</v>
      </c>
      <c r="IM269" s="4">
        <f t="shared" ca="1" si="399"/>
        <v>0.53822599999999998</v>
      </c>
      <c r="IN269" s="4">
        <f t="shared" ca="1" si="399"/>
        <v>0.53822599999999998</v>
      </c>
      <c r="IO269" s="4">
        <f t="shared" ca="1" si="399"/>
        <v>0.53822599999999998</v>
      </c>
      <c r="IP269" s="4">
        <f t="shared" ca="1" si="399"/>
        <v>0.53822599999999998</v>
      </c>
      <c r="IQ269" s="4">
        <f t="shared" ca="1" si="399"/>
        <v>0.53822599999999998</v>
      </c>
      <c r="IR269" s="4">
        <f t="shared" ca="1" si="399"/>
        <v>0.53822599999999998</v>
      </c>
      <c r="IS269" s="4">
        <f t="shared" ca="1" si="399"/>
        <v>0.53822599999999998</v>
      </c>
      <c r="IT269" s="4">
        <f t="shared" ca="1" si="399"/>
        <v>0.53822599999999998</v>
      </c>
      <c r="IU269" s="4">
        <f t="shared" ca="1" si="399"/>
        <v>0.53822599999999998</v>
      </c>
      <c r="IV269" s="4">
        <f t="shared" ca="1" si="399"/>
        <v>0.53822599999999998</v>
      </c>
    </row>
    <row r="270" spans="1:256" x14ac:dyDescent="0.15">
      <c r="A270" s="24" t="s">
        <v>95</v>
      </c>
      <c r="B270" s="2" t="s">
        <v>18</v>
      </c>
      <c r="C270" s="4"/>
      <c r="D270" s="4">
        <f t="shared" ref="D270:BO270" ca="1" si="400">IF(D258&gt;0,IF(OR($B$265="y",$B$276="Y"),    D$148,       MIN(D258,D$148)),0)</f>
        <v>0</v>
      </c>
      <c r="E270" s="4">
        <f t="shared" ca="1" si="400"/>
        <v>0</v>
      </c>
      <c r="F270" s="4">
        <f t="shared" ca="1" si="400"/>
        <v>0</v>
      </c>
      <c r="G270" s="4">
        <f t="shared" ca="1" si="400"/>
        <v>0</v>
      </c>
      <c r="H270" s="4">
        <f t="shared" ca="1" si="400"/>
        <v>0</v>
      </c>
      <c r="I270" s="4">
        <f t="shared" ca="1" si="400"/>
        <v>0</v>
      </c>
      <c r="J270" s="4">
        <f t="shared" ca="1" si="400"/>
        <v>0</v>
      </c>
      <c r="K270" s="4">
        <f t="shared" ca="1" si="400"/>
        <v>0</v>
      </c>
      <c r="L270" s="4">
        <f t="shared" ca="1" si="400"/>
        <v>0</v>
      </c>
      <c r="M270" s="4">
        <f t="shared" ca="1" si="400"/>
        <v>0</v>
      </c>
      <c r="N270" s="4">
        <f t="shared" ca="1" si="400"/>
        <v>0</v>
      </c>
      <c r="O270" s="4">
        <f t="shared" ca="1" si="400"/>
        <v>0</v>
      </c>
      <c r="P270" s="4">
        <f t="shared" ca="1" si="400"/>
        <v>0</v>
      </c>
      <c r="Q270" s="4">
        <f t="shared" ca="1" si="400"/>
        <v>0</v>
      </c>
      <c r="R270" s="4">
        <f t="shared" ca="1" si="400"/>
        <v>0</v>
      </c>
      <c r="S270" s="4">
        <f t="shared" ca="1" si="400"/>
        <v>0</v>
      </c>
      <c r="T270" s="4">
        <f t="shared" ca="1" si="400"/>
        <v>0</v>
      </c>
      <c r="U270" s="4">
        <f t="shared" ca="1" si="400"/>
        <v>0</v>
      </c>
      <c r="V270" s="4">
        <f t="shared" ca="1" si="400"/>
        <v>0</v>
      </c>
      <c r="W270" s="4">
        <f t="shared" ca="1" si="400"/>
        <v>0</v>
      </c>
      <c r="X270" s="4">
        <f t="shared" ca="1" si="400"/>
        <v>0</v>
      </c>
      <c r="Y270" s="4">
        <f t="shared" ca="1" si="400"/>
        <v>0</v>
      </c>
      <c r="Z270" s="4">
        <f t="shared" ca="1" si="400"/>
        <v>0</v>
      </c>
      <c r="AA270" s="4">
        <f t="shared" ca="1" si="400"/>
        <v>0</v>
      </c>
      <c r="AB270" s="4">
        <f t="shared" ca="1" si="400"/>
        <v>0</v>
      </c>
      <c r="AC270" s="4">
        <f t="shared" ca="1" si="400"/>
        <v>0</v>
      </c>
      <c r="AD270" s="4">
        <f t="shared" ca="1" si="400"/>
        <v>0</v>
      </c>
      <c r="AE270" s="4">
        <f t="shared" ca="1" si="400"/>
        <v>0</v>
      </c>
      <c r="AF270" s="4">
        <f t="shared" ca="1" si="400"/>
        <v>0</v>
      </c>
      <c r="AG270" s="4">
        <f t="shared" ca="1" si="400"/>
        <v>0</v>
      </c>
      <c r="AH270" s="4">
        <f t="shared" ca="1" si="400"/>
        <v>0</v>
      </c>
      <c r="AI270" s="4">
        <f t="shared" ca="1" si="400"/>
        <v>0</v>
      </c>
      <c r="AJ270" s="4">
        <f t="shared" ca="1" si="400"/>
        <v>0</v>
      </c>
      <c r="AK270" s="4">
        <f t="shared" ca="1" si="400"/>
        <v>0</v>
      </c>
      <c r="AL270" s="4">
        <f t="shared" ca="1" si="400"/>
        <v>0</v>
      </c>
      <c r="AM270" s="4">
        <f t="shared" ca="1" si="400"/>
        <v>0</v>
      </c>
      <c r="AN270" s="4">
        <f t="shared" ca="1" si="400"/>
        <v>0</v>
      </c>
      <c r="AO270" s="4">
        <f t="shared" ca="1" si="400"/>
        <v>0</v>
      </c>
      <c r="AP270" s="4">
        <f t="shared" ca="1" si="400"/>
        <v>0</v>
      </c>
      <c r="AQ270" s="4">
        <f t="shared" ca="1" si="400"/>
        <v>0</v>
      </c>
      <c r="AR270" s="4">
        <f t="shared" ca="1" si="400"/>
        <v>0</v>
      </c>
      <c r="AS270" s="4">
        <f t="shared" ca="1" si="400"/>
        <v>0</v>
      </c>
      <c r="AT270" s="4">
        <f t="shared" ca="1" si="400"/>
        <v>0</v>
      </c>
      <c r="AU270" s="4">
        <f t="shared" ca="1" si="400"/>
        <v>0</v>
      </c>
      <c r="AV270" s="4">
        <f t="shared" ca="1" si="400"/>
        <v>0</v>
      </c>
      <c r="AW270" s="4">
        <f t="shared" ca="1" si="400"/>
        <v>0</v>
      </c>
      <c r="AX270" s="4">
        <f t="shared" ca="1" si="400"/>
        <v>0</v>
      </c>
      <c r="AY270" s="4">
        <f t="shared" ca="1" si="400"/>
        <v>0</v>
      </c>
      <c r="AZ270" s="4">
        <f t="shared" ca="1" si="400"/>
        <v>0</v>
      </c>
      <c r="BA270" s="4">
        <f t="shared" ca="1" si="400"/>
        <v>0</v>
      </c>
      <c r="BB270" s="4">
        <f t="shared" ca="1" si="400"/>
        <v>0</v>
      </c>
      <c r="BC270" s="4">
        <f t="shared" ca="1" si="400"/>
        <v>0</v>
      </c>
      <c r="BD270" s="4">
        <f t="shared" ca="1" si="400"/>
        <v>0</v>
      </c>
      <c r="BE270" s="4">
        <f t="shared" ca="1" si="400"/>
        <v>0</v>
      </c>
      <c r="BF270" s="4">
        <f t="shared" ca="1" si="400"/>
        <v>0</v>
      </c>
      <c r="BG270" s="4">
        <f t="shared" ca="1" si="400"/>
        <v>0</v>
      </c>
      <c r="BH270" s="4">
        <f t="shared" ca="1" si="400"/>
        <v>0</v>
      </c>
      <c r="BI270" s="4">
        <f t="shared" ca="1" si="400"/>
        <v>0</v>
      </c>
      <c r="BJ270" s="4">
        <f t="shared" ca="1" si="400"/>
        <v>0</v>
      </c>
      <c r="BK270" s="4">
        <f t="shared" ca="1" si="400"/>
        <v>0</v>
      </c>
      <c r="BL270" s="4">
        <f t="shared" ca="1" si="400"/>
        <v>0</v>
      </c>
      <c r="BM270" s="4">
        <f t="shared" ca="1" si="400"/>
        <v>0</v>
      </c>
      <c r="BN270" s="4">
        <f t="shared" ca="1" si="400"/>
        <v>0</v>
      </c>
      <c r="BO270" s="4">
        <f t="shared" ca="1" si="400"/>
        <v>0</v>
      </c>
      <c r="BP270" s="4">
        <f t="shared" ref="BP270:EA270" ca="1" si="401">IF(BP258&gt;0,IF(OR($B$265="y",$B$276="Y"),    BP$148,       MIN(BP258,BP$148)),0)</f>
        <v>0</v>
      </c>
      <c r="BQ270" s="4">
        <f t="shared" ca="1" si="401"/>
        <v>0</v>
      </c>
      <c r="BR270" s="4">
        <f t="shared" ca="1" si="401"/>
        <v>0</v>
      </c>
      <c r="BS270" s="4">
        <f t="shared" ca="1" si="401"/>
        <v>0</v>
      </c>
      <c r="BT270" s="4">
        <f t="shared" ca="1" si="401"/>
        <v>0</v>
      </c>
      <c r="BU270" s="4">
        <f t="shared" ca="1" si="401"/>
        <v>0</v>
      </c>
      <c r="BV270" s="4">
        <f t="shared" ca="1" si="401"/>
        <v>0</v>
      </c>
      <c r="BW270" s="4">
        <f t="shared" ca="1" si="401"/>
        <v>0</v>
      </c>
      <c r="BX270" s="4">
        <f t="shared" ca="1" si="401"/>
        <v>0</v>
      </c>
      <c r="BY270" s="4">
        <f t="shared" ca="1" si="401"/>
        <v>0</v>
      </c>
      <c r="BZ270" s="4">
        <f t="shared" ca="1" si="401"/>
        <v>0</v>
      </c>
      <c r="CA270" s="4">
        <f t="shared" ca="1" si="401"/>
        <v>0</v>
      </c>
      <c r="CB270" s="4">
        <f t="shared" ca="1" si="401"/>
        <v>0</v>
      </c>
      <c r="CC270" s="4">
        <f t="shared" ca="1" si="401"/>
        <v>0</v>
      </c>
      <c r="CD270" s="4">
        <f t="shared" ca="1" si="401"/>
        <v>0</v>
      </c>
      <c r="CE270" s="4">
        <f t="shared" ca="1" si="401"/>
        <v>0</v>
      </c>
      <c r="CF270" s="4">
        <f t="shared" ca="1" si="401"/>
        <v>0</v>
      </c>
      <c r="CG270" s="4">
        <f t="shared" ca="1" si="401"/>
        <v>0</v>
      </c>
      <c r="CH270" s="4">
        <f t="shared" ca="1" si="401"/>
        <v>0</v>
      </c>
      <c r="CI270" s="4">
        <f t="shared" ca="1" si="401"/>
        <v>0</v>
      </c>
      <c r="CJ270" s="4">
        <f t="shared" ca="1" si="401"/>
        <v>0</v>
      </c>
      <c r="CK270" s="4">
        <f t="shared" ca="1" si="401"/>
        <v>0</v>
      </c>
      <c r="CL270" s="4">
        <f t="shared" ca="1" si="401"/>
        <v>0</v>
      </c>
      <c r="CM270" s="4">
        <f t="shared" ca="1" si="401"/>
        <v>0</v>
      </c>
      <c r="CN270" s="4">
        <f t="shared" ca="1" si="401"/>
        <v>0</v>
      </c>
      <c r="CO270" s="4">
        <f t="shared" ca="1" si="401"/>
        <v>0</v>
      </c>
      <c r="CP270" s="4">
        <f t="shared" ca="1" si="401"/>
        <v>0</v>
      </c>
      <c r="CQ270" s="4">
        <f t="shared" ca="1" si="401"/>
        <v>0</v>
      </c>
      <c r="CR270" s="4">
        <f t="shared" ca="1" si="401"/>
        <v>0</v>
      </c>
      <c r="CS270" s="4">
        <f t="shared" ca="1" si="401"/>
        <v>0</v>
      </c>
      <c r="CT270" s="4">
        <f t="shared" ca="1" si="401"/>
        <v>0</v>
      </c>
      <c r="CU270" s="4">
        <f t="shared" ca="1" si="401"/>
        <v>0</v>
      </c>
      <c r="CV270" s="4">
        <f t="shared" ca="1" si="401"/>
        <v>0</v>
      </c>
      <c r="CW270" s="4">
        <f t="shared" ca="1" si="401"/>
        <v>0</v>
      </c>
      <c r="CX270" s="4">
        <f t="shared" ca="1" si="401"/>
        <v>0</v>
      </c>
      <c r="CY270" s="4">
        <f t="shared" ca="1" si="401"/>
        <v>0</v>
      </c>
      <c r="CZ270" s="4">
        <f t="shared" ca="1" si="401"/>
        <v>0</v>
      </c>
      <c r="DA270" s="4">
        <f t="shared" ca="1" si="401"/>
        <v>0</v>
      </c>
      <c r="DB270" s="4">
        <f t="shared" ca="1" si="401"/>
        <v>0</v>
      </c>
      <c r="DC270" s="4">
        <f t="shared" ca="1" si="401"/>
        <v>0</v>
      </c>
      <c r="DD270" s="4">
        <f t="shared" ca="1" si="401"/>
        <v>0</v>
      </c>
      <c r="DE270" s="4">
        <f t="shared" ca="1" si="401"/>
        <v>0</v>
      </c>
      <c r="DF270" s="4">
        <f t="shared" ca="1" si="401"/>
        <v>0</v>
      </c>
      <c r="DG270" s="4">
        <f t="shared" ca="1" si="401"/>
        <v>0</v>
      </c>
      <c r="DH270" s="4">
        <f t="shared" ca="1" si="401"/>
        <v>0</v>
      </c>
      <c r="DI270" s="4">
        <f t="shared" ca="1" si="401"/>
        <v>0</v>
      </c>
      <c r="DJ270" s="4">
        <f t="shared" ca="1" si="401"/>
        <v>0</v>
      </c>
      <c r="DK270" s="4">
        <f t="shared" ca="1" si="401"/>
        <v>0</v>
      </c>
      <c r="DL270" s="4">
        <f t="shared" ca="1" si="401"/>
        <v>0</v>
      </c>
      <c r="DM270" s="4">
        <f t="shared" ca="1" si="401"/>
        <v>0</v>
      </c>
      <c r="DN270" s="4">
        <f t="shared" ca="1" si="401"/>
        <v>0</v>
      </c>
      <c r="DO270" s="4">
        <f t="shared" ca="1" si="401"/>
        <v>0</v>
      </c>
      <c r="DP270" s="4">
        <f t="shared" ca="1" si="401"/>
        <v>0</v>
      </c>
      <c r="DQ270" s="4">
        <f t="shared" ca="1" si="401"/>
        <v>0</v>
      </c>
      <c r="DR270" s="4">
        <f t="shared" ca="1" si="401"/>
        <v>0</v>
      </c>
      <c r="DS270" s="4">
        <f t="shared" ca="1" si="401"/>
        <v>0</v>
      </c>
      <c r="DT270" s="4">
        <f t="shared" ca="1" si="401"/>
        <v>0</v>
      </c>
      <c r="DU270" s="4">
        <f t="shared" ca="1" si="401"/>
        <v>0</v>
      </c>
      <c r="DV270" s="4">
        <f t="shared" ca="1" si="401"/>
        <v>0</v>
      </c>
      <c r="DW270" s="4">
        <f t="shared" ca="1" si="401"/>
        <v>0</v>
      </c>
      <c r="DX270" s="4">
        <f t="shared" ca="1" si="401"/>
        <v>0</v>
      </c>
      <c r="DY270" s="4">
        <f t="shared" ca="1" si="401"/>
        <v>0</v>
      </c>
      <c r="DZ270" s="4">
        <f t="shared" ca="1" si="401"/>
        <v>0</v>
      </c>
      <c r="EA270" s="4">
        <f t="shared" ca="1" si="401"/>
        <v>0</v>
      </c>
      <c r="EB270" s="4">
        <f t="shared" ref="EB270:GM270" ca="1" si="402">IF(EB258&gt;0,IF(OR($B$265="y",$B$276="Y"),    EB$148,       MIN(EB258,EB$148)),0)</f>
        <v>0</v>
      </c>
      <c r="EC270" s="4">
        <f t="shared" ca="1" si="402"/>
        <v>0</v>
      </c>
      <c r="ED270" s="4">
        <f t="shared" ca="1" si="402"/>
        <v>0</v>
      </c>
      <c r="EE270" s="4">
        <f t="shared" ca="1" si="402"/>
        <v>0</v>
      </c>
      <c r="EF270" s="4">
        <f t="shared" ca="1" si="402"/>
        <v>0</v>
      </c>
      <c r="EG270" s="4">
        <f t="shared" ca="1" si="402"/>
        <v>0</v>
      </c>
      <c r="EH270" s="4">
        <f t="shared" ca="1" si="402"/>
        <v>0</v>
      </c>
      <c r="EI270" s="4">
        <f t="shared" ca="1" si="402"/>
        <v>0</v>
      </c>
      <c r="EJ270" s="4">
        <f t="shared" ca="1" si="402"/>
        <v>0</v>
      </c>
      <c r="EK270" s="4">
        <f t="shared" ca="1" si="402"/>
        <v>0</v>
      </c>
      <c r="EL270" s="4">
        <f t="shared" ca="1" si="402"/>
        <v>0</v>
      </c>
      <c r="EM270" s="4">
        <f t="shared" ca="1" si="402"/>
        <v>0</v>
      </c>
      <c r="EN270" s="4">
        <f t="shared" ca="1" si="402"/>
        <v>0</v>
      </c>
      <c r="EO270" s="4">
        <f t="shared" ca="1" si="402"/>
        <v>0</v>
      </c>
      <c r="EP270" s="4">
        <f t="shared" ca="1" si="402"/>
        <v>0</v>
      </c>
      <c r="EQ270" s="4">
        <f t="shared" ca="1" si="402"/>
        <v>0</v>
      </c>
      <c r="ER270" s="4">
        <f t="shared" ca="1" si="402"/>
        <v>0</v>
      </c>
      <c r="ES270" s="4">
        <f t="shared" ca="1" si="402"/>
        <v>0</v>
      </c>
      <c r="ET270" s="4">
        <f t="shared" ca="1" si="402"/>
        <v>0</v>
      </c>
      <c r="EU270" s="4">
        <f t="shared" ca="1" si="402"/>
        <v>0</v>
      </c>
      <c r="EV270" s="4">
        <f t="shared" ca="1" si="402"/>
        <v>0</v>
      </c>
      <c r="EW270" s="4">
        <f t="shared" ca="1" si="402"/>
        <v>0</v>
      </c>
      <c r="EX270" s="4">
        <f t="shared" ca="1" si="402"/>
        <v>0</v>
      </c>
      <c r="EY270" s="4">
        <f t="shared" ca="1" si="402"/>
        <v>0</v>
      </c>
      <c r="EZ270" s="4">
        <f t="shared" ca="1" si="402"/>
        <v>0</v>
      </c>
      <c r="FA270" s="4">
        <f t="shared" ca="1" si="402"/>
        <v>0</v>
      </c>
      <c r="FB270" s="4">
        <f t="shared" ca="1" si="402"/>
        <v>0</v>
      </c>
      <c r="FC270" s="4">
        <f t="shared" ca="1" si="402"/>
        <v>0</v>
      </c>
      <c r="FD270" s="4">
        <f t="shared" ca="1" si="402"/>
        <v>0</v>
      </c>
      <c r="FE270" s="4">
        <f t="shared" ca="1" si="402"/>
        <v>0</v>
      </c>
      <c r="FF270" s="4">
        <f t="shared" ca="1" si="402"/>
        <v>0</v>
      </c>
      <c r="FG270" s="4">
        <f t="shared" ca="1" si="402"/>
        <v>0</v>
      </c>
      <c r="FH270" s="4">
        <f t="shared" ca="1" si="402"/>
        <v>0</v>
      </c>
      <c r="FI270" s="4">
        <f t="shared" ca="1" si="402"/>
        <v>0</v>
      </c>
      <c r="FJ270" s="4">
        <f t="shared" ca="1" si="402"/>
        <v>0</v>
      </c>
      <c r="FK270" s="4">
        <f t="shared" ca="1" si="402"/>
        <v>0</v>
      </c>
      <c r="FL270" s="4">
        <f t="shared" ca="1" si="402"/>
        <v>0</v>
      </c>
      <c r="FM270" s="4">
        <f t="shared" ca="1" si="402"/>
        <v>0</v>
      </c>
      <c r="FN270" s="4">
        <f t="shared" ca="1" si="402"/>
        <v>0</v>
      </c>
      <c r="FO270" s="4">
        <f t="shared" ca="1" si="402"/>
        <v>0</v>
      </c>
      <c r="FP270" s="4">
        <f t="shared" ca="1" si="402"/>
        <v>0</v>
      </c>
      <c r="FQ270" s="4">
        <f t="shared" ca="1" si="402"/>
        <v>0</v>
      </c>
      <c r="FR270" s="4">
        <f t="shared" ca="1" si="402"/>
        <v>0</v>
      </c>
      <c r="FS270" s="4">
        <f t="shared" ca="1" si="402"/>
        <v>0</v>
      </c>
      <c r="FT270" s="4">
        <f t="shared" ca="1" si="402"/>
        <v>0</v>
      </c>
      <c r="FU270" s="4">
        <f t="shared" ca="1" si="402"/>
        <v>0</v>
      </c>
      <c r="FV270" s="4">
        <f t="shared" ca="1" si="402"/>
        <v>0</v>
      </c>
      <c r="FW270" s="4">
        <f t="shared" ca="1" si="402"/>
        <v>0</v>
      </c>
      <c r="FX270" s="4">
        <f t="shared" ca="1" si="402"/>
        <v>0</v>
      </c>
      <c r="FY270" s="4">
        <f t="shared" ca="1" si="402"/>
        <v>0</v>
      </c>
      <c r="FZ270" s="4">
        <f t="shared" ca="1" si="402"/>
        <v>0</v>
      </c>
      <c r="GA270" s="4">
        <f t="shared" ca="1" si="402"/>
        <v>0</v>
      </c>
      <c r="GB270" s="4">
        <f t="shared" ca="1" si="402"/>
        <v>0</v>
      </c>
      <c r="GC270" s="4">
        <f t="shared" ca="1" si="402"/>
        <v>0</v>
      </c>
      <c r="GD270" s="4">
        <f t="shared" ca="1" si="402"/>
        <v>0</v>
      </c>
      <c r="GE270" s="4">
        <f t="shared" ca="1" si="402"/>
        <v>0</v>
      </c>
      <c r="GF270" s="4">
        <f t="shared" ca="1" si="402"/>
        <v>0</v>
      </c>
      <c r="GG270" s="4">
        <f t="shared" ca="1" si="402"/>
        <v>0</v>
      </c>
      <c r="GH270" s="4">
        <f t="shared" ca="1" si="402"/>
        <v>0</v>
      </c>
      <c r="GI270" s="4">
        <f t="shared" ca="1" si="402"/>
        <v>0</v>
      </c>
      <c r="GJ270" s="4">
        <f t="shared" ca="1" si="402"/>
        <v>0</v>
      </c>
      <c r="GK270" s="4">
        <f t="shared" ca="1" si="402"/>
        <v>0</v>
      </c>
      <c r="GL270" s="4">
        <f t="shared" ca="1" si="402"/>
        <v>0</v>
      </c>
      <c r="GM270" s="4">
        <f t="shared" ca="1" si="402"/>
        <v>0</v>
      </c>
      <c r="GN270" s="4">
        <f t="shared" ref="GN270:IV270" ca="1" si="403">IF(GN258&gt;0,IF(OR($B$265="y",$B$276="Y"),    GN$148,       MIN(GN258,GN$148)),0)</f>
        <v>0</v>
      </c>
      <c r="GO270" s="4">
        <f t="shared" ca="1" si="403"/>
        <v>0</v>
      </c>
      <c r="GP270" s="4">
        <f t="shared" ca="1" si="403"/>
        <v>0</v>
      </c>
      <c r="GQ270" s="4">
        <f t="shared" ca="1" si="403"/>
        <v>0</v>
      </c>
      <c r="GR270" s="4">
        <f t="shared" ca="1" si="403"/>
        <v>0</v>
      </c>
      <c r="GS270" s="4">
        <f t="shared" ca="1" si="403"/>
        <v>0</v>
      </c>
      <c r="GT270" s="4">
        <f t="shared" ca="1" si="403"/>
        <v>0</v>
      </c>
      <c r="GU270" s="4">
        <f t="shared" ca="1" si="403"/>
        <v>0</v>
      </c>
      <c r="GV270" s="4">
        <f t="shared" ca="1" si="403"/>
        <v>0</v>
      </c>
      <c r="GW270" s="4">
        <f t="shared" ca="1" si="403"/>
        <v>0</v>
      </c>
      <c r="GX270" s="4">
        <f t="shared" ca="1" si="403"/>
        <v>0</v>
      </c>
      <c r="GY270" s="4">
        <f t="shared" ca="1" si="403"/>
        <v>0</v>
      </c>
      <c r="GZ270" s="4">
        <f t="shared" ca="1" si="403"/>
        <v>0</v>
      </c>
      <c r="HA270" s="4">
        <f t="shared" ca="1" si="403"/>
        <v>0</v>
      </c>
      <c r="HB270" s="4">
        <f t="shared" ca="1" si="403"/>
        <v>0</v>
      </c>
      <c r="HC270" s="4">
        <f t="shared" ca="1" si="403"/>
        <v>0</v>
      </c>
      <c r="HD270" s="4">
        <f t="shared" ca="1" si="403"/>
        <v>0</v>
      </c>
      <c r="HE270" s="4">
        <f t="shared" ca="1" si="403"/>
        <v>0</v>
      </c>
      <c r="HF270" s="4">
        <f t="shared" ca="1" si="403"/>
        <v>0</v>
      </c>
      <c r="HG270" s="4">
        <f t="shared" ca="1" si="403"/>
        <v>0</v>
      </c>
      <c r="HH270" s="4">
        <f t="shared" ca="1" si="403"/>
        <v>0</v>
      </c>
      <c r="HI270" s="4">
        <f t="shared" ca="1" si="403"/>
        <v>0</v>
      </c>
      <c r="HJ270" s="4">
        <f t="shared" ca="1" si="403"/>
        <v>0</v>
      </c>
      <c r="HK270" s="4">
        <f t="shared" ca="1" si="403"/>
        <v>0</v>
      </c>
      <c r="HL270" s="4">
        <f t="shared" ca="1" si="403"/>
        <v>0</v>
      </c>
      <c r="HM270" s="4">
        <f t="shared" ca="1" si="403"/>
        <v>0</v>
      </c>
      <c r="HN270" s="4">
        <f t="shared" ca="1" si="403"/>
        <v>0</v>
      </c>
      <c r="HO270" s="4">
        <f t="shared" ca="1" si="403"/>
        <v>0</v>
      </c>
      <c r="HP270" s="4">
        <f t="shared" ca="1" si="403"/>
        <v>0</v>
      </c>
      <c r="HQ270" s="4">
        <f t="shared" ca="1" si="403"/>
        <v>0</v>
      </c>
      <c r="HR270" s="4">
        <f t="shared" ca="1" si="403"/>
        <v>0</v>
      </c>
      <c r="HS270" s="4">
        <f t="shared" ca="1" si="403"/>
        <v>0</v>
      </c>
      <c r="HT270" s="4">
        <f t="shared" ca="1" si="403"/>
        <v>0</v>
      </c>
      <c r="HU270" s="4">
        <f t="shared" ca="1" si="403"/>
        <v>0</v>
      </c>
      <c r="HV270" s="4">
        <f t="shared" ca="1" si="403"/>
        <v>0</v>
      </c>
      <c r="HW270" s="4">
        <f t="shared" ca="1" si="403"/>
        <v>0</v>
      </c>
      <c r="HX270" s="4">
        <f t="shared" ca="1" si="403"/>
        <v>0</v>
      </c>
      <c r="HY270" s="4">
        <f t="shared" ca="1" si="403"/>
        <v>0</v>
      </c>
      <c r="HZ270" s="4">
        <f t="shared" ca="1" si="403"/>
        <v>0</v>
      </c>
      <c r="IA270" s="4">
        <f t="shared" ca="1" si="403"/>
        <v>0</v>
      </c>
      <c r="IB270" s="4">
        <f t="shared" ca="1" si="403"/>
        <v>0</v>
      </c>
      <c r="IC270" s="4">
        <f t="shared" ca="1" si="403"/>
        <v>0</v>
      </c>
      <c r="ID270" s="4">
        <f t="shared" ca="1" si="403"/>
        <v>0</v>
      </c>
      <c r="IE270" s="4">
        <f t="shared" ca="1" si="403"/>
        <v>0</v>
      </c>
      <c r="IF270" s="4">
        <f t="shared" ca="1" si="403"/>
        <v>0</v>
      </c>
      <c r="IG270" s="4">
        <f t="shared" ca="1" si="403"/>
        <v>0</v>
      </c>
      <c r="IH270" s="4">
        <f t="shared" ca="1" si="403"/>
        <v>0</v>
      </c>
      <c r="II270" s="4">
        <f t="shared" ca="1" si="403"/>
        <v>0</v>
      </c>
      <c r="IJ270" s="4">
        <f t="shared" ca="1" si="403"/>
        <v>0</v>
      </c>
      <c r="IK270" s="4">
        <f t="shared" ca="1" si="403"/>
        <v>0</v>
      </c>
      <c r="IL270" s="4">
        <f t="shared" ca="1" si="403"/>
        <v>0</v>
      </c>
      <c r="IM270" s="4">
        <f t="shared" ca="1" si="403"/>
        <v>0</v>
      </c>
      <c r="IN270" s="4">
        <f t="shared" ca="1" si="403"/>
        <v>0</v>
      </c>
      <c r="IO270" s="4">
        <f t="shared" ca="1" si="403"/>
        <v>0</v>
      </c>
      <c r="IP270" s="4">
        <f t="shared" ca="1" si="403"/>
        <v>0</v>
      </c>
      <c r="IQ270" s="4">
        <f t="shared" ca="1" si="403"/>
        <v>0</v>
      </c>
      <c r="IR270" s="4">
        <f t="shared" ca="1" si="403"/>
        <v>0</v>
      </c>
      <c r="IS270" s="4">
        <f t="shared" ca="1" si="403"/>
        <v>0</v>
      </c>
      <c r="IT270" s="4">
        <f t="shared" ca="1" si="403"/>
        <v>0</v>
      </c>
      <c r="IU270" s="4">
        <f t="shared" ca="1" si="403"/>
        <v>0</v>
      </c>
      <c r="IV270" s="4">
        <f t="shared" ca="1" si="403"/>
        <v>0</v>
      </c>
    </row>
    <row r="271" spans="1:256" x14ac:dyDescent="0.15">
      <c r="A271" s="24" t="s">
        <v>143</v>
      </c>
      <c r="B271" s="2" t="s">
        <v>18</v>
      </c>
      <c r="C271" s="4"/>
      <c r="D271" s="4">
        <f t="shared" ref="D271:BO271" ca="1" si="404">IF(D259&gt;0,IF(OR($B$265="y",$B$276="Y"),    D$148,       MIN(D259,D$148)),0)</f>
        <v>0</v>
      </c>
      <c r="E271" s="4">
        <f t="shared" ca="1" si="404"/>
        <v>0</v>
      </c>
      <c r="F271" s="4">
        <f t="shared" ca="1" si="404"/>
        <v>0</v>
      </c>
      <c r="G271" s="4">
        <f t="shared" ca="1" si="404"/>
        <v>0</v>
      </c>
      <c r="H271" s="4">
        <f t="shared" ca="1" si="404"/>
        <v>0</v>
      </c>
      <c r="I271" s="4">
        <f t="shared" ca="1" si="404"/>
        <v>0</v>
      </c>
      <c r="J271" s="4">
        <f t="shared" ca="1" si="404"/>
        <v>0</v>
      </c>
      <c r="K271" s="4">
        <f t="shared" ca="1" si="404"/>
        <v>0</v>
      </c>
      <c r="L271" s="4">
        <f t="shared" ca="1" si="404"/>
        <v>0</v>
      </c>
      <c r="M271" s="4">
        <f t="shared" ca="1" si="404"/>
        <v>0</v>
      </c>
      <c r="N271" s="4">
        <f t="shared" ca="1" si="404"/>
        <v>0</v>
      </c>
      <c r="O271" s="4">
        <f t="shared" ca="1" si="404"/>
        <v>0</v>
      </c>
      <c r="P271" s="4">
        <f t="shared" ca="1" si="404"/>
        <v>0</v>
      </c>
      <c r="Q271" s="4">
        <f t="shared" ca="1" si="404"/>
        <v>0</v>
      </c>
      <c r="R271" s="4">
        <f t="shared" ca="1" si="404"/>
        <v>0</v>
      </c>
      <c r="S271" s="4">
        <f t="shared" ca="1" si="404"/>
        <v>0</v>
      </c>
      <c r="T271" s="4">
        <f t="shared" ca="1" si="404"/>
        <v>0</v>
      </c>
      <c r="U271" s="4">
        <f t="shared" ca="1" si="404"/>
        <v>0</v>
      </c>
      <c r="V271" s="4">
        <f t="shared" ca="1" si="404"/>
        <v>0</v>
      </c>
      <c r="W271" s="4">
        <f t="shared" ca="1" si="404"/>
        <v>0</v>
      </c>
      <c r="X271" s="4">
        <f t="shared" ca="1" si="404"/>
        <v>0</v>
      </c>
      <c r="Y271" s="4">
        <f t="shared" ca="1" si="404"/>
        <v>0</v>
      </c>
      <c r="Z271" s="4">
        <f t="shared" ca="1" si="404"/>
        <v>0</v>
      </c>
      <c r="AA271" s="4">
        <f t="shared" ca="1" si="404"/>
        <v>0</v>
      </c>
      <c r="AB271" s="4">
        <f t="shared" ca="1" si="404"/>
        <v>0</v>
      </c>
      <c r="AC271" s="4">
        <f t="shared" ca="1" si="404"/>
        <v>0</v>
      </c>
      <c r="AD271" s="4">
        <f t="shared" ca="1" si="404"/>
        <v>0</v>
      </c>
      <c r="AE271" s="4">
        <f t="shared" ca="1" si="404"/>
        <v>0</v>
      </c>
      <c r="AF271" s="4">
        <f t="shared" ca="1" si="404"/>
        <v>0</v>
      </c>
      <c r="AG271" s="4">
        <f t="shared" ca="1" si="404"/>
        <v>0</v>
      </c>
      <c r="AH271" s="4">
        <f t="shared" ca="1" si="404"/>
        <v>0</v>
      </c>
      <c r="AI271" s="4">
        <f t="shared" ca="1" si="404"/>
        <v>0</v>
      </c>
      <c r="AJ271" s="4">
        <f t="shared" ca="1" si="404"/>
        <v>0</v>
      </c>
      <c r="AK271" s="4">
        <f t="shared" ca="1" si="404"/>
        <v>0</v>
      </c>
      <c r="AL271" s="4">
        <f t="shared" ca="1" si="404"/>
        <v>0</v>
      </c>
      <c r="AM271" s="4">
        <f t="shared" ca="1" si="404"/>
        <v>0</v>
      </c>
      <c r="AN271" s="4">
        <f t="shared" ca="1" si="404"/>
        <v>0</v>
      </c>
      <c r="AO271" s="4">
        <f t="shared" ca="1" si="404"/>
        <v>0</v>
      </c>
      <c r="AP271" s="4">
        <f t="shared" ca="1" si="404"/>
        <v>0</v>
      </c>
      <c r="AQ271" s="4">
        <f t="shared" ca="1" si="404"/>
        <v>0</v>
      </c>
      <c r="AR271" s="4">
        <f t="shared" ca="1" si="404"/>
        <v>0</v>
      </c>
      <c r="AS271" s="4">
        <f t="shared" ca="1" si="404"/>
        <v>0</v>
      </c>
      <c r="AT271" s="4">
        <f t="shared" ca="1" si="404"/>
        <v>0</v>
      </c>
      <c r="AU271" s="4">
        <f t="shared" ca="1" si="404"/>
        <v>0</v>
      </c>
      <c r="AV271" s="4">
        <f t="shared" ca="1" si="404"/>
        <v>0</v>
      </c>
      <c r="AW271" s="4">
        <f t="shared" ca="1" si="404"/>
        <v>0</v>
      </c>
      <c r="AX271" s="4">
        <f t="shared" ca="1" si="404"/>
        <v>0</v>
      </c>
      <c r="AY271" s="4">
        <f t="shared" ca="1" si="404"/>
        <v>0</v>
      </c>
      <c r="AZ271" s="4">
        <f t="shared" ca="1" si="404"/>
        <v>0</v>
      </c>
      <c r="BA271" s="4">
        <f t="shared" ca="1" si="404"/>
        <v>0</v>
      </c>
      <c r="BB271" s="4">
        <f t="shared" ca="1" si="404"/>
        <v>0</v>
      </c>
      <c r="BC271" s="4">
        <f t="shared" ca="1" si="404"/>
        <v>0</v>
      </c>
      <c r="BD271" s="4">
        <f t="shared" ca="1" si="404"/>
        <v>0</v>
      </c>
      <c r="BE271" s="4">
        <f t="shared" ca="1" si="404"/>
        <v>0</v>
      </c>
      <c r="BF271" s="4">
        <f t="shared" ca="1" si="404"/>
        <v>0</v>
      </c>
      <c r="BG271" s="4">
        <f t="shared" ca="1" si="404"/>
        <v>0</v>
      </c>
      <c r="BH271" s="4">
        <f t="shared" ca="1" si="404"/>
        <v>0</v>
      </c>
      <c r="BI271" s="4">
        <f t="shared" ca="1" si="404"/>
        <v>0</v>
      </c>
      <c r="BJ271" s="4">
        <f t="shared" ca="1" si="404"/>
        <v>0</v>
      </c>
      <c r="BK271" s="4">
        <f t="shared" ca="1" si="404"/>
        <v>0</v>
      </c>
      <c r="BL271" s="4">
        <f t="shared" ca="1" si="404"/>
        <v>0</v>
      </c>
      <c r="BM271" s="4">
        <f t="shared" ca="1" si="404"/>
        <v>0</v>
      </c>
      <c r="BN271" s="4">
        <f t="shared" ca="1" si="404"/>
        <v>0</v>
      </c>
      <c r="BO271" s="4">
        <f t="shared" ca="1" si="404"/>
        <v>0</v>
      </c>
      <c r="BP271" s="4">
        <f t="shared" ref="BP271:EA271" ca="1" si="405">IF(BP259&gt;0,IF(OR($B$265="y",$B$276="Y"),    BP$148,       MIN(BP259,BP$148)),0)</f>
        <v>0</v>
      </c>
      <c r="BQ271" s="4">
        <f t="shared" ca="1" si="405"/>
        <v>0</v>
      </c>
      <c r="BR271" s="4">
        <f t="shared" ca="1" si="405"/>
        <v>0</v>
      </c>
      <c r="BS271" s="4">
        <f t="shared" ca="1" si="405"/>
        <v>0</v>
      </c>
      <c r="BT271" s="4">
        <f t="shared" ca="1" si="405"/>
        <v>0</v>
      </c>
      <c r="BU271" s="4">
        <f t="shared" ca="1" si="405"/>
        <v>0</v>
      </c>
      <c r="BV271" s="4">
        <f t="shared" ca="1" si="405"/>
        <v>0</v>
      </c>
      <c r="BW271" s="4">
        <f t="shared" ca="1" si="405"/>
        <v>0</v>
      </c>
      <c r="BX271" s="4">
        <f t="shared" ca="1" si="405"/>
        <v>0</v>
      </c>
      <c r="BY271" s="4">
        <f t="shared" ca="1" si="405"/>
        <v>0</v>
      </c>
      <c r="BZ271" s="4">
        <f t="shared" ca="1" si="405"/>
        <v>0</v>
      </c>
      <c r="CA271" s="4">
        <f t="shared" ca="1" si="405"/>
        <v>0</v>
      </c>
      <c r="CB271" s="4">
        <f t="shared" ca="1" si="405"/>
        <v>0</v>
      </c>
      <c r="CC271" s="4">
        <f t="shared" ca="1" si="405"/>
        <v>0</v>
      </c>
      <c r="CD271" s="4">
        <f t="shared" ca="1" si="405"/>
        <v>0</v>
      </c>
      <c r="CE271" s="4">
        <f t="shared" ca="1" si="405"/>
        <v>0</v>
      </c>
      <c r="CF271" s="4">
        <f t="shared" ca="1" si="405"/>
        <v>0</v>
      </c>
      <c r="CG271" s="4">
        <f t="shared" ca="1" si="405"/>
        <v>0</v>
      </c>
      <c r="CH271" s="4">
        <f t="shared" ca="1" si="405"/>
        <v>0</v>
      </c>
      <c r="CI271" s="4">
        <f t="shared" ca="1" si="405"/>
        <v>0</v>
      </c>
      <c r="CJ271" s="4">
        <f t="shared" ca="1" si="405"/>
        <v>0</v>
      </c>
      <c r="CK271" s="4">
        <f t="shared" ca="1" si="405"/>
        <v>0</v>
      </c>
      <c r="CL271" s="4">
        <f t="shared" ca="1" si="405"/>
        <v>0</v>
      </c>
      <c r="CM271" s="4">
        <f t="shared" ca="1" si="405"/>
        <v>0</v>
      </c>
      <c r="CN271" s="4">
        <f t="shared" ca="1" si="405"/>
        <v>0</v>
      </c>
      <c r="CO271" s="4">
        <f t="shared" ca="1" si="405"/>
        <v>0</v>
      </c>
      <c r="CP271" s="4">
        <f t="shared" ca="1" si="405"/>
        <v>0</v>
      </c>
      <c r="CQ271" s="4">
        <f t="shared" ca="1" si="405"/>
        <v>0</v>
      </c>
      <c r="CR271" s="4">
        <f t="shared" ca="1" si="405"/>
        <v>0</v>
      </c>
      <c r="CS271" s="4">
        <f t="shared" ca="1" si="405"/>
        <v>0</v>
      </c>
      <c r="CT271" s="4">
        <f t="shared" ca="1" si="405"/>
        <v>0</v>
      </c>
      <c r="CU271" s="4">
        <f t="shared" ca="1" si="405"/>
        <v>0</v>
      </c>
      <c r="CV271" s="4">
        <f t="shared" ca="1" si="405"/>
        <v>0</v>
      </c>
      <c r="CW271" s="4">
        <f t="shared" ca="1" si="405"/>
        <v>0</v>
      </c>
      <c r="CX271" s="4">
        <f t="shared" ca="1" si="405"/>
        <v>0</v>
      </c>
      <c r="CY271" s="4">
        <f t="shared" ca="1" si="405"/>
        <v>0</v>
      </c>
      <c r="CZ271" s="4">
        <f t="shared" ca="1" si="405"/>
        <v>0</v>
      </c>
      <c r="DA271" s="4">
        <f t="shared" ca="1" si="405"/>
        <v>0</v>
      </c>
      <c r="DB271" s="4">
        <f t="shared" ca="1" si="405"/>
        <v>0</v>
      </c>
      <c r="DC271" s="4">
        <f t="shared" ca="1" si="405"/>
        <v>0</v>
      </c>
      <c r="DD271" s="4">
        <f t="shared" ca="1" si="405"/>
        <v>0</v>
      </c>
      <c r="DE271" s="4">
        <f t="shared" ca="1" si="405"/>
        <v>0</v>
      </c>
      <c r="DF271" s="4">
        <f t="shared" ca="1" si="405"/>
        <v>0</v>
      </c>
      <c r="DG271" s="4">
        <f t="shared" ca="1" si="405"/>
        <v>0</v>
      </c>
      <c r="DH271" s="4">
        <f t="shared" ca="1" si="405"/>
        <v>0</v>
      </c>
      <c r="DI271" s="4">
        <f t="shared" ca="1" si="405"/>
        <v>0</v>
      </c>
      <c r="DJ271" s="4">
        <f t="shared" ca="1" si="405"/>
        <v>0</v>
      </c>
      <c r="DK271" s="4">
        <f t="shared" ca="1" si="405"/>
        <v>0</v>
      </c>
      <c r="DL271" s="4">
        <f t="shared" ca="1" si="405"/>
        <v>0</v>
      </c>
      <c r="DM271" s="4">
        <f t="shared" ca="1" si="405"/>
        <v>0</v>
      </c>
      <c r="DN271" s="4">
        <f t="shared" ca="1" si="405"/>
        <v>0</v>
      </c>
      <c r="DO271" s="4">
        <f t="shared" ca="1" si="405"/>
        <v>0</v>
      </c>
      <c r="DP271" s="4">
        <f t="shared" ca="1" si="405"/>
        <v>0</v>
      </c>
      <c r="DQ271" s="4">
        <f t="shared" ca="1" si="405"/>
        <v>0</v>
      </c>
      <c r="DR271" s="4">
        <f t="shared" ca="1" si="405"/>
        <v>0</v>
      </c>
      <c r="DS271" s="4">
        <f t="shared" ca="1" si="405"/>
        <v>0</v>
      </c>
      <c r="DT271" s="4">
        <f t="shared" ca="1" si="405"/>
        <v>0</v>
      </c>
      <c r="DU271" s="4">
        <f t="shared" ca="1" si="405"/>
        <v>0</v>
      </c>
      <c r="DV271" s="4">
        <f t="shared" ca="1" si="405"/>
        <v>0</v>
      </c>
      <c r="DW271" s="4">
        <f t="shared" ca="1" si="405"/>
        <v>0</v>
      </c>
      <c r="DX271" s="4">
        <f t="shared" ca="1" si="405"/>
        <v>0</v>
      </c>
      <c r="DY271" s="4">
        <f t="shared" ca="1" si="405"/>
        <v>0</v>
      </c>
      <c r="DZ271" s="4">
        <f t="shared" ca="1" si="405"/>
        <v>0</v>
      </c>
      <c r="EA271" s="4">
        <f t="shared" ca="1" si="405"/>
        <v>0</v>
      </c>
      <c r="EB271" s="4">
        <f t="shared" ref="EB271:GM271" ca="1" si="406">IF(EB259&gt;0,IF(OR($B$265="y",$B$276="Y"),    EB$148,       MIN(EB259,EB$148)),0)</f>
        <v>0</v>
      </c>
      <c r="EC271" s="4">
        <f t="shared" ca="1" si="406"/>
        <v>0</v>
      </c>
      <c r="ED271" s="4">
        <f t="shared" ca="1" si="406"/>
        <v>0</v>
      </c>
      <c r="EE271" s="4">
        <f t="shared" ca="1" si="406"/>
        <v>0</v>
      </c>
      <c r="EF271" s="4">
        <f t="shared" ca="1" si="406"/>
        <v>0</v>
      </c>
      <c r="EG271" s="4">
        <f t="shared" ca="1" si="406"/>
        <v>0</v>
      </c>
      <c r="EH271" s="4">
        <f t="shared" ca="1" si="406"/>
        <v>0</v>
      </c>
      <c r="EI271" s="4">
        <f t="shared" ca="1" si="406"/>
        <v>0</v>
      </c>
      <c r="EJ271" s="4">
        <f t="shared" ca="1" si="406"/>
        <v>0</v>
      </c>
      <c r="EK271" s="4">
        <f t="shared" ca="1" si="406"/>
        <v>0</v>
      </c>
      <c r="EL271" s="4">
        <f t="shared" ca="1" si="406"/>
        <v>0</v>
      </c>
      <c r="EM271" s="4">
        <f t="shared" ca="1" si="406"/>
        <v>0</v>
      </c>
      <c r="EN271" s="4">
        <f t="shared" ca="1" si="406"/>
        <v>0</v>
      </c>
      <c r="EO271" s="4">
        <f t="shared" ca="1" si="406"/>
        <v>0</v>
      </c>
      <c r="EP271" s="4">
        <f t="shared" ca="1" si="406"/>
        <v>0</v>
      </c>
      <c r="EQ271" s="4">
        <f t="shared" ca="1" si="406"/>
        <v>0</v>
      </c>
      <c r="ER271" s="4">
        <f t="shared" ca="1" si="406"/>
        <v>0</v>
      </c>
      <c r="ES271" s="4">
        <f t="shared" ca="1" si="406"/>
        <v>0</v>
      </c>
      <c r="ET271" s="4">
        <f t="shared" ca="1" si="406"/>
        <v>0</v>
      </c>
      <c r="EU271" s="4">
        <f t="shared" ca="1" si="406"/>
        <v>0</v>
      </c>
      <c r="EV271" s="4">
        <f t="shared" ca="1" si="406"/>
        <v>0</v>
      </c>
      <c r="EW271" s="4">
        <f t="shared" ca="1" si="406"/>
        <v>0</v>
      </c>
      <c r="EX271" s="4">
        <f t="shared" ca="1" si="406"/>
        <v>0</v>
      </c>
      <c r="EY271" s="4">
        <f t="shared" ca="1" si="406"/>
        <v>0</v>
      </c>
      <c r="EZ271" s="4">
        <f t="shared" ca="1" si="406"/>
        <v>0</v>
      </c>
      <c r="FA271" s="4">
        <f t="shared" ca="1" si="406"/>
        <v>0</v>
      </c>
      <c r="FB271" s="4">
        <f t="shared" ca="1" si="406"/>
        <v>0</v>
      </c>
      <c r="FC271" s="4">
        <f t="shared" ca="1" si="406"/>
        <v>0</v>
      </c>
      <c r="FD271" s="4">
        <f t="shared" ca="1" si="406"/>
        <v>0</v>
      </c>
      <c r="FE271" s="4">
        <f t="shared" ca="1" si="406"/>
        <v>0</v>
      </c>
      <c r="FF271" s="4">
        <f t="shared" ca="1" si="406"/>
        <v>0</v>
      </c>
      <c r="FG271" s="4">
        <f t="shared" ca="1" si="406"/>
        <v>0</v>
      </c>
      <c r="FH271" s="4">
        <f t="shared" ca="1" si="406"/>
        <v>0</v>
      </c>
      <c r="FI271" s="4">
        <f t="shared" ca="1" si="406"/>
        <v>0</v>
      </c>
      <c r="FJ271" s="4">
        <f t="shared" ca="1" si="406"/>
        <v>0</v>
      </c>
      <c r="FK271" s="4">
        <f t="shared" ca="1" si="406"/>
        <v>0</v>
      </c>
      <c r="FL271" s="4">
        <f t="shared" ca="1" si="406"/>
        <v>0</v>
      </c>
      <c r="FM271" s="4">
        <f t="shared" ca="1" si="406"/>
        <v>0</v>
      </c>
      <c r="FN271" s="4">
        <f t="shared" ca="1" si="406"/>
        <v>0</v>
      </c>
      <c r="FO271" s="4">
        <f t="shared" ca="1" si="406"/>
        <v>0</v>
      </c>
      <c r="FP271" s="4">
        <f t="shared" ca="1" si="406"/>
        <v>0</v>
      </c>
      <c r="FQ271" s="4">
        <f t="shared" ca="1" si="406"/>
        <v>0</v>
      </c>
      <c r="FR271" s="4">
        <f t="shared" ca="1" si="406"/>
        <v>0</v>
      </c>
      <c r="FS271" s="4">
        <f t="shared" ca="1" si="406"/>
        <v>0</v>
      </c>
      <c r="FT271" s="4">
        <f t="shared" ca="1" si="406"/>
        <v>0</v>
      </c>
      <c r="FU271" s="4">
        <f t="shared" ca="1" si="406"/>
        <v>0</v>
      </c>
      <c r="FV271" s="4">
        <f t="shared" ca="1" si="406"/>
        <v>0</v>
      </c>
      <c r="FW271" s="4">
        <f t="shared" ca="1" si="406"/>
        <v>0</v>
      </c>
      <c r="FX271" s="4">
        <f t="shared" ca="1" si="406"/>
        <v>0</v>
      </c>
      <c r="FY271" s="4">
        <f t="shared" ca="1" si="406"/>
        <v>0</v>
      </c>
      <c r="FZ271" s="4">
        <f t="shared" ca="1" si="406"/>
        <v>0</v>
      </c>
      <c r="GA271" s="4">
        <f t="shared" ca="1" si="406"/>
        <v>0</v>
      </c>
      <c r="GB271" s="4">
        <f t="shared" ca="1" si="406"/>
        <v>0</v>
      </c>
      <c r="GC271" s="4">
        <f t="shared" ca="1" si="406"/>
        <v>0</v>
      </c>
      <c r="GD271" s="4">
        <f t="shared" ca="1" si="406"/>
        <v>0</v>
      </c>
      <c r="GE271" s="4">
        <f t="shared" ca="1" si="406"/>
        <v>0</v>
      </c>
      <c r="GF271" s="4">
        <f t="shared" ca="1" si="406"/>
        <v>0</v>
      </c>
      <c r="GG271" s="4">
        <f t="shared" ca="1" si="406"/>
        <v>0</v>
      </c>
      <c r="GH271" s="4">
        <f t="shared" ca="1" si="406"/>
        <v>0</v>
      </c>
      <c r="GI271" s="4">
        <f t="shared" ca="1" si="406"/>
        <v>0</v>
      </c>
      <c r="GJ271" s="4">
        <f t="shared" ca="1" si="406"/>
        <v>0</v>
      </c>
      <c r="GK271" s="4">
        <f t="shared" ca="1" si="406"/>
        <v>0</v>
      </c>
      <c r="GL271" s="4">
        <f t="shared" ca="1" si="406"/>
        <v>0</v>
      </c>
      <c r="GM271" s="4">
        <f t="shared" ca="1" si="406"/>
        <v>0</v>
      </c>
      <c r="GN271" s="4">
        <f t="shared" ref="GN271:IV271" ca="1" si="407">IF(GN259&gt;0,IF(OR($B$265="y",$B$276="Y"),    GN$148,       MIN(GN259,GN$148)),0)</f>
        <v>0</v>
      </c>
      <c r="GO271" s="4">
        <f t="shared" ca="1" si="407"/>
        <v>0</v>
      </c>
      <c r="GP271" s="4">
        <f t="shared" ca="1" si="407"/>
        <v>0</v>
      </c>
      <c r="GQ271" s="4">
        <f t="shared" ca="1" si="407"/>
        <v>0</v>
      </c>
      <c r="GR271" s="4">
        <f t="shared" ca="1" si="407"/>
        <v>0</v>
      </c>
      <c r="GS271" s="4">
        <f t="shared" ca="1" si="407"/>
        <v>0</v>
      </c>
      <c r="GT271" s="4">
        <f t="shared" ca="1" si="407"/>
        <v>0</v>
      </c>
      <c r="GU271" s="4">
        <f t="shared" ca="1" si="407"/>
        <v>0</v>
      </c>
      <c r="GV271" s="4">
        <f t="shared" ca="1" si="407"/>
        <v>0</v>
      </c>
      <c r="GW271" s="4">
        <f t="shared" ca="1" si="407"/>
        <v>0</v>
      </c>
      <c r="GX271" s="4">
        <f t="shared" ca="1" si="407"/>
        <v>0</v>
      </c>
      <c r="GY271" s="4">
        <f t="shared" ca="1" si="407"/>
        <v>0</v>
      </c>
      <c r="GZ271" s="4">
        <f t="shared" ca="1" si="407"/>
        <v>0</v>
      </c>
      <c r="HA271" s="4">
        <f t="shared" ca="1" si="407"/>
        <v>0</v>
      </c>
      <c r="HB271" s="4">
        <f t="shared" ca="1" si="407"/>
        <v>0</v>
      </c>
      <c r="HC271" s="4">
        <f t="shared" ca="1" si="407"/>
        <v>0</v>
      </c>
      <c r="HD271" s="4">
        <f t="shared" ca="1" si="407"/>
        <v>0</v>
      </c>
      <c r="HE271" s="4">
        <f t="shared" ca="1" si="407"/>
        <v>0</v>
      </c>
      <c r="HF271" s="4">
        <f t="shared" ca="1" si="407"/>
        <v>0</v>
      </c>
      <c r="HG271" s="4">
        <f t="shared" ca="1" si="407"/>
        <v>0</v>
      </c>
      <c r="HH271" s="4">
        <f t="shared" ca="1" si="407"/>
        <v>0</v>
      </c>
      <c r="HI271" s="4">
        <f t="shared" ca="1" si="407"/>
        <v>0</v>
      </c>
      <c r="HJ271" s="4">
        <f t="shared" ca="1" si="407"/>
        <v>0</v>
      </c>
      <c r="HK271" s="4">
        <f t="shared" ca="1" si="407"/>
        <v>0</v>
      </c>
      <c r="HL271" s="4">
        <f t="shared" ca="1" si="407"/>
        <v>0</v>
      </c>
      <c r="HM271" s="4">
        <f t="shared" ca="1" si="407"/>
        <v>0</v>
      </c>
      <c r="HN271" s="4">
        <f t="shared" ca="1" si="407"/>
        <v>0</v>
      </c>
      <c r="HO271" s="4">
        <f t="shared" ca="1" si="407"/>
        <v>0</v>
      </c>
      <c r="HP271" s="4">
        <f t="shared" ca="1" si="407"/>
        <v>0</v>
      </c>
      <c r="HQ271" s="4">
        <f t="shared" ca="1" si="407"/>
        <v>0</v>
      </c>
      <c r="HR271" s="4">
        <f t="shared" ca="1" si="407"/>
        <v>0</v>
      </c>
      <c r="HS271" s="4">
        <f t="shared" ca="1" si="407"/>
        <v>0</v>
      </c>
      <c r="HT271" s="4">
        <f t="shared" ca="1" si="407"/>
        <v>0</v>
      </c>
      <c r="HU271" s="4">
        <f t="shared" ca="1" si="407"/>
        <v>0</v>
      </c>
      <c r="HV271" s="4">
        <f t="shared" ca="1" si="407"/>
        <v>0</v>
      </c>
      <c r="HW271" s="4">
        <f t="shared" ca="1" si="407"/>
        <v>0</v>
      </c>
      <c r="HX271" s="4">
        <f t="shared" ca="1" si="407"/>
        <v>0</v>
      </c>
      <c r="HY271" s="4">
        <f t="shared" ca="1" si="407"/>
        <v>0</v>
      </c>
      <c r="HZ271" s="4">
        <f t="shared" ca="1" si="407"/>
        <v>0</v>
      </c>
      <c r="IA271" s="4">
        <f t="shared" ca="1" si="407"/>
        <v>0</v>
      </c>
      <c r="IB271" s="4">
        <f t="shared" ca="1" si="407"/>
        <v>0</v>
      </c>
      <c r="IC271" s="4">
        <f t="shared" ca="1" si="407"/>
        <v>0</v>
      </c>
      <c r="ID271" s="4">
        <f t="shared" ca="1" si="407"/>
        <v>0</v>
      </c>
      <c r="IE271" s="4">
        <f t="shared" ca="1" si="407"/>
        <v>0</v>
      </c>
      <c r="IF271" s="4">
        <f t="shared" ca="1" si="407"/>
        <v>0</v>
      </c>
      <c r="IG271" s="4">
        <f t="shared" ca="1" si="407"/>
        <v>0</v>
      </c>
      <c r="IH271" s="4">
        <f t="shared" ca="1" si="407"/>
        <v>0</v>
      </c>
      <c r="II271" s="4">
        <f t="shared" ca="1" si="407"/>
        <v>0</v>
      </c>
      <c r="IJ271" s="4">
        <f t="shared" ca="1" si="407"/>
        <v>0</v>
      </c>
      <c r="IK271" s="4">
        <f t="shared" ca="1" si="407"/>
        <v>0</v>
      </c>
      <c r="IL271" s="4">
        <f t="shared" ca="1" si="407"/>
        <v>0</v>
      </c>
      <c r="IM271" s="4">
        <f t="shared" ca="1" si="407"/>
        <v>0</v>
      </c>
      <c r="IN271" s="4">
        <f t="shared" ca="1" si="407"/>
        <v>0</v>
      </c>
      <c r="IO271" s="4">
        <f t="shared" ca="1" si="407"/>
        <v>0</v>
      </c>
      <c r="IP271" s="4">
        <f t="shared" ca="1" si="407"/>
        <v>0</v>
      </c>
      <c r="IQ271" s="4">
        <f t="shared" ca="1" si="407"/>
        <v>0</v>
      </c>
      <c r="IR271" s="4">
        <f t="shared" ca="1" si="407"/>
        <v>0</v>
      </c>
      <c r="IS271" s="4">
        <f t="shared" ca="1" si="407"/>
        <v>0</v>
      </c>
      <c r="IT271" s="4">
        <f t="shared" ca="1" si="407"/>
        <v>0</v>
      </c>
      <c r="IU271" s="4">
        <f t="shared" ca="1" si="407"/>
        <v>0</v>
      </c>
      <c r="IV271" s="4">
        <f t="shared" ca="1" si="407"/>
        <v>0</v>
      </c>
    </row>
    <row r="272" spans="1:256" x14ac:dyDescent="0.15">
      <c r="A272" s="24" t="s">
        <v>144</v>
      </c>
      <c r="B272" s="2" t="s">
        <v>18</v>
      </c>
      <c r="C272" s="4"/>
      <c r="D272" s="4">
        <f t="shared" ref="D272:BO272" ca="1" si="408">IF(D260&gt;0,IF(OR($B$265="y",$B$276="Y"),    D$148,       MIN(D260,D$148)),0)</f>
        <v>0</v>
      </c>
      <c r="E272" s="4">
        <f t="shared" ca="1" si="408"/>
        <v>0</v>
      </c>
      <c r="F272" s="4">
        <f t="shared" ca="1" si="408"/>
        <v>0</v>
      </c>
      <c r="G272" s="4">
        <f t="shared" ca="1" si="408"/>
        <v>0</v>
      </c>
      <c r="H272" s="4">
        <f t="shared" ca="1" si="408"/>
        <v>0</v>
      </c>
      <c r="I272" s="4">
        <f t="shared" ca="1" si="408"/>
        <v>0</v>
      </c>
      <c r="J272" s="4">
        <f t="shared" ca="1" si="408"/>
        <v>0</v>
      </c>
      <c r="K272" s="4">
        <f t="shared" ca="1" si="408"/>
        <v>0</v>
      </c>
      <c r="L272" s="4">
        <f t="shared" ca="1" si="408"/>
        <v>0</v>
      </c>
      <c r="M272" s="4">
        <f t="shared" ca="1" si="408"/>
        <v>0</v>
      </c>
      <c r="N272" s="4">
        <f t="shared" ca="1" si="408"/>
        <v>0</v>
      </c>
      <c r="O272" s="4">
        <f t="shared" ca="1" si="408"/>
        <v>0</v>
      </c>
      <c r="P272" s="4">
        <f t="shared" ca="1" si="408"/>
        <v>0</v>
      </c>
      <c r="Q272" s="4">
        <f t="shared" ca="1" si="408"/>
        <v>0</v>
      </c>
      <c r="R272" s="4">
        <f t="shared" ca="1" si="408"/>
        <v>0</v>
      </c>
      <c r="S272" s="4">
        <f t="shared" ca="1" si="408"/>
        <v>0</v>
      </c>
      <c r="T272" s="4">
        <f t="shared" ca="1" si="408"/>
        <v>0</v>
      </c>
      <c r="U272" s="4">
        <f t="shared" ca="1" si="408"/>
        <v>0</v>
      </c>
      <c r="V272" s="4">
        <f t="shared" ca="1" si="408"/>
        <v>0</v>
      </c>
      <c r="W272" s="4">
        <f t="shared" ca="1" si="408"/>
        <v>0</v>
      </c>
      <c r="X272" s="4">
        <f t="shared" ca="1" si="408"/>
        <v>0</v>
      </c>
      <c r="Y272" s="4">
        <f t="shared" ca="1" si="408"/>
        <v>0</v>
      </c>
      <c r="Z272" s="4">
        <f t="shared" ca="1" si="408"/>
        <v>0</v>
      </c>
      <c r="AA272" s="4">
        <f t="shared" ca="1" si="408"/>
        <v>0</v>
      </c>
      <c r="AB272" s="4">
        <f t="shared" ca="1" si="408"/>
        <v>0</v>
      </c>
      <c r="AC272" s="4">
        <f t="shared" ca="1" si="408"/>
        <v>0</v>
      </c>
      <c r="AD272" s="4">
        <f t="shared" ca="1" si="408"/>
        <v>0</v>
      </c>
      <c r="AE272" s="4">
        <f t="shared" ca="1" si="408"/>
        <v>0</v>
      </c>
      <c r="AF272" s="4">
        <f t="shared" ca="1" si="408"/>
        <v>0</v>
      </c>
      <c r="AG272" s="4">
        <f t="shared" ca="1" si="408"/>
        <v>0</v>
      </c>
      <c r="AH272" s="4">
        <f t="shared" ca="1" si="408"/>
        <v>0</v>
      </c>
      <c r="AI272" s="4">
        <f t="shared" ca="1" si="408"/>
        <v>0</v>
      </c>
      <c r="AJ272" s="4">
        <f t="shared" ca="1" si="408"/>
        <v>0</v>
      </c>
      <c r="AK272" s="4">
        <f t="shared" ca="1" si="408"/>
        <v>0</v>
      </c>
      <c r="AL272" s="4">
        <f t="shared" ca="1" si="408"/>
        <v>0</v>
      </c>
      <c r="AM272" s="4">
        <f t="shared" ca="1" si="408"/>
        <v>0</v>
      </c>
      <c r="AN272" s="4">
        <f t="shared" ca="1" si="408"/>
        <v>0</v>
      </c>
      <c r="AO272" s="4">
        <f t="shared" ca="1" si="408"/>
        <v>0</v>
      </c>
      <c r="AP272" s="4">
        <f t="shared" ca="1" si="408"/>
        <v>0</v>
      </c>
      <c r="AQ272" s="4">
        <f t="shared" ca="1" si="408"/>
        <v>0</v>
      </c>
      <c r="AR272" s="4">
        <f t="shared" ca="1" si="408"/>
        <v>0</v>
      </c>
      <c r="AS272" s="4">
        <f t="shared" ca="1" si="408"/>
        <v>0</v>
      </c>
      <c r="AT272" s="4">
        <f t="shared" ca="1" si="408"/>
        <v>0</v>
      </c>
      <c r="AU272" s="4">
        <f t="shared" ca="1" si="408"/>
        <v>0</v>
      </c>
      <c r="AV272" s="4">
        <f t="shared" ca="1" si="408"/>
        <v>0</v>
      </c>
      <c r="AW272" s="4">
        <f t="shared" ca="1" si="408"/>
        <v>0</v>
      </c>
      <c r="AX272" s="4">
        <f t="shared" ca="1" si="408"/>
        <v>0</v>
      </c>
      <c r="AY272" s="4">
        <f t="shared" ca="1" si="408"/>
        <v>0</v>
      </c>
      <c r="AZ272" s="4">
        <f t="shared" ca="1" si="408"/>
        <v>0</v>
      </c>
      <c r="BA272" s="4">
        <f t="shared" ca="1" si="408"/>
        <v>0</v>
      </c>
      <c r="BB272" s="4">
        <f t="shared" ca="1" si="408"/>
        <v>0</v>
      </c>
      <c r="BC272" s="4">
        <f t="shared" ca="1" si="408"/>
        <v>0</v>
      </c>
      <c r="BD272" s="4">
        <f t="shared" ca="1" si="408"/>
        <v>0</v>
      </c>
      <c r="BE272" s="4">
        <f t="shared" ca="1" si="408"/>
        <v>0</v>
      </c>
      <c r="BF272" s="4">
        <f t="shared" ca="1" si="408"/>
        <v>0</v>
      </c>
      <c r="BG272" s="4">
        <f t="shared" ca="1" si="408"/>
        <v>0</v>
      </c>
      <c r="BH272" s="4">
        <f t="shared" ca="1" si="408"/>
        <v>0</v>
      </c>
      <c r="BI272" s="4">
        <f t="shared" ca="1" si="408"/>
        <v>0</v>
      </c>
      <c r="BJ272" s="4">
        <f t="shared" ca="1" si="408"/>
        <v>0</v>
      </c>
      <c r="BK272" s="4">
        <f t="shared" ca="1" si="408"/>
        <v>0</v>
      </c>
      <c r="BL272" s="4">
        <f t="shared" ca="1" si="408"/>
        <v>0</v>
      </c>
      <c r="BM272" s="4">
        <f t="shared" ca="1" si="408"/>
        <v>0</v>
      </c>
      <c r="BN272" s="4">
        <f t="shared" ca="1" si="408"/>
        <v>0</v>
      </c>
      <c r="BO272" s="4">
        <f t="shared" ca="1" si="408"/>
        <v>0</v>
      </c>
      <c r="BP272" s="4">
        <f t="shared" ref="BP272:EA272" ca="1" si="409">IF(BP260&gt;0,IF(OR($B$265="y",$B$276="Y"),    BP$148,       MIN(BP260,BP$148)),0)</f>
        <v>0</v>
      </c>
      <c r="BQ272" s="4">
        <f t="shared" ca="1" si="409"/>
        <v>0</v>
      </c>
      <c r="BR272" s="4">
        <f t="shared" ca="1" si="409"/>
        <v>0</v>
      </c>
      <c r="BS272" s="4">
        <f t="shared" ca="1" si="409"/>
        <v>0</v>
      </c>
      <c r="BT272" s="4">
        <f t="shared" ca="1" si="409"/>
        <v>0</v>
      </c>
      <c r="BU272" s="4">
        <f t="shared" ca="1" si="409"/>
        <v>0</v>
      </c>
      <c r="BV272" s="4">
        <f t="shared" ca="1" si="409"/>
        <v>0</v>
      </c>
      <c r="BW272" s="4">
        <f t="shared" ca="1" si="409"/>
        <v>0</v>
      </c>
      <c r="BX272" s="4">
        <f t="shared" ca="1" si="409"/>
        <v>0</v>
      </c>
      <c r="BY272" s="4">
        <f t="shared" ca="1" si="409"/>
        <v>0</v>
      </c>
      <c r="BZ272" s="4">
        <f t="shared" ca="1" si="409"/>
        <v>0</v>
      </c>
      <c r="CA272" s="4">
        <f t="shared" ca="1" si="409"/>
        <v>0</v>
      </c>
      <c r="CB272" s="4">
        <f t="shared" ca="1" si="409"/>
        <v>0</v>
      </c>
      <c r="CC272" s="4">
        <f t="shared" ca="1" si="409"/>
        <v>0</v>
      </c>
      <c r="CD272" s="4">
        <f t="shared" ca="1" si="409"/>
        <v>0</v>
      </c>
      <c r="CE272" s="4">
        <f t="shared" ca="1" si="409"/>
        <v>0</v>
      </c>
      <c r="CF272" s="4">
        <f t="shared" ca="1" si="409"/>
        <v>0</v>
      </c>
      <c r="CG272" s="4">
        <f t="shared" ca="1" si="409"/>
        <v>0</v>
      </c>
      <c r="CH272" s="4">
        <f t="shared" ca="1" si="409"/>
        <v>0</v>
      </c>
      <c r="CI272" s="4">
        <f t="shared" ca="1" si="409"/>
        <v>0</v>
      </c>
      <c r="CJ272" s="4">
        <f t="shared" ca="1" si="409"/>
        <v>0</v>
      </c>
      <c r="CK272" s="4">
        <f t="shared" ca="1" si="409"/>
        <v>0</v>
      </c>
      <c r="CL272" s="4">
        <f t="shared" ca="1" si="409"/>
        <v>0</v>
      </c>
      <c r="CM272" s="4">
        <f t="shared" ca="1" si="409"/>
        <v>0</v>
      </c>
      <c r="CN272" s="4">
        <f t="shared" ca="1" si="409"/>
        <v>0</v>
      </c>
      <c r="CO272" s="4">
        <f t="shared" ca="1" si="409"/>
        <v>0</v>
      </c>
      <c r="CP272" s="4">
        <f t="shared" ca="1" si="409"/>
        <v>0</v>
      </c>
      <c r="CQ272" s="4">
        <f t="shared" ca="1" si="409"/>
        <v>0</v>
      </c>
      <c r="CR272" s="4">
        <f t="shared" ca="1" si="409"/>
        <v>0</v>
      </c>
      <c r="CS272" s="4">
        <f t="shared" ca="1" si="409"/>
        <v>0</v>
      </c>
      <c r="CT272" s="4">
        <f t="shared" ca="1" si="409"/>
        <v>0</v>
      </c>
      <c r="CU272" s="4">
        <f t="shared" ca="1" si="409"/>
        <v>0</v>
      </c>
      <c r="CV272" s="4">
        <f t="shared" ca="1" si="409"/>
        <v>0</v>
      </c>
      <c r="CW272" s="4">
        <f t="shared" ca="1" si="409"/>
        <v>0</v>
      </c>
      <c r="CX272" s="4">
        <f t="shared" ca="1" si="409"/>
        <v>0</v>
      </c>
      <c r="CY272" s="4">
        <f t="shared" ca="1" si="409"/>
        <v>0</v>
      </c>
      <c r="CZ272" s="4">
        <f t="shared" ca="1" si="409"/>
        <v>0</v>
      </c>
      <c r="DA272" s="4">
        <f t="shared" ca="1" si="409"/>
        <v>0</v>
      </c>
      <c r="DB272" s="4">
        <f t="shared" ca="1" si="409"/>
        <v>0</v>
      </c>
      <c r="DC272" s="4">
        <f t="shared" ca="1" si="409"/>
        <v>0</v>
      </c>
      <c r="DD272" s="4">
        <f t="shared" ca="1" si="409"/>
        <v>0</v>
      </c>
      <c r="DE272" s="4">
        <f t="shared" ca="1" si="409"/>
        <v>0</v>
      </c>
      <c r="DF272" s="4">
        <f t="shared" ca="1" si="409"/>
        <v>0</v>
      </c>
      <c r="DG272" s="4">
        <f t="shared" ca="1" si="409"/>
        <v>0</v>
      </c>
      <c r="DH272" s="4">
        <f t="shared" ca="1" si="409"/>
        <v>0</v>
      </c>
      <c r="DI272" s="4">
        <f t="shared" ca="1" si="409"/>
        <v>0</v>
      </c>
      <c r="DJ272" s="4">
        <f t="shared" ca="1" si="409"/>
        <v>0</v>
      </c>
      <c r="DK272" s="4">
        <f t="shared" ca="1" si="409"/>
        <v>0</v>
      </c>
      <c r="DL272" s="4">
        <f t="shared" ca="1" si="409"/>
        <v>0</v>
      </c>
      <c r="DM272" s="4">
        <f t="shared" ca="1" si="409"/>
        <v>0</v>
      </c>
      <c r="DN272" s="4">
        <f t="shared" ca="1" si="409"/>
        <v>0</v>
      </c>
      <c r="DO272" s="4">
        <f t="shared" ca="1" si="409"/>
        <v>0</v>
      </c>
      <c r="DP272" s="4">
        <f t="shared" ca="1" si="409"/>
        <v>0</v>
      </c>
      <c r="DQ272" s="4">
        <f t="shared" ca="1" si="409"/>
        <v>0</v>
      </c>
      <c r="DR272" s="4">
        <f t="shared" ca="1" si="409"/>
        <v>0</v>
      </c>
      <c r="DS272" s="4">
        <f t="shared" ca="1" si="409"/>
        <v>0</v>
      </c>
      <c r="DT272" s="4">
        <f t="shared" ca="1" si="409"/>
        <v>0</v>
      </c>
      <c r="DU272" s="4">
        <f t="shared" ca="1" si="409"/>
        <v>0</v>
      </c>
      <c r="DV272" s="4">
        <f t="shared" ca="1" si="409"/>
        <v>0</v>
      </c>
      <c r="DW272" s="4">
        <f t="shared" ca="1" si="409"/>
        <v>0</v>
      </c>
      <c r="DX272" s="4">
        <f t="shared" ca="1" si="409"/>
        <v>0</v>
      </c>
      <c r="DY272" s="4">
        <f t="shared" ca="1" si="409"/>
        <v>0</v>
      </c>
      <c r="DZ272" s="4">
        <f t="shared" ca="1" si="409"/>
        <v>0</v>
      </c>
      <c r="EA272" s="4">
        <f t="shared" ca="1" si="409"/>
        <v>0</v>
      </c>
      <c r="EB272" s="4">
        <f t="shared" ref="EB272:GM272" ca="1" si="410">IF(EB260&gt;0,IF(OR($B$265="y",$B$276="Y"),    EB$148,       MIN(EB260,EB$148)),0)</f>
        <v>0</v>
      </c>
      <c r="EC272" s="4">
        <f t="shared" ca="1" si="410"/>
        <v>0</v>
      </c>
      <c r="ED272" s="4">
        <f t="shared" ca="1" si="410"/>
        <v>0</v>
      </c>
      <c r="EE272" s="4">
        <f t="shared" ca="1" si="410"/>
        <v>0</v>
      </c>
      <c r="EF272" s="4">
        <f t="shared" ca="1" si="410"/>
        <v>0</v>
      </c>
      <c r="EG272" s="4">
        <f t="shared" ca="1" si="410"/>
        <v>0</v>
      </c>
      <c r="EH272" s="4">
        <f t="shared" ca="1" si="410"/>
        <v>0</v>
      </c>
      <c r="EI272" s="4">
        <f t="shared" ca="1" si="410"/>
        <v>0</v>
      </c>
      <c r="EJ272" s="4">
        <f t="shared" ca="1" si="410"/>
        <v>0</v>
      </c>
      <c r="EK272" s="4">
        <f t="shared" ca="1" si="410"/>
        <v>0</v>
      </c>
      <c r="EL272" s="4">
        <f t="shared" ca="1" si="410"/>
        <v>0</v>
      </c>
      <c r="EM272" s="4">
        <f t="shared" ca="1" si="410"/>
        <v>0</v>
      </c>
      <c r="EN272" s="4">
        <f t="shared" ca="1" si="410"/>
        <v>0</v>
      </c>
      <c r="EO272" s="4">
        <f t="shared" ca="1" si="410"/>
        <v>0</v>
      </c>
      <c r="EP272" s="4">
        <f t="shared" ca="1" si="410"/>
        <v>0</v>
      </c>
      <c r="EQ272" s="4">
        <f t="shared" ca="1" si="410"/>
        <v>0</v>
      </c>
      <c r="ER272" s="4">
        <f t="shared" ca="1" si="410"/>
        <v>0</v>
      </c>
      <c r="ES272" s="4">
        <f t="shared" ca="1" si="410"/>
        <v>0</v>
      </c>
      <c r="ET272" s="4">
        <f t="shared" ca="1" si="410"/>
        <v>0</v>
      </c>
      <c r="EU272" s="4">
        <f t="shared" ca="1" si="410"/>
        <v>0</v>
      </c>
      <c r="EV272" s="4">
        <f t="shared" ca="1" si="410"/>
        <v>0</v>
      </c>
      <c r="EW272" s="4">
        <f t="shared" ca="1" si="410"/>
        <v>0</v>
      </c>
      <c r="EX272" s="4">
        <f t="shared" ca="1" si="410"/>
        <v>0</v>
      </c>
      <c r="EY272" s="4">
        <f t="shared" ca="1" si="410"/>
        <v>0</v>
      </c>
      <c r="EZ272" s="4">
        <f t="shared" ca="1" si="410"/>
        <v>0</v>
      </c>
      <c r="FA272" s="4">
        <f t="shared" ca="1" si="410"/>
        <v>0</v>
      </c>
      <c r="FB272" s="4">
        <f t="shared" ca="1" si="410"/>
        <v>0</v>
      </c>
      <c r="FC272" s="4">
        <f t="shared" ca="1" si="410"/>
        <v>0</v>
      </c>
      <c r="FD272" s="4">
        <f t="shared" ca="1" si="410"/>
        <v>0</v>
      </c>
      <c r="FE272" s="4">
        <f t="shared" ca="1" si="410"/>
        <v>0</v>
      </c>
      <c r="FF272" s="4">
        <f t="shared" ca="1" si="410"/>
        <v>0</v>
      </c>
      <c r="FG272" s="4">
        <f t="shared" ca="1" si="410"/>
        <v>0</v>
      </c>
      <c r="FH272" s="4">
        <f t="shared" ca="1" si="410"/>
        <v>0</v>
      </c>
      <c r="FI272" s="4">
        <f t="shared" ca="1" si="410"/>
        <v>0</v>
      </c>
      <c r="FJ272" s="4">
        <f t="shared" ca="1" si="410"/>
        <v>0</v>
      </c>
      <c r="FK272" s="4">
        <f t="shared" ca="1" si="410"/>
        <v>0</v>
      </c>
      <c r="FL272" s="4">
        <f t="shared" ca="1" si="410"/>
        <v>0</v>
      </c>
      <c r="FM272" s="4">
        <f t="shared" ca="1" si="410"/>
        <v>0</v>
      </c>
      <c r="FN272" s="4">
        <f t="shared" ca="1" si="410"/>
        <v>0</v>
      </c>
      <c r="FO272" s="4">
        <f t="shared" ca="1" si="410"/>
        <v>0</v>
      </c>
      <c r="FP272" s="4">
        <f t="shared" ca="1" si="410"/>
        <v>0</v>
      </c>
      <c r="FQ272" s="4">
        <f t="shared" ca="1" si="410"/>
        <v>0</v>
      </c>
      <c r="FR272" s="4">
        <f t="shared" ca="1" si="410"/>
        <v>0</v>
      </c>
      <c r="FS272" s="4">
        <f t="shared" ca="1" si="410"/>
        <v>0</v>
      </c>
      <c r="FT272" s="4">
        <f t="shared" ca="1" si="410"/>
        <v>0</v>
      </c>
      <c r="FU272" s="4">
        <f t="shared" ca="1" si="410"/>
        <v>0</v>
      </c>
      <c r="FV272" s="4">
        <f t="shared" ca="1" si="410"/>
        <v>0</v>
      </c>
      <c r="FW272" s="4">
        <f t="shared" ca="1" si="410"/>
        <v>0</v>
      </c>
      <c r="FX272" s="4">
        <f t="shared" ca="1" si="410"/>
        <v>0</v>
      </c>
      <c r="FY272" s="4">
        <f t="shared" ca="1" si="410"/>
        <v>0</v>
      </c>
      <c r="FZ272" s="4">
        <f t="shared" ca="1" si="410"/>
        <v>0</v>
      </c>
      <c r="GA272" s="4">
        <f t="shared" ca="1" si="410"/>
        <v>0</v>
      </c>
      <c r="GB272" s="4">
        <f t="shared" ca="1" si="410"/>
        <v>0</v>
      </c>
      <c r="GC272" s="4">
        <f t="shared" ca="1" si="410"/>
        <v>0</v>
      </c>
      <c r="GD272" s="4">
        <f t="shared" ca="1" si="410"/>
        <v>0</v>
      </c>
      <c r="GE272" s="4">
        <f t="shared" ca="1" si="410"/>
        <v>0</v>
      </c>
      <c r="GF272" s="4">
        <f t="shared" ca="1" si="410"/>
        <v>0</v>
      </c>
      <c r="GG272" s="4">
        <f t="shared" ca="1" si="410"/>
        <v>0</v>
      </c>
      <c r="GH272" s="4">
        <f t="shared" ca="1" si="410"/>
        <v>0</v>
      </c>
      <c r="GI272" s="4">
        <f t="shared" ca="1" si="410"/>
        <v>0</v>
      </c>
      <c r="GJ272" s="4">
        <f t="shared" ca="1" si="410"/>
        <v>0</v>
      </c>
      <c r="GK272" s="4">
        <f t="shared" ca="1" si="410"/>
        <v>0</v>
      </c>
      <c r="GL272" s="4">
        <f t="shared" ca="1" si="410"/>
        <v>0</v>
      </c>
      <c r="GM272" s="4">
        <f t="shared" ca="1" si="410"/>
        <v>0</v>
      </c>
      <c r="GN272" s="4">
        <f t="shared" ref="GN272:IV272" ca="1" si="411">IF(GN260&gt;0,IF(OR($B$265="y",$B$276="Y"),    GN$148,       MIN(GN260,GN$148)),0)</f>
        <v>0</v>
      </c>
      <c r="GO272" s="4">
        <f t="shared" ca="1" si="411"/>
        <v>0</v>
      </c>
      <c r="GP272" s="4">
        <f t="shared" ca="1" si="411"/>
        <v>0</v>
      </c>
      <c r="GQ272" s="4">
        <f t="shared" ca="1" si="411"/>
        <v>0</v>
      </c>
      <c r="GR272" s="4">
        <f t="shared" ca="1" si="411"/>
        <v>0</v>
      </c>
      <c r="GS272" s="4">
        <f t="shared" ca="1" si="411"/>
        <v>0</v>
      </c>
      <c r="GT272" s="4">
        <f t="shared" ca="1" si="411"/>
        <v>0</v>
      </c>
      <c r="GU272" s="4">
        <f t="shared" ca="1" si="411"/>
        <v>0</v>
      </c>
      <c r="GV272" s="4">
        <f t="shared" ca="1" si="411"/>
        <v>0</v>
      </c>
      <c r="GW272" s="4">
        <f t="shared" ca="1" si="411"/>
        <v>0</v>
      </c>
      <c r="GX272" s="4">
        <f t="shared" ca="1" si="411"/>
        <v>0</v>
      </c>
      <c r="GY272" s="4">
        <f t="shared" ca="1" si="411"/>
        <v>0</v>
      </c>
      <c r="GZ272" s="4">
        <f t="shared" ca="1" si="411"/>
        <v>0</v>
      </c>
      <c r="HA272" s="4">
        <f t="shared" ca="1" si="411"/>
        <v>0</v>
      </c>
      <c r="HB272" s="4">
        <f t="shared" ca="1" si="411"/>
        <v>0</v>
      </c>
      <c r="HC272" s="4">
        <f t="shared" ca="1" si="411"/>
        <v>0</v>
      </c>
      <c r="HD272" s="4">
        <f t="shared" ca="1" si="411"/>
        <v>0</v>
      </c>
      <c r="HE272" s="4">
        <f t="shared" ca="1" si="411"/>
        <v>0</v>
      </c>
      <c r="HF272" s="4">
        <f t="shared" ca="1" si="411"/>
        <v>0</v>
      </c>
      <c r="HG272" s="4">
        <f t="shared" ca="1" si="411"/>
        <v>0</v>
      </c>
      <c r="HH272" s="4">
        <f t="shared" ca="1" si="411"/>
        <v>0</v>
      </c>
      <c r="HI272" s="4">
        <f t="shared" ca="1" si="411"/>
        <v>0</v>
      </c>
      <c r="HJ272" s="4">
        <f t="shared" ca="1" si="411"/>
        <v>0</v>
      </c>
      <c r="HK272" s="4">
        <f t="shared" ca="1" si="411"/>
        <v>0</v>
      </c>
      <c r="HL272" s="4">
        <f t="shared" ca="1" si="411"/>
        <v>0</v>
      </c>
      <c r="HM272" s="4">
        <f t="shared" ca="1" si="411"/>
        <v>0</v>
      </c>
      <c r="HN272" s="4">
        <f t="shared" ca="1" si="411"/>
        <v>0</v>
      </c>
      <c r="HO272" s="4">
        <f t="shared" ca="1" si="411"/>
        <v>0</v>
      </c>
      <c r="HP272" s="4">
        <f t="shared" ca="1" si="411"/>
        <v>0</v>
      </c>
      <c r="HQ272" s="4">
        <f t="shared" ca="1" si="411"/>
        <v>0</v>
      </c>
      <c r="HR272" s="4">
        <f t="shared" ca="1" si="411"/>
        <v>0</v>
      </c>
      <c r="HS272" s="4">
        <f t="shared" ca="1" si="411"/>
        <v>0</v>
      </c>
      <c r="HT272" s="4">
        <f t="shared" ca="1" si="411"/>
        <v>0</v>
      </c>
      <c r="HU272" s="4">
        <f t="shared" ca="1" si="411"/>
        <v>0</v>
      </c>
      <c r="HV272" s="4">
        <f t="shared" ca="1" si="411"/>
        <v>0</v>
      </c>
      <c r="HW272" s="4">
        <f t="shared" ca="1" si="411"/>
        <v>0</v>
      </c>
      <c r="HX272" s="4">
        <f t="shared" ca="1" si="411"/>
        <v>0</v>
      </c>
      <c r="HY272" s="4">
        <f t="shared" ca="1" si="411"/>
        <v>0</v>
      </c>
      <c r="HZ272" s="4">
        <f t="shared" ca="1" si="411"/>
        <v>0</v>
      </c>
      <c r="IA272" s="4">
        <f t="shared" ca="1" si="411"/>
        <v>0</v>
      </c>
      <c r="IB272" s="4">
        <f t="shared" ca="1" si="411"/>
        <v>0</v>
      </c>
      <c r="IC272" s="4">
        <f t="shared" ca="1" si="411"/>
        <v>0</v>
      </c>
      <c r="ID272" s="4">
        <f t="shared" ca="1" si="411"/>
        <v>0</v>
      </c>
      <c r="IE272" s="4">
        <f t="shared" ca="1" si="411"/>
        <v>0</v>
      </c>
      <c r="IF272" s="4">
        <f t="shared" ca="1" si="411"/>
        <v>0</v>
      </c>
      <c r="IG272" s="4">
        <f t="shared" ca="1" si="411"/>
        <v>0</v>
      </c>
      <c r="IH272" s="4">
        <f t="shared" ca="1" si="411"/>
        <v>0</v>
      </c>
      <c r="II272" s="4">
        <f t="shared" ca="1" si="411"/>
        <v>0</v>
      </c>
      <c r="IJ272" s="4">
        <f t="shared" ca="1" si="411"/>
        <v>0</v>
      </c>
      <c r="IK272" s="4">
        <f t="shared" ca="1" si="411"/>
        <v>0</v>
      </c>
      <c r="IL272" s="4">
        <f t="shared" ca="1" si="411"/>
        <v>0</v>
      </c>
      <c r="IM272" s="4">
        <f t="shared" ca="1" si="411"/>
        <v>0</v>
      </c>
      <c r="IN272" s="4">
        <f t="shared" ca="1" si="411"/>
        <v>0</v>
      </c>
      <c r="IO272" s="4">
        <f t="shared" ca="1" si="411"/>
        <v>0</v>
      </c>
      <c r="IP272" s="4">
        <f t="shared" ca="1" si="411"/>
        <v>0</v>
      </c>
      <c r="IQ272" s="4">
        <f t="shared" ca="1" si="411"/>
        <v>0</v>
      </c>
      <c r="IR272" s="4">
        <f t="shared" ca="1" si="411"/>
        <v>0</v>
      </c>
      <c r="IS272" s="4">
        <f t="shared" ca="1" si="411"/>
        <v>0</v>
      </c>
      <c r="IT272" s="4">
        <f t="shared" ca="1" si="411"/>
        <v>0</v>
      </c>
      <c r="IU272" s="4">
        <f t="shared" ca="1" si="411"/>
        <v>0</v>
      </c>
      <c r="IV272" s="4">
        <f t="shared" ca="1" si="411"/>
        <v>0</v>
      </c>
    </row>
    <row r="273" spans="1:256" x14ac:dyDescent="0.15">
      <c r="A273" s="24" t="s">
        <v>145</v>
      </c>
      <c r="B273" s="2" t="s">
        <v>18</v>
      </c>
      <c r="C273" s="4"/>
      <c r="D273" s="4">
        <f t="shared" ref="D273:BO273" ca="1" si="412">IF(D261&gt;0,IF(OR($B$265="y",$B$276="Y"),    D$148,       MIN(D261,D$148)),0)</f>
        <v>0</v>
      </c>
      <c r="E273" s="4">
        <f t="shared" ca="1" si="412"/>
        <v>0</v>
      </c>
      <c r="F273" s="4">
        <f t="shared" ca="1" si="412"/>
        <v>0</v>
      </c>
      <c r="G273" s="4">
        <f t="shared" ca="1" si="412"/>
        <v>0</v>
      </c>
      <c r="H273" s="4">
        <f t="shared" ca="1" si="412"/>
        <v>0</v>
      </c>
      <c r="I273" s="4">
        <f t="shared" ca="1" si="412"/>
        <v>0</v>
      </c>
      <c r="J273" s="4">
        <f t="shared" ca="1" si="412"/>
        <v>0</v>
      </c>
      <c r="K273" s="4">
        <f t="shared" ca="1" si="412"/>
        <v>0</v>
      </c>
      <c r="L273" s="4">
        <f t="shared" ca="1" si="412"/>
        <v>0</v>
      </c>
      <c r="M273" s="4">
        <f t="shared" ca="1" si="412"/>
        <v>0</v>
      </c>
      <c r="N273" s="4">
        <f t="shared" ca="1" si="412"/>
        <v>0</v>
      </c>
      <c r="O273" s="4">
        <f t="shared" ca="1" si="412"/>
        <v>0</v>
      </c>
      <c r="P273" s="4">
        <f t="shared" ca="1" si="412"/>
        <v>0</v>
      </c>
      <c r="Q273" s="4">
        <f t="shared" ca="1" si="412"/>
        <v>0</v>
      </c>
      <c r="R273" s="4">
        <f t="shared" ca="1" si="412"/>
        <v>0</v>
      </c>
      <c r="S273" s="4">
        <f t="shared" ca="1" si="412"/>
        <v>0</v>
      </c>
      <c r="T273" s="4">
        <f t="shared" ca="1" si="412"/>
        <v>0</v>
      </c>
      <c r="U273" s="4">
        <f t="shared" ca="1" si="412"/>
        <v>0</v>
      </c>
      <c r="V273" s="4">
        <f t="shared" ca="1" si="412"/>
        <v>0</v>
      </c>
      <c r="W273" s="4">
        <f t="shared" ca="1" si="412"/>
        <v>0</v>
      </c>
      <c r="X273" s="4">
        <f t="shared" ca="1" si="412"/>
        <v>0</v>
      </c>
      <c r="Y273" s="4">
        <f t="shared" ca="1" si="412"/>
        <v>0</v>
      </c>
      <c r="Z273" s="4">
        <f t="shared" ca="1" si="412"/>
        <v>0</v>
      </c>
      <c r="AA273" s="4">
        <f t="shared" ca="1" si="412"/>
        <v>0</v>
      </c>
      <c r="AB273" s="4">
        <f t="shared" ca="1" si="412"/>
        <v>0</v>
      </c>
      <c r="AC273" s="4">
        <f t="shared" ca="1" si="412"/>
        <v>0</v>
      </c>
      <c r="AD273" s="4">
        <f t="shared" ca="1" si="412"/>
        <v>0</v>
      </c>
      <c r="AE273" s="4">
        <f t="shared" ca="1" si="412"/>
        <v>0</v>
      </c>
      <c r="AF273" s="4">
        <f t="shared" ca="1" si="412"/>
        <v>0</v>
      </c>
      <c r="AG273" s="4">
        <f t="shared" ca="1" si="412"/>
        <v>0</v>
      </c>
      <c r="AH273" s="4">
        <f t="shared" ca="1" si="412"/>
        <v>0</v>
      </c>
      <c r="AI273" s="4">
        <f t="shared" ca="1" si="412"/>
        <v>0</v>
      </c>
      <c r="AJ273" s="4">
        <f t="shared" ca="1" si="412"/>
        <v>0</v>
      </c>
      <c r="AK273" s="4">
        <f t="shared" ca="1" si="412"/>
        <v>0</v>
      </c>
      <c r="AL273" s="4">
        <f t="shared" ca="1" si="412"/>
        <v>0</v>
      </c>
      <c r="AM273" s="4">
        <f t="shared" ca="1" si="412"/>
        <v>0</v>
      </c>
      <c r="AN273" s="4">
        <f t="shared" ca="1" si="412"/>
        <v>0</v>
      </c>
      <c r="AO273" s="4">
        <f t="shared" ca="1" si="412"/>
        <v>0</v>
      </c>
      <c r="AP273" s="4">
        <f t="shared" ca="1" si="412"/>
        <v>0</v>
      </c>
      <c r="AQ273" s="4">
        <f t="shared" ca="1" si="412"/>
        <v>0</v>
      </c>
      <c r="AR273" s="4">
        <f t="shared" ca="1" si="412"/>
        <v>0</v>
      </c>
      <c r="AS273" s="4">
        <f t="shared" ca="1" si="412"/>
        <v>0</v>
      </c>
      <c r="AT273" s="4">
        <f t="shared" ca="1" si="412"/>
        <v>0</v>
      </c>
      <c r="AU273" s="4">
        <f t="shared" ca="1" si="412"/>
        <v>0</v>
      </c>
      <c r="AV273" s="4">
        <f t="shared" ca="1" si="412"/>
        <v>0</v>
      </c>
      <c r="AW273" s="4">
        <f t="shared" ca="1" si="412"/>
        <v>0</v>
      </c>
      <c r="AX273" s="4">
        <f t="shared" ca="1" si="412"/>
        <v>0</v>
      </c>
      <c r="AY273" s="4">
        <f t="shared" ca="1" si="412"/>
        <v>0</v>
      </c>
      <c r="AZ273" s="4">
        <f t="shared" ca="1" si="412"/>
        <v>0</v>
      </c>
      <c r="BA273" s="4">
        <f t="shared" ca="1" si="412"/>
        <v>0</v>
      </c>
      <c r="BB273" s="4">
        <f t="shared" ca="1" si="412"/>
        <v>0</v>
      </c>
      <c r="BC273" s="4">
        <f t="shared" ca="1" si="412"/>
        <v>0</v>
      </c>
      <c r="BD273" s="4">
        <f t="shared" ca="1" si="412"/>
        <v>0</v>
      </c>
      <c r="BE273" s="4">
        <f t="shared" ca="1" si="412"/>
        <v>0</v>
      </c>
      <c r="BF273" s="4">
        <f t="shared" ca="1" si="412"/>
        <v>0</v>
      </c>
      <c r="BG273" s="4">
        <f t="shared" ca="1" si="412"/>
        <v>0</v>
      </c>
      <c r="BH273" s="4">
        <f t="shared" ca="1" si="412"/>
        <v>0</v>
      </c>
      <c r="BI273" s="4">
        <f t="shared" ca="1" si="412"/>
        <v>0</v>
      </c>
      <c r="BJ273" s="4">
        <f t="shared" ca="1" si="412"/>
        <v>0</v>
      </c>
      <c r="BK273" s="4">
        <f t="shared" ca="1" si="412"/>
        <v>0</v>
      </c>
      <c r="BL273" s="4">
        <f t="shared" ca="1" si="412"/>
        <v>0</v>
      </c>
      <c r="BM273" s="4">
        <f t="shared" ca="1" si="412"/>
        <v>0</v>
      </c>
      <c r="BN273" s="4">
        <f t="shared" ca="1" si="412"/>
        <v>0</v>
      </c>
      <c r="BO273" s="4">
        <f t="shared" ca="1" si="412"/>
        <v>0</v>
      </c>
      <c r="BP273" s="4">
        <f t="shared" ref="BP273:EA273" ca="1" si="413">IF(BP261&gt;0,IF(OR($B$265="y",$B$276="Y"),    BP$148,       MIN(BP261,BP$148)),0)</f>
        <v>0</v>
      </c>
      <c r="BQ273" s="4">
        <f t="shared" ca="1" si="413"/>
        <v>0</v>
      </c>
      <c r="BR273" s="4">
        <f t="shared" ca="1" si="413"/>
        <v>0</v>
      </c>
      <c r="BS273" s="4">
        <f t="shared" ca="1" si="413"/>
        <v>0</v>
      </c>
      <c r="BT273" s="4">
        <f t="shared" ca="1" si="413"/>
        <v>0</v>
      </c>
      <c r="BU273" s="4">
        <f t="shared" ca="1" si="413"/>
        <v>0</v>
      </c>
      <c r="BV273" s="4">
        <f t="shared" ca="1" si="413"/>
        <v>0</v>
      </c>
      <c r="BW273" s="4">
        <f t="shared" ca="1" si="413"/>
        <v>0</v>
      </c>
      <c r="BX273" s="4">
        <f t="shared" ca="1" si="413"/>
        <v>0</v>
      </c>
      <c r="BY273" s="4">
        <f t="shared" ca="1" si="413"/>
        <v>0</v>
      </c>
      <c r="BZ273" s="4">
        <f t="shared" ca="1" si="413"/>
        <v>0</v>
      </c>
      <c r="CA273" s="4">
        <f t="shared" ca="1" si="413"/>
        <v>0</v>
      </c>
      <c r="CB273" s="4">
        <f t="shared" ca="1" si="413"/>
        <v>0</v>
      </c>
      <c r="CC273" s="4">
        <f t="shared" ca="1" si="413"/>
        <v>0</v>
      </c>
      <c r="CD273" s="4">
        <f t="shared" ca="1" si="413"/>
        <v>0</v>
      </c>
      <c r="CE273" s="4">
        <f t="shared" ca="1" si="413"/>
        <v>0</v>
      </c>
      <c r="CF273" s="4">
        <f t="shared" ca="1" si="413"/>
        <v>0</v>
      </c>
      <c r="CG273" s="4">
        <f t="shared" ca="1" si="413"/>
        <v>0</v>
      </c>
      <c r="CH273" s="4">
        <f t="shared" ca="1" si="413"/>
        <v>0</v>
      </c>
      <c r="CI273" s="4">
        <f t="shared" ca="1" si="413"/>
        <v>0</v>
      </c>
      <c r="CJ273" s="4">
        <f t="shared" ca="1" si="413"/>
        <v>0</v>
      </c>
      <c r="CK273" s="4">
        <f t="shared" ca="1" si="413"/>
        <v>0</v>
      </c>
      <c r="CL273" s="4">
        <f t="shared" ca="1" si="413"/>
        <v>0</v>
      </c>
      <c r="CM273" s="4">
        <f t="shared" ca="1" si="413"/>
        <v>0</v>
      </c>
      <c r="CN273" s="4">
        <f t="shared" ca="1" si="413"/>
        <v>0</v>
      </c>
      <c r="CO273" s="4">
        <f t="shared" ca="1" si="413"/>
        <v>0</v>
      </c>
      <c r="CP273" s="4">
        <f t="shared" ca="1" si="413"/>
        <v>0</v>
      </c>
      <c r="CQ273" s="4">
        <f t="shared" ca="1" si="413"/>
        <v>0</v>
      </c>
      <c r="CR273" s="4">
        <f t="shared" ca="1" si="413"/>
        <v>0</v>
      </c>
      <c r="CS273" s="4">
        <f t="shared" ca="1" si="413"/>
        <v>0</v>
      </c>
      <c r="CT273" s="4">
        <f t="shared" ca="1" si="413"/>
        <v>0</v>
      </c>
      <c r="CU273" s="4">
        <f t="shared" ca="1" si="413"/>
        <v>0</v>
      </c>
      <c r="CV273" s="4">
        <f t="shared" ca="1" si="413"/>
        <v>0</v>
      </c>
      <c r="CW273" s="4">
        <f t="shared" ca="1" si="413"/>
        <v>0</v>
      </c>
      <c r="CX273" s="4">
        <f t="shared" ca="1" si="413"/>
        <v>0</v>
      </c>
      <c r="CY273" s="4">
        <f t="shared" ca="1" si="413"/>
        <v>0</v>
      </c>
      <c r="CZ273" s="4">
        <f t="shared" ca="1" si="413"/>
        <v>0</v>
      </c>
      <c r="DA273" s="4">
        <f t="shared" ca="1" si="413"/>
        <v>0</v>
      </c>
      <c r="DB273" s="4">
        <f t="shared" ca="1" si="413"/>
        <v>0</v>
      </c>
      <c r="DC273" s="4">
        <f t="shared" ca="1" si="413"/>
        <v>0</v>
      </c>
      <c r="DD273" s="4">
        <f t="shared" ca="1" si="413"/>
        <v>0</v>
      </c>
      <c r="DE273" s="4">
        <f t="shared" ca="1" si="413"/>
        <v>0</v>
      </c>
      <c r="DF273" s="4">
        <f t="shared" ca="1" si="413"/>
        <v>0</v>
      </c>
      <c r="DG273" s="4">
        <f t="shared" ca="1" si="413"/>
        <v>0</v>
      </c>
      <c r="DH273" s="4">
        <f t="shared" ca="1" si="413"/>
        <v>0</v>
      </c>
      <c r="DI273" s="4">
        <f t="shared" ca="1" si="413"/>
        <v>0</v>
      </c>
      <c r="DJ273" s="4">
        <f t="shared" ca="1" si="413"/>
        <v>0</v>
      </c>
      <c r="DK273" s="4">
        <f t="shared" ca="1" si="413"/>
        <v>0</v>
      </c>
      <c r="DL273" s="4">
        <f t="shared" ca="1" si="413"/>
        <v>0</v>
      </c>
      <c r="DM273" s="4">
        <f t="shared" ca="1" si="413"/>
        <v>0</v>
      </c>
      <c r="DN273" s="4">
        <f t="shared" ca="1" si="413"/>
        <v>0</v>
      </c>
      <c r="DO273" s="4">
        <f t="shared" ca="1" si="413"/>
        <v>0</v>
      </c>
      <c r="DP273" s="4">
        <f t="shared" ca="1" si="413"/>
        <v>0</v>
      </c>
      <c r="DQ273" s="4">
        <f t="shared" ca="1" si="413"/>
        <v>0</v>
      </c>
      <c r="DR273" s="4">
        <f t="shared" ca="1" si="413"/>
        <v>0</v>
      </c>
      <c r="DS273" s="4">
        <f t="shared" ca="1" si="413"/>
        <v>0</v>
      </c>
      <c r="DT273" s="4">
        <f t="shared" ca="1" si="413"/>
        <v>0</v>
      </c>
      <c r="DU273" s="4">
        <f t="shared" ca="1" si="413"/>
        <v>0</v>
      </c>
      <c r="DV273" s="4">
        <f t="shared" ca="1" si="413"/>
        <v>0</v>
      </c>
      <c r="DW273" s="4">
        <f t="shared" ca="1" si="413"/>
        <v>0</v>
      </c>
      <c r="DX273" s="4">
        <f t="shared" ca="1" si="413"/>
        <v>0</v>
      </c>
      <c r="DY273" s="4">
        <f t="shared" ca="1" si="413"/>
        <v>0</v>
      </c>
      <c r="DZ273" s="4">
        <f t="shared" ca="1" si="413"/>
        <v>0</v>
      </c>
      <c r="EA273" s="4">
        <f t="shared" ca="1" si="413"/>
        <v>0</v>
      </c>
      <c r="EB273" s="4">
        <f t="shared" ref="EB273:GM273" ca="1" si="414">IF(EB261&gt;0,IF(OR($B$265="y",$B$276="Y"),    EB$148,       MIN(EB261,EB$148)),0)</f>
        <v>0</v>
      </c>
      <c r="EC273" s="4">
        <f t="shared" ca="1" si="414"/>
        <v>0</v>
      </c>
      <c r="ED273" s="4">
        <f t="shared" ca="1" si="414"/>
        <v>0</v>
      </c>
      <c r="EE273" s="4">
        <f t="shared" ca="1" si="414"/>
        <v>0</v>
      </c>
      <c r="EF273" s="4">
        <f t="shared" ca="1" si="414"/>
        <v>0</v>
      </c>
      <c r="EG273" s="4">
        <f t="shared" ca="1" si="414"/>
        <v>0</v>
      </c>
      <c r="EH273" s="4">
        <f t="shared" ca="1" si="414"/>
        <v>0</v>
      </c>
      <c r="EI273" s="4">
        <f t="shared" ca="1" si="414"/>
        <v>0</v>
      </c>
      <c r="EJ273" s="4">
        <f t="shared" ca="1" si="414"/>
        <v>0</v>
      </c>
      <c r="EK273" s="4">
        <f t="shared" ca="1" si="414"/>
        <v>0</v>
      </c>
      <c r="EL273" s="4">
        <f t="shared" ca="1" si="414"/>
        <v>0</v>
      </c>
      <c r="EM273" s="4">
        <f t="shared" ca="1" si="414"/>
        <v>0</v>
      </c>
      <c r="EN273" s="4">
        <f t="shared" ca="1" si="414"/>
        <v>0</v>
      </c>
      <c r="EO273" s="4">
        <f t="shared" ca="1" si="414"/>
        <v>0</v>
      </c>
      <c r="EP273" s="4">
        <f t="shared" ca="1" si="414"/>
        <v>0</v>
      </c>
      <c r="EQ273" s="4">
        <f t="shared" ca="1" si="414"/>
        <v>0</v>
      </c>
      <c r="ER273" s="4">
        <f t="shared" ca="1" si="414"/>
        <v>0</v>
      </c>
      <c r="ES273" s="4">
        <f t="shared" ca="1" si="414"/>
        <v>0</v>
      </c>
      <c r="ET273" s="4">
        <f t="shared" ca="1" si="414"/>
        <v>0</v>
      </c>
      <c r="EU273" s="4">
        <f t="shared" ca="1" si="414"/>
        <v>0</v>
      </c>
      <c r="EV273" s="4">
        <f t="shared" ca="1" si="414"/>
        <v>0</v>
      </c>
      <c r="EW273" s="4">
        <f t="shared" ca="1" si="414"/>
        <v>0</v>
      </c>
      <c r="EX273" s="4">
        <f t="shared" ca="1" si="414"/>
        <v>0</v>
      </c>
      <c r="EY273" s="4">
        <f t="shared" ca="1" si="414"/>
        <v>0</v>
      </c>
      <c r="EZ273" s="4">
        <f t="shared" ca="1" si="414"/>
        <v>0</v>
      </c>
      <c r="FA273" s="4">
        <f t="shared" ca="1" si="414"/>
        <v>0</v>
      </c>
      <c r="FB273" s="4">
        <f t="shared" ca="1" si="414"/>
        <v>0</v>
      </c>
      <c r="FC273" s="4">
        <f t="shared" ca="1" si="414"/>
        <v>0</v>
      </c>
      <c r="FD273" s="4">
        <f t="shared" ca="1" si="414"/>
        <v>0</v>
      </c>
      <c r="FE273" s="4">
        <f t="shared" ca="1" si="414"/>
        <v>0</v>
      </c>
      <c r="FF273" s="4">
        <f t="shared" ca="1" si="414"/>
        <v>0</v>
      </c>
      <c r="FG273" s="4">
        <f t="shared" ca="1" si="414"/>
        <v>0</v>
      </c>
      <c r="FH273" s="4">
        <f t="shared" ca="1" si="414"/>
        <v>0</v>
      </c>
      <c r="FI273" s="4">
        <f t="shared" ca="1" si="414"/>
        <v>0</v>
      </c>
      <c r="FJ273" s="4">
        <f t="shared" ca="1" si="414"/>
        <v>0</v>
      </c>
      <c r="FK273" s="4">
        <f t="shared" ca="1" si="414"/>
        <v>0</v>
      </c>
      <c r="FL273" s="4">
        <f t="shared" ca="1" si="414"/>
        <v>0</v>
      </c>
      <c r="FM273" s="4">
        <f t="shared" ca="1" si="414"/>
        <v>0</v>
      </c>
      <c r="FN273" s="4">
        <f t="shared" ca="1" si="414"/>
        <v>0</v>
      </c>
      <c r="FO273" s="4">
        <f t="shared" ca="1" si="414"/>
        <v>0</v>
      </c>
      <c r="FP273" s="4">
        <f t="shared" ca="1" si="414"/>
        <v>0</v>
      </c>
      <c r="FQ273" s="4">
        <f t="shared" ca="1" si="414"/>
        <v>0</v>
      </c>
      <c r="FR273" s="4">
        <f t="shared" ca="1" si="414"/>
        <v>0</v>
      </c>
      <c r="FS273" s="4">
        <f t="shared" ca="1" si="414"/>
        <v>0</v>
      </c>
      <c r="FT273" s="4">
        <f t="shared" ca="1" si="414"/>
        <v>0</v>
      </c>
      <c r="FU273" s="4">
        <f t="shared" ca="1" si="414"/>
        <v>0</v>
      </c>
      <c r="FV273" s="4">
        <f t="shared" ca="1" si="414"/>
        <v>0</v>
      </c>
      <c r="FW273" s="4">
        <f t="shared" ca="1" si="414"/>
        <v>0</v>
      </c>
      <c r="FX273" s="4">
        <f t="shared" ca="1" si="414"/>
        <v>0</v>
      </c>
      <c r="FY273" s="4">
        <f t="shared" ca="1" si="414"/>
        <v>0</v>
      </c>
      <c r="FZ273" s="4">
        <f t="shared" ca="1" si="414"/>
        <v>0</v>
      </c>
      <c r="GA273" s="4">
        <f t="shared" ca="1" si="414"/>
        <v>0</v>
      </c>
      <c r="GB273" s="4">
        <f t="shared" ca="1" si="414"/>
        <v>0</v>
      </c>
      <c r="GC273" s="4">
        <f t="shared" ca="1" si="414"/>
        <v>0</v>
      </c>
      <c r="GD273" s="4">
        <f t="shared" ca="1" si="414"/>
        <v>0</v>
      </c>
      <c r="GE273" s="4">
        <f t="shared" ca="1" si="414"/>
        <v>0</v>
      </c>
      <c r="GF273" s="4">
        <f t="shared" ca="1" si="414"/>
        <v>0</v>
      </c>
      <c r="GG273" s="4">
        <f t="shared" ca="1" si="414"/>
        <v>0</v>
      </c>
      <c r="GH273" s="4">
        <f t="shared" ca="1" si="414"/>
        <v>0</v>
      </c>
      <c r="GI273" s="4">
        <f t="shared" ca="1" si="414"/>
        <v>0</v>
      </c>
      <c r="GJ273" s="4">
        <f t="shared" ca="1" si="414"/>
        <v>0</v>
      </c>
      <c r="GK273" s="4">
        <f t="shared" ca="1" si="414"/>
        <v>0</v>
      </c>
      <c r="GL273" s="4">
        <f t="shared" ca="1" si="414"/>
        <v>0</v>
      </c>
      <c r="GM273" s="4">
        <f t="shared" ca="1" si="414"/>
        <v>0</v>
      </c>
      <c r="GN273" s="4">
        <f t="shared" ref="GN273:IV273" ca="1" si="415">IF(GN261&gt;0,IF(OR($B$265="y",$B$276="Y"),    GN$148,       MIN(GN261,GN$148)),0)</f>
        <v>0</v>
      </c>
      <c r="GO273" s="4">
        <f t="shared" ca="1" si="415"/>
        <v>0</v>
      </c>
      <c r="GP273" s="4">
        <f t="shared" ca="1" si="415"/>
        <v>0</v>
      </c>
      <c r="GQ273" s="4">
        <f t="shared" ca="1" si="415"/>
        <v>0</v>
      </c>
      <c r="GR273" s="4">
        <f t="shared" ca="1" si="415"/>
        <v>0</v>
      </c>
      <c r="GS273" s="4">
        <f t="shared" ca="1" si="415"/>
        <v>0</v>
      </c>
      <c r="GT273" s="4">
        <f t="shared" ca="1" si="415"/>
        <v>0</v>
      </c>
      <c r="GU273" s="4">
        <f t="shared" ca="1" si="415"/>
        <v>0</v>
      </c>
      <c r="GV273" s="4">
        <f t="shared" ca="1" si="415"/>
        <v>0</v>
      </c>
      <c r="GW273" s="4">
        <f t="shared" ca="1" si="415"/>
        <v>0</v>
      </c>
      <c r="GX273" s="4">
        <f t="shared" ca="1" si="415"/>
        <v>0</v>
      </c>
      <c r="GY273" s="4">
        <f t="shared" ca="1" si="415"/>
        <v>0</v>
      </c>
      <c r="GZ273" s="4">
        <f t="shared" ca="1" si="415"/>
        <v>0</v>
      </c>
      <c r="HA273" s="4">
        <f t="shared" ca="1" si="415"/>
        <v>0</v>
      </c>
      <c r="HB273" s="4">
        <f t="shared" ca="1" si="415"/>
        <v>0</v>
      </c>
      <c r="HC273" s="4">
        <f t="shared" ca="1" si="415"/>
        <v>0</v>
      </c>
      <c r="HD273" s="4">
        <f t="shared" ca="1" si="415"/>
        <v>0</v>
      </c>
      <c r="HE273" s="4">
        <f t="shared" ca="1" si="415"/>
        <v>0</v>
      </c>
      <c r="HF273" s="4">
        <f t="shared" ca="1" si="415"/>
        <v>0</v>
      </c>
      <c r="HG273" s="4">
        <f t="shared" ca="1" si="415"/>
        <v>0</v>
      </c>
      <c r="HH273" s="4">
        <f t="shared" ca="1" si="415"/>
        <v>0</v>
      </c>
      <c r="HI273" s="4">
        <f t="shared" ca="1" si="415"/>
        <v>0</v>
      </c>
      <c r="HJ273" s="4">
        <f t="shared" ca="1" si="415"/>
        <v>0</v>
      </c>
      <c r="HK273" s="4">
        <f t="shared" ca="1" si="415"/>
        <v>0</v>
      </c>
      <c r="HL273" s="4">
        <f t="shared" ca="1" si="415"/>
        <v>0</v>
      </c>
      <c r="HM273" s="4">
        <f t="shared" ca="1" si="415"/>
        <v>0</v>
      </c>
      <c r="HN273" s="4">
        <f t="shared" ca="1" si="415"/>
        <v>0</v>
      </c>
      <c r="HO273" s="4">
        <f t="shared" ca="1" si="415"/>
        <v>0</v>
      </c>
      <c r="HP273" s="4">
        <f t="shared" ca="1" si="415"/>
        <v>0</v>
      </c>
      <c r="HQ273" s="4">
        <f t="shared" ca="1" si="415"/>
        <v>0</v>
      </c>
      <c r="HR273" s="4">
        <f t="shared" ca="1" si="415"/>
        <v>0</v>
      </c>
      <c r="HS273" s="4">
        <f t="shared" ca="1" si="415"/>
        <v>0</v>
      </c>
      <c r="HT273" s="4">
        <f t="shared" ca="1" si="415"/>
        <v>0</v>
      </c>
      <c r="HU273" s="4">
        <f t="shared" ca="1" si="415"/>
        <v>0</v>
      </c>
      <c r="HV273" s="4">
        <f t="shared" ca="1" si="415"/>
        <v>0</v>
      </c>
      <c r="HW273" s="4">
        <f t="shared" ca="1" si="415"/>
        <v>0</v>
      </c>
      <c r="HX273" s="4">
        <f t="shared" ca="1" si="415"/>
        <v>0</v>
      </c>
      <c r="HY273" s="4">
        <f t="shared" ca="1" si="415"/>
        <v>0</v>
      </c>
      <c r="HZ273" s="4">
        <f t="shared" ca="1" si="415"/>
        <v>0</v>
      </c>
      <c r="IA273" s="4">
        <f t="shared" ca="1" si="415"/>
        <v>0</v>
      </c>
      <c r="IB273" s="4">
        <f t="shared" ca="1" si="415"/>
        <v>0</v>
      </c>
      <c r="IC273" s="4">
        <f t="shared" ca="1" si="415"/>
        <v>0</v>
      </c>
      <c r="ID273" s="4">
        <f t="shared" ca="1" si="415"/>
        <v>0</v>
      </c>
      <c r="IE273" s="4">
        <f t="shared" ca="1" si="415"/>
        <v>0</v>
      </c>
      <c r="IF273" s="4">
        <f t="shared" ca="1" si="415"/>
        <v>0</v>
      </c>
      <c r="IG273" s="4">
        <f t="shared" ca="1" si="415"/>
        <v>0</v>
      </c>
      <c r="IH273" s="4">
        <f t="shared" ca="1" si="415"/>
        <v>0</v>
      </c>
      <c r="II273" s="4">
        <f t="shared" ca="1" si="415"/>
        <v>0</v>
      </c>
      <c r="IJ273" s="4">
        <f t="shared" ca="1" si="415"/>
        <v>0</v>
      </c>
      <c r="IK273" s="4">
        <f t="shared" ca="1" si="415"/>
        <v>0</v>
      </c>
      <c r="IL273" s="4">
        <f t="shared" ca="1" si="415"/>
        <v>0</v>
      </c>
      <c r="IM273" s="4">
        <f t="shared" ca="1" si="415"/>
        <v>0</v>
      </c>
      <c r="IN273" s="4">
        <f t="shared" ca="1" si="415"/>
        <v>0</v>
      </c>
      <c r="IO273" s="4">
        <f t="shared" ca="1" si="415"/>
        <v>0</v>
      </c>
      <c r="IP273" s="4">
        <f t="shared" ca="1" si="415"/>
        <v>0</v>
      </c>
      <c r="IQ273" s="4">
        <f t="shared" ca="1" si="415"/>
        <v>0</v>
      </c>
      <c r="IR273" s="4">
        <f t="shared" ca="1" si="415"/>
        <v>0</v>
      </c>
      <c r="IS273" s="4">
        <f t="shared" ca="1" si="415"/>
        <v>0</v>
      </c>
      <c r="IT273" s="4">
        <f t="shared" ca="1" si="415"/>
        <v>0</v>
      </c>
      <c r="IU273" s="4">
        <f t="shared" ca="1" si="415"/>
        <v>0</v>
      </c>
      <c r="IV273" s="4">
        <f t="shared" ca="1" si="415"/>
        <v>0</v>
      </c>
    </row>
    <row r="274" spans="1:256" x14ac:dyDescent="0.15">
      <c r="A274" s="24" t="s">
        <v>146</v>
      </c>
      <c r="B274" s="2" t="s">
        <v>18</v>
      </c>
      <c r="C274" s="4"/>
      <c r="D274" s="4">
        <f t="shared" ref="D274:BO274" ca="1" si="416">IF(D262&gt;0,IF(OR($B$265="y",$B$276="Y"),    D$148,       MIN(D262,D$148)),0)</f>
        <v>0</v>
      </c>
      <c r="E274" s="4">
        <f t="shared" ca="1" si="416"/>
        <v>0</v>
      </c>
      <c r="F274" s="4">
        <f t="shared" ca="1" si="416"/>
        <v>0</v>
      </c>
      <c r="G274" s="4">
        <f t="shared" ca="1" si="416"/>
        <v>0</v>
      </c>
      <c r="H274" s="4">
        <f t="shared" ca="1" si="416"/>
        <v>0</v>
      </c>
      <c r="I274" s="4">
        <f t="shared" ca="1" si="416"/>
        <v>0</v>
      </c>
      <c r="J274" s="4">
        <f t="shared" ca="1" si="416"/>
        <v>0</v>
      </c>
      <c r="K274" s="4">
        <f t="shared" ca="1" si="416"/>
        <v>0</v>
      </c>
      <c r="L274" s="4">
        <f t="shared" ca="1" si="416"/>
        <v>0</v>
      </c>
      <c r="M274" s="4">
        <f t="shared" ca="1" si="416"/>
        <v>0</v>
      </c>
      <c r="N274" s="4">
        <f t="shared" ca="1" si="416"/>
        <v>0</v>
      </c>
      <c r="O274" s="4">
        <f t="shared" ca="1" si="416"/>
        <v>0</v>
      </c>
      <c r="P274" s="4">
        <f t="shared" ca="1" si="416"/>
        <v>0</v>
      </c>
      <c r="Q274" s="4">
        <f t="shared" ca="1" si="416"/>
        <v>0</v>
      </c>
      <c r="R274" s="4">
        <f t="shared" ca="1" si="416"/>
        <v>0</v>
      </c>
      <c r="S274" s="4">
        <f t="shared" ca="1" si="416"/>
        <v>0</v>
      </c>
      <c r="T274" s="4">
        <f t="shared" ca="1" si="416"/>
        <v>0</v>
      </c>
      <c r="U274" s="4">
        <f t="shared" ca="1" si="416"/>
        <v>0</v>
      </c>
      <c r="V274" s="4">
        <f t="shared" ca="1" si="416"/>
        <v>0</v>
      </c>
      <c r="W274" s="4">
        <f t="shared" ca="1" si="416"/>
        <v>0</v>
      </c>
      <c r="X274" s="4">
        <f t="shared" ca="1" si="416"/>
        <v>0</v>
      </c>
      <c r="Y274" s="4">
        <f t="shared" ca="1" si="416"/>
        <v>0</v>
      </c>
      <c r="Z274" s="4">
        <f t="shared" ca="1" si="416"/>
        <v>0</v>
      </c>
      <c r="AA274" s="4">
        <f t="shared" ca="1" si="416"/>
        <v>0</v>
      </c>
      <c r="AB274" s="4">
        <f t="shared" ca="1" si="416"/>
        <v>0</v>
      </c>
      <c r="AC274" s="4">
        <f t="shared" ca="1" si="416"/>
        <v>0</v>
      </c>
      <c r="AD274" s="4">
        <f t="shared" ca="1" si="416"/>
        <v>0</v>
      </c>
      <c r="AE274" s="4">
        <f t="shared" ca="1" si="416"/>
        <v>0</v>
      </c>
      <c r="AF274" s="4">
        <f t="shared" ca="1" si="416"/>
        <v>0</v>
      </c>
      <c r="AG274" s="4">
        <f t="shared" ca="1" si="416"/>
        <v>0</v>
      </c>
      <c r="AH274" s="4">
        <f t="shared" ca="1" si="416"/>
        <v>0</v>
      </c>
      <c r="AI274" s="4">
        <f t="shared" ca="1" si="416"/>
        <v>0</v>
      </c>
      <c r="AJ274" s="4">
        <f t="shared" ca="1" si="416"/>
        <v>0</v>
      </c>
      <c r="AK274" s="4">
        <f t="shared" ca="1" si="416"/>
        <v>0</v>
      </c>
      <c r="AL274" s="4">
        <f t="shared" ca="1" si="416"/>
        <v>0</v>
      </c>
      <c r="AM274" s="4">
        <f t="shared" ca="1" si="416"/>
        <v>0</v>
      </c>
      <c r="AN274" s="4">
        <f t="shared" ca="1" si="416"/>
        <v>0</v>
      </c>
      <c r="AO274" s="4">
        <f t="shared" ca="1" si="416"/>
        <v>0</v>
      </c>
      <c r="AP274" s="4">
        <f t="shared" ca="1" si="416"/>
        <v>0</v>
      </c>
      <c r="AQ274" s="4">
        <f t="shared" ca="1" si="416"/>
        <v>0</v>
      </c>
      <c r="AR274" s="4">
        <f t="shared" ca="1" si="416"/>
        <v>0</v>
      </c>
      <c r="AS274" s="4">
        <f t="shared" ca="1" si="416"/>
        <v>0</v>
      </c>
      <c r="AT274" s="4">
        <f t="shared" ca="1" si="416"/>
        <v>0</v>
      </c>
      <c r="AU274" s="4">
        <f t="shared" ca="1" si="416"/>
        <v>0</v>
      </c>
      <c r="AV274" s="4">
        <f t="shared" ca="1" si="416"/>
        <v>0</v>
      </c>
      <c r="AW274" s="4">
        <f t="shared" ca="1" si="416"/>
        <v>0</v>
      </c>
      <c r="AX274" s="4">
        <f t="shared" ca="1" si="416"/>
        <v>0</v>
      </c>
      <c r="AY274" s="4">
        <f t="shared" ca="1" si="416"/>
        <v>0</v>
      </c>
      <c r="AZ274" s="4">
        <f t="shared" ca="1" si="416"/>
        <v>0</v>
      </c>
      <c r="BA274" s="4">
        <f t="shared" ca="1" si="416"/>
        <v>0</v>
      </c>
      <c r="BB274" s="4">
        <f t="shared" ca="1" si="416"/>
        <v>0</v>
      </c>
      <c r="BC274" s="4">
        <f t="shared" ca="1" si="416"/>
        <v>0</v>
      </c>
      <c r="BD274" s="4">
        <f t="shared" ca="1" si="416"/>
        <v>0</v>
      </c>
      <c r="BE274" s="4">
        <f t="shared" ca="1" si="416"/>
        <v>0</v>
      </c>
      <c r="BF274" s="4">
        <f t="shared" ca="1" si="416"/>
        <v>0</v>
      </c>
      <c r="BG274" s="4">
        <f t="shared" ca="1" si="416"/>
        <v>0</v>
      </c>
      <c r="BH274" s="4">
        <f t="shared" ca="1" si="416"/>
        <v>0</v>
      </c>
      <c r="BI274" s="4">
        <f t="shared" ca="1" si="416"/>
        <v>0</v>
      </c>
      <c r="BJ274" s="4">
        <f t="shared" ca="1" si="416"/>
        <v>0</v>
      </c>
      <c r="BK274" s="4">
        <f t="shared" ca="1" si="416"/>
        <v>0</v>
      </c>
      <c r="BL274" s="4">
        <f t="shared" ca="1" si="416"/>
        <v>0</v>
      </c>
      <c r="BM274" s="4">
        <f t="shared" ca="1" si="416"/>
        <v>0</v>
      </c>
      <c r="BN274" s="4">
        <f t="shared" ca="1" si="416"/>
        <v>0</v>
      </c>
      <c r="BO274" s="4">
        <f t="shared" ca="1" si="416"/>
        <v>0</v>
      </c>
      <c r="BP274" s="4">
        <f t="shared" ref="BP274:EA274" ca="1" si="417">IF(BP262&gt;0,IF(OR($B$265="y",$B$276="Y"),    BP$148,       MIN(BP262,BP$148)),0)</f>
        <v>0</v>
      </c>
      <c r="BQ274" s="4">
        <f t="shared" ca="1" si="417"/>
        <v>0</v>
      </c>
      <c r="BR274" s="4">
        <f t="shared" ca="1" si="417"/>
        <v>0</v>
      </c>
      <c r="BS274" s="4">
        <f t="shared" ca="1" si="417"/>
        <v>0</v>
      </c>
      <c r="BT274" s="4">
        <f t="shared" ca="1" si="417"/>
        <v>0</v>
      </c>
      <c r="BU274" s="4">
        <f t="shared" ca="1" si="417"/>
        <v>0</v>
      </c>
      <c r="BV274" s="4">
        <f t="shared" ca="1" si="417"/>
        <v>0</v>
      </c>
      <c r="BW274" s="4">
        <f t="shared" ca="1" si="417"/>
        <v>0</v>
      </c>
      <c r="BX274" s="4">
        <f t="shared" ca="1" si="417"/>
        <v>0</v>
      </c>
      <c r="BY274" s="4">
        <f t="shared" ca="1" si="417"/>
        <v>0</v>
      </c>
      <c r="BZ274" s="4">
        <f t="shared" ca="1" si="417"/>
        <v>0</v>
      </c>
      <c r="CA274" s="4">
        <f t="shared" ca="1" si="417"/>
        <v>0</v>
      </c>
      <c r="CB274" s="4">
        <f t="shared" ca="1" si="417"/>
        <v>0</v>
      </c>
      <c r="CC274" s="4">
        <f t="shared" ca="1" si="417"/>
        <v>0</v>
      </c>
      <c r="CD274" s="4">
        <f t="shared" ca="1" si="417"/>
        <v>0</v>
      </c>
      <c r="CE274" s="4">
        <f t="shared" ca="1" si="417"/>
        <v>0</v>
      </c>
      <c r="CF274" s="4">
        <f t="shared" ca="1" si="417"/>
        <v>0</v>
      </c>
      <c r="CG274" s="4">
        <f t="shared" ca="1" si="417"/>
        <v>0</v>
      </c>
      <c r="CH274" s="4">
        <f t="shared" ca="1" si="417"/>
        <v>0</v>
      </c>
      <c r="CI274" s="4">
        <f t="shared" ca="1" si="417"/>
        <v>0</v>
      </c>
      <c r="CJ274" s="4">
        <f t="shared" ca="1" si="417"/>
        <v>0</v>
      </c>
      <c r="CK274" s="4">
        <f t="shared" ca="1" si="417"/>
        <v>0</v>
      </c>
      <c r="CL274" s="4">
        <f t="shared" ca="1" si="417"/>
        <v>0</v>
      </c>
      <c r="CM274" s="4">
        <f t="shared" ca="1" si="417"/>
        <v>0</v>
      </c>
      <c r="CN274" s="4">
        <f t="shared" ca="1" si="417"/>
        <v>0</v>
      </c>
      <c r="CO274" s="4">
        <f t="shared" ca="1" si="417"/>
        <v>0</v>
      </c>
      <c r="CP274" s="4">
        <f t="shared" ca="1" si="417"/>
        <v>0</v>
      </c>
      <c r="CQ274" s="4">
        <f t="shared" ca="1" si="417"/>
        <v>0</v>
      </c>
      <c r="CR274" s="4">
        <f t="shared" ca="1" si="417"/>
        <v>0</v>
      </c>
      <c r="CS274" s="4">
        <f t="shared" ca="1" si="417"/>
        <v>0</v>
      </c>
      <c r="CT274" s="4">
        <f t="shared" ca="1" si="417"/>
        <v>0</v>
      </c>
      <c r="CU274" s="4">
        <f t="shared" ca="1" si="417"/>
        <v>0</v>
      </c>
      <c r="CV274" s="4">
        <f t="shared" ca="1" si="417"/>
        <v>0</v>
      </c>
      <c r="CW274" s="4">
        <f t="shared" ca="1" si="417"/>
        <v>0</v>
      </c>
      <c r="CX274" s="4">
        <f t="shared" ca="1" si="417"/>
        <v>0</v>
      </c>
      <c r="CY274" s="4">
        <f t="shared" ca="1" si="417"/>
        <v>0</v>
      </c>
      <c r="CZ274" s="4">
        <f t="shared" ca="1" si="417"/>
        <v>0</v>
      </c>
      <c r="DA274" s="4">
        <f t="shared" ca="1" si="417"/>
        <v>0</v>
      </c>
      <c r="DB274" s="4">
        <f t="shared" ca="1" si="417"/>
        <v>0</v>
      </c>
      <c r="DC274" s="4">
        <f t="shared" ca="1" si="417"/>
        <v>0</v>
      </c>
      <c r="DD274" s="4">
        <f t="shared" ca="1" si="417"/>
        <v>0</v>
      </c>
      <c r="DE274" s="4">
        <f t="shared" ca="1" si="417"/>
        <v>0</v>
      </c>
      <c r="DF274" s="4">
        <f t="shared" ca="1" si="417"/>
        <v>0</v>
      </c>
      <c r="DG274" s="4">
        <f t="shared" ca="1" si="417"/>
        <v>0</v>
      </c>
      <c r="DH274" s="4">
        <f t="shared" ca="1" si="417"/>
        <v>0</v>
      </c>
      <c r="DI274" s="4">
        <f t="shared" ca="1" si="417"/>
        <v>0</v>
      </c>
      <c r="DJ274" s="4">
        <f t="shared" ca="1" si="417"/>
        <v>0</v>
      </c>
      <c r="DK274" s="4">
        <f t="shared" ca="1" si="417"/>
        <v>0</v>
      </c>
      <c r="DL274" s="4">
        <f t="shared" ca="1" si="417"/>
        <v>0</v>
      </c>
      <c r="DM274" s="4">
        <f t="shared" ca="1" si="417"/>
        <v>0</v>
      </c>
      <c r="DN274" s="4">
        <f t="shared" ca="1" si="417"/>
        <v>0</v>
      </c>
      <c r="DO274" s="4">
        <f t="shared" ca="1" si="417"/>
        <v>0</v>
      </c>
      <c r="DP274" s="4">
        <f t="shared" ca="1" si="417"/>
        <v>0</v>
      </c>
      <c r="DQ274" s="4">
        <f t="shared" ca="1" si="417"/>
        <v>0</v>
      </c>
      <c r="DR274" s="4">
        <f t="shared" ca="1" si="417"/>
        <v>0</v>
      </c>
      <c r="DS274" s="4">
        <f t="shared" ca="1" si="417"/>
        <v>0</v>
      </c>
      <c r="DT274" s="4">
        <f t="shared" ca="1" si="417"/>
        <v>0</v>
      </c>
      <c r="DU274" s="4">
        <f t="shared" ca="1" si="417"/>
        <v>0</v>
      </c>
      <c r="DV274" s="4">
        <f t="shared" ca="1" si="417"/>
        <v>0</v>
      </c>
      <c r="DW274" s="4">
        <f t="shared" ca="1" si="417"/>
        <v>0</v>
      </c>
      <c r="DX274" s="4">
        <f t="shared" ca="1" si="417"/>
        <v>0</v>
      </c>
      <c r="DY274" s="4">
        <f t="shared" ca="1" si="417"/>
        <v>0</v>
      </c>
      <c r="DZ274" s="4">
        <f t="shared" ca="1" si="417"/>
        <v>0</v>
      </c>
      <c r="EA274" s="4">
        <f t="shared" ca="1" si="417"/>
        <v>0</v>
      </c>
      <c r="EB274" s="4">
        <f t="shared" ref="EB274:GM274" ca="1" si="418">IF(EB262&gt;0,IF(OR($B$265="y",$B$276="Y"),    EB$148,       MIN(EB262,EB$148)),0)</f>
        <v>0</v>
      </c>
      <c r="EC274" s="4">
        <f t="shared" ca="1" si="418"/>
        <v>0</v>
      </c>
      <c r="ED274" s="4">
        <f t="shared" ca="1" si="418"/>
        <v>0</v>
      </c>
      <c r="EE274" s="4">
        <f t="shared" ca="1" si="418"/>
        <v>0</v>
      </c>
      <c r="EF274" s="4">
        <f t="shared" ca="1" si="418"/>
        <v>0</v>
      </c>
      <c r="EG274" s="4">
        <f t="shared" ca="1" si="418"/>
        <v>0</v>
      </c>
      <c r="EH274" s="4">
        <f t="shared" ca="1" si="418"/>
        <v>0</v>
      </c>
      <c r="EI274" s="4">
        <f t="shared" ca="1" si="418"/>
        <v>0</v>
      </c>
      <c r="EJ274" s="4">
        <f t="shared" ca="1" si="418"/>
        <v>0</v>
      </c>
      <c r="EK274" s="4">
        <f t="shared" ca="1" si="418"/>
        <v>0</v>
      </c>
      <c r="EL274" s="4">
        <f t="shared" ca="1" si="418"/>
        <v>0</v>
      </c>
      <c r="EM274" s="4">
        <f t="shared" ca="1" si="418"/>
        <v>0</v>
      </c>
      <c r="EN274" s="4">
        <f t="shared" ca="1" si="418"/>
        <v>0</v>
      </c>
      <c r="EO274" s="4">
        <f t="shared" ca="1" si="418"/>
        <v>0</v>
      </c>
      <c r="EP274" s="4">
        <f t="shared" ca="1" si="418"/>
        <v>0</v>
      </c>
      <c r="EQ274" s="4">
        <f t="shared" ca="1" si="418"/>
        <v>0</v>
      </c>
      <c r="ER274" s="4">
        <f t="shared" ca="1" si="418"/>
        <v>0</v>
      </c>
      <c r="ES274" s="4">
        <f t="shared" ca="1" si="418"/>
        <v>0</v>
      </c>
      <c r="ET274" s="4">
        <f t="shared" ca="1" si="418"/>
        <v>0</v>
      </c>
      <c r="EU274" s="4">
        <f t="shared" ca="1" si="418"/>
        <v>0</v>
      </c>
      <c r="EV274" s="4">
        <f t="shared" ca="1" si="418"/>
        <v>0</v>
      </c>
      <c r="EW274" s="4">
        <f t="shared" ca="1" si="418"/>
        <v>0</v>
      </c>
      <c r="EX274" s="4">
        <f t="shared" ca="1" si="418"/>
        <v>0</v>
      </c>
      <c r="EY274" s="4">
        <f t="shared" ca="1" si="418"/>
        <v>0</v>
      </c>
      <c r="EZ274" s="4">
        <f t="shared" ca="1" si="418"/>
        <v>0</v>
      </c>
      <c r="FA274" s="4">
        <f t="shared" ca="1" si="418"/>
        <v>0</v>
      </c>
      <c r="FB274" s="4">
        <f t="shared" ca="1" si="418"/>
        <v>0</v>
      </c>
      <c r="FC274" s="4">
        <f t="shared" ca="1" si="418"/>
        <v>0</v>
      </c>
      <c r="FD274" s="4">
        <f t="shared" ca="1" si="418"/>
        <v>0</v>
      </c>
      <c r="FE274" s="4">
        <f t="shared" ca="1" si="418"/>
        <v>0</v>
      </c>
      <c r="FF274" s="4">
        <f t="shared" ca="1" si="418"/>
        <v>0</v>
      </c>
      <c r="FG274" s="4">
        <f t="shared" ca="1" si="418"/>
        <v>0</v>
      </c>
      <c r="FH274" s="4">
        <f t="shared" ca="1" si="418"/>
        <v>0</v>
      </c>
      <c r="FI274" s="4">
        <f t="shared" ca="1" si="418"/>
        <v>0</v>
      </c>
      <c r="FJ274" s="4">
        <f t="shared" ca="1" si="418"/>
        <v>0</v>
      </c>
      <c r="FK274" s="4">
        <f t="shared" ca="1" si="418"/>
        <v>0</v>
      </c>
      <c r="FL274" s="4">
        <f t="shared" ca="1" si="418"/>
        <v>0</v>
      </c>
      <c r="FM274" s="4">
        <f t="shared" ca="1" si="418"/>
        <v>0</v>
      </c>
      <c r="FN274" s="4">
        <f t="shared" ca="1" si="418"/>
        <v>0</v>
      </c>
      <c r="FO274" s="4">
        <f t="shared" ca="1" si="418"/>
        <v>0</v>
      </c>
      <c r="FP274" s="4">
        <f t="shared" ca="1" si="418"/>
        <v>0</v>
      </c>
      <c r="FQ274" s="4">
        <f t="shared" ca="1" si="418"/>
        <v>0</v>
      </c>
      <c r="FR274" s="4">
        <f t="shared" ca="1" si="418"/>
        <v>0</v>
      </c>
      <c r="FS274" s="4">
        <f t="shared" ca="1" si="418"/>
        <v>0</v>
      </c>
      <c r="FT274" s="4">
        <f t="shared" ca="1" si="418"/>
        <v>0</v>
      </c>
      <c r="FU274" s="4">
        <f t="shared" ca="1" si="418"/>
        <v>0</v>
      </c>
      <c r="FV274" s="4">
        <f t="shared" ca="1" si="418"/>
        <v>0</v>
      </c>
      <c r="FW274" s="4">
        <f t="shared" ca="1" si="418"/>
        <v>0</v>
      </c>
      <c r="FX274" s="4">
        <f t="shared" ca="1" si="418"/>
        <v>0</v>
      </c>
      <c r="FY274" s="4">
        <f t="shared" ca="1" si="418"/>
        <v>0</v>
      </c>
      <c r="FZ274" s="4">
        <f t="shared" ca="1" si="418"/>
        <v>0</v>
      </c>
      <c r="GA274" s="4">
        <f t="shared" ca="1" si="418"/>
        <v>0</v>
      </c>
      <c r="GB274" s="4">
        <f t="shared" ca="1" si="418"/>
        <v>0</v>
      </c>
      <c r="GC274" s="4">
        <f t="shared" ca="1" si="418"/>
        <v>0</v>
      </c>
      <c r="GD274" s="4">
        <f t="shared" ca="1" si="418"/>
        <v>0</v>
      </c>
      <c r="GE274" s="4">
        <f t="shared" ca="1" si="418"/>
        <v>0</v>
      </c>
      <c r="GF274" s="4">
        <f t="shared" ca="1" si="418"/>
        <v>0</v>
      </c>
      <c r="GG274" s="4">
        <f t="shared" ca="1" si="418"/>
        <v>0</v>
      </c>
      <c r="GH274" s="4">
        <f t="shared" ca="1" si="418"/>
        <v>0</v>
      </c>
      <c r="GI274" s="4">
        <f t="shared" ca="1" si="418"/>
        <v>0</v>
      </c>
      <c r="GJ274" s="4">
        <f t="shared" ca="1" si="418"/>
        <v>0</v>
      </c>
      <c r="GK274" s="4">
        <f t="shared" ca="1" si="418"/>
        <v>0</v>
      </c>
      <c r="GL274" s="4">
        <f t="shared" ca="1" si="418"/>
        <v>0</v>
      </c>
      <c r="GM274" s="4">
        <f t="shared" ca="1" si="418"/>
        <v>0</v>
      </c>
      <c r="GN274" s="4">
        <f t="shared" ref="GN274:IV274" ca="1" si="419">IF(GN262&gt;0,IF(OR($B$265="y",$B$276="Y"),    GN$148,       MIN(GN262,GN$148)),0)</f>
        <v>0</v>
      </c>
      <c r="GO274" s="4">
        <f t="shared" ca="1" si="419"/>
        <v>0</v>
      </c>
      <c r="GP274" s="4">
        <f t="shared" ca="1" si="419"/>
        <v>0</v>
      </c>
      <c r="GQ274" s="4">
        <f t="shared" ca="1" si="419"/>
        <v>0</v>
      </c>
      <c r="GR274" s="4">
        <f t="shared" ca="1" si="419"/>
        <v>0</v>
      </c>
      <c r="GS274" s="4">
        <f t="shared" ca="1" si="419"/>
        <v>0</v>
      </c>
      <c r="GT274" s="4">
        <f t="shared" ca="1" si="419"/>
        <v>0</v>
      </c>
      <c r="GU274" s="4">
        <f t="shared" ca="1" si="419"/>
        <v>0</v>
      </c>
      <c r="GV274" s="4">
        <f t="shared" ca="1" si="419"/>
        <v>0</v>
      </c>
      <c r="GW274" s="4">
        <f t="shared" ca="1" si="419"/>
        <v>0</v>
      </c>
      <c r="GX274" s="4">
        <f t="shared" ca="1" si="419"/>
        <v>0</v>
      </c>
      <c r="GY274" s="4">
        <f t="shared" ca="1" si="419"/>
        <v>0</v>
      </c>
      <c r="GZ274" s="4">
        <f t="shared" ca="1" si="419"/>
        <v>0</v>
      </c>
      <c r="HA274" s="4">
        <f t="shared" ca="1" si="419"/>
        <v>0</v>
      </c>
      <c r="HB274" s="4">
        <f t="shared" ca="1" si="419"/>
        <v>0</v>
      </c>
      <c r="HC274" s="4">
        <f t="shared" ca="1" si="419"/>
        <v>0</v>
      </c>
      <c r="HD274" s="4">
        <f t="shared" ca="1" si="419"/>
        <v>0</v>
      </c>
      <c r="HE274" s="4">
        <f t="shared" ca="1" si="419"/>
        <v>0</v>
      </c>
      <c r="HF274" s="4">
        <f t="shared" ca="1" si="419"/>
        <v>0</v>
      </c>
      <c r="HG274" s="4">
        <f t="shared" ca="1" si="419"/>
        <v>0</v>
      </c>
      <c r="HH274" s="4">
        <f t="shared" ca="1" si="419"/>
        <v>0</v>
      </c>
      <c r="HI274" s="4">
        <f t="shared" ca="1" si="419"/>
        <v>0</v>
      </c>
      <c r="HJ274" s="4">
        <f t="shared" ca="1" si="419"/>
        <v>0</v>
      </c>
      <c r="HK274" s="4">
        <f t="shared" ca="1" si="419"/>
        <v>0</v>
      </c>
      <c r="HL274" s="4">
        <f t="shared" ca="1" si="419"/>
        <v>0</v>
      </c>
      <c r="HM274" s="4">
        <f t="shared" ca="1" si="419"/>
        <v>0</v>
      </c>
      <c r="HN274" s="4">
        <f t="shared" ca="1" si="419"/>
        <v>0</v>
      </c>
      <c r="HO274" s="4">
        <f t="shared" ca="1" si="419"/>
        <v>0</v>
      </c>
      <c r="HP274" s="4">
        <f t="shared" ca="1" si="419"/>
        <v>0</v>
      </c>
      <c r="HQ274" s="4">
        <f t="shared" ca="1" si="419"/>
        <v>0</v>
      </c>
      <c r="HR274" s="4">
        <f t="shared" ca="1" si="419"/>
        <v>0</v>
      </c>
      <c r="HS274" s="4">
        <f t="shared" ca="1" si="419"/>
        <v>0</v>
      </c>
      <c r="HT274" s="4">
        <f t="shared" ca="1" si="419"/>
        <v>0</v>
      </c>
      <c r="HU274" s="4">
        <f t="shared" ca="1" si="419"/>
        <v>0</v>
      </c>
      <c r="HV274" s="4">
        <f t="shared" ca="1" si="419"/>
        <v>0</v>
      </c>
      <c r="HW274" s="4">
        <f t="shared" ca="1" si="419"/>
        <v>0</v>
      </c>
      <c r="HX274" s="4">
        <f t="shared" ca="1" si="419"/>
        <v>0</v>
      </c>
      <c r="HY274" s="4">
        <f t="shared" ca="1" si="419"/>
        <v>0</v>
      </c>
      <c r="HZ274" s="4">
        <f t="shared" ca="1" si="419"/>
        <v>0</v>
      </c>
      <c r="IA274" s="4">
        <f t="shared" ca="1" si="419"/>
        <v>0</v>
      </c>
      <c r="IB274" s="4">
        <f t="shared" ca="1" si="419"/>
        <v>0</v>
      </c>
      <c r="IC274" s="4">
        <f t="shared" ca="1" si="419"/>
        <v>0</v>
      </c>
      <c r="ID274" s="4">
        <f t="shared" ca="1" si="419"/>
        <v>0</v>
      </c>
      <c r="IE274" s="4">
        <f t="shared" ca="1" si="419"/>
        <v>0</v>
      </c>
      <c r="IF274" s="4">
        <f t="shared" ca="1" si="419"/>
        <v>0</v>
      </c>
      <c r="IG274" s="4">
        <f t="shared" ca="1" si="419"/>
        <v>0</v>
      </c>
      <c r="IH274" s="4">
        <f t="shared" ca="1" si="419"/>
        <v>0</v>
      </c>
      <c r="II274" s="4">
        <f t="shared" ca="1" si="419"/>
        <v>0</v>
      </c>
      <c r="IJ274" s="4">
        <f t="shared" ca="1" si="419"/>
        <v>0</v>
      </c>
      <c r="IK274" s="4">
        <f t="shared" ca="1" si="419"/>
        <v>0</v>
      </c>
      <c r="IL274" s="4">
        <f t="shared" ca="1" si="419"/>
        <v>0</v>
      </c>
      <c r="IM274" s="4">
        <f t="shared" ca="1" si="419"/>
        <v>0</v>
      </c>
      <c r="IN274" s="4">
        <f t="shared" ca="1" si="419"/>
        <v>0</v>
      </c>
      <c r="IO274" s="4">
        <f t="shared" ca="1" si="419"/>
        <v>0</v>
      </c>
      <c r="IP274" s="4">
        <f t="shared" ca="1" si="419"/>
        <v>0</v>
      </c>
      <c r="IQ274" s="4">
        <f t="shared" ca="1" si="419"/>
        <v>0</v>
      </c>
      <c r="IR274" s="4">
        <f t="shared" ca="1" si="419"/>
        <v>0</v>
      </c>
      <c r="IS274" s="4">
        <f t="shared" ca="1" si="419"/>
        <v>0</v>
      </c>
      <c r="IT274" s="4">
        <f t="shared" ca="1" si="419"/>
        <v>0</v>
      </c>
      <c r="IU274" s="4">
        <f t="shared" ca="1" si="419"/>
        <v>0</v>
      </c>
      <c r="IV274" s="4">
        <f t="shared" ca="1" si="419"/>
        <v>0</v>
      </c>
    </row>
    <row r="275" spans="1:256" x14ac:dyDescent="0.15">
      <c r="A275" s="24" t="s">
        <v>147</v>
      </c>
      <c r="B275" s="2" t="s">
        <v>18</v>
      </c>
      <c r="C275" s="4"/>
      <c r="D275" s="4">
        <f t="shared" ref="D275:BO275" ca="1" si="420">IF(D263&gt;0,IF(OR($B$265="y",$B$276="Y"),    D$148,       MIN(D263,D$148)),0)</f>
        <v>0</v>
      </c>
      <c r="E275" s="4">
        <f t="shared" ca="1" si="420"/>
        <v>0</v>
      </c>
      <c r="F275" s="4">
        <f t="shared" ca="1" si="420"/>
        <v>0</v>
      </c>
      <c r="G275" s="4">
        <f t="shared" ca="1" si="420"/>
        <v>0</v>
      </c>
      <c r="H275" s="4">
        <f t="shared" ca="1" si="420"/>
        <v>0</v>
      </c>
      <c r="I275" s="4">
        <f t="shared" ca="1" si="420"/>
        <v>0</v>
      </c>
      <c r="J275" s="4">
        <f t="shared" ca="1" si="420"/>
        <v>0</v>
      </c>
      <c r="K275" s="4">
        <f t="shared" ca="1" si="420"/>
        <v>0</v>
      </c>
      <c r="L275" s="4">
        <f t="shared" ca="1" si="420"/>
        <v>0</v>
      </c>
      <c r="M275" s="4">
        <f t="shared" ca="1" si="420"/>
        <v>0</v>
      </c>
      <c r="N275" s="4">
        <f t="shared" ca="1" si="420"/>
        <v>0</v>
      </c>
      <c r="O275" s="4">
        <f t="shared" ca="1" si="420"/>
        <v>0</v>
      </c>
      <c r="P275" s="4">
        <f t="shared" ca="1" si="420"/>
        <v>0</v>
      </c>
      <c r="Q275" s="4">
        <f t="shared" ca="1" si="420"/>
        <v>0</v>
      </c>
      <c r="R275" s="4">
        <f t="shared" ca="1" si="420"/>
        <v>0</v>
      </c>
      <c r="S275" s="4">
        <f t="shared" ca="1" si="420"/>
        <v>0</v>
      </c>
      <c r="T275" s="4">
        <f t="shared" ca="1" si="420"/>
        <v>0</v>
      </c>
      <c r="U275" s="4">
        <f t="shared" ca="1" si="420"/>
        <v>0</v>
      </c>
      <c r="V275" s="4">
        <f t="shared" ca="1" si="420"/>
        <v>0</v>
      </c>
      <c r="W275" s="4">
        <f t="shared" ca="1" si="420"/>
        <v>0</v>
      </c>
      <c r="X275" s="4">
        <f t="shared" ca="1" si="420"/>
        <v>0</v>
      </c>
      <c r="Y275" s="4">
        <f t="shared" ca="1" si="420"/>
        <v>0</v>
      </c>
      <c r="Z275" s="4">
        <f t="shared" ca="1" si="420"/>
        <v>0</v>
      </c>
      <c r="AA275" s="4">
        <f t="shared" ca="1" si="420"/>
        <v>0</v>
      </c>
      <c r="AB275" s="4">
        <f t="shared" ca="1" si="420"/>
        <v>0</v>
      </c>
      <c r="AC275" s="4">
        <f t="shared" ca="1" si="420"/>
        <v>0</v>
      </c>
      <c r="AD275" s="4">
        <f t="shared" ca="1" si="420"/>
        <v>0</v>
      </c>
      <c r="AE275" s="4">
        <f t="shared" ca="1" si="420"/>
        <v>0</v>
      </c>
      <c r="AF275" s="4">
        <f t="shared" ca="1" si="420"/>
        <v>0</v>
      </c>
      <c r="AG275" s="4">
        <f t="shared" ca="1" si="420"/>
        <v>0</v>
      </c>
      <c r="AH275" s="4">
        <f t="shared" ca="1" si="420"/>
        <v>0</v>
      </c>
      <c r="AI275" s="4">
        <f t="shared" ca="1" si="420"/>
        <v>0</v>
      </c>
      <c r="AJ275" s="4">
        <f t="shared" ca="1" si="420"/>
        <v>0</v>
      </c>
      <c r="AK275" s="4">
        <f t="shared" ca="1" si="420"/>
        <v>0</v>
      </c>
      <c r="AL275" s="4">
        <f t="shared" ca="1" si="420"/>
        <v>0</v>
      </c>
      <c r="AM275" s="4">
        <f t="shared" ca="1" si="420"/>
        <v>0</v>
      </c>
      <c r="AN275" s="4">
        <f t="shared" ca="1" si="420"/>
        <v>0</v>
      </c>
      <c r="AO275" s="4">
        <f t="shared" ca="1" si="420"/>
        <v>0</v>
      </c>
      <c r="AP275" s="4">
        <f t="shared" ca="1" si="420"/>
        <v>0</v>
      </c>
      <c r="AQ275" s="4">
        <f t="shared" ca="1" si="420"/>
        <v>0</v>
      </c>
      <c r="AR275" s="4">
        <f t="shared" ca="1" si="420"/>
        <v>0</v>
      </c>
      <c r="AS275" s="4">
        <f t="shared" ca="1" si="420"/>
        <v>0</v>
      </c>
      <c r="AT275" s="4">
        <f t="shared" ca="1" si="420"/>
        <v>0</v>
      </c>
      <c r="AU275" s="4">
        <f t="shared" ca="1" si="420"/>
        <v>0</v>
      </c>
      <c r="AV275" s="4">
        <f t="shared" ca="1" si="420"/>
        <v>0</v>
      </c>
      <c r="AW275" s="4">
        <f t="shared" ca="1" si="420"/>
        <v>0</v>
      </c>
      <c r="AX275" s="4">
        <f t="shared" ca="1" si="420"/>
        <v>0</v>
      </c>
      <c r="AY275" s="4">
        <f t="shared" ca="1" si="420"/>
        <v>0</v>
      </c>
      <c r="AZ275" s="4">
        <f t="shared" ca="1" si="420"/>
        <v>0</v>
      </c>
      <c r="BA275" s="4">
        <f t="shared" ca="1" si="420"/>
        <v>0</v>
      </c>
      <c r="BB275" s="4">
        <f t="shared" ca="1" si="420"/>
        <v>0</v>
      </c>
      <c r="BC275" s="4">
        <f t="shared" ca="1" si="420"/>
        <v>0</v>
      </c>
      <c r="BD275" s="4">
        <f t="shared" ca="1" si="420"/>
        <v>0</v>
      </c>
      <c r="BE275" s="4">
        <f t="shared" ca="1" si="420"/>
        <v>0</v>
      </c>
      <c r="BF275" s="4">
        <f t="shared" ca="1" si="420"/>
        <v>0</v>
      </c>
      <c r="BG275" s="4">
        <f t="shared" ca="1" si="420"/>
        <v>0</v>
      </c>
      <c r="BH275" s="4">
        <f t="shared" ca="1" si="420"/>
        <v>0</v>
      </c>
      <c r="BI275" s="4">
        <f t="shared" ca="1" si="420"/>
        <v>0</v>
      </c>
      <c r="BJ275" s="4">
        <f t="shared" ca="1" si="420"/>
        <v>0</v>
      </c>
      <c r="BK275" s="4">
        <f t="shared" ca="1" si="420"/>
        <v>0</v>
      </c>
      <c r="BL275" s="4">
        <f t="shared" ca="1" si="420"/>
        <v>0</v>
      </c>
      <c r="BM275" s="4">
        <f t="shared" ca="1" si="420"/>
        <v>0</v>
      </c>
      <c r="BN275" s="4">
        <f t="shared" ca="1" si="420"/>
        <v>0</v>
      </c>
      <c r="BO275" s="4">
        <f t="shared" ca="1" si="420"/>
        <v>0</v>
      </c>
      <c r="BP275" s="4">
        <f t="shared" ref="BP275:EA275" ca="1" si="421">IF(BP263&gt;0,IF(OR($B$265="y",$B$276="Y"),    BP$148,       MIN(BP263,BP$148)),0)</f>
        <v>0</v>
      </c>
      <c r="BQ275" s="4">
        <f t="shared" ca="1" si="421"/>
        <v>0</v>
      </c>
      <c r="BR275" s="4">
        <f t="shared" ca="1" si="421"/>
        <v>0</v>
      </c>
      <c r="BS275" s="4">
        <f t="shared" ca="1" si="421"/>
        <v>0</v>
      </c>
      <c r="BT275" s="4">
        <f t="shared" ca="1" si="421"/>
        <v>0</v>
      </c>
      <c r="BU275" s="4">
        <f t="shared" ca="1" si="421"/>
        <v>0</v>
      </c>
      <c r="BV275" s="4">
        <f t="shared" ca="1" si="421"/>
        <v>0</v>
      </c>
      <c r="BW275" s="4">
        <f t="shared" ca="1" si="421"/>
        <v>0</v>
      </c>
      <c r="BX275" s="4">
        <f t="shared" ca="1" si="421"/>
        <v>0</v>
      </c>
      <c r="BY275" s="4">
        <f t="shared" ca="1" si="421"/>
        <v>0</v>
      </c>
      <c r="BZ275" s="4">
        <f t="shared" ca="1" si="421"/>
        <v>0</v>
      </c>
      <c r="CA275" s="4">
        <f t="shared" ca="1" si="421"/>
        <v>0</v>
      </c>
      <c r="CB275" s="4">
        <f t="shared" ca="1" si="421"/>
        <v>0</v>
      </c>
      <c r="CC275" s="4">
        <f t="shared" ca="1" si="421"/>
        <v>0</v>
      </c>
      <c r="CD275" s="4">
        <f t="shared" ca="1" si="421"/>
        <v>0</v>
      </c>
      <c r="CE275" s="4">
        <f t="shared" ca="1" si="421"/>
        <v>0</v>
      </c>
      <c r="CF275" s="4">
        <f t="shared" ca="1" si="421"/>
        <v>0</v>
      </c>
      <c r="CG275" s="4">
        <f t="shared" ca="1" si="421"/>
        <v>0</v>
      </c>
      <c r="CH275" s="4">
        <f t="shared" ca="1" si="421"/>
        <v>0</v>
      </c>
      <c r="CI275" s="4">
        <f t="shared" ca="1" si="421"/>
        <v>0</v>
      </c>
      <c r="CJ275" s="4">
        <f t="shared" ca="1" si="421"/>
        <v>0</v>
      </c>
      <c r="CK275" s="4">
        <f t="shared" ca="1" si="421"/>
        <v>0</v>
      </c>
      <c r="CL275" s="4">
        <f t="shared" ca="1" si="421"/>
        <v>0</v>
      </c>
      <c r="CM275" s="4">
        <f t="shared" ca="1" si="421"/>
        <v>0</v>
      </c>
      <c r="CN275" s="4">
        <f t="shared" ca="1" si="421"/>
        <v>0</v>
      </c>
      <c r="CO275" s="4">
        <f t="shared" ca="1" si="421"/>
        <v>0</v>
      </c>
      <c r="CP275" s="4">
        <f t="shared" ca="1" si="421"/>
        <v>0</v>
      </c>
      <c r="CQ275" s="4">
        <f t="shared" ca="1" si="421"/>
        <v>0</v>
      </c>
      <c r="CR275" s="4">
        <f t="shared" ca="1" si="421"/>
        <v>0</v>
      </c>
      <c r="CS275" s="4">
        <f t="shared" ca="1" si="421"/>
        <v>0</v>
      </c>
      <c r="CT275" s="4">
        <f t="shared" ca="1" si="421"/>
        <v>0</v>
      </c>
      <c r="CU275" s="4">
        <f t="shared" ca="1" si="421"/>
        <v>0</v>
      </c>
      <c r="CV275" s="4">
        <f t="shared" ca="1" si="421"/>
        <v>0</v>
      </c>
      <c r="CW275" s="4">
        <f t="shared" ca="1" si="421"/>
        <v>0</v>
      </c>
      <c r="CX275" s="4">
        <f t="shared" ca="1" si="421"/>
        <v>0</v>
      </c>
      <c r="CY275" s="4">
        <f t="shared" ca="1" si="421"/>
        <v>0</v>
      </c>
      <c r="CZ275" s="4">
        <f t="shared" ca="1" si="421"/>
        <v>0</v>
      </c>
      <c r="DA275" s="4">
        <f t="shared" ca="1" si="421"/>
        <v>0</v>
      </c>
      <c r="DB275" s="4">
        <f t="shared" ca="1" si="421"/>
        <v>0</v>
      </c>
      <c r="DC275" s="4">
        <f t="shared" ca="1" si="421"/>
        <v>0</v>
      </c>
      <c r="DD275" s="4">
        <f t="shared" ca="1" si="421"/>
        <v>0</v>
      </c>
      <c r="DE275" s="4">
        <f t="shared" ca="1" si="421"/>
        <v>0</v>
      </c>
      <c r="DF275" s="4">
        <f t="shared" ca="1" si="421"/>
        <v>0</v>
      </c>
      <c r="DG275" s="4">
        <f t="shared" ca="1" si="421"/>
        <v>0</v>
      </c>
      <c r="DH275" s="4">
        <f t="shared" ca="1" si="421"/>
        <v>0</v>
      </c>
      <c r="DI275" s="4">
        <f t="shared" ca="1" si="421"/>
        <v>0</v>
      </c>
      <c r="DJ275" s="4">
        <f t="shared" ca="1" si="421"/>
        <v>0</v>
      </c>
      <c r="DK275" s="4">
        <f t="shared" ca="1" si="421"/>
        <v>0</v>
      </c>
      <c r="DL275" s="4">
        <f t="shared" ca="1" si="421"/>
        <v>0</v>
      </c>
      <c r="DM275" s="4">
        <f t="shared" ca="1" si="421"/>
        <v>0</v>
      </c>
      <c r="DN275" s="4">
        <f t="shared" ca="1" si="421"/>
        <v>0</v>
      </c>
      <c r="DO275" s="4">
        <f t="shared" ca="1" si="421"/>
        <v>0</v>
      </c>
      <c r="DP275" s="4">
        <f t="shared" ca="1" si="421"/>
        <v>0</v>
      </c>
      <c r="DQ275" s="4">
        <f t="shared" ca="1" si="421"/>
        <v>0</v>
      </c>
      <c r="DR275" s="4">
        <f t="shared" ca="1" si="421"/>
        <v>0</v>
      </c>
      <c r="DS275" s="4">
        <f t="shared" ca="1" si="421"/>
        <v>0</v>
      </c>
      <c r="DT275" s="4">
        <f t="shared" ca="1" si="421"/>
        <v>0</v>
      </c>
      <c r="DU275" s="4">
        <f t="shared" ca="1" si="421"/>
        <v>0</v>
      </c>
      <c r="DV275" s="4">
        <f t="shared" ca="1" si="421"/>
        <v>0</v>
      </c>
      <c r="DW275" s="4">
        <f t="shared" ca="1" si="421"/>
        <v>0</v>
      </c>
      <c r="DX275" s="4">
        <f t="shared" ca="1" si="421"/>
        <v>0</v>
      </c>
      <c r="DY275" s="4">
        <f t="shared" ca="1" si="421"/>
        <v>0</v>
      </c>
      <c r="DZ275" s="4">
        <f t="shared" ca="1" si="421"/>
        <v>0</v>
      </c>
      <c r="EA275" s="4">
        <f t="shared" ca="1" si="421"/>
        <v>0</v>
      </c>
      <c r="EB275" s="4">
        <f t="shared" ref="EB275:GM275" ca="1" si="422">IF(EB263&gt;0,IF(OR($B$265="y",$B$276="Y"),    EB$148,       MIN(EB263,EB$148)),0)</f>
        <v>0</v>
      </c>
      <c r="EC275" s="4">
        <f t="shared" ca="1" si="422"/>
        <v>0</v>
      </c>
      <c r="ED275" s="4">
        <f t="shared" ca="1" si="422"/>
        <v>0</v>
      </c>
      <c r="EE275" s="4">
        <f t="shared" ca="1" si="422"/>
        <v>0</v>
      </c>
      <c r="EF275" s="4">
        <f t="shared" ca="1" si="422"/>
        <v>0</v>
      </c>
      <c r="EG275" s="4">
        <f t="shared" ca="1" si="422"/>
        <v>0</v>
      </c>
      <c r="EH275" s="4">
        <f t="shared" ca="1" si="422"/>
        <v>0</v>
      </c>
      <c r="EI275" s="4">
        <f t="shared" ca="1" si="422"/>
        <v>0</v>
      </c>
      <c r="EJ275" s="4">
        <f t="shared" ca="1" si="422"/>
        <v>0</v>
      </c>
      <c r="EK275" s="4">
        <f t="shared" ca="1" si="422"/>
        <v>0</v>
      </c>
      <c r="EL275" s="4">
        <f t="shared" ca="1" si="422"/>
        <v>0</v>
      </c>
      <c r="EM275" s="4">
        <f t="shared" ca="1" si="422"/>
        <v>0</v>
      </c>
      <c r="EN275" s="4">
        <f t="shared" ca="1" si="422"/>
        <v>0</v>
      </c>
      <c r="EO275" s="4">
        <f t="shared" ca="1" si="422"/>
        <v>0</v>
      </c>
      <c r="EP275" s="4">
        <f t="shared" ca="1" si="422"/>
        <v>0</v>
      </c>
      <c r="EQ275" s="4">
        <f t="shared" ca="1" si="422"/>
        <v>0</v>
      </c>
      <c r="ER275" s="4">
        <f t="shared" ca="1" si="422"/>
        <v>0</v>
      </c>
      <c r="ES275" s="4">
        <f t="shared" ca="1" si="422"/>
        <v>0</v>
      </c>
      <c r="ET275" s="4">
        <f t="shared" ca="1" si="422"/>
        <v>0</v>
      </c>
      <c r="EU275" s="4">
        <f t="shared" ca="1" si="422"/>
        <v>0</v>
      </c>
      <c r="EV275" s="4">
        <f t="shared" ca="1" si="422"/>
        <v>0</v>
      </c>
      <c r="EW275" s="4">
        <f t="shared" ca="1" si="422"/>
        <v>0</v>
      </c>
      <c r="EX275" s="4">
        <f t="shared" ca="1" si="422"/>
        <v>0</v>
      </c>
      <c r="EY275" s="4">
        <f t="shared" ca="1" si="422"/>
        <v>0</v>
      </c>
      <c r="EZ275" s="4">
        <f t="shared" ca="1" si="422"/>
        <v>0</v>
      </c>
      <c r="FA275" s="4">
        <f t="shared" ca="1" si="422"/>
        <v>0</v>
      </c>
      <c r="FB275" s="4">
        <f t="shared" ca="1" si="422"/>
        <v>0</v>
      </c>
      <c r="FC275" s="4">
        <f t="shared" ca="1" si="422"/>
        <v>0</v>
      </c>
      <c r="FD275" s="4">
        <f t="shared" ca="1" si="422"/>
        <v>0</v>
      </c>
      <c r="FE275" s="4">
        <f t="shared" ca="1" si="422"/>
        <v>0</v>
      </c>
      <c r="FF275" s="4">
        <f t="shared" ca="1" si="422"/>
        <v>0</v>
      </c>
      <c r="FG275" s="4">
        <f t="shared" ca="1" si="422"/>
        <v>0</v>
      </c>
      <c r="FH275" s="4">
        <f t="shared" ca="1" si="422"/>
        <v>0</v>
      </c>
      <c r="FI275" s="4">
        <f t="shared" ca="1" si="422"/>
        <v>0</v>
      </c>
      <c r="FJ275" s="4">
        <f t="shared" ca="1" si="422"/>
        <v>0</v>
      </c>
      <c r="FK275" s="4">
        <f t="shared" ca="1" si="422"/>
        <v>0</v>
      </c>
      <c r="FL275" s="4">
        <f t="shared" ca="1" si="422"/>
        <v>0</v>
      </c>
      <c r="FM275" s="4">
        <f t="shared" ca="1" si="422"/>
        <v>0</v>
      </c>
      <c r="FN275" s="4">
        <f t="shared" ca="1" si="422"/>
        <v>0</v>
      </c>
      <c r="FO275" s="4">
        <f t="shared" ca="1" si="422"/>
        <v>0</v>
      </c>
      <c r="FP275" s="4">
        <f t="shared" ca="1" si="422"/>
        <v>0</v>
      </c>
      <c r="FQ275" s="4">
        <f t="shared" ca="1" si="422"/>
        <v>0</v>
      </c>
      <c r="FR275" s="4">
        <f t="shared" ca="1" si="422"/>
        <v>0</v>
      </c>
      <c r="FS275" s="4">
        <f t="shared" ca="1" si="422"/>
        <v>0</v>
      </c>
      <c r="FT275" s="4">
        <f t="shared" ca="1" si="422"/>
        <v>0</v>
      </c>
      <c r="FU275" s="4">
        <f t="shared" ca="1" si="422"/>
        <v>0</v>
      </c>
      <c r="FV275" s="4">
        <f t="shared" ca="1" si="422"/>
        <v>0</v>
      </c>
      <c r="FW275" s="4">
        <f t="shared" ca="1" si="422"/>
        <v>0</v>
      </c>
      <c r="FX275" s="4">
        <f t="shared" ca="1" si="422"/>
        <v>0</v>
      </c>
      <c r="FY275" s="4">
        <f t="shared" ca="1" si="422"/>
        <v>0</v>
      </c>
      <c r="FZ275" s="4">
        <f t="shared" ca="1" si="422"/>
        <v>0</v>
      </c>
      <c r="GA275" s="4">
        <f t="shared" ca="1" si="422"/>
        <v>0</v>
      </c>
      <c r="GB275" s="4">
        <f t="shared" ca="1" si="422"/>
        <v>0</v>
      </c>
      <c r="GC275" s="4">
        <f t="shared" ca="1" si="422"/>
        <v>0</v>
      </c>
      <c r="GD275" s="4">
        <f t="shared" ca="1" si="422"/>
        <v>0</v>
      </c>
      <c r="GE275" s="4">
        <f t="shared" ca="1" si="422"/>
        <v>0</v>
      </c>
      <c r="GF275" s="4">
        <f t="shared" ca="1" si="422"/>
        <v>0</v>
      </c>
      <c r="GG275" s="4">
        <f t="shared" ca="1" si="422"/>
        <v>0</v>
      </c>
      <c r="GH275" s="4">
        <f t="shared" ca="1" si="422"/>
        <v>0</v>
      </c>
      <c r="GI275" s="4">
        <f t="shared" ca="1" si="422"/>
        <v>0</v>
      </c>
      <c r="GJ275" s="4">
        <f t="shared" ca="1" si="422"/>
        <v>0</v>
      </c>
      <c r="GK275" s="4">
        <f t="shared" ca="1" si="422"/>
        <v>0</v>
      </c>
      <c r="GL275" s="4">
        <f t="shared" ca="1" si="422"/>
        <v>0</v>
      </c>
      <c r="GM275" s="4">
        <f t="shared" ca="1" si="422"/>
        <v>0</v>
      </c>
      <c r="GN275" s="4">
        <f t="shared" ref="GN275:IV275" ca="1" si="423">IF(GN263&gt;0,IF(OR($B$265="y",$B$276="Y"),    GN$148,       MIN(GN263,GN$148)),0)</f>
        <v>0</v>
      </c>
      <c r="GO275" s="4">
        <f t="shared" ca="1" si="423"/>
        <v>0</v>
      </c>
      <c r="GP275" s="4">
        <f t="shared" ca="1" si="423"/>
        <v>0</v>
      </c>
      <c r="GQ275" s="4">
        <f t="shared" ca="1" si="423"/>
        <v>0</v>
      </c>
      <c r="GR275" s="4">
        <f t="shared" ca="1" si="423"/>
        <v>0</v>
      </c>
      <c r="GS275" s="4">
        <f t="shared" ca="1" si="423"/>
        <v>0</v>
      </c>
      <c r="GT275" s="4">
        <f t="shared" ca="1" si="423"/>
        <v>0</v>
      </c>
      <c r="GU275" s="4">
        <f t="shared" ca="1" si="423"/>
        <v>0</v>
      </c>
      <c r="GV275" s="4">
        <f t="shared" ca="1" si="423"/>
        <v>0</v>
      </c>
      <c r="GW275" s="4">
        <f t="shared" ca="1" si="423"/>
        <v>0</v>
      </c>
      <c r="GX275" s="4">
        <f t="shared" ca="1" si="423"/>
        <v>0</v>
      </c>
      <c r="GY275" s="4">
        <f t="shared" ca="1" si="423"/>
        <v>0</v>
      </c>
      <c r="GZ275" s="4">
        <f t="shared" ca="1" si="423"/>
        <v>0</v>
      </c>
      <c r="HA275" s="4">
        <f t="shared" ca="1" si="423"/>
        <v>0</v>
      </c>
      <c r="HB275" s="4">
        <f t="shared" ca="1" si="423"/>
        <v>0</v>
      </c>
      <c r="HC275" s="4">
        <f t="shared" ca="1" si="423"/>
        <v>0</v>
      </c>
      <c r="HD275" s="4">
        <f t="shared" ca="1" si="423"/>
        <v>0</v>
      </c>
      <c r="HE275" s="4">
        <f t="shared" ca="1" si="423"/>
        <v>0</v>
      </c>
      <c r="HF275" s="4">
        <f t="shared" ca="1" si="423"/>
        <v>0</v>
      </c>
      <c r="HG275" s="4">
        <f t="shared" ca="1" si="423"/>
        <v>0</v>
      </c>
      <c r="HH275" s="4">
        <f t="shared" ca="1" si="423"/>
        <v>0</v>
      </c>
      <c r="HI275" s="4">
        <f t="shared" ca="1" si="423"/>
        <v>0</v>
      </c>
      <c r="HJ275" s="4">
        <f t="shared" ca="1" si="423"/>
        <v>0</v>
      </c>
      <c r="HK275" s="4">
        <f t="shared" ca="1" si="423"/>
        <v>0</v>
      </c>
      <c r="HL275" s="4">
        <f t="shared" ca="1" si="423"/>
        <v>0</v>
      </c>
      <c r="HM275" s="4">
        <f t="shared" ca="1" si="423"/>
        <v>0</v>
      </c>
      <c r="HN275" s="4">
        <f t="shared" ca="1" si="423"/>
        <v>0</v>
      </c>
      <c r="HO275" s="4">
        <f t="shared" ca="1" si="423"/>
        <v>0</v>
      </c>
      <c r="HP275" s="4">
        <f t="shared" ca="1" si="423"/>
        <v>0</v>
      </c>
      <c r="HQ275" s="4">
        <f t="shared" ca="1" si="423"/>
        <v>0</v>
      </c>
      <c r="HR275" s="4">
        <f t="shared" ca="1" si="423"/>
        <v>0</v>
      </c>
      <c r="HS275" s="4">
        <f t="shared" ca="1" si="423"/>
        <v>0</v>
      </c>
      <c r="HT275" s="4">
        <f t="shared" ca="1" si="423"/>
        <v>0</v>
      </c>
      <c r="HU275" s="4">
        <f t="shared" ca="1" si="423"/>
        <v>0</v>
      </c>
      <c r="HV275" s="4">
        <f t="shared" ca="1" si="423"/>
        <v>0</v>
      </c>
      <c r="HW275" s="4">
        <f t="shared" ca="1" si="423"/>
        <v>0</v>
      </c>
      <c r="HX275" s="4">
        <f t="shared" ca="1" si="423"/>
        <v>0</v>
      </c>
      <c r="HY275" s="4">
        <f t="shared" ca="1" si="423"/>
        <v>0</v>
      </c>
      <c r="HZ275" s="4">
        <f t="shared" ca="1" si="423"/>
        <v>0</v>
      </c>
      <c r="IA275" s="4">
        <f t="shared" ca="1" si="423"/>
        <v>0</v>
      </c>
      <c r="IB275" s="4">
        <f t="shared" ca="1" si="423"/>
        <v>0</v>
      </c>
      <c r="IC275" s="4">
        <f t="shared" ca="1" si="423"/>
        <v>0</v>
      </c>
      <c r="ID275" s="4">
        <f t="shared" ca="1" si="423"/>
        <v>0</v>
      </c>
      <c r="IE275" s="4">
        <f t="shared" ca="1" si="423"/>
        <v>0</v>
      </c>
      <c r="IF275" s="4">
        <f t="shared" ca="1" si="423"/>
        <v>0</v>
      </c>
      <c r="IG275" s="4">
        <f t="shared" ca="1" si="423"/>
        <v>0</v>
      </c>
      <c r="IH275" s="4">
        <f t="shared" ca="1" si="423"/>
        <v>0</v>
      </c>
      <c r="II275" s="4">
        <f t="shared" ca="1" si="423"/>
        <v>0</v>
      </c>
      <c r="IJ275" s="4">
        <f t="shared" ca="1" si="423"/>
        <v>0</v>
      </c>
      <c r="IK275" s="4">
        <f t="shared" ca="1" si="423"/>
        <v>0</v>
      </c>
      <c r="IL275" s="4">
        <f t="shared" ca="1" si="423"/>
        <v>0</v>
      </c>
      <c r="IM275" s="4">
        <f t="shared" ca="1" si="423"/>
        <v>0</v>
      </c>
      <c r="IN275" s="4">
        <f t="shared" ca="1" si="423"/>
        <v>0</v>
      </c>
      <c r="IO275" s="4">
        <f t="shared" ca="1" si="423"/>
        <v>0</v>
      </c>
      <c r="IP275" s="4">
        <f t="shared" ca="1" si="423"/>
        <v>0</v>
      </c>
      <c r="IQ275" s="4">
        <f t="shared" ca="1" si="423"/>
        <v>0</v>
      </c>
      <c r="IR275" s="4">
        <f t="shared" ca="1" si="423"/>
        <v>0</v>
      </c>
      <c r="IS275" s="4">
        <f t="shared" ca="1" si="423"/>
        <v>0</v>
      </c>
      <c r="IT275" s="4">
        <f t="shared" ca="1" si="423"/>
        <v>0</v>
      </c>
      <c r="IU275" s="4">
        <f t="shared" ca="1" si="423"/>
        <v>0</v>
      </c>
      <c r="IV275" s="4">
        <f t="shared" ca="1" si="423"/>
        <v>0</v>
      </c>
    </row>
    <row r="276" spans="1:256" x14ac:dyDescent="0.15">
      <c r="A276" s="31" t="s">
        <v>354</v>
      </c>
      <c r="B276" s="32" t="s">
        <v>355</v>
      </c>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row>
    <row r="277" spans="1:256" x14ac:dyDescent="0.15">
      <c r="A277" s="24" t="s">
        <v>86</v>
      </c>
      <c r="B277" s="2" t="s">
        <v>18</v>
      </c>
      <c r="C277" s="4"/>
      <c r="D277" s="4">
        <f t="shared" ref="D277:BO277" ca="1" si="424">IF(D266&gt;0,IF(OR($B$276="y",$B$276="Y"),MIN(D266,$H$73),D266),0)</f>
        <v>4.864769289961389</v>
      </c>
      <c r="E277" s="4">
        <f t="shared" ca="1" si="424"/>
        <v>4.7664453537447926</v>
      </c>
      <c r="F277" s="4">
        <f t="shared" ca="1" si="424"/>
        <v>4.6671328971711539</v>
      </c>
      <c r="G277" s="4">
        <f t="shared" ca="1" si="424"/>
        <v>4.566821981943308</v>
      </c>
      <c r="H277" s="4">
        <f t="shared" ca="1" si="424"/>
        <v>4.4655025698473354</v>
      </c>
      <c r="I277" s="4">
        <f t="shared" ca="1" si="424"/>
        <v>4.3631645217480202</v>
      </c>
      <c r="J277" s="4">
        <f t="shared" ca="1" si="424"/>
        <v>4.2597975965742219</v>
      </c>
      <c r="K277" s="4">
        <f t="shared" ca="1" si="424"/>
        <v>4.1553914502940366</v>
      </c>
      <c r="L277" s="4">
        <f t="shared" ca="1" si="424"/>
        <v>4.049935634879664</v>
      </c>
      <c r="M277" s="4">
        <f t="shared" ca="1" si="424"/>
        <v>3.9434195972618591</v>
      </c>
      <c r="N277" s="4">
        <f t="shared" ca="1" si="424"/>
        <v>3.835832678273877</v>
      </c>
      <c r="O277" s="4">
        <f t="shared" ca="1" si="424"/>
        <v>3.7271641115848011</v>
      </c>
      <c r="P277" s="4">
        <f t="shared" ca="1" si="424"/>
        <v>3.6174030226221427</v>
      </c>
      <c r="Q277" s="4">
        <f t="shared" ca="1" si="424"/>
        <v>3.5065384274836151</v>
      </c>
      <c r="R277" s="4">
        <f t="shared" ca="1" si="424"/>
        <v>3.3945592318379596</v>
      </c>
      <c r="S277" s="4">
        <f t="shared" ca="1" si="424"/>
        <v>3.2814542298147278</v>
      </c>
      <c r="T277" s="4">
        <f t="shared" ca="1" si="424"/>
        <v>3.167212102882897</v>
      </c>
      <c r="U277" s="4">
        <f t="shared" ca="1" si="424"/>
        <v>3.0518214187182138</v>
      </c>
      <c r="V277" s="4">
        <f t="shared" ca="1" si="424"/>
        <v>2.9352706300591511</v>
      </c>
      <c r="W277" s="4">
        <f t="shared" ca="1" si="424"/>
        <v>2.8175480735513614</v>
      </c>
      <c r="X277" s="4">
        <f t="shared" ca="1" si="424"/>
        <v>2.6986419685805116</v>
      </c>
      <c r="Y277" s="4">
        <f t="shared" ca="1" si="424"/>
        <v>2.5785404160933876</v>
      </c>
      <c r="Z277" s="4">
        <f t="shared" ca="1" si="424"/>
        <v>2.4572313974071429</v>
      </c>
      <c r="AA277" s="4">
        <f t="shared" ca="1" si="424"/>
        <v>2.334702773006577</v>
      </c>
      <c r="AB277" s="4">
        <f t="shared" ca="1" si="424"/>
        <v>2.2109422813293222</v>
      </c>
      <c r="AC277" s="4">
        <f t="shared" ca="1" si="424"/>
        <v>2.0859375375388165</v>
      </c>
      <c r="AD277" s="4">
        <f t="shared" ca="1" si="424"/>
        <v>1.9596760322849429</v>
      </c>
      <c r="AE277" s="4">
        <f t="shared" ca="1" si="424"/>
        <v>1.8321451304522038</v>
      </c>
      <c r="AF277" s="4">
        <f t="shared" ca="1" si="424"/>
        <v>1.7033320698953063</v>
      </c>
      <c r="AG277" s="4">
        <f t="shared" ca="1" si="424"/>
        <v>1.5732239601620512</v>
      </c>
      <c r="AH277" s="4">
        <f t="shared" ca="1" si="424"/>
        <v>1.4418077812033692</v>
      </c>
      <c r="AI277" s="4">
        <f t="shared" ca="1" si="424"/>
        <v>1.3090703820703915</v>
      </c>
      <c r="AJ277" s="4">
        <f t="shared" ca="1" si="424"/>
        <v>1.1749790793021462</v>
      </c>
      <c r="AK277" s="4">
        <f t="shared" ca="1" si="424"/>
        <v>1.0382497815401015</v>
      </c>
      <c r="AL277" s="4">
        <f t="shared" ca="1" si="424"/>
        <v>0.89515327531346789</v>
      </c>
      <c r="AM277" s="4">
        <f t="shared" ca="1" si="424"/>
        <v>0.73985118314332998</v>
      </c>
      <c r="AN277" s="4">
        <f t="shared" ca="1" si="424"/>
        <v>0.56073376827208632</v>
      </c>
      <c r="AO277" s="4">
        <f t="shared" ca="1" si="424"/>
        <v>0.53822599999999998</v>
      </c>
      <c r="AP277" s="4">
        <f t="shared" ca="1" si="424"/>
        <v>0.53822599999999998</v>
      </c>
      <c r="AQ277" s="4">
        <f t="shared" ca="1" si="424"/>
        <v>0.53822599999999998</v>
      </c>
      <c r="AR277" s="4">
        <f t="shared" ca="1" si="424"/>
        <v>0.53822599999999998</v>
      </c>
      <c r="AS277" s="4">
        <f t="shared" ca="1" si="424"/>
        <v>0.53822599999999998</v>
      </c>
      <c r="AT277" s="4">
        <f t="shared" ca="1" si="424"/>
        <v>0.53822599999999998</v>
      </c>
      <c r="AU277" s="4">
        <f t="shared" ca="1" si="424"/>
        <v>0.53822599999999998</v>
      </c>
      <c r="AV277" s="4">
        <f t="shared" ca="1" si="424"/>
        <v>0.53822599999999998</v>
      </c>
      <c r="AW277" s="4">
        <f t="shared" ca="1" si="424"/>
        <v>0.53822599999999998</v>
      </c>
      <c r="AX277" s="4">
        <f t="shared" ca="1" si="424"/>
        <v>0.53822599999999998</v>
      </c>
      <c r="AY277" s="4">
        <f t="shared" ca="1" si="424"/>
        <v>0.53822599999999998</v>
      </c>
      <c r="AZ277" s="4">
        <f t="shared" ca="1" si="424"/>
        <v>0.53822599999999998</v>
      </c>
      <c r="BA277" s="4">
        <f t="shared" ca="1" si="424"/>
        <v>0.53822599999999998</v>
      </c>
      <c r="BB277" s="4">
        <f t="shared" ca="1" si="424"/>
        <v>0.53822599999999998</v>
      </c>
      <c r="BC277" s="4">
        <f t="shared" ca="1" si="424"/>
        <v>0.53822599999999998</v>
      </c>
      <c r="BD277" s="4">
        <f t="shared" ca="1" si="424"/>
        <v>0.53822599999999998</v>
      </c>
      <c r="BE277" s="4">
        <f t="shared" ca="1" si="424"/>
        <v>0.53822599999999998</v>
      </c>
      <c r="BF277" s="4">
        <f t="shared" ca="1" si="424"/>
        <v>0.53822599999999998</v>
      </c>
      <c r="BG277" s="4">
        <f t="shared" ca="1" si="424"/>
        <v>0.53822599999999998</v>
      </c>
      <c r="BH277" s="4">
        <f t="shared" ca="1" si="424"/>
        <v>0.53822599999999998</v>
      </c>
      <c r="BI277" s="4">
        <f t="shared" ca="1" si="424"/>
        <v>0.53822599999999998</v>
      </c>
      <c r="BJ277" s="4">
        <f t="shared" ca="1" si="424"/>
        <v>0.53822599999999998</v>
      </c>
      <c r="BK277" s="4">
        <f t="shared" ca="1" si="424"/>
        <v>0.53822599999999998</v>
      </c>
      <c r="BL277" s="4">
        <f t="shared" ca="1" si="424"/>
        <v>0.53822599999999998</v>
      </c>
      <c r="BM277" s="4">
        <f t="shared" ca="1" si="424"/>
        <v>0.53822599999999998</v>
      </c>
      <c r="BN277" s="4">
        <f t="shared" ca="1" si="424"/>
        <v>0.53822599999999998</v>
      </c>
      <c r="BO277" s="4">
        <f t="shared" ca="1" si="424"/>
        <v>0.53822599999999998</v>
      </c>
      <c r="BP277" s="4">
        <f t="shared" ref="BP277:EA277" ca="1" si="425">IF(BP266&gt;0,IF(OR($B$276="y",$B$276="Y"),MIN(BP266,$H$73),BP266),0)</f>
        <v>0.53822599999999998</v>
      </c>
      <c r="BQ277" s="4">
        <f t="shared" ca="1" si="425"/>
        <v>0.53822599999999998</v>
      </c>
      <c r="BR277" s="4">
        <f t="shared" ca="1" si="425"/>
        <v>0.53822599999999998</v>
      </c>
      <c r="BS277" s="4">
        <f t="shared" ca="1" si="425"/>
        <v>0.53822599999999998</v>
      </c>
      <c r="BT277" s="4">
        <f t="shared" ca="1" si="425"/>
        <v>0.53822599999999998</v>
      </c>
      <c r="BU277" s="4">
        <f t="shared" ca="1" si="425"/>
        <v>0.53822599999999998</v>
      </c>
      <c r="BV277" s="4">
        <f t="shared" ca="1" si="425"/>
        <v>0.53822599999999998</v>
      </c>
      <c r="BW277" s="4">
        <f t="shared" ca="1" si="425"/>
        <v>0.53822599999999998</v>
      </c>
      <c r="BX277" s="4">
        <f t="shared" ca="1" si="425"/>
        <v>0.53822599999999998</v>
      </c>
      <c r="BY277" s="4">
        <f t="shared" ca="1" si="425"/>
        <v>0.53822599999999998</v>
      </c>
      <c r="BZ277" s="4">
        <f t="shared" ca="1" si="425"/>
        <v>0.53822599999999998</v>
      </c>
      <c r="CA277" s="4">
        <f t="shared" ca="1" si="425"/>
        <v>0.53822599999999998</v>
      </c>
      <c r="CB277" s="4">
        <f t="shared" ca="1" si="425"/>
        <v>0.53822599999999998</v>
      </c>
      <c r="CC277" s="4">
        <f t="shared" ca="1" si="425"/>
        <v>0.53822599999999998</v>
      </c>
      <c r="CD277" s="4">
        <f t="shared" ca="1" si="425"/>
        <v>0.53822599999999998</v>
      </c>
      <c r="CE277" s="4">
        <f t="shared" ca="1" si="425"/>
        <v>0.53822599999999998</v>
      </c>
      <c r="CF277" s="4">
        <f t="shared" ca="1" si="425"/>
        <v>0.53822599999999998</v>
      </c>
      <c r="CG277" s="4">
        <f t="shared" ca="1" si="425"/>
        <v>0.53822599999999998</v>
      </c>
      <c r="CH277" s="4">
        <f t="shared" ca="1" si="425"/>
        <v>0.53822599999999998</v>
      </c>
      <c r="CI277" s="4">
        <f t="shared" ca="1" si="425"/>
        <v>0.53822599999999998</v>
      </c>
      <c r="CJ277" s="4">
        <f t="shared" ca="1" si="425"/>
        <v>0.53822599999999998</v>
      </c>
      <c r="CK277" s="4">
        <f t="shared" ca="1" si="425"/>
        <v>0.53822599999999998</v>
      </c>
      <c r="CL277" s="4">
        <f t="shared" ca="1" si="425"/>
        <v>0.53822599999999998</v>
      </c>
      <c r="CM277" s="4">
        <f t="shared" ca="1" si="425"/>
        <v>0.53822599999999998</v>
      </c>
      <c r="CN277" s="4">
        <f t="shared" ca="1" si="425"/>
        <v>0.53822599999999998</v>
      </c>
      <c r="CO277" s="4">
        <f t="shared" ca="1" si="425"/>
        <v>0.53822599999999998</v>
      </c>
      <c r="CP277" s="4">
        <f t="shared" ca="1" si="425"/>
        <v>0.53822599999999998</v>
      </c>
      <c r="CQ277" s="4">
        <f t="shared" ca="1" si="425"/>
        <v>0.53822599999999998</v>
      </c>
      <c r="CR277" s="4">
        <f t="shared" ca="1" si="425"/>
        <v>0.53822599999999998</v>
      </c>
      <c r="CS277" s="4">
        <f t="shared" ca="1" si="425"/>
        <v>0.53822599999999998</v>
      </c>
      <c r="CT277" s="4">
        <f t="shared" ca="1" si="425"/>
        <v>0.53822599999999998</v>
      </c>
      <c r="CU277" s="4">
        <f t="shared" ca="1" si="425"/>
        <v>0.53822599999999998</v>
      </c>
      <c r="CV277" s="4">
        <f t="shared" ca="1" si="425"/>
        <v>0.53822599999999998</v>
      </c>
      <c r="CW277" s="4">
        <f t="shared" ca="1" si="425"/>
        <v>0.53822599999999998</v>
      </c>
      <c r="CX277" s="4">
        <f t="shared" ca="1" si="425"/>
        <v>0.53822599999999998</v>
      </c>
      <c r="CY277" s="4">
        <f t="shared" ca="1" si="425"/>
        <v>0.53822599999999998</v>
      </c>
      <c r="CZ277" s="4">
        <f t="shared" ca="1" si="425"/>
        <v>0.53822599999999998</v>
      </c>
      <c r="DA277" s="4">
        <f t="shared" ca="1" si="425"/>
        <v>0.53822599999999998</v>
      </c>
      <c r="DB277" s="4">
        <f t="shared" ca="1" si="425"/>
        <v>0.53822599999999998</v>
      </c>
      <c r="DC277" s="4">
        <f t="shared" ca="1" si="425"/>
        <v>0.53822599999999998</v>
      </c>
      <c r="DD277" s="4">
        <f t="shared" ca="1" si="425"/>
        <v>0.53822599999999998</v>
      </c>
      <c r="DE277" s="4">
        <f t="shared" ca="1" si="425"/>
        <v>0.53822599999999998</v>
      </c>
      <c r="DF277" s="4">
        <f t="shared" ca="1" si="425"/>
        <v>0.53822599999999998</v>
      </c>
      <c r="DG277" s="4">
        <f t="shared" ca="1" si="425"/>
        <v>0.53822599999999998</v>
      </c>
      <c r="DH277" s="4">
        <f t="shared" ca="1" si="425"/>
        <v>0.53822599999999998</v>
      </c>
      <c r="DI277" s="4">
        <f t="shared" ca="1" si="425"/>
        <v>0.53822599999999998</v>
      </c>
      <c r="DJ277" s="4">
        <f t="shared" ca="1" si="425"/>
        <v>0.53822599999999998</v>
      </c>
      <c r="DK277" s="4">
        <f t="shared" ca="1" si="425"/>
        <v>0.53822599999999998</v>
      </c>
      <c r="DL277" s="4">
        <f t="shared" ca="1" si="425"/>
        <v>0.53822599999999998</v>
      </c>
      <c r="DM277" s="4">
        <f t="shared" ca="1" si="425"/>
        <v>0.53822599999999998</v>
      </c>
      <c r="DN277" s="4">
        <f t="shared" ca="1" si="425"/>
        <v>0.53822599999999998</v>
      </c>
      <c r="DO277" s="4">
        <f t="shared" ca="1" si="425"/>
        <v>0.53822599999999998</v>
      </c>
      <c r="DP277" s="4">
        <f t="shared" ca="1" si="425"/>
        <v>0.53822599999999998</v>
      </c>
      <c r="DQ277" s="4">
        <f t="shared" ca="1" si="425"/>
        <v>0.53822599999999998</v>
      </c>
      <c r="DR277" s="4">
        <f t="shared" ca="1" si="425"/>
        <v>0.53822599999999998</v>
      </c>
      <c r="DS277" s="4">
        <f t="shared" ca="1" si="425"/>
        <v>0.53822599999999998</v>
      </c>
      <c r="DT277" s="4">
        <f t="shared" ca="1" si="425"/>
        <v>0.53822599999999998</v>
      </c>
      <c r="DU277" s="4">
        <f t="shared" ca="1" si="425"/>
        <v>0.53822599999999998</v>
      </c>
      <c r="DV277" s="4">
        <f t="shared" ca="1" si="425"/>
        <v>0.53822599999999998</v>
      </c>
      <c r="DW277" s="4">
        <f t="shared" ca="1" si="425"/>
        <v>0.53822599999999998</v>
      </c>
      <c r="DX277" s="4">
        <f t="shared" ca="1" si="425"/>
        <v>0.53822599999999998</v>
      </c>
      <c r="DY277" s="4">
        <f t="shared" ca="1" si="425"/>
        <v>0.53822599999999998</v>
      </c>
      <c r="DZ277" s="4">
        <f t="shared" ca="1" si="425"/>
        <v>0.53822599999999998</v>
      </c>
      <c r="EA277" s="4">
        <f t="shared" ca="1" si="425"/>
        <v>0.53822599999999998</v>
      </c>
      <c r="EB277" s="4">
        <f t="shared" ref="EB277:GM277" ca="1" si="426">IF(EB266&gt;0,IF(OR($B$276="y",$B$276="Y"),MIN(EB266,$H$73),EB266),0)</f>
        <v>0.53822599999999998</v>
      </c>
      <c r="EC277" s="4">
        <f t="shared" ca="1" si="426"/>
        <v>0.53822599999999998</v>
      </c>
      <c r="ED277" s="4">
        <f t="shared" ca="1" si="426"/>
        <v>0.53822599999999998</v>
      </c>
      <c r="EE277" s="4">
        <f t="shared" ca="1" si="426"/>
        <v>0.53822599999999998</v>
      </c>
      <c r="EF277" s="4">
        <f t="shared" ca="1" si="426"/>
        <v>0.53822599999999998</v>
      </c>
      <c r="EG277" s="4">
        <f t="shared" ca="1" si="426"/>
        <v>0.53822599999999998</v>
      </c>
      <c r="EH277" s="4">
        <f t="shared" ca="1" si="426"/>
        <v>0.53822599999999998</v>
      </c>
      <c r="EI277" s="4">
        <f t="shared" ca="1" si="426"/>
        <v>0.53822599999999998</v>
      </c>
      <c r="EJ277" s="4">
        <f t="shared" ca="1" si="426"/>
        <v>0.53822599999999998</v>
      </c>
      <c r="EK277" s="4">
        <f t="shared" ca="1" si="426"/>
        <v>0.53822599999999998</v>
      </c>
      <c r="EL277" s="4">
        <f t="shared" ca="1" si="426"/>
        <v>0.53822599999999998</v>
      </c>
      <c r="EM277" s="4">
        <f t="shared" ca="1" si="426"/>
        <v>0.53822599999999998</v>
      </c>
      <c r="EN277" s="4">
        <f t="shared" ca="1" si="426"/>
        <v>0.53822599999999998</v>
      </c>
      <c r="EO277" s="4">
        <f t="shared" ca="1" si="426"/>
        <v>0.53822599999999998</v>
      </c>
      <c r="EP277" s="4">
        <f t="shared" ca="1" si="426"/>
        <v>0.53822599999999998</v>
      </c>
      <c r="EQ277" s="4">
        <f t="shared" ca="1" si="426"/>
        <v>0.53822599999999998</v>
      </c>
      <c r="ER277" s="4">
        <f t="shared" ca="1" si="426"/>
        <v>0.53822599999999998</v>
      </c>
      <c r="ES277" s="4">
        <f t="shared" ca="1" si="426"/>
        <v>0.53822599999999998</v>
      </c>
      <c r="ET277" s="4">
        <f t="shared" ca="1" si="426"/>
        <v>0.53822599999999998</v>
      </c>
      <c r="EU277" s="4">
        <f t="shared" ca="1" si="426"/>
        <v>0.53822599999999998</v>
      </c>
      <c r="EV277" s="4">
        <f t="shared" ca="1" si="426"/>
        <v>0.53822599999999998</v>
      </c>
      <c r="EW277" s="4">
        <f t="shared" ca="1" si="426"/>
        <v>0.53822599999999998</v>
      </c>
      <c r="EX277" s="4">
        <f t="shared" ca="1" si="426"/>
        <v>0.53822599999999998</v>
      </c>
      <c r="EY277" s="4">
        <f t="shared" ca="1" si="426"/>
        <v>0.53822599999999998</v>
      </c>
      <c r="EZ277" s="4">
        <f t="shared" ca="1" si="426"/>
        <v>0.53822599999999998</v>
      </c>
      <c r="FA277" s="4">
        <f t="shared" ca="1" si="426"/>
        <v>0.53822599999999998</v>
      </c>
      <c r="FB277" s="4">
        <f t="shared" ca="1" si="426"/>
        <v>0.53822599999999998</v>
      </c>
      <c r="FC277" s="4">
        <f t="shared" ca="1" si="426"/>
        <v>0.53822599999999998</v>
      </c>
      <c r="FD277" s="4">
        <f t="shared" ca="1" si="426"/>
        <v>0.53822599999999998</v>
      </c>
      <c r="FE277" s="4">
        <f t="shared" ca="1" si="426"/>
        <v>0.53822599999999998</v>
      </c>
      <c r="FF277" s="4">
        <f t="shared" ca="1" si="426"/>
        <v>0.53822599999999998</v>
      </c>
      <c r="FG277" s="4">
        <f t="shared" ca="1" si="426"/>
        <v>0.53822599999999998</v>
      </c>
      <c r="FH277" s="4">
        <f t="shared" ca="1" si="426"/>
        <v>0.53822599999999998</v>
      </c>
      <c r="FI277" s="4">
        <f t="shared" ca="1" si="426"/>
        <v>0.53822599999999998</v>
      </c>
      <c r="FJ277" s="4">
        <f t="shared" ca="1" si="426"/>
        <v>0.53822599999999998</v>
      </c>
      <c r="FK277" s="4">
        <f t="shared" ca="1" si="426"/>
        <v>0.53822599999999998</v>
      </c>
      <c r="FL277" s="4">
        <f t="shared" ca="1" si="426"/>
        <v>0.53822599999999998</v>
      </c>
      <c r="FM277" s="4">
        <f t="shared" ca="1" si="426"/>
        <v>0.53822599999999998</v>
      </c>
      <c r="FN277" s="4">
        <f t="shared" ca="1" si="426"/>
        <v>0.53822599999999998</v>
      </c>
      <c r="FO277" s="4">
        <f t="shared" ca="1" si="426"/>
        <v>0.53822599999999998</v>
      </c>
      <c r="FP277" s="4">
        <f t="shared" ca="1" si="426"/>
        <v>0.53822599999999998</v>
      </c>
      <c r="FQ277" s="4">
        <f t="shared" ca="1" si="426"/>
        <v>0.53822599999999998</v>
      </c>
      <c r="FR277" s="4">
        <f t="shared" ca="1" si="426"/>
        <v>0.53822599999999998</v>
      </c>
      <c r="FS277" s="4">
        <f t="shared" ca="1" si="426"/>
        <v>0.53822599999999998</v>
      </c>
      <c r="FT277" s="4">
        <f t="shared" ca="1" si="426"/>
        <v>0.53822599999999998</v>
      </c>
      <c r="FU277" s="4">
        <f t="shared" ca="1" si="426"/>
        <v>0.53822599999999998</v>
      </c>
      <c r="FV277" s="4">
        <f t="shared" ca="1" si="426"/>
        <v>0.53822599999999998</v>
      </c>
      <c r="FW277" s="4">
        <f t="shared" ca="1" si="426"/>
        <v>0.53822599999999998</v>
      </c>
      <c r="FX277" s="4">
        <f t="shared" ca="1" si="426"/>
        <v>0.53822599999999998</v>
      </c>
      <c r="FY277" s="4">
        <f t="shared" ca="1" si="426"/>
        <v>0.53822599999999998</v>
      </c>
      <c r="FZ277" s="4">
        <f t="shared" ca="1" si="426"/>
        <v>0.53822599999999998</v>
      </c>
      <c r="GA277" s="4">
        <f t="shared" ca="1" si="426"/>
        <v>0.53822599999999998</v>
      </c>
      <c r="GB277" s="4">
        <f t="shared" ca="1" si="426"/>
        <v>0.53822599999999998</v>
      </c>
      <c r="GC277" s="4">
        <f t="shared" ca="1" si="426"/>
        <v>0.53822599999999998</v>
      </c>
      <c r="GD277" s="4">
        <f t="shared" ca="1" si="426"/>
        <v>0.53822599999999998</v>
      </c>
      <c r="GE277" s="4">
        <f t="shared" ca="1" si="426"/>
        <v>0.53822599999999998</v>
      </c>
      <c r="GF277" s="4">
        <f t="shared" ca="1" si="426"/>
        <v>0.53822599999999998</v>
      </c>
      <c r="GG277" s="4">
        <f t="shared" ca="1" si="426"/>
        <v>0.53822599999999998</v>
      </c>
      <c r="GH277" s="4">
        <f t="shared" ca="1" si="426"/>
        <v>0.53822599999999998</v>
      </c>
      <c r="GI277" s="4">
        <f t="shared" ca="1" si="426"/>
        <v>0.53822599999999998</v>
      </c>
      <c r="GJ277" s="4">
        <f t="shared" ca="1" si="426"/>
        <v>0.53822599999999998</v>
      </c>
      <c r="GK277" s="4">
        <f t="shared" ca="1" si="426"/>
        <v>0.53822599999999998</v>
      </c>
      <c r="GL277" s="4">
        <f t="shared" ca="1" si="426"/>
        <v>0.53822599999999998</v>
      </c>
      <c r="GM277" s="4">
        <f t="shared" ca="1" si="426"/>
        <v>0.53822599999999998</v>
      </c>
      <c r="GN277" s="4">
        <f t="shared" ref="GN277:IV277" ca="1" si="427">IF(GN266&gt;0,IF(OR($B$276="y",$B$276="Y"),MIN(GN266,$H$73),GN266),0)</f>
        <v>0.53822599999999998</v>
      </c>
      <c r="GO277" s="4">
        <f t="shared" ca="1" si="427"/>
        <v>0.53822599999999998</v>
      </c>
      <c r="GP277" s="4">
        <f t="shared" ca="1" si="427"/>
        <v>0.53822599999999998</v>
      </c>
      <c r="GQ277" s="4">
        <f t="shared" ca="1" si="427"/>
        <v>0.53822599999999998</v>
      </c>
      <c r="GR277" s="4">
        <f t="shared" ca="1" si="427"/>
        <v>0.53822599999999998</v>
      </c>
      <c r="GS277" s="4">
        <f t="shared" ca="1" si="427"/>
        <v>0.53822599999999998</v>
      </c>
      <c r="GT277" s="4">
        <f t="shared" ca="1" si="427"/>
        <v>0.53822599999999998</v>
      </c>
      <c r="GU277" s="4">
        <f t="shared" ca="1" si="427"/>
        <v>0.53822599999999998</v>
      </c>
      <c r="GV277" s="4">
        <f t="shared" ca="1" si="427"/>
        <v>0.53822599999999998</v>
      </c>
      <c r="GW277" s="4">
        <f t="shared" ca="1" si="427"/>
        <v>0.53822599999999998</v>
      </c>
      <c r="GX277" s="4">
        <f t="shared" ca="1" si="427"/>
        <v>0.53822599999999998</v>
      </c>
      <c r="GY277" s="4">
        <f t="shared" ca="1" si="427"/>
        <v>0.53822599999999998</v>
      </c>
      <c r="GZ277" s="4">
        <f t="shared" ca="1" si="427"/>
        <v>0.53822599999999998</v>
      </c>
      <c r="HA277" s="4">
        <f t="shared" ca="1" si="427"/>
        <v>0.53822599999999998</v>
      </c>
      <c r="HB277" s="4">
        <f t="shared" ca="1" si="427"/>
        <v>0.53822599999999998</v>
      </c>
      <c r="HC277" s="4">
        <f t="shared" ca="1" si="427"/>
        <v>0.53822599999999998</v>
      </c>
      <c r="HD277" s="4">
        <f t="shared" ca="1" si="427"/>
        <v>0.53822599999999998</v>
      </c>
      <c r="HE277" s="4">
        <f t="shared" ca="1" si="427"/>
        <v>0.53822599999999998</v>
      </c>
      <c r="HF277" s="4">
        <f t="shared" ca="1" si="427"/>
        <v>0.53822599999999998</v>
      </c>
      <c r="HG277" s="4">
        <f t="shared" ca="1" si="427"/>
        <v>0.53822599999999998</v>
      </c>
      <c r="HH277" s="4">
        <f t="shared" ca="1" si="427"/>
        <v>0.53822599999999998</v>
      </c>
      <c r="HI277" s="4">
        <f t="shared" ca="1" si="427"/>
        <v>0.53822599999999998</v>
      </c>
      <c r="HJ277" s="4">
        <f t="shared" ca="1" si="427"/>
        <v>0.53822599999999998</v>
      </c>
      <c r="HK277" s="4">
        <f t="shared" ca="1" si="427"/>
        <v>0.53822599999999998</v>
      </c>
      <c r="HL277" s="4">
        <f t="shared" ca="1" si="427"/>
        <v>0.53822599999999998</v>
      </c>
      <c r="HM277" s="4">
        <f t="shared" ca="1" si="427"/>
        <v>0.53822599999999998</v>
      </c>
      <c r="HN277" s="4">
        <f t="shared" ca="1" si="427"/>
        <v>0.53822599999999998</v>
      </c>
      <c r="HO277" s="4">
        <f t="shared" ca="1" si="427"/>
        <v>0.53822599999999998</v>
      </c>
      <c r="HP277" s="4">
        <f t="shared" ca="1" si="427"/>
        <v>0.53822599999999998</v>
      </c>
      <c r="HQ277" s="4">
        <f t="shared" ca="1" si="427"/>
        <v>0.53822599999999998</v>
      </c>
      <c r="HR277" s="4">
        <f t="shared" ca="1" si="427"/>
        <v>0.53822599999999998</v>
      </c>
      <c r="HS277" s="4">
        <f t="shared" ca="1" si="427"/>
        <v>0.53822599999999998</v>
      </c>
      <c r="HT277" s="4">
        <f t="shared" ca="1" si="427"/>
        <v>0.53822599999999998</v>
      </c>
      <c r="HU277" s="4">
        <f t="shared" ca="1" si="427"/>
        <v>0.53822599999999998</v>
      </c>
      <c r="HV277" s="4">
        <f t="shared" ca="1" si="427"/>
        <v>0.53822599999999998</v>
      </c>
      <c r="HW277" s="4">
        <f t="shared" ca="1" si="427"/>
        <v>0.53822599999999998</v>
      </c>
      <c r="HX277" s="4">
        <f t="shared" ca="1" si="427"/>
        <v>0.53822599999999998</v>
      </c>
      <c r="HY277" s="4">
        <f t="shared" ca="1" si="427"/>
        <v>0.53822599999999998</v>
      </c>
      <c r="HZ277" s="4">
        <f t="shared" ca="1" si="427"/>
        <v>0.53822599999999998</v>
      </c>
      <c r="IA277" s="4">
        <f t="shared" ca="1" si="427"/>
        <v>0.53822599999999998</v>
      </c>
      <c r="IB277" s="4">
        <f t="shared" ca="1" si="427"/>
        <v>0.53822599999999998</v>
      </c>
      <c r="IC277" s="4">
        <f t="shared" ca="1" si="427"/>
        <v>0.53822599999999998</v>
      </c>
      <c r="ID277" s="4">
        <f t="shared" ca="1" si="427"/>
        <v>0.53822599999999998</v>
      </c>
      <c r="IE277" s="4">
        <f t="shared" ca="1" si="427"/>
        <v>0.53822599999999998</v>
      </c>
      <c r="IF277" s="4">
        <f t="shared" ca="1" si="427"/>
        <v>0.53822599999999998</v>
      </c>
      <c r="IG277" s="4">
        <f t="shared" ca="1" si="427"/>
        <v>0.53822599999999998</v>
      </c>
      <c r="IH277" s="4">
        <f t="shared" ca="1" si="427"/>
        <v>0.53822599999999998</v>
      </c>
      <c r="II277" s="4">
        <f t="shared" ca="1" si="427"/>
        <v>0.53822599999999998</v>
      </c>
      <c r="IJ277" s="4">
        <f t="shared" ca="1" si="427"/>
        <v>0.53822599999999998</v>
      </c>
      <c r="IK277" s="4">
        <f t="shared" ca="1" si="427"/>
        <v>0.53822599999999998</v>
      </c>
      <c r="IL277" s="4">
        <f t="shared" ca="1" si="427"/>
        <v>0.53822599999999998</v>
      </c>
      <c r="IM277" s="4">
        <f t="shared" ca="1" si="427"/>
        <v>0.53822599999999998</v>
      </c>
      <c r="IN277" s="4">
        <f t="shared" ca="1" si="427"/>
        <v>0.53822599999999998</v>
      </c>
      <c r="IO277" s="4">
        <f t="shared" ca="1" si="427"/>
        <v>0.53822599999999998</v>
      </c>
      <c r="IP277" s="4">
        <f t="shared" ca="1" si="427"/>
        <v>0.53822599999999998</v>
      </c>
      <c r="IQ277" s="4">
        <f t="shared" ca="1" si="427"/>
        <v>0.53822599999999998</v>
      </c>
      <c r="IR277" s="4">
        <f t="shared" ca="1" si="427"/>
        <v>0.53822599999999998</v>
      </c>
      <c r="IS277" s="4">
        <f t="shared" ca="1" si="427"/>
        <v>0.53822599999999998</v>
      </c>
      <c r="IT277" s="4">
        <f t="shared" ca="1" si="427"/>
        <v>0.53822599999999998</v>
      </c>
      <c r="IU277" s="4">
        <f t="shared" ca="1" si="427"/>
        <v>0.53822599999999998</v>
      </c>
      <c r="IV277" s="4">
        <f t="shared" ca="1" si="427"/>
        <v>0.53822599999999998</v>
      </c>
    </row>
    <row r="278" spans="1:256" x14ac:dyDescent="0.15">
      <c r="A278" s="24" t="s">
        <v>92</v>
      </c>
      <c r="B278" s="2" t="s">
        <v>18</v>
      </c>
      <c r="C278" s="4"/>
      <c r="D278" s="4">
        <f t="shared" ref="D278:BO278" ca="1" si="428">IF(D267&gt;0,IF(OR($B$276="y",$B$276="Y"),MIN(D267,$H$73),D267),0)</f>
        <v>3.9251430095542656</v>
      </c>
      <c r="E278" s="4">
        <f t="shared" ca="1" si="428"/>
        <v>3.9298926915174817</v>
      </c>
      <c r="F278" s="4">
        <f t="shared" ca="1" si="428"/>
        <v>3.9346843051653519</v>
      </c>
      <c r="G278" s="4">
        <f t="shared" ca="1" si="428"/>
        <v>3.9395181761156985</v>
      </c>
      <c r="H278" s="4">
        <f t="shared" ca="1" si="428"/>
        <v>3.9443946318449412</v>
      </c>
      <c r="I278" s="4">
        <f t="shared" ca="1" si="428"/>
        <v>3.9493140016898094</v>
      </c>
      <c r="J278" s="4">
        <f t="shared" ca="1" si="428"/>
        <v>3.9542766168489449</v>
      </c>
      <c r="K278" s="4">
        <f t="shared" ca="1" si="428"/>
        <v>3.9592828103844093</v>
      </c>
      <c r="L278" s="4">
        <f t="shared" ca="1" si="428"/>
        <v>3.9643329172230843</v>
      </c>
      <c r="M278" s="4">
        <f t="shared" ca="1" si="428"/>
        <v>3.9434195972618591</v>
      </c>
      <c r="N278" s="4">
        <f t="shared" ca="1" si="428"/>
        <v>3.835832678273877</v>
      </c>
      <c r="O278" s="4">
        <f t="shared" ca="1" si="428"/>
        <v>3.7271641115848011</v>
      </c>
      <c r="P278" s="4">
        <f t="shared" ca="1" si="428"/>
        <v>3.6174030226221427</v>
      </c>
      <c r="Q278" s="4">
        <f t="shared" ca="1" si="428"/>
        <v>3.5065384274836151</v>
      </c>
      <c r="R278" s="4">
        <f t="shared" ca="1" si="428"/>
        <v>3.3945592318379596</v>
      </c>
      <c r="S278" s="4">
        <f t="shared" ca="1" si="428"/>
        <v>3.2814542298147278</v>
      </c>
      <c r="T278" s="4">
        <f t="shared" ca="1" si="428"/>
        <v>3.167212102882897</v>
      </c>
      <c r="U278" s="4">
        <f t="shared" ca="1" si="428"/>
        <v>3.0518214187182138</v>
      </c>
      <c r="V278" s="4">
        <f t="shared" ca="1" si="428"/>
        <v>2.9352706300591511</v>
      </c>
      <c r="W278" s="4">
        <f t="shared" ca="1" si="428"/>
        <v>2.8175480735513614</v>
      </c>
      <c r="X278" s="4">
        <f t="shared" ca="1" si="428"/>
        <v>2.6986419685805116</v>
      </c>
      <c r="Y278" s="4">
        <f t="shared" ca="1" si="428"/>
        <v>2.5785404160933876</v>
      </c>
      <c r="Z278" s="4">
        <f t="shared" ca="1" si="428"/>
        <v>2.4572313974071429</v>
      </c>
      <c r="AA278" s="4">
        <f t="shared" ca="1" si="428"/>
        <v>2.334702773006577</v>
      </c>
      <c r="AB278" s="4">
        <f t="shared" ca="1" si="428"/>
        <v>2.2109422813293222</v>
      </c>
      <c r="AC278" s="4">
        <f t="shared" ca="1" si="428"/>
        <v>2.0859375375388165</v>
      </c>
      <c r="AD278" s="4">
        <f t="shared" ca="1" si="428"/>
        <v>1.9596760322849429</v>
      </c>
      <c r="AE278" s="4">
        <f t="shared" ca="1" si="428"/>
        <v>1.8321451304522038</v>
      </c>
      <c r="AF278" s="4">
        <f t="shared" ca="1" si="428"/>
        <v>1.7033320698953063</v>
      </c>
      <c r="AG278" s="4">
        <f t="shared" ca="1" si="428"/>
        <v>1.5732239601620512</v>
      </c>
      <c r="AH278" s="4">
        <f t="shared" ca="1" si="428"/>
        <v>1.4418077812033692</v>
      </c>
      <c r="AI278" s="4">
        <f t="shared" ca="1" si="428"/>
        <v>1.3090703820703915</v>
      </c>
      <c r="AJ278" s="4">
        <f t="shared" ca="1" si="428"/>
        <v>1.1749790793021462</v>
      </c>
      <c r="AK278" s="4">
        <f t="shared" ca="1" si="428"/>
        <v>1.0382497815401015</v>
      </c>
      <c r="AL278" s="4">
        <f t="shared" ca="1" si="428"/>
        <v>0.89515327531346789</v>
      </c>
      <c r="AM278" s="4">
        <f t="shared" ca="1" si="428"/>
        <v>0.73985118314332998</v>
      </c>
      <c r="AN278" s="4">
        <f t="shared" ca="1" si="428"/>
        <v>0.56073376827208632</v>
      </c>
      <c r="AO278" s="4">
        <f t="shared" ca="1" si="428"/>
        <v>0.53822599999999998</v>
      </c>
      <c r="AP278" s="4">
        <f t="shared" ca="1" si="428"/>
        <v>0.53822599999999998</v>
      </c>
      <c r="AQ278" s="4">
        <f t="shared" ca="1" si="428"/>
        <v>0.53822599999999998</v>
      </c>
      <c r="AR278" s="4">
        <f t="shared" ca="1" si="428"/>
        <v>0.53822599999999998</v>
      </c>
      <c r="AS278" s="4">
        <f t="shared" ca="1" si="428"/>
        <v>0.53822599999999998</v>
      </c>
      <c r="AT278" s="4">
        <f t="shared" ca="1" si="428"/>
        <v>0.53822599999999998</v>
      </c>
      <c r="AU278" s="4">
        <f t="shared" ca="1" si="428"/>
        <v>0.53822599999999998</v>
      </c>
      <c r="AV278" s="4">
        <f t="shared" ca="1" si="428"/>
        <v>0.53822599999999998</v>
      </c>
      <c r="AW278" s="4">
        <f t="shared" ca="1" si="428"/>
        <v>0.53822599999999998</v>
      </c>
      <c r="AX278" s="4">
        <f t="shared" ca="1" si="428"/>
        <v>0.53822599999999998</v>
      </c>
      <c r="AY278" s="4">
        <f t="shared" ca="1" si="428"/>
        <v>0.53822599999999998</v>
      </c>
      <c r="AZ278" s="4">
        <f t="shared" ca="1" si="428"/>
        <v>0.53822599999999998</v>
      </c>
      <c r="BA278" s="4">
        <f t="shared" ca="1" si="428"/>
        <v>0.53822599999999998</v>
      </c>
      <c r="BB278" s="4">
        <f t="shared" ca="1" si="428"/>
        <v>0.53822599999999998</v>
      </c>
      <c r="BC278" s="4">
        <f t="shared" ca="1" si="428"/>
        <v>0.53822599999999998</v>
      </c>
      <c r="BD278" s="4">
        <f t="shared" ca="1" si="428"/>
        <v>0.53822599999999998</v>
      </c>
      <c r="BE278" s="4">
        <f t="shared" ca="1" si="428"/>
        <v>0.53822599999999998</v>
      </c>
      <c r="BF278" s="4">
        <f t="shared" ca="1" si="428"/>
        <v>0.53822599999999998</v>
      </c>
      <c r="BG278" s="4">
        <f t="shared" ca="1" si="428"/>
        <v>0.53822599999999998</v>
      </c>
      <c r="BH278" s="4">
        <f t="shared" ca="1" si="428"/>
        <v>0.53822599999999998</v>
      </c>
      <c r="BI278" s="4">
        <f t="shared" ca="1" si="428"/>
        <v>0.53822599999999998</v>
      </c>
      <c r="BJ278" s="4">
        <f t="shared" ca="1" si="428"/>
        <v>0.53822599999999998</v>
      </c>
      <c r="BK278" s="4">
        <f t="shared" ca="1" si="428"/>
        <v>0.53822599999999998</v>
      </c>
      <c r="BL278" s="4">
        <f t="shared" ca="1" si="428"/>
        <v>0.53822599999999998</v>
      </c>
      <c r="BM278" s="4">
        <f t="shared" ca="1" si="428"/>
        <v>0.53822599999999998</v>
      </c>
      <c r="BN278" s="4">
        <f t="shared" ca="1" si="428"/>
        <v>0.53822599999999998</v>
      </c>
      <c r="BO278" s="4">
        <f t="shared" ca="1" si="428"/>
        <v>0.53822599999999998</v>
      </c>
      <c r="BP278" s="4">
        <f t="shared" ref="BP278:EA278" ca="1" si="429">IF(BP267&gt;0,IF(OR($B$276="y",$B$276="Y"),MIN(BP267,$H$73),BP267),0)</f>
        <v>0.53822599999999998</v>
      </c>
      <c r="BQ278" s="4">
        <f t="shared" ca="1" si="429"/>
        <v>0.53822599999999998</v>
      </c>
      <c r="BR278" s="4">
        <f t="shared" ca="1" si="429"/>
        <v>0.53822599999999998</v>
      </c>
      <c r="BS278" s="4">
        <f t="shared" ca="1" si="429"/>
        <v>0.53822599999999998</v>
      </c>
      <c r="BT278" s="4">
        <f t="shared" ca="1" si="429"/>
        <v>0.53822599999999998</v>
      </c>
      <c r="BU278" s="4">
        <f t="shared" ca="1" si="429"/>
        <v>0.53822599999999998</v>
      </c>
      <c r="BV278" s="4">
        <f t="shared" ca="1" si="429"/>
        <v>0.53822599999999998</v>
      </c>
      <c r="BW278" s="4">
        <f t="shared" ca="1" si="429"/>
        <v>0.53822599999999998</v>
      </c>
      <c r="BX278" s="4">
        <f t="shared" ca="1" si="429"/>
        <v>0.53822599999999998</v>
      </c>
      <c r="BY278" s="4">
        <f t="shared" ca="1" si="429"/>
        <v>0.53822599999999998</v>
      </c>
      <c r="BZ278" s="4">
        <f t="shared" ca="1" si="429"/>
        <v>0.53822599999999998</v>
      </c>
      <c r="CA278" s="4">
        <f t="shared" ca="1" si="429"/>
        <v>0.53822599999999998</v>
      </c>
      <c r="CB278" s="4">
        <f t="shared" ca="1" si="429"/>
        <v>0.53822599999999998</v>
      </c>
      <c r="CC278" s="4">
        <f t="shared" ca="1" si="429"/>
        <v>0.53822599999999998</v>
      </c>
      <c r="CD278" s="4">
        <f t="shared" ca="1" si="429"/>
        <v>0.53822599999999998</v>
      </c>
      <c r="CE278" s="4">
        <f t="shared" ca="1" si="429"/>
        <v>0.53822599999999998</v>
      </c>
      <c r="CF278" s="4">
        <f t="shared" ca="1" si="429"/>
        <v>0.53822599999999998</v>
      </c>
      <c r="CG278" s="4">
        <f t="shared" ca="1" si="429"/>
        <v>0.53822599999999998</v>
      </c>
      <c r="CH278" s="4">
        <f t="shared" ca="1" si="429"/>
        <v>0.53822599999999998</v>
      </c>
      <c r="CI278" s="4">
        <f t="shared" ca="1" si="429"/>
        <v>0.53822599999999998</v>
      </c>
      <c r="CJ278" s="4">
        <f t="shared" ca="1" si="429"/>
        <v>0.53822599999999998</v>
      </c>
      <c r="CK278" s="4">
        <f t="shared" ca="1" si="429"/>
        <v>0.53822599999999998</v>
      </c>
      <c r="CL278" s="4">
        <f t="shared" ca="1" si="429"/>
        <v>0.53822599999999998</v>
      </c>
      <c r="CM278" s="4">
        <f t="shared" ca="1" si="429"/>
        <v>0.53822599999999998</v>
      </c>
      <c r="CN278" s="4">
        <f t="shared" ca="1" si="429"/>
        <v>0.53822599999999998</v>
      </c>
      <c r="CO278" s="4">
        <f t="shared" ca="1" si="429"/>
        <v>0.53822599999999998</v>
      </c>
      <c r="CP278" s="4">
        <f t="shared" ca="1" si="429"/>
        <v>0.53822599999999998</v>
      </c>
      <c r="CQ278" s="4">
        <f t="shared" ca="1" si="429"/>
        <v>0.53822599999999998</v>
      </c>
      <c r="CR278" s="4">
        <f t="shared" ca="1" si="429"/>
        <v>0.53822599999999998</v>
      </c>
      <c r="CS278" s="4">
        <f t="shared" ca="1" si="429"/>
        <v>0.53822599999999998</v>
      </c>
      <c r="CT278" s="4">
        <f t="shared" ca="1" si="429"/>
        <v>0.53822599999999998</v>
      </c>
      <c r="CU278" s="4">
        <f t="shared" ca="1" si="429"/>
        <v>0.53822599999999998</v>
      </c>
      <c r="CV278" s="4">
        <f t="shared" ca="1" si="429"/>
        <v>0.53822599999999998</v>
      </c>
      <c r="CW278" s="4">
        <f t="shared" ca="1" si="429"/>
        <v>0.53822599999999998</v>
      </c>
      <c r="CX278" s="4">
        <f t="shared" ca="1" si="429"/>
        <v>0.53822599999999998</v>
      </c>
      <c r="CY278" s="4">
        <f t="shared" ca="1" si="429"/>
        <v>0.53822599999999998</v>
      </c>
      <c r="CZ278" s="4">
        <f t="shared" ca="1" si="429"/>
        <v>0.53822599999999998</v>
      </c>
      <c r="DA278" s="4">
        <f t="shared" ca="1" si="429"/>
        <v>0.53822599999999998</v>
      </c>
      <c r="DB278" s="4">
        <f t="shared" ca="1" si="429"/>
        <v>0.53822599999999998</v>
      </c>
      <c r="DC278" s="4">
        <f t="shared" ca="1" si="429"/>
        <v>0.53822599999999998</v>
      </c>
      <c r="DD278" s="4">
        <f t="shared" ca="1" si="429"/>
        <v>0.53822599999999998</v>
      </c>
      <c r="DE278" s="4">
        <f t="shared" ca="1" si="429"/>
        <v>0.53822599999999998</v>
      </c>
      <c r="DF278" s="4">
        <f t="shared" ca="1" si="429"/>
        <v>0.53822599999999998</v>
      </c>
      <c r="DG278" s="4">
        <f t="shared" ca="1" si="429"/>
        <v>0.53822599999999998</v>
      </c>
      <c r="DH278" s="4">
        <f t="shared" ca="1" si="429"/>
        <v>0.53822599999999998</v>
      </c>
      <c r="DI278" s="4">
        <f t="shared" ca="1" si="429"/>
        <v>0.53822599999999998</v>
      </c>
      <c r="DJ278" s="4">
        <f t="shared" ca="1" si="429"/>
        <v>0.53822599999999998</v>
      </c>
      <c r="DK278" s="4">
        <f t="shared" ca="1" si="429"/>
        <v>0.53822599999999998</v>
      </c>
      <c r="DL278" s="4">
        <f t="shared" ca="1" si="429"/>
        <v>0.53822599999999998</v>
      </c>
      <c r="DM278" s="4">
        <f t="shared" ca="1" si="429"/>
        <v>0.53822599999999998</v>
      </c>
      <c r="DN278" s="4">
        <f t="shared" ca="1" si="429"/>
        <v>0.53822599999999998</v>
      </c>
      <c r="DO278" s="4">
        <f t="shared" ca="1" si="429"/>
        <v>0.53822599999999998</v>
      </c>
      <c r="DP278" s="4">
        <f t="shared" ca="1" si="429"/>
        <v>0.53822599999999998</v>
      </c>
      <c r="DQ278" s="4">
        <f t="shared" ca="1" si="429"/>
        <v>0.53822599999999998</v>
      </c>
      <c r="DR278" s="4">
        <f t="shared" ca="1" si="429"/>
        <v>0.53822599999999998</v>
      </c>
      <c r="DS278" s="4">
        <f t="shared" ca="1" si="429"/>
        <v>0.53822599999999998</v>
      </c>
      <c r="DT278" s="4">
        <f t="shared" ca="1" si="429"/>
        <v>0.53822599999999998</v>
      </c>
      <c r="DU278" s="4">
        <f t="shared" ca="1" si="429"/>
        <v>0.53822599999999998</v>
      </c>
      <c r="DV278" s="4">
        <f t="shared" ca="1" si="429"/>
        <v>0.53822599999999998</v>
      </c>
      <c r="DW278" s="4">
        <f t="shared" ca="1" si="429"/>
        <v>0.53822599999999998</v>
      </c>
      <c r="DX278" s="4">
        <f t="shared" ca="1" si="429"/>
        <v>0.53822599999999998</v>
      </c>
      <c r="DY278" s="4">
        <f t="shared" ca="1" si="429"/>
        <v>0.53822599999999998</v>
      </c>
      <c r="DZ278" s="4">
        <f t="shared" ca="1" si="429"/>
        <v>0.53822599999999998</v>
      </c>
      <c r="EA278" s="4">
        <f t="shared" ca="1" si="429"/>
        <v>0.53822599999999998</v>
      </c>
      <c r="EB278" s="4">
        <f t="shared" ref="EB278:GM278" ca="1" si="430">IF(EB267&gt;0,IF(OR($B$276="y",$B$276="Y"),MIN(EB267,$H$73),EB267),0)</f>
        <v>0.53822599999999998</v>
      </c>
      <c r="EC278" s="4">
        <f t="shared" ca="1" si="430"/>
        <v>0.53822599999999998</v>
      </c>
      <c r="ED278" s="4">
        <f t="shared" ca="1" si="430"/>
        <v>0.53822599999999998</v>
      </c>
      <c r="EE278" s="4">
        <f t="shared" ca="1" si="430"/>
        <v>0.53822599999999998</v>
      </c>
      <c r="EF278" s="4">
        <f t="shared" ca="1" si="430"/>
        <v>0.53822599999999998</v>
      </c>
      <c r="EG278" s="4">
        <f t="shared" ca="1" si="430"/>
        <v>0.53822599999999998</v>
      </c>
      <c r="EH278" s="4">
        <f t="shared" ca="1" si="430"/>
        <v>0.53822599999999998</v>
      </c>
      <c r="EI278" s="4">
        <f t="shared" ca="1" si="430"/>
        <v>0.53822599999999998</v>
      </c>
      <c r="EJ278" s="4">
        <f t="shared" ca="1" si="430"/>
        <v>0.53822599999999998</v>
      </c>
      <c r="EK278" s="4">
        <f t="shared" ca="1" si="430"/>
        <v>0.53822599999999998</v>
      </c>
      <c r="EL278" s="4">
        <f t="shared" ca="1" si="430"/>
        <v>0.53822599999999998</v>
      </c>
      <c r="EM278" s="4">
        <f t="shared" ca="1" si="430"/>
        <v>0.53822599999999998</v>
      </c>
      <c r="EN278" s="4">
        <f t="shared" ca="1" si="430"/>
        <v>0.53822599999999998</v>
      </c>
      <c r="EO278" s="4">
        <f t="shared" ca="1" si="430"/>
        <v>0.53822599999999998</v>
      </c>
      <c r="EP278" s="4">
        <f t="shared" ca="1" si="430"/>
        <v>0.53822599999999998</v>
      </c>
      <c r="EQ278" s="4">
        <f t="shared" ca="1" si="430"/>
        <v>0.53822599999999998</v>
      </c>
      <c r="ER278" s="4">
        <f t="shared" ca="1" si="430"/>
        <v>0.53822599999999998</v>
      </c>
      <c r="ES278" s="4">
        <f t="shared" ca="1" si="430"/>
        <v>0.53822599999999998</v>
      </c>
      <c r="ET278" s="4">
        <f t="shared" ca="1" si="430"/>
        <v>0.53822599999999998</v>
      </c>
      <c r="EU278" s="4">
        <f t="shared" ca="1" si="430"/>
        <v>0.53822599999999998</v>
      </c>
      <c r="EV278" s="4">
        <f t="shared" ca="1" si="430"/>
        <v>0.53822599999999998</v>
      </c>
      <c r="EW278" s="4">
        <f t="shared" ca="1" si="430"/>
        <v>0.53822599999999998</v>
      </c>
      <c r="EX278" s="4">
        <f t="shared" ca="1" si="430"/>
        <v>0.53822599999999998</v>
      </c>
      <c r="EY278" s="4">
        <f t="shared" ca="1" si="430"/>
        <v>0.53822599999999998</v>
      </c>
      <c r="EZ278" s="4">
        <f t="shared" ca="1" si="430"/>
        <v>0.53822599999999998</v>
      </c>
      <c r="FA278" s="4">
        <f t="shared" ca="1" si="430"/>
        <v>0.53822599999999998</v>
      </c>
      <c r="FB278" s="4">
        <f t="shared" ca="1" si="430"/>
        <v>0.53822599999999998</v>
      </c>
      <c r="FC278" s="4">
        <f t="shared" ca="1" si="430"/>
        <v>0.53822599999999998</v>
      </c>
      <c r="FD278" s="4">
        <f t="shared" ca="1" si="430"/>
        <v>0.53822599999999998</v>
      </c>
      <c r="FE278" s="4">
        <f t="shared" ca="1" si="430"/>
        <v>0.53822599999999998</v>
      </c>
      <c r="FF278" s="4">
        <f t="shared" ca="1" si="430"/>
        <v>0.53822599999999998</v>
      </c>
      <c r="FG278" s="4">
        <f t="shared" ca="1" si="430"/>
        <v>0.53822599999999998</v>
      </c>
      <c r="FH278" s="4">
        <f t="shared" ca="1" si="430"/>
        <v>0.53822599999999998</v>
      </c>
      <c r="FI278" s="4">
        <f t="shared" ca="1" si="430"/>
        <v>0.53822599999999998</v>
      </c>
      <c r="FJ278" s="4">
        <f t="shared" ca="1" si="430"/>
        <v>0.53822599999999998</v>
      </c>
      <c r="FK278" s="4">
        <f t="shared" ca="1" si="430"/>
        <v>0.53822599999999998</v>
      </c>
      <c r="FL278" s="4">
        <f t="shared" ca="1" si="430"/>
        <v>0.53822599999999998</v>
      </c>
      <c r="FM278" s="4">
        <f t="shared" ca="1" si="430"/>
        <v>0.53822599999999998</v>
      </c>
      <c r="FN278" s="4">
        <f t="shared" ca="1" si="430"/>
        <v>0.53822599999999998</v>
      </c>
      <c r="FO278" s="4">
        <f t="shared" ca="1" si="430"/>
        <v>0.53822599999999998</v>
      </c>
      <c r="FP278" s="4">
        <f t="shared" ca="1" si="430"/>
        <v>0.53822599999999998</v>
      </c>
      <c r="FQ278" s="4">
        <f t="shared" ca="1" si="430"/>
        <v>0.53822599999999998</v>
      </c>
      <c r="FR278" s="4">
        <f t="shared" ca="1" si="430"/>
        <v>0.53822599999999998</v>
      </c>
      <c r="FS278" s="4">
        <f t="shared" ca="1" si="430"/>
        <v>0.53822599999999998</v>
      </c>
      <c r="FT278" s="4">
        <f t="shared" ca="1" si="430"/>
        <v>0.53822599999999998</v>
      </c>
      <c r="FU278" s="4">
        <f t="shared" ca="1" si="430"/>
        <v>0.53822599999999998</v>
      </c>
      <c r="FV278" s="4">
        <f t="shared" ca="1" si="430"/>
        <v>0.53822599999999998</v>
      </c>
      <c r="FW278" s="4">
        <f t="shared" ca="1" si="430"/>
        <v>0.53822599999999998</v>
      </c>
      <c r="FX278" s="4">
        <f t="shared" ca="1" si="430"/>
        <v>0.53822599999999998</v>
      </c>
      <c r="FY278" s="4">
        <f t="shared" ca="1" si="430"/>
        <v>0.53822599999999998</v>
      </c>
      <c r="FZ278" s="4">
        <f t="shared" ca="1" si="430"/>
        <v>0.53822599999999998</v>
      </c>
      <c r="GA278" s="4">
        <f t="shared" ca="1" si="430"/>
        <v>0.53822599999999998</v>
      </c>
      <c r="GB278" s="4">
        <f t="shared" ca="1" si="430"/>
        <v>0.53822599999999998</v>
      </c>
      <c r="GC278" s="4">
        <f t="shared" ca="1" si="430"/>
        <v>0.53822599999999998</v>
      </c>
      <c r="GD278" s="4">
        <f t="shared" ca="1" si="430"/>
        <v>0.53822599999999998</v>
      </c>
      <c r="GE278" s="4">
        <f t="shared" ca="1" si="430"/>
        <v>0.53822599999999998</v>
      </c>
      <c r="GF278" s="4">
        <f t="shared" ca="1" si="430"/>
        <v>0.53822599999999998</v>
      </c>
      <c r="GG278" s="4">
        <f t="shared" ca="1" si="430"/>
        <v>0.53822599999999998</v>
      </c>
      <c r="GH278" s="4">
        <f t="shared" ca="1" si="430"/>
        <v>0.53822599999999998</v>
      </c>
      <c r="GI278" s="4">
        <f t="shared" ca="1" si="430"/>
        <v>0.53822599999999998</v>
      </c>
      <c r="GJ278" s="4">
        <f t="shared" ca="1" si="430"/>
        <v>0.53822599999999998</v>
      </c>
      <c r="GK278" s="4">
        <f t="shared" ca="1" si="430"/>
        <v>0.53822599999999998</v>
      </c>
      <c r="GL278" s="4">
        <f t="shared" ca="1" si="430"/>
        <v>0.53822599999999998</v>
      </c>
      <c r="GM278" s="4">
        <f t="shared" ca="1" si="430"/>
        <v>0.53822599999999998</v>
      </c>
      <c r="GN278" s="4">
        <f t="shared" ref="GN278:IV278" ca="1" si="431">IF(GN267&gt;0,IF(OR($B$276="y",$B$276="Y"),MIN(GN267,$H$73),GN267),0)</f>
        <v>0.53822599999999998</v>
      </c>
      <c r="GO278" s="4">
        <f t="shared" ca="1" si="431"/>
        <v>0.53822599999999998</v>
      </c>
      <c r="GP278" s="4">
        <f t="shared" ca="1" si="431"/>
        <v>0.53822599999999998</v>
      </c>
      <c r="GQ278" s="4">
        <f t="shared" ca="1" si="431"/>
        <v>0.53822599999999998</v>
      </c>
      <c r="GR278" s="4">
        <f t="shared" ca="1" si="431"/>
        <v>0.53822599999999998</v>
      </c>
      <c r="GS278" s="4">
        <f t="shared" ca="1" si="431"/>
        <v>0.53822599999999998</v>
      </c>
      <c r="GT278" s="4">
        <f t="shared" ca="1" si="431"/>
        <v>0.53822599999999998</v>
      </c>
      <c r="GU278" s="4">
        <f t="shared" ca="1" si="431"/>
        <v>0.53822599999999998</v>
      </c>
      <c r="GV278" s="4">
        <f t="shared" ca="1" si="431"/>
        <v>0.53822599999999998</v>
      </c>
      <c r="GW278" s="4">
        <f t="shared" ca="1" si="431"/>
        <v>0.53822599999999998</v>
      </c>
      <c r="GX278" s="4">
        <f t="shared" ca="1" si="431"/>
        <v>0.53822599999999998</v>
      </c>
      <c r="GY278" s="4">
        <f t="shared" ca="1" si="431"/>
        <v>0.53822599999999998</v>
      </c>
      <c r="GZ278" s="4">
        <f t="shared" ca="1" si="431"/>
        <v>0.53822599999999998</v>
      </c>
      <c r="HA278" s="4">
        <f t="shared" ca="1" si="431"/>
        <v>0.53822599999999998</v>
      </c>
      <c r="HB278" s="4">
        <f t="shared" ca="1" si="431"/>
        <v>0.53822599999999998</v>
      </c>
      <c r="HC278" s="4">
        <f t="shared" ca="1" si="431"/>
        <v>0.53822599999999998</v>
      </c>
      <c r="HD278" s="4">
        <f t="shared" ca="1" si="431"/>
        <v>0.53822599999999998</v>
      </c>
      <c r="HE278" s="4">
        <f t="shared" ca="1" si="431"/>
        <v>0.53822599999999998</v>
      </c>
      <c r="HF278" s="4">
        <f t="shared" ca="1" si="431"/>
        <v>0.53822599999999998</v>
      </c>
      <c r="HG278" s="4">
        <f t="shared" ca="1" si="431"/>
        <v>0.53822599999999998</v>
      </c>
      <c r="HH278" s="4">
        <f t="shared" ca="1" si="431"/>
        <v>0.53822599999999998</v>
      </c>
      <c r="HI278" s="4">
        <f t="shared" ca="1" si="431"/>
        <v>0.53822599999999998</v>
      </c>
      <c r="HJ278" s="4">
        <f t="shared" ca="1" si="431"/>
        <v>0.53822599999999998</v>
      </c>
      <c r="HK278" s="4">
        <f t="shared" ca="1" si="431"/>
        <v>0.53822599999999998</v>
      </c>
      <c r="HL278" s="4">
        <f t="shared" ca="1" si="431"/>
        <v>0.53822599999999998</v>
      </c>
      <c r="HM278" s="4">
        <f t="shared" ca="1" si="431"/>
        <v>0.53822599999999998</v>
      </c>
      <c r="HN278" s="4">
        <f t="shared" ca="1" si="431"/>
        <v>0.53822599999999998</v>
      </c>
      <c r="HO278" s="4">
        <f t="shared" ca="1" si="431"/>
        <v>0.53822599999999998</v>
      </c>
      <c r="HP278" s="4">
        <f t="shared" ca="1" si="431"/>
        <v>0.53822599999999998</v>
      </c>
      <c r="HQ278" s="4">
        <f t="shared" ca="1" si="431"/>
        <v>0.53822599999999998</v>
      </c>
      <c r="HR278" s="4">
        <f t="shared" ca="1" si="431"/>
        <v>0.53822599999999998</v>
      </c>
      <c r="HS278" s="4">
        <f t="shared" ca="1" si="431"/>
        <v>0.53822599999999998</v>
      </c>
      <c r="HT278" s="4">
        <f t="shared" ca="1" si="431"/>
        <v>0.53822599999999998</v>
      </c>
      <c r="HU278" s="4">
        <f t="shared" ca="1" si="431"/>
        <v>0.53822599999999998</v>
      </c>
      <c r="HV278" s="4">
        <f t="shared" ca="1" si="431"/>
        <v>0.53822599999999998</v>
      </c>
      <c r="HW278" s="4">
        <f t="shared" ca="1" si="431"/>
        <v>0.53822599999999998</v>
      </c>
      <c r="HX278" s="4">
        <f t="shared" ca="1" si="431"/>
        <v>0.53822599999999998</v>
      </c>
      <c r="HY278" s="4">
        <f t="shared" ca="1" si="431"/>
        <v>0.53822599999999998</v>
      </c>
      <c r="HZ278" s="4">
        <f t="shared" ca="1" si="431"/>
        <v>0.53822599999999998</v>
      </c>
      <c r="IA278" s="4">
        <f t="shared" ca="1" si="431"/>
        <v>0.53822599999999998</v>
      </c>
      <c r="IB278" s="4">
        <f t="shared" ca="1" si="431"/>
        <v>0.53822599999999998</v>
      </c>
      <c r="IC278" s="4">
        <f t="shared" ca="1" si="431"/>
        <v>0.53822599999999998</v>
      </c>
      <c r="ID278" s="4">
        <f t="shared" ca="1" si="431"/>
        <v>0.53822599999999998</v>
      </c>
      <c r="IE278" s="4">
        <f t="shared" ca="1" si="431"/>
        <v>0.53822599999999998</v>
      </c>
      <c r="IF278" s="4">
        <f t="shared" ca="1" si="431"/>
        <v>0.53822599999999998</v>
      </c>
      <c r="IG278" s="4">
        <f t="shared" ca="1" si="431"/>
        <v>0.53822599999999998</v>
      </c>
      <c r="IH278" s="4">
        <f t="shared" ca="1" si="431"/>
        <v>0.53822599999999998</v>
      </c>
      <c r="II278" s="4">
        <f t="shared" ca="1" si="431"/>
        <v>0.53822599999999998</v>
      </c>
      <c r="IJ278" s="4">
        <f t="shared" ca="1" si="431"/>
        <v>0.53822599999999998</v>
      </c>
      <c r="IK278" s="4">
        <f t="shared" ca="1" si="431"/>
        <v>0.53822599999999998</v>
      </c>
      <c r="IL278" s="4">
        <f t="shared" ca="1" si="431"/>
        <v>0.53822599999999998</v>
      </c>
      <c r="IM278" s="4">
        <f t="shared" ca="1" si="431"/>
        <v>0.53822599999999998</v>
      </c>
      <c r="IN278" s="4">
        <f t="shared" ca="1" si="431"/>
        <v>0.53822599999999998</v>
      </c>
      <c r="IO278" s="4">
        <f t="shared" ca="1" si="431"/>
        <v>0.53822599999999998</v>
      </c>
      <c r="IP278" s="4">
        <f t="shared" ca="1" si="431"/>
        <v>0.53822599999999998</v>
      </c>
      <c r="IQ278" s="4">
        <f t="shared" ca="1" si="431"/>
        <v>0.53822599999999998</v>
      </c>
      <c r="IR278" s="4">
        <f t="shared" ca="1" si="431"/>
        <v>0.53822599999999998</v>
      </c>
      <c r="IS278" s="4">
        <f t="shared" ca="1" si="431"/>
        <v>0.53822599999999998</v>
      </c>
      <c r="IT278" s="4">
        <f t="shared" ca="1" si="431"/>
        <v>0.53822599999999998</v>
      </c>
      <c r="IU278" s="4">
        <f t="shared" ca="1" si="431"/>
        <v>0.53822599999999998</v>
      </c>
      <c r="IV278" s="4">
        <f t="shared" ca="1" si="431"/>
        <v>0.53822599999999998</v>
      </c>
    </row>
    <row r="279" spans="1:256" x14ac:dyDescent="0.15">
      <c r="A279" s="24" t="s">
        <v>93</v>
      </c>
      <c r="B279" s="2" t="s">
        <v>18</v>
      </c>
      <c r="C279" s="4"/>
      <c r="D279" s="4">
        <f t="shared" ref="D279:BO279" ca="1" si="432">IF(D268&gt;0,IF(OR($B$276="y",$B$276="Y"),MIN(D268,$H$73),D268),0)</f>
        <v>1.6182738381988435</v>
      </c>
      <c r="E279" s="4">
        <f t="shared" ca="1" si="432"/>
        <v>1.6202320562923316</v>
      </c>
      <c r="F279" s="4">
        <f t="shared" ca="1" si="432"/>
        <v>1.6222075621503935</v>
      </c>
      <c r="G279" s="4">
        <f t="shared" ca="1" si="432"/>
        <v>1.6242004900200622</v>
      </c>
      <c r="H279" s="4">
        <f t="shared" ca="1" si="432"/>
        <v>1.6262109749146401</v>
      </c>
      <c r="I279" s="4">
        <f t="shared" ca="1" si="432"/>
        <v>1.6282391526144073</v>
      </c>
      <c r="J279" s="4">
        <f t="shared" ca="1" si="432"/>
        <v>1.6302851596672792</v>
      </c>
      <c r="K279" s="4">
        <f t="shared" ca="1" si="432"/>
        <v>1.6323491333894296</v>
      </c>
      <c r="L279" s="4">
        <f t="shared" ca="1" si="432"/>
        <v>1.6344312118658681</v>
      </c>
      <c r="M279" s="4">
        <f t="shared" ca="1" si="432"/>
        <v>1.6365315339509776</v>
      </c>
      <c r="N279" s="4">
        <f t="shared" ca="1" si="432"/>
        <v>1.6386502392690072</v>
      </c>
      <c r="O279" s="4">
        <f t="shared" ca="1" si="432"/>
        <v>1.6407874682145285</v>
      </c>
      <c r="P279" s="4">
        <f t="shared" ca="1" si="432"/>
        <v>1.6429433619528448</v>
      </c>
      <c r="Q279" s="4">
        <f t="shared" ca="1" si="432"/>
        <v>1.645118062420363</v>
      </c>
      <c r="R279" s="4">
        <f t="shared" ca="1" si="432"/>
        <v>1.6473117123249212</v>
      </c>
      <c r="S279" s="4">
        <f t="shared" ca="1" si="432"/>
        <v>1.6495244551460779</v>
      </c>
      <c r="T279" s="4">
        <f t="shared" ca="1" si="432"/>
        <v>1.6517564351353555</v>
      </c>
      <c r="U279" s="4">
        <f t="shared" ca="1" si="432"/>
        <v>1.6540077973164498</v>
      </c>
      <c r="V279" s="4">
        <f t="shared" ca="1" si="432"/>
        <v>1.6562786874853905</v>
      </c>
      <c r="W279" s="4">
        <f t="shared" ca="1" si="432"/>
        <v>1.6585692522106683</v>
      </c>
      <c r="X279" s="4">
        <f t="shared" ca="1" si="432"/>
        <v>1.6608796388333178</v>
      </c>
      <c r="Y279" s="4">
        <f t="shared" ca="1" si="432"/>
        <v>1.6632099954669608</v>
      </c>
      <c r="Z279" s="4">
        <f t="shared" ca="1" si="432"/>
        <v>1.6655604709978107</v>
      </c>
      <c r="AA279" s="4">
        <f t="shared" ca="1" si="432"/>
        <v>1.6679312150846359</v>
      </c>
      <c r="AB279" s="4">
        <f t="shared" ca="1" si="432"/>
        <v>1.6703223781586869</v>
      </c>
      <c r="AC279" s="4">
        <f t="shared" ca="1" si="432"/>
        <v>1.6727341114235801</v>
      </c>
      <c r="AD279" s="4">
        <f t="shared" ca="1" si="432"/>
        <v>1.6751665668551476</v>
      </c>
      <c r="AE279" s="4">
        <f t="shared" ca="1" si="432"/>
        <v>1.6776198972012444</v>
      </c>
      <c r="AF279" s="4">
        <f t="shared" ca="1" si="432"/>
        <v>1.6800942559815226</v>
      </c>
      <c r="AG279" s="4">
        <f t="shared" ca="1" si="432"/>
        <v>1.5732239601620512</v>
      </c>
      <c r="AH279" s="4">
        <f t="shared" ca="1" si="432"/>
        <v>1.4418077812033692</v>
      </c>
      <c r="AI279" s="4">
        <f t="shared" ca="1" si="432"/>
        <v>1.3090703820703915</v>
      </c>
      <c r="AJ279" s="4">
        <f t="shared" ca="1" si="432"/>
        <v>1.1749790793021462</v>
      </c>
      <c r="AK279" s="4">
        <f t="shared" ca="1" si="432"/>
        <v>1.0382497815401015</v>
      </c>
      <c r="AL279" s="4">
        <f t="shared" ca="1" si="432"/>
        <v>0.89515327531346789</v>
      </c>
      <c r="AM279" s="4">
        <f t="shared" ca="1" si="432"/>
        <v>0.73985118314332998</v>
      </c>
      <c r="AN279" s="4">
        <f t="shared" ca="1" si="432"/>
        <v>0.56073376827208632</v>
      </c>
      <c r="AO279" s="4">
        <f t="shared" ca="1" si="432"/>
        <v>0.53822599999999998</v>
      </c>
      <c r="AP279" s="4">
        <f t="shared" ca="1" si="432"/>
        <v>0.53822599999999998</v>
      </c>
      <c r="AQ279" s="4">
        <f t="shared" ca="1" si="432"/>
        <v>0.53822599999999998</v>
      </c>
      <c r="AR279" s="4">
        <f t="shared" ca="1" si="432"/>
        <v>0.53822599999999998</v>
      </c>
      <c r="AS279" s="4">
        <f t="shared" ca="1" si="432"/>
        <v>0.53822599999999998</v>
      </c>
      <c r="AT279" s="4">
        <f t="shared" ca="1" si="432"/>
        <v>0.53822599999999998</v>
      </c>
      <c r="AU279" s="4">
        <f t="shared" ca="1" si="432"/>
        <v>0.53822599999999998</v>
      </c>
      <c r="AV279" s="4">
        <f t="shared" ca="1" si="432"/>
        <v>0.53822599999999998</v>
      </c>
      <c r="AW279" s="4">
        <f t="shared" ca="1" si="432"/>
        <v>0.53822599999999998</v>
      </c>
      <c r="AX279" s="4">
        <f t="shared" ca="1" si="432"/>
        <v>0.53822599999999998</v>
      </c>
      <c r="AY279" s="4">
        <f t="shared" ca="1" si="432"/>
        <v>0.53822599999999998</v>
      </c>
      <c r="AZ279" s="4">
        <f t="shared" ca="1" si="432"/>
        <v>0.53822599999999998</v>
      </c>
      <c r="BA279" s="4">
        <f t="shared" ca="1" si="432"/>
        <v>0.53822599999999998</v>
      </c>
      <c r="BB279" s="4">
        <f t="shared" ca="1" si="432"/>
        <v>0.53822599999999998</v>
      </c>
      <c r="BC279" s="4">
        <f t="shared" ca="1" si="432"/>
        <v>0.53822599999999998</v>
      </c>
      <c r="BD279" s="4">
        <f t="shared" ca="1" si="432"/>
        <v>0.53822599999999998</v>
      </c>
      <c r="BE279" s="4">
        <f t="shared" ca="1" si="432"/>
        <v>0.53822599999999998</v>
      </c>
      <c r="BF279" s="4">
        <f t="shared" ca="1" si="432"/>
        <v>0.53822599999999998</v>
      </c>
      <c r="BG279" s="4">
        <f t="shared" ca="1" si="432"/>
        <v>0.53822599999999998</v>
      </c>
      <c r="BH279" s="4">
        <f t="shared" ca="1" si="432"/>
        <v>0.53822599999999998</v>
      </c>
      <c r="BI279" s="4">
        <f t="shared" ca="1" si="432"/>
        <v>0.53822599999999998</v>
      </c>
      <c r="BJ279" s="4">
        <f t="shared" ca="1" si="432"/>
        <v>0.53822599999999998</v>
      </c>
      <c r="BK279" s="4">
        <f t="shared" ca="1" si="432"/>
        <v>0.53822599999999998</v>
      </c>
      <c r="BL279" s="4">
        <f t="shared" ca="1" si="432"/>
        <v>0.53822599999999998</v>
      </c>
      <c r="BM279" s="4">
        <f t="shared" ca="1" si="432"/>
        <v>0.53822599999999998</v>
      </c>
      <c r="BN279" s="4">
        <f t="shared" ca="1" si="432"/>
        <v>0.53822599999999998</v>
      </c>
      <c r="BO279" s="4">
        <f t="shared" ca="1" si="432"/>
        <v>0.53822599999999998</v>
      </c>
      <c r="BP279" s="4">
        <f t="shared" ref="BP279:EA279" ca="1" si="433">IF(BP268&gt;0,IF(OR($B$276="y",$B$276="Y"),MIN(BP268,$H$73),BP268),0)</f>
        <v>0.53822599999999998</v>
      </c>
      <c r="BQ279" s="4">
        <f t="shared" ca="1" si="433"/>
        <v>0.53822599999999998</v>
      </c>
      <c r="BR279" s="4">
        <f t="shared" ca="1" si="433"/>
        <v>0.53822599999999998</v>
      </c>
      <c r="BS279" s="4">
        <f t="shared" ca="1" si="433"/>
        <v>0.53822599999999998</v>
      </c>
      <c r="BT279" s="4">
        <f t="shared" ca="1" si="433"/>
        <v>0.53822599999999998</v>
      </c>
      <c r="BU279" s="4">
        <f t="shared" ca="1" si="433"/>
        <v>0.53822599999999998</v>
      </c>
      <c r="BV279" s="4">
        <f t="shared" ca="1" si="433"/>
        <v>0.53822599999999998</v>
      </c>
      <c r="BW279" s="4">
        <f t="shared" ca="1" si="433"/>
        <v>0.53822599999999998</v>
      </c>
      <c r="BX279" s="4">
        <f t="shared" ca="1" si="433"/>
        <v>0.53822599999999998</v>
      </c>
      <c r="BY279" s="4">
        <f t="shared" ca="1" si="433"/>
        <v>0.53822599999999998</v>
      </c>
      <c r="BZ279" s="4">
        <f t="shared" ca="1" si="433"/>
        <v>0.53822599999999998</v>
      </c>
      <c r="CA279" s="4">
        <f t="shared" ca="1" si="433"/>
        <v>0.53822599999999998</v>
      </c>
      <c r="CB279" s="4">
        <f t="shared" ca="1" si="433"/>
        <v>0.53822599999999998</v>
      </c>
      <c r="CC279" s="4">
        <f t="shared" ca="1" si="433"/>
        <v>0.53822599999999998</v>
      </c>
      <c r="CD279" s="4">
        <f t="shared" ca="1" si="433"/>
        <v>0.53822599999999998</v>
      </c>
      <c r="CE279" s="4">
        <f t="shared" ca="1" si="433"/>
        <v>0.53822599999999998</v>
      </c>
      <c r="CF279" s="4">
        <f t="shared" ca="1" si="433"/>
        <v>0.53822599999999998</v>
      </c>
      <c r="CG279" s="4">
        <f t="shared" ca="1" si="433"/>
        <v>0.53822599999999998</v>
      </c>
      <c r="CH279" s="4">
        <f t="shared" ca="1" si="433"/>
        <v>0.53822599999999998</v>
      </c>
      <c r="CI279" s="4">
        <f t="shared" ca="1" si="433"/>
        <v>0.53822599999999998</v>
      </c>
      <c r="CJ279" s="4">
        <f t="shared" ca="1" si="433"/>
        <v>0.53822599999999998</v>
      </c>
      <c r="CK279" s="4">
        <f t="shared" ca="1" si="433"/>
        <v>0.53822599999999998</v>
      </c>
      <c r="CL279" s="4">
        <f t="shared" ca="1" si="433"/>
        <v>0.53822599999999998</v>
      </c>
      <c r="CM279" s="4">
        <f t="shared" ca="1" si="433"/>
        <v>0.53822599999999998</v>
      </c>
      <c r="CN279" s="4">
        <f t="shared" ca="1" si="433"/>
        <v>0.53822599999999998</v>
      </c>
      <c r="CO279" s="4">
        <f t="shared" ca="1" si="433"/>
        <v>0.53822599999999998</v>
      </c>
      <c r="CP279" s="4">
        <f t="shared" ca="1" si="433"/>
        <v>0.53822599999999998</v>
      </c>
      <c r="CQ279" s="4">
        <f t="shared" ca="1" si="433"/>
        <v>0.53822599999999998</v>
      </c>
      <c r="CR279" s="4">
        <f t="shared" ca="1" si="433"/>
        <v>0.53822599999999998</v>
      </c>
      <c r="CS279" s="4">
        <f t="shared" ca="1" si="433"/>
        <v>0.53822599999999998</v>
      </c>
      <c r="CT279" s="4">
        <f t="shared" ca="1" si="433"/>
        <v>0.53822599999999998</v>
      </c>
      <c r="CU279" s="4">
        <f t="shared" ca="1" si="433"/>
        <v>0.53822599999999998</v>
      </c>
      <c r="CV279" s="4">
        <f t="shared" ca="1" si="433"/>
        <v>0.53822599999999998</v>
      </c>
      <c r="CW279" s="4">
        <f t="shared" ca="1" si="433"/>
        <v>0.53822599999999998</v>
      </c>
      <c r="CX279" s="4">
        <f t="shared" ca="1" si="433"/>
        <v>0.53822599999999998</v>
      </c>
      <c r="CY279" s="4">
        <f t="shared" ca="1" si="433"/>
        <v>0.53822599999999998</v>
      </c>
      <c r="CZ279" s="4">
        <f t="shared" ca="1" si="433"/>
        <v>0.53822599999999998</v>
      </c>
      <c r="DA279" s="4">
        <f t="shared" ca="1" si="433"/>
        <v>0.53822599999999998</v>
      </c>
      <c r="DB279" s="4">
        <f t="shared" ca="1" si="433"/>
        <v>0.53822599999999998</v>
      </c>
      <c r="DC279" s="4">
        <f t="shared" ca="1" si="433"/>
        <v>0.53822599999999998</v>
      </c>
      <c r="DD279" s="4">
        <f t="shared" ca="1" si="433"/>
        <v>0.53822599999999998</v>
      </c>
      <c r="DE279" s="4">
        <f t="shared" ca="1" si="433"/>
        <v>0.53822599999999998</v>
      </c>
      <c r="DF279" s="4">
        <f t="shared" ca="1" si="433"/>
        <v>0.53822599999999998</v>
      </c>
      <c r="DG279" s="4">
        <f t="shared" ca="1" si="433"/>
        <v>0.53822599999999998</v>
      </c>
      <c r="DH279" s="4">
        <f t="shared" ca="1" si="433"/>
        <v>0.53822599999999998</v>
      </c>
      <c r="DI279" s="4">
        <f t="shared" ca="1" si="433"/>
        <v>0.53822599999999998</v>
      </c>
      <c r="DJ279" s="4">
        <f t="shared" ca="1" si="433"/>
        <v>0.53822599999999998</v>
      </c>
      <c r="DK279" s="4">
        <f t="shared" ca="1" si="433"/>
        <v>0.53822599999999998</v>
      </c>
      <c r="DL279" s="4">
        <f t="shared" ca="1" si="433"/>
        <v>0.53822599999999998</v>
      </c>
      <c r="DM279" s="4">
        <f t="shared" ca="1" si="433"/>
        <v>0.53822599999999998</v>
      </c>
      <c r="DN279" s="4">
        <f t="shared" ca="1" si="433"/>
        <v>0.53822599999999998</v>
      </c>
      <c r="DO279" s="4">
        <f t="shared" ca="1" si="433"/>
        <v>0.53822599999999998</v>
      </c>
      <c r="DP279" s="4">
        <f t="shared" ca="1" si="433"/>
        <v>0.53822599999999998</v>
      </c>
      <c r="DQ279" s="4">
        <f t="shared" ca="1" si="433"/>
        <v>0.53822599999999998</v>
      </c>
      <c r="DR279" s="4">
        <f t="shared" ca="1" si="433"/>
        <v>0.53822599999999998</v>
      </c>
      <c r="DS279" s="4">
        <f t="shared" ca="1" si="433"/>
        <v>0.53822599999999998</v>
      </c>
      <c r="DT279" s="4">
        <f t="shared" ca="1" si="433"/>
        <v>0.53822599999999998</v>
      </c>
      <c r="DU279" s="4">
        <f t="shared" ca="1" si="433"/>
        <v>0.53822599999999998</v>
      </c>
      <c r="DV279" s="4">
        <f t="shared" ca="1" si="433"/>
        <v>0.53822599999999998</v>
      </c>
      <c r="DW279" s="4">
        <f t="shared" ca="1" si="433"/>
        <v>0.53822599999999998</v>
      </c>
      <c r="DX279" s="4">
        <f t="shared" ca="1" si="433"/>
        <v>0.53822599999999998</v>
      </c>
      <c r="DY279" s="4">
        <f t="shared" ca="1" si="433"/>
        <v>0.53822599999999998</v>
      </c>
      <c r="DZ279" s="4">
        <f t="shared" ca="1" si="433"/>
        <v>0.53822599999999998</v>
      </c>
      <c r="EA279" s="4">
        <f t="shared" ca="1" si="433"/>
        <v>0.53822599999999998</v>
      </c>
      <c r="EB279" s="4">
        <f t="shared" ref="EB279:GM279" ca="1" si="434">IF(EB268&gt;0,IF(OR($B$276="y",$B$276="Y"),MIN(EB268,$H$73),EB268),0)</f>
        <v>0.53822599999999998</v>
      </c>
      <c r="EC279" s="4">
        <f t="shared" ca="1" si="434"/>
        <v>0.53822599999999998</v>
      </c>
      <c r="ED279" s="4">
        <f t="shared" ca="1" si="434"/>
        <v>0.53822599999999998</v>
      </c>
      <c r="EE279" s="4">
        <f t="shared" ca="1" si="434"/>
        <v>0.53822599999999998</v>
      </c>
      <c r="EF279" s="4">
        <f t="shared" ca="1" si="434"/>
        <v>0.53822599999999998</v>
      </c>
      <c r="EG279" s="4">
        <f t="shared" ca="1" si="434"/>
        <v>0.53822599999999998</v>
      </c>
      <c r="EH279" s="4">
        <f t="shared" ca="1" si="434"/>
        <v>0.53822599999999998</v>
      </c>
      <c r="EI279" s="4">
        <f t="shared" ca="1" si="434"/>
        <v>0.53822599999999998</v>
      </c>
      <c r="EJ279" s="4">
        <f t="shared" ca="1" si="434"/>
        <v>0.53822599999999998</v>
      </c>
      <c r="EK279" s="4">
        <f t="shared" ca="1" si="434"/>
        <v>0.53822599999999998</v>
      </c>
      <c r="EL279" s="4">
        <f t="shared" ca="1" si="434"/>
        <v>0.53822599999999998</v>
      </c>
      <c r="EM279" s="4">
        <f t="shared" ca="1" si="434"/>
        <v>0.53822599999999998</v>
      </c>
      <c r="EN279" s="4">
        <f t="shared" ca="1" si="434"/>
        <v>0.53822599999999998</v>
      </c>
      <c r="EO279" s="4">
        <f t="shared" ca="1" si="434"/>
        <v>0.53822599999999998</v>
      </c>
      <c r="EP279" s="4">
        <f t="shared" ca="1" si="434"/>
        <v>0.53822599999999998</v>
      </c>
      <c r="EQ279" s="4">
        <f t="shared" ca="1" si="434"/>
        <v>0.53822599999999998</v>
      </c>
      <c r="ER279" s="4">
        <f t="shared" ca="1" si="434"/>
        <v>0.53822599999999998</v>
      </c>
      <c r="ES279" s="4">
        <f t="shared" ca="1" si="434"/>
        <v>0.53822599999999998</v>
      </c>
      <c r="ET279" s="4">
        <f t="shared" ca="1" si="434"/>
        <v>0.53822599999999998</v>
      </c>
      <c r="EU279" s="4">
        <f t="shared" ca="1" si="434"/>
        <v>0.53822599999999998</v>
      </c>
      <c r="EV279" s="4">
        <f t="shared" ca="1" si="434"/>
        <v>0.53822599999999998</v>
      </c>
      <c r="EW279" s="4">
        <f t="shared" ca="1" si="434"/>
        <v>0.53822599999999998</v>
      </c>
      <c r="EX279" s="4">
        <f t="shared" ca="1" si="434"/>
        <v>0.53822599999999998</v>
      </c>
      <c r="EY279" s="4">
        <f t="shared" ca="1" si="434"/>
        <v>0.53822599999999998</v>
      </c>
      <c r="EZ279" s="4">
        <f t="shared" ca="1" si="434"/>
        <v>0.53822599999999998</v>
      </c>
      <c r="FA279" s="4">
        <f t="shared" ca="1" si="434"/>
        <v>0.53822599999999998</v>
      </c>
      <c r="FB279" s="4">
        <f t="shared" ca="1" si="434"/>
        <v>0.53822599999999998</v>
      </c>
      <c r="FC279" s="4">
        <f t="shared" ca="1" si="434"/>
        <v>0.53822599999999998</v>
      </c>
      <c r="FD279" s="4">
        <f t="shared" ca="1" si="434"/>
        <v>0.53822599999999998</v>
      </c>
      <c r="FE279" s="4">
        <f t="shared" ca="1" si="434"/>
        <v>0.53822599999999998</v>
      </c>
      <c r="FF279" s="4">
        <f t="shared" ca="1" si="434"/>
        <v>0.53822599999999998</v>
      </c>
      <c r="FG279" s="4">
        <f t="shared" ca="1" si="434"/>
        <v>0.53822599999999998</v>
      </c>
      <c r="FH279" s="4">
        <f t="shared" ca="1" si="434"/>
        <v>0.53822599999999998</v>
      </c>
      <c r="FI279" s="4">
        <f t="shared" ca="1" si="434"/>
        <v>0.53822599999999998</v>
      </c>
      <c r="FJ279" s="4">
        <f t="shared" ca="1" si="434"/>
        <v>0.53822599999999998</v>
      </c>
      <c r="FK279" s="4">
        <f t="shared" ca="1" si="434"/>
        <v>0.53822599999999998</v>
      </c>
      <c r="FL279" s="4">
        <f t="shared" ca="1" si="434"/>
        <v>0.53822599999999998</v>
      </c>
      <c r="FM279" s="4">
        <f t="shared" ca="1" si="434"/>
        <v>0.53822599999999998</v>
      </c>
      <c r="FN279" s="4">
        <f t="shared" ca="1" si="434"/>
        <v>0.53822599999999998</v>
      </c>
      <c r="FO279" s="4">
        <f t="shared" ca="1" si="434"/>
        <v>0.53822599999999998</v>
      </c>
      <c r="FP279" s="4">
        <f t="shared" ca="1" si="434"/>
        <v>0.53822599999999998</v>
      </c>
      <c r="FQ279" s="4">
        <f t="shared" ca="1" si="434"/>
        <v>0.53822599999999998</v>
      </c>
      <c r="FR279" s="4">
        <f t="shared" ca="1" si="434"/>
        <v>0.53822599999999998</v>
      </c>
      <c r="FS279" s="4">
        <f t="shared" ca="1" si="434"/>
        <v>0.53822599999999998</v>
      </c>
      <c r="FT279" s="4">
        <f t="shared" ca="1" si="434"/>
        <v>0.53822599999999998</v>
      </c>
      <c r="FU279" s="4">
        <f t="shared" ca="1" si="434"/>
        <v>0.53822599999999998</v>
      </c>
      <c r="FV279" s="4">
        <f t="shared" ca="1" si="434"/>
        <v>0.53822599999999998</v>
      </c>
      <c r="FW279" s="4">
        <f t="shared" ca="1" si="434"/>
        <v>0.53822599999999998</v>
      </c>
      <c r="FX279" s="4">
        <f t="shared" ca="1" si="434"/>
        <v>0.53822599999999998</v>
      </c>
      <c r="FY279" s="4">
        <f t="shared" ca="1" si="434"/>
        <v>0.53822599999999998</v>
      </c>
      <c r="FZ279" s="4">
        <f t="shared" ca="1" si="434"/>
        <v>0.53822599999999998</v>
      </c>
      <c r="GA279" s="4">
        <f t="shared" ca="1" si="434"/>
        <v>0.53822599999999998</v>
      </c>
      <c r="GB279" s="4">
        <f t="shared" ca="1" si="434"/>
        <v>0.53822599999999998</v>
      </c>
      <c r="GC279" s="4">
        <f t="shared" ca="1" si="434"/>
        <v>0.53822599999999998</v>
      </c>
      <c r="GD279" s="4">
        <f t="shared" ca="1" si="434"/>
        <v>0.53822599999999998</v>
      </c>
      <c r="GE279" s="4">
        <f t="shared" ca="1" si="434"/>
        <v>0.53822599999999998</v>
      </c>
      <c r="GF279" s="4">
        <f t="shared" ca="1" si="434"/>
        <v>0.53822599999999998</v>
      </c>
      <c r="GG279" s="4">
        <f t="shared" ca="1" si="434"/>
        <v>0.53822599999999998</v>
      </c>
      <c r="GH279" s="4">
        <f t="shared" ca="1" si="434"/>
        <v>0.53822599999999998</v>
      </c>
      <c r="GI279" s="4">
        <f t="shared" ca="1" si="434"/>
        <v>0.53822599999999998</v>
      </c>
      <c r="GJ279" s="4">
        <f t="shared" ca="1" si="434"/>
        <v>0.53822599999999998</v>
      </c>
      <c r="GK279" s="4">
        <f t="shared" ca="1" si="434"/>
        <v>0.53822599999999998</v>
      </c>
      <c r="GL279" s="4">
        <f t="shared" ca="1" si="434"/>
        <v>0.53822599999999998</v>
      </c>
      <c r="GM279" s="4">
        <f t="shared" ca="1" si="434"/>
        <v>0.53822599999999998</v>
      </c>
      <c r="GN279" s="4">
        <f t="shared" ref="GN279:IV279" ca="1" si="435">IF(GN268&gt;0,IF(OR($B$276="y",$B$276="Y"),MIN(GN268,$H$73),GN268),0)</f>
        <v>0.53822599999999998</v>
      </c>
      <c r="GO279" s="4">
        <f t="shared" ca="1" si="435"/>
        <v>0.53822599999999998</v>
      </c>
      <c r="GP279" s="4">
        <f t="shared" ca="1" si="435"/>
        <v>0.53822599999999998</v>
      </c>
      <c r="GQ279" s="4">
        <f t="shared" ca="1" si="435"/>
        <v>0.53822599999999998</v>
      </c>
      <c r="GR279" s="4">
        <f t="shared" ca="1" si="435"/>
        <v>0.53822599999999998</v>
      </c>
      <c r="GS279" s="4">
        <f t="shared" ca="1" si="435"/>
        <v>0.53822599999999998</v>
      </c>
      <c r="GT279" s="4">
        <f t="shared" ca="1" si="435"/>
        <v>0.53822599999999998</v>
      </c>
      <c r="GU279" s="4">
        <f t="shared" ca="1" si="435"/>
        <v>0.53822599999999998</v>
      </c>
      <c r="GV279" s="4">
        <f t="shared" ca="1" si="435"/>
        <v>0.53822599999999998</v>
      </c>
      <c r="GW279" s="4">
        <f t="shared" ca="1" si="435"/>
        <v>0.53822599999999998</v>
      </c>
      <c r="GX279" s="4">
        <f t="shared" ca="1" si="435"/>
        <v>0.53822599999999998</v>
      </c>
      <c r="GY279" s="4">
        <f t="shared" ca="1" si="435"/>
        <v>0.53822599999999998</v>
      </c>
      <c r="GZ279" s="4">
        <f t="shared" ca="1" si="435"/>
        <v>0.53822599999999998</v>
      </c>
      <c r="HA279" s="4">
        <f t="shared" ca="1" si="435"/>
        <v>0.53822599999999998</v>
      </c>
      <c r="HB279" s="4">
        <f t="shared" ca="1" si="435"/>
        <v>0.53822599999999998</v>
      </c>
      <c r="HC279" s="4">
        <f t="shared" ca="1" si="435"/>
        <v>0.53822599999999998</v>
      </c>
      <c r="HD279" s="4">
        <f t="shared" ca="1" si="435"/>
        <v>0.53822599999999998</v>
      </c>
      <c r="HE279" s="4">
        <f t="shared" ca="1" si="435"/>
        <v>0.53822599999999998</v>
      </c>
      <c r="HF279" s="4">
        <f t="shared" ca="1" si="435"/>
        <v>0.53822599999999998</v>
      </c>
      <c r="HG279" s="4">
        <f t="shared" ca="1" si="435"/>
        <v>0.53822599999999998</v>
      </c>
      <c r="HH279" s="4">
        <f t="shared" ca="1" si="435"/>
        <v>0.53822599999999998</v>
      </c>
      <c r="HI279" s="4">
        <f t="shared" ca="1" si="435"/>
        <v>0.53822599999999998</v>
      </c>
      <c r="HJ279" s="4">
        <f t="shared" ca="1" si="435"/>
        <v>0.53822599999999998</v>
      </c>
      <c r="HK279" s="4">
        <f t="shared" ca="1" si="435"/>
        <v>0.53822599999999998</v>
      </c>
      <c r="HL279" s="4">
        <f t="shared" ca="1" si="435"/>
        <v>0.53822599999999998</v>
      </c>
      <c r="HM279" s="4">
        <f t="shared" ca="1" si="435"/>
        <v>0.53822599999999998</v>
      </c>
      <c r="HN279" s="4">
        <f t="shared" ca="1" si="435"/>
        <v>0.53822599999999998</v>
      </c>
      <c r="HO279" s="4">
        <f t="shared" ca="1" si="435"/>
        <v>0.53822599999999998</v>
      </c>
      <c r="HP279" s="4">
        <f t="shared" ca="1" si="435"/>
        <v>0.53822599999999998</v>
      </c>
      <c r="HQ279" s="4">
        <f t="shared" ca="1" si="435"/>
        <v>0.53822599999999998</v>
      </c>
      <c r="HR279" s="4">
        <f t="shared" ca="1" si="435"/>
        <v>0.53822599999999998</v>
      </c>
      <c r="HS279" s="4">
        <f t="shared" ca="1" si="435"/>
        <v>0.53822599999999998</v>
      </c>
      <c r="HT279" s="4">
        <f t="shared" ca="1" si="435"/>
        <v>0.53822599999999998</v>
      </c>
      <c r="HU279" s="4">
        <f t="shared" ca="1" si="435"/>
        <v>0.53822599999999998</v>
      </c>
      <c r="HV279" s="4">
        <f t="shared" ca="1" si="435"/>
        <v>0.53822599999999998</v>
      </c>
      <c r="HW279" s="4">
        <f t="shared" ca="1" si="435"/>
        <v>0.53822599999999998</v>
      </c>
      <c r="HX279" s="4">
        <f t="shared" ca="1" si="435"/>
        <v>0.53822599999999998</v>
      </c>
      <c r="HY279" s="4">
        <f t="shared" ca="1" si="435"/>
        <v>0.53822599999999998</v>
      </c>
      <c r="HZ279" s="4">
        <f t="shared" ca="1" si="435"/>
        <v>0.53822599999999998</v>
      </c>
      <c r="IA279" s="4">
        <f t="shared" ca="1" si="435"/>
        <v>0.53822599999999998</v>
      </c>
      <c r="IB279" s="4">
        <f t="shared" ca="1" si="435"/>
        <v>0.53822599999999998</v>
      </c>
      <c r="IC279" s="4">
        <f t="shared" ca="1" si="435"/>
        <v>0.53822599999999998</v>
      </c>
      <c r="ID279" s="4">
        <f t="shared" ca="1" si="435"/>
        <v>0.53822599999999998</v>
      </c>
      <c r="IE279" s="4">
        <f t="shared" ca="1" si="435"/>
        <v>0.53822599999999998</v>
      </c>
      <c r="IF279" s="4">
        <f t="shared" ca="1" si="435"/>
        <v>0.53822599999999998</v>
      </c>
      <c r="IG279" s="4">
        <f t="shared" ca="1" si="435"/>
        <v>0.53822599999999998</v>
      </c>
      <c r="IH279" s="4">
        <f t="shared" ca="1" si="435"/>
        <v>0.53822599999999998</v>
      </c>
      <c r="II279" s="4">
        <f t="shared" ca="1" si="435"/>
        <v>0.53822599999999998</v>
      </c>
      <c r="IJ279" s="4">
        <f t="shared" ca="1" si="435"/>
        <v>0.53822599999999998</v>
      </c>
      <c r="IK279" s="4">
        <f t="shared" ca="1" si="435"/>
        <v>0.53822599999999998</v>
      </c>
      <c r="IL279" s="4">
        <f t="shared" ca="1" si="435"/>
        <v>0.53822599999999998</v>
      </c>
      <c r="IM279" s="4">
        <f t="shared" ca="1" si="435"/>
        <v>0.53822599999999998</v>
      </c>
      <c r="IN279" s="4">
        <f t="shared" ca="1" si="435"/>
        <v>0.53822599999999998</v>
      </c>
      <c r="IO279" s="4">
        <f t="shared" ca="1" si="435"/>
        <v>0.53822599999999998</v>
      </c>
      <c r="IP279" s="4">
        <f t="shared" ca="1" si="435"/>
        <v>0.53822599999999998</v>
      </c>
      <c r="IQ279" s="4">
        <f t="shared" ca="1" si="435"/>
        <v>0.53822599999999998</v>
      </c>
      <c r="IR279" s="4">
        <f t="shared" ca="1" si="435"/>
        <v>0.53822599999999998</v>
      </c>
      <c r="IS279" s="4">
        <f t="shared" ca="1" si="435"/>
        <v>0.53822599999999998</v>
      </c>
      <c r="IT279" s="4">
        <f t="shared" ca="1" si="435"/>
        <v>0.53822599999999998</v>
      </c>
      <c r="IU279" s="4">
        <f t="shared" ca="1" si="435"/>
        <v>0.53822599999999998</v>
      </c>
      <c r="IV279" s="4">
        <f t="shared" ca="1" si="435"/>
        <v>0.53822599999999998</v>
      </c>
    </row>
    <row r="280" spans="1:256" x14ac:dyDescent="0.15">
      <c r="A280" s="24" t="s">
        <v>94</v>
      </c>
      <c r="B280" s="2" t="s">
        <v>18</v>
      </c>
      <c r="C280" s="4"/>
      <c r="D280" s="4">
        <f t="shared" ref="D280:BO280" ca="1" si="436">IF(D269&gt;0,IF(OR($B$276="y",$B$276="Y"),MIN(D269,$H$73),D269),0)</f>
        <v>0.98501502992404399</v>
      </c>
      <c r="E280" s="4">
        <f t="shared" ca="1" si="436"/>
        <v>0.98620696308666733</v>
      </c>
      <c r="F280" s="4">
        <f t="shared" ca="1" si="436"/>
        <v>0.98740941900973889</v>
      </c>
      <c r="G280" s="4">
        <f t="shared" ca="1" si="436"/>
        <v>0.9886224794070837</v>
      </c>
      <c r="H280" s="4">
        <f t="shared" ca="1" si="436"/>
        <v>0.9898462264589416</v>
      </c>
      <c r="I280" s="4">
        <f t="shared" ca="1" si="436"/>
        <v>0.99108074281239811</v>
      </c>
      <c r="J280" s="4">
        <f t="shared" ca="1" si="436"/>
        <v>0.99232611158178541</v>
      </c>
      <c r="K280" s="4">
        <f t="shared" ca="1" si="436"/>
        <v>0.99358241634906086</v>
      </c>
      <c r="L280" s="4">
        <f t="shared" ca="1" si="436"/>
        <v>0.99484974116415903</v>
      </c>
      <c r="M280" s="4">
        <f t="shared" ca="1" si="436"/>
        <v>0.99612817054531788</v>
      </c>
      <c r="N280" s="4">
        <f t="shared" ca="1" si="436"/>
        <v>0.99741778947938042</v>
      </c>
      <c r="O280" s="4">
        <f t="shared" ca="1" si="436"/>
        <v>0.9987186834220706</v>
      </c>
      <c r="P280" s="4">
        <f t="shared" ca="1" si="436"/>
        <v>1.0000309382982444</v>
      </c>
      <c r="Q280" s="4">
        <f t="shared" ca="1" si="436"/>
        <v>1.0013546405021139</v>
      </c>
      <c r="R280" s="4">
        <f t="shared" ca="1" si="436"/>
        <v>1.0026898768974488</v>
      </c>
      <c r="S280" s="4">
        <f t="shared" ca="1" si="436"/>
        <v>1.0040367348177508</v>
      </c>
      <c r="T280" s="4">
        <f t="shared" ca="1" si="436"/>
        <v>1.0053953020664037</v>
      </c>
      <c r="U280" s="4">
        <f t="shared" ca="1" si="436"/>
        <v>1.0067656669167977</v>
      </c>
      <c r="V280" s="4">
        <f t="shared" ca="1" si="436"/>
        <v>1.0081479181124315</v>
      </c>
      <c r="W280" s="4">
        <f t="shared" ca="1" si="436"/>
        <v>1.0095421448669859</v>
      </c>
      <c r="X280" s="4">
        <f t="shared" ca="1" si="436"/>
        <v>1.0109484368643766</v>
      </c>
      <c r="Y280" s="4">
        <f t="shared" ca="1" si="436"/>
        <v>1.0123668842587781</v>
      </c>
      <c r="Z280" s="4">
        <f t="shared" ca="1" si="436"/>
        <v>1.0137975776746297</v>
      </c>
      <c r="AA280" s="4">
        <f t="shared" ca="1" si="436"/>
        <v>1.0152406082066106</v>
      </c>
      <c r="AB280" s="4">
        <f t="shared" ca="1" si="436"/>
        <v>1.0166960674195957</v>
      </c>
      <c r="AC280" s="4">
        <f t="shared" ca="1" si="436"/>
        <v>1.0181640473485871</v>
      </c>
      <c r="AD280" s="4">
        <f t="shared" ca="1" si="436"/>
        <v>1.0196446404986197</v>
      </c>
      <c r="AE280" s="4">
        <f t="shared" ca="1" si="436"/>
        <v>1.0211379398446461</v>
      </c>
      <c r="AF280" s="4">
        <f t="shared" ca="1" si="436"/>
        <v>1.0226440388313982</v>
      </c>
      <c r="AG280" s="4">
        <f t="shared" ca="1" si="436"/>
        <v>1.0241630313732242</v>
      </c>
      <c r="AH280" s="4">
        <f t="shared" ca="1" si="436"/>
        <v>1.0256950118539057</v>
      </c>
      <c r="AI280" s="4">
        <f t="shared" ca="1" si="436"/>
        <v>1.0272400751264501</v>
      </c>
      <c r="AJ280" s="4">
        <f t="shared" ca="1" si="436"/>
        <v>1.0287985418206791</v>
      </c>
      <c r="AK280" s="4">
        <f t="shared" ca="1" si="436"/>
        <v>1.0303852412174923</v>
      </c>
      <c r="AL280" s="4">
        <f t="shared" ca="1" si="436"/>
        <v>0.89515327531346789</v>
      </c>
      <c r="AM280" s="4">
        <f t="shared" ca="1" si="436"/>
        <v>0.73985118314332998</v>
      </c>
      <c r="AN280" s="4">
        <f t="shared" ca="1" si="436"/>
        <v>0.56073376827208632</v>
      </c>
      <c r="AO280" s="4">
        <f t="shared" ca="1" si="436"/>
        <v>0.53822599999999998</v>
      </c>
      <c r="AP280" s="4">
        <f t="shared" ca="1" si="436"/>
        <v>0.53822599999999998</v>
      </c>
      <c r="AQ280" s="4">
        <f t="shared" ca="1" si="436"/>
        <v>0.53822599999999998</v>
      </c>
      <c r="AR280" s="4">
        <f t="shared" ca="1" si="436"/>
        <v>0.53822599999999998</v>
      </c>
      <c r="AS280" s="4">
        <f t="shared" ca="1" si="436"/>
        <v>0.53822599999999998</v>
      </c>
      <c r="AT280" s="4">
        <f t="shared" ca="1" si="436"/>
        <v>0.53822599999999998</v>
      </c>
      <c r="AU280" s="4">
        <f t="shared" ca="1" si="436"/>
        <v>0.53822599999999998</v>
      </c>
      <c r="AV280" s="4">
        <f t="shared" ca="1" si="436"/>
        <v>0.53822599999999998</v>
      </c>
      <c r="AW280" s="4">
        <f t="shared" ca="1" si="436"/>
        <v>0.53822599999999998</v>
      </c>
      <c r="AX280" s="4">
        <f t="shared" ca="1" si="436"/>
        <v>0.53822599999999998</v>
      </c>
      <c r="AY280" s="4">
        <f t="shared" ca="1" si="436"/>
        <v>0.53822599999999998</v>
      </c>
      <c r="AZ280" s="4">
        <f t="shared" ca="1" si="436"/>
        <v>0.53822599999999998</v>
      </c>
      <c r="BA280" s="4">
        <f t="shared" ca="1" si="436"/>
        <v>0.53822599999999998</v>
      </c>
      <c r="BB280" s="4">
        <f t="shared" ca="1" si="436"/>
        <v>0.53822599999999998</v>
      </c>
      <c r="BC280" s="4">
        <f t="shared" ca="1" si="436"/>
        <v>0.53822599999999998</v>
      </c>
      <c r="BD280" s="4">
        <f t="shared" ca="1" si="436"/>
        <v>0.53822599999999998</v>
      </c>
      <c r="BE280" s="4">
        <f t="shared" ca="1" si="436"/>
        <v>0.53822599999999998</v>
      </c>
      <c r="BF280" s="4">
        <f t="shared" ca="1" si="436"/>
        <v>0.53822599999999998</v>
      </c>
      <c r="BG280" s="4">
        <f t="shared" ca="1" si="436"/>
        <v>0.53822599999999998</v>
      </c>
      <c r="BH280" s="4">
        <f t="shared" ca="1" si="436"/>
        <v>0.53822599999999998</v>
      </c>
      <c r="BI280" s="4">
        <f t="shared" ca="1" si="436"/>
        <v>0.53822599999999998</v>
      </c>
      <c r="BJ280" s="4">
        <f t="shared" ca="1" si="436"/>
        <v>0.53822599999999998</v>
      </c>
      <c r="BK280" s="4">
        <f t="shared" ca="1" si="436"/>
        <v>0.53822599999999998</v>
      </c>
      <c r="BL280" s="4">
        <f t="shared" ca="1" si="436"/>
        <v>0.53822599999999998</v>
      </c>
      <c r="BM280" s="4">
        <f t="shared" ca="1" si="436"/>
        <v>0.53822599999999998</v>
      </c>
      <c r="BN280" s="4">
        <f t="shared" ca="1" si="436"/>
        <v>0.53822599999999998</v>
      </c>
      <c r="BO280" s="4">
        <f t="shared" ca="1" si="436"/>
        <v>0.53822599999999998</v>
      </c>
      <c r="BP280" s="4">
        <f t="shared" ref="BP280:EA280" ca="1" si="437">IF(BP269&gt;0,IF(OR($B$276="y",$B$276="Y"),MIN(BP269,$H$73),BP269),0)</f>
        <v>0.53822599999999998</v>
      </c>
      <c r="BQ280" s="4">
        <f t="shared" ca="1" si="437"/>
        <v>0.53822599999999998</v>
      </c>
      <c r="BR280" s="4">
        <f t="shared" ca="1" si="437"/>
        <v>0.53822599999999998</v>
      </c>
      <c r="BS280" s="4">
        <f t="shared" ca="1" si="437"/>
        <v>0.53822599999999998</v>
      </c>
      <c r="BT280" s="4">
        <f t="shared" ca="1" si="437"/>
        <v>0.53822599999999998</v>
      </c>
      <c r="BU280" s="4">
        <f t="shared" ca="1" si="437"/>
        <v>0.53822599999999998</v>
      </c>
      <c r="BV280" s="4">
        <f t="shared" ca="1" si="437"/>
        <v>0.53822599999999998</v>
      </c>
      <c r="BW280" s="4">
        <f t="shared" ca="1" si="437"/>
        <v>0.53822599999999998</v>
      </c>
      <c r="BX280" s="4">
        <f t="shared" ca="1" si="437"/>
        <v>0.53822599999999998</v>
      </c>
      <c r="BY280" s="4">
        <f t="shared" ca="1" si="437"/>
        <v>0.53822599999999998</v>
      </c>
      <c r="BZ280" s="4">
        <f t="shared" ca="1" si="437"/>
        <v>0.53822599999999998</v>
      </c>
      <c r="CA280" s="4">
        <f t="shared" ca="1" si="437"/>
        <v>0.53822599999999998</v>
      </c>
      <c r="CB280" s="4">
        <f t="shared" ca="1" si="437"/>
        <v>0.53822599999999998</v>
      </c>
      <c r="CC280" s="4">
        <f t="shared" ca="1" si="437"/>
        <v>0.53822599999999998</v>
      </c>
      <c r="CD280" s="4">
        <f t="shared" ca="1" si="437"/>
        <v>0.53822599999999998</v>
      </c>
      <c r="CE280" s="4">
        <f t="shared" ca="1" si="437"/>
        <v>0.53822599999999998</v>
      </c>
      <c r="CF280" s="4">
        <f t="shared" ca="1" si="437"/>
        <v>0.53822599999999998</v>
      </c>
      <c r="CG280" s="4">
        <f t="shared" ca="1" si="437"/>
        <v>0.53822599999999998</v>
      </c>
      <c r="CH280" s="4">
        <f t="shared" ca="1" si="437"/>
        <v>0.53822599999999998</v>
      </c>
      <c r="CI280" s="4">
        <f t="shared" ca="1" si="437"/>
        <v>0.53822599999999998</v>
      </c>
      <c r="CJ280" s="4">
        <f t="shared" ca="1" si="437"/>
        <v>0.53822599999999998</v>
      </c>
      <c r="CK280" s="4">
        <f t="shared" ca="1" si="437"/>
        <v>0.53822599999999998</v>
      </c>
      <c r="CL280" s="4">
        <f t="shared" ca="1" si="437"/>
        <v>0.53822599999999998</v>
      </c>
      <c r="CM280" s="4">
        <f t="shared" ca="1" si="437"/>
        <v>0.53822599999999998</v>
      </c>
      <c r="CN280" s="4">
        <f t="shared" ca="1" si="437"/>
        <v>0.53822599999999998</v>
      </c>
      <c r="CO280" s="4">
        <f t="shared" ca="1" si="437"/>
        <v>0.53822599999999998</v>
      </c>
      <c r="CP280" s="4">
        <f t="shared" ca="1" si="437"/>
        <v>0.53822599999999998</v>
      </c>
      <c r="CQ280" s="4">
        <f t="shared" ca="1" si="437"/>
        <v>0.53822599999999998</v>
      </c>
      <c r="CR280" s="4">
        <f t="shared" ca="1" si="437"/>
        <v>0.53822599999999998</v>
      </c>
      <c r="CS280" s="4">
        <f t="shared" ca="1" si="437"/>
        <v>0.53822599999999998</v>
      </c>
      <c r="CT280" s="4">
        <f t="shared" ca="1" si="437"/>
        <v>0.53822599999999998</v>
      </c>
      <c r="CU280" s="4">
        <f t="shared" ca="1" si="437"/>
        <v>0.53822599999999998</v>
      </c>
      <c r="CV280" s="4">
        <f t="shared" ca="1" si="437"/>
        <v>0.53822599999999998</v>
      </c>
      <c r="CW280" s="4">
        <f t="shared" ca="1" si="437"/>
        <v>0.53822599999999998</v>
      </c>
      <c r="CX280" s="4">
        <f t="shared" ca="1" si="437"/>
        <v>0.53822599999999998</v>
      </c>
      <c r="CY280" s="4">
        <f t="shared" ca="1" si="437"/>
        <v>0.53822599999999998</v>
      </c>
      <c r="CZ280" s="4">
        <f t="shared" ca="1" si="437"/>
        <v>0.53822599999999998</v>
      </c>
      <c r="DA280" s="4">
        <f t="shared" ca="1" si="437"/>
        <v>0.53822599999999998</v>
      </c>
      <c r="DB280" s="4">
        <f t="shared" ca="1" si="437"/>
        <v>0.53822599999999998</v>
      </c>
      <c r="DC280" s="4">
        <f t="shared" ca="1" si="437"/>
        <v>0.53822599999999998</v>
      </c>
      <c r="DD280" s="4">
        <f t="shared" ca="1" si="437"/>
        <v>0.53822599999999998</v>
      </c>
      <c r="DE280" s="4">
        <f t="shared" ca="1" si="437"/>
        <v>0.53822599999999998</v>
      </c>
      <c r="DF280" s="4">
        <f t="shared" ca="1" si="437"/>
        <v>0.53822599999999998</v>
      </c>
      <c r="DG280" s="4">
        <f t="shared" ca="1" si="437"/>
        <v>0.53822599999999998</v>
      </c>
      <c r="DH280" s="4">
        <f t="shared" ca="1" si="437"/>
        <v>0.53822599999999998</v>
      </c>
      <c r="DI280" s="4">
        <f t="shared" ca="1" si="437"/>
        <v>0.53822599999999998</v>
      </c>
      <c r="DJ280" s="4">
        <f t="shared" ca="1" si="437"/>
        <v>0.53822599999999998</v>
      </c>
      <c r="DK280" s="4">
        <f t="shared" ca="1" si="437"/>
        <v>0.53822599999999998</v>
      </c>
      <c r="DL280" s="4">
        <f t="shared" ca="1" si="437"/>
        <v>0.53822599999999998</v>
      </c>
      <c r="DM280" s="4">
        <f t="shared" ca="1" si="437"/>
        <v>0.53822599999999998</v>
      </c>
      <c r="DN280" s="4">
        <f t="shared" ca="1" si="437"/>
        <v>0.53822599999999998</v>
      </c>
      <c r="DO280" s="4">
        <f t="shared" ca="1" si="437"/>
        <v>0.53822599999999998</v>
      </c>
      <c r="DP280" s="4">
        <f t="shared" ca="1" si="437"/>
        <v>0.53822599999999998</v>
      </c>
      <c r="DQ280" s="4">
        <f t="shared" ca="1" si="437"/>
        <v>0.53822599999999998</v>
      </c>
      <c r="DR280" s="4">
        <f t="shared" ca="1" si="437"/>
        <v>0.53822599999999998</v>
      </c>
      <c r="DS280" s="4">
        <f t="shared" ca="1" si="437"/>
        <v>0.53822599999999998</v>
      </c>
      <c r="DT280" s="4">
        <f t="shared" ca="1" si="437"/>
        <v>0.53822599999999998</v>
      </c>
      <c r="DU280" s="4">
        <f t="shared" ca="1" si="437"/>
        <v>0.53822599999999998</v>
      </c>
      <c r="DV280" s="4">
        <f t="shared" ca="1" si="437"/>
        <v>0.53822599999999998</v>
      </c>
      <c r="DW280" s="4">
        <f t="shared" ca="1" si="437"/>
        <v>0.53822599999999998</v>
      </c>
      <c r="DX280" s="4">
        <f t="shared" ca="1" si="437"/>
        <v>0.53822599999999998</v>
      </c>
      <c r="DY280" s="4">
        <f t="shared" ca="1" si="437"/>
        <v>0.53822599999999998</v>
      </c>
      <c r="DZ280" s="4">
        <f t="shared" ca="1" si="437"/>
        <v>0.53822599999999998</v>
      </c>
      <c r="EA280" s="4">
        <f t="shared" ca="1" si="437"/>
        <v>0.53822599999999998</v>
      </c>
      <c r="EB280" s="4">
        <f t="shared" ref="EB280:GM280" ca="1" si="438">IF(EB269&gt;0,IF(OR($B$276="y",$B$276="Y"),MIN(EB269,$H$73),EB269),0)</f>
        <v>0.53822599999999998</v>
      </c>
      <c r="EC280" s="4">
        <f t="shared" ca="1" si="438"/>
        <v>0.53822599999999998</v>
      </c>
      <c r="ED280" s="4">
        <f t="shared" ca="1" si="438"/>
        <v>0.53822599999999998</v>
      </c>
      <c r="EE280" s="4">
        <f t="shared" ca="1" si="438"/>
        <v>0.53822599999999998</v>
      </c>
      <c r="EF280" s="4">
        <f t="shared" ca="1" si="438"/>
        <v>0.53822599999999998</v>
      </c>
      <c r="EG280" s="4">
        <f t="shared" ca="1" si="438"/>
        <v>0.53822599999999998</v>
      </c>
      <c r="EH280" s="4">
        <f t="shared" ca="1" si="438"/>
        <v>0.53822599999999998</v>
      </c>
      <c r="EI280" s="4">
        <f t="shared" ca="1" si="438"/>
        <v>0.53822599999999998</v>
      </c>
      <c r="EJ280" s="4">
        <f t="shared" ca="1" si="438"/>
        <v>0.53822599999999998</v>
      </c>
      <c r="EK280" s="4">
        <f t="shared" ca="1" si="438"/>
        <v>0.53822599999999998</v>
      </c>
      <c r="EL280" s="4">
        <f t="shared" ca="1" si="438"/>
        <v>0.53822599999999998</v>
      </c>
      <c r="EM280" s="4">
        <f t="shared" ca="1" si="438"/>
        <v>0.53822599999999998</v>
      </c>
      <c r="EN280" s="4">
        <f t="shared" ca="1" si="438"/>
        <v>0.53822599999999998</v>
      </c>
      <c r="EO280" s="4">
        <f t="shared" ca="1" si="438"/>
        <v>0.53822599999999998</v>
      </c>
      <c r="EP280" s="4">
        <f t="shared" ca="1" si="438"/>
        <v>0.53822599999999998</v>
      </c>
      <c r="EQ280" s="4">
        <f t="shared" ca="1" si="438"/>
        <v>0.53822599999999998</v>
      </c>
      <c r="ER280" s="4">
        <f t="shared" ca="1" si="438"/>
        <v>0.53822599999999998</v>
      </c>
      <c r="ES280" s="4">
        <f t="shared" ca="1" si="438"/>
        <v>0.53822599999999998</v>
      </c>
      <c r="ET280" s="4">
        <f t="shared" ca="1" si="438"/>
        <v>0.53822599999999998</v>
      </c>
      <c r="EU280" s="4">
        <f t="shared" ca="1" si="438"/>
        <v>0.53822599999999998</v>
      </c>
      <c r="EV280" s="4">
        <f t="shared" ca="1" si="438"/>
        <v>0.53822599999999998</v>
      </c>
      <c r="EW280" s="4">
        <f t="shared" ca="1" si="438"/>
        <v>0.53822599999999998</v>
      </c>
      <c r="EX280" s="4">
        <f t="shared" ca="1" si="438"/>
        <v>0.53822599999999998</v>
      </c>
      <c r="EY280" s="4">
        <f t="shared" ca="1" si="438"/>
        <v>0.53822599999999998</v>
      </c>
      <c r="EZ280" s="4">
        <f t="shared" ca="1" si="438"/>
        <v>0.53822599999999998</v>
      </c>
      <c r="FA280" s="4">
        <f t="shared" ca="1" si="438"/>
        <v>0.53822599999999998</v>
      </c>
      <c r="FB280" s="4">
        <f t="shared" ca="1" si="438"/>
        <v>0.53822599999999998</v>
      </c>
      <c r="FC280" s="4">
        <f t="shared" ca="1" si="438"/>
        <v>0.53822599999999998</v>
      </c>
      <c r="FD280" s="4">
        <f t="shared" ca="1" si="438"/>
        <v>0.53822599999999998</v>
      </c>
      <c r="FE280" s="4">
        <f t="shared" ca="1" si="438"/>
        <v>0.53822599999999998</v>
      </c>
      <c r="FF280" s="4">
        <f t="shared" ca="1" si="438"/>
        <v>0.53822599999999998</v>
      </c>
      <c r="FG280" s="4">
        <f t="shared" ca="1" si="438"/>
        <v>0.53822599999999998</v>
      </c>
      <c r="FH280" s="4">
        <f t="shared" ca="1" si="438"/>
        <v>0.53822599999999998</v>
      </c>
      <c r="FI280" s="4">
        <f t="shared" ca="1" si="438"/>
        <v>0.53822599999999998</v>
      </c>
      <c r="FJ280" s="4">
        <f t="shared" ca="1" si="438"/>
        <v>0.53822599999999998</v>
      </c>
      <c r="FK280" s="4">
        <f t="shared" ca="1" si="438"/>
        <v>0.53822599999999998</v>
      </c>
      <c r="FL280" s="4">
        <f t="shared" ca="1" si="438"/>
        <v>0.53822599999999998</v>
      </c>
      <c r="FM280" s="4">
        <f t="shared" ca="1" si="438"/>
        <v>0.53822599999999998</v>
      </c>
      <c r="FN280" s="4">
        <f t="shared" ca="1" si="438"/>
        <v>0.53822599999999998</v>
      </c>
      <c r="FO280" s="4">
        <f t="shared" ca="1" si="438"/>
        <v>0.53822599999999998</v>
      </c>
      <c r="FP280" s="4">
        <f t="shared" ca="1" si="438"/>
        <v>0.53822599999999998</v>
      </c>
      <c r="FQ280" s="4">
        <f t="shared" ca="1" si="438"/>
        <v>0.53822599999999998</v>
      </c>
      <c r="FR280" s="4">
        <f t="shared" ca="1" si="438"/>
        <v>0.53822599999999998</v>
      </c>
      <c r="FS280" s="4">
        <f t="shared" ca="1" si="438"/>
        <v>0.53822599999999998</v>
      </c>
      <c r="FT280" s="4">
        <f t="shared" ca="1" si="438"/>
        <v>0.53822599999999998</v>
      </c>
      <c r="FU280" s="4">
        <f t="shared" ca="1" si="438"/>
        <v>0.53822599999999998</v>
      </c>
      <c r="FV280" s="4">
        <f t="shared" ca="1" si="438"/>
        <v>0.53822599999999998</v>
      </c>
      <c r="FW280" s="4">
        <f t="shared" ca="1" si="438"/>
        <v>0.53822599999999998</v>
      </c>
      <c r="FX280" s="4">
        <f t="shared" ca="1" si="438"/>
        <v>0.53822599999999998</v>
      </c>
      <c r="FY280" s="4">
        <f t="shared" ca="1" si="438"/>
        <v>0.53822599999999998</v>
      </c>
      <c r="FZ280" s="4">
        <f t="shared" ca="1" si="438"/>
        <v>0.53822599999999998</v>
      </c>
      <c r="GA280" s="4">
        <f t="shared" ca="1" si="438"/>
        <v>0.53822599999999998</v>
      </c>
      <c r="GB280" s="4">
        <f t="shared" ca="1" si="438"/>
        <v>0.53822599999999998</v>
      </c>
      <c r="GC280" s="4">
        <f t="shared" ca="1" si="438"/>
        <v>0.53822599999999998</v>
      </c>
      <c r="GD280" s="4">
        <f t="shared" ca="1" si="438"/>
        <v>0.53822599999999998</v>
      </c>
      <c r="GE280" s="4">
        <f t="shared" ca="1" si="438"/>
        <v>0.53822599999999998</v>
      </c>
      <c r="GF280" s="4">
        <f t="shared" ca="1" si="438"/>
        <v>0.53822599999999998</v>
      </c>
      <c r="GG280" s="4">
        <f t="shared" ca="1" si="438"/>
        <v>0.53822599999999998</v>
      </c>
      <c r="GH280" s="4">
        <f t="shared" ca="1" si="438"/>
        <v>0.53822599999999998</v>
      </c>
      <c r="GI280" s="4">
        <f t="shared" ca="1" si="438"/>
        <v>0.53822599999999998</v>
      </c>
      <c r="GJ280" s="4">
        <f t="shared" ca="1" si="438"/>
        <v>0.53822599999999998</v>
      </c>
      <c r="GK280" s="4">
        <f t="shared" ca="1" si="438"/>
        <v>0.53822599999999998</v>
      </c>
      <c r="GL280" s="4">
        <f t="shared" ca="1" si="438"/>
        <v>0.53822599999999998</v>
      </c>
      <c r="GM280" s="4">
        <f t="shared" ca="1" si="438"/>
        <v>0.53822599999999998</v>
      </c>
      <c r="GN280" s="4">
        <f t="shared" ref="GN280:IV280" ca="1" si="439">IF(GN269&gt;0,IF(OR($B$276="y",$B$276="Y"),MIN(GN269,$H$73),GN269),0)</f>
        <v>0.53822599999999998</v>
      </c>
      <c r="GO280" s="4">
        <f t="shared" ca="1" si="439"/>
        <v>0.53822599999999998</v>
      </c>
      <c r="GP280" s="4">
        <f t="shared" ca="1" si="439"/>
        <v>0.53822599999999998</v>
      </c>
      <c r="GQ280" s="4">
        <f t="shared" ca="1" si="439"/>
        <v>0.53822599999999998</v>
      </c>
      <c r="GR280" s="4">
        <f t="shared" ca="1" si="439"/>
        <v>0.53822599999999998</v>
      </c>
      <c r="GS280" s="4">
        <f t="shared" ca="1" si="439"/>
        <v>0.53822599999999998</v>
      </c>
      <c r="GT280" s="4">
        <f t="shared" ca="1" si="439"/>
        <v>0.53822599999999998</v>
      </c>
      <c r="GU280" s="4">
        <f t="shared" ca="1" si="439"/>
        <v>0.53822599999999998</v>
      </c>
      <c r="GV280" s="4">
        <f t="shared" ca="1" si="439"/>
        <v>0.53822599999999998</v>
      </c>
      <c r="GW280" s="4">
        <f t="shared" ca="1" si="439"/>
        <v>0.53822599999999998</v>
      </c>
      <c r="GX280" s="4">
        <f t="shared" ca="1" si="439"/>
        <v>0.53822599999999998</v>
      </c>
      <c r="GY280" s="4">
        <f t="shared" ca="1" si="439"/>
        <v>0.53822599999999998</v>
      </c>
      <c r="GZ280" s="4">
        <f t="shared" ca="1" si="439"/>
        <v>0.53822599999999998</v>
      </c>
      <c r="HA280" s="4">
        <f t="shared" ca="1" si="439"/>
        <v>0.53822599999999998</v>
      </c>
      <c r="HB280" s="4">
        <f t="shared" ca="1" si="439"/>
        <v>0.53822599999999998</v>
      </c>
      <c r="HC280" s="4">
        <f t="shared" ca="1" si="439"/>
        <v>0.53822599999999998</v>
      </c>
      <c r="HD280" s="4">
        <f t="shared" ca="1" si="439"/>
        <v>0.53822599999999998</v>
      </c>
      <c r="HE280" s="4">
        <f t="shared" ca="1" si="439"/>
        <v>0.53822599999999998</v>
      </c>
      <c r="HF280" s="4">
        <f t="shared" ca="1" si="439"/>
        <v>0.53822599999999998</v>
      </c>
      <c r="HG280" s="4">
        <f t="shared" ca="1" si="439"/>
        <v>0.53822599999999998</v>
      </c>
      <c r="HH280" s="4">
        <f t="shared" ca="1" si="439"/>
        <v>0.53822599999999998</v>
      </c>
      <c r="HI280" s="4">
        <f t="shared" ca="1" si="439"/>
        <v>0.53822599999999998</v>
      </c>
      <c r="HJ280" s="4">
        <f t="shared" ca="1" si="439"/>
        <v>0.53822599999999998</v>
      </c>
      <c r="HK280" s="4">
        <f t="shared" ca="1" si="439"/>
        <v>0.53822599999999998</v>
      </c>
      <c r="HL280" s="4">
        <f t="shared" ca="1" si="439"/>
        <v>0.53822599999999998</v>
      </c>
      <c r="HM280" s="4">
        <f t="shared" ca="1" si="439"/>
        <v>0.53822599999999998</v>
      </c>
      <c r="HN280" s="4">
        <f t="shared" ca="1" si="439"/>
        <v>0.53822599999999998</v>
      </c>
      <c r="HO280" s="4">
        <f t="shared" ca="1" si="439"/>
        <v>0.53822599999999998</v>
      </c>
      <c r="HP280" s="4">
        <f t="shared" ca="1" si="439"/>
        <v>0.53822599999999998</v>
      </c>
      <c r="HQ280" s="4">
        <f t="shared" ca="1" si="439"/>
        <v>0.53822599999999998</v>
      </c>
      <c r="HR280" s="4">
        <f t="shared" ca="1" si="439"/>
        <v>0.53822599999999998</v>
      </c>
      <c r="HS280" s="4">
        <f t="shared" ca="1" si="439"/>
        <v>0.53822599999999998</v>
      </c>
      <c r="HT280" s="4">
        <f t="shared" ca="1" si="439"/>
        <v>0.53822599999999998</v>
      </c>
      <c r="HU280" s="4">
        <f t="shared" ca="1" si="439"/>
        <v>0.53822599999999998</v>
      </c>
      <c r="HV280" s="4">
        <f t="shared" ca="1" si="439"/>
        <v>0.53822599999999998</v>
      </c>
      <c r="HW280" s="4">
        <f t="shared" ca="1" si="439"/>
        <v>0.53822599999999998</v>
      </c>
      <c r="HX280" s="4">
        <f t="shared" ca="1" si="439"/>
        <v>0.53822599999999998</v>
      </c>
      <c r="HY280" s="4">
        <f t="shared" ca="1" si="439"/>
        <v>0.53822599999999998</v>
      </c>
      <c r="HZ280" s="4">
        <f t="shared" ca="1" si="439"/>
        <v>0.53822599999999998</v>
      </c>
      <c r="IA280" s="4">
        <f t="shared" ca="1" si="439"/>
        <v>0.53822599999999998</v>
      </c>
      <c r="IB280" s="4">
        <f t="shared" ca="1" si="439"/>
        <v>0.53822599999999998</v>
      </c>
      <c r="IC280" s="4">
        <f t="shared" ca="1" si="439"/>
        <v>0.53822599999999998</v>
      </c>
      <c r="ID280" s="4">
        <f t="shared" ca="1" si="439"/>
        <v>0.53822599999999998</v>
      </c>
      <c r="IE280" s="4">
        <f t="shared" ca="1" si="439"/>
        <v>0.53822599999999998</v>
      </c>
      <c r="IF280" s="4">
        <f t="shared" ca="1" si="439"/>
        <v>0.53822599999999998</v>
      </c>
      <c r="IG280" s="4">
        <f t="shared" ca="1" si="439"/>
        <v>0.53822599999999998</v>
      </c>
      <c r="IH280" s="4">
        <f t="shared" ca="1" si="439"/>
        <v>0.53822599999999998</v>
      </c>
      <c r="II280" s="4">
        <f t="shared" ca="1" si="439"/>
        <v>0.53822599999999998</v>
      </c>
      <c r="IJ280" s="4">
        <f t="shared" ca="1" si="439"/>
        <v>0.53822599999999998</v>
      </c>
      <c r="IK280" s="4">
        <f t="shared" ca="1" si="439"/>
        <v>0.53822599999999998</v>
      </c>
      <c r="IL280" s="4">
        <f t="shared" ca="1" si="439"/>
        <v>0.53822599999999998</v>
      </c>
      <c r="IM280" s="4">
        <f t="shared" ca="1" si="439"/>
        <v>0.53822599999999998</v>
      </c>
      <c r="IN280" s="4">
        <f t="shared" ca="1" si="439"/>
        <v>0.53822599999999998</v>
      </c>
      <c r="IO280" s="4">
        <f t="shared" ca="1" si="439"/>
        <v>0.53822599999999998</v>
      </c>
      <c r="IP280" s="4">
        <f t="shared" ca="1" si="439"/>
        <v>0.53822599999999998</v>
      </c>
      <c r="IQ280" s="4">
        <f t="shared" ca="1" si="439"/>
        <v>0.53822599999999998</v>
      </c>
      <c r="IR280" s="4">
        <f t="shared" ca="1" si="439"/>
        <v>0.53822599999999998</v>
      </c>
      <c r="IS280" s="4">
        <f t="shared" ca="1" si="439"/>
        <v>0.53822599999999998</v>
      </c>
      <c r="IT280" s="4">
        <f t="shared" ca="1" si="439"/>
        <v>0.53822599999999998</v>
      </c>
      <c r="IU280" s="4">
        <f t="shared" ca="1" si="439"/>
        <v>0.53822599999999998</v>
      </c>
      <c r="IV280" s="4">
        <f t="shared" ca="1" si="439"/>
        <v>0.53822599999999998</v>
      </c>
    </row>
    <row r="281" spans="1:256" x14ac:dyDescent="0.15">
      <c r="A281" s="24" t="s">
        <v>95</v>
      </c>
      <c r="B281" s="2" t="s">
        <v>18</v>
      </c>
      <c r="C281" s="4"/>
      <c r="D281" s="4">
        <f t="shared" ref="D281:BO281" ca="1" si="440">IF(D270&gt;0,IF(OR($B$276="y",$B$276="Y"),MIN(D270,$H$73),D270),0)</f>
        <v>0</v>
      </c>
      <c r="E281" s="4">
        <f t="shared" ca="1" si="440"/>
        <v>0</v>
      </c>
      <c r="F281" s="4">
        <f t="shared" ca="1" si="440"/>
        <v>0</v>
      </c>
      <c r="G281" s="4">
        <f t="shared" ca="1" si="440"/>
        <v>0</v>
      </c>
      <c r="H281" s="4">
        <f t="shared" ca="1" si="440"/>
        <v>0</v>
      </c>
      <c r="I281" s="4">
        <f t="shared" ca="1" si="440"/>
        <v>0</v>
      </c>
      <c r="J281" s="4">
        <f t="shared" ca="1" si="440"/>
        <v>0</v>
      </c>
      <c r="K281" s="4">
        <f t="shared" ca="1" si="440"/>
        <v>0</v>
      </c>
      <c r="L281" s="4">
        <f t="shared" ca="1" si="440"/>
        <v>0</v>
      </c>
      <c r="M281" s="4">
        <f t="shared" ca="1" si="440"/>
        <v>0</v>
      </c>
      <c r="N281" s="4">
        <f t="shared" ca="1" si="440"/>
        <v>0</v>
      </c>
      <c r="O281" s="4">
        <f t="shared" ca="1" si="440"/>
        <v>0</v>
      </c>
      <c r="P281" s="4">
        <f t="shared" ca="1" si="440"/>
        <v>0</v>
      </c>
      <c r="Q281" s="4">
        <f t="shared" ca="1" si="440"/>
        <v>0</v>
      </c>
      <c r="R281" s="4">
        <f t="shared" ca="1" si="440"/>
        <v>0</v>
      </c>
      <c r="S281" s="4">
        <f t="shared" ca="1" si="440"/>
        <v>0</v>
      </c>
      <c r="T281" s="4">
        <f t="shared" ca="1" si="440"/>
        <v>0</v>
      </c>
      <c r="U281" s="4">
        <f t="shared" ca="1" si="440"/>
        <v>0</v>
      </c>
      <c r="V281" s="4">
        <f t="shared" ca="1" si="440"/>
        <v>0</v>
      </c>
      <c r="W281" s="4">
        <f t="shared" ca="1" si="440"/>
        <v>0</v>
      </c>
      <c r="X281" s="4">
        <f t="shared" ca="1" si="440"/>
        <v>0</v>
      </c>
      <c r="Y281" s="4">
        <f t="shared" ca="1" si="440"/>
        <v>0</v>
      </c>
      <c r="Z281" s="4">
        <f t="shared" ca="1" si="440"/>
        <v>0</v>
      </c>
      <c r="AA281" s="4">
        <f t="shared" ca="1" si="440"/>
        <v>0</v>
      </c>
      <c r="AB281" s="4">
        <f t="shared" ca="1" si="440"/>
        <v>0</v>
      </c>
      <c r="AC281" s="4">
        <f t="shared" ca="1" si="440"/>
        <v>0</v>
      </c>
      <c r="AD281" s="4">
        <f t="shared" ca="1" si="440"/>
        <v>0</v>
      </c>
      <c r="AE281" s="4">
        <f t="shared" ca="1" si="440"/>
        <v>0</v>
      </c>
      <c r="AF281" s="4">
        <f t="shared" ca="1" si="440"/>
        <v>0</v>
      </c>
      <c r="AG281" s="4">
        <f t="shared" ca="1" si="440"/>
        <v>0</v>
      </c>
      <c r="AH281" s="4">
        <f t="shared" ca="1" si="440"/>
        <v>0</v>
      </c>
      <c r="AI281" s="4">
        <f t="shared" ca="1" si="440"/>
        <v>0</v>
      </c>
      <c r="AJ281" s="4">
        <f t="shared" ca="1" si="440"/>
        <v>0</v>
      </c>
      <c r="AK281" s="4">
        <f t="shared" ca="1" si="440"/>
        <v>0</v>
      </c>
      <c r="AL281" s="4">
        <f t="shared" ca="1" si="440"/>
        <v>0</v>
      </c>
      <c r="AM281" s="4">
        <f t="shared" ca="1" si="440"/>
        <v>0</v>
      </c>
      <c r="AN281" s="4">
        <f t="shared" ca="1" si="440"/>
        <v>0</v>
      </c>
      <c r="AO281" s="4">
        <f t="shared" ca="1" si="440"/>
        <v>0</v>
      </c>
      <c r="AP281" s="4">
        <f t="shared" ca="1" si="440"/>
        <v>0</v>
      </c>
      <c r="AQ281" s="4">
        <f t="shared" ca="1" si="440"/>
        <v>0</v>
      </c>
      <c r="AR281" s="4">
        <f t="shared" ca="1" si="440"/>
        <v>0</v>
      </c>
      <c r="AS281" s="4">
        <f t="shared" ca="1" si="440"/>
        <v>0</v>
      </c>
      <c r="AT281" s="4">
        <f t="shared" ca="1" si="440"/>
        <v>0</v>
      </c>
      <c r="AU281" s="4">
        <f t="shared" ca="1" si="440"/>
        <v>0</v>
      </c>
      <c r="AV281" s="4">
        <f t="shared" ca="1" si="440"/>
        <v>0</v>
      </c>
      <c r="AW281" s="4">
        <f t="shared" ca="1" si="440"/>
        <v>0</v>
      </c>
      <c r="AX281" s="4">
        <f t="shared" ca="1" si="440"/>
        <v>0</v>
      </c>
      <c r="AY281" s="4">
        <f t="shared" ca="1" si="440"/>
        <v>0</v>
      </c>
      <c r="AZ281" s="4">
        <f t="shared" ca="1" si="440"/>
        <v>0</v>
      </c>
      <c r="BA281" s="4">
        <f t="shared" ca="1" si="440"/>
        <v>0</v>
      </c>
      <c r="BB281" s="4">
        <f t="shared" ca="1" si="440"/>
        <v>0</v>
      </c>
      <c r="BC281" s="4">
        <f t="shared" ca="1" si="440"/>
        <v>0</v>
      </c>
      <c r="BD281" s="4">
        <f t="shared" ca="1" si="440"/>
        <v>0</v>
      </c>
      <c r="BE281" s="4">
        <f t="shared" ca="1" si="440"/>
        <v>0</v>
      </c>
      <c r="BF281" s="4">
        <f t="shared" ca="1" si="440"/>
        <v>0</v>
      </c>
      <c r="BG281" s="4">
        <f t="shared" ca="1" si="440"/>
        <v>0</v>
      </c>
      <c r="BH281" s="4">
        <f t="shared" ca="1" si="440"/>
        <v>0</v>
      </c>
      <c r="BI281" s="4">
        <f t="shared" ca="1" si="440"/>
        <v>0</v>
      </c>
      <c r="BJ281" s="4">
        <f t="shared" ca="1" si="440"/>
        <v>0</v>
      </c>
      <c r="BK281" s="4">
        <f t="shared" ca="1" si="440"/>
        <v>0</v>
      </c>
      <c r="BL281" s="4">
        <f t="shared" ca="1" si="440"/>
        <v>0</v>
      </c>
      <c r="BM281" s="4">
        <f t="shared" ca="1" si="440"/>
        <v>0</v>
      </c>
      <c r="BN281" s="4">
        <f t="shared" ca="1" si="440"/>
        <v>0</v>
      </c>
      <c r="BO281" s="4">
        <f t="shared" ca="1" si="440"/>
        <v>0</v>
      </c>
      <c r="BP281" s="4">
        <f t="shared" ref="BP281:EA281" ca="1" si="441">IF(BP270&gt;0,IF(OR($B$276="y",$B$276="Y"),MIN(BP270,$H$73),BP270),0)</f>
        <v>0</v>
      </c>
      <c r="BQ281" s="4">
        <f t="shared" ca="1" si="441"/>
        <v>0</v>
      </c>
      <c r="BR281" s="4">
        <f t="shared" ca="1" si="441"/>
        <v>0</v>
      </c>
      <c r="BS281" s="4">
        <f t="shared" ca="1" si="441"/>
        <v>0</v>
      </c>
      <c r="BT281" s="4">
        <f t="shared" ca="1" si="441"/>
        <v>0</v>
      </c>
      <c r="BU281" s="4">
        <f t="shared" ca="1" si="441"/>
        <v>0</v>
      </c>
      <c r="BV281" s="4">
        <f t="shared" ca="1" si="441"/>
        <v>0</v>
      </c>
      <c r="BW281" s="4">
        <f t="shared" ca="1" si="441"/>
        <v>0</v>
      </c>
      <c r="BX281" s="4">
        <f t="shared" ca="1" si="441"/>
        <v>0</v>
      </c>
      <c r="BY281" s="4">
        <f t="shared" ca="1" si="441"/>
        <v>0</v>
      </c>
      <c r="BZ281" s="4">
        <f t="shared" ca="1" si="441"/>
        <v>0</v>
      </c>
      <c r="CA281" s="4">
        <f t="shared" ca="1" si="441"/>
        <v>0</v>
      </c>
      <c r="CB281" s="4">
        <f t="shared" ca="1" si="441"/>
        <v>0</v>
      </c>
      <c r="CC281" s="4">
        <f t="shared" ca="1" si="441"/>
        <v>0</v>
      </c>
      <c r="CD281" s="4">
        <f t="shared" ca="1" si="441"/>
        <v>0</v>
      </c>
      <c r="CE281" s="4">
        <f t="shared" ca="1" si="441"/>
        <v>0</v>
      </c>
      <c r="CF281" s="4">
        <f t="shared" ca="1" si="441"/>
        <v>0</v>
      </c>
      <c r="CG281" s="4">
        <f t="shared" ca="1" si="441"/>
        <v>0</v>
      </c>
      <c r="CH281" s="4">
        <f t="shared" ca="1" si="441"/>
        <v>0</v>
      </c>
      <c r="CI281" s="4">
        <f t="shared" ca="1" si="441"/>
        <v>0</v>
      </c>
      <c r="CJ281" s="4">
        <f t="shared" ca="1" si="441"/>
        <v>0</v>
      </c>
      <c r="CK281" s="4">
        <f t="shared" ca="1" si="441"/>
        <v>0</v>
      </c>
      <c r="CL281" s="4">
        <f t="shared" ca="1" si="441"/>
        <v>0</v>
      </c>
      <c r="CM281" s="4">
        <f t="shared" ca="1" si="441"/>
        <v>0</v>
      </c>
      <c r="CN281" s="4">
        <f t="shared" ca="1" si="441"/>
        <v>0</v>
      </c>
      <c r="CO281" s="4">
        <f t="shared" ca="1" si="441"/>
        <v>0</v>
      </c>
      <c r="CP281" s="4">
        <f t="shared" ca="1" si="441"/>
        <v>0</v>
      </c>
      <c r="CQ281" s="4">
        <f t="shared" ca="1" si="441"/>
        <v>0</v>
      </c>
      <c r="CR281" s="4">
        <f t="shared" ca="1" si="441"/>
        <v>0</v>
      </c>
      <c r="CS281" s="4">
        <f t="shared" ca="1" si="441"/>
        <v>0</v>
      </c>
      <c r="CT281" s="4">
        <f t="shared" ca="1" si="441"/>
        <v>0</v>
      </c>
      <c r="CU281" s="4">
        <f t="shared" ca="1" si="441"/>
        <v>0</v>
      </c>
      <c r="CV281" s="4">
        <f t="shared" ca="1" si="441"/>
        <v>0</v>
      </c>
      <c r="CW281" s="4">
        <f t="shared" ca="1" si="441"/>
        <v>0</v>
      </c>
      <c r="CX281" s="4">
        <f t="shared" ca="1" si="441"/>
        <v>0</v>
      </c>
      <c r="CY281" s="4">
        <f t="shared" ca="1" si="441"/>
        <v>0</v>
      </c>
      <c r="CZ281" s="4">
        <f t="shared" ca="1" si="441"/>
        <v>0</v>
      </c>
      <c r="DA281" s="4">
        <f t="shared" ca="1" si="441"/>
        <v>0</v>
      </c>
      <c r="DB281" s="4">
        <f t="shared" ca="1" si="441"/>
        <v>0</v>
      </c>
      <c r="DC281" s="4">
        <f t="shared" ca="1" si="441"/>
        <v>0</v>
      </c>
      <c r="DD281" s="4">
        <f t="shared" ca="1" si="441"/>
        <v>0</v>
      </c>
      <c r="DE281" s="4">
        <f t="shared" ca="1" si="441"/>
        <v>0</v>
      </c>
      <c r="DF281" s="4">
        <f t="shared" ca="1" si="441"/>
        <v>0</v>
      </c>
      <c r="DG281" s="4">
        <f t="shared" ca="1" si="441"/>
        <v>0</v>
      </c>
      <c r="DH281" s="4">
        <f t="shared" ca="1" si="441"/>
        <v>0</v>
      </c>
      <c r="DI281" s="4">
        <f t="shared" ca="1" si="441"/>
        <v>0</v>
      </c>
      <c r="DJ281" s="4">
        <f t="shared" ca="1" si="441"/>
        <v>0</v>
      </c>
      <c r="DK281" s="4">
        <f t="shared" ca="1" si="441"/>
        <v>0</v>
      </c>
      <c r="DL281" s="4">
        <f t="shared" ca="1" si="441"/>
        <v>0</v>
      </c>
      <c r="DM281" s="4">
        <f t="shared" ca="1" si="441"/>
        <v>0</v>
      </c>
      <c r="DN281" s="4">
        <f t="shared" ca="1" si="441"/>
        <v>0</v>
      </c>
      <c r="DO281" s="4">
        <f t="shared" ca="1" si="441"/>
        <v>0</v>
      </c>
      <c r="DP281" s="4">
        <f t="shared" ca="1" si="441"/>
        <v>0</v>
      </c>
      <c r="DQ281" s="4">
        <f t="shared" ca="1" si="441"/>
        <v>0</v>
      </c>
      <c r="DR281" s="4">
        <f t="shared" ca="1" si="441"/>
        <v>0</v>
      </c>
      <c r="DS281" s="4">
        <f t="shared" ca="1" si="441"/>
        <v>0</v>
      </c>
      <c r="DT281" s="4">
        <f t="shared" ca="1" si="441"/>
        <v>0</v>
      </c>
      <c r="DU281" s="4">
        <f t="shared" ca="1" si="441"/>
        <v>0</v>
      </c>
      <c r="DV281" s="4">
        <f t="shared" ca="1" si="441"/>
        <v>0</v>
      </c>
      <c r="DW281" s="4">
        <f t="shared" ca="1" si="441"/>
        <v>0</v>
      </c>
      <c r="DX281" s="4">
        <f t="shared" ca="1" si="441"/>
        <v>0</v>
      </c>
      <c r="DY281" s="4">
        <f t="shared" ca="1" si="441"/>
        <v>0</v>
      </c>
      <c r="DZ281" s="4">
        <f t="shared" ca="1" si="441"/>
        <v>0</v>
      </c>
      <c r="EA281" s="4">
        <f t="shared" ca="1" si="441"/>
        <v>0</v>
      </c>
      <c r="EB281" s="4">
        <f t="shared" ref="EB281:GM281" ca="1" si="442">IF(EB270&gt;0,IF(OR($B$276="y",$B$276="Y"),MIN(EB270,$H$73),EB270),0)</f>
        <v>0</v>
      </c>
      <c r="EC281" s="4">
        <f t="shared" ca="1" si="442"/>
        <v>0</v>
      </c>
      <c r="ED281" s="4">
        <f t="shared" ca="1" si="442"/>
        <v>0</v>
      </c>
      <c r="EE281" s="4">
        <f t="shared" ca="1" si="442"/>
        <v>0</v>
      </c>
      <c r="EF281" s="4">
        <f t="shared" ca="1" si="442"/>
        <v>0</v>
      </c>
      <c r="EG281" s="4">
        <f t="shared" ca="1" si="442"/>
        <v>0</v>
      </c>
      <c r="EH281" s="4">
        <f t="shared" ca="1" si="442"/>
        <v>0</v>
      </c>
      <c r="EI281" s="4">
        <f t="shared" ca="1" si="442"/>
        <v>0</v>
      </c>
      <c r="EJ281" s="4">
        <f t="shared" ca="1" si="442"/>
        <v>0</v>
      </c>
      <c r="EK281" s="4">
        <f t="shared" ca="1" si="442"/>
        <v>0</v>
      </c>
      <c r="EL281" s="4">
        <f t="shared" ca="1" si="442"/>
        <v>0</v>
      </c>
      <c r="EM281" s="4">
        <f t="shared" ca="1" si="442"/>
        <v>0</v>
      </c>
      <c r="EN281" s="4">
        <f t="shared" ca="1" si="442"/>
        <v>0</v>
      </c>
      <c r="EO281" s="4">
        <f t="shared" ca="1" si="442"/>
        <v>0</v>
      </c>
      <c r="EP281" s="4">
        <f t="shared" ca="1" si="442"/>
        <v>0</v>
      </c>
      <c r="EQ281" s="4">
        <f t="shared" ca="1" si="442"/>
        <v>0</v>
      </c>
      <c r="ER281" s="4">
        <f t="shared" ca="1" si="442"/>
        <v>0</v>
      </c>
      <c r="ES281" s="4">
        <f t="shared" ca="1" si="442"/>
        <v>0</v>
      </c>
      <c r="ET281" s="4">
        <f t="shared" ca="1" si="442"/>
        <v>0</v>
      </c>
      <c r="EU281" s="4">
        <f t="shared" ca="1" si="442"/>
        <v>0</v>
      </c>
      <c r="EV281" s="4">
        <f t="shared" ca="1" si="442"/>
        <v>0</v>
      </c>
      <c r="EW281" s="4">
        <f t="shared" ca="1" si="442"/>
        <v>0</v>
      </c>
      <c r="EX281" s="4">
        <f t="shared" ca="1" si="442"/>
        <v>0</v>
      </c>
      <c r="EY281" s="4">
        <f t="shared" ca="1" si="442"/>
        <v>0</v>
      </c>
      <c r="EZ281" s="4">
        <f t="shared" ca="1" si="442"/>
        <v>0</v>
      </c>
      <c r="FA281" s="4">
        <f t="shared" ca="1" si="442"/>
        <v>0</v>
      </c>
      <c r="FB281" s="4">
        <f t="shared" ca="1" si="442"/>
        <v>0</v>
      </c>
      <c r="FC281" s="4">
        <f t="shared" ca="1" si="442"/>
        <v>0</v>
      </c>
      <c r="FD281" s="4">
        <f t="shared" ca="1" si="442"/>
        <v>0</v>
      </c>
      <c r="FE281" s="4">
        <f t="shared" ca="1" si="442"/>
        <v>0</v>
      </c>
      <c r="FF281" s="4">
        <f t="shared" ca="1" si="442"/>
        <v>0</v>
      </c>
      <c r="FG281" s="4">
        <f t="shared" ca="1" si="442"/>
        <v>0</v>
      </c>
      <c r="FH281" s="4">
        <f t="shared" ca="1" si="442"/>
        <v>0</v>
      </c>
      <c r="FI281" s="4">
        <f t="shared" ca="1" si="442"/>
        <v>0</v>
      </c>
      <c r="FJ281" s="4">
        <f t="shared" ca="1" si="442"/>
        <v>0</v>
      </c>
      <c r="FK281" s="4">
        <f t="shared" ca="1" si="442"/>
        <v>0</v>
      </c>
      <c r="FL281" s="4">
        <f t="shared" ca="1" si="442"/>
        <v>0</v>
      </c>
      <c r="FM281" s="4">
        <f t="shared" ca="1" si="442"/>
        <v>0</v>
      </c>
      <c r="FN281" s="4">
        <f t="shared" ca="1" si="442"/>
        <v>0</v>
      </c>
      <c r="FO281" s="4">
        <f t="shared" ca="1" si="442"/>
        <v>0</v>
      </c>
      <c r="FP281" s="4">
        <f t="shared" ca="1" si="442"/>
        <v>0</v>
      </c>
      <c r="FQ281" s="4">
        <f t="shared" ca="1" si="442"/>
        <v>0</v>
      </c>
      <c r="FR281" s="4">
        <f t="shared" ca="1" si="442"/>
        <v>0</v>
      </c>
      <c r="FS281" s="4">
        <f t="shared" ca="1" si="442"/>
        <v>0</v>
      </c>
      <c r="FT281" s="4">
        <f t="shared" ca="1" si="442"/>
        <v>0</v>
      </c>
      <c r="FU281" s="4">
        <f t="shared" ca="1" si="442"/>
        <v>0</v>
      </c>
      <c r="FV281" s="4">
        <f t="shared" ca="1" si="442"/>
        <v>0</v>
      </c>
      <c r="FW281" s="4">
        <f t="shared" ca="1" si="442"/>
        <v>0</v>
      </c>
      <c r="FX281" s="4">
        <f t="shared" ca="1" si="442"/>
        <v>0</v>
      </c>
      <c r="FY281" s="4">
        <f t="shared" ca="1" si="442"/>
        <v>0</v>
      </c>
      <c r="FZ281" s="4">
        <f t="shared" ca="1" si="442"/>
        <v>0</v>
      </c>
      <c r="GA281" s="4">
        <f t="shared" ca="1" si="442"/>
        <v>0</v>
      </c>
      <c r="GB281" s="4">
        <f t="shared" ca="1" si="442"/>
        <v>0</v>
      </c>
      <c r="GC281" s="4">
        <f t="shared" ca="1" si="442"/>
        <v>0</v>
      </c>
      <c r="GD281" s="4">
        <f t="shared" ca="1" si="442"/>
        <v>0</v>
      </c>
      <c r="GE281" s="4">
        <f t="shared" ca="1" si="442"/>
        <v>0</v>
      </c>
      <c r="GF281" s="4">
        <f t="shared" ca="1" si="442"/>
        <v>0</v>
      </c>
      <c r="GG281" s="4">
        <f t="shared" ca="1" si="442"/>
        <v>0</v>
      </c>
      <c r="GH281" s="4">
        <f t="shared" ca="1" si="442"/>
        <v>0</v>
      </c>
      <c r="GI281" s="4">
        <f t="shared" ca="1" si="442"/>
        <v>0</v>
      </c>
      <c r="GJ281" s="4">
        <f t="shared" ca="1" si="442"/>
        <v>0</v>
      </c>
      <c r="GK281" s="4">
        <f t="shared" ca="1" si="442"/>
        <v>0</v>
      </c>
      <c r="GL281" s="4">
        <f t="shared" ca="1" si="442"/>
        <v>0</v>
      </c>
      <c r="GM281" s="4">
        <f t="shared" ca="1" si="442"/>
        <v>0</v>
      </c>
      <c r="GN281" s="4">
        <f t="shared" ref="GN281:IV281" ca="1" si="443">IF(GN270&gt;0,IF(OR($B$276="y",$B$276="Y"),MIN(GN270,$H$73),GN270),0)</f>
        <v>0</v>
      </c>
      <c r="GO281" s="4">
        <f t="shared" ca="1" si="443"/>
        <v>0</v>
      </c>
      <c r="GP281" s="4">
        <f t="shared" ca="1" si="443"/>
        <v>0</v>
      </c>
      <c r="GQ281" s="4">
        <f t="shared" ca="1" si="443"/>
        <v>0</v>
      </c>
      <c r="GR281" s="4">
        <f t="shared" ca="1" si="443"/>
        <v>0</v>
      </c>
      <c r="GS281" s="4">
        <f t="shared" ca="1" si="443"/>
        <v>0</v>
      </c>
      <c r="GT281" s="4">
        <f t="shared" ca="1" si="443"/>
        <v>0</v>
      </c>
      <c r="GU281" s="4">
        <f t="shared" ca="1" si="443"/>
        <v>0</v>
      </c>
      <c r="GV281" s="4">
        <f t="shared" ca="1" si="443"/>
        <v>0</v>
      </c>
      <c r="GW281" s="4">
        <f t="shared" ca="1" si="443"/>
        <v>0</v>
      </c>
      <c r="GX281" s="4">
        <f t="shared" ca="1" si="443"/>
        <v>0</v>
      </c>
      <c r="GY281" s="4">
        <f t="shared" ca="1" si="443"/>
        <v>0</v>
      </c>
      <c r="GZ281" s="4">
        <f t="shared" ca="1" si="443"/>
        <v>0</v>
      </c>
      <c r="HA281" s="4">
        <f t="shared" ca="1" si="443"/>
        <v>0</v>
      </c>
      <c r="HB281" s="4">
        <f t="shared" ca="1" si="443"/>
        <v>0</v>
      </c>
      <c r="HC281" s="4">
        <f t="shared" ca="1" si="443"/>
        <v>0</v>
      </c>
      <c r="HD281" s="4">
        <f t="shared" ca="1" si="443"/>
        <v>0</v>
      </c>
      <c r="HE281" s="4">
        <f t="shared" ca="1" si="443"/>
        <v>0</v>
      </c>
      <c r="HF281" s="4">
        <f t="shared" ca="1" si="443"/>
        <v>0</v>
      </c>
      <c r="HG281" s="4">
        <f t="shared" ca="1" si="443"/>
        <v>0</v>
      </c>
      <c r="HH281" s="4">
        <f t="shared" ca="1" si="443"/>
        <v>0</v>
      </c>
      <c r="HI281" s="4">
        <f t="shared" ca="1" si="443"/>
        <v>0</v>
      </c>
      <c r="HJ281" s="4">
        <f t="shared" ca="1" si="443"/>
        <v>0</v>
      </c>
      <c r="HK281" s="4">
        <f t="shared" ca="1" si="443"/>
        <v>0</v>
      </c>
      <c r="HL281" s="4">
        <f t="shared" ca="1" si="443"/>
        <v>0</v>
      </c>
      <c r="HM281" s="4">
        <f t="shared" ca="1" si="443"/>
        <v>0</v>
      </c>
      <c r="HN281" s="4">
        <f t="shared" ca="1" si="443"/>
        <v>0</v>
      </c>
      <c r="HO281" s="4">
        <f t="shared" ca="1" si="443"/>
        <v>0</v>
      </c>
      <c r="HP281" s="4">
        <f t="shared" ca="1" si="443"/>
        <v>0</v>
      </c>
      <c r="HQ281" s="4">
        <f t="shared" ca="1" si="443"/>
        <v>0</v>
      </c>
      <c r="HR281" s="4">
        <f t="shared" ca="1" si="443"/>
        <v>0</v>
      </c>
      <c r="HS281" s="4">
        <f t="shared" ca="1" si="443"/>
        <v>0</v>
      </c>
      <c r="HT281" s="4">
        <f t="shared" ca="1" si="443"/>
        <v>0</v>
      </c>
      <c r="HU281" s="4">
        <f t="shared" ca="1" si="443"/>
        <v>0</v>
      </c>
      <c r="HV281" s="4">
        <f t="shared" ca="1" si="443"/>
        <v>0</v>
      </c>
      <c r="HW281" s="4">
        <f t="shared" ca="1" si="443"/>
        <v>0</v>
      </c>
      <c r="HX281" s="4">
        <f t="shared" ca="1" si="443"/>
        <v>0</v>
      </c>
      <c r="HY281" s="4">
        <f t="shared" ca="1" si="443"/>
        <v>0</v>
      </c>
      <c r="HZ281" s="4">
        <f t="shared" ca="1" si="443"/>
        <v>0</v>
      </c>
      <c r="IA281" s="4">
        <f t="shared" ca="1" si="443"/>
        <v>0</v>
      </c>
      <c r="IB281" s="4">
        <f t="shared" ca="1" si="443"/>
        <v>0</v>
      </c>
      <c r="IC281" s="4">
        <f t="shared" ca="1" si="443"/>
        <v>0</v>
      </c>
      <c r="ID281" s="4">
        <f t="shared" ca="1" si="443"/>
        <v>0</v>
      </c>
      <c r="IE281" s="4">
        <f t="shared" ca="1" si="443"/>
        <v>0</v>
      </c>
      <c r="IF281" s="4">
        <f t="shared" ca="1" si="443"/>
        <v>0</v>
      </c>
      <c r="IG281" s="4">
        <f t="shared" ca="1" si="443"/>
        <v>0</v>
      </c>
      <c r="IH281" s="4">
        <f t="shared" ca="1" si="443"/>
        <v>0</v>
      </c>
      <c r="II281" s="4">
        <f t="shared" ca="1" si="443"/>
        <v>0</v>
      </c>
      <c r="IJ281" s="4">
        <f t="shared" ca="1" si="443"/>
        <v>0</v>
      </c>
      <c r="IK281" s="4">
        <f t="shared" ca="1" si="443"/>
        <v>0</v>
      </c>
      <c r="IL281" s="4">
        <f t="shared" ca="1" si="443"/>
        <v>0</v>
      </c>
      <c r="IM281" s="4">
        <f t="shared" ca="1" si="443"/>
        <v>0</v>
      </c>
      <c r="IN281" s="4">
        <f t="shared" ca="1" si="443"/>
        <v>0</v>
      </c>
      <c r="IO281" s="4">
        <f t="shared" ca="1" si="443"/>
        <v>0</v>
      </c>
      <c r="IP281" s="4">
        <f t="shared" ca="1" si="443"/>
        <v>0</v>
      </c>
      <c r="IQ281" s="4">
        <f t="shared" ca="1" si="443"/>
        <v>0</v>
      </c>
      <c r="IR281" s="4">
        <f t="shared" ca="1" si="443"/>
        <v>0</v>
      </c>
      <c r="IS281" s="4">
        <f t="shared" ca="1" si="443"/>
        <v>0</v>
      </c>
      <c r="IT281" s="4">
        <f t="shared" ca="1" si="443"/>
        <v>0</v>
      </c>
      <c r="IU281" s="4">
        <f t="shared" ca="1" si="443"/>
        <v>0</v>
      </c>
      <c r="IV281" s="4">
        <f t="shared" ca="1" si="443"/>
        <v>0</v>
      </c>
    </row>
    <row r="282" spans="1:256" x14ac:dyDescent="0.15">
      <c r="A282" s="24" t="s">
        <v>143</v>
      </c>
      <c r="B282" s="2" t="s">
        <v>18</v>
      </c>
      <c r="C282" s="4"/>
      <c r="D282" s="4">
        <f t="shared" ref="D282:BO282" ca="1" si="444">IF(D271&gt;0,IF(OR($B$276="y",$B$276="Y"),MIN(D271,$H$73),D271),0)</f>
        <v>0</v>
      </c>
      <c r="E282" s="4">
        <f t="shared" ca="1" si="444"/>
        <v>0</v>
      </c>
      <c r="F282" s="4">
        <f t="shared" ca="1" si="444"/>
        <v>0</v>
      </c>
      <c r="G282" s="4">
        <f t="shared" ca="1" si="444"/>
        <v>0</v>
      </c>
      <c r="H282" s="4">
        <f t="shared" ca="1" si="444"/>
        <v>0</v>
      </c>
      <c r="I282" s="4">
        <f t="shared" ca="1" si="444"/>
        <v>0</v>
      </c>
      <c r="J282" s="4">
        <f t="shared" ca="1" si="444"/>
        <v>0</v>
      </c>
      <c r="K282" s="4">
        <f t="shared" ca="1" si="444"/>
        <v>0</v>
      </c>
      <c r="L282" s="4">
        <f t="shared" ca="1" si="444"/>
        <v>0</v>
      </c>
      <c r="M282" s="4">
        <f t="shared" ca="1" si="444"/>
        <v>0</v>
      </c>
      <c r="N282" s="4">
        <f t="shared" ca="1" si="444"/>
        <v>0</v>
      </c>
      <c r="O282" s="4">
        <f t="shared" ca="1" si="444"/>
        <v>0</v>
      </c>
      <c r="P282" s="4">
        <f t="shared" ca="1" si="444"/>
        <v>0</v>
      </c>
      <c r="Q282" s="4">
        <f t="shared" ca="1" si="444"/>
        <v>0</v>
      </c>
      <c r="R282" s="4">
        <f t="shared" ca="1" si="444"/>
        <v>0</v>
      </c>
      <c r="S282" s="4">
        <f t="shared" ca="1" si="444"/>
        <v>0</v>
      </c>
      <c r="T282" s="4">
        <f t="shared" ca="1" si="444"/>
        <v>0</v>
      </c>
      <c r="U282" s="4">
        <f t="shared" ca="1" si="444"/>
        <v>0</v>
      </c>
      <c r="V282" s="4">
        <f t="shared" ca="1" si="444"/>
        <v>0</v>
      </c>
      <c r="W282" s="4">
        <f t="shared" ca="1" si="444"/>
        <v>0</v>
      </c>
      <c r="X282" s="4">
        <f t="shared" ca="1" si="444"/>
        <v>0</v>
      </c>
      <c r="Y282" s="4">
        <f t="shared" ca="1" si="444"/>
        <v>0</v>
      </c>
      <c r="Z282" s="4">
        <f t="shared" ca="1" si="444"/>
        <v>0</v>
      </c>
      <c r="AA282" s="4">
        <f t="shared" ca="1" si="444"/>
        <v>0</v>
      </c>
      <c r="AB282" s="4">
        <f t="shared" ca="1" si="444"/>
        <v>0</v>
      </c>
      <c r="AC282" s="4">
        <f t="shared" ca="1" si="444"/>
        <v>0</v>
      </c>
      <c r="AD282" s="4">
        <f t="shared" ca="1" si="444"/>
        <v>0</v>
      </c>
      <c r="AE282" s="4">
        <f t="shared" ca="1" si="444"/>
        <v>0</v>
      </c>
      <c r="AF282" s="4">
        <f t="shared" ca="1" si="444"/>
        <v>0</v>
      </c>
      <c r="AG282" s="4">
        <f t="shared" ca="1" si="444"/>
        <v>0</v>
      </c>
      <c r="AH282" s="4">
        <f t="shared" ca="1" si="444"/>
        <v>0</v>
      </c>
      <c r="AI282" s="4">
        <f t="shared" ca="1" si="444"/>
        <v>0</v>
      </c>
      <c r="AJ282" s="4">
        <f t="shared" ca="1" si="444"/>
        <v>0</v>
      </c>
      <c r="AK282" s="4">
        <f t="shared" ca="1" si="444"/>
        <v>0</v>
      </c>
      <c r="AL282" s="4">
        <f t="shared" ca="1" si="444"/>
        <v>0</v>
      </c>
      <c r="AM282" s="4">
        <f t="shared" ca="1" si="444"/>
        <v>0</v>
      </c>
      <c r="AN282" s="4">
        <f t="shared" ca="1" si="444"/>
        <v>0</v>
      </c>
      <c r="AO282" s="4">
        <f t="shared" ca="1" si="444"/>
        <v>0</v>
      </c>
      <c r="AP282" s="4">
        <f t="shared" ca="1" si="444"/>
        <v>0</v>
      </c>
      <c r="AQ282" s="4">
        <f t="shared" ca="1" si="444"/>
        <v>0</v>
      </c>
      <c r="AR282" s="4">
        <f t="shared" ca="1" si="444"/>
        <v>0</v>
      </c>
      <c r="AS282" s="4">
        <f t="shared" ca="1" si="444"/>
        <v>0</v>
      </c>
      <c r="AT282" s="4">
        <f t="shared" ca="1" si="444"/>
        <v>0</v>
      </c>
      <c r="AU282" s="4">
        <f t="shared" ca="1" si="444"/>
        <v>0</v>
      </c>
      <c r="AV282" s="4">
        <f t="shared" ca="1" si="444"/>
        <v>0</v>
      </c>
      <c r="AW282" s="4">
        <f t="shared" ca="1" si="444"/>
        <v>0</v>
      </c>
      <c r="AX282" s="4">
        <f t="shared" ca="1" si="444"/>
        <v>0</v>
      </c>
      <c r="AY282" s="4">
        <f t="shared" ca="1" si="444"/>
        <v>0</v>
      </c>
      <c r="AZ282" s="4">
        <f t="shared" ca="1" si="444"/>
        <v>0</v>
      </c>
      <c r="BA282" s="4">
        <f t="shared" ca="1" si="444"/>
        <v>0</v>
      </c>
      <c r="BB282" s="4">
        <f t="shared" ca="1" si="444"/>
        <v>0</v>
      </c>
      <c r="BC282" s="4">
        <f t="shared" ca="1" si="444"/>
        <v>0</v>
      </c>
      <c r="BD282" s="4">
        <f t="shared" ca="1" si="444"/>
        <v>0</v>
      </c>
      <c r="BE282" s="4">
        <f t="shared" ca="1" si="444"/>
        <v>0</v>
      </c>
      <c r="BF282" s="4">
        <f t="shared" ca="1" si="444"/>
        <v>0</v>
      </c>
      <c r="BG282" s="4">
        <f t="shared" ca="1" si="444"/>
        <v>0</v>
      </c>
      <c r="BH282" s="4">
        <f t="shared" ca="1" si="444"/>
        <v>0</v>
      </c>
      <c r="BI282" s="4">
        <f t="shared" ca="1" si="444"/>
        <v>0</v>
      </c>
      <c r="BJ282" s="4">
        <f t="shared" ca="1" si="444"/>
        <v>0</v>
      </c>
      <c r="BK282" s="4">
        <f t="shared" ca="1" si="444"/>
        <v>0</v>
      </c>
      <c r="BL282" s="4">
        <f t="shared" ca="1" si="444"/>
        <v>0</v>
      </c>
      <c r="BM282" s="4">
        <f t="shared" ca="1" si="444"/>
        <v>0</v>
      </c>
      <c r="BN282" s="4">
        <f t="shared" ca="1" si="444"/>
        <v>0</v>
      </c>
      <c r="BO282" s="4">
        <f t="shared" ca="1" si="444"/>
        <v>0</v>
      </c>
      <c r="BP282" s="4">
        <f t="shared" ref="BP282:EA282" ca="1" si="445">IF(BP271&gt;0,IF(OR($B$276="y",$B$276="Y"),MIN(BP271,$H$73),BP271),0)</f>
        <v>0</v>
      </c>
      <c r="BQ282" s="4">
        <f t="shared" ca="1" si="445"/>
        <v>0</v>
      </c>
      <c r="BR282" s="4">
        <f t="shared" ca="1" si="445"/>
        <v>0</v>
      </c>
      <c r="BS282" s="4">
        <f t="shared" ca="1" si="445"/>
        <v>0</v>
      </c>
      <c r="BT282" s="4">
        <f t="shared" ca="1" si="445"/>
        <v>0</v>
      </c>
      <c r="BU282" s="4">
        <f t="shared" ca="1" si="445"/>
        <v>0</v>
      </c>
      <c r="BV282" s="4">
        <f t="shared" ca="1" si="445"/>
        <v>0</v>
      </c>
      <c r="BW282" s="4">
        <f t="shared" ca="1" si="445"/>
        <v>0</v>
      </c>
      <c r="BX282" s="4">
        <f t="shared" ca="1" si="445"/>
        <v>0</v>
      </c>
      <c r="BY282" s="4">
        <f t="shared" ca="1" si="445"/>
        <v>0</v>
      </c>
      <c r="BZ282" s="4">
        <f t="shared" ca="1" si="445"/>
        <v>0</v>
      </c>
      <c r="CA282" s="4">
        <f t="shared" ca="1" si="445"/>
        <v>0</v>
      </c>
      <c r="CB282" s="4">
        <f t="shared" ca="1" si="445"/>
        <v>0</v>
      </c>
      <c r="CC282" s="4">
        <f t="shared" ca="1" si="445"/>
        <v>0</v>
      </c>
      <c r="CD282" s="4">
        <f t="shared" ca="1" si="445"/>
        <v>0</v>
      </c>
      <c r="CE282" s="4">
        <f t="shared" ca="1" si="445"/>
        <v>0</v>
      </c>
      <c r="CF282" s="4">
        <f t="shared" ca="1" si="445"/>
        <v>0</v>
      </c>
      <c r="CG282" s="4">
        <f t="shared" ca="1" si="445"/>
        <v>0</v>
      </c>
      <c r="CH282" s="4">
        <f t="shared" ca="1" si="445"/>
        <v>0</v>
      </c>
      <c r="CI282" s="4">
        <f t="shared" ca="1" si="445"/>
        <v>0</v>
      </c>
      <c r="CJ282" s="4">
        <f t="shared" ca="1" si="445"/>
        <v>0</v>
      </c>
      <c r="CK282" s="4">
        <f t="shared" ca="1" si="445"/>
        <v>0</v>
      </c>
      <c r="CL282" s="4">
        <f t="shared" ca="1" si="445"/>
        <v>0</v>
      </c>
      <c r="CM282" s="4">
        <f t="shared" ca="1" si="445"/>
        <v>0</v>
      </c>
      <c r="CN282" s="4">
        <f t="shared" ca="1" si="445"/>
        <v>0</v>
      </c>
      <c r="CO282" s="4">
        <f t="shared" ca="1" si="445"/>
        <v>0</v>
      </c>
      <c r="CP282" s="4">
        <f t="shared" ca="1" si="445"/>
        <v>0</v>
      </c>
      <c r="CQ282" s="4">
        <f t="shared" ca="1" si="445"/>
        <v>0</v>
      </c>
      <c r="CR282" s="4">
        <f t="shared" ca="1" si="445"/>
        <v>0</v>
      </c>
      <c r="CS282" s="4">
        <f t="shared" ca="1" si="445"/>
        <v>0</v>
      </c>
      <c r="CT282" s="4">
        <f t="shared" ca="1" si="445"/>
        <v>0</v>
      </c>
      <c r="CU282" s="4">
        <f t="shared" ca="1" si="445"/>
        <v>0</v>
      </c>
      <c r="CV282" s="4">
        <f t="shared" ca="1" si="445"/>
        <v>0</v>
      </c>
      <c r="CW282" s="4">
        <f t="shared" ca="1" si="445"/>
        <v>0</v>
      </c>
      <c r="CX282" s="4">
        <f t="shared" ca="1" si="445"/>
        <v>0</v>
      </c>
      <c r="CY282" s="4">
        <f t="shared" ca="1" si="445"/>
        <v>0</v>
      </c>
      <c r="CZ282" s="4">
        <f t="shared" ca="1" si="445"/>
        <v>0</v>
      </c>
      <c r="DA282" s="4">
        <f t="shared" ca="1" si="445"/>
        <v>0</v>
      </c>
      <c r="DB282" s="4">
        <f t="shared" ca="1" si="445"/>
        <v>0</v>
      </c>
      <c r="DC282" s="4">
        <f t="shared" ca="1" si="445"/>
        <v>0</v>
      </c>
      <c r="DD282" s="4">
        <f t="shared" ca="1" si="445"/>
        <v>0</v>
      </c>
      <c r="DE282" s="4">
        <f t="shared" ca="1" si="445"/>
        <v>0</v>
      </c>
      <c r="DF282" s="4">
        <f t="shared" ca="1" si="445"/>
        <v>0</v>
      </c>
      <c r="DG282" s="4">
        <f t="shared" ca="1" si="445"/>
        <v>0</v>
      </c>
      <c r="DH282" s="4">
        <f t="shared" ca="1" si="445"/>
        <v>0</v>
      </c>
      <c r="DI282" s="4">
        <f t="shared" ca="1" si="445"/>
        <v>0</v>
      </c>
      <c r="DJ282" s="4">
        <f t="shared" ca="1" si="445"/>
        <v>0</v>
      </c>
      <c r="DK282" s="4">
        <f t="shared" ca="1" si="445"/>
        <v>0</v>
      </c>
      <c r="DL282" s="4">
        <f t="shared" ca="1" si="445"/>
        <v>0</v>
      </c>
      <c r="DM282" s="4">
        <f t="shared" ca="1" si="445"/>
        <v>0</v>
      </c>
      <c r="DN282" s="4">
        <f t="shared" ca="1" si="445"/>
        <v>0</v>
      </c>
      <c r="DO282" s="4">
        <f t="shared" ca="1" si="445"/>
        <v>0</v>
      </c>
      <c r="DP282" s="4">
        <f t="shared" ca="1" si="445"/>
        <v>0</v>
      </c>
      <c r="DQ282" s="4">
        <f t="shared" ca="1" si="445"/>
        <v>0</v>
      </c>
      <c r="DR282" s="4">
        <f t="shared" ca="1" si="445"/>
        <v>0</v>
      </c>
      <c r="DS282" s="4">
        <f t="shared" ca="1" si="445"/>
        <v>0</v>
      </c>
      <c r="DT282" s="4">
        <f t="shared" ca="1" si="445"/>
        <v>0</v>
      </c>
      <c r="DU282" s="4">
        <f t="shared" ca="1" si="445"/>
        <v>0</v>
      </c>
      <c r="DV282" s="4">
        <f t="shared" ca="1" si="445"/>
        <v>0</v>
      </c>
      <c r="DW282" s="4">
        <f t="shared" ca="1" si="445"/>
        <v>0</v>
      </c>
      <c r="DX282" s="4">
        <f t="shared" ca="1" si="445"/>
        <v>0</v>
      </c>
      <c r="DY282" s="4">
        <f t="shared" ca="1" si="445"/>
        <v>0</v>
      </c>
      <c r="DZ282" s="4">
        <f t="shared" ca="1" si="445"/>
        <v>0</v>
      </c>
      <c r="EA282" s="4">
        <f t="shared" ca="1" si="445"/>
        <v>0</v>
      </c>
      <c r="EB282" s="4">
        <f t="shared" ref="EB282:GM282" ca="1" si="446">IF(EB271&gt;0,IF(OR($B$276="y",$B$276="Y"),MIN(EB271,$H$73),EB271),0)</f>
        <v>0</v>
      </c>
      <c r="EC282" s="4">
        <f t="shared" ca="1" si="446"/>
        <v>0</v>
      </c>
      <c r="ED282" s="4">
        <f t="shared" ca="1" si="446"/>
        <v>0</v>
      </c>
      <c r="EE282" s="4">
        <f t="shared" ca="1" si="446"/>
        <v>0</v>
      </c>
      <c r="EF282" s="4">
        <f t="shared" ca="1" si="446"/>
        <v>0</v>
      </c>
      <c r="EG282" s="4">
        <f t="shared" ca="1" si="446"/>
        <v>0</v>
      </c>
      <c r="EH282" s="4">
        <f t="shared" ca="1" si="446"/>
        <v>0</v>
      </c>
      <c r="EI282" s="4">
        <f t="shared" ca="1" si="446"/>
        <v>0</v>
      </c>
      <c r="EJ282" s="4">
        <f t="shared" ca="1" si="446"/>
        <v>0</v>
      </c>
      <c r="EK282" s="4">
        <f t="shared" ca="1" si="446"/>
        <v>0</v>
      </c>
      <c r="EL282" s="4">
        <f t="shared" ca="1" si="446"/>
        <v>0</v>
      </c>
      <c r="EM282" s="4">
        <f t="shared" ca="1" si="446"/>
        <v>0</v>
      </c>
      <c r="EN282" s="4">
        <f t="shared" ca="1" si="446"/>
        <v>0</v>
      </c>
      <c r="EO282" s="4">
        <f t="shared" ca="1" si="446"/>
        <v>0</v>
      </c>
      <c r="EP282" s="4">
        <f t="shared" ca="1" si="446"/>
        <v>0</v>
      </c>
      <c r="EQ282" s="4">
        <f t="shared" ca="1" si="446"/>
        <v>0</v>
      </c>
      <c r="ER282" s="4">
        <f t="shared" ca="1" si="446"/>
        <v>0</v>
      </c>
      <c r="ES282" s="4">
        <f t="shared" ca="1" si="446"/>
        <v>0</v>
      </c>
      <c r="ET282" s="4">
        <f t="shared" ca="1" si="446"/>
        <v>0</v>
      </c>
      <c r="EU282" s="4">
        <f t="shared" ca="1" si="446"/>
        <v>0</v>
      </c>
      <c r="EV282" s="4">
        <f t="shared" ca="1" si="446"/>
        <v>0</v>
      </c>
      <c r="EW282" s="4">
        <f t="shared" ca="1" si="446"/>
        <v>0</v>
      </c>
      <c r="EX282" s="4">
        <f t="shared" ca="1" si="446"/>
        <v>0</v>
      </c>
      <c r="EY282" s="4">
        <f t="shared" ca="1" si="446"/>
        <v>0</v>
      </c>
      <c r="EZ282" s="4">
        <f t="shared" ca="1" si="446"/>
        <v>0</v>
      </c>
      <c r="FA282" s="4">
        <f t="shared" ca="1" si="446"/>
        <v>0</v>
      </c>
      <c r="FB282" s="4">
        <f t="shared" ca="1" si="446"/>
        <v>0</v>
      </c>
      <c r="FC282" s="4">
        <f t="shared" ca="1" si="446"/>
        <v>0</v>
      </c>
      <c r="FD282" s="4">
        <f t="shared" ca="1" si="446"/>
        <v>0</v>
      </c>
      <c r="FE282" s="4">
        <f t="shared" ca="1" si="446"/>
        <v>0</v>
      </c>
      <c r="FF282" s="4">
        <f t="shared" ca="1" si="446"/>
        <v>0</v>
      </c>
      <c r="FG282" s="4">
        <f t="shared" ca="1" si="446"/>
        <v>0</v>
      </c>
      <c r="FH282" s="4">
        <f t="shared" ca="1" si="446"/>
        <v>0</v>
      </c>
      <c r="FI282" s="4">
        <f t="shared" ca="1" si="446"/>
        <v>0</v>
      </c>
      <c r="FJ282" s="4">
        <f t="shared" ca="1" si="446"/>
        <v>0</v>
      </c>
      <c r="FK282" s="4">
        <f t="shared" ca="1" si="446"/>
        <v>0</v>
      </c>
      <c r="FL282" s="4">
        <f t="shared" ca="1" si="446"/>
        <v>0</v>
      </c>
      <c r="FM282" s="4">
        <f t="shared" ca="1" si="446"/>
        <v>0</v>
      </c>
      <c r="FN282" s="4">
        <f t="shared" ca="1" si="446"/>
        <v>0</v>
      </c>
      <c r="FO282" s="4">
        <f t="shared" ca="1" si="446"/>
        <v>0</v>
      </c>
      <c r="FP282" s="4">
        <f t="shared" ca="1" si="446"/>
        <v>0</v>
      </c>
      <c r="FQ282" s="4">
        <f t="shared" ca="1" si="446"/>
        <v>0</v>
      </c>
      <c r="FR282" s="4">
        <f t="shared" ca="1" si="446"/>
        <v>0</v>
      </c>
      <c r="FS282" s="4">
        <f t="shared" ca="1" si="446"/>
        <v>0</v>
      </c>
      <c r="FT282" s="4">
        <f t="shared" ca="1" si="446"/>
        <v>0</v>
      </c>
      <c r="FU282" s="4">
        <f t="shared" ca="1" si="446"/>
        <v>0</v>
      </c>
      <c r="FV282" s="4">
        <f t="shared" ca="1" si="446"/>
        <v>0</v>
      </c>
      <c r="FW282" s="4">
        <f t="shared" ca="1" si="446"/>
        <v>0</v>
      </c>
      <c r="FX282" s="4">
        <f t="shared" ca="1" si="446"/>
        <v>0</v>
      </c>
      <c r="FY282" s="4">
        <f t="shared" ca="1" si="446"/>
        <v>0</v>
      </c>
      <c r="FZ282" s="4">
        <f t="shared" ca="1" si="446"/>
        <v>0</v>
      </c>
      <c r="GA282" s="4">
        <f t="shared" ca="1" si="446"/>
        <v>0</v>
      </c>
      <c r="GB282" s="4">
        <f t="shared" ca="1" si="446"/>
        <v>0</v>
      </c>
      <c r="GC282" s="4">
        <f t="shared" ca="1" si="446"/>
        <v>0</v>
      </c>
      <c r="GD282" s="4">
        <f t="shared" ca="1" si="446"/>
        <v>0</v>
      </c>
      <c r="GE282" s="4">
        <f t="shared" ca="1" si="446"/>
        <v>0</v>
      </c>
      <c r="GF282" s="4">
        <f t="shared" ca="1" si="446"/>
        <v>0</v>
      </c>
      <c r="GG282" s="4">
        <f t="shared" ca="1" si="446"/>
        <v>0</v>
      </c>
      <c r="GH282" s="4">
        <f t="shared" ca="1" si="446"/>
        <v>0</v>
      </c>
      <c r="GI282" s="4">
        <f t="shared" ca="1" si="446"/>
        <v>0</v>
      </c>
      <c r="GJ282" s="4">
        <f t="shared" ca="1" si="446"/>
        <v>0</v>
      </c>
      <c r="GK282" s="4">
        <f t="shared" ca="1" si="446"/>
        <v>0</v>
      </c>
      <c r="GL282" s="4">
        <f t="shared" ca="1" si="446"/>
        <v>0</v>
      </c>
      <c r="GM282" s="4">
        <f t="shared" ca="1" si="446"/>
        <v>0</v>
      </c>
      <c r="GN282" s="4">
        <f t="shared" ref="GN282:IV282" ca="1" si="447">IF(GN271&gt;0,IF(OR($B$276="y",$B$276="Y"),MIN(GN271,$H$73),GN271),0)</f>
        <v>0</v>
      </c>
      <c r="GO282" s="4">
        <f t="shared" ca="1" si="447"/>
        <v>0</v>
      </c>
      <c r="GP282" s="4">
        <f t="shared" ca="1" si="447"/>
        <v>0</v>
      </c>
      <c r="GQ282" s="4">
        <f t="shared" ca="1" si="447"/>
        <v>0</v>
      </c>
      <c r="GR282" s="4">
        <f t="shared" ca="1" si="447"/>
        <v>0</v>
      </c>
      <c r="GS282" s="4">
        <f t="shared" ca="1" si="447"/>
        <v>0</v>
      </c>
      <c r="GT282" s="4">
        <f t="shared" ca="1" si="447"/>
        <v>0</v>
      </c>
      <c r="GU282" s="4">
        <f t="shared" ca="1" si="447"/>
        <v>0</v>
      </c>
      <c r="GV282" s="4">
        <f t="shared" ca="1" si="447"/>
        <v>0</v>
      </c>
      <c r="GW282" s="4">
        <f t="shared" ca="1" si="447"/>
        <v>0</v>
      </c>
      <c r="GX282" s="4">
        <f t="shared" ca="1" si="447"/>
        <v>0</v>
      </c>
      <c r="GY282" s="4">
        <f t="shared" ca="1" si="447"/>
        <v>0</v>
      </c>
      <c r="GZ282" s="4">
        <f t="shared" ca="1" si="447"/>
        <v>0</v>
      </c>
      <c r="HA282" s="4">
        <f t="shared" ca="1" si="447"/>
        <v>0</v>
      </c>
      <c r="HB282" s="4">
        <f t="shared" ca="1" si="447"/>
        <v>0</v>
      </c>
      <c r="HC282" s="4">
        <f t="shared" ca="1" si="447"/>
        <v>0</v>
      </c>
      <c r="HD282" s="4">
        <f t="shared" ca="1" si="447"/>
        <v>0</v>
      </c>
      <c r="HE282" s="4">
        <f t="shared" ca="1" si="447"/>
        <v>0</v>
      </c>
      <c r="HF282" s="4">
        <f t="shared" ca="1" si="447"/>
        <v>0</v>
      </c>
      <c r="HG282" s="4">
        <f t="shared" ca="1" si="447"/>
        <v>0</v>
      </c>
      <c r="HH282" s="4">
        <f t="shared" ca="1" si="447"/>
        <v>0</v>
      </c>
      <c r="HI282" s="4">
        <f t="shared" ca="1" si="447"/>
        <v>0</v>
      </c>
      <c r="HJ282" s="4">
        <f t="shared" ca="1" si="447"/>
        <v>0</v>
      </c>
      <c r="HK282" s="4">
        <f t="shared" ca="1" si="447"/>
        <v>0</v>
      </c>
      <c r="HL282" s="4">
        <f t="shared" ca="1" si="447"/>
        <v>0</v>
      </c>
      <c r="HM282" s="4">
        <f t="shared" ca="1" si="447"/>
        <v>0</v>
      </c>
      <c r="HN282" s="4">
        <f t="shared" ca="1" si="447"/>
        <v>0</v>
      </c>
      <c r="HO282" s="4">
        <f t="shared" ca="1" si="447"/>
        <v>0</v>
      </c>
      <c r="HP282" s="4">
        <f t="shared" ca="1" si="447"/>
        <v>0</v>
      </c>
      <c r="HQ282" s="4">
        <f t="shared" ca="1" si="447"/>
        <v>0</v>
      </c>
      <c r="HR282" s="4">
        <f t="shared" ca="1" si="447"/>
        <v>0</v>
      </c>
      <c r="HS282" s="4">
        <f t="shared" ca="1" si="447"/>
        <v>0</v>
      </c>
      <c r="HT282" s="4">
        <f t="shared" ca="1" si="447"/>
        <v>0</v>
      </c>
      <c r="HU282" s="4">
        <f t="shared" ca="1" si="447"/>
        <v>0</v>
      </c>
      <c r="HV282" s="4">
        <f t="shared" ca="1" si="447"/>
        <v>0</v>
      </c>
      <c r="HW282" s="4">
        <f t="shared" ca="1" si="447"/>
        <v>0</v>
      </c>
      <c r="HX282" s="4">
        <f t="shared" ca="1" si="447"/>
        <v>0</v>
      </c>
      <c r="HY282" s="4">
        <f t="shared" ca="1" si="447"/>
        <v>0</v>
      </c>
      <c r="HZ282" s="4">
        <f t="shared" ca="1" si="447"/>
        <v>0</v>
      </c>
      <c r="IA282" s="4">
        <f t="shared" ca="1" si="447"/>
        <v>0</v>
      </c>
      <c r="IB282" s="4">
        <f t="shared" ca="1" si="447"/>
        <v>0</v>
      </c>
      <c r="IC282" s="4">
        <f t="shared" ca="1" si="447"/>
        <v>0</v>
      </c>
      <c r="ID282" s="4">
        <f t="shared" ca="1" si="447"/>
        <v>0</v>
      </c>
      <c r="IE282" s="4">
        <f t="shared" ca="1" si="447"/>
        <v>0</v>
      </c>
      <c r="IF282" s="4">
        <f t="shared" ca="1" si="447"/>
        <v>0</v>
      </c>
      <c r="IG282" s="4">
        <f t="shared" ca="1" si="447"/>
        <v>0</v>
      </c>
      <c r="IH282" s="4">
        <f t="shared" ca="1" si="447"/>
        <v>0</v>
      </c>
      <c r="II282" s="4">
        <f t="shared" ca="1" si="447"/>
        <v>0</v>
      </c>
      <c r="IJ282" s="4">
        <f t="shared" ca="1" si="447"/>
        <v>0</v>
      </c>
      <c r="IK282" s="4">
        <f t="shared" ca="1" si="447"/>
        <v>0</v>
      </c>
      <c r="IL282" s="4">
        <f t="shared" ca="1" si="447"/>
        <v>0</v>
      </c>
      <c r="IM282" s="4">
        <f t="shared" ca="1" si="447"/>
        <v>0</v>
      </c>
      <c r="IN282" s="4">
        <f t="shared" ca="1" si="447"/>
        <v>0</v>
      </c>
      <c r="IO282" s="4">
        <f t="shared" ca="1" si="447"/>
        <v>0</v>
      </c>
      <c r="IP282" s="4">
        <f t="shared" ca="1" si="447"/>
        <v>0</v>
      </c>
      <c r="IQ282" s="4">
        <f t="shared" ca="1" si="447"/>
        <v>0</v>
      </c>
      <c r="IR282" s="4">
        <f t="shared" ca="1" si="447"/>
        <v>0</v>
      </c>
      <c r="IS282" s="4">
        <f t="shared" ca="1" si="447"/>
        <v>0</v>
      </c>
      <c r="IT282" s="4">
        <f t="shared" ca="1" si="447"/>
        <v>0</v>
      </c>
      <c r="IU282" s="4">
        <f t="shared" ca="1" si="447"/>
        <v>0</v>
      </c>
      <c r="IV282" s="4">
        <f t="shared" ca="1" si="447"/>
        <v>0</v>
      </c>
    </row>
    <row r="283" spans="1:256" x14ac:dyDescent="0.15">
      <c r="A283" s="24" t="s">
        <v>144</v>
      </c>
      <c r="B283" s="2" t="s">
        <v>18</v>
      </c>
      <c r="C283" s="4"/>
      <c r="D283" s="4">
        <f t="shared" ref="D283:BO283" ca="1" si="448">IF(D272&gt;0,IF(OR($B$276="y",$B$276="Y"),MIN(D272,$H$73),D272),0)</f>
        <v>0</v>
      </c>
      <c r="E283" s="4">
        <f t="shared" ca="1" si="448"/>
        <v>0</v>
      </c>
      <c r="F283" s="4">
        <f t="shared" ca="1" si="448"/>
        <v>0</v>
      </c>
      <c r="G283" s="4">
        <f t="shared" ca="1" si="448"/>
        <v>0</v>
      </c>
      <c r="H283" s="4">
        <f t="shared" ca="1" si="448"/>
        <v>0</v>
      </c>
      <c r="I283" s="4">
        <f t="shared" ca="1" si="448"/>
        <v>0</v>
      </c>
      <c r="J283" s="4">
        <f t="shared" ca="1" si="448"/>
        <v>0</v>
      </c>
      <c r="K283" s="4">
        <f t="shared" ca="1" si="448"/>
        <v>0</v>
      </c>
      <c r="L283" s="4">
        <f t="shared" ca="1" si="448"/>
        <v>0</v>
      </c>
      <c r="M283" s="4">
        <f t="shared" ca="1" si="448"/>
        <v>0</v>
      </c>
      <c r="N283" s="4">
        <f t="shared" ca="1" si="448"/>
        <v>0</v>
      </c>
      <c r="O283" s="4">
        <f t="shared" ca="1" si="448"/>
        <v>0</v>
      </c>
      <c r="P283" s="4">
        <f t="shared" ca="1" si="448"/>
        <v>0</v>
      </c>
      <c r="Q283" s="4">
        <f t="shared" ca="1" si="448"/>
        <v>0</v>
      </c>
      <c r="R283" s="4">
        <f t="shared" ca="1" si="448"/>
        <v>0</v>
      </c>
      <c r="S283" s="4">
        <f t="shared" ca="1" si="448"/>
        <v>0</v>
      </c>
      <c r="T283" s="4">
        <f t="shared" ca="1" si="448"/>
        <v>0</v>
      </c>
      <c r="U283" s="4">
        <f t="shared" ca="1" si="448"/>
        <v>0</v>
      </c>
      <c r="V283" s="4">
        <f t="shared" ca="1" si="448"/>
        <v>0</v>
      </c>
      <c r="W283" s="4">
        <f t="shared" ca="1" si="448"/>
        <v>0</v>
      </c>
      <c r="X283" s="4">
        <f t="shared" ca="1" si="448"/>
        <v>0</v>
      </c>
      <c r="Y283" s="4">
        <f t="shared" ca="1" si="448"/>
        <v>0</v>
      </c>
      <c r="Z283" s="4">
        <f t="shared" ca="1" si="448"/>
        <v>0</v>
      </c>
      <c r="AA283" s="4">
        <f t="shared" ca="1" si="448"/>
        <v>0</v>
      </c>
      <c r="AB283" s="4">
        <f t="shared" ca="1" si="448"/>
        <v>0</v>
      </c>
      <c r="AC283" s="4">
        <f t="shared" ca="1" si="448"/>
        <v>0</v>
      </c>
      <c r="AD283" s="4">
        <f t="shared" ca="1" si="448"/>
        <v>0</v>
      </c>
      <c r="AE283" s="4">
        <f t="shared" ca="1" si="448"/>
        <v>0</v>
      </c>
      <c r="AF283" s="4">
        <f t="shared" ca="1" si="448"/>
        <v>0</v>
      </c>
      <c r="AG283" s="4">
        <f t="shared" ca="1" si="448"/>
        <v>0</v>
      </c>
      <c r="AH283" s="4">
        <f t="shared" ca="1" si="448"/>
        <v>0</v>
      </c>
      <c r="AI283" s="4">
        <f t="shared" ca="1" si="448"/>
        <v>0</v>
      </c>
      <c r="AJ283" s="4">
        <f t="shared" ca="1" si="448"/>
        <v>0</v>
      </c>
      <c r="AK283" s="4">
        <f t="shared" ca="1" si="448"/>
        <v>0</v>
      </c>
      <c r="AL283" s="4">
        <f t="shared" ca="1" si="448"/>
        <v>0</v>
      </c>
      <c r="AM283" s="4">
        <f t="shared" ca="1" si="448"/>
        <v>0</v>
      </c>
      <c r="AN283" s="4">
        <f t="shared" ca="1" si="448"/>
        <v>0</v>
      </c>
      <c r="AO283" s="4">
        <f t="shared" ca="1" si="448"/>
        <v>0</v>
      </c>
      <c r="AP283" s="4">
        <f t="shared" ca="1" si="448"/>
        <v>0</v>
      </c>
      <c r="AQ283" s="4">
        <f t="shared" ca="1" si="448"/>
        <v>0</v>
      </c>
      <c r="AR283" s="4">
        <f t="shared" ca="1" si="448"/>
        <v>0</v>
      </c>
      <c r="AS283" s="4">
        <f t="shared" ca="1" si="448"/>
        <v>0</v>
      </c>
      <c r="AT283" s="4">
        <f t="shared" ca="1" si="448"/>
        <v>0</v>
      </c>
      <c r="AU283" s="4">
        <f t="shared" ca="1" si="448"/>
        <v>0</v>
      </c>
      <c r="AV283" s="4">
        <f t="shared" ca="1" si="448"/>
        <v>0</v>
      </c>
      <c r="AW283" s="4">
        <f t="shared" ca="1" si="448"/>
        <v>0</v>
      </c>
      <c r="AX283" s="4">
        <f t="shared" ca="1" si="448"/>
        <v>0</v>
      </c>
      <c r="AY283" s="4">
        <f t="shared" ca="1" si="448"/>
        <v>0</v>
      </c>
      <c r="AZ283" s="4">
        <f t="shared" ca="1" si="448"/>
        <v>0</v>
      </c>
      <c r="BA283" s="4">
        <f t="shared" ca="1" si="448"/>
        <v>0</v>
      </c>
      <c r="BB283" s="4">
        <f t="shared" ca="1" si="448"/>
        <v>0</v>
      </c>
      <c r="BC283" s="4">
        <f t="shared" ca="1" si="448"/>
        <v>0</v>
      </c>
      <c r="BD283" s="4">
        <f t="shared" ca="1" si="448"/>
        <v>0</v>
      </c>
      <c r="BE283" s="4">
        <f t="shared" ca="1" si="448"/>
        <v>0</v>
      </c>
      <c r="BF283" s="4">
        <f t="shared" ca="1" si="448"/>
        <v>0</v>
      </c>
      <c r="BG283" s="4">
        <f t="shared" ca="1" si="448"/>
        <v>0</v>
      </c>
      <c r="BH283" s="4">
        <f t="shared" ca="1" si="448"/>
        <v>0</v>
      </c>
      <c r="BI283" s="4">
        <f t="shared" ca="1" si="448"/>
        <v>0</v>
      </c>
      <c r="BJ283" s="4">
        <f t="shared" ca="1" si="448"/>
        <v>0</v>
      </c>
      <c r="BK283" s="4">
        <f t="shared" ca="1" si="448"/>
        <v>0</v>
      </c>
      <c r="BL283" s="4">
        <f t="shared" ca="1" si="448"/>
        <v>0</v>
      </c>
      <c r="BM283" s="4">
        <f t="shared" ca="1" si="448"/>
        <v>0</v>
      </c>
      <c r="BN283" s="4">
        <f t="shared" ca="1" si="448"/>
        <v>0</v>
      </c>
      <c r="BO283" s="4">
        <f t="shared" ca="1" si="448"/>
        <v>0</v>
      </c>
      <c r="BP283" s="4">
        <f t="shared" ref="BP283:EA283" ca="1" si="449">IF(BP272&gt;0,IF(OR($B$276="y",$B$276="Y"),MIN(BP272,$H$73),BP272),0)</f>
        <v>0</v>
      </c>
      <c r="BQ283" s="4">
        <f t="shared" ca="1" si="449"/>
        <v>0</v>
      </c>
      <c r="BR283" s="4">
        <f t="shared" ca="1" si="449"/>
        <v>0</v>
      </c>
      <c r="BS283" s="4">
        <f t="shared" ca="1" si="449"/>
        <v>0</v>
      </c>
      <c r="BT283" s="4">
        <f t="shared" ca="1" si="449"/>
        <v>0</v>
      </c>
      <c r="BU283" s="4">
        <f t="shared" ca="1" si="449"/>
        <v>0</v>
      </c>
      <c r="BV283" s="4">
        <f t="shared" ca="1" si="449"/>
        <v>0</v>
      </c>
      <c r="BW283" s="4">
        <f t="shared" ca="1" si="449"/>
        <v>0</v>
      </c>
      <c r="BX283" s="4">
        <f t="shared" ca="1" si="449"/>
        <v>0</v>
      </c>
      <c r="BY283" s="4">
        <f t="shared" ca="1" si="449"/>
        <v>0</v>
      </c>
      <c r="BZ283" s="4">
        <f t="shared" ca="1" si="449"/>
        <v>0</v>
      </c>
      <c r="CA283" s="4">
        <f t="shared" ca="1" si="449"/>
        <v>0</v>
      </c>
      <c r="CB283" s="4">
        <f t="shared" ca="1" si="449"/>
        <v>0</v>
      </c>
      <c r="CC283" s="4">
        <f t="shared" ca="1" si="449"/>
        <v>0</v>
      </c>
      <c r="CD283" s="4">
        <f t="shared" ca="1" si="449"/>
        <v>0</v>
      </c>
      <c r="CE283" s="4">
        <f t="shared" ca="1" si="449"/>
        <v>0</v>
      </c>
      <c r="CF283" s="4">
        <f t="shared" ca="1" si="449"/>
        <v>0</v>
      </c>
      <c r="CG283" s="4">
        <f t="shared" ca="1" si="449"/>
        <v>0</v>
      </c>
      <c r="CH283" s="4">
        <f t="shared" ca="1" si="449"/>
        <v>0</v>
      </c>
      <c r="CI283" s="4">
        <f t="shared" ca="1" si="449"/>
        <v>0</v>
      </c>
      <c r="CJ283" s="4">
        <f t="shared" ca="1" si="449"/>
        <v>0</v>
      </c>
      <c r="CK283" s="4">
        <f t="shared" ca="1" si="449"/>
        <v>0</v>
      </c>
      <c r="CL283" s="4">
        <f t="shared" ca="1" si="449"/>
        <v>0</v>
      </c>
      <c r="CM283" s="4">
        <f t="shared" ca="1" si="449"/>
        <v>0</v>
      </c>
      <c r="CN283" s="4">
        <f t="shared" ca="1" si="449"/>
        <v>0</v>
      </c>
      <c r="CO283" s="4">
        <f t="shared" ca="1" si="449"/>
        <v>0</v>
      </c>
      <c r="CP283" s="4">
        <f t="shared" ca="1" si="449"/>
        <v>0</v>
      </c>
      <c r="CQ283" s="4">
        <f t="shared" ca="1" si="449"/>
        <v>0</v>
      </c>
      <c r="CR283" s="4">
        <f t="shared" ca="1" si="449"/>
        <v>0</v>
      </c>
      <c r="CS283" s="4">
        <f t="shared" ca="1" si="449"/>
        <v>0</v>
      </c>
      <c r="CT283" s="4">
        <f t="shared" ca="1" si="449"/>
        <v>0</v>
      </c>
      <c r="CU283" s="4">
        <f t="shared" ca="1" si="449"/>
        <v>0</v>
      </c>
      <c r="CV283" s="4">
        <f t="shared" ca="1" si="449"/>
        <v>0</v>
      </c>
      <c r="CW283" s="4">
        <f t="shared" ca="1" si="449"/>
        <v>0</v>
      </c>
      <c r="CX283" s="4">
        <f t="shared" ca="1" si="449"/>
        <v>0</v>
      </c>
      <c r="CY283" s="4">
        <f t="shared" ca="1" si="449"/>
        <v>0</v>
      </c>
      <c r="CZ283" s="4">
        <f t="shared" ca="1" si="449"/>
        <v>0</v>
      </c>
      <c r="DA283" s="4">
        <f t="shared" ca="1" si="449"/>
        <v>0</v>
      </c>
      <c r="DB283" s="4">
        <f t="shared" ca="1" si="449"/>
        <v>0</v>
      </c>
      <c r="DC283" s="4">
        <f t="shared" ca="1" si="449"/>
        <v>0</v>
      </c>
      <c r="DD283" s="4">
        <f t="shared" ca="1" si="449"/>
        <v>0</v>
      </c>
      <c r="DE283" s="4">
        <f t="shared" ca="1" si="449"/>
        <v>0</v>
      </c>
      <c r="DF283" s="4">
        <f t="shared" ca="1" si="449"/>
        <v>0</v>
      </c>
      <c r="DG283" s="4">
        <f t="shared" ca="1" si="449"/>
        <v>0</v>
      </c>
      <c r="DH283" s="4">
        <f t="shared" ca="1" si="449"/>
        <v>0</v>
      </c>
      <c r="DI283" s="4">
        <f t="shared" ca="1" si="449"/>
        <v>0</v>
      </c>
      <c r="DJ283" s="4">
        <f t="shared" ca="1" si="449"/>
        <v>0</v>
      </c>
      <c r="DK283" s="4">
        <f t="shared" ca="1" si="449"/>
        <v>0</v>
      </c>
      <c r="DL283" s="4">
        <f t="shared" ca="1" si="449"/>
        <v>0</v>
      </c>
      <c r="DM283" s="4">
        <f t="shared" ca="1" si="449"/>
        <v>0</v>
      </c>
      <c r="DN283" s="4">
        <f t="shared" ca="1" si="449"/>
        <v>0</v>
      </c>
      <c r="DO283" s="4">
        <f t="shared" ca="1" si="449"/>
        <v>0</v>
      </c>
      <c r="DP283" s="4">
        <f t="shared" ca="1" si="449"/>
        <v>0</v>
      </c>
      <c r="DQ283" s="4">
        <f t="shared" ca="1" si="449"/>
        <v>0</v>
      </c>
      <c r="DR283" s="4">
        <f t="shared" ca="1" si="449"/>
        <v>0</v>
      </c>
      <c r="DS283" s="4">
        <f t="shared" ca="1" si="449"/>
        <v>0</v>
      </c>
      <c r="DT283" s="4">
        <f t="shared" ca="1" si="449"/>
        <v>0</v>
      </c>
      <c r="DU283" s="4">
        <f t="shared" ca="1" si="449"/>
        <v>0</v>
      </c>
      <c r="DV283" s="4">
        <f t="shared" ca="1" si="449"/>
        <v>0</v>
      </c>
      <c r="DW283" s="4">
        <f t="shared" ca="1" si="449"/>
        <v>0</v>
      </c>
      <c r="DX283" s="4">
        <f t="shared" ca="1" si="449"/>
        <v>0</v>
      </c>
      <c r="DY283" s="4">
        <f t="shared" ca="1" si="449"/>
        <v>0</v>
      </c>
      <c r="DZ283" s="4">
        <f t="shared" ca="1" si="449"/>
        <v>0</v>
      </c>
      <c r="EA283" s="4">
        <f t="shared" ca="1" si="449"/>
        <v>0</v>
      </c>
      <c r="EB283" s="4">
        <f t="shared" ref="EB283:GM283" ca="1" si="450">IF(EB272&gt;0,IF(OR($B$276="y",$B$276="Y"),MIN(EB272,$H$73),EB272),0)</f>
        <v>0</v>
      </c>
      <c r="EC283" s="4">
        <f t="shared" ca="1" si="450"/>
        <v>0</v>
      </c>
      <c r="ED283" s="4">
        <f t="shared" ca="1" si="450"/>
        <v>0</v>
      </c>
      <c r="EE283" s="4">
        <f t="shared" ca="1" si="450"/>
        <v>0</v>
      </c>
      <c r="EF283" s="4">
        <f t="shared" ca="1" si="450"/>
        <v>0</v>
      </c>
      <c r="EG283" s="4">
        <f t="shared" ca="1" si="450"/>
        <v>0</v>
      </c>
      <c r="EH283" s="4">
        <f t="shared" ca="1" si="450"/>
        <v>0</v>
      </c>
      <c r="EI283" s="4">
        <f t="shared" ca="1" si="450"/>
        <v>0</v>
      </c>
      <c r="EJ283" s="4">
        <f t="shared" ca="1" si="450"/>
        <v>0</v>
      </c>
      <c r="EK283" s="4">
        <f t="shared" ca="1" si="450"/>
        <v>0</v>
      </c>
      <c r="EL283" s="4">
        <f t="shared" ca="1" si="450"/>
        <v>0</v>
      </c>
      <c r="EM283" s="4">
        <f t="shared" ca="1" si="450"/>
        <v>0</v>
      </c>
      <c r="EN283" s="4">
        <f t="shared" ca="1" si="450"/>
        <v>0</v>
      </c>
      <c r="EO283" s="4">
        <f t="shared" ca="1" si="450"/>
        <v>0</v>
      </c>
      <c r="EP283" s="4">
        <f t="shared" ca="1" si="450"/>
        <v>0</v>
      </c>
      <c r="EQ283" s="4">
        <f t="shared" ca="1" si="450"/>
        <v>0</v>
      </c>
      <c r="ER283" s="4">
        <f t="shared" ca="1" si="450"/>
        <v>0</v>
      </c>
      <c r="ES283" s="4">
        <f t="shared" ca="1" si="450"/>
        <v>0</v>
      </c>
      <c r="ET283" s="4">
        <f t="shared" ca="1" si="450"/>
        <v>0</v>
      </c>
      <c r="EU283" s="4">
        <f t="shared" ca="1" si="450"/>
        <v>0</v>
      </c>
      <c r="EV283" s="4">
        <f t="shared" ca="1" si="450"/>
        <v>0</v>
      </c>
      <c r="EW283" s="4">
        <f t="shared" ca="1" si="450"/>
        <v>0</v>
      </c>
      <c r="EX283" s="4">
        <f t="shared" ca="1" si="450"/>
        <v>0</v>
      </c>
      <c r="EY283" s="4">
        <f t="shared" ca="1" si="450"/>
        <v>0</v>
      </c>
      <c r="EZ283" s="4">
        <f t="shared" ca="1" si="450"/>
        <v>0</v>
      </c>
      <c r="FA283" s="4">
        <f t="shared" ca="1" si="450"/>
        <v>0</v>
      </c>
      <c r="FB283" s="4">
        <f t="shared" ca="1" si="450"/>
        <v>0</v>
      </c>
      <c r="FC283" s="4">
        <f t="shared" ca="1" si="450"/>
        <v>0</v>
      </c>
      <c r="FD283" s="4">
        <f t="shared" ca="1" si="450"/>
        <v>0</v>
      </c>
      <c r="FE283" s="4">
        <f t="shared" ca="1" si="450"/>
        <v>0</v>
      </c>
      <c r="FF283" s="4">
        <f t="shared" ca="1" si="450"/>
        <v>0</v>
      </c>
      <c r="FG283" s="4">
        <f t="shared" ca="1" si="450"/>
        <v>0</v>
      </c>
      <c r="FH283" s="4">
        <f t="shared" ca="1" si="450"/>
        <v>0</v>
      </c>
      <c r="FI283" s="4">
        <f t="shared" ca="1" si="450"/>
        <v>0</v>
      </c>
      <c r="FJ283" s="4">
        <f t="shared" ca="1" si="450"/>
        <v>0</v>
      </c>
      <c r="FK283" s="4">
        <f t="shared" ca="1" si="450"/>
        <v>0</v>
      </c>
      <c r="FL283" s="4">
        <f t="shared" ca="1" si="450"/>
        <v>0</v>
      </c>
      <c r="FM283" s="4">
        <f t="shared" ca="1" si="450"/>
        <v>0</v>
      </c>
      <c r="FN283" s="4">
        <f t="shared" ca="1" si="450"/>
        <v>0</v>
      </c>
      <c r="FO283" s="4">
        <f t="shared" ca="1" si="450"/>
        <v>0</v>
      </c>
      <c r="FP283" s="4">
        <f t="shared" ca="1" si="450"/>
        <v>0</v>
      </c>
      <c r="FQ283" s="4">
        <f t="shared" ca="1" si="450"/>
        <v>0</v>
      </c>
      <c r="FR283" s="4">
        <f t="shared" ca="1" si="450"/>
        <v>0</v>
      </c>
      <c r="FS283" s="4">
        <f t="shared" ca="1" si="450"/>
        <v>0</v>
      </c>
      <c r="FT283" s="4">
        <f t="shared" ca="1" si="450"/>
        <v>0</v>
      </c>
      <c r="FU283" s="4">
        <f t="shared" ca="1" si="450"/>
        <v>0</v>
      </c>
      <c r="FV283" s="4">
        <f t="shared" ca="1" si="450"/>
        <v>0</v>
      </c>
      <c r="FW283" s="4">
        <f t="shared" ca="1" si="450"/>
        <v>0</v>
      </c>
      <c r="FX283" s="4">
        <f t="shared" ca="1" si="450"/>
        <v>0</v>
      </c>
      <c r="FY283" s="4">
        <f t="shared" ca="1" si="450"/>
        <v>0</v>
      </c>
      <c r="FZ283" s="4">
        <f t="shared" ca="1" si="450"/>
        <v>0</v>
      </c>
      <c r="GA283" s="4">
        <f t="shared" ca="1" si="450"/>
        <v>0</v>
      </c>
      <c r="GB283" s="4">
        <f t="shared" ca="1" si="450"/>
        <v>0</v>
      </c>
      <c r="GC283" s="4">
        <f t="shared" ca="1" si="450"/>
        <v>0</v>
      </c>
      <c r="GD283" s="4">
        <f t="shared" ca="1" si="450"/>
        <v>0</v>
      </c>
      <c r="GE283" s="4">
        <f t="shared" ca="1" si="450"/>
        <v>0</v>
      </c>
      <c r="GF283" s="4">
        <f t="shared" ca="1" si="450"/>
        <v>0</v>
      </c>
      <c r="GG283" s="4">
        <f t="shared" ca="1" si="450"/>
        <v>0</v>
      </c>
      <c r="GH283" s="4">
        <f t="shared" ca="1" si="450"/>
        <v>0</v>
      </c>
      <c r="GI283" s="4">
        <f t="shared" ca="1" si="450"/>
        <v>0</v>
      </c>
      <c r="GJ283" s="4">
        <f t="shared" ca="1" si="450"/>
        <v>0</v>
      </c>
      <c r="GK283" s="4">
        <f t="shared" ca="1" si="450"/>
        <v>0</v>
      </c>
      <c r="GL283" s="4">
        <f t="shared" ca="1" si="450"/>
        <v>0</v>
      </c>
      <c r="GM283" s="4">
        <f t="shared" ca="1" si="450"/>
        <v>0</v>
      </c>
      <c r="GN283" s="4">
        <f t="shared" ref="GN283:IV283" ca="1" si="451">IF(GN272&gt;0,IF(OR($B$276="y",$B$276="Y"),MIN(GN272,$H$73),GN272),0)</f>
        <v>0</v>
      </c>
      <c r="GO283" s="4">
        <f t="shared" ca="1" si="451"/>
        <v>0</v>
      </c>
      <c r="GP283" s="4">
        <f t="shared" ca="1" si="451"/>
        <v>0</v>
      </c>
      <c r="GQ283" s="4">
        <f t="shared" ca="1" si="451"/>
        <v>0</v>
      </c>
      <c r="GR283" s="4">
        <f t="shared" ca="1" si="451"/>
        <v>0</v>
      </c>
      <c r="GS283" s="4">
        <f t="shared" ca="1" si="451"/>
        <v>0</v>
      </c>
      <c r="GT283" s="4">
        <f t="shared" ca="1" si="451"/>
        <v>0</v>
      </c>
      <c r="GU283" s="4">
        <f t="shared" ca="1" si="451"/>
        <v>0</v>
      </c>
      <c r="GV283" s="4">
        <f t="shared" ca="1" si="451"/>
        <v>0</v>
      </c>
      <c r="GW283" s="4">
        <f t="shared" ca="1" si="451"/>
        <v>0</v>
      </c>
      <c r="GX283" s="4">
        <f t="shared" ca="1" si="451"/>
        <v>0</v>
      </c>
      <c r="GY283" s="4">
        <f t="shared" ca="1" si="451"/>
        <v>0</v>
      </c>
      <c r="GZ283" s="4">
        <f t="shared" ca="1" si="451"/>
        <v>0</v>
      </c>
      <c r="HA283" s="4">
        <f t="shared" ca="1" si="451"/>
        <v>0</v>
      </c>
      <c r="HB283" s="4">
        <f t="shared" ca="1" si="451"/>
        <v>0</v>
      </c>
      <c r="HC283" s="4">
        <f t="shared" ca="1" si="451"/>
        <v>0</v>
      </c>
      <c r="HD283" s="4">
        <f t="shared" ca="1" si="451"/>
        <v>0</v>
      </c>
      <c r="HE283" s="4">
        <f t="shared" ca="1" si="451"/>
        <v>0</v>
      </c>
      <c r="HF283" s="4">
        <f t="shared" ca="1" si="451"/>
        <v>0</v>
      </c>
      <c r="HG283" s="4">
        <f t="shared" ca="1" si="451"/>
        <v>0</v>
      </c>
      <c r="HH283" s="4">
        <f t="shared" ca="1" si="451"/>
        <v>0</v>
      </c>
      <c r="HI283" s="4">
        <f t="shared" ca="1" si="451"/>
        <v>0</v>
      </c>
      <c r="HJ283" s="4">
        <f t="shared" ca="1" si="451"/>
        <v>0</v>
      </c>
      <c r="HK283" s="4">
        <f t="shared" ca="1" si="451"/>
        <v>0</v>
      </c>
      <c r="HL283" s="4">
        <f t="shared" ca="1" si="451"/>
        <v>0</v>
      </c>
      <c r="HM283" s="4">
        <f t="shared" ca="1" si="451"/>
        <v>0</v>
      </c>
      <c r="HN283" s="4">
        <f t="shared" ca="1" si="451"/>
        <v>0</v>
      </c>
      <c r="HO283" s="4">
        <f t="shared" ca="1" si="451"/>
        <v>0</v>
      </c>
      <c r="HP283" s="4">
        <f t="shared" ca="1" si="451"/>
        <v>0</v>
      </c>
      <c r="HQ283" s="4">
        <f t="shared" ca="1" si="451"/>
        <v>0</v>
      </c>
      <c r="HR283" s="4">
        <f t="shared" ca="1" si="451"/>
        <v>0</v>
      </c>
      <c r="HS283" s="4">
        <f t="shared" ca="1" si="451"/>
        <v>0</v>
      </c>
      <c r="HT283" s="4">
        <f t="shared" ca="1" si="451"/>
        <v>0</v>
      </c>
      <c r="HU283" s="4">
        <f t="shared" ca="1" si="451"/>
        <v>0</v>
      </c>
      <c r="HV283" s="4">
        <f t="shared" ca="1" si="451"/>
        <v>0</v>
      </c>
      <c r="HW283" s="4">
        <f t="shared" ca="1" si="451"/>
        <v>0</v>
      </c>
      <c r="HX283" s="4">
        <f t="shared" ca="1" si="451"/>
        <v>0</v>
      </c>
      <c r="HY283" s="4">
        <f t="shared" ca="1" si="451"/>
        <v>0</v>
      </c>
      <c r="HZ283" s="4">
        <f t="shared" ca="1" si="451"/>
        <v>0</v>
      </c>
      <c r="IA283" s="4">
        <f t="shared" ca="1" si="451"/>
        <v>0</v>
      </c>
      <c r="IB283" s="4">
        <f t="shared" ca="1" si="451"/>
        <v>0</v>
      </c>
      <c r="IC283" s="4">
        <f t="shared" ca="1" si="451"/>
        <v>0</v>
      </c>
      <c r="ID283" s="4">
        <f t="shared" ca="1" si="451"/>
        <v>0</v>
      </c>
      <c r="IE283" s="4">
        <f t="shared" ca="1" si="451"/>
        <v>0</v>
      </c>
      <c r="IF283" s="4">
        <f t="shared" ca="1" si="451"/>
        <v>0</v>
      </c>
      <c r="IG283" s="4">
        <f t="shared" ca="1" si="451"/>
        <v>0</v>
      </c>
      <c r="IH283" s="4">
        <f t="shared" ca="1" si="451"/>
        <v>0</v>
      </c>
      <c r="II283" s="4">
        <f t="shared" ca="1" si="451"/>
        <v>0</v>
      </c>
      <c r="IJ283" s="4">
        <f t="shared" ca="1" si="451"/>
        <v>0</v>
      </c>
      <c r="IK283" s="4">
        <f t="shared" ca="1" si="451"/>
        <v>0</v>
      </c>
      <c r="IL283" s="4">
        <f t="shared" ca="1" si="451"/>
        <v>0</v>
      </c>
      <c r="IM283" s="4">
        <f t="shared" ca="1" si="451"/>
        <v>0</v>
      </c>
      <c r="IN283" s="4">
        <f t="shared" ca="1" si="451"/>
        <v>0</v>
      </c>
      <c r="IO283" s="4">
        <f t="shared" ca="1" si="451"/>
        <v>0</v>
      </c>
      <c r="IP283" s="4">
        <f t="shared" ca="1" si="451"/>
        <v>0</v>
      </c>
      <c r="IQ283" s="4">
        <f t="shared" ca="1" si="451"/>
        <v>0</v>
      </c>
      <c r="IR283" s="4">
        <f t="shared" ca="1" si="451"/>
        <v>0</v>
      </c>
      <c r="IS283" s="4">
        <f t="shared" ca="1" si="451"/>
        <v>0</v>
      </c>
      <c r="IT283" s="4">
        <f t="shared" ca="1" si="451"/>
        <v>0</v>
      </c>
      <c r="IU283" s="4">
        <f t="shared" ca="1" si="451"/>
        <v>0</v>
      </c>
      <c r="IV283" s="4">
        <f t="shared" ca="1" si="451"/>
        <v>0</v>
      </c>
    </row>
    <row r="284" spans="1:256" x14ac:dyDescent="0.15">
      <c r="A284" s="24" t="s">
        <v>145</v>
      </c>
      <c r="B284" s="2" t="s">
        <v>18</v>
      </c>
      <c r="C284" s="4"/>
      <c r="D284" s="4">
        <f t="shared" ref="D284:BO284" ca="1" si="452">IF(D273&gt;0,IF(OR($B$276="y",$B$276="Y"),MIN(D273,$H$73),D273),0)</f>
        <v>0</v>
      </c>
      <c r="E284" s="4">
        <f t="shared" ca="1" si="452"/>
        <v>0</v>
      </c>
      <c r="F284" s="4">
        <f t="shared" ca="1" si="452"/>
        <v>0</v>
      </c>
      <c r="G284" s="4">
        <f t="shared" ca="1" si="452"/>
        <v>0</v>
      </c>
      <c r="H284" s="4">
        <f t="shared" ca="1" si="452"/>
        <v>0</v>
      </c>
      <c r="I284" s="4">
        <f t="shared" ca="1" si="452"/>
        <v>0</v>
      </c>
      <c r="J284" s="4">
        <f t="shared" ca="1" si="452"/>
        <v>0</v>
      </c>
      <c r="K284" s="4">
        <f t="shared" ca="1" si="452"/>
        <v>0</v>
      </c>
      <c r="L284" s="4">
        <f t="shared" ca="1" si="452"/>
        <v>0</v>
      </c>
      <c r="M284" s="4">
        <f t="shared" ca="1" si="452"/>
        <v>0</v>
      </c>
      <c r="N284" s="4">
        <f t="shared" ca="1" si="452"/>
        <v>0</v>
      </c>
      <c r="O284" s="4">
        <f t="shared" ca="1" si="452"/>
        <v>0</v>
      </c>
      <c r="P284" s="4">
        <f t="shared" ca="1" si="452"/>
        <v>0</v>
      </c>
      <c r="Q284" s="4">
        <f t="shared" ca="1" si="452"/>
        <v>0</v>
      </c>
      <c r="R284" s="4">
        <f t="shared" ca="1" si="452"/>
        <v>0</v>
      </c>
      <c r="S284" s="4">
        <f t="shared" ca="1" si="452"/>
        <v>0</v>
      </c>
      <c r="T284" s="4">
        <f t="shared" ca="1" si="452"/>
        <v>0</v>
      </c>
      <c r="U284" s="4">
        <f t="shared" ca="1" si="452"/>
        <v>0</v>
      </c>
      <c r="V284" s="4">
        <f t="shared" ca="1" si="452"/>
        <v>0</v>
      </c>
      <c r="W284" s="4">
        <f t="shared" ca="1" si="452"/>
        <v>0</v>
      </c>
      <c r="X284" s="4">
        <f t="shared" ca="1" si="452"/>
        <v>0</v>
      </c>
      <c r="Y284" s="4">
        <f t="shared" ca="1" si="452"/>
        <v>0</v>
      </c>
      <c r="Z284" s="4">
        <f t="shared" ca="1" si="452"/>
        <v>0</v>
      </c>
      <c r="AA284" s="4">
        <f t="shared" ca="1" si="452"/>
        <v>0</v>
      </c>
      <c r="AB284" s="4">
        <f t="shared" ca="1" si="452"/>
        <v>0</v>
      </c>
      <c r="AC284" s="4">
        <f t="shared" ca="1" si="452"/>
        <v>0</v>
      </c>
      <c r="AD284" s="4">
        <f t="shared" ca="1" si="452"/>
        <v>0</v>
      </c>
      <c r="AE284" s="4">
        <f t="shared" ca="1" si="452"/>
        <v>0</v>
      </c>
      <c r="AF284" s="4">
        <f t="shared" ca="1" si="452"/>
        <v>0</v>
      </c>
      <c r="AG284" s="4">
        <f t="shared" ca="1" si="452"/>
        <v>0</v>
      </c>
      <c r="AH284" s="4">
        <f t="shared" ca="1" si="452"/>
        <v>0</v>
      </c>
      <c r="AI284" s="4">
        <f t="shared" ca="1" si="452"/>
        <v>0</v>
      </c>
      <c r="AJ284" s="4">
        <f t="shared" ca="1" si="452"/>
        <v>0</v>
      </c>
      <c r="AK284" s="4">
        <f t="shared" ca="1" si="452"/>
        <v>0</v>
      </c>
      <c r="AL284" s="4">
        <f t="shared" ca="1" si="452"/>
        <v>0</v>
      </c>
      <c r="AM284" s="4">
        <f t="shared" ca="1" si="452"/>
        <v>0</v>
      </c>
      <c r="AN284" s="4">
        <f t="shared" ca="1" si="452"/>
        <v>0</v>
      </c>
      <c r="AO284" s="4">
        <f t="shared" ca="1" si="452"/>
        <v>0</v>
      </c>
      <c r="AP284" s="4">
        <f t="shared" ca="1" si="452"/>
        <v>0</v>
      </c>
      <c r="AQ284" s="4">
        <f t="shared" ca="1" si="452"/>
        <v>0</v>
      </c>
      <c r="AR284" s="4">
        <f t="shared" ca="1" si="452"/>
        <v>0</v>
      </c>
      <c r="AS284" s="4">
        <f t="shared" ca="1" si="452"/>
        <v>0</v>
      </c>
      <c r="AT284" s="4">
        <f t="shared" ca="1" si="452"/>
        <v>0</v>
      </c>
      <c r="AU284" s="4">
        <f t="shared" ca="1" si="452"/>
        <v>0</v>
      </c>
      <c r="AV284" s="4">
        <f t="shared" ca="1" si="452"/>
        <v>0</v>
      </c>
      <c r="AW284" s="4">
        <f t="shared" ca="1" si="452"/>
        <v>0</v>
      </c>
      <c r="AX284" s="4">
        <f t="shared" ca="1" si="452"/>
        <v>0</v>
      </c>
      <c r="AY284" s="4">
        <f t="shared" ca="1" si="452"/>
        <v>0</v>
      </c>
      <c r="AZ284" s="4">
        <f t="shared" ca="1" si="452"/>
        <v>0</v>
      </c>
      <c r="BA284" s="4">
        <f t="shared" ca="1" si="452"/>
        <v>0</v>
      </c>
      <c r="BB284" s="4">
        <f t="shared" ca="1" si="452"/>
        <v>0</v>
      </c>
      <c r="BC284" s="4">
        <f t="shared" ca="1" si="452"/>
        <v>0</v>
      </c>
      <c r="BD284" s="4">
        <f t="shared" ca="1" si="452"/>
        <v>0</v>
      </c>
      <c r="BE284" s="4">
        <f t="shared" ca="1" si="452"/>
        <v>0</v>
      </c>
      <c r="BF284" s="4">
        <f t="shared" ca="1" si="452"/>
        <v>0</v>
      </c>
      <c r="BG284" s="4">
        <f t="shared" ca="1" si="452"/>
        <v>0</v>
      </c>
      <c r="BH284" s="4">
        <f t="shared" ca="1" si="452"/>
        <v>0</v>
      </c>
      <c r="BI284" s="4">
        <f t="shared" ca="1" si="452"/>
        <v>0</v>
      </c>
      <c r="BJ284" s="4">
        <f t="shared" ca="1" si="452"/>
        <v>0</v>
      </c>
      <c r="BK284" s="4">
        <f t="shared" ca="1" si="452"/>
        <v>0</v>
      </c>
      <c r="BL284" s="4">
        <f t="shared" ca="1" si="452"/>
        <v>0</v>
      </c>
      <c r="BM284" s="4">
        <f t="shared" ca="1" si="452"/>
        <v>0</v>
      </c>
      <c r="BN284" s="4">
        <f t="shared" ca="1" si="452"/>
        <v>0</v>
      </c>
      <c r="BO284" s="4">
        <f t="shared" ca="1" si="452"/>
        <v>0</v>
      </c>
      <c r="BP284" s="4">
        <f t="shared" ref="BP284:EA284" ca="1" si="453">IF(BP273&gt;0,IF(OR($B$276="y",$B$276="Y"),MIN(BP273,$H$73),BP273),0)</f>
        <v>0</v>
      </c>
      <c r="BQ284" s="4">
        <f t="shared" ca="1" si="453"/>
        <v>0</v>
      </c>
      <c r="BR284" s="4">
        <f t="shared" ca="1" si="453"/>
        <v>0</v>
      </c>
      <c r="BS284" s="4">
        <f t="shared" ca="1" si="453"/>
        <v>0</v>
      </c>
      <c r="BT284" s="4">
        <f t="shared" ca="1" si="453"/>
        <v>0</v>
      </c>
      <c r="BU284" s="4">
        <f t="shared" ca="1" si="453"/>
        <v>0</v>
      </c>
      <c r="BV284" s="4">
        <f t="shared" ca="1" si="453"/>
        <v>0</v>
      </c>
      <c r="BW284" s="4">
        <f t="shared" ca="1" si="453"/>
        <v>0</v>
      </c>
      <c r="BX284" s="4">
        <f t="shared" ca="1" si="453"/>
        <v>0</v>
      </c>
      <c r="BY284" s="4">
        <f t="shared" ca="1" si="453"/>
        <v>0</v>
      </c>
      <c r="BZ284" s="4">
        <f t="shared" ca="1" si="453"/>
        <v>0</v>
      </c>
      <c r="CA284" s="4">
        <f t="shared" ca="1" si="453"/>
        <v>0</v>
      </c>
      <c r="CB284" s="4">
        <f t="shared" ca="1" si="453"/>
        <v>0</v>
      </c>
      <c r="CC284" s="4">
        <f t="shared" ca="1" si="453"/>
        <v>0</v>
      </c>
      <c r="CD284" s="4">
        <f t="shared" ca="1" si="453"/>
        <v>0</v>
      </c>
      <c r="CE284" s="4">
        <f t="shared" ca="1" si="453"/>
        <v>0</v>
      </c>
      <c r="CF284" s="4">
        <f t="shared" ca="1" si="453"/>
        <v>0</v>
      </c>
      <c r="CG284" s="4">
        <f t="shared" ca="1" si="453"/>
        <v>0</v>
      </c>
      <c r="CH284" s="4">
        <f t="shared" ca="1" si="453"/>
        <v>0</v>
      </c>
      <c r="CI284" s="4">
        <f t="shared" ca="1" si="453"/>
        <v>0</v>
      </c>
      <c r="CJ284" s="4">
        <f t="shared" ca="1" si="453"/>
        <v>0</v>
      </c>
      <c r="CK284" s="4">
        <f t="shared" ca="1" si="453"/>
        <v>0</v>
      </c>
      <c r="CL284" s="4">
        <f t="shared" ca="1" si="453"/>
        <v>0</v>
      </c>
      <c r="CM284" s="4">
        <f t="shared" ca="1" si="453"/>
        <v>0</v>
      </c>
      <c r="CN284" s="4">
        <f t="shared" ca="1" si="453"/>
        <v>0</v>
      </c>
      <c r="CO284" s="4">
        <f t="shared" ca="1" si="453"/>
        <v>0</v>
      </c>
      <c r="CP284" s="4">
        <f t="shared" ca="1" si="453"/>
        <v>0</v>
      </c>
      <c r="CQ284" s="4">
        <f t="shared" ca="1" si="453"/>
        <v>0</v>
      </c>
      <c r="CR284" s="4">
        <f t="shared" ca="1" si="453"/>
        <v>0</v>
      </c>
      <c r="CS284" s="4">
        <f t="shared" ca="1" si="453"/>
        <v>0</v>
      </c>
      <c r="CT284" s="4">
        <f t="shared" ca="1" si="453"/>
        <v>0</v>
      </c>
      <c r="CU284" s="4">
        <f t="shared" ca="1" si="453"/>
        <v>0</v>
      </c>
      <c r="CV284" s="4">
        <f t="shared" ca="1" si="453"/>
        <v>0</v>
      </c>
      <c r="CW284" s="4">
        <f t="shared" ca="1" si="453"/>
        <v>0</v>
      </c>
      <c r="CX284" s="4">
        <f t="shared" ca="1" si="453"/>
        <v>0</v>
      </c>
      <c r="CY284" s="4">
        <f t="shared" ca="1" si="453"/>
        <v>0</v>
      </c>
      <c r="CZ284" s="4">
        <f t="shared" ca="1" si="453"/>
        <v>0</v>
      </c>
      <c r="DA284" s="4">
        <f t="shared" ca="1" si="453"/>
        <v>0</v>
      </c>
      <c r="DB284" s="4">
        <f t="shared" ca="1" si="453"/>
        <v>0</v>
      </c>
      <c r="DC284" s="4">
        <f t="shared" ca="1" si="453"/>
        <v>0</v>
      </c>
      <c r="DD284" s="4">
        <f t="shared" ca="1" si="453"/>
        <v>0</v>
      </c>
      <c r="DE284" s="4">
        <f t="shared" ca="1" si="453"/>
        <v>0</v>
      </c>
      <c r="DF284" s="4">
        <f t="shared" ca="1" si="453"/>
        <v>0</v>
      </c>
      <c r="DG284" s="4">
        <f t="shared" ca="1" si="453"/>
        <v>0</v>
      </c>
      <c r="DH284" s="4">
        <f t="shared" ca="1" si="453"/>
        <v>0</v>
      </c>
      <c r="DI284" s="4">
        <f t="shared" ca="1" si="453"/>
        <v>0</v>
      </c>
      <c r="DJ284" s="4">
        <f t="shared" ca="1" si="453"/>
        <v>0</v>
      </c>
      <c r="DK284" s="4">
        <f t="shared" ca="1" si="453"/>
        <v>0</v>
      </c>
      <c r="DL284" s="4">
        <f t="shared" ca="1" si="453"/>
        <v>0</v>
      </c>
      <c r="DM284" s="4">
        <f t="shared" ca="1" si="453"/>
        <v>0</v>
      </c>
      <c r="DN284" s="4">
        <f t="shared" ca="1" si="453"/>
        <v>0</v>
      </c>
      <c r="DO284" s="4">
        <f t="shared" ca="1" si="453"/>
        <v>0</v>
      </c>
      <c r="DP284" s="4">
        <f t="shared" ca="1" si="453"/>
        <v>0</v>
      </c>
      <c r="DQ284" s="4">
        <f t="shared" ca="1" si="453"/>
        <v>0</v>
      </c>
      <c r="DR284" s="4">
        <f t="shared" ca="1" si="453"/>
        <v>0</v>
      </c>
      <c r="DS284" s="4">
        <f t="shared" ca="1" si="453"/>
        <v>0</v>
      </c>
      <c r="DT284" s="4">
        <f t="shared" ca="1" si="453"/>
        <v>0</v>
      </c>
      <c r="DU284" s="4">
        <f t="shared" ca="1" si="453"/>
        <v>0</v>
      </c>
      <c r="DV284" s="4">
        <f t="shared" ca="1" si="453"/>
        <v>0</v>
      </c>
      <c r="DW284" s="4">
        <f t="shared" ca="1" si="453"/>
        <v>0</v>
      </c>
      <c r="DX284" s="4">
        <f t="shared" ca="1" si="453"/>
        <v>0</v>
      </c>
      <c r="DY284" s="4">
        <f t="shared" ca="1" si="453"/>
        <v>0</v>
      </c>
      <c r="DZ284" s="4">
        <f t="shared" ca="1" si="453"/>
        <v>0</v>
      </c>
      <c r="EA284" s="4">
        <f t="shared" ca="1" si="453"/>
        <v>0</v>
      </c>
      <c r="EB284" s="4">
        <f t="shared" ref="EB284:GM284" ca="1" si="454">IF(EB273&gt;0,IF(OR($B$276="y",$B$276="Y"),MIN(EB273,$H$73),EB273),0)</f>
        <v>0</v>
      </c>
      <c r="EC284" s="4">
        <f t="shared" ca="1" si="454"/>
        <v>0</v>
      </c>
      <c r="ED284" s="4">
        <f t="shared" ca="1" si="454"/>
        <v>0</v>
      </c>
      <c r="EE284" s="4">
        <f t="shared" ca="1" si="454"/>
        <v>0</v>
      </c>
      <c r="EF284" s="4">
        <f t="shared" ca="1" si="454"/>
        <v>0</v>
      </c>
      <c r="EG284" s="4">
        <f t="shared" ca="1" si="454"/>
        <v>0</v>
      </c>
      <c r="EH284" s="4">
        <f t="shared" ca="1" si="454"/>
        <v>0</v>
      </c>
      <c r="EI284" s="4">
        <f t="shared" ca="1" si="454"/>
        <v>0</v>
      </c>
      <c r="EJ284" s="4">
        <f t="shared" ca="1" si="454"/>
        <v>0</v>
      </c>
      <c r="EK284" s="4">
        <f t="shared" ca="1" si="454"/>
        <v>0</v>
      </c>
      <c r="EL284" s="4">
        <f t="shared" ca="1" si="454"/>
        <v>0</v>
      </c>
      <c r="EM284" s="4">
        <f t="shared" ca="1" si="454"/>
        <v>0</v>
      </c>
      <c r="EN284" s="4">
        <f t="shared" ca="1" si="454"/>
        <v>0</v>
      </c>
      <c r="EO284" s="4">
        <f t="shared" ca="1" si="454"/>
        <v>0</v>
      </c>
      <c r="EP284" s="4">
        <f t="shared" ca="1" si="454"/>
        <v>0</v>
      </c>
      <c r="EQ284" s="4">
        <f t="shared" ca="1" si="454"/>
        <v>0</v>
      </c>
      <c r="ER284" s="4">
        <f t="shared" ca="1" si="454"/>
        <v>0</v>
      </c>
      <c r="ES284" s="4">
        <f t="shared" ca="1" si="454"/>
        <v>0</v>
      </c>
      <c r="ET284" s="4">
        <f t="shared" ca="1" si="454"/>
        <v>0</v>
      </c>
      <c r="EU284" s="4">
        <f t="shared" ca="1" si="454"/>
        <v>0</v>
      </c>
      <c r="EV284" s="4">
        <f t="shared" ca="1" si="454"/>
        <v>0</v>
      </c>
      <c r="EW284" s="4">
        <f t="shared" ca="1" si="454"/>
        <v>0</v>
      </c>
      <c r="EX284" s="4">
        <f t="shared" ca="1" si="454"/>
        <v>0</v>
      </c>
      <c r="EY284" s="4">
        <f t="shared" ca="1" si="454"/>
        <v>0</v>
      </c>
      <c r="EZ284" s="4">
        <f t="shared" ca="1" si="454"/>
        <v>0</v>
      </c>
      <c r="FA284" s="4">
        <f t="shared" ca="1" si="454"/>
        <v>0</v>
      </c>
      <c r="FB284" s="4">
        <f t="shared" ca="1" si="454"/>
        <v>0</v>
      </c>
      <c r="FC284" s="4">
        <f t="shared" ca="1" si="454"/>
        <v>0</v>
      </c>
      <c r="FD284" s="4">
        <f t="shared" ca="1" si="454"/>
        <v>0</v>
      </c>
      <c r="FE284" s="4">
        <f t="shared" ca="1" si="454"/>
        <v>0</v>
      </c>
      <c r="FF284" s="4">
        <f t="shared" ca="1" si="454"/>
        <v>0</v>
      </c>
      <c r="FG284" s="4">
        <f t="shared" ca="1" si="454"/>
        <v>0</v>
      </c>
      <c r="FH284" s="4">
        <f t="shared" ca="1" si="454"/>
        <v>0</v>
      </c>
      <c r="FI284" s="4">
        <f t="shared" ca="1" si="454"/>
        <v>0</v>
      </c>
      <c r="FJ284" s="4">
        <f t="shared" ca="1" si="454"/>
        <v>0</v>
      </c>
      <c r="FK284" s="4">
        <f t="shared" ca="1" si="454"/>
        <v>0</v>
      </c>
      <c r="FL284" s="4">
        <f t="shared" ca="1" si="454"/>
        <v>0</v>
      </c>
      <c r="FM284" s="4">
        <f t="shared" ca="1" si="454"/>
        <v>0</v>
      </c>
      <c r="FN284" s="4">
        <f t="shared" ca="1" si="454"/>
        <v>0</v>
      </c>
      <c r="FO284" s="4">
        <f t="shared" ca="1" si="454"/>
        <v>0</v>
      </c>
      <c r="FP284" s="4">
        <f t="shared" ca="1" si="454"/>
        <v>0</v>
      </c>
      <c r="FQ284" s="4">
        <f t="shared" ca="1" si="454"/>
        <v>0</v>
      </c>
      <c r="FR284" s="4">
        <f t="shared" ca="1" si="454"/>
        <v>0</v>
      </c>
      <c r="FS284" s="4">
        <f t="shared" ca="1" si="454"/>
        <v>0</v>
      </c>
      <c r="FT284" s="4">
        <f t="shared" ca="1" si="454"/>
        <v>0</v>
      </c>
      <c r="FU284" s="4">
        <f t="shared" ca="1" si="454"/>
        <v>0</v>
      </c>
      <c r="FV284" s="4">
        <f t="shared" ca="1" si="454"/>
        <v>0</v>
      </c>
      <c r="FW284" s="4">
        <f t="shared" ca="1" si="454"/>
        <v>0</v>
      </c>
      <c r="FX284" s="4">
        <f t="shared" ca="1" si="454"/>
        <v>0</v>
      </c>
      <c r="FY284" s="4">
        <f t="shared" ca="1" si="454"/>
        <v>0</v>
      </c>
      <c r="FZ284" s="4">
        <f t="shared" ca="1" si="454"/>
        <v>0</v>
      </c>
      <c r="GA284" s="4">
        <f t="shared" ca="1" si="454"/>
        <v>0</v>
      </c>
      <c r="GB284" s="4">
        <f t="shared" ca="1" si="454"/>
        <v>0</v>
      </c>
      <c r="GC284" s="4">
        <f t="shared" ca="1" si="454"/>
        <v>0</v>
      </c>
      <c r="GD284" s="4">
        <f t="shared" ca="1" si="454"/>
        <v>0</v>
      </c>
      <c r="GE284" s="4">
        <f t="shared" ca="1" si="454"/>
        <v>0</v>
      </c>
      <c r="GF284" s="4">
        <f t="shared" ca="1" si="454"/>
        <v>0</v>
      </c>
      <c r="GG284" s="4">
        <f t="shared" ca="1" si="454"/>
        <v>0</v>
      </c>
      <c r="GH284" s="4">
        <f t="shared" ca="1" si="454"/>
        <v>0</v>
      </c>
      <c r="GI284" s="4">
        <f t="shared" ca="1" si="454"/>
        <v>0</v>
      </c>
      <c r="GJ284" s="4">
        <f t="shared" ca="1" si="454"/>
        <v>0</v>
      </c>
      <c r="GK284" s="4">
        <f t="shared" ca="1" si="454"/>
        <v>0</v>
      </c>
      <c r="GL284" s="4">
        <f t="shared" ca="1" si="454"/>
        <v>0</v>
      </c>
      <c r="GM284" s="4">
        <f t="shared" ca="1" si="454"/>
        <v>0</v>
      </c>
      <c r="GN284" s="4">
        <f t="shared" ref="GN284:IV284" ca="1" si="455">IF(GN273&gt;0,IF(OR($B$276="y",$B$276="Y"),MIN(GN273,$H$73),GN273),0)</f>
        <v>0</v>
      </c>
      <c r="GO284" s="4">
        <f t="shared" ca="1" si="455"/>
        <v>0</v>
      </c>
      <c r="GP284" s="4">
        <f t="shared" ca="1" si="455"/>
        <v>0</v>
      </c>
      <c r="GQ284" s="4">
        <f t="shared" ca="1" si="455"/>
        <v>0</v>
      </c>
      <c r="GR284" s="4">
        <f t="shared" ca="1" si="455"/>
        <v>0</v>
      </c>
      <c r="GS284" s="4">
        <f t="shared" ca="1" si="455"/>
        <v>0</v>
      </c>
      <c r="GT284" s="4">
        <f t="shared" ca="1" si="455"/>
        <v>0</v>
      </c>
      <c r="GU284" s="4">
        <f t="shared" ca="1" si="455"/>
        <v>0</v>
      </c>
      <c r="GV284" s="4">
        <f t="shared" ca="1" si="455"/>
        <v>0</v>
      </c>
      <c r="GW284" s="4">
        <f t="shared" ca="1" si="455"/>
        <v>0</v>
      </c>
      <c r="GX284" s="4">
        <f t="shared" ca="1" si="455"/>
        <v>0</v>
      </c>
      <c r="GY284" s="4">
        <f t="shared" ca="1" si="455"/>
        <v>0</v>
      </c>
      <c r="GZ284" s="4">
        <f t="shared" ca="1" si="455"/>
        <v>0</v>
      </c>
      <c r="HA284" s="4">
        <f t="shared" ca="1" si="455"/>
        <v>0</v>
      </c>
      <c r="HB284" s="4">
        <f t="shared" ca="1" si="455"/>
        <v>0</v>
      </c>
      <c r="HC284" s="4">
        <f t="shared" ca="1" si="455"/>
        <v>0</v>
      </c>
      <c r="HD284" s="4">
        <f t="shared" ca="1" si="455"/>
        <v>0</v>
      </c>
      <c r="HE284" s="4">
        <f t="shared" ca="1" si="455"/>
        <v>0</v>
      </c>
      <c r="HF284" s="4">
        <f t="shared" ca="1" si="455"/>
        <v>0</v>
      </c>
      <c r="HG284" s="4">
        <f t="shared" ca="1" si="455"/>
        <v>0</v>
      </c>
      <c r="HH284" s="4">
        <f t="shared" ca="1" si="455"/>
        <v>0</v>
      </c>
      <c r="HI284" s="4">
        <f t="shared" ca="1" si="455"/>
        <v>0</v>
      </c>
      <c r="HJ284" s="4">
        <f t="shared" ca="1" si="455"/>
        <v>0</v>
      </c>
      <c r="HK284" s="4">
        <f t="shared" ca="1" si="455"/>
        <v>0</v>
      </c>
      <c r="HL284" s="4">
        <f t="shared" ca="1" si="455"/>
        <v>0</v>
      </c>
      <c r="HM284" s="4">
        <f t="shared" ca="1" si="455"/>
        <v>0</v>
      </c>
      <c r="HN284" s="4">
        <f t="shared" ca="1" si="455"/>
        <v>0</v>
      </c>
      <c r="HO284" s="4">
        <f t="shared" ca="1" si="455"/>
        <v>0</v>
      </c>
      <c r="HP284" s="4">
        <f t="shared" ca="1" si="455"/>
        <v>0</v>
      </c>
      <c r="HQ284" s="4">
        <f t="shared" ca="1" si="455"/>
        <v>0</v>
      </c>
      <c r="HR284" s="4">
        <f t="shared" ca="1" si="455"/>
        <v>0</v>
      </c>
      <c r="HS284" s="4">
        <f t="shared" ca="1" si="455"/>
        <v>0</v>
      </c>
      <c r="HT284" s="4">
        <f t="shared" ca="1" si="455"/>
        <v>0</v>
      </c>
      <c r="HU284" s="4">
        <f t="shared" ca="1" si="455"/>
        <v>0</v>
      </c>
      <c r="HV284" s="4">
        <f t="shared" ca="1" si="455"/>
        <v>0</v>
      </c>
      <c r="HW284" s="4">
        <f t="shared" ca="1" si="455"/>
        <v>0</v>
      </c>
      <c r="HX284" s="4">
        <f t="shared" ca="1" si="455"/>
        <v>0</v>
      </c>
      <c r="HY284" s="4">
        <f t="shared" ca="1" si="455"/>
        <v>0</v>
      </c>
      <c r="HZ284" s="4">
        <f t="shared" ca="1" si="455"/>
        <v>0</v>
      </c>
      <c r="IA284" s="4">
        <f t="shared" ca="1" si="455"/>
        <v>0</v>
      </c>
      <c r="IB284" s="4">
        <f t="shared" ca="1" si="455"/>
        <v>0</v>
      </c>
      <c r="IC284" s="4">
        <f t="shared" ca="1" si="455"/>
        <v>0</v>
      </c>
      <c r="ID284" s="4">
        <f t="shared" ca="1" si="455"/>
        <v>0</v>
      </c>
      <c r="IE284" s="4">
        <f t="shared" ca="1" si="455"/>
        <v>0</v>
      </c>
      <c r="IF284" s="4">
        <f t="shared" ca="1" si="455"/>
        <v>0</v>
      </c>
      <c r="IG284" s="4">
        <f t="shared" ca="1" si="455"/>
        <v>0</v>
      </c>
      <c r="IH284" s="4">
        <f t="shared" ca="1" si="455"/>
        <v>0</v>
      </c>
      <c r="II284" s="4">
        <f t="shared" ca="1" si="455"/>
        <v>0</v>
      </c>
      <c r="IJ284" s="4">
        <f t="shared" ca="1" si="455"/>
        <v>0</v>
      </c>
      <c r="IK284" s="4">
        <f t="shared" ca="1" si="455"/>
        <v>0</v>
      </c>
      <c r="IL284" s="4">
        <f t="shared" ca="1" si="455"/>
        <v>0</v>
      </c>
      <c r="IM284" s="4">
        <f t="shared" ca="1" si="455"/>
        <v>0</v>
      </c>
      <c r="IN284" s="4">
        <f t="shared" ca="1" si="455"/>
        <v>0</v>
      </c>
      <c r="IO284" s="4">
        <f t="shared" ca="1" si="455"/>
        <v>0</v>
      </c>
      <c r="IP284" s="4">
        <f t="shared" ca="1" si="455"/>
        <v>0</v>
      </c>
      <c r="IQ284" s="4">
        <f t="shared" ca="1" si="455"/>
        <v>0</v>
      </c>
      <c r="IR284" s="4">
        <f t="shared" ca="1" si="455"/>
        <v>0</v>
      </c>
      <c r="IS284" s="4">
        <f t="shared" ca="1" si="455"/>
        <v>0</v>
      </c>
      <c r="IT284" s="4">
        <f t="shared" ca="1" si="455"/>
        <v>0</v>
      </c>
      <c r="IU284" s="4">
        <f t="shared" ca="1" si="455"/>
        <v>0</v>
      </c>
      <c r="IV284" s="4">
        <f t="shared" ca="1" si="455"/>
        <v>0</v>
      </c>
    </row>
    <row r="285" spans="1:256" x14ac:dyDescent="0.15">
      <c r="A285" s="24" t="s">
        <v>146</v>
      </c>
      <c r="B285" s="2" t="s">
        <v>18</v>
      </c>
      <c r="C285" s="4"/>
      <c r="D285" s="4">
        <f t="shared" ref="D285:BO285" ca="1" si="456">IF(D274&gt;0,IF(OR($B$276="y",$B$276="Y"),MIN(D274,$H$73),D274),0)</f>
        <v>0</v>
      </c>
      <c r="E285" s="4">
        <f t="shared" ca="1" si="456"/>
        <v>0</v>
      </c>
      <c r="F285" s="4">
        <f t="shared" ca="1" si="456"/>
        <v>0</v>
      </c>
      <c r="G285" s="4">
        <f t="shared" ca="1" si="456"/>
        <v>0</v>
      </c>
      <c r="H285" s="4">
        <f t="shared" ca="1" si="456"/>
        <v>0</v>
      </c>
      <c r="I285" s="4">
        <f t="shared" ca="1" si="456"/>
        <v>0</v>
      </c>
      <c r="J285" s="4">
        <f t="shared" ca="1" si="456"/>
        <v>0</v>
      </c>
      <c r="K285" s="4">
        <f t="shared" ca="1" si="456"/>
        <v>0</v>
      </c>
      <c r="L285" s="4">
        <f t="shared" ca="1" si="456"/>
        <v>0</v>
      </c>
      <c r="M285" s="4">
        <f t="shared" ca="1" si="456"/>
        <v>0</v>
      </c>
      <c r="N285" s="4">
        <f t="shared" ca="1" si="456"/>
        <v>0</v>
      </c>
      <c r="O285" s="4">
        <f t="shared" ca="1" si="456"/>
        <v>0</v>
      </c>
      <c r="P285" s="4">
        <f t="shared" ca="1" si="456"/>
        <v>0</v>
      </c>
      <c r="Q285" s="4">
        <f t="shared" ca="1" si="456"/>
        <v>0</v>
      </c>
      <c r="R285" s="4">
        <f t="shared" ca="1" si="456"/>
        <v>0</v>
      </c>
      <c r="S285" s="4">
        <f t="shared" ca="1" si="456"/>
        <v>0</v>
      </c>
      <c r="T285" s="4">
        <f t="shared" ca="1" si="456"/>
        <v>0</v>
      </c>
      <c r="U285" s="4">
        <f t="shared" ca="1" si="456"/>
        <v>0</v>
      </c>
      <c r="V285" s="4">
        <f t="shared" ca="1" si="456"/>
        <v>0</v>
      </c>
      <c r="W285" s="4">
        <f t="shared" ca="1" si="456"/>
        <v>0</v>
      </c>
      <c r="X285" s="4">
        <f t="shared" ca="1" si="456"/>
        <v>0</v>
      </c>
      <c r="Y285" s="4">
        <f t="shared" ca="1" si="456"/>
        <v>0</v>
      </c>
      <c r="Z285" s="4">
        <f t="shared" ca="1" si="456"/>
        <v>0</v>
      </c>
      <c r="AA285" s="4">
        <f t="shared" ca="1" si="456"/>
        <v>0</v>
      </c>
      <c r="AB285" s="4">
        <f t="shared" ca="1" si="456"/>
        <v>0</v>
      </c>
      <c r="AC285" s="4">
        <f t="shared" ca="1" si="456"/>
        <v>0</v>
      </c>
      <c r="AD285" s="4">
        <f t="shared" ca="1" si="456"/>
        <v>0</v>
      </c>
      <c r="AE285" s="4">
        <f t="shared" ca="1" si="456"/>
        <v>0</v>
      </c>
      <c r="AF285" s="4">
        <f t="shared" ca="1" si="456"/>
        <v>0</v>
      </c>
      <c r="AG285" s="4">
        <f t="shared" ca="1" si="456"/>
        <v>0</v>
      </c>
      <c r="AH285" s="4">
        <f t="shared" ca="1" si="456"/>
        <v>0</v>
      </c>
      <c r="AI285" s="4">
        <f t="shared" ca="1" si="456"/>
        <v>0</v>
      </c>
      <c r="AJ285" s="4">
        <f t="shared" ca="1" si="456"/>
        <v>0</v>
      </c>
      <c r="AK285" s="4">
        <f t="shared" ca="1" si="456"/>
        <v>0</v>
      </c>
      <c r="AL285" s="4">
        <f t="shared" ca="1" si="456"/>
        <v>0</v>
      </c>
      <c r="AM285" s="4">
        <f t="shared" ca="1" si="456"/>
        <v>0</v>
      </c>
      <c r="AN285" s="4">
        <f t="shared" ca="1" si="456"/>
        <v>0</v>
      </c>
      <c r="AO285" s="4">
        <f t="shared" ca="1" si="456"/>
        <v>0</v>
      </c>
      <c r="AP285" s="4">
        <f t="shared" ca="1" si="456"/>
        <v>0</v>
      </c>
      <c r="AQ285" s="4">
        <f t="shared" ca="1" si="456"/>
        <v>0</v>
      </c>
      <c r="AR285" s="4">
        <f t="shared" ca="1" si="456"/>
        <v>0</v>
      </c>
      <c r="AS285" s="4">
        <f t="shared" ca="1" si="456"/>
        <v>0</v>
      </c>
      <c r="AT285" s="4">
        <f t="shared" ca="1" si="456"/>
        <v>0</v>
      </c>
      <c r="AU285" s="4">
        <f t="shared" ca="1" si="456"/>
        <v>0</v>
      </c>
      <c r="AV285" s="4">
        <f t="shared" ca="1" si="456"/>
        <v>0</v>
      </c>
      <c r="AW285" s="4">
        <f t="shared" ca="1" si="456"/>
        <v>0</v>
      </c>
      <c r="AX285" s="4">
        <f t="shared" ca="1" si="456"/>
        <v>0</v>
      </c>
      <c r="AY285" s="4">
        <f t="shared" ca="1" si="456"/>
        <v>0</v>
      </c>
      <c r="AZ285" s="4">
        <f t="shared" ca="1" si="456"/>
        <v>0</v>
      </c>
      <c r="BA285" s="4">
        <f t="shared" ca="1" si="456"/>
        <v>0</v>
      </c>
      <c r="BB285" s="4">
        <f t="shared" ca="1" si="456"/>
        <v>0</v>
      </c>
      <c r="BC285" s="4">
        <f t="shared" ca="1" si="456"/>
        <v>0</v>
      </c>
      <c r="BD285" s="4">
        <f t="shared" ca="1" si="456"/>
        <v>0</v>
      </c>
      <c r="BE285" s="4">
        <f t="shared" ca="1" si="456"/>
        <v>0</v>
      </c>
      <c r="BF285" s="4">
        <f t="shared" ca="1" si="456"/>
        <v>0</v>
      </c>
      <c r="BG285" s="4">
        <f t="shared" ca="1" si="456"/>
        <v>0</v>
      </c>
      <c r="BH285" s="4">
        <f t="shared" ca="1" si="456"/>
        <v>0</v>
      </c>
      <c r="BI285" s="4">
        <f t="shared" ca="1" si="456"/>
        <v>0</v>
      </c>
      <c r="BJ285" s="4">
        <f t="shared" ca="1" si="456"/>
        <v>0</v>
      </c>
      <c r="BK285" s="4">
        <f t="shared" ca="1" si="456"/>
        <v>0</v>
      </c>
      <c r="BL285" s="4">
        <f t="shared" ca="1" si="456"/>
        <v>0</v>
      </c>
      <c r="BM285" s="4">
        <f t="shared" ca="1" si="456"/>
        <v>0</v>
      </c>
      <c r="BN285" s="4">
        <f t="shared" ca="1" si="456"/>
        <v>0</v>
      </c>
      <c r="BO285" s="4">
        <f t="shared" ca="1" si="456"/>
        <v>0</v>
      </c>
      <c r="BP285" s="4">
        <f t="shared" ref="BP285:EA285" ca="1" si="457">IF(BP274&gt;0,IF(OR($B$276="y",$B$276="Y"),MIN(BP274,$H$73),BP274),0)</f>
        <v>0</v>
      </c>
      <c r="BQ285" s="4">
        <f t="shared" ca="1" si="457"/>
        <v>0</v>
      </c>
      <c r="BR285" s="4">
        <f t="shared" ca="1" si="457"/>
        <v>0</v>
      </c>
      <c r="BS285" s="4">
        <f t="shared" ca="1" si="457"/>
        <v>0</v>
      </c>
      <c r="BT285" s="4">
        <f t="shared" ca="1" si="457"/>
        <v>0</v>
      </c>
      <c r="BU285" s="4">
        <f t="shared" ca="1" si="457"/>
        <v>0</v>
      </c>
      <c r="BV285" s="4">
        <f t="shared" ca="1" si="457"/>
        <v>0</v>
      </c>
      <c r="BW285" s="4">
        <f t="shared" ca="1" si="457"/>
        <v>0</v>
      </c>
      <c r="BX285" s="4">
        <f t="shared" ca="1" si="457"/>
        <v>0</v>
      </c>
      <c r="BY285" s="4">
        <f t="shared" ca="1" si="457"/>
        <v>0</v>
      </c>
      <c r="BZ285" s="4">
        <f t="shared" ca="1" si="457"/>
        <v>0</v>
      </c>
      <c r="CA285" s="4">
        <f t="shared" ca="1" si="457"/>
        <v>0</v>
      </c>
      <c r="CB285" s="4">
        <f t="shared" ca="1" si="457"/>
        <v>0</v>
      </c>
      <c r="CC285" s="4">
        <f t="shared" ca="1" si="457"/>
        <v>0</v>
      </c>
      <c r="CD285" s="4">
        <f t="shared" ca="1" si="457"/>
        <v>0</v>
      </c>
      <c r="CE285" s="4">
        <f t="shared" ca="1" si="457"/>
        <v>0</v>
      </c>
      <c r="CF285" s="4">
        <f t="shared" ca="1" si="457"/>
        <v>0</v>
      </c>
      <c r="CG285" s="4">
        <f t="shared" ca="1" si="457"/>
        <v>0</v>
      </c>
      <c r="CH285" s="4">
        <f t="shared" ca="1" si="457"/>
        <v>0</v>
      </c>
      <c r="CI285" s="4">
        <f t="shared" ca="1" si="457"/>
        <v>0</v>
      </c>
      <c r="CJ285" s="4">
        <f t="shared" ca="1" si="457"/>
        <v>0</v>
      </c>
      <c r="CK285" s="4">
        <f t="shared" ca="1" si="457"/>
        <v>0</v>
      </c>
      <c r="CL285" s="4">
        <f t="shared" ca="1" si="457"/>
        <v>0</v>
      </c>
      <c r="CM285" s="4">
        <f t="shared" ca="1" si="457"/>
        <v>0</v>
      </c>
      <c r="CN285" s="4">
        <f t="shared" ca="1" si="457"/>
        <v>0</v>
      </c>
      <c r="CO285" s="4">
        <f t="shared" ca="1" si="457"/>
        <v>0</v>
      </c>
      <c r="CP285" s="4">
        <f t="shared" ca="1" si="457"/>
        <v>0</v>
      </c>
      <c r="CQ285" s="4">
        <f t="shared" ca="1" si="457"/>
        <v>0</v>
      </c>
      <c r="CR285" s="4">
        <f t="shared" ca="1" si="457"/>
        <v>0</v>
      </c>
      <c r="CS285" s="4">
        <f t="shared" ca="1" si="457"/>
        <v>0</v>
      </c>
      <c r="CT285" s="4">
        <f t="shared" ca="1" si="457"/>
        <v>0</v>
      </c>
      <c r="CU285" s="4">
        <f t="shared" ca="1" si="457"/>
        <v>0</v>
      </c>
      <c r="CV285" s="4">
        <f t="shared" ca="1" si="457"/>
        <v>0</v>
      </c>
      <c r="CW285" s="4">
        <f t="shared" ca="1" si="457"/>
        <v>0</v>
      </c>
      <c r="CX285" s="4">
        <f t="shared" ca="1" si="457"/>
        <v>0</v>
      </c>
      <c r="CY285" s="4">
        <f t="shared" ca="1" si="457"/>
        <v>0</v>
      </c>
      <c r="CZ285" s="4">
        <f t="shared" ca="1" si="457"/>
        <v>0</v>
      </c>
      <c r="DA285" s="4">
        <f t="shared" ca="1" si="457"/>
        <v>0</v>
      </c>
      <c r="DB285" s="4">
        <f t="shared" ca="1" si="457"/>
        <v>0</v>
      </c>
      <c r="DC285" s="4">
        <f t="shared" ca="1" si="457"/>
        <v>0</v>
      </c>
      <c r="DD285" s="4">
        <f t="shared" ca="1" si="457"/>
        <v>0</v>
      </c>
      <c r="DE285" s="4">
        <f t="shared" ca="1" si="457"/>
        <v>0</v>
      </c>
      <c r="DF285" s="4">
        <f t="shared" ca="1" si="457"/>
        <v>0</v>
      </c>
      <c r="DG285" s="4">
        <f t="shared" ca="1" si="457"/>
        <v>0</v>
      </c>
      <c r="DH285" s="4">
        <f t="shared" ca="1" si="457"/>
        <v>0</v>
      </c>
      <c r="DI285" s="4">
        <f t="shared" ca="1" si="457"/>
        <v>0</v>
      </c>
      <c r="DJ285" s="4">
        <f t="shared" ca="1" si="457"/>
        <v>0</v>
      </c>
      <c r="DK285" s="4">
        <f t="shared" ca="1" si="457"/>
        <v>0</v>
      </c>
      <c r="DL285" s="4">
        <f t="shared" ca="1" si="457"/>
        <v>0</v>
      </c>
      <c r="DM285" s="4">
        <f t="shared" ca="1" si="457"/>
        <v>0</v>
      </c>
      <c r="DN285" s="4">
        <f t="shared" ca="1" si="457"/>
        <v>0</v>
      </c>
      <c r="DO285" s="4">
        <f t="shared" ca="1" si="457"/>
        <v>0</v>
      </c>
      <c r="DP285" s="4">
        <f t="shared" ca="1" si="457"/>
        <v>0</v>
      </c>
      <c r="DQ285" s="4">
        <f t="shared" ca="1" si="457"/>
        <v>0</v>
      </c>
      <c r="DR285" s="4">
        <f t="shared" ca="1" si="457"/>
        <v>0</v>
      </c>
      <c r="DS285" s="4">
        <f t="shared" ca="1" si="457"/>
        <v>0</v>
      </c>
      <c r="DT285" s="4">
        <f t="shared" ca="1" si="457"/>
        <v>0</v>
      </c>
      <c r="DU285" s="4">
        <f t="shared" ca="1" si="457"/>
        <v>0</v>
      </c>
      <c r="DV285" s="4">
        <f t="shared" ca="1" si="457"/>
        <v>0</v>
      </c>
      <c r="DW285" s="4">
        <f t="shared" ca="1" si="457"/>
        <v>0</v>
      </c>
      <c r="DX285" s="4">
        <f t="shared" ca="1" si="457"/>
        <v>0</v>
      </c>
      <c r="DY285" s="4">
        <f t="shared" ca="1" si="457"/>
        <v>0</v>
      </c>
      <c r="DZ285" s="4">
        <f t="shared" ca="1" si="457"/>
        <v>0</v>
      </c>
      <c r="EA285" s="4">
        <f t="shared" ca="1" si="457"/>
        <v>0</v>
      </c>
      <c r="EB285" s="4">
        <f t="shared" ref="EB285:GM285" ca="1" si="458">IF(EB274&gt;0,IF(OR($B$276="y",$B$276="Y"),MIN(EB274,$H$73),EB274),0)</f>
        <v>0</v>
      </c>
      <c r="EC285" s="4">
        <f t="shared" ca="1" si="458"/>
        <v>0</v>
      </c>
      <c r="ED285" s="4">
        <f t="shared" ca="1" si="458"/>
        <v>0</v>
      </c>
      <c r="EE285" s="4">
        <f t="shared" ca="1" si="458"/>
        <v>0</v>
      </c>
      <c r="EF285" s="4">
        <f t="shared" ca="1" si="458"/>
        <v>0</v>
      </c>
      <c r="EG285" s="4">
        <f t="shared" ca="1" si="458"/>
        <v>0</v>
      </c>
      <c r="EH285" s="4">
        <f t="shared" ca="1" si="458"/>
        <v>0</v>
      </c>
      <c r="EI285" s="4">
        <f t="shared" ca="1" si="458"/>
        <v>0</v>
      </c>
      <c r="EJ285" s="4">
        <f t="shared" ca="1" si="458"/>
        <v>0</v>
      </c>
      <c r="EK285" s="4">
        <f t="shared" ca="1" si="458"/>
        <v>0</v>
      </c>
      <c r="EL285" s="4">
        <f t="shared" ca="1" si="458"/>
        <v>0</v>
      </c>
      <c r="EM285" s="4">
        <f t="shared" ca="1" si="458"/>
        <v>0</v>
      </c>
      <c r="EN285" s="4">
        <f t="shared" ca="1" si="458"/>
        <v>0</v>
      </c>
      <c r="EO285" s="4">
        <f t="shared" ca="1" si="458"/>
        <v>0</v>
      </c>
      <c r="EP285" s="4">
        <f t="shared" ca="1" si="458"/>
        <v>0</v>
      </c>
      <c r="EQ285" s="4">
        <f t="shared" ca="1" si="458"/>
        <v>0</v>
      </c>
      <c r="ER285" s="4">
        <f t="shared" ca="1" si="458"/>
        <v>0</v>
      </c>
      <c r="ES285" s="4">
        <f t="shared" ca="1" si="458"/>
        <v>0</v>
      </c>
      <c r="ET285" s="4">
        <f t="shared" ca="1" si="458"/>
        <v>0</v>
      </c>
      <c r="EU285" s="4">
        <f t="shared" ca="1" si="458"/>
        <v>0</v>
      </c>
      <c r="EV285" s="4">
        <f t="shared" ca="1" si="458"/>
        <v>0</v>
      </c>
      <c r="EW285" s="4">
        <f t="shared" ca="1" si="458"/>
        <v>0</v>
      </c>
      <c r="EX285" s="4">
        <f t="shared" ca="1" si="458"/>
        <v>0</v>
      </c>
      <c r="EY285" s="4">
        <f t="shared" ca="1" si="458"/>
        <v>0</v>
      </c>
      <c r="EZ285" s="4">
        <f t="shared" ca="1" si="458"/>
        <v>0</v>
      </c>
      <c r="FA285" s="4">
        <f t="shared" ca="1" si="458"/>
        <v>0</v>
      </c>
      <c r="FB285" s="4">
        <f t="shared" ca="1" si="458"/>
        <v>0</v>
      </c>
      <c r="FC285" s="4">
        <f t="shared" ca="1" si="458"/>
        <v>0</v>
      </c>
      <c r="FD285" s="4">
        <f t="shared" ca="1" si="458"/>
        <v>0</v>
      </c>
      <c r="FE285" s="4">
        <f t="shared" ca="1" si="458"/>
        <v>0</v>
      </c>
      <c r="FF285" s="4">
        <f t="shared" ca="1" si="458"/>
        <v>0</v>
      </c>
      <c r="FG285" s="4">
        <f t="shared" ca="1" si="458"/>
        <v>0</v>
      </c>
      <c r="FH285" s="4">
        <f t="shared" ca="1" si="458"/>
        <v>0</v>
      </c>
      <c r="FI285" s="4">
        <f t="shared" ca="1" si="458"/>
        <v>0</v>
      </c>
      <c r="FJ285" s="4">
        <f t="shared" ca="1" si="458"/>
        <v>0</v>
      </c>
      <c r="FK285" s="4">
        <f t="shared" ca="1" si="458"/>
        <v>0</v>
      </c>
      <c r="FL285" s="4">
        <f t="shared" ca="1" si="458"/>
        <v>0</v>
      </c>
      <c r="FM285" s="4">
        <f t="shared" ca="1" si="458"/>
        <v>0</v>
      </c>
      <c r="FN285" s="4">
        <f t="shared" ca="1" si="458"/>
        <v>0</v>
      </c>
      <c r="FO285" s="4">
        <f t="shared" ca="1" si="458"/>
        <v>0</v>
      </c>
      <c r="FP285" s="4">
        <f t="shared" ca="1" si="458"/>
        <v>0</v>
      </c>
      <c r="FQ285" s="4">
        <f t="shared" ca="1" si="458"/>
        <v>0</v>
      </c>
      <c r="FR285" s="4">
        <f t="shared" ca="1" si="458"/>
        <v>0</v>
      </c>
      <c r="FS285" s="4">
        <f t="shared" ca="1" si="458"/>
        <v>0</v>
      </c>
      <c r="FT285" s="4">
        <f t="shared" ca="1" si="458"/>
        <v>0</v>
      </c>
      <c r="FU285" s="4">
        <f t="shared" ca="1" si="458"/>
        <v>0</v>
      </c>
      <c r="FV285" s="4">
        <f t="shared" ca="1" si="458"/>
        <v>0</v>
      </c>
      <c r="FW285" s="4">
        <f t="shared" ca="1" si="458"/>
        <v>0</v>
      </c>
      <c r="FX285" s="4">
        <f t="shared" ca="1" si="458"/>
        <v>0</v>
      </c>
      <c r="FY285" s="4">
        <f t="shared" ca="1" si="458"/>
        <v>0</v>
      </c>
      <c r="FZ285" s="4">
        <f t="shared" ca="1" si="458"/>
        <v>0</v>
      </c>
      <c r="GA285" s="4">
        <f t="shared" ca="1" si="458"/>
        <v>0</v>
      </c>
      <c r="GB285" s="4">
        <f t="shared" ca="1" si="458"/>
        <v>0</v>
      </c>
      <c r="GC285" s="4">
        <f t="shared" ca="1" si="458"/>
        <v>0</v>
      </c>
      <c r="GD285" s="4">
        <f t="shared" ca="1" si="458"/>
        <v>0</v>
      </c>
      <c r="GE285" s="4">
        <f t="shared" ca="1" si="458"/>
        <v>0</v>
      </c>
      <c r="GF285" s="4">
        <f t="shared" ca="1" si="458"/>
        <v>0</v>
      </c>
      <c r="GG285" s="4">
        <f t="shared" ca="1" si="458"/>
        <v>0</v>
      </c>
      <c r="GH285" s="4">
        <f t="shared" ca="1" si="458"/>
        <v>0</v>
      </c>
      <c r="GI285" s="4">
        <f t="shared" ca="1" si="458"/>
        <v>0</v>
      </c>
      <c r="GJ285" s="4">
        <f t="shared" ca="1" si="458"/>
        <v>0</v>
      </c>
      <c r="GK285" s="4">
        <f t="shared" ca="1" si="458"/>
        <v>0</v>
      </c>
      <c r="GL285" s="4">
        <f t="shared" ca="1" si="458"/>
        <v>0</v>
      </c>
      <c r="GM285" s="4">
        <f t="shared" ca="1" si="458"/>
        <v>0</v>
      </c>
      <c r="GN285" s="4">
        <f t="shared" ref="GN285:IV285" ca="1" si="459">IF(GN274&gt;0,IF(OR($B$276="y",$B$276="Y"),MIN(GN274,$H$73),GN274),0)</f>
        <v>0</v>
      </c>
      <c r="GO285" s="4">
        <f t="shared" ca="1" si="459"/>
        <v>0</v>
      </c>
      <c r="GP285" s="4">
        <f t="shared" ca="1" si="459"/>
        <v>0</v>
      </c>
      <c r="GQ285" s="4">
        <f t="shared" ca="1" si="459"/>
        <v>0</v>
      </c>
      <c r="GR285" s="4">
        <f t="shared" ca="1" si="459"/>
        <v>0</v>
      </c>
      <c r="GS285" s="4">
        <f t="shared" ca="1" si="459"/>
        <v>0</v>
      </c>
      <c r="GT285" s="4">
        <f t="shared" ca="1" si="459"/>
        <v>0</v>
      </c>
      <c r="GU285" s="4">
        <f t="shared" ca="1" si="459"/>
        <v>0</v>
      </c>
      <c r="GV285" s="4">
        <f t="shared" ca="1" si="459"/>
        <v>0</v>
      </c>
      <c r="GW285" s="4">
        <f t="shared" ca="1" si="459"/>
        <v>0</v>
      </c>
      <c r="GX285" s="4">
        <f t="shared" ca="1" si="459"/>
        <v>0</v>
      </c>
      <c r="GY285" s="4">
        <f t="shared" ca="1" si="459"/>
        <v>0</v>
      </c>
      <c r="GZ285" s="4">
        <f t="shared" ca="1" si="459"/>
        <v>0</v>
      </c>
      <c r="HA285" s="4">
        <f t="shared" ca="1" si="459"/>
        <v>0</v>
      </c>
      <c r="HB285" s="4">
        <f t="shared" ca="1" si="459"/>
        <v>0</v>
      </c>
      <c r="HC285" s="4">
        <f t="shared" ca="1" si="459"/>
        <v>0</v>
      </c>
      <c r="HD285" s="4">
        <f t="shared" ca="1" si="459"/>
        <v>0</v>
      </c>
      <c r="HE285" s="4">
        <f t="shared" ca="1" si="459"/>
        <v>0</v>
      </c>
      <c r="HF285" s="4">
        <f t="shared" ca="1" si="459"/>
        <v>0</v>
      </c>
      <c r="HG285" s="4">
        <f t="shared" ca="1" si="459"/>
        <v>0</v>
      </c>
      <c r="HH285" s="4">
        <f t="shared" ca="1" si="459"/>
        <v>0</v>
      </c>
      <c r="HI285" s="4">
        <f t="shared" ca="1" si="459"/>
        <v>0</v>
      </c>
      <c r="HJ285" s="4">
        <f t="shared" ca="1" si="459"/>
        <v>0</v>
      </c>
      <c r="HK285" s="4">
        <f t="shared" ca="1" si="459"/>
        <v>0</v>
      </c>
      <c r="HL285" s="4">
        <f t="shared" ca="1" si="459"/>
        <v>0</v>
      </c>
      <c r="HM285" s="4">
        <f t="shared" ca="1" si="459"/>
        <v>0</v>
      </c>
      <c r="HN285" s="4">
        <f t="shared" ca="1" si="459"/>
        <v>0</v>
      </c>
      <c r="HO285" s="4">
        <f t="shared" ca="1" si="459"/>
        <v>0</v>
      </c>
      <c r="HP285" s="4">
        <f t="shared" ca="1" si="459"/>
        <v>0</v>
      </c>
      <c r="HQ285" s="4">
        <f t="shared" ca="1" si="459"/>
        <v>0</v>
      </c>
      <c r="HR285" s="4">
        <f t="shared" ca="1" si="459"/>
        <v>0</v>
      </c>
      <c r="HS285" s="4">
        <f t="shared" ca="1" si="459"/>
        <v>0</v>
      </c>
      <c r="HT285" s="4">
        <f t="shared" ca="1" si="459"/>
        <v>0</v>
      </c>
      <c r="HU285" s="4">
        <f t="shared" ca="1" si="459"/>
        <v>0</v>
      </c>
      <c r="HV285" s="4">
        <f t="shared" ca="1" si="459"/>
        <v>0</v>
      </c>
      <c r="HW285" s="4">
        <f t="shared" ca="1" si="459"/>
        <v>0</v>
      </c>
      <c r="HX285" s="4">
        <f t="shared" ca="1" si="459"/>
        <v>0</v>
      </c>
      <c r="HY285" s="4">
        <f t="shared" ca="1" si="459"/>
        <v>0</v>
      </c>
      <c r="HZ285" s="4">
        <f t="shared" ca="1" si="459"/>
        <v>0</v>
      </c>
      <c r="IA285" s="4">
        <f t="shared" ca="1" si="459"/>
        <v>0</v>
      </c>
      <c r="IB285" s="4">
        <f t="shared" ca="1" si="459"/>
        <v>0</v>
      </c>
      <c r="IC285" s="4">
        <f t="shared" ca="1" si="459"/>
        <v>0</v>
      </c>
      <c r="ID285" s="4">
        <f t="shared" ca="1" si="459"/>
        <v>0</v>
      </c>
      <c r="IE285" s="4">
        <f t="shared" ca="1" si="459"/>
        <v>0</v>
      </c>
      <c r="IF285" s="4">
        <f t="shared" ca="1" si="459"/>
        <v>0</v>
      </c>
      <c r="IG285" s="4">
        <f t="shared" ca="1" si="459"/>
        <v>0</v>
      </c>
      <c r="IH285" s="4">
        <f t="shared" ca="1" si="459"/>
        <v>0</v>
      </c>
      <c r="II285" s="4">
        <f t="shared" ca="1" si="459"/>
        <v>0</v>
      </c>
      <c r="IJ285" s="4">
        <f t="shared" ca="1" si="459"/>
        <v>0</v>
      </c>
      <c r="IK285" s="4">
        <f t="shared" ca="1" si="459"/>
        <v>0</v>
      </c>
      <c r="IL285" s="4">
        <f t="shared" ca="1" si="459"/>
        <v>0</v>
      </c>
      <c r="IM285" s="4">
        <f t="shared" ca="1" si="459"/>
        <v>0</v>
      </c>
      <c r="IN285" s="4">
        <f t="shared" ca="1" si="459"/>
        <v>0</v>
      </c>
      <c r="IO285" s="4">
        <f t="shared" ca="1" si="459"/>
        <v>0</v>
      </c>
      <c r="IP285" s="4">
        <f t="shared" ca="1" si="459"/>
        <v>0</v>
      </c>
      <c r="IQ285" s="4">
        <f t="shared" ca="1" si="459"/>
        <v>0</v>
      </c>
      <c r="IR285" s="4">
        <f t="shared" ca="1" si="459"/>
        <v>0</v>
      </c>
      <c r="IS285" s="4">
        <f t="shared" ca="1" si="459"/>
        <v>0</v>
      </c>
      <c r="IT285" s="4">
        <f t="shared" ca="1" si="459"/>
        <v>0</v>
      </c>
      <c r="IU285" s="4">
        <f t="shared" ca="1" si="459"/>
        <v>0</v>
      </c>
      <c r="IV285" s="4">
        <f t="shared" ca="1" si="459"/>
        <v>0</v>
      </c>
    </row>
    <row r="286" spans="1:256" x14ac:dyDescent="0.15">
      <c r="A286" s="24" t="s">
        <v>147</v>
      </c>
      <c r="B286" s="2" t="s">
        <v>18</v>
      </c>
      <c r="C286" s="4"/>
      <c r="D286" s="4">
        <f t="shared" ref="D286:BO286" ca="1" si="460">IF(D275&gt;0,IF(OR($B$276="y",$B$276="Y"),MIN(D275,$H$73),D275),0)</f>
        <v>0</v>
      </c>
      <c r="E286" s="4">
        <f t="shared" ca="1" si="460"/>
        <v>0</v>
      </c>
      <c r="F286" s="4">
        <f t="shared" ca="1" si="460"/>
        <v>0</v>
      </c>
      <c r="G286" s="4">
        <f t="shared" ca="1" si="460"/>
        <v>0</v>
      </c>
      <c r="H286" s="4">
        <f t="shared" ca="1" si="460"/>
        <v>0</v>
      </c>
      <c r="I286" s="4">
        <f t="shared" ca="1" si="460"/>
        <v>0</v>
      </c>
      <c r="J286" s="4">
        <f t="shared" ca="1" si="460"/>
        <v>0</v>
      </c>
      <c r="K286" s="4">
        <f t="shared" ca="1" si="460"/>
        <v>0</v>
      </c>
      <c r="L286" s="4">
        <f t="shared" ca="1" si="460"/>
        <v>0</v>
      </c>
      <c r="M286" s="4">
        <f t="shared" ca="1" si="460"/>
        <v>0</v>
      </c>
      <c r="N286" s="4">
        <f t="shared" ca="1" si="460"/>
        <v>0</v>
      </c>
      <c r="O286" s="4">
        <f t="shared" ca="1" si="460"/>
        <v>0</v>
      </c>
      <c r="P286" s="4">
        <f t="shared" ca="1" si="460"/>
        <v>0</v>
      </c>
      <c r="Q286" s="4">
        <f t="shared" ca="1" si="460"/>
        <v>0</v>
      </c>
      <c r="R286" s="4">
        <f t="shared" ca="1" si="460"/>
        <v>0</v>
      </c>
      <c r="S286" s="4">
        <f t="shared" ca="1" si="460"/>
        <v>0</v>
      </c>
      <c r="T286" s="4">
        <f t="shared" ca="1" si="460"/>
        <v>0</v>
      </c>
      <c r="U286" s="4">
        <f t="shared" ca="1" si="460"/>
        <v>0</v>
      </c>
      <c r="V286" s="4">
        <f t="shared" ca="1" si="460"/>
        <v>0</v>
      </c>
      <c r="W286" s="4">
        <f t="shared" ca="1" si="460"/>
        <v>0</v>
      </c>
      <c r="X286" s="4">
        <f t="shared" ca="1" si="460"/>
        <v>0</v>
      </c>
      <c r="Y286" s="4">
        <f t="shared" ca="1" si="460"/>
        <v>0</v>
      </c>
      <c r="Z286" s="4">
        <f t="shared" ca="1" si="460"/>
        <v>0</v>
      </c>
      <c r="AA286" s="4">
        <f t="shared" ca="1" si="460"/>
        <v>0</v>
      </c>
      <c r="AB286" s="4">
        <f t="shared" ca="1" si="460"/>
        <v>0</v>
      </c>
      <c r="AC286" s="4">
        <f t="shared" ca="1" si="460"/>
        <v>0</v>
      </c>
      <c r="AD286" s="4">
        <f t="shared" ca="1" si="460"/>
        <v>0</v>
      </c>
      <c r="AE286" s="4">
        <f t="shared" ca="1" si="460"/>
        <v>0</v>
      </c>
      <c r="AF286" s="4">
        <f t="shared" ca="1" si="460"/>
        <v>0</v>
      </c>
      <c r="AG286" s="4">
        <f t="shared" ca="1" si="460"/>
        <v>0</v>
      </c>
      <c r="AH286" s="4">
        <f t="shared" ca="1" si="460"/>
        <v>0</v>
      </c>
      <c r="AI286" s="4">
        <f t="shared" ca="1" si="460"/>
        <v>0</v>
      </c>
      <c r="AJ286" s="4">
        <f t="shared" ca="1" si="460"/>
        <v>0</v>
      </c>
      <c r="AK286" s="4">
        <f t="shared" ca="1" si="460"/>
        <v>0</v>
      </c>
      <c r="AL286" s="4">
        <f t="shared" ca="1" si="460"/>
        <v>0</v>
      </c>
      <c r="AM286" s="4">
        <f t="shared" ca="1" si="460"/>
        <v>0</v>
      </c>
      <c r="AN286" s="4">
        <f t="shared" ca="1" si="460"/>
        <v>0</v>
      </c>
      <c r="AO286" s="4">
        <f t="shared" ca="1" si="460"/>
        <v>0</v>
      </c>
      <c r="AP286" s="4">
        <f t="shared" ca="1" si="460"/>
        <v>0</v>
      </c>
      <c r="AQ286" s="4">
        <f t="shared" ca="1" si="460"/>
        <v>0</v>
      </c>
      <c r="AR286" s="4">
        <f t="shared" ca="1" si="460"/>
        <v>0</v>
      </c>
      <c r="AS286" s="4">
        <f t="shared" ca="1" si="460"/>
        <v>0</v>
      </c>
      <c r="AT286" s="4">
        <f t="shared" ca="1" si="460"/>
        <v>0</v>
      </c>
      <c r="AU286" s="4">
        <f t="shared" ca="1" si="460"/>
        <v>0</v>
      </c>
      <c r="AV286" s="4">
        <f t="shared" ca="1" si="460"/>
        <v>0</v>
      </c>
      <c r="AW286" s="4">
        <f t="shared" ca="1" si="460"/>
        <v>0</v>
      </c>
      <c r="AX286" s="4">
        <f t="shared" ca="1" si="460"/>
        <v>0</v>
      </c>
      <c r="AY286" s="4">
        <f t="shared" ca="1" si="460"/>
        <v>0</v>
      </c>
      <c r="AZ286" s="4">
        <f t="shared" ca="1" si="460"/>
        <v>0</v>
      </c>
      <c r="BA286" s="4">
        <f t="shared" ca="1" si="460"/>
        <v>0</v>
      </c>
      <c r="BB286" s="4">
        <f t="shared" ca="1" si="460"/>
        <v>0</v>
      </c>
      <c r="BC286" s="4">
        <f t="shared" ca="1" si="460"/>
        <v>0</v>
      </c>
      <c r="BD286" s="4">
        <f t="shared" ca="1" si="460"/>
        <v>0</v>
      </c>
      <c r="BE286" s="4">
        <f t="shared" ca="1" si="460"/>
        <v>0</v>
      </c>
      <c r="BF286" s="4">
        <f t="shared" ca="1" si="460"/>
        <v>0</v>
      </c>
      <c r="BG286" s="4">
        <f t="shared" ca="1" si="460"/>
        <v>0</v>
      </c>
      <c r="BH286" s="4">
        <f t="shared" ca="1" si="460"/>
        <v>0</v>
      </c>
      <c r="BI286" s="4">
        <f t="shared" ca="1" si="460"/>
        <v>0</v>
      </c>
      <c r="BJ286" s="4">
        <f t="shared" ca="1" si="460"/>
        <v>0</v>
      </c>
      <c r="BK286" s="4">
        <f t="shared" ca="1" si="460"/>
        <v>0</v>
      </c>
      <c r="BL286" s="4">
        <f t="shared" ca="1" si="460"/>
        <v>0</v>
      </c>
      <c r="BM286" s="4">
        <f t="shared" ca="1" si="460"/>
        <v>0</v>
      </c>
      <c r="BN286" s="4">
        <f t="shared" ca="1" si="460"/>
        <v>0</v>
      </c>
      <c r="BO286" s="4">
        <f t="shared" ca="1" si="460"/>
        <v>0</v>
      </c>
      <c r="BP286" s="4">
        <f t="shared" ref="BP286:EA286" ca="1" si="461">IF(BP275&gt;0,IF(OR($B$276="y",$B$276="Y"),MIN(BP275,$H$73),BP275),0)</f>
        <v>0</v>
      </c>
      <c r="BQ286" s="4">
        <f t="shared" ca="1" si="461"/>
        <v>0</v>
      </c>
      <c r="BR286" s="4">
        <f t="shared" ca="1" si="461"/>
        <v>0</v>
      </c>
      <c r="BS286" s="4">
        <f t="shared" ca="1" si="461"/>
        <v>0</v>
      </c>
      <c r="BT286" s="4">
        <f t="shared" ca="1" si="461"/>
        <v>0</v>
      </c>
      <c r="BU286" s="4">
        <f t="shared" ca="1" si="461"/>
        <v>0</v>
      </c>
      <c r="BV286" s="4">
        <f t="shared" ca="1" si="461"/>
        <v>0</v>
      </c>
      <c r="BW286" s="4">
        <f t="shared" ca="1" si="461"/>
        <v>0</v>
      </c>
      <c r="BX286" s="4">
        <f t="shared" ca="1" si="461"/>
        <v>0</v>
      </c>
      <c r="BY286" s="4">
        <f t="shared" ca="1" si="461"/>
        <v>0</v>
      </c>
      <c r="BZ286" s="4">
        <f t="shared" ca="1" si="461"/>
        <v>0</v>
      </c>
      <c r="CA286" s="4">
        <f t="shared" ca="1" si="461"/>
        <v>0</v>
      </c>
      <c r="CB286" s="4">
        <f t="shared" ca="1" si="461"/>
        <v>0</v>
      </c>
      <c r="CC286" s="4">
        <f t="shared" ca="1" si="461"/>
        <v>0</v>
      </c>
      <c r="CD286" s="4">
        <f t="shared" ca="1" si="461"/>
        <v>0</v>
      </c>
      <c r="CE286" s="4">
        <f t="shared" ca="1" si="461"/>
        <v>0</v>
      </c>
      <c r="CF286" s="4">
        <f t="shared" ca="1" si="461"/>
        <v>0</v>
      </c>
      <c r="CG286" s="4">
        <f t="shared" ca="1" si="461"/>
        <v>0</v>
      </c>
      <c r="CH286" s="4">
        <f t="shared" ca="1" si="461"/>
        <v>0</v>
      </c>
      <c r="CI286" s="4">
        <f t="shared" ca="1" si="461"/>
        <v>0</v>
      </c>
      <c r="CJ286" s="4">
        <f t="shared" ca="1" si="461"/>
        <v>0</v>
      </c>
      <c r="CK286" s="4">
        <f t="shared" ca="1" si="461"/>
        <v>0</v>
      </c>
      <c r="CL286" s="4">
        <f t="shared" ca="1" si="461"/>
        <v>0</v>
      </c>
      <c r="CM286" s="4">
        <f t="shared" ca="1" si="461"/>
        <v>0</v>
      </c>
      <c r="CN286" s="4">
        <f t="shared" ca="1" si="461"/>
        <v>0</v>
      </c>
      <c r="CO286" s="4">
        <f t="shared" ca="1" si="461"/>
        <v>0</v>
      </c>
      <c r="CP286" s="4">
        <f t="shared" ca="1" si="461"/>
        <v>0</v>
      </c>
      <c r="CQ286" s="4">
        <f t="shared" ca="1" si="461"/>
        <v>0</v>
      </c>
      <c r="CR286" s="4">
        <f t="shared" ca="1" si="461"/>
        <v>0</v>
      </c>
      <c r="CS286" s="4">
        <f t="shared" ca="1" si="461"/>
        <v>0</v>
      </c>
      <c r="CT286" s="4">
        <f t="shared" ca="1" si="461"/>
        <v>0</v>
      </c>
      <c r="CU286" s="4">
        <f t="shared" ca="1" si="461"/>
        <v>0</v>
      </c>
      <c r="CV286" s="4">
        <f t="shared" ca="1" si="461"/>
        <v>0</v>
      </c>
      <c r="CW286" s="4">
        <f t="shared" ca="1" si="461"/>
        <v>0</v>
      </c>
      <c r="CX286" s="4">
        <f t="shared" ca="1" si="461"/>
        <v>0</v>
      </c>
      <c r="CY286" s="4">
        <f t="shared" ca="1" si="461"/>
        <v>0</v>
      </c>
      <c r="CZ286" s="4">
        <f t="shared" ca="1" si="461"/>
        <v>0</v>
      </c>
      <c r="DA286" s="4">
        <f t="shared" ca="1" si="461"/>
        <v>0</v>
      </c>
      <c r="DB286" s="4">
        <f t="shared" ca="1" si="461"/>
        <v>0</v>
      </c>
      <c r="DC286" s="4">
        <f t="shared" ca="1" si="461"/>
        <v>0</v>
      </c>
      <c r="DD286" s="4">
        <f t="shared" ca="1" si="461"/>
        <v>0</v>
      </c>
      <c r="DE286" s="4">
        <f t="shared" ca="1" si="461"/>
        <v>0</v>
      </c>
      <c r="DF286" s="4">
        <f t="shared" ca="1" si="461"/>
        <v>0</v>
      </c>
      <c r="DG286" s="4">
        <f t="shared" ca="1" si="461"/>
        <v>0</v>
      </c>
      <c r="DH286" s="4">
        <f t="shared" ca="1" si="461"/>
        <v>0</v>
      </c>
      <c r="DI286" s="4">
        <f t="shared" ca="1" si="461"/>
        <v>0</v>
      </c>
      <c r="DJ286" s="4">
        <f t="shared" ca="1" si="461"/>
        <v>0</v>
      </c>
      <c r="DK286" s="4">
        <f t="shared" ca="1" si="461"/>
        <v>0</v>
      </c>
      <c r="DL286" s="4">
        <f t="shared" ca="1" si="461"/>
        <v>0</v>
      </c>
      <c r="DM286" s="4">
        <f t="shared" ca="1" si="461"/>
        <v>0</v>
      </c>
      <c r="DN286" s="4">
        <f t="shared" ca="1" si="461"/>
        <v>0</v>
      </c>
      <c r="DO286" s="4">
        <f t="shared" ca="1" si="461"/>
        <v>0</v>
      </c>
      <c r="DP286" s="4">
        <f t="shared" ca="1" si="461"/>
        <v>0</v>
      </c>
      <c r="DQ286" s="4">
        <f t="shared" ca="1" si="461"/>
        <v>0</v>
      </c>
      <c r="DR286" s="4">
        <f t="shared" ca="1" si="461"/>
        <v>0</v>
      </c>
      <c r="DS286" s="4">
        <f t="shared" ca="1" si="461"/>
        <v>0</v>
      </c>
      <c r="DT286" s="4">
        <f t="shared" ca="1" si="461"/>
        <v>0</v>
      </c>
      <c r="DU286" s="4">
        <f t="shared" ca="1" si="461"/>
        <v>0</v>
      </c>
      <c r="DV286" s="4">
        <f t="shared" ca="1" si="461"/>
        <v>0</v>
      </c>
      <c r="DW286" s="4">
        <f t="shared" ca="1" si="461"/>
        <v>0</v>
      </c>
      <c r="DX286" s="4">
        <f t="shared" ca="1" si="461"/>
        <v>0</v>
      </c>
      <c r="DY286" s="4">
        <f t="shared" ca="1" si="461"/>
        <v>0</v>
      </c>
      <c r="DZ286" s="4">
        <f t="shared" ca="1" si="461"/>
        <v>0</v>
      </c>
      <c r="EA286" s="4">
        <f t="shared" ca="1" si="461"/>
        <v>0</v>
      </c>
      <c r="EB286" s="4">
        <f t="shared" ref="EB286:GM286" ca="1" si="462">IF(EB275&gt;0,IF(OR($B$276="y",$B$276="Y"),MIN(EB275,$H$73),EB275),0)</f>
        <v>0</v>
      </c>
      <c r="EC286" s="4">
        <f t="shared" ca="1" si="462"/>
        <v>0</v>
      </c>
      <c r="ED286" s="4">
        <f t="shared" ca="1" si="462"/>
        <v>0</v>
      </c>
      <c r="EE286" s="4">
        <f t="shared" ca="1" si="462"/>
        <v>0</v>
      </c>
      <c r="EF286" s="4">
        <f t="shared" ca="1" si="462"/>
        <v>0</v>
      </c>
      <c r="EG286" s="4">
        <f t="shared" ca="1" si="462"/>
        <v>0</v>
      </c>
      <c r="EH286" s="4">
        <f t="shared" ca="1" si="462"/>
        <v>0</v>
      </c>
      <c r="EI286" s="4">
        <f t="shared" ca="1" si="462"/>
        <v>0</v>
      </c>
      <c r="EJ286" s="4">
        <f t="shared" ca="1" si="462"/>
        <v>0</v>
      </c>
      <c r="EK286" s="4">
        <f t="shared" ca="1" si="462"/>
        <v>0</v>
      </c>
      <c r="EL286" s="4">
        <f t="shared" ca="1" si="462"/>
        <v>0</v>
      </c>
      <c r="EM286" s="4">
        <f t="shared" ca="1" si="462"/>
        <v>0</v>
      </c>
      <c r="EN286" s="4">
        <f t="shared" ca="1" si="462"/>
        <v>0</v>
      </c>
      <c r="EO286" s="4">
        <f t="shared" ca="1" si="462"/>
        <v>0</v>
      </c>
      <c r="EP286" s="4">
        <f t="shared" ca="1" si="462"/>
        <v>0</v>
      </c>
      <c r="EQ286" s="4">
        <f t="shared" ca="1" si="462"/>
        <v>0</v>
      </c>
      <c r="ER286" s="4">
        <f t="shared" ca="1" si="462"/>
        <v>0</v>
      </c>
      <c r="ES286" s="4">
        <f t="shared" ca="1" si="462"/>
        <v>0</v>
      </c>
      <c r="ET286" s="4">
        <f t="shared" ca="1" si="462"/>
        <v>0</v>
      </c>
      <c r="EU286" s="4">
        <f t="shared" ca="1" si="462"/>
        <v>0</v>
      </c>
      <c r="EV286" s="4">
        <f t="shared" ca="1" si="462"/>
        <v>0</v>
      </c>
      <c r="EW286" s="4">
        <f t="shared" ca="1" si="462"/>
        <v>0</v>
      </c>
      <c r="EX286" s="4">
        <f t="shared" ca="1" si="462"/>
        <v>0</v>
      </c>
      <c r="EY286" s="4">
        <f t="shared" ca="1" si="462"/>
        <v>0</v>
      </c>
      <c r="EZ286" s="4">
        <f t="shared" ca="1" si="462"/>
        <v>0</v>
      </c>
      <c r="FA286" s="4">
        <f t="shared" ca="1" si="462"/>
        <v>0</v>
      </c>
      <c r="FB286" s="4">
        <f t="shared" ca="1" si="462"/>
        <v>0</v>
      </c>
      <c r="FC286" s="4">
        <f t="shared" ca="1" si="462"/>
        <v>0</v>
      </c>
      <c r="FD286" s="4">
        <f t="shared" ca="1" si="462"/>
        <v>0</v>
      </c>
      <c r="FE286" s="4">
        <f t="shared" ca="1" si="462"/>
        <v>0</v>
      </c>
      <c r="FF286" s="4">
        <f t="shared" ca="1" si="462"/>
        <v>0</v>
      </c>
      <c r="FG286" s="4">
        <f t="shared" ca="1" si="462"/>
        <v>0</v>
      </c>
      <c r="FH286" s="4">
        <f t="shared" ca="1" si="462"/>
        <v>0</v>
      </c>
      <c r="FI286" s="4">
        <f t="shared" ca="1" si="462"/>
        <v>0</v>
      </c>
      <c r="FJ286" s="4">
        <f t="shared" ca="1" si="462"/>
        <v>0</v>
      </c>
      <c r="FK286" s="4">
        <f t="shared" ca="1" si="462"/>
        <v>0</v>
      </c>
      <c r="FL286" s="4">
        <f t="shared" ca="1" si="462"/>
        <v>0</v>
      </c>
      <c r="FM286" s="4">
        <f t="shared" ca="1" si="462"/>
        <v>0</v>
      </c>
      <c r="FN286" s="4">
        <f t="shared" ca="1" si="462"/>
        <v>0</v>
      </c>
      <c r="FO286" s="4">
        <f t="shared" ca="1" si="462"/>
        <v>0</v>
      </c>
      <c r="FP286" s="4">
        <f t="shared" ca="1" si="462"/>
        <v>0</v>
      </c>
      <c r="FQ286" s="4">
        <f t="shared" ca="1" si="462"/>
        <v>0</v>
      </c>
      <c r="FR286" s="4">
        <f t="shared" ca="1" si="462"/>
        <v>0</v>
      </c>
      <c r="FS286" s="4">
        <f t="shared" ca="1" si="462"/>
        <v>0</v>
      </c>
      <c r="FT286" s="4">
        <f t="shared" ca="1" si="462"/>
        <v>0</v>
      </c>
      <c r="FU286" s="4">
        <f t="shared" ca="1" si="462"/>
        <v>0</v>
      </c>
      <c r="FV286" s="4">
        <f t="shared" ca="1" si="462"/>
        <v>0</v>
      </c>
      <c r="FW286" s="4">
        <f t="shared" ca="1" si="462"/>
        <v>0</v>
      </c>
      <c r="FX286" s="4">
        <f t="shared" ca="1" si="462"/>
        <v>0</v>
      </c>
      <c r="FY286" s="4">
        <f t="shared" ca="1" si="462"/>
        <v>0</v>
      </c>
      <c r="FZ286" s="4">
        <f t="shared" ca="1" si="462"/>
        <v>0</v>
      </c>
      <c r="GA286" s="4">
        <f t="shared" ca="1" si="462"/>
        <v>0</v>
      </c>
      <c r="GB286" s="4">
        <f t="shared" ca="1" si="462"/>
        <v>0</v>
      </c>
      <c r="GC286" s="4">
        <f t="shared" ca="1" si="462"/>
        <v>0</v>
      </c>
      <c r="GD286" s="4">
        <f t="shared" ca="1" si="462"/>
        <v>0</v>
      </c>
      <c r="GE286" s="4">
        <f t="shared" ca="1" si="462"/>
        <v>0</v>
      </c>
      <c r="GF286" s="4">
        <f t="shared" ca="1" si="462"/>
        <v>0</v>
      </c>
      <c r="GG286" s="4">
        <f t="shared" ca="1" si="462"/>
        <v>0</v>
      </c>
      <c r="GH286" s="4">
        <f t="shared" ca="1" si="462"/>
        <v>0</v>
      </c>
      <c r="GI286" s="4">
        <f t="shared" ca="1" si="462"/>
        <v>0</v>
      </c>
      <c r="GJ286" s="4">
        <f t="shared" ca="1" si="462"/>
        <v>0</v>
      </c>
      <c r="GK286" s="4">
        <f t="shared" ca="1" si="462"/>
        <v>0</v>
      </c>
      <c r="GL286" s="4">
        <f t="shared" ca="1" si="462"/>
        <v>0</v>
      </c>
      <c r="GM286" s="4">
        <f t="shared" ca="1" si="462"/>
        <v>0</v>
      </c>
      <c r="GN286" s="4">
        <f t="shared" ref="GN286:IV286" ca="1" si="463">IF(GN275&gt;0,IF(OR($B$276="y",$B$276="Y"),MIN(GN275,$H$73),GN275),0)</f>
        <v>0</v>
      </c>
      <c r="GO286" s="4">
        <f t="shared" ca="1" si="463"/>
        <v>0</v>
      </c>
      <c r="GP286" s="4">
        <f t="shared" ca="1" si="463"/>
        <v>0</v>
      </c>
      <c r="GQ286" s="4">
        <f t="shared" ca="1" si="463"/>
        <v>0</v>
      </c>
      <c r="GR286" s="4">
        <f t="shared" ca="1" si="463"/>
        <v>0</v>
      </c>
      <c r="GS286" s="4">
        <f t="shared" ca="1" si="463"/>
        <v>0</v>
      </c>
      <c r="GT286" s="4">
        <f t="shared" ca="1" si="463"/>
        <v>0</v>
      </c>
      <c r="GU286" s="4">
        <f t="shared" ca="1" si="463"/>
        <v>0</v>
      </c>
      <c r="GV286" s="4">
        <f t="shared" ca="1" si="463"/>
        <v>0</v>
      </c>
      <c r="GW286" s="4">
        <f t="shared" ca="1" si="463"/>
        <v>0</v>
      </c>
      <c r="GX286" s="4">
        <f t="shared" ca="1" si="463"/>
        <v>0</v>
      </c>
      <c r="GY286" s="4">
        <f t="shared" ca="1" si="463"/>
        <v>0</v>
      </c>
      <c r="GZ286" s="4">
        <f t="shared" ca="1" si="463"/>
        <v>0</v>
      </c>
      <c r="HA286" s="4">
        <f t="shared" ca="1" si="463"/>
        <v>0</v>
      </c>
      <c r="HB286" s="4">
        <f t="shared" ca="1" si="463"/>
        <v>0</v>
      </c>
      <c r="HC286" s="4">
        <f t="shared" ca="1" si="463"/>
        <v>0</v>
      </c>
      <c r="HD286" s="4">
        <f t="shared" ca="1" si="463"/>
        <v>0</v>
      </c>
      <c r="HE286" s="4">
        <f t="shared" ca="1" si="463"/>
        <v>0</v>
      </c>
      <c r="HF286" s="4">
        <f t="shared" ca="1" si="463"/>
        <v>0</v>
      </c>
      <c r="HG286" s="4">
        <f t="shared" ca="1" si="463"/>
        <v>0</v>
      </c>
      <c r="HH286" s="4">
        <f t="shared" ca="1" si="463"/>
        <v>0</v>
      </c>
      <c r="HI286" s="4">
        <f t="shared" ca="1" si="463"/>
        <v>0</v>
      </c>
      <c r="HJ286" s="4">
        <f t="shared" ca="1" si="463"/>
        <v>0</v>
      </c>
      <c r="HK286" s="4">
        <f t="shared" ca="1" si="463"/>
        <v>0</v>
      </c>
      <c r="HL286" s="4">
        <f t="shared" ca="1" si="463"/>
        <v>0</v>
      </c>
      <c r="HM286" s="4">
        <f t="shared" ca="1" si="463"/>
        <v>0</v>
      </c>
      <c r="HN286" s="4">
        <f t="shared" ca="1" si="463"/>
        <v>0</v>
      </c>
      <c r="HO286" s="4">
        <f t="shared" ca="1" si="463"/>
        <v>0</v>
      </c>
      <c r="HP286" s="4">
        <f t="shared" ca="1" si="463"/>
        <v>0</v>
      </c>
      <c r="HQ286" s="4">
        <f t="shared" ca="1" si="463"/>
        <v>0</v>
      </c>
      <c r="HR286" s="4">
        <f t="shared" ca="1" si="463"/>
        <v>0</v>
      </c>
      <c r="HS286" s="4">
        <f t="shared" ca="1" si="463"/>
        <v>0</v>
      </c>
      <c r="HT286" s="4">
        <f t="shared" ca="1" si="463"/>
        <v>0</v>
      </c>
      <c r="HU286" s="4">
        <f t="shared" ca="1" si="463"/>
        <v>0</v>
      </c>
      <c r="HV286" s="4">
        <f t="shared" ca="1" si="463"/>
        <v>0</v>
      </c>
      <c r="HW286" s="4">
        <f t="shared" ca="1" si="463"/>
        <v>0</v>
      </c>
      <c r="HX286" s="4">
        <f t="shared" ca="1" si="463"/>
        <v>0</v>
      </c>
      <c r="HY286" s="4">
        <f t="shared" ca="1" si="463"/>
        <v>0</v>
      </c>
      <c r="HZ286" s="4">
        <f t="shared" ca="1" si="463"/>
        <v>0</v>
      </c>
      <c r="IA286" s="4">
        <f t="shared" ca="1" si="463"/>
        <v>0</v>
      </c>
      <c r="IB286" s="4">
        <f t="shared" ca="1" si="463"/>
        <v>0</v>
      </c>
      <c r="IC286" s="4">
        <f t="shared" ca="1" si="463"/>
        <v>0</v>
      </c>
      <c r="ID286" s="4">
        <f t="shared" ca="1" si="463"/>
        <v>0</v>
      </c>
      <c r="IE286" s="4">
        <f t="shared" ca="1" si="463"/>
        <v>0</v>
      </c>
      <c r="IF286" s="4">
        <f t="shared" ca="1" si="463"/>
        <v>0</v>
      </c>
      <c r="IG286" s="4">
        <f t="shared" ca="1" si="463"/>
        <v>0</v>
      </c>
      <c r="IH286" s="4">
        <f t="shared" ca="1" si="463"/>
        <v>0</v>
      </c>
      <c r="II286" s="4">
        <f t="shared" ca="1" si="463"/>
        <v>0</v>
      </c>
      <c r="IJ286" s="4">
        <f t="shared" ca="1" si="463"/>
        <v>0</v>
      </c>
      <c r="IK286" s="4">
        <f t="shared" ca="1" si="463"/>
        <v>0</v>
      </c>
      <c r="IL286" s="4">
        <f t="shared" ca="1" si="463"/>
        <v>0</v>
      </c>
      <c r="IM286" s="4">
        <f t="shared" ca="1" si="463"/>
        <v>0</v>
      </c>
      <c r="IN286" s="4">
        <f t="shared" ca="1" si="463"/>
        <v>0</v>
      </c>
      <c r="IO286" s="4">
        <f t="shared" ca="1" si="463"/>
        <v>0</v>
      </c>
      <c r="IP286" s="4">
        <f t="shared" ca="1" si="463"/>
        <v>0</v>
      </c>
      <c r="IQ286" s="4">
        <f t="shared" ca="1" si="463"/>
        <v>0</v>
      </c>
      <c r="IR286" s="4">
        <f t="shared" ca="1" si="463"/>
        <v>0</v>
      </c>
      <c r="IS286" s="4">
        <f t="shared" ca="1" si="463"/>
        <v>0</v>
      </c>
      <c r="IT286" s="4">
        <f t="shared" ca="1" si="463"/>
        <v>0</v>
      </c>
      <c r="IU286" s="4">
        <f t="shared" ca="1" si="463"/>
        <v>0</v>
      </c>
      <c r="IV286" s="4">
        <f t="shared" ca="1" si="463"/>
        <v>0</v>
      </c>
    </row>
    <row r="287" spans="1:256" x14ac:dyDescent="0.15">
      <c r="A287" s="2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row>
    <row r="288" spans="1:256" x14ac:dyDescent="0.15">
      <c r="A288" s="51" t="s">
        <v>262</v>
      </c>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row>
    <row r="289" spans="1:256" x14ac:dyDescent="0.15">
      <c r="A289" s="24" t="s">
        <v>101</v>
      </c>
      <c r="B289" s="2" t="s">
        <v>14</v>
      </c>
      <c r="C289" s="4"/>
      <c r="D289" s="4">
        <f ca="1">FORECAST(D277,OFFSET('Fluid Volume vs Fill Height'!$E$9:$E$2166,MATCH(D277,'Fluid Volume vs Fill Height'!$B$9:$B$2166,1)-1,0,2),
OFFSET('Fluid Volume vs Fill Height'!$B$9:$B$2166,MATCH(D277,'Fluid Volume vs Fill Height'!$B$9:$B$2166,1)-1,0,2))</f>
        <v>83.279059247995178</v>
      </c>
      <c r="E289" s="4">
        <f ca="1">FORECAST(E277,OFFSET('Fluid Volume vs Fill Height'!$E$9:$E$2166,MATCH(E277,'Fluid Volume vs Fill Height'!$B$9:$B$2166,1)-1,0,2),
OFFSET('Fluid Volume vs Fill Height'!$B$9:$B$2166,MATCH(E277,'Fluid Volume vs Fill Height'!$B$9:$B$2166,1)-1,0,2))</f>
        <v>81.442440435795177</v>
      </c>
      <c r="F289" s="4">
        <f ca="1">FORECAST(F277,OFFSET('Fluid Volume vs Fill Height'!$E$9:$E$2166,MATCH(F277,'Fluid Volume vs Fill Height'!$B$9:$B$2166,1)-1,0,2),
OFFSET('Fluid Volume vs Fill Height'!$B$9:$B$2166,MATCH(F277,'Fluid Volume vs Fill Height'!$B$9:$B$2166,1)-1,0,2))</f>
        <v>79.587356790373008</v>
      </c>
      <c r="G289" s="4">
        <f ca="1">FORECAST(G277,OFFSET('Fluid Volume vs Fill Height'!$E$9:$E$2166,MATCH(G277,'Fluid Volume vs Fill Height'!$B$9:$B$2166,1)-1,0,2),
OFFSET('Fluid Volume vs Fill Height'!$B$9:$B$2166,MATCH(G277,'Fluid Volume vs Fill Height'!$B$9:$B$2166,1)-1,0,2))</f>
        <v>77.713622671647144</v>
      </c>
      <c r="H289" s="4">
        <f ca="1">FORECAST(H277,OFFSET('Fluid Volume vs Fill Height'!$E$9:$E$2166,MATCH(H277,'Fluid Volume vs Fill Height'!$B$9:$B$2166,1)-1,0,2),
OFFSET('Fluid Volume vs Fill Height'!$B$9:$B$2166,MATCH(H277,'Fluid Volume vs Fill Height'!$B$9:$B$2166,1)-1,0,2))</f>
        <v>75.821050573164598</v>
      </c>
      <c r="I289" s="4">
        <f ca="1">FORECAST(I277,OFFSET('Fluid Volume vs Fill Height'!$E$9:$E$2166,MATCH(I277,'Fluid Volume vs Fill Height'!$B$9:$B$2166,1)-1,0,2),
OFFSET('Fluid Volume vs Fill Height'!$B$9:$B$2166,MATCH(I277,'Fluid Volume vs Fill Height'!$B$9:$B$2166,1)-1,0,2))</f>
        <v>73.909451103336778</v>
      </c>
      <c r="J289" s="4">
        <f ca="1">FORECAST(J277,OFFSET('Fluid Volume vs Fill Height'!$E$9:$E$2166,MATCH(J277,'Fluid Volume vs Fill Height'!$B$9:$B$2166,1)-1,0,2),
OFFSET('Fluid Volume vs Fill Height'!$B$9:$B$2166,MATCH(J277,'Fluid Volume vs Fill Height'!$B$9:$B$2166,1)-1,0,2))</f>
        <v>71.97863296648697</v>
      </c>
      <c r="K289" s="4">
        <f ca="1">FORECAST(K277,OFFSET('Fluid Volume vs Fill Height'!$E$9:$E$2166,MATCH(K277,'Fluid Volume vs Fill Height'!$B$9:$B$2166,1)-1,0,2),
OFFSET('Fluid Volume vs Fill Height'!$B$9:$B$2166,MATCH(K277,'Fluid Volume vs Fill Height'!$B$9:$B$2166,1)-1,0,2))</f>
        <v>70.02840294370715</v>
      </c>
      <c r="L289" s="4">
        <f ca="1">FORECAST(L277,OFFSET('Fluid Volume vs Fill Height'!$E$9:$E$2166,MATCH(L277,'Fluid Volume vs Fill Height'!$B$9:$B$2166,1)-1,0,2),
OFFSET('Fluid Volume vs Fill Height'!$B$9:$B$2166,MATCH(L277,'Fluid Volume vs Fill Height'!$B$9:$B$2166,1)-1,0,2))</f>
        <v>68.058565873522454</v>
      </c>
      <c r="M289" s="4">
        <f ca="1">FORECAST(M277,OFFSET('Fluid Volume vs Fill Height'!$E$9:$E$2166,MATCH(M277,'Fluid Volume vs Fill Height'!$B$9:$B$2166,1)-1,0,2),
OFFSET('Fluid Volume vs Fill Height'!$B$9:$B$2166,MATCH(M277,'Fluid Volume vs Fill Height'!$B$9:$B$2166,1)-1,0,2))</f>
        <v>66.068924632361046</v>
      </c>
      <c r="N289" s="4">
        <f ca="1">FORECAST(N277,OFFSET('Fluid Volume vs Fill Height'!$E$9:$E$2166,MATCH(N277,'Fluid Volume vs Fill Height'!$B$9:$B$2166,1)-1,0,2),
OFFSET('Fluid Volume vs Fill Height'!$B$9:$B$2166,MATCH(N277,'Fluid Volume vs Fill Height'!$B$9:$B$2166,1)-1,0,2))</f>
        <v>64.059280114827857</v>
      </c>
      <c r="O289" s="4">
        <f ca="1">FORECAST(O277,OFFSET('Fluid Volume vs Fill Height'!$E$9:$E$2166,MATCH(O277,'Fluid Volume vs Fill Height'!$B$9:$B$2166,1)-1,0,2),
OFFSET('Fluid Volume vs Fill Height'!$B$9:$B$2166,MATCH(O277,'Fluid Volume vs Fill Height'!$B$9:$B$2166,1)-1,0,2))</f>
        <v>62.029431213779915</v>
      </c>
      <c r="P289" s="4">
        <f ca="1">FORECAST(P277,OFFSET('Fluid Volume vs Fill Height'!$E$9:$E$2166,MATCH(P277,'Fluid Volume vs Fill Height'!$B$9:$B$2166,1)-1,0,2),
OFFSET('Fluid Volume vs Fill Height'!$B$9:$B$2166,MATCH(P277,'Fluid Volume vs Fill Height'!$B$9:$B$2166,1)-1,0,2))</f>
        <v>59.97917480020125</v>
      </c>
      <c r="Q289" s="4">
        <f ca="1">FORECAST(Q277,OFFSET('Fluid Volume vs Fill Height'!$E$9:$E$2166,MATCH(Q277,'Fluid Volume vs Fill Height'!$B$9:$B$2166,1)-1,0,2),
OFFSET('Fluid Volume vs Fill Height'!$B$9:$B$2166,MATCH(Q277,'Fluid Volume vs Fill Height'!$B$9:$B$2166,1)-1,0,2))</f>
        <v>57.908305702875708</v>
      </c>
      <c r="R289" s="4">
        <f ca="1">FORECAST(R277,OFFSET('Fluid Volume vs Fill Height'!$E$9:$E$2166,MATCH(R277,'Fluid Volume vs Fill Height'!$B$9:$B$2166,1)-1,0,2),
OFFSET('Fluid Volume vs Fill Height'!$B$9:$B$2166,MATCH(R277,'Fluid Volume vs Fill Height'!$B$9:$B$2166,1)-1,0,2))</f>
        <v>55.816616687855159</v>
      </c>
      <c r="S289" s="4">
        <f ca="1">FORECAST(S277,OFFSET('Fluid Volume vs Fill Height'!$E$9:$E$2166,MATCH(S277,'Fluid Volume vs Fill Height'!$B$9:$B$2166,1)-1,0,2),
OFFSET('Fluid Volume vs Fill Height'!$B$9:$B$2166,MATCH(S277,'Fluid Volume vs Fill Height'!$B$9:$B$2166,1)-1,0,2))</f>
        <v>53.703898437721442</v>
      </c>
      <c r="T289" s="4">
        <f ca="1">FORECAST(T277,OFFSET('Fluid Volume vs Fill Height'!$E$9:$E$2166,MATCH(T277,'Fluid Volume vs Fill Height'!$B$9:$B$2166,1)-1,0,2),
OFFSET('Fluid Volume vs Fill Height'!$B$9:$B$2166,MATCH(T277,'Fluid Volume vs Fill Height'!$B$9:$B$2166,1)-1,0,2))</f>
        <v>51.569939530639722</v>
      </c>
      <c r="U289" s="4">
        <f ca="1">FORECAST(U277,OFFSET('Fluid Volume vs Fill Height'!$E$9:$E$2166,MATCH(U277,'Fluid Volume vs Fill Height'!$B$9:$B$2166,1)-1,0,2),
OFFSET('Fluid Volume vs Fill Height'!$B$9:$B$2166,MATCH(U277,'Fluid Volume vs Fill Height'!$B$9:$B$2166,1)-1,0,2))</f>
        <v>49.414526419201309</v>
      </c>
      <c r="V289" s="4">
        <f ca="1">FORECAST(V277,OFFSET('Fluid Volume vs Fill Height'!$E$9:$E$2166,MATCH(V277,'Fluid Volume vs Fill Height'!$B$9:$B$2166,1)-1,0,2),
OFFSET('Fluid Volume vs Fill Height'!$B$9:$B$2166,MATCH(V277,'Fluid Volume vs Fill Height'!$B$9:$B$2166,1)-1,0,2))</f>
        <v>47.237443409053782</v>
      </c>
      <c r="W289" s="4">
        <f ca="1">FORECAST(W277,OFFSET('Fluid Volume vs Fill Height'!$E$9:$E$2166,MATCH(W277,'Fluid Volume vs Fill Height'!$B$9:$B$2166,1)-1,0,2),
OFFSET('Fluid Volume vs Fill Height'!$B$9:$B$2166,MATCH(W277,'Fluid Volume vs Fill Height'!$B$9:$B$2166,1)-1,0,2))</f>
        <v>45.038472637316211</v>
      </c>
      <c r="X289" s="4">
        <f ca="1">FORECAST(X277,OFFSET('Fluid Volume vs Fill Height'!$E$9:$E$2166,MATCH(X277,'Fluid Volume vs Fill Height'!$B$9:$B$2166,1)-1,0,2),
OFFSET('Fluid Volume vs Fill Height'!$B$9:$B$2166,MATCH(X277,'Fluid Volume vs Fill Height'!$B$9:$B$2166,1)-1,0,2))</f>
        <v>42.817394050777395</v>
      </c>
      <c r="Y289" s="4">
        <f ca="1">FORECAST(Y277,OFFSET('Fluid Volume vs Fill Height'!$E$9:$E$2166,MATCH(Y277,'Fluid Volume vs Fill Height'!$B$9:$B$2166,1)-1,0,2),
OFFSET('Fluid Volume vs Fill Height'!$B$9:$B$2166,MATCH(Y277,'Fluid Volume vs Fill Height'!$B$9:$B$2166,1)-1,0,2))</f>
        <v>40.573985383874927</v>
      </c>
      <c r="Z289" s="4">
        <f ca="1">FORECAST(Z277,OFFSET('Fluid Volume vs Fill Height'!$E$9:$E$2166,MATCH(Z277,'Fluid Volume vs Fill Height'!$B$9:$B$2166,1)-1,0,2),
OFFSET('Fluid Volume vs Fill Height'!$B$9:$B$2166,MATCH(Z277,'Fluid Volume vs Fill Height'!$B$9:$B$2166,1)-1,0,2))</f>
        <v>38.308022136452863</v>
      </c>
      <c r="AA289" s="4">
        <f ca="1">FORECAST(AA277,OFFSET('Fluid Volume vs Fill Height'!$E$9:$E$2166,MATCH(AA277,'Fluid Volume vs Fill Height'!$B$9:$B$2166,1)-1,0,2),
OFFSET('Fluid Volume vs Fill Height'!$B$9:$B$2166,MATCH(AA277,'Fluid Volume vs Fill Height'!$B$9:$B$2166,1)-1,0,2))</f>
        <v>36.019277551295758</v>
      </c>
      <c r="AB289" s="4">
        <f ca="1">FORECAST(AB277,OFFSET('Fluid Volume vs Fill Height'!$E$9:$E$2166,MATCH(AB277,'Fluid Volume vs Fill Height'!$B$9:$B$2166,1)-1,0,2),
OFFSET('Fluid Volume vs Fill Height'!$B$9:$B$2166,MATCH(AB277,'Fluid Volume vs Fill Height'!$B$9:$B$2166,1)-1,0,2))</f>
        <v>33.707522591436849</v>
      </c>
      <c r="AC289" s="4">
        <f ca="1">FORECAST(AC277,OFFSET('Fluid Volume vs Fill Height'!$E$9:$E$2166,MATCH(AC277,'Fluid Volume vs Fill Height'!$B$9:$B$2166,1)-1,0,2),
OFFSET('Fluid Volume vs Fill Height'!$B$9:$B$2166,MATCH(AC277,'Fluid Volume vs Fill Height'!$B$9:$B$2166,1)-1,0,2))</f>
        <v>31.372525917238079</v>
      </c>
      <c r="AD289" s="4">
        <f ca="1">FORECAST(AD277,OFFSET('Fluid Volume vs Fill Height'!$E$9:$E$2166,MATCH(AD277,'Fluid Volume vs Fill Height'!$B$9:$B$2166,1)-1,0,2),
OFFSET('Fluid Volume vs Fill Height'!$B$9:$B$2166,MATCH(AD277,'Fluid Volume vs Fill Height'!$B$9:$B$2166,1)-1,0,2))</f>
        <v>29.014053863239731</v>
      </c>
      <c r="AE289" s="4">
        <f ca="1">FORECAST(AE277,OFFSET('Fluid Volume vs Fill Height'!$E$9:$E$2166,MATCH(AE277,'Fluid Volume vs Fill Height'!$B$9:$B$2166,1)-1,0,2),
OFFSET('Fluid Volume vs Fill Height'!$B$9:$B$2166,MATCH(AE277,'Fluid Volume vs Fill Height'!$B$9:$B$2166,1)-1,0,2))</f>
        <v>26.631870414777282</v>
      </c>
      <c r="AF289" s="4">
        <f ca="1">FORECAST(AF277,OFFSET('Fluid Volume vs Fill Height'!$E$9:$E$2166,MATCH(AF277,'Fluid Volume vs Fill Height'!$B$9:$B$2166,1)-1,0,2),
OFFSET('Fluid Volume vs Fill Height'!$B$9:$B$2166,MATCH(AF277,'Fluid Volume vs Fill Height'!$B$9:$B$2166,1)-1,0,2))</f>
        <v>24.225737184363165</v>
      </c>
      <c r="AG289" s="4">
        <f ca="1">FORECAST(AG277,OFFSET('Fluid Volume vs Fill Height'!$E$9:$E$2166,MATCH(AG277,'Fluid Volume vs Fill Height'!$B$9:$B$2166,1)-1,0,2),
OFFSET('Fluid Volume vs Fill Height'!$B$9:$B$2166,MATCH(AG277,'Fluid Volume vs Fill Height'!$B$9:$B$2166,1)-1,0,2))</f>
        <v>21.795413387831118</v>
      </c>
      <c r="AH289" s="4">
        <f ca="1">FORECAST(AH277,OFFSET('Fluid Volume vs Fill Height'!$E$9:$E$2166,MATCH(AH277,'Fluid Volume vs Fill Height'!$B$9:$B$2166,1)-1,0,2),
OFFSET('Fluid Volume vs Fill Height'!$B$9:$B$2166,MATCH(AH277,'Fluid Volume vs Fill Height'!$B$9:$B$2166,1)-1,0,2))</f>
        <v>19.340655820240652</v>
      </c>
      <c r="AI289" s="4">
        <f ca="1">FORECAST(AI277,OFFSET('Fluid Volume vs Fill Height'!$E$9:$E$2166,MATCH(AI277,'Fluid Volume vs Fill Height'!$B$9:$B$2166,1)-1,0,2),
OFFSET('Fluid Volume vs Fill Height'!$B$9:$B$2166,MATCH(AI277,'Fluid Volume vs Fill Height'!$B$9:$B$2166,1)-1,0,2))</f>
        <v>16.861218831539301</v>
      </c>
      <c r="AJ289" s="4">
        <f ca="1">FORECAST(AJ277,OFFSET('Fluid Volume vs Fill Height'!$E$9:$E$2166,MATCH(AJ277,'Fluid Volume vs Fill Height'!$B$9:$B$2166,1)-1,0,2),
OFFSET('Fluid Volume vs Fill Height'!$B$9:$B$2166,MATCH(AJ277,'Fluid Volume vs Fill Height'!$B$9:$B$2166,1)-1,0,2))</f>
        <v>14.356854301980164</v>
      </c>
      <c r="AK289" s="4">
        <f ca="1">FORECAST(AK277,OFFSET('Fluid Volume vs Fill Height'!$E$9:$E$2166,MATCH(AK277,'Fluid Volume vs Fill Height'!$B$9:$B$2166,1)-1,0,2),
OFFSET('Fluid Volume vs Fill Height'!$B$9:$B$2166,MATCH(AK277,'Fluid Volume vs Fill Height'!$B$9:$B$2166,1)-1,0,2))</f>
        <v>11.827307973995994</v>
      </c>
      <c r="AL289" s="4">
        <f ca="1">FORECAST(AL277,OFFSET('Fluid Volume vs Fill Height'!$E$9:$E$2166,MATCH(AL277,'Fluid Volume vs Fill Height'!$B$9:$B$2166,1)-1,0,2),
OFFSET('Fluid Volume vs Fill Height'!$B$9:$B$2166,MATCH(AL277,'Fluid Volume vs Fill Height'!$B$9:$B$2166,1)-1,0,2))</f>
        <v>9.2720844429124618</v>
      </c>
      <c r="AM289" s="4">
        <f ca="1">FORECAST(AM277,OFFSET('Fluid Volume vs Fill Height'!$E$9:$E$2166,MATCH(AM277,'Fluid Volume vs Fill Height'!$B$9:$B$2166,1)-1,0,2),
OFFSET('Fluid Volume vs Fill Height'!$B$9:$B$2166,MATCH(AM277,'Fluid Volume vs Fill Height'!$B$9:$B$2166,1)-1,0,2))</f>
        <v>6.6899879730123599</v>
      </c>
      <c r="AN289" s="4">
        <f ca="1">FORECAST(AN277,OFFSET('Fluid Volume vs Fill Height'!$E$9:$E$2166,MATCH(AN277,'Fluid Volume vs Fill Height'!$B$9:$B$2166,1)-1,0,2),
OFFSET('Fluid Volume vs Fill Height'!$B$9:$B$2166,MATCH(AN277,'Fluid Volume vs Fill Height'!$B$9:$B$2166,1)-1,0,2))</f>
        <v>4.0787264051582692</v>
      </c>
      <c r="AO289" s="4">
        <f ca="1">FORECAST(AO277,OFFSET('Fluid Volume vs Fill Height'!$E$9:$E$2166,MATCH(AO277,'Fluid Volume vs Fill Height'!$B$9:$B$2166,1)-1,0,2),
OFFSET('Fluid Volume vs Fill Height'!$B$9:$B$2166,MATCH(AO277,'Fluid Volume vs Fill Height'!$B$9:$B$2166,1)-1,0,2))</f>
        <v>3.7851732849471418</v>
      </c>
      <c r="AP289" s="4">
        <f ca="1">FORECAST(AP277,OFFSET('Fluid Volume vs Fill Height'!$E$9:$E$2166,MATCH(AP277,'Fluid Volume vs Fill Height'!$B$9:$B$2166,1)-1,0,2),
OFFSET('Fluid Volume vs Fill Height'!$B$9:$B$2166,MATCH(AP277,'Fluid Volume vs Fill Height'!$B$9:$B$2166,1)-1,0,2))</f>
        <v>3.7851732849471418</v>
      </c>
      <c r="AQ289" s="4">
        <f ca="1">FORECAST(AQ277,OFFSET('Fluid Volume vs Fill Height'!$E$9:$E$2166,MATCH(AQ277,'Fluid Volume vs Fill Height'!$B$9:$B$2166,1)-1,0,2),
OFFSET('Fluid Volume vs Fill Height'!$B$9:$B$2166,MATCH(AQ277,'Fluid Volume vs Fill Height'!$B$9:$B$2166,1)-1,0,2))</f>
        <v>3.7851732849471418</v>
      </c>
      <c r="AR289" s="4">
        <f ca="1">FORECAST(AR277,OFFSET('Fluid Volume vs Fill Height'!$E$9:$E$2166,MATCH(AR277,'Fluid Volume vs Fill Height'!$B$9:$B$2166,1)-1,0,2),
OFFSET('Fluid Volume vs Fill Height'!$B$9:$B$2166,MATCH(AR277,'Fluid Volume vs Fill Height'!$B$9:$B$2166,1)-1,0,2))</f>
        <v>3.7851732849471418</v>
      </c>
      <c r="AS289" s="4">
        <f ca="1">FORECAST(AS277,OFFSET('Fluid Volume vs Fill Height'!$E$9:$E$2166,MATCH(AS277,'Fluid Volume vs Fill Height'!$B$9:$B$2166,1)-1,0,2),
OFFSET('Fluid Volume vs Fill Height'!$B$9:$B$2166,MATCH(AS277,'Fluid Volume vs Fill Height'!$B$9:$B$2166,1)-1,0,2))</f>
        <v>3.7851732849471418</v>
      </c>
      <c r="AT289" s="4">
        <f ca="1">FORECAST(AT277,OFFSET('Fluid Volume vs Fill Height'!$E$9:$E$2166,MATCH(AT277,'Fluid Volume vs Fill Height'!$B$9:$B$2166,1)-1,0,2),
OFFSET('Fluid Volume vs Fill Height'!$B$9:$B$2166,MATCH(AT277,'Fluid Volume vs Fill Height'!$B$9:$B$2166,1)-1,0,2))</f>
        <v>3.7851732849471418</v>
      </c>
      <c r="AU289" s="4">
        <f ca="1">FORECAST(AU277,OFFSET('Fluid Volume vs Fill Height'!$E$9:$E$2166,MATCH(AU277,'Fluid Volume vs Fill Height'!$B$9:$B$2166,1)-1,0,2),
OFFSET('Fluid Volume vs Fill Height'!$B$9:$B$2166,MATCH(AU277,'Fluid Volume vs Fill Height'!$B$9:$B$2166,1)-1,0,2))</f>
        <v>3.7851732849471418</v>
      </c>
      <c r="AV289" s="4">
        <f ca="1">FORECAST(AV277,OFFSET('Fluid Volume vs Fill Height'!$E$9:$E$2166,MATCH(AV277,'Fluid Volume vs Fill Height'!$B$9:$B$2166,1)-1,0,2),
OFFSET('Fluid Volume vs Fill Height'!$B$9:$B$2166,MATCH(AV277,'Fluid Volume vs Fill Height'!$B$9:$B$2166,1)-1,0,2))</f>
        <v>3.7851732849471418</v>
      </c>
      <c r="AW289" s="4">
        <f ca="1">FORECAST(AW277,OFFSET('Fluid Volume vs Fill Height'!$E$9:$E$2166,MATCH(AW277,'Fluid Volume vs Fill Height'!$B$9:$B$2166,1)-1,0,2),
OFFSET('Fluid Volume vs Fill Height'!$B$9:$B$2166,MATCH(AW277,'Fluid Volume vs Fill Height'!$B$9:$B$2166,1)-1,0,2))</f>
        <v>3.7851732849471418</v>
      </c>
      <c r="AX289" s="4">
        <f ca="1">FORECAST(AX277,OFFSET('Fluid Volume vs Fill Height'!$E$9:$E$2166,MATCH(AX277,'Fluid Volume vs Fill Height'!$B$9:$B$2166,1)-1,0,2),
OFFSET('Fluid Volume vs Fill Height'!$B$9:$B$2166,MATCH(AX277,'Fluid Volume vs Fill Height'!$B$9:$B$2166,1)-1,0,2))</f>
        <v>3.7851732849471418</v>
      </c>
      <c r="AY289" s="4">
        <f ca="1">FORECAST(AY277,OFFSET('Fluid Volume vs Fill Height'!$E$9:$E$2166,MATCH(AY277,'Fluid Volume vs Fill Height'!$B$9:$B$2166,1)-1,0,2),
OFFSET('Fluid Volume vs Fill Height'!$B$9:$B$2166,MATCH(AY277,'Fluid Volume vs Fill Height'!$B$9:$B$2166,1)-1,0,2))</f>
        <v>3.7851732849471418</v>
      </c>
      <c r="AZ289" s="4">
        <f ca="1">FORECAST(AZ277,OFFSET('Fluid Volume vs Fill Height'!$E$9:$E$2166,MATCH(AZ277,'Fluid Volume vs Fill Height'!$B$9:$B$2166,1)-1,0,2),
OFFSET('Fluid Volume vs Fill Height'!$B$9:$B$2166,MATCH(AZ277,'Fluid Volume vs Fill Height'!$B$9:$B$2166,1)-1,0,2))</f>
        <v>3.7851732849471418</v>
      </c>
      <c r="BA289" s="4">
        <f ca="1">FORECAST(BA277,OFFSET('Fluid Volume vs Fill Height'!$E$9:$E$2166,MATCH(BA277,'Fluid Volume vs Fill Height'!$B$9:$B$2166,1)-1,0,2),
OFFSET('Fluid Volume vs Fill Height'!$B$9:$B$2166,MATCH(BA277,'Fluid Volume vs Fill Height'!$B$9:$B$2166,1)-1,0,2))</f>
        <v>3.7851732849471418</v>
      </c>
      <c r="BB289" s="4">
        <f ca="1">FORECAST(BB277,OFFSET('Fluid Volume vs Fill Height'!$E$9:$E$2166,MATCH(BB277,'Fluid Volume vs Fill Height'!$B$9:$B$2166,1)-1,0,2),
OFFSET('Fluid Volume vs Fill Height'!$B$9:$B$2166,MATCH(BB277,'Fluid Volume vs Fill Height'!$B$9:$B$2166,1)-1,0,2))</f>
        <v>3.7851732849471418</v>
      </c>
      <c r="BC289" s="4">
        <f ca="1">FORECAST(BC277,OFFSET('Fluid Volume vs Fill Height'!$E$9:$E$2166,MATCH(BC277,'Fluid Volume vs Fill Height'!$B$9:$B$2166,1)-1,0,2),
OFFSET('Fluid Volume vs Fill Height'!$B$9:$B$2166,MATCH(BC277,'Fluid Volume vs Fill Height'!$B$9:$B$2166,1)-1,0,2))</f>
        <v>3.7851732849471418</v>
      </c>
      <c r="BD289" s="4">
        <f ca="1">FORECAST(BD277,OFFSET('Fluid Volume vs Fill Height'!$E$9:$E$2166,MATCH(BD277,'Fluid Volume vs Fill Height'!$B$9:$B$2166,1)-1,0,2),
OFFSET('Fluid Volume vs Fill Height'!$B$9:$B$2166,MATCH(BD277,'Fluid Volume vs Fill Height'!$B$9:$B$2166,1)-1,0,2))</f>
        <v>3.7851732849471418</v>
      </c>
      <c r="BE289" s="4">
        <f ca="1">FORECAST(BE277,OFFSET('Fluid Volume vs Fill Height'!$E$9:$E$2166,MATCH(BE277,'Fluid Volume vs Fill Height'!$B$9:$B$2166,1)-1,0,2),
OFFSET('Fluid Volume vs Fill Height'!$B$9:$B$2166,MATCH(BE277,'Fluid Volume vs Fill Height'!$B$9:$B$2166,1)-1,0,2))</f>
        <v>3.7851732849471418</v>
      </c>
      <c r="BF289" s="4">
        <f ca="1">FORECAST(BF277,OFFSET('Fluid Volume vs Fill Height'!$E$9:$E$2166,MATCH(BF277,'Fluid Volume vs Fill Height'!$B$9:$B$2166,1)-1,0,2),
OFFSET('Fluid Volume vs Fill Height'!$B$9:$B$2166,MATCH(BF277,'Fluid Volume vs Fill Height'!$B$9:$B$2166,1)-1,0,2))</f>
        <v>3.7851732849471418</v>
      </c>
      <c r="BG289" s="4">
        <f ca="1">FORECAST(BG277,OFFSET('Fluid Volume vs Fill Height'!$E$9:$E$2166,MATCH(BG277,'Fluid Volume vs Fill Height'!$B$9:$B$2166,1)-1,0,2),
OFFSET('Fluid Volume vs Fill Height'!$B$9:$B$2166,MATCH(BG277,'Fluid Volume vs Fill Height'!$B$9:$B$2166,1)-1,0,2))</f>
        <v>3.7851732849471418</v>
      </c>
      <c r="BH289" s="4">
        <f ca="1">FORECAST(BH277,OFFSET('Fluid Volume vs Fill Height'!$E$9:$E$2166,MATCH(BH277,'Fluid Volume vs Fill Height'!$B$9:$B$2166,1)-1,0,2),
OFFSET('Fluid Volume vs Fill Height'!$B$9:$B$2166,MATCH(BH277,'Fluid Volume vs Fill Height'!$B$9:$B$2166,1)-1,0,2))</f>
        <v>3.7851732849471418</v>
      </c>
      <c r="BI289" s="4">
        <f ca="1">FORECAST(BI277,OFFSET('Fluid Volume vs Fill Height'!$E$9:$E$2166,MATCH(BI277,'Fluid Volume vs Fill Height'!$B$9:$B$2166,1)-1,0,2),
OFFSET('Fluid Volume vs Fill Height'!$B$9:$B$2166,MATCH(BI277,'Fluid Volume vs Fill Height'!$B$9:$B$2166,1)-1,0,2))</f>
        <v>3.7851732849471418</v>
      </c>
      <c r="BJ289" s="4">
        <f ca="1">FORECAST(BJ277,OFFSET('Fluid Volume vs Fill Height'!$E$9:$E$2166,MATCH(BJ277,'Fluid Volume vs Fill Height'!$B$9:$B$2166,1)-1,0,2),
OFFSET('Fluid Volume vs Fill Height'!$B$9:$B$2166,MATCH(BJ277,'Fluid Volume vs Fill Height'!$B$9:$B$2166,1)-1,0,2))</f>
        <v>3.7851732849471418</v>
      </c>
      <c r="BK289" s="4">
        <f ca="1">FORECAST(BK277,OFFSET('Fluid Volume vs Fill Height'!$E$9:$E$2166,MATCH(BK277,'Fluid Volume vs Fill Height'!$B$9:$B$2166,1)-1,0,2),
OFFSET('Fluid Volume vs Fill Height'!$B$9:$B$2166,MATCH(BK277,'Fluid Volume vs Fill Height'!$B$9:$B$2166,1)-1,0,2))</f>
        <v>3.7851732849471418</v>
      </c>
      <c r="BL289" s="4">
        <f ca="1">FORECAST(BL277,OFFSET('Fluid Volume vs Fill Height'!$E$9:$E$2166,MATCH(BL277,'Fluid Volume vs Fill Height'!$B$9:$B$2166,1)-1,0,2),
OFFSET('Fluid Volume vs Fill Height'!$B$9:$B$2166,MATCH(BL277,'Fluid Volume vs Fill Height'!$B$9:$B$2166,1)-1,0,2))</f>
        <v>3.7851732849471418</v>
      </c>
      <c r="BM289" s="4">
        <f ca="1">FORECAST(BM277,OFFSET('Fluid Volume vs Fill Height'!$E$9:$E$2166,MATCH(BM277,'Fluid Volume vs Fill Height'!$B$9:$B$2166,1)-1,0,2),
OFFSET('Fluid Volume vs Fill Height'!$B$9:$B$2166,MATCH(BM277,'Fluid Volume vs Fill Height'!$B$9:$B$2166,1)-1,0,2))</f>
        <v>3.7851732849471418</v>
      </c>
      <c r="BN289" s="4">
        <f ca="1">FORECAST(BN277,OFFSET('Fluid Volume vs Fill Height'!$E$9:$E$2166,MATCH(BN277,'Fluid Volume vs Fill Height'!$B$9:$B$2166,1)-1,0,2),
OFFSET('Fluid Volume vs Fill Height'!$B$9:$B$2166,MATCH(BN277,'Fluid Volume vs Fill Height'!$B$9:$B$2166,1)-1,0,2))</f>
        <v>3.7851732849471418</v>
      </c>
      <c r="BO289" s="4">
        <f ca="1">FORECAST(BO277,OFFSET('Fluid Volume vs Fill Height'!$E$9:$E$2166,MATCH(BO277,'Fluid Volume vs Fill Height'!$B$9:$B$2166,1)-1,0,2),
OFFSET('Fluid Volume vs Fill Height'!$B$9:$B$2166,MATCH(BO277,'Fluid Volume vs Fill Height'!$B$9:$B$2166,1)-1,0,2))</f>
        <v>3.7851732849471418</v>
      </c>
      <c r="BP289" s="4">
        <f ca="1">FORECAST(BP277,OFFSET('Fluid Volume vs Fill Height'!$E$9:$E$2166,MATCH(BP277,'Fluid Volume vs Fill Height'!$B$9:$B$2166,1)-1,0,2),
OFFSET('Fluid Volume vs Fill Height'!$B$9:$B$2166,MATCH(BP277,'Fluid Volume vs Fill Height'!$B$9:$B$2166,1)-1,0,2))</f>
        <v>3.7851732849471418</v>
      </c>
      <c r="BQ289" s="4">
        <f ca="1">FORECAST(BQ277,OFFSET('Fluid Volume vs Fill Height'!$E$9:$E$2166,MATCH(BQ277,'Fluid Volume vs Fill Height'!$B$9:$B$2166,1)-1,0,2),
OFFSET('Fluid Volume vs Fill Height'!$B$9:$B$2166,MATCH(BQ277,'Fluid Volume vs Fill Height'!$B$9:$B$2166,1)-1,0,2))</f>
        <v>3.7851732849471418</v>
      </c>
      <c r="BR289" s="4">
        <f ca="1">FORECAST(BR277,OFFSET('Fluid Volume vs Fill Height'!$E$9:$E$2166,MATCH(BR277,'Fluid Volume vs Fill Height'!$B$9:$B$2166,1)-1,0,2),
OFFSET('Fluid Volume vs Fill Height'!$B$9:$B$2166,MATCH(BR277,'Fluid Volume vs Fill Height'!$B$9:$B$2166,1)-1,0,2))</f>
        <v>3.7851732849471418</v>
      </c>
      <c r="BS289" s="4">
        <f ca="1">FORECAST(BS277,OFFSET('Fluid Volume vs Fill Height'!$E$9:$E$2166,MATCH(BS277,'Fluid Volume vs Fill Height'!$B$9:$B$2166,1)-1,0,2),
OFFSET('Fluid Volume vs Fill Height'!$B$9:$B$2166,MATCH(BS277,'Fluid Volume vs Fill Height'!$B$9:$B$2166,1)-1,0,2))</f>
        <v>3.7851732849471418</v>
      </c>
      <c r="BT289" s="4">
        <f ca="1">FORECAST(BT277,OFFSET('Fluid Volume vs Fill Height'!$E$9:$E$2166,MATCH(BT277,'Fluid Volume vs Fill Height'!$B$9:$B$2166,1)-1,0,2),
OFFSET('Fluid Volume vs Fill Height'!$B$9:$B$2166,MATCH(BT277,'Fluid Volume vs Fill Height'!$B$9:$B$2166,1)-1,0,2))</f>
        <v>3.7851732849471418</v>
      </c>
      <c r="BU289" s="4">
        <f ca="1">FORECAST(BU277,OFFSET('Fluid Volume vs Fill Height'!$E$9:$E$2166,MATCH(BU277,'Fluid Volume vs Fill Height'!$B$9:$B$2166,1)-1,0,2),
OFFSET('Fluid Volume vs Fill Height'!$B$9:$B$2166,MATCH(BU277,'Fluid Volume vs Fill Height'!$B$9:$B$2166,1)-1,0,2))</f>
        <v>3.7851732849471418</v>
      </c>
      <c r="BV289" s="4">
        <f ca="1">FORECAST(BV277,OFFSET('Fluid Volume vs Fill Height'!$E$9:$E$2166,MATCH(BV277,'Fluid Volume vs Fill Height'!$B$9:$B$2166,1)-1,0,2),
OFFSET('Fluid Volume vs Fill Height'!$B$9:$B$2166,MATCH(BV277,'Fluid Volume vs Fill Height'!$B$9:$B$2166,1)-1,0,2))</f>
        <v>3.7851732849471418</v>
      </c>
      <c r="BW289" s="4">
        <f ca="1">FORECAST(BW277,OFFSET('Fluid Volume vs Fill Height'!$E$9:$E$2166,MATCH(BW277,'Fluid Volume vs Fill Height'!$B$9:$B$2166,1)-1,0,2),
OFFSET('Fluid Volume vs Fill Height'!$B$9:$B$2166,MATCH(BW277,'Fluid Volume vs Fill Height'!$B$9:$B$2166,1)-1,0,2))</f>
        <v>3.7851732849471418</v>
      </c>
      <c r="BX289" s="4">
        <f ca="1">FORECAST(BX277,OFFSET('Fluid Volume vs Fill Height'!$E$9:$E$2166,MATCH(BX277,'Fluid Volume vs Fill Height'!$B$9:$B$2166,1)-1,0,2),
OFFSET('Fluid Volume vs Fill Height'!$B$9:$B$2166,MATCH(BX277,'Fluid Volume vs Fill Height'!$B$9:$B$2166,1)-1,0,2))</f>
        <v>3.7851732849471418</v>
      </c>
      <c r="BY289" s="4">
        <f ca="1">FORECAST(BY277,OFFSET('Fluid Volume vs Fill Height'!$E$9:$E$2166,MATCH(BY277,'Fluid Volume vs Fill Height'!$B$9:$B$2166,1)-1,0,2),
OFFSET('Fluid Volume vs Fill Height'!$B$9:$B$2166,MATCH(BY277,'Fluid Volume vs Fill Height'!$B$9:$B$2166,1)-1,0,2))</f>
        <v>3.7851732849471418</v>
      </c>
      <c r="BZ289" s="4">
        <f ca="1">FORECAST(BZ277,OFFSET('Fluid Volume vs Fill Height'!$E$9:$E$2166,MATCH(BZ277,'Fluid Volume vs Fill Height'!$B$9:$B$2166,1)-1,0,2),
OFFSET('Fluid Volume vs Fill Height'!$B$9:$B$2166,MATCH(BZ277,'Fluid Volume vs Fill Height'!$B$9:$B$2166,1)-1,0,2))</f>
        <v>3.7851732849471418</v>
      </c>
      <c r="CA289" s="4">
        <f ca="1">FORECAST(CA277,OFFSET('Fluid Volume vs Fill Height'!$E$9:$E$2166,MATCH(CA277,'Fluid Volume vs Fill Height'!$B$9:$B$2166,1)-1,0,2),
OFFSET('Fluid Volume vs Fill Height'!$B$9:$B$2166,MATCH(CA277,'Fluid Volume vs Fill Height'!$B$9:$B$2166,1)-1,0,2))</f>
        <v>3.7851732849471418</v>
      </c>
      <c r="CB289" s="4">
        <f ca="1">FORECAST(CB277,OFFSET('Fluid Volume vs Fill Height'!$E$9:$E$2166,MATCH(CB277,'Fluid Volume vs Fill Height'!$B$9:$B$2166,1)-1,0,2),
OFFSET('Fluid Volume vs Fill Height'!$B$9:$B$2166,MATCH(CB277,'Fluid Volume vs Fill Height'!$B$9:$B$2166,1)-1,0,2))</f>
        <v>3.7851732849471418</v>
      </c>
      <c r="CC289" s="4">
        <f ca="1">FORECAST(CC277,OFFSET('Fluid Volume vs Fill Height'!$E$9:$E$2166,MATCH(CC277,'Fluid Volume vs Fill Height'!$B$9:$B$2166,1)-1,0,2),
OFFSET('Fluid Volume vs Fill Height'!$B$9:$B$2166,MATCH(CC277,'Fluid Volume vs Fill Height'!$B$9:$B$2166,1)-1,0,2))</f>
        <v>3.7851732849471418</v>
      </c>
      <c r="CD289" s="4">
        <f ca="1">FORECAST(CD277,OFFSET('Fluid Volume vs Fill Height'!$E$9:$E$2166,MATCH(CD277,'Fluid Volume vs Fill Height'!$B$9:$B$2166,1)-1,0,2),
OFFSET('Fluid Volume vs Fill Height'!$B$9:$B$2166,MATCH(CD277,'Fluid Volume vs Fill Height'!$B$9:$B$2166,1)-1,0,2))</f>
        <v>3.7851732849471418</v>
      </c>
      <c r="CE289" s="4">
        <f ca="1">FORECAST(CE277,OFFSET('Fluid Volume vs Fill Height'!$E$9:$E$2166,MATCH(CE277,'Fluid Volume vs Fill Height'!$B$9:$B$2166,1)-1,0,2),
OFFSET('Fluid Volume vs Fill Height'!$B$9:$B$2166,MATCH(CE277,'Fluid Volume vs Fill Height'!$B$9:$B$2166,1)-1,0,2))</f>
        <v>3.7851732849471418</v>
      </c>
      <c r="CF289" s="4">
        <f ca="1">FORECAST(CF277,OFFSET('Fluid Volume vs Fill Height'!$E$9:$E$2166,MATCH(CF277,'Fluid Volume vs Fill Height'!$B$9:$B$2166,1)-1,0,2),
OFFSET('Fluid Volume vs Fill Height'!$B$9:$B$2166,MATCH(CF277,'Fluid Volume vs Fill Height'!$B$9:$B$2166,1)-1,0,2))</f>
        <v>3.7851732849471418</v>
      </c>
      <c r="CG289" s="4">
        <f ca="1">FORECAST(CG277,OFFSET('Fluid Volume vs Fill Height'!$E$9:$E$2166,MATCH(CG277,'Fluid Volume vs Fill Height'!$B$9:$B$2166,1)-1,0,2),
OFFSET('Fluid Volume vs Fill Height'!$B$9:$B$2166,MATCH(CG277,'Fluid Volume vs Fill Height'!$B$9:$B$2166,1)-1,0,2))</f>
        <v>3.7851732849471418</v>
      </c>
      <c r="CH289" s="4">
        <f ca="1">FORECAST(CH277,OFFSET('Fluid Volume vs Fill Height'!$E$9:$E$2166,MATCH(CH277,'Fluid Volume vs Fill Height'!$B$9:$B$2166,1)-1,0,2),
OFFSET('Fluid Volume vs Fill Height'!$B$9:$B$2166,MATCH(CH277,'Fluid Volume vs Fill Height'!$B$9:$B$2166,1)-1,0,2))</f>
        <v>3.7851732849471418</v>
      </c>
      <c r="CI289" s="4">
        <f ca="1">FORECAST(CI277,OFFSET('Fluid Volume vs Fill Height'!$E$9:$E$2166,MATCH(CI277,'Fluid Volume vs Fill Height'!$B$9:$B$2166,1)-1,0,2),
OFFSET('Fluid Volume vs Fill Height'!$B$9:$B$2166,MATCH(CI277,'Fluid Volume vs Fill Height'!$B$9:$B$2166,1)-1,0,2))</f>
        <v>3.7851732849471418</v>
      </c>
      <c r="CJ289" s="4">
        <f ca="1">FORECAST(CJ277,OFFSET('Fluid Volume vs Fill Height'!$E$9:$E$2166,MATCH(CJ277,'Fluid Volume vs Fill Height'!$B$9:$B$2166,1)-1,0,2),
OFFSET('Fluid Volume vs Fill Height'!$B$9:$B$2166,MATCH(CJ277,'Fluid Volume vs Fill Height'!$B$9:$B$2166,1)-1,0,2))</f>
        <v>3.7851732849471418</v>
      </c>
      <c r="CK289" s="4">
        <f ca="1">FORECAST(CK277,OFFSET('Fluid Volume vs Fill Height'!$E$9:$E$2166,MATCH(CK277,'Fluid Volume vs Fill Height'!$B$9:$B$2166,1)-1,0,2),
OFFSET('Fluid Volume vs Fill Height'!$B$9:$B$2166,MATCH(CK277,'Fluid Volume vs Fill Height'!$B$9:$B$2166,1)-1,0,2))</f>
        <v>3.7851732849471418</v>
      </c>
      <c r="CL289" s="4">
        <f ca="1">FORECAST(CL277,OFFSET('Fluid Volume vs Fill Height'!$E$9:$E$2166,MATCH(CL277,'Fluid Volume vs Fill Height'!$B$9:$B$2166,1)-1,0,2),
OFFSET('Fluid Volume vs Fill Height'!$B$9:$B$2166,MATCH(CL277,'Fluid Volume vs Fill Height'!$B$9:$B$2166,1)-1,0,2))</f>
        <v>3.7851732849471418</v>
      </c>
      <c r="CM289" s="4">
        <f ca="1">FORECAST(CM277,OFFSET('Fluid Volume vs Fill Height'!$E$9:$E$2166,MATCH(CM277,'Fluid Volume vs Fill Height'!$B$9:$B$2166,1)-1,0,2),
OFFSET('Fluid Volume vs Fill Height'!$B$9:$B$2166,MATCH(CM277,'Fluid Volume vs Fill Height'!$B$9:$B$2166,1)-1,0,2))</f>
        <v>3.7851732849471418</v>
      </c>
      <c r="CN289" s="4">
        <f ca="1">FORECAST(CN277,OFFSET('Fluid Volume vs Fill Height'!$E$9:$E$2166,MATCH(CN277,'Fluid Volume vs Fill Height'!$B$9:$B$2166,1)-1,0,2),
OFFSET('Fluid Volume vs Fill Height'!$B$9:$B$2166,MATCH(CN277,'Fluid Volume vs Fill Height'!$B$9:$B$2166,1)-1,0,2))</f>
        <v>3.7851732849471418</v>
      </c>
      <c r="CO289" s="4">
        <f ca="1">FORECAST(CO277,OFFSET('Fluid Volume vs Fill Height'!$E$9:$E$2166,MATCH(CO277,'Fluid Volume vs Fill Height'!$B$9:$B$2166,1)-1,0,2),
OFFSET('Fluid Volume vs Fill Height'!$B$9:$B$2166,MATCH(CO277,'Fluid Volume vs Fill Height'!$B$9:$B$2166,1)-1,0,2))</f>
        <v>3.7851732849471418</v>
      </c>
      <c r="CP289" s="4">
        <f ca="1">FORECAST(CP277,OFFSET('Fluid Volume vs Fill Height'!$E$9:$E$2166,MATCH(CP277,'Fluid Volume vs Fill Height'!$B$9:$B$2166,1)-1,0,2),
OFFSET('Fluid Volume vs Fill Height'!$B$9:$B$2166,MATCH(CP277,'Fluid Volume vs Fill Height'!$B$9:$B$2166,1)-1,0,2))</f>
        <v>3.7851732849471418</v>
      </c>
      <c r="CQ289" s="4">
        <f ca="1">FORECAST(CQ277,OFFSET('Fluid Volume vs Fill Height'!$E$9:$E$2166,MATCH(CQ277,'Fluid Volume vs Fill Height'!$B$9:$B$2166,1)-1,0,2),
OFFSET('Fluid Volume vs Fill Height'!$B$9:$B$2166,MATCH(CQ277,'Fluid Volume vs Fill Height'!$B$9:$B$2166,1)-1,0,2))</f>
        <v>3.7851732849471418</v>
      </c>
      <c r="CR289" s="4">
        <f ca="1">FORECAST(CR277,OFFSET('Fluid Volume vs Fill Height'!$E$9:$E$2166,MATCH(CR277,'Fluid Volume vs Fill Height'!$B$9:$B$2166,1)-1,0,2),
OFFSET('Fluid Volume vs Fill Height'!$B$9:$B$2166,MATCH(CR277,'Fluid Volume vs Fill Height'!$B$9:$B$2166,1)-1,0,2))</f>
        <v>3.7851732849471418</v>
      </c>
      <c r="CS289" s="4">
        <f ca="1">FORECAST(CS277,OFFSET('Fluid Volume vs Fill Height'!$E$9:$E$2166,MATCH(CS277,'Fluid Volume vs Fill Height'!$B$9:$B$2166,1)-1,0,2),
OFFSET('Fluid Volume vs Fill Height'!$B$9:$B$2166,MATCH(CS277,'Fluid Volume vs Fill Height'!$B$9:$B$2166,1)-1,0,2))</f>
        <v>3.7851732849471418</v>
      </c>
      <c r="CT289" s="4">
        <f ca="1">FORECAST(CT277,OFFSET('Fluid Volume vs Fill Height'!$E$9:$E$2166,MATCH(CT277,'Fluid Volume vs Fill Height'!$B$9:$B$2166,1)-1,0,2),
OFFSET('Fluid Volume vs Fill Height'!$B$9:$B$2166,MATCH(CT277,'Fluid Volume vs Fill Height'!$B$9:$B$2166,1)-1,0,2))</f>
        <v>3.7851732849471418</v>
      </c>
      <c r="CU289" s="4">
        <f ca="1">FORECAST(CU277,OFFSET('Fluid Volume vs Fill Height'!$E$9:$E$2166,MATCH(CU277,'Fluid Volume vs Fill Height'!$B$9:$B$2166,1)-1,0,2),
OFFSET('Fluid Volume vs Fill Height'!$B$9:$B$2166,MATCH(CU277,'Fluid Volume vs Fill Height'!$B$9:$B$2166,1)-1,0,2))</f>
        <v>3.7851732849471418</v>
      </c>
      <c r="CV289" s="4">
        <f ca="1">FORECAST(CV277,OFFSET('Fluid Volume vs Fill Height'!$E$9:$E$2166,MATCH(CV277,'Fluid Volume vs Fill Height'!$B$9:$B$2166,1)-1,0,2),
OFFSET('Fluid Volume vs Fill Height'!$B$9:$B$2166,MATCH(CV277,'Fluid Volume vs Fill Height'!$B$9:$B$2166,1)-1,0,2))</f>
        <v>3.7851732849471418</v>
      </c>
      <c r="CW289" s="4">
        <f ca="1">FORECAST(CW277,OFFSET('Fluid Volume vs Fill Height'!$E$9:$E$2166,MATCH(CW277,'Fluid Volume vs Fill Height'!$B$9:$B$2166,1)-1,0,2),
OFFSET('Fluid Volume vs Fill Height'!$B$9:$B$2166,MATCH(CW277,'Fluid Volume vs Fill Height'!$B$9:$B$2166,1)-1,0,2))</f>
        <v>3.7851732849471418</v>
      </c>
      <c r="CX289" s="4">
        <f ca="1">FORECAST(CX277,OFFSET('Fluid Volume vs Fill Height'!$E$9:$E$2166,MATCH(CX277,'Fluid Volume vs Fill Height'!$B$9:$B$2166,1)-1,0,2),
OFFSET('Fluid Volume vs Fill Height'!$B$9:$B$2166,MATCH(CX277,'Fluid Volume vs Fill Height'!$B$9:$B$2166,1)-1,0,2))</f>
        <v>3.7851732849471418</v>
      </c>
      <c r="CY289" s="4">
        <f ca="1">FORECAST(CY277,OFFSET('Fluid Volume vs Fill Height'!$E$9:$E$2166,MATCH(CY277,'Fluid Volume vs Fill Height'!$B$9:$B$2166,1)-1,0,2),
OFFSET('Fluid Volume vs Fill Height'!$B$9:$B$2166,MATCH(CY277,'Fluid Volume vs Fill Height'!$B$9:$B$2166,1)-1,0,2))</f>
        <v>3.7851732849471418</v>
      </c>
      <c r="CZ289" s="4">
        <f ca="1">FORECAST(CZ277,OFFSET('Fluid Volume vs Fill Height'!$E$9:$E$2166,MATCH(CZ277,'Fluid Volume vs Fill Height'!$B$9:$B$2166,1)-1,0,2),
OFFSET('Fluid Volume vs Fill Height'!$B$9:$B$2166,MATCH(CZ277,'Fluid Volume vs Fill Height'!$B$9:$B$2166,1)-1,0,2))</f>
        <v>3.7851732849471418</v>
      </c>
      <c r="DA289" s="4">
        <f ca="1">FORECAST(DA277,OFFSET('Fluid Volume vs Fill Height'!$E$9:$E$2166,MATCH(DA277,'Fluid Volume vs Fill Height'!$B$9:$B$2166,1)-1,0,2),
OFFSET('Fluid Volume vs Fill Height'!$B$9:$B$2166,MATCH(DA277,'Fluid Volume vs Fill Height'!$B$9:$B$2166,1)-1,0,2))</f>
        <v>3.7851732849471418</v>
      </c>
      <c r="DB289" s="4">
        <f ca="1">FORECAST(DB277,OFFSET('Fluid Volume vs Fill Height'!$E$9:$E$2166,MATCH(DB277,'Fluid Volume vs Fill Height'!$B$9:$B$2166,1)-1,0,2),
OFFSET('Fluid Volume vs Fill Height'!$B$9:$B$2166,MATCH(DB277,'Fluid Volume vs Fill Height'!$B$9:$B$2166,1)-1,0,2))</f>
        <v>3.7851732849471418</v>
      </c>
      <c r="DC289" s="4">
        <f ca="1">FORECAST(DC277,OFFSET('Fluid Volume vs Fill Height'!$E$9:$E$2166,MATCH(DC277,'Fluid Volume vs Fill Height'!$B$9:$B$2166,1)-1,0,2),
OFFSET('Fluid Volume vs Fill Height'!$B$9:$B$2166,MATCH(DC277,'Fluid Volume vs Fill Height'!$B$9:$B$2166,1)-1,0,2))</f>
        <v>3.7851732849471418</v>
      </c>
      <c r="DD289" s="4">
        <f ca="1">FORECAST(DD277,OFFSET('Fluid Volume vs Fill Height'!$E$9:$E$2166,MATCH(DD277,'Fluid Volume vs Fill Height'!$B$9:$B$2166,1)-1,0,2),
OFFSET('Fluid Volume vs Fill Height'!$B$9:$B$2166,MATCH(DD277,'Fluid Volume vs Fill Height'!$B$9:$B$2166,1)-1,0,2))</f>
        <v>3.7851732849471418</v>
      </c>
      <c r="DE289" s="4">
        <f ca="1">FORECAST(DE277,OFFSET('Fluid Volume vs Fill Height'!$E$9:$E$2166,MATCH(DE277,'Fluid Volume vs Fill Height'!$B$9:$B$2166,1)-1,0,2),
OFFSET('Fluid Volume vs Fill Height'!$B$9:$B$2166,MATCH(DE277,'Fluid Volume vs Fill Height'!$B$9:$B$2166,1)-1,0,2))</f>
        <v>3.7851732849471418</v>
      </c>
      <c r="DF289" s="4">
        <f ca="1">FORECAST(DF277,OFFSET('Fluid Volume vs Fill Height'!$E$9:$E$2166,MATCH(DF277,'Fluid Volume vs Fill Height'!$B$9:$B$2166,1)-1,0,2),
OFFSET('Fluid Volume vs Fill Height'!$B$9:$B$2166,MATCH(DF277,'Fluid Volume vs Fill Height'!$B$9:$B$2166,1)-1,0,2))</f>
        <v>3.7851732849471418</v>
      </c>
      <c r="DG289" s="4">
        <f ca="1">FORECAST(DG277,OFFSET('Fluid Volume vs Fill Height'!$E$9:$E$2166,MATCH(DG277,'Fluid Volume vs Fill Height'!$B$9:$B$2166,1)-1,0,2),
OFFSET('Fluid Volume vs Fill Height'!$B$9:$B$2166,MATCH(DG277,'Fluid Volume vs Fill Height'!$B$9:$B$2166,1)-1,0,2))</f>
        <v>3.7851732849471418</v>
      </c>
      <c r="DH289" s="4">
        <f ca="1">FORECAST(DH277,OFFSET('Fluid Volume vs Fill Height'!$E$9:$E$2166,MATCH(DH277,'Fluid Volume vs Fill Height'!$B$9:$B$2166,1)-1,0,2),
OFFSET('Fluid Volume vs Fill Height'!$B$9:$B$2166,MATCH(DH277,'Fluid Volume vs Fill Height'!$B$9:$B$2166,1)-1,0,2))</f>
        <v>3.7851732849471418</v>
      </c>
      <c r="DI289" s="4">
        <f ca="1">FORECAST(DI277,OFFSET('Fluid Volume vs Fill Height'!$E$9:$E$2166,MATCH(DI277,'Fluid Volume vs Fill Height'!$B$9:$B$2166,1)-1,0,2),
OFFSET('Fluid Volume vs Fill Height'!$B$9:$B$2166,MATCH(DI277,'Fluid Volume vs Fill Height'!$B$9:$B$2166,1)-1,0,2))</f>
        <v>3.7851732849471418</v>
      </c>
      <c r="DJ289" s="4">
        <f ca="1">FORECAST(DJ277,OFFSET('Fluid Volume vs Fill Height'!$E$9:$E$2166,MATCH(DJ277,'Fluid Volume vs Fill Height'!$B$9:$B$2166,1)-1,0,2),
OFFSET('Fluid Volume vs Fill Height'!$B$9:$B$2166,MATCH(DJ277,'Fluid Volume vs Fill Height'!$B$9:$B$2166,1)-1,0,2))</f>
        <v>3.7851732849471418</v>
      </c>
      <c r="DK289" s="4">
        <f ca="1">FORECAST(DK277,OFFSET('Fluid Volume vs Fill Height'!$E$9:$E$2166,MATCH(DK277,'Fluid Volume vs Fill Height'!$B$9:$B$2166,1)-1,0,2),
OFFSET('Fluid Volume vs Fill Height'!$B$9:$B$2166,MATCH(DK277,'Fluid Volume vs Fill Height'!$B$9:$B$2166,1)-1,0,2))</f>
        <v>3.7851732849471418</v>
      </c>
      <c r="DL289" s="4">
        <f ca="1">FORECAST(DL277,OFFSET('Fluid Volume vs Fill Height'!$E$9:$E$2166,MATCH(DL277,'Fluid Volume vs Fill Height'!$B$9:$B$2166,1)-1,0,2),
OFFSET('Fluid Volume vs Fill Height'!$B$9:$B$2166,MATCH(DL277,'Fluid Volume vs Fill Height'!$B$9:$B$2166,1)-1,0,2))</f>
        <v>3.7851732849471418</v>
      </c>
      <c r="DM289" s="4">
        <f ca="1">FORECAST(DM277,OFFSET('Fluid Volume vs Fill Height'!$E$9:$E$2166,MATCH(DM277,'Fluid Volume vs Fill Height'!$B$9:$B$2166,1)-1,0,2),
OFFSET('Fluid Volume vs Fill Height'!$B$9:$B$2166,MATCH(DM277,'Fluid Volume vs Fill Height'!$B$9:$B$2166,1)-1,0,2))</f>
        <v>3.7851732849471418</v>
      </c>
      <c r="DN289" s="4">
        <f ca="1">FORECAST(DN277,OFFSET('Fluid Volume vs Fill Height'!$E$9:$E$2166,MATCH(DN277,'Fluid Volume vs Fill Height'!$B$9:$B$2166,1)-1,0,2),
OFFSET('Fluid Volume vs Fill Height'!$B$9:$B$2166,MATCH(DN277,'Fluid Volume vs Fill Height'!$B$9:$B$2166,1)-1,0,2))</f>
        <v>3.7851732849471418</v>
      </c>
      <c r="DO289" s="4">
        <f ca="1">FORECAST(DO277,OFFSET('Fluid Volume vs Fill Height'!$E$9:$E$2166,MATCH(DO277,'Fluid Volume vs Fill Height'!$B$9:$B$2166,1)-1,0,2),
OFFSET('Fluid Volume vs Fill Height'!$B$9:$B$2166,MATCH(DO277,'Fluid Volume vs Fill Height'!$B$9:$B$2166,1)-1,0,2))</f>
        <v>3.7851732849471418</v>
      </c>
      <c r="DP289" s="4">
        <f ca="1">FORECAST(DP277,OFFSET('Fluid Volume vs Fill Height'!$E$9:$E$2166,MATCH(DP277,'Fluid Volume vs Fill Height'!$B$9:$B$2166,1)-1,0,2),
OFFSET('Fluid Volume vs Fill Height'!$B$9:$B$2166,MATCH(DP277,'Fluid Volume vs Fill Height'!$B$9:$B$2166,1)-1,0,2))</f>
        <v>3.7851732849471418</v>
      </c>
      <c r="DQ289" s="4">
        <f ca="1">FORECAST(DQ277,OFFSET('Fluid Volume vs Fill Height'!$E$9:$E$2166,MATCH(DQ277,'Fluid Volume vs Fill Height'!$B$9:$B$2166,1)-1,0,2),
OFFSET('Fluid Volume vs Fill Height'!$B$9:$B$2166,MATCH(DQ277,'Fluid Volume vs Fill Height'!$B$9:$B$2166,1)-1,0,2))</f>
        <v>3.7851732849471418</v>
      </c>
      <c r="DR289" s="4">
        <f ca="1">FORECAST(DR277,OFFSET('Fluid Volume vs Fill Height'!$E$9:$E$2166,MATCH(DR277,'Fluid Volume vs Fill Height'!$B$9:$B$2166,1)-1,0,2),
OFFSET('Fluid Volume vs Fill Height'!$B$9:$B$2166,MATCH(DR277,'Fluid Volume vs Fill Height'!$B$9:$B$2166,1)-1,0,2))</f>
        <v>3.7851732849471418</v>
      </c>
      <c r="DS289" s="4">
        <f ca="1">FORECAST(DS277,OFFSET('Fluid Volume vs Fill Height'!$E$9:$E$2166,MATCH(DS277,'Fluid Volume vs Fill Height'!$B$9:$B$2166,1)-1,0,2),
OFFSET('Fluid Volume vs Fill Height'!$B$9:$B$2166,MATCH(DS277,'Fluid Volume vs Fill Height'!$B$9:$B$2166,1)-1,0,2))</f>
        <v>3.7851732849471418</v>
      </c>
      <c r="DT289" s="4">
        <f ca="1">FORECAST(DT277,OFFSET('Fluid Volume vs Fill Height'!$E$9:$E$2166,MATCH(DT277,'Fluid Volume vs Fill Height'!$B$9:$B$2166,1)-1,0,2),
OFFSET('Fluid Volume vs Fill Height'!$B$9:$B$2166,MATCH(DT277,'Fluid Volume vs Fill Height'!$B$9:$B$2166,1)-1,0,2))</f>
        <v>3.7851732849471418</v>
      </c>
      <c r="DU289" s="4">
        <f ca="1">FORECAST(DU277,OFFSET('Fluid Volume vs Fill Height'!$E$9:$E$2166,MATCH(DU277,'Fluid Volume vs Fill Height'!$B$9:$B$2166,1)-1,0,2),
OFFSET('Fluid Volume vs Fill Height'!$B$9:$B$2166,MATCH(DU277,'Fluid Volume vs Fill Height'!$B$9:$B$2166,1)-1,0,2))</f>
        <v>3.7851732849471418</v>
      </c>
      <c r="DV289" s="4">
        <f ca="1">FORECAST(DV277,OFFSET('Fluid Volume vs Fill Height'!$E$9:$E$2166,MATCH(DV277,'Fluid Volume vs Fill Height'!$B$9:$B$2166,1)-1,0,2),
OFFSET('Fluid Volume vs Fill Height'!$B$9:$B$2166,MATCH(DV277,'Fluid Volume vs Fill Height'!$B$9:$B$2166,1)-1,0,2))</f>
        <v>3.7851732849471418</v>
      </c>
      <c r="DW289" s="4">
        <f ca="1">FORECAST(DW277,OFFSET('Fluid Volume vs Fill Height'!$E$9:$E$2166,MATCH(DW277,'Fluid Volume vs Fill Height'!$B$9:$B$2166,1)-1,0,2),
OFFSET('Fluid Volume vs Fill Height'!$B$9:$B$2166,MATCH(DW277,'Fluid Volume vs Fill Height'!$B$9:$B$2166,1)-1,0,2))</f>
        <v>3.7851732849471418</v>
      </c>
      <c r="DX289" s="4">
        <f ca="1">FORECAST(DX277,OFFSET('Fluid Volume vs Fill Height'!$E$9:$E$2166,MATCH(DX277,'Fluid Volume vs Fill Height'!$B$9:$B$2166,1)-1,0,2),
OFFSET('Fluid Volume vs Fill Height'!$B$9:$B$2166,MATCH(DX277,'Fluid Volume vs Fill Height'!$B$9:$B$2166,1)-1,0,2))</f>
        <v>3.7851732849471418</v>
      </c>
      <c r="DY289" s="4">
        <f ca="1">FORECAST(DY277,OFFSET('Fluid Volume vs Fill Height'!$E$9:$E$2166,MATCH(DY277,'Fluid Volume vs Fill Height'!$B$9:$B$2166,1)-1,0,2),
OFFSET('Fluid Volume vs Fill Height'!$B$9:$B$2166,MATCH(DY277,'Fluid Volume vs Fill Height'!$B$9:$B$2166,1)-1,0,2))</f>
        <v>3.7851732849471418</v>
      </c>
      <c r="DZ289" s="4">
        <f ca="1">FORECAST(DZ277,OFFSET('Fluid Volume vs Fill Height'!$E$9:$E$2166,MATCH(DZ277,'Fluid Volume vs Fill Height'!$B$9:$B$2166,1)-1,0,2),
OFFSET('Fluid Volume vs Fill Height'!$B$9:$B$2166,MATCH(DZ277,'Fluid Volume vs Fill Height'!$B$9:$B$2166,1)-1,0,2))</f>
        <v>3.7851732849471418</v>
      </c>
      <c r="EA289" s="4">
        <f ca="1">FORECAST(EA277,OFFSET('Fluid Volume vs Fill Height'!$E$9:$E$2166,MATCH(EA277,'Fluid Volume vs Fill Height'!$B$9:$B$2166,1)-1,0,2),
OFFSET('Fluid Volume vs Fill Height'!$B$9:$B$2166,MATCH(EA277,'Fluid Volume vs Fill Height'!$B$9:$B$2166,1)-1,0,2))</f>
        <v>3.7851732849471418</v>
      </c>
      <c r="EB289" s="4">
        <f ca="1">FORECAST(EB277,OFFSET('Fluid Volume vs Fill Height'!$E$9:$E$2166,MATCH(EB277,'Fluid Volume vs Fill Height'!$B$9:$B$2166,1)-1,0,2),
OFFSET('Fluid Volume vs Fill Height'!$B$9:$B$2166,MATCH(EB277,'Fluid Volume vs Fill Height'!$B$9:$B$2166,1)-1,0,2))</f>
        <v>3.7851732849471418</v>
      </c>
      <c r="EC289" s="4">
        <f ca="1">FORECAST(EC277,OFFSET('Fluid Volume vs Fill Height'!$E$9:$E$2166,MATCH(EC277,'Fluid Volume vs Fill Height'!$B$9:$B$2166,1)-1,0,2),
OFFSET('Fluid Volume vs Fill Height'!$B$9:$B$2166,MATCH(EC277,'Fluid Volume vs Fill Height'!$B$9:$B$2166,1)-1,0,2))</f>
        <v>3.7851732849471418</v>
      </c>
      <c r="ED289" s="4">
        <f ca="1">FORECAST(ED277,OFFSET('Fluid Volume vs Fill Height'!$E$9:$E$2166,MATCH(ED277,'Fluid Volume vs Fill Height'!$B$9:$B$2166,1)-1,0,2),
OFFSET('Fluid Volume vs Fill Height'!$B$9:$B$2166,MATCH(ED277,'Fluid Volume vs Fill Height'!$B$9:$B$2166,1)-1,0,2))</f>
        <v>3.7851732849471418</v>
      </c>
      <c r="EE289" s="4">
        <f ca="1">FORECAST(EE277,OFFSET('Fluid Volume vs Fill Height'!$E$9:$E$2166,MATCH(EE277,'Fluid Volume vs Fill Height'!$B$9:$B$2166,1)-1,0,2),
OFFSET('Fluid Volume vs Fill Height'!$B$9:$B$2166,MATCH(EE277,'Fluid Volume vs Fill Height'!$B$9:$B$2166,1)-1,0,2))</f>
        <v>3.7851732849471418</v>
      </c>
      <c r="EF289" s="4">
        <f ca="1">FORECAST(EF277,OFFSET('Fluid Volume vs Fill Height'!$E$9:$E$2166,MATCH(EF277,'Fluid Volume vs Fill Height'!$B$9:$B$2166,1)-1,0,2),
OFFSET('Fluid Volume vs Fill Height'!$B$9:$B$2166,MATCH(EF277,'Fluid Volume vs Fill Height'!$B$9:$B$2166,1)-1,0,2))</f>
        <v>3.7851732849471418</v>
      </c>
      <c r="EG289" s="4">
        <f ca="1">FORECAST(EG277,OFFSET('Fluid Volume vs Fill Height'!$E$9:$E$2166,MATCH(EG277,'Fluid Volume vs Fill Height'!$B$9:$B$2166,1)-1,0,2),
OFFSET('Fluid Volume vs Fill Height'!$B$9:$B$2166,MATCH(EG277,'Fluid Volume vs Fill Height'!$B$9:$B$2166,1)-1,0,2))</f>
        <v>3.7851732849471418</v>
      </c>
      <c r="EH289" s="4">
        <f ca="1">FORECAST(EH277,OFFSET('Fluid Volume vs Fill Height'!$E$9:$E$2166,MATCH(EH277,'Fluid Volume vs Fill Height'!$B$9:$B$2166,1)-1,0,2),
OFFSET('Fluid Volume vs Fill Height'!$B$9:$B$2166,MATCH(EH277,'Fluid Volume vs Fill Height'!$B$9:$B$2166,1)-1,0,2))</f>
        <v>3.7851732849471418</v>
      </c>
      <c r="EI289" s="4">
        <f ca="1">FORECAST(EI277,OFFSET('Fluid Volume vs Fill Height'!$E$9:$E$2166,MATCH(EI277,'Fluid Volume vs Fill Height'!$B$9:$B$2166,1)-1,0,2),
OFFSET('Fluid Volume vs Fill Height'!$B$9:$B$2166,MATCH(EI277,'Fluid Volume vs Fill Height'!$B$9:$B$2166,1)-1,0,2))</f>
        <v>3.7851732849471418</v>
      </c>
      <c r="EJ289" s="4">
        <f ca="1">FORECAST(EJ277,OFFSET('Fluid Volume vs Fill Height'!$E$9:$E$2166,MATCH(EJ277,'Fluid Volume vs Fill Height'!$B$9:$B$2166,1)-1,0,2),
OFFSET('Fluid Volume vs Fill Height'!$B$9:$B$2166,MATCH(EJ277,'Fluid Volume vs Fill Height'!$B$9:$B$2166,1)-1,0,2))</f>
        <v>3.7851732849471418</v>
      </c>
      <c r="EK289" s="4">
        <f ca="1">FORECAST(EK277,OFFSET('Fluid Volume vs Fill Height'!$E$9:$E$2166,MATCH(EK277,'Fluid Volume vs Fill Height'!$B$9:$B$2166,1)-1,0,2),
OFFSET('Fluid Volume vs Fill Height'!$B$9:$B$2166,MATCH(EK277,'Fluid Volume vs Fill Height'!$B$9:$B$2166,1)-1,0,2))</f>
        <v>3.7851732849471418</v>
      </c>
      <c r="EL289" s="4">
        <f ca="1">FORECAST(EL277,OFFSET('Fluid Volume vs Fill Height'!$E$9:$E$2166,MATCH(EL277,'Fluid Volume vs Fill Height'!$B$9:$B$2166,1)-1,0,2),
OFFSET('Fluid Volume vs Fill Height'!$B$9:$B$2166,MATCH(EL277,'Fluid Volume vs Fill Height'!$B$9:$B$2166,1)-1,0,2))</f>
        <v>3.7851732849471418</v>
      </c>
      <c r="EM289" s="4">
        <f ca="1">FORECAST(EM277,OFFSET('Fluid Volume vs Fill Height'!$E$9:$E$2166,MATCH(EM277,'Fluid Volume vs Fill Height'!$B$9:$B$2166,1)-1,0,2),
OFFSET('Fluid Volume vs Fill Height'!$B$9:$B$2166,MATCH(EM277,'Fluid Volume vs Fill Height'!$B$9:$B$2166,1)-1,0,2))</f>
        <v>3.7851732849471418</v>
      </c>
      <c r="EN289" s="4">
        <f ca="1">FORECAST(EN277,OFFSET('Fluid Volume vs Fill Height'!$E$9:$E$2166,MATCH(EN277,'Fluid Volume vs Fill Height'!$B$9:$B$2166,1)-1,0,2),
OFFSET('Fluid Volume vs Fill Height'!$B$9:$B$2166,MATCH(EN277,'Fluid Volume vs Fill Height'!$B$9:$B$2166,1)-1,0,2))</f>
        <v>3.7851732849471418</v>
      </c>
      <c r="EO289" s="4">
        <f ca="1">FORECAST(EO277,OFFSET('Fluid Volume vs Fill Height'!$E$9:$E$2166,MATCH(EO277,'Fluid Volume vs Fill Height'!$B$9:$B$2166,1)-1,0,2),
OFFSET('Fluid Volume vs Fill Height'!$B$9:$B$2166,MATCH(EO277,'Fluid Volume vs Fill Height'!$B$9:$B$2166,1)-1,0,2))</f>
        <v>3.7851732849471418</v>
      </c>
      <c r="EP289" s="4">
        <f ca="1">FORECAST(EP277,OFFSET('Fluid Volume vs Fill Height'!$E$9:$E$2166,MATCH(EP277,'Fluid Volume vs Fill Height'!$B$9:$B$2166,1)-1,0,2),
OFFSET('Fluid Volume vs Fill Height'!$B$9:$B$2166,MATCH(EP277,'Fluid Volume vs Fill Height'!$B$9:$B$2166,1)-1,0,2))</f>
        <v>3.7851732849471418</v>
      </c>
      <c r="EQ289" s="4">
        <f ca="1">FORECAST(EQ277,OFFSET('Fluid Volume vs Fill Height'!$E$9:$E$2166,MATCH(EQ277,'Fluid Volume vs Fill Height'!$B$9:$B$2166,1)-1,0,2),
OFFSET('Fluid Volume vs Fill Height'!$B$9:$B$2166,MATCH(EQ277,'Fluid Volume vs Fill Height'!$B$9:$B$2166,1)-1,0,2))</f>
        <v>3.7851732849471418</v>
      </c>
      <c r="ER289" s="4">
        <f ca="1">FORECAST(ER277,OFFSET('Fluid Volume vs Fill Height'!$E$9:$E$2166,MATCH(ER277,'Fluid Volume vs Fill Height'!$B$9:$B$2166,1)-1,0,2),
OFFSET('Fluid Volume vs Fill Height'!$B$9:$B$2166,MATCH(ER277,'Fluid Volume vs Fill Height'!$B$9:$B$2166,1)-1,0,2))</f>
        <v>3.7851732849471418</v>
      </c>
      <c r="ES289" s="4">
        <f ca="1">FORECAST(ES277,OFFSET('Fluid Volume vs Fill Height'!$E$9:$E$2166,MATCH(ES277,'Fluid Volume vs Fill Height'!$B$9:$B$2166,1)-1,0,2),
OFFSET('Fluid Volume vs Fill Height'!$B$9:$B$2166,MATCH(ES277,'Fluid Volume vs Fill Height'!$B$9:$B$2166,1)-1,0,2))</f>
        <v>3.7851732849471418</v>
      </c>
      <c r="ET289" s="4">
        <f ca="1">FORECAST(ET277,OFFSET('Fluid Volume vs Fill Height'!$E$9:$E$2166,MATCH(ET277,'Fluid Volume vs Fill Height'!$B$9:$B$2166,1)-1,0,2),
OFFSET('Fluid Volume vs Fill Height'!$B$9:$B$2166,MATCH(ET277,'Fluid Volume vs Fill Height'!$B$9:$B$2166,1)-1,0,2))</f>
        <v>3.7851732849471418</v>
      </c>
      <c r="EU289" s="4">
        <f ca="1">FORECAST(EU277,OFFSET('Fluid Volume vs Fill Height'!$E$9:$E$2166,MATCH(EU277,'Fluid Volume vs Fill Height'!$B$9:$B$2166,1)-1,0,2),
OFFSET('Fluid Volume vs Fill Height'!$B$9:$B$2166,MATCH(EU277,'Fluid Volume vs Fill Height'!$B$9:$B$2166,1)-1,0,2))</f>
        <v>3.7851732849471418</v>
      </c>
      <c r="EV289" s="4">
        <f ca="1">FORECAST(EV277,OFFSET('Fluid Volume vs Fill Height'!$E$9:$E$2166,MATCH(EV277,'Fluid Volume vs Fill Height'!$B$9:$B$2166,1)-1,0,2),
OFFSET('Fluid Volume vs Fill Height'!$B$9:$B$2166,MATCH(EV277,'Fluid Volume vs Fill Height'!$B$9:$B$2166,1)-1,0,2))</f>
        <v>3.7851732849471418</v>
      </c>
      <c r="EW289" s="4">
        <f ca="1">FORECAST(EW277,OFFSET('Fluid Volume vs Fill Height'!$E$9:$E$2166,MATCH(EW277,'Fluid Volume vs Fill Height'!$B$9:$B$2166,1)-1,0,2),
OFFSET('Fluid Volume vs Fill Height'!$B$9:$B$2166,MATCH(EW277,'Fluid Volume vs Fill Height'!$B$9:$B$2166,1)-1,0,2))</f>
        <v>3.7851732849471418</v>
      </c>
      <c r="EX289" s="4">
        <f ca="1">FORECAST(EX277,OFFSET('Fluid Volume vs Fill Height'!$E$9:$E$2166,MATCH(EX277,'Fluid Volume vs Fill Height'!$B$9:$B$2166,1)-1,0,2),
OFFSET('Fluid Volume vs Fill Height'!$B$9:$B$2166,MATCH(EX277,'Fluid Volume vs Fill Height'!$B$9:$B$2166,1)-1,0,2))</f>
        <v>3.7851732849471418</v>
      </c>
      <c r="EY289" s="4">
        <f ca="1">FORECAST(EY277,OFFSET('Fluid Volume vs Fill Height'!$E$9:$E$2166,MATCH(EY277,'Fluid Volume vs Fill Height'!$B$9:$B$2166,1)-1,0,2),
OFFSET('Fluid Volume vs Fill Height'!$B$9:$B$2166,MATCH(EY277,'Fluid Volume vs Fill Height'!$B$9:$B$2166,1)-1,0,2))</f>
        <v>3.7851732849471418</v>
      </c>
      <c r="EZ289" s="4">
        <f ca="1">FORECAST(EZ277,OFFSET('Fluid Volume vs Fill Height'!$E$9:$E$2166,MATCH(EZ277,'Fluid Volume vs Fill Height'!$B$9:$B$2166,1)-1,0,2),
OFFSET('Fluid Volume vs Fill Height'!$B$9:$B$2166,MATCH(EZ277,'Fluid Volume vs Fill Height'!$B$9:$B$2166,1)-1,0,2))</f>
        <v>3.7851732849471418</v>
      </c>
      <c r="FA289" s="4">
        <f ca="1">FORECAST(FA277,OFFSET('Fluid Volume vs Fill Height'!$E$9:$E$2166,MATCH(FA277,'Fluid Volume vs Fill Height'!$B$9:$B$2166,1)-1,0,2),
OFFSET('Fluid Volume vs Fill Height'!$B$9:$B$2166,MATCH(FA277,'Fluid Volume vs Fill Height'!$B$9:$B$2166,1)-1,0,2))</f>
        <v>3.7851732849471418</v>
      </c>
      <c r="FB289" s="4">
        <f ca="1">FORECAST(FB277,OFFSET('Fluid Volume vs Fill Height'!$E$9:$E$2166,MATCH(FB277,'Fluid Volume vs Fill Height'!$B$9:$B$2166,1)-1,0,2),
OFFSET('Fluid Volume vs Fill Height'!$B$9:$B$2166,MATCH(FB277,'Fluid Volume vs Fill Height'!$B$9:$B$2166,1)-1,0,2))</f>
        <v>3.7851732849471418</v>
      </c>
      <c r="FC289" s="4">
        <f ca="1">FORECAST(FC277,OFFSET('Fluid Volume vs Fill Height'!$E$9:$E$2166,MATCH(FC277,'Fluid Volume vs Fill Height'!$B$9:$B$2166,1)-1,0,2),
OFFSET('Fluid Volume vs Fill Height'!$B$9:$B$2166,MATCH(FC277,'Fluid Volume vs Fill Height'!$B$9:$B$2166,1)-1,0,2))</f>
        <v>3.7851732849471418</v>
      </c>
      <c r="FD289" s="4">
        <f ca="1">FORECAST(FD277,OFFSET('Fluid Volume vs Fill Height'!$E$9:$E$2166,MATCH(FD277,'Fluid Volume vs Fill Height'!$B$9:$B$2166,1)-1,0,2),
OFFSET('Fluid Volume vs Fill Height'!$B$9:$B$2166,MATCH(FD277,'Fluid Volume vs Fill Height'!$B$9:$B$2166,1)-1,0,2))</f>
        <v>3.7851732849471418</v>
      </c>
      <c r="FE289" s="4">
        <f ca="1">FORECAST(FE277,OFFSET('Fluid Volume vs Fill Height'!$E$9:$E$2166,MATCH(FE277,'Fluid Volume vs Fill Height'!$B$9:$B$2166,1)-1,0,2),
OFFSET('Fluid Volume vs Fill Height'!$B$9:$B$2166,MATCH(FE277,'Fluid Volume vs Fill Height'!$B$9:$B$2166,1)-1,0,2))</f>
        <v>3.7851732849471418</v>
      </c>
      <c r="FF289" s="4">
        <f ca="1">FORECAST(FF277,OFFSET('Fluid Volume vs Fill Height'!$E$9:$E$2166,MATCH(FF277,'Fluid Volume vs Fill Height'!$B$9:$B$2166,1)-1,0,2),
OFFSET('Fluid Volume vs Fill Height'!$B$9:$B$2166,MATCH(FF277,'Fluid Volume vs Fill Height'!$B$9:$B$2166,1)-1,0,2))</f>
        <v>3.7851732849471418</v>
      </c>
      <c r="FG289" s="4">
        <f ca="1">FORECAST(FG277,OFFSET('Fluid Volume vs Fill Height'!$E$9:$E$2166,MATCH(FG277,'Fluid Volume vs Fill Height'!$B$9:$B$2166,1)-1,0,2),
OFFSET('Fluid Volume vs Fill Height'!$B$9:$B$2166,MATCH(FG277,'Fluid Volume vs Fill Height'!$B$9:$B$2166,1)-1,0,2))</f>
        <v>3.7851732849471418</v>
      </c>
      <c r="FH289" s="4">
        <f ca="1">FORECAST(FH277,OFFSET('Fluid Volume vs Fill Height'!$E$9:$E$2166,MATCH(FH277,'Fluid Volume vs Fill Height'!$B$9:$B$2166,1)-1,0,2),
OFFSET('Fluid Volume vs Fill Height'!$B$9:$B$2166,MATCH(FH277,'Fluid Volume vs Fill Height'!$B$9:$B$2166,1)-1,0,2))</f>
        <v>3.7851732849471418</v>
      </c>
      <c r="FI289" s="4">
        <f ca="1">FORECAST(FI277,OFFSET('Fluid Volume vs Fill Height'!$E$9:$E$2166,MATCH(FI277,'Fluid Volume vs Fill Height'!$B$9:$B$2166,1)-1,0,2),
OFFSET('Fluid Volume vs Fill Height'!$B$9:$B$2166,MATCH(FI277,'Fluid Volume vs Fill Height'!$B$9:$B$2166,1)-1,0,2))</f>
        <v>3.7851732849471418</v>
      </c>
      <c r="FJ289" s="4">
        <f ca="1">FORECAST(FJ277,OFFSET('Fluid Volume vs Fill Height'!$E$9:$E$2166,MATCH(FJ277,'Fluid Volume vs Fill Height'!$B$9:$B$2166,1)-1,0,2),
OFFSET('Fluid Volume vs Fill Height'!$B$9:$B$2166,MATCH(FJ277,'Fluid Volume vs Fill Height'!$B$9:$B$2166,1)-1,0,2))</f>
        <v>3.7851732849471418</v>
      </c>
      <c r="FK289" s="4">
        <f ca="1">FORECAST(FK277,OFFSET('Fluid Volume vs Fill Height'!$E$9:$E$2166,MATCH(FK277,'Fluid Volume vs Fill Height'!$B$9:$B$2166,1)-1,0,2),
OFFSET('Fluid Volume vs Fill Height'!$B$9:$B$2166,MATCH(FK277,'Fluid Volume vs Fill Height'!$B$9:$B$2166,1)-1,0,2))</f>
        <v>3.7851732849471418</v>
      </c>
      <c r="FL289" s="4">
        <f ca="1">FORECAST(FL277,OFFSET('Fluid Volume vs Fill Height'!$E$9:$E$2166,MATCH(FL277,'Fluid Volume vs Fill Height'!$B$9:$B$2166,1)-1,0,2),
OFFSET('Fluid Volume vs Fill Height'!$B$9:$B$2166,MATCH(FL277,'Fluid Volume vs Fill Height'!$B$9:$B$2166,1)-1,0,2))</f>
        <v>3.7851732849471418</v>
      </c>
      <c r="FM289" s="4">
        <f ca="1">FORECAST(FM277,OFFSET('Fluid Volume vs Fill Height'!$E$9:$E$2166,MATCH(FM277,'Fluid Volume vs Fill Height'!$B$9:$B$2166,1)-1,0,2),
OFFSET('Fluid Volume vs Fill Height'!$B$9:$B$2166,MATCH(FM277,'Fluid Volume vs Fill Height'!$B$9:$B$2166,1)-1,0,2))</f>
        <v>3.7851732849471418</v>
      </c>
      <c r="FN289" s="4">
        <f ca="1">FORECAST(FN277,OFFSET('Fluid Volume vs Fill Height'!$E$9:$E$2166,MATCH(FN277,'Fluid Volume vs Fill Height'!$B$9:$B$2166,1)-1,0,2),
OFFSET('Fluid Volume vs Fill Height'!$B$9:$B$2166,MATCH(FN277,'Fluid Volume vs Fill Height'!$B$9:$B$2166,1)-1,0,2))</f>
        <v>3.7851732849471418</v>
      </c>
      <c r="FO289" s="4">
        <f ca="1">FORECAST(FO277,OFFSET('Fluid Volume vs Fill Height'!$E$9:$E$2166,MATCH(FO277,'Fluid Volume vs Fill Height'!$B$9:$B$2166,1)-1,0,2),
OFFSET('Fluid Volume vs Fill Height'!$B$9:$B$2166,MATCH(FO277,'Fluid Volume vs Fill Height'!$B$9:$B$2166,1)-1,0,2))</f>
        <v>3.7851732849471418</v>
      </c>
      <c r="FP289" s="4">
        <f ca="1">FORECAST(FP277,OFFSET('Fluid Volume vs Fill Height'!$E$9:$E$2166,MATCH(FP277,'Fluid Volume vs Fill Height'!$B$9:$B$2166,1)-1,0,2),
OFFSET('Fluid Volume vs Fill Height'!$B$9:$B$2166,MATCH(FP277,'Fluid Volume vs Fill Height'!$B$9:$B$2166,1)-1,0,2))</f>
        <v>3.7851732849471418</v>
      </c>
      <c r="FQ289" s="4">
        <f ca="1">FORECAST(FQ277,OFFSET('Fluid Volume vs Fill Height'!$E$9:$E$2166,MATCH(FQ277,'Fluid Volume vs Fill Height'!$B$9:$B$2166,1)-1,0,2),
OFFSET('Fluid Volume vs Fill Height'!$B$9:$B$2166,MATCH(FQ277,'Fluid Volume vs Fill Height'!$B$9:$B$2166,1)-1,0,2))</f>
        <v>3.7851732849471418</v>
      </c>
      <c r="FR289" s="4">
        <f ca="1">FORECAST(FR277,OFFSET('Fluid Volume vs Fill Height'!$E$9:$E$2166,MATCH(FR277,'Fluid Volume vs Fill Height'!$B$9:$B$2166,1)-1,0,2),
OFFSET('Fluid Volume vs Fill Height'!$B$9:$B$2166,MATCH(FR277,'Fluid Volume vs Fill Height'!$B$9:$B$2166,1)-1,0,2))</f>
        <v>3.7851732849471418</v>
      </c>
      <c r="FS289" s="4">
        <f ca="1">FORECAST(FS277,OFFSET('Fluid Volume vs Fill Height'!$E$9:$E$2166,MATCH(FS277,'Fluid Volume vs Fill Height'!$B$9:$B$2166,1)-1,0,2),
OFFSET('Fluid Volume vs Fill Height'!$B$9:$B$2166,MATCH(FS277,'Fluid Volume vs Fill Height'!$B$9:$B$2166,1)-1,0,2))</f>
        <v>3.7851732849471418</v>
      </c>
      <c r="FT289" s="4">
        <f ca="1">FORECAST(FT277,OFFSET('Fluid Volume vs Fill Height'!$E$9:$E$2166,MATCH(FT277,'Fluid Volume vs Fill Height'!$B$9:$B$2166,1)-1,0,2),
OFFSET('Fluid Volume vs Fill Height'!$B$9:$B$2166,MATCH(FT277,'Fluid Volume vs Fill Height'!$B$9:$B$2166,1)-1,0,2))</f>
        <v>3.7851732849471418</v>
      </c>
      <c r="FU289" s="4">
        <f ca="1">FORECAST(FU277,OFFSET('Fluid Volume vs Fill Height'!$E$9:$E$2166,MATCH(FU277,'Fluid Volume vs Fill Height'!$B$9:$B$2166,1)-1,0,2),
OFFSET('Fluid Volume vs Fill Height'!$B$9:$B$2166,MATCH(FU277,'Fluid Volume vs Fill Height'!$B$9:$B$2166,1)-1,0,2))</f>
        <v>3.7851732849471418</v>
      </c>
      <c r="FV289" s="4">
        <f ca="1">FORECAST(FV277,OFFSET('Fluid Volume vs Fill Height'!$E$9:$E$2166,MATCH(FV277,'Fluid Volume vs Fill Height'!$B$9:$B$2166,1)-1,0,2),
OFFSET('Fluid Volume vs Fill Height'!$B$9:$B$2166,MATCH(FV277,'Fluid Volume vs Fill Height'!$B$9:$B$2166,1)-1,0,2))</f>
        <v>3.7851732849471418</v>
      </c>
      <c r="FW289" s="4">
        <f ca="1">FORECAST(FW277,OFFSET('Fluid Volume vs Fill Height'!$E$9:$E$2166,MATCH(FW277,'Fluid Volume vs Fill Height'!$B$9:$B$2166,1)-1,0,2),
OFFSET('Fluid Volume vs Fill Height'!$B$9:$B$2166,MATCH(FW277,'Fluid Volume vs Fill Height'!$B$9:$B$2166,1)-1,0,2))</f>
        <v>3.7851732849471418</v>
      </c>
      <c r="FX289" s="4">
        <f ca="1">FORECAST(FX277,OFFSET('Fluid Volume vs Fill Height'!$E$9:$E$2166,MATCH(FX277,'Fluid Volume vs Fill Height'!$B$9:$B$2166,1)-1,0,2),
OFFSET('Fluid Volume vs Fill Height'!$B$9:$B$2166,MATCH(FX277,'Fluid Volume vs Fill Height'!$B$9:$B$2166,1)-1,0,2))</f>
        <v>3.7851732849471418</v>
      </c>
      <c r="FY289" s="4">
        <f ca="1">FORECAST(FY277,OFFSET('Fluid Volume vs Fill Height'!$E$9:$E$2166,MATCH(FY277,'Fluid Volume vs Fill Height'!$B$9:$B$2166,1)-1,0,2),
OFFSET('Fluid Volume vs Fill Height'!$B$9:$B$2166,MATCH(FY277,'Fluid Volume vs Fill Height'!$B$9:$B$2166,1)-1,0,2))</f>
        <v>3.7851732849471418</v>
      </c>
      <c r="FZ289" s="4">
        <f ca="1">FORECAST(FZ277,OFFSET('Fluid Volume vs Fill Height'!$E$9:$E$2166,MATCH(FZ277,'Fluid Volume vs Fill Height'!$B$9:$B$2166,1)-1,0,2),
OFFSET('Fluid Volume vs Fill Height'!$B$9:$B$2166,MATCH(FZ277,'Fluid Volume vs Fill Height'!$B$9:$B$2166,1)-1,0,2))</f>
        <v>3.7851732849471418</v>
      </c>
      <c r="GA289" s="4">
        <f ca="1">FORECAST(GA277,OFFSET('Fluid Volume vs Fill Height'!$E$9:$E$2166,MATCH(GA277,'Fluid Volume vs Fill Height'!$B$9:$B$2166,1)-1,0,2),
OFFSET('Fluid Volume vs Fill Height'!$B$9:$B$2166,MATCH(GA277,'Fluid Volume vs Fill Height'!$B$9:$B$2166,1)-1,0,2))</f>
        <v>3.7851732849471418</v>
      </c>
      <c r="GB289" s="4">
        <f ca="1">FORECAST(GB277,OFFSET('Fluid Volume vs Fill Height'!$E$9:$E$2166,MATCH(GB277,'Fluid Volume vs Fill Height'!$B$9:$B$2166,1)-1,0,2),
OFFSET('Fluid Volume vs Fill Height'!$B$9:$B$2166,MATCH(GB277,'Fluid Volume vs Fill Height'!$B$9:$B$2166,1)-1,0,2))</f>
        <v>3.7851732849471418</v>
      </c>
      <c r="GC289" s="4">
        <f ca="1">FORECAST(GC277,OFFSET('Fluid Volume vs Fill Height'!$E$9:$E$2166,MATCH(GC277,'Fluid Volume vs Fill Height'!$B$9:$B$2166,1)-1,0,2),
OFFSET('Fluid Volume vs Fill Height'!$B$9:$B$2166,MATCH(GC277,'Fluid Volume vs Fill Height'!$B$9:$B$2166,1)-1,0,2))</f>
        <v>3.7851732849471418</v>
      </c>
      <c r="GD289" s="4">
        <f ca="1">FORECAST(GD277,OFFSET('Fluid Volume vs Fill Height'!$E$9:$E$2166,MATCH(GD277,'Fluid Volume vs Fill Height'!$B$9:$B$2166,1)-1,0,2),
OFFSET('Fluid Volume vs Fill Height'!$B$9:$B$2166,MATCH(GD277,'Fluid Volume vs Fill Height'!$B$9:$B$2166,1)-1,0,2))</f>
        <v>3.7851732849471418</v>
      </c>
      <c r="GE289" s="4">
        <f ca="1">FORECAST(GE277,OFFSET('Fluid Volume vs Fill Height'!$E$9:$E$2166,MATCH(GE277,'Fluid Volume vs Fill Height'!$B$9:$B$2166,1)-1,0,2),
OFFSET('Fluid Volume vs Fill Height'!$B$9:$B$2166,MATCH(GE277,'Fluid Volume vs Fill Height'!$B$9:$B$2166,1)-1,0,2))</f>
        <v>3.7851732849471418</v>
      </c>
      <c r="GF289" s="4">
        <f ca="1">FORECAST(GF277,OFFSET('Fluid Volume vs Fill Height'!$E$9:$E$2166,MATCH(GF277,'Fluid Volume vs Fill Height'!$B$9:$B$2166,1)-1,0,2),
OFFSET('Fluid Volume vs Fill Height'!$B$9:$B$2166,MATCH(GF277,'Fluid Volume vs Fill Height'!$B$9:$B$2166,1)-1,0,2))</f>
        <v>3.7851732849471418</v>
      </c>
      <c r="GG289" s="4">
        <f ca="1">FORECAST(GG277,OFFSET('Fluid Volume vs Fill Height'!$E$9:$E$2166,MATCH(GG277,'Fluid Volume vs Fill Height'!$B$9:$B$2166,1)-1,0,2),
OFFSET('Fluid Volume vs Fill Height'!$B$9:$B$2166,MATCH(GG277,'Fluid Volume vs Fill Height'!$B$9:$B$2166,1)-1,0,2))</f>
        <v>3.7851732849471418</v>
      </c>
      <c r="GH289" s="4">
        <f ca="1">FORECAST(GH277,OFFSET('Fluid Volume vs Fill Height'!$E$9:$E$2166,MATCH(GH277,'Fluid Volume vs Fill Height'!$B$9:$B$2166,1)-1,0,2),
OFFSET('Fluid Volume vs Fill Height'!$B$9:$B$2166,MATCH(GH277,'Fluid Volume vs Fill Height'!$B$9:$B$2166,1)-1,0,2))</f>
        <v>3.7851732849471418</v>
      </c>
      <c r="GI289" s="4">
        <f ca="1">FORECAST(GI277,OFFSET('Fluid Volume vs Fill Height'!$E$9:$E$2166,MATCH(GI277,'Fluid Volume vs Fill Height'!$B$9:$B$2166,1)-1,0,2),
OFFSET('Fluid Volume vs Fill Height'!$B$9:$B$2166,MATCH(GI277,'Fluid Volume vs Fill Height'!$B$9:$B$2166,1)-1,0,2))</f>
        <v>3.7851732849471418</v>
      </c>
      <c r="GJ289" s="4">
        <f ca="1">FORECAST(GJ277,OFFSET('Fluid Volume vs Fill Height'!$E$9:$E$2166,MATCH(GJ277,'Fluid Volume vs Fill Height'!$B$9:$B$2166,1)-1,0,2),
OFFSET('Fluid Volume vs Fill Height'!$B$9:$B$2166,MATCH(GJ277,'Fluid Volume vs Fill Height'!$B$9:$B$2166,1)-1,0,2))</f>
        <v>3.7851732849471418</v>
      </c>
      <c r="GK289" s="4">
        <f ca="1">FORECAST(GK277,OFFSET('Fluid Volume vs Fill Height'!$E$9:$E$2166,MATCH(GK277,'Fluid Volume vs Fill Height'!$B$9:$B$2166,1)-1,0,2),
OFFSET('Fluid Volume vs Fill Height'!$B$9:$B$2166,MATCH(GK277,'Fluid Volume vs Fill Height'!$B$9:$B$2166,1)-1,0,2))</f>
        <v>3.7851732849471418</v>
      </c>
      <c r="GL289" s="4">
        <f ca="1">FORECAST(GL277,OFFSET('Fluid Volume vs Fill Height'!$E$9:$E$2166,MATCH(GL277,'Fluid Volume vs Fill Height'!$B$9:$B$2166,1)-1,0,2),
OFFSET('Fluid Volume vs Fill Height'!$B$9:$B$2166,MATCH(GL277,'Fluid Volume vs Fill Height'!$B$9:$B$2166,1)-1,0,2))</f>
        <v>3.7851732849471418</v>
      </c>
      <c r="GM289" s="4">
        <f ca="1">FORECAST(GM277,OFFSET('Fluid Volume vs Fill Height'!$E$9:$E$2166,MATCH(GM277,'Fluid Volume vs Fill Height'!$B$9:$B$2166,1)-1,0,2),
OFFSET('Fluid Volume vs Fill Height'!$B$9:$B$2166,MATCH(GM277,'Fluid Volume vs Fill Height'!$B$9:$B$2166,1)-1,0,2))</f>
        <v>3.7851732849471418</v>
      </c>
      <c r="GN289" s="4">
        <f ca="1">FORECAST(GN277,OFFSET('Fluid Volume vs Fill Height'!$E$9:$E$2166,MATCH(GN277,'Fluid Volume vs Fill Height'!$B$9:$B$2166,1)-1,0,2),
OFFSET('Fluid Volume vs Fill Height'!$B$9:$B$2166,MATCH(GN277,'Fluid Volume vs Fill Height'!$B$9:$B$2166,1)-1,0,2))</f>
        <v>3.7851732849471418</v>
      </c>
      <c r="GO289" s="4">
        <f ca="1">FORECAST(GO277,OFFSET('Fluid Volume vs Fill Height'!$E$9:$E$2166,MATCH(GO277,'Fluid Volume vs Fill Height'!$B$9:$B$2166,1)-1,0,2),
OFFSET('Fluid Volume vs Fill Height'!$B$9:$B$2166,MATCH(GO277,'Fluid Volume vs Fill Height'!$B$9:$B$2166,1)-1,0,2))</f>
        <v>3.7851732849471418</v>
      </c>
      <c r="GP289" s="4">
        <f ca="1">FORECAST(GP277,OFFSET('Fluid Volume vs Fill Height'!$E$9:$E$2166,MATCH(GP277,'Fluid Volume vs Fill Height'!$B$9:$B$2166,1)-1,0,2),
OFFSET('Fluid Volume vs Fill Height'!$B$9:$B$2166,MATCH(GP277,'Fluid Volume vs Fill Height'!$B$9:$B$2166,1)-1,0,2))</f>
        <v>3.7851732849471418</v>
      </c>
      <c r="GQ289" s="4">
        <f ca="1">FORECAST(GQ277,OFFSET('Fluid Volume vs Fill Height'!$E$9:$E$2166,MATCH(GQ277,'Fluid Volume vs Fill Height'!$B$9:$B$2166,1)-1,0,2),
OFFSET('Fluid Volume vs Fill Height'!$B$9:$B$2166,MATCH(GQ277,'Fluid Volume vs Fill Height'!$B$9:$B$2166,1)-1,0,2))</f>
        <v>3.7851732849471418</v>
      </c>
      <c r="GR289" s="4">
        <f ca="1">FORECAST(GR277,OFFSET('Fluid Volume vs Fill Height'!$E$9:$E$2166,MATCH(GR277,'Fluid Volume vs Fill Height'!$B$9:$B$2166,1)-1,0,2),
OFFSET('Fluid Volume vs Fill Height'!$B$9:$B$2166,MATCH(GR277,'Fluid Volume vs Fill Height'!$B$9:$B$2166,1)-1,0,2))</f>
        <v>3.7851732849471418</v>
      </c>
      <c r="GS289" s="4">
        <f ca="1">FORECAST(GS277,OFFSET('Fluid Volume vs Fill Height'!$E$9:$E$2166,MATCH(GS277,'Fluid Volume vs Fill Height'!$B$9:$B$2166,1)-1,0,2),
OFFSET('Fluid Volume vs Fill Height'!$B$9:$B$2166,MATCH(GS277,'Fluid Volume vs Fill Height'!$B$9:$B$2166,1)-1,0,2))</f>
        <v>3.7851732849471418</v>
      </c>
      <c r="GT289" s="4">
        <f ca="1">FORECAST(GT277,OFFSET('Fluid Volume vs Fill Height'!$E$9:$E$2166,MATCH(GT277,'Fluid Volume vs Fill Height'!$B$9:$B$2166,1)-1,0,2),
OFFSET('Fluid Volume vs Fill Height'!$B$9:$B$2166,MATCH(GT277,'Fluid Volume vs Fill Height'!$B$9:$B$2166,1)-1,0,2))</f>
        <v>3.7851732849471418</v>
      </c>
      <c r="GU289" s="4">
        <f ca="1">FORECAST(GU277,OFFSET('Fluid Volume vs Fill Height'!$E$9:$E$2166,MATCH(GU277,'Fluid Volume vs Fill Height'!$B$9:$B$2166,1)-1,0,2),
OFFSET('Fluid Volume vs Fill Height'!$B$9:$B$2166,MATCH(GU277,'Fluid Volume vs Fill Height'!$B$9:$B$2166,1)-1,0,2))</f>
        <v>3.7851732849471418</v>
      </c>
      <c r="GV289" s="4">
        <f ca="1">FORECAST(GV277,OFFSET('Fluid Volume vs Fill Height'!$E$9:$E$2166,MATCH(GV277,'Fluid Volume vs Fill Height'!$B$9:$B$2166,1)-1,0,2),
OFFSET('Fluid Volume vs Fill Height'!$B$9:$B$2166,MATCH(GV277,'Fluid Volume vs Fill Height'!$B$9:$B$2166,1)-1,0,2))</f>
        <v>3.7851732849471418</v>
      </c>
      <c r="GW289" s="4">
        <f ca="1">FORECAST(GW277,OFFSET('Fluid Volume vs Fill Height'!$E$9:$E$2166,MATCH(GW277,'Fluid Volume vs Fill Height'!$B$9:$B$2166,1)-1,0,2),
OFFSET('Fluid Volume vs Fill Height'!$B$9:$B$2166,MATCH(GW277,'Fluid Volume vs Fill Height'!$B$9:$B$2166,1)-1,0,2))</f>
        <v>3.7851732849471418</v>
      </c>
      <c r="GX289" s="4">
        <f ca="1">FORECAST(GX277,OFFSET('Fluid Volume vs Fill Height'!$E$9:$E$2166,MATCH(GX277,'Fluid Volume vs Fill Height'!$B$9:$B$2166,1)-1,0,2),
OFFSET('Fluid Volume vs Fill Height'!$B$9:$B$2166,MATCH(GX277,'Fluid Volume vs Fill Height'!$B$9:$B$2166,1)-1,0,2))</f>
        <v>3.7851732849471418</v>
      </c>
      <c r="GY289" s="4">
        <f ca="1">FORECAST(GY277,OFFSET('Fluid Volume vs Fill Height'!$E$9:$E$2166,MATCH(GY277,'Fluid Volume vs Fill Height'!$B$9:$B$2166,1)-1,0,2),
OFFSET('Fluid Volume vs Fill Height'!$B$9:$B$2166,MATCH(GY277,'Fluid Volume vs Fill Height'!$B$9:$B$2166,1)-1,0,2))</f>
        <v>3.7851732849471418</v>
      </c>
      <c r="GZ289" s="4">
        <f ca="1">FORECAST(GZ277,OFFSET('Fluid Volume vs Fill Height'!$E$9:$E$2166,MATCH(GZ277,'Fluid Volume vs Fill Height'!$B$9:$B$2166,1)-1,0,2),
OFFSET('Fluid Volume vs Fill Height'!$B$9:$B$2166,MATCH(GZ277,'Fluid Volume vs Fill Height'!$B$9:$B$2166,1)-1,0,2))</f>
        <v>3.7851732849471418</v>
      </c>
      <c r="HA289" s="4">
        <f ca="1">FORECAST(HA277,OFFSET('Fluid Volume vs Fill Height'!$E$9:$E$2166,MATCH(HA277,'Fluid Volume vs Fill Height'!$B$9:$B$2166,1)-1,0,2),
OFFSET('Fluid Volume vs Fill Height'!$B$9:$B$2166,MATCH(HA277,'Fluid Volume vs Fill Height'!$B$9:$B$2166,1)-1,0,2))</f>
        <v>3.7851732849471418</v>
      </c>
      <c r="HB289" s="4">
        <f ca="1">FORECAST(HB277,OFFSET('Fluid Volume vs Fill Height'!$E$9:$E$2166,MATCH(HB277,'Fluid Volume vs Fill Height'!$B$9:$B$2166,1)-1,0,2),
OFFSET('Fluid Volume vs Fill Height'!$B$9:$B$2166,MATCH(HB277,'Fluid Volume vs Fill Height'!$B$9:$B$2166,1)-1,0,2))</f>
        <v>3.7851732849471418</v>
      </c>
      <c r="HC289" s="4">
        <f ca="1">FORECAST(HC277,OFFSET('Fluid Volume vs Fill Height'!$E$9:$E$2166,MATCH(HC277,'Fluid Volume vs Fill Height'!$B$9:$B$2166,1)-1,0,2),
OFFSET('Fluid Volume vs Fill Height'!$B$9:$B$2166,MATCH(HC277,'Fluid Volume vs Fill Height'!$B$9:$B$2166,1)-1,0,2))</f>
        <v>3.7851732849471418</v>
      </c>
      <c r="HD289" s="4">
        <f ca="1">FORECAST(HD277,OFFSET('Fluid Volume vs Fill Height'!$E$9:$E$2166,MATCH(HD277,'Fluid Volume vs Fill Height'!$B$9:$B$2166,1)-1,0,2),
OFFSET('Fluid Volume vs Fill Height'!$B$9:$B$2166,MATCH(HD277,'Fluid Volume vs Fill Height'!$B$9:$B$2166,1)-1,0,2))</f>
        <v>3.7851732849471418</v>
      </c>
      <c r="HE289" s="4">
        <f ca="1">FORECAST(HE277,OFFSET('Fluid Volume vs Fill Height'!$E$9:$E$2166,MATCH(HE277,'Fluid Volume vs Fill Height'!$B$9:$B$2166,1)-1,0,2),
OFFSET('Fluid Volume vs Fill Height'!$B$9:$B$2166,MATCH(HE277,'Fluid Volume vs Fill Height'!$B$9:$B$2166,1)-1,0,2))</f>
        <v>3.7851732849471418</v>
      </c>
      <c r="HF289" s="4">
        <f ca="1">FORECAST(HF277,OFFSET('Fluid Volume vs Fill Height'!$E$9:$E$2166,MATCH(HF277,'Fluid Volume vs Fill Height'!$B$9:$B$2166,1)-1,0,2),
OFFSET('Fluid Volume vs Fill Height'!$B$9:$B$2166,MATCH(HF277,'Fluid Volume vs Fill Height'!$B$9:$B$2166,1)-1,0,2))</f>
        <v>3.7851732849471418</v>
      </c>
      <c r="HG289" s="4">
        <f ca="1">FORECAST(HG277,OFFSET('Fluid Volume vs Fill Height'!$E$9:$E$2166,MATCH(HG277,'Fluid Volume vs Fill Height'!$B$9:$B$2166,1)-1,0,2),
OFFSET('Fluid Volume vs Fill Height'!$B$9:$B$2166,MATCH(HG277,'Fluid Volume vs Fill Height'!$B$9:$B$2166,1)-1,0,2))</f>
        <v>3.7851732849471418</v>
      </c>
      <c r="HH289" s="4">
        <f ca="1">FORECAST(HH277,OFFSET('Fluid Volume vs Fill Height'!$E$9:$E$2166,MATCH(HH277,'Fluid Volume vs Fill Height'!$B$9:$B$2166,1)-1,0,2),
OFFSET('Fluid Volume vs Fill Height'!$B$9:$B$2166,MATCH(HH277,'Fluid Volume vs Fill Height'!$B$9:$B$2166,1)-1,0,2))</f>
        <v>3.7851732849471418</v>
      </c>
      <c r="HI289" s="4">
        <f ca="1">FORECAST(HI277,OFFSET('Fluid Volume vs Fill Height'!$E$9:$E$2166,MATCH(HI277,'Fluid Volume vs Fill Height'!$B$9:$B$2166,1)-1,0,2),
OFFSET('Fluid Volume vs Fill Height'!$B$9:$B$2166,MATCH(HI277,'Fluid Volume vs Fill Height'!$B$9:$B$2166,1)-1,0,2))</f>
        <v>3.7851732849471418</v>
      </c>
      <c r="HJ289" s="4">
        <f ca="1">FORECAST(HJ277,OFFSET('Fluid Volume vs Fill Height'!$E$9:$E$2166,MATCH(HJ277,'Fluid Volume vs Fill Height'!$B$9:$B$2166,1)-1,0,2),
OFFSET('Fluid Volume vs Fill Height'!$B$9:$B$2166,MATCH(HJ277,'Fluid Volume vs Fill Height'!$B$9:$B$2166,1)-1,0,2))</f>
        <v>3.7851732849471418</v>
      </c>
      <c r="HK289" s="4">
        <f ca="1">FORECAST(HK277,OFFSET('Fluid Volume vs Fill Height'!$E$9:$E$2166,MATCH(HK277,'Fluid Volume vs Fill Height'!$B$9:$B$2166,1)-1,0,2),
OFFSET('Fluid Volume vs Fill Height'!$B$9:$B$2166,MATCH(HK277,'Fluid Volume vs Fill Height'!$B$9:$B$2166,1)-1,0,2))</f>
        <v>3.7851732849471418</v>
      </c>
      <c r="HL289" s="4">
        <f ca="1">FORECAST(HL277,OFFSET('Fluid Volume vs Fill Height'!$E$9:$E$2166,MATCH(HL277,'Fluid Volume vs Fill Height'!$B$9:$B$2166,1)-1,0,2),
OFFSET('Fluid Volume vs Fill Height'!$B$9:$B$2166,MATCH(HL277,'Fluid Volume vs Fill Height'!$B$9:$B$2166,1)-1,0,2))</f>
        <v>3.7851732849471418</v>
      </c>
      <c r="HM289" s="4">
        <f ca="1">FORECAST(HM277,OFFSET('Fluid Volume vs Fill Height'!$E$9:$E$2166,MATCH(HM277,'Fluid Volume vs Fill Height'!$B$9:$B$2166,1)-1,0,2),
OFFSET('Fluid Volume vs Fill Height'!$B$9:$B$2166,MATCH(HM277,'Fluid Volume vs Fill Height'!$B$9:$B$2166,1)-1,0,2))</f>
        <v>3.7851732849471418</v>
      </c>
      <c r="HN289" s="4">
        <f ca="1">FORECAST(HN277,OFFSET('Fluid Volume vs Fill Height'!$E$9:$E$2166,MATCH(HN277,'Fluid Volume vs Fill Height'!$B$9:$B$2166,1)-1,0,2),
OFFSET('Fluid Volume vs Fill Height'!$B$9:$B$2166,MATCH(HN277,'Fluid Volume vs Fill Height'!$B$9:$B$2166,1)-1,0,2))</f>
        <v>3.7851732849471418</v>
      </c>
      <c r="HO289" s="4">
        <f ca="1">FORECAST(HO277,OFFSET('Fluid Volume vs Fill Height'!$E$9:$E$2166,MATCH(HO277,'Fluid Volume vs Fill Height'!$B$9:$B$2166,1)-1,0,2),
OFFSET('Fluid Volume vs Fill Height'!$B$9:$B$2166,MATCH(HO277,'Fluid Volume vs Fill Height'!$B$9:$B$2166,1)-1,0,2))</f>
        <v>3.7851732849471418</v>
      </c>
      <c r="HP289" s="4">
        <f ca="1">FORECAST(HP277,OFFSET('Fluid Volume vs Fill Height'!$E$9:$E$2166,MATCH(HP277,'Fluid Volume vs Fill Height'!$B$9:$B$2166,1)-1,0,2),
OFFSET('Fluid Volume vs Fill Height'!$B$9:$B$2166,MATCH(HP277,'Fluid Volume vs Fill Height'!$B$9:$B$2166,1)-1,0,2))</f>
        <v>3.7851732849471418</v>
      </c>
      <c r="HQ289" s="4">
        <f ca="1">FORECAST(HQ277,OFFSET('Fluid Volume vs Fill Height'!$E$9:$E$2166,MATCH(HQ277,'Fluid Volume vs Fill Height'!$B$9:$B$2166,1)-1,0,2),
OFFSET('Fluid Volume vs Fill Height'!$B$9:$B$2166,MATCH(HQ277,'Fluid Volume vs Fill Height'!$B$9:$B$2166,1)-1,0,2))</f>
        <v>3.7851732849471418</v>
      </c>
      <c r="HR289" s="4">
        <f ca="1">FORECAST(HR277,OFFSET('Fluid Volume vs Fill Height'!$E$9:$E$2166,MATCH(HR277,'Fluid Volume vs Fill Height'!$B$9:$B$2166,1)-1,0,2),
OFFSET('Fluid Volume vs Fill Height'!$B$9:$B$2166,MATCH(HR277,'Fluid Volume vs Fill Height'!$B$9:$B$2166,1)-1,0,2))</f>
        <v>3.7851732849471418</v>
      </c>
      <c r="HS289" s="4">
        <f ca="1">FORECAST(HS277,OFFSET('Fluid Volume vs Fill Height'!$E$9:$E$2166,MATCH(HS277,'Fluid Volume vs Fill Height'!$B$9:$B$2166,1)-1,0,2),
OFFSET('Fluid Volume vs Fill Height'!$B$9:$B$2166,MATCH(HS277,'Fluid Volume vs Fill Height'!$B$9:$B$2166,1)-1,0,2))</f>
        <v>3.7851732849471418</v>
      </c>
      <c r="HT289" s="4">
        <f ca="1">FORECAST(HT277,OFFSET('Fluid Volume vs Fill Height'!$E$9:$E$2166,MATCH(HT277,'Fluid Volume vs Fill Height'!$B$9:$B$2166,1)-1,0,2),
OFFSET('Fluid Volume vs Fill Height'!$B$9:$B$2166,MATCH(HT277,'Fluid Volume vs Fill Height'!$B$9:$B$2166,1)-1,0,2))</f>
        <v>3.7851732849471418</v>
      </c>
      <c r="HU289" s="4">
        <f ca="1">FORECAST(HU277,OFFSET('Fluid Volume vs Fill Height'!$E$9:$E$2166,MATCH(HU277,'Fluid Volume vs Fill Height'!$B$9:$B$2166,1)-1,0,2),
OFFSET('Fluid Volume vs Fill Height'!$B$9:$B$2166,MATCH(HU277,'Fluid Volume vs Fill Height'!$B$9:$B$2166,1)-1,0,2))</f>
        <v>3.7851732849471418</v>
      </c>
      <c r="HV289" s="4">
        <f ca="1">FORECAST(HV277,OFFSET('Fluid Volume vs Fill Height'!$E$9:$E$2166,MATCH(HV277,'Fluid Volume vs Fill Height'!$B$9:$B$2166,1)-1,0,2),
OFFSET('Fluid Volume vs Fill Height'!$B$9:$B$2166,MATCH(HV277,'Fluid Volume vs Fill Height'!$B$9:$B$2166,1)-1,0,2))</f>
        <v>3.7851732849471418</v>
      </c>
      <c r="HW289" s="4">
        <f ca="1">FORECAST(HW277,OFFSET('Fluid Volume vs Fill Height'!$E$9:$E$2166,MATCH(HW277,'Fluid Volume vs Fill Height'!$B$9:$B$2166,1)-1,0,2),
OFFSET('Fluid Volume vs Fill Height'!$B$9:$B$2166,MATCH(HW277,'Fluid Volume vs Fill Height'!$B$9:$B$2166,1)-1,0,2))</f>
        <v>3.7851732849471418</v>
      </c>
      <c r="HX289" s="4">
        <f ca="1">FORECAST(HX277,OFFSET('Fluid Volume vs Fill Height'!$E$9:$E$2166,MATCH(HX277,'Fluid Volume vs Fill Height'!$B$9:$B$2166,1)-1,0,2),
OFFSET('Fluid Volume vs Fill Height'!$B$9:$B$2166,MATCH(HX277,'Fluid Volume vs Fill Height'!$B$9:$B$2166,1)-1,0,2))</f>
        <v>3.7851732849471418</v>
      </c>
      <c r="HY289" s="4">
        <f ca="1">FORECAST(HY277,OFFSET('Fluid Volume vs Fill Height'!$E$9:$E$2166,MATCH(HY277,'Fluid Volume vs Fill Height'!$B$9:$B$2166,1)-1,0,2),
OFFSET('Fluid Volume vs Fill Height'!$B$9:$B$2166,MATCH(HY277,'Fluid Volume vs Fill Height'!$B$9:$B$2166,1)-1,0,2))</f>
        <v>3.7851732849471418</v>
      </c>
      <c r="HZ289" s="4">
        <f ca="1">FORECAST(HZ277,OFFSET('Fluid Volume vs Fill Height'!$E$9:$E$2166,MATCH(HZ277,'Fluid Volume vs Fill Height'!$B$9:$B$2166,1)-1,0,2),
OFFSET('Fluid Volume vs Fill Height'!$B$9:$B$2166,MATCH(HZ277,'Fluid Volume vs Fill Height'!$B$9:$B$2166,1)-1,0,2))</f>
        <v>3.7851732849471418</v>
      </c>
      <c r="IA289" s="4">
        <f ca="1">FORECAST(IA277,OFFSET('Fluid Volume vs Fill Height'!$E$9:$E$2166,MATCH(IA277,'Fluid Volume vs Fill Height'!$B$9:$B$2166,1)-1,0,2),
OFFSET('Fluid Volume vs Fill Height'!$B$9:$B$2166,MATCH(IA277,'Fluid Volume vs Fill Height'!$B$9:$B$2166,1)-1,0,2))</f>
        <v>3.7851732849471418</v>
      </c>
      <c r="IB289" s="4">
        <f ca="1">FORECAST(IB277,OFFSET('Fluid Volume vs Fill Height'!$E$9:$E$2166,MATCH(IB277,'Fluid Volume vs Fill Height'!$B$9:$B$2166,1)-1,0,2),
OFFSET('Fluid Volume vs Fill Height'!$B$9:$B$2166,MATCH(IB277,'Fluid Volume vs Fill Height'!$B$9:$B$2166,1)-1,0,2))</f>
        <v>3.7851732849471418</v>
      </c>
      <c r="IC289" s="4">
        <f ca="1">FORECAST(IC277,OFFSET('Fluid Volume vs Fill Height'!$E$9:$E$2166,MATCH(IC277,'Fluid Volume vs Fill Height'!$B$9:$B$2166,1)-1,0,2),
OFFSET('Fluid Volume vs Fill Height'!$B$9:$B$2166,MATCH(IC277,'Fluid Volume vs Fill Height'!$B$9:$B$2166,1)-1,0,2))</f>
        <v>3.7851732849471418</v>
      </c>
      <c r="ID289" s="4">
        <f ca="1">FORECAST(ID277,OFFSET('Fluid Volume vs Fill Height'!$E$9:$E$2166,MATCH(ID277,'Fluid Volume vs Fill Height'!$B$9:$B$2166,1)-1,0,2),
OFFSET('Fluid Volume vs Fill Height'!$B$9:$B$2166,MATCH(ID277,'Fluid Volume vs Fill Height'!$B$9:$B$2166,1)-1,0,2))</f>
        <v>3.7851732849471418</v>
      </c>
      <c r="IE289" s="4">
        <f ca="1">FORECAST(IE277,OFFSET('Fluid Volume vs Fill Height'!$E$9:$E$2166,MATCH(IE277,'Fluid Volume vs Fill Height'!$B$9:$B$2166,1)-1,0,2),
OFFSET('Fluid Volume vs Fill Height'!$B$9:$B$2166,MATCH(IE277,'Fluid Volume vs Fill Height'!$B$9:$B$2166,1)-1,0,2))</f>
        <v>3.7851732849471418</v>
      </c>
      <c r="IF289" s="4">
        <f ca="1">FORECAST(IF277,OFFSET('Fluid Volume vs Fill Height'!$E$9:$E$2166,MATCH(IF277,'Fluid Volume vs Fill Height'!$B$9:$B$2166,1)-1,0,2),
OFFSET('Fluid Volume vs Fill Height'!$B$9:$B$2166,MATCH(IF277,'Fluid Volume vs Fill Height'!$B$9:$B$2166,1)-1,0,2))</f>
        <v>3.7851732849471418</v>
      </c>
      <c r="IG289" s="4">
        <f ca="1">FORECAST(IG277,OFFSET('Fluid Volume vs Fill Height'!$E$9:$E$2166,MATCH(IG277,'Fluid Volume vs Fill Height'!$B$9:$B$2166,1)-1,0,2),
OFFSET('Fluid Volume vs Fill Height'!$B$9:$B$2166,MATCH(IG277,'Fluid Volume vs Fill Height'!$B$9:$B$2166,1)-1,0,2))</f>
        <v>3.7851732849471418</v>
      </c>
      <c r="IH289" s="4">
        <f ca="1">FORECAST(IH277,OFFSET('Fluid Volume vs Fill Height'!$E$9:$E$2166,MATCH(IH277,'Fluid Volume vs Fill Height'!$B$9:$B$2166,1)-1,0,2),
OFFSET('Fluid Volume vs Fill Height'!$B$9:$B$2166,MATCH(IH277,'Fluid Volume vs Fill Height'!$B$9:$B$2166,1)-1,0,2))</f>
        <v>3.7851732849471418</v>
      </c>
      <c r="II289" s="4">
        <f ca="1">FORECAST(II277,OFFSET('Fluid Volume vs Fill Height'!$E$9:$E$2166,MATCH(II277,'Fluid Volume vs Fill Height'!$B$9:$B$2166,1)-1,0,2),
OFFSET('Fluid Volume vs Fill Height'!$B$9:$B$2166,MATCH(II277,'Fluid Volume vs Fill Height'!$B$9:$B$2166,1)-1,0,2))</f>
        <v>3.7851732849471418</v>
      </c>
      <c r="IJ289" s="4">
        <f ca="1">FORECAST(IJ277,OFFSET('Fluid Volume vs Fill Height'!$E$9:$E$2166,MATCH(IJ277,'Fluid Volume vs Fill Height'!$B$9:$B$2166,1)-1,0,2),
OFFSET('Fluid Volume vs Fill Height'!$B$9:$B$2166,MATCH(IJ277,'Fluid Volume vs Fill Height'!$B$9:$B$2166,1)-1,0,2))</f>
        <v>3.7851732849471418</v>
      </c>
      <c r="IK289" s="4">
        <f ca="1">FORECAST(IK277,OFFSET('Fluid Volume vs Fill Height'!$E$9:$E$2166,MATCH(IK277,'Fluid Volume vs Fill Height'!$B$9:$B$2166,1)-1,0,2),
OFFSET('Fluid Volume vs Fill Height'!$B$9:$B$2166,MATCH(IK277,'Fluid Volume vs Fill Height'!$B$9:$B$2166,1)-1,0,2))</f>
        <v>3.7851732849471418</v>
      </c>
      <c r="IL289" s="4">
        <f ca="1">FORECAST(IL277,OFFSET('Fluid Volume vs Fill Height'!$E$9:$E$2166,MATCH(IL277,'Fluid Volume vs Fill Height'!$B$9:$B$2166,1)-1,0,2),
OFFSET('Fluid Volume vs Fill Height'!$B$9:$B$2166,MATCH(IL277,'Fluid Volume vs Fill Height'!$B$9:$B$2166,1)-1,0,2))</f>
        <v>3.7851732849471418</v>
      </c>
      <c r="IM289" s="4">
        <f ca="1">FORECAST(IM277,OFFSET('Fluid Volume vs Fill Height'!$E$9:$E$2166,MATCH(IM277,'Fluid Volume vs Fill Height'!$B$9:$B$2166,1)-1,0,2),
OFFSET('Fluid Volume vs Fill Height'!$B$9:$B$2166,MATCH(IM277,'Fluid Volume vs Fill Height'!$B$9:$B$2166,1)-1,0,2))</f>
        <v>3.7851732849471418</v>
      </c>
      <c r="IN289" s="4">
        <f ca="1">FORECAST(IN277,OFFSET('Fluid Volume vs Fill Height'!$E$9:$E$2166,MATCH(IN277,'Fluid Volume vs Fill Height'!$B$9:$B$2166,1)-1,0,2),
OFFSET('Fluid Volume vs Fill Height'!$B$9:$B$2166,MATCH(IN277,'Fluid Volume vs Fill Height'!$B$9:$B$2166,1)-1,0,2))</f>
        <v>3.7851732849471418</v>
      </c>
      <c r="IO289" s="4">
        <f ca="1">FORECAST(IO277,OFFSET('Fluid Volume vs Fill Height'!$E$9:$E$2166,MATCH(IO277,'Fluid Volume vs Fill Height'!$B$9:$B$2166,1)-1,0,2),
OFFSET('Fluid Volume vs Fill Height'!$B$9:$B$2166,MATCH(IO277,'Fluid Volume vs Fill Height'!$B$9:$B$2166,1)-1,0,2))</f>
        <v>3.7851732849471418</v>
      </c>
      <c r="IP289" s="4">
        <f ca="1">FORECAST(IP277,OFFSET('Fluid Volume vs Fill Height'!$E$9:$E$2166,MATCH(IP277,'Fluid Volume vs Fill Height'!$B$9:$B$2166,1)-1,0,2),
OFFSET('Fluid Volume vs Fill Height'!$B$9:$B$2166,MATCH(IP277,'Fluid Volume vs Fill Height'!$B$9:$B$2166,1)-1,0,2))</f>
        <v>3.7851732849471418</v>
      </c>
      <c r="IQ289" s="4">
        <f ca="1">FORECAST(IQ277,OFFSET('Fluid Volume vs Fill Height'!$E$9:$E$2166,MATCH(IQ277,'Fluid Volume vs Fill Height'!$B$9:$B$2166,1)-1,0,2),
OFFSET('Fluid Volume vs Fill Height'!$B$9:$B$2166,MATCH(IQ277,'Fluid Volume vs Fill Height'!$B$9:$B$2166,1)-1,0,2))</f>
        <v>3.7851732849471418</v>
      </c>
      <c r="IR289" s="4">
        <f ca="1">FORECAST(IR277,OFFSET('Fluid Volume vs Fill Height'!$E$9:$E$2166,MATCH(IR277,'Fluid Volume vs Fill Height'!$B$9:$B$2166,1)-1,0,2),
OFFSET('Fluid Volume vs Fill Height'!$B$9:$B$2166,MATCH(IR277,'Fluid Volume vs Fill Height'!$B$9:$B$2166,1)-1,0,2))</f>
        <v>3.7851732849471418</v>
      </c>
      <c r="IS289" s="4">
        <f ca="1">FORECAST(IS277,OFFSET('Fluid Volume vs Fill Height'!$E$9:$E$2166,MATCH(IS277,'Fluid Volume vs Fill Height'!$B$9:$B$2166,1)-1,0,2),
OFFSET('Fluid Volume vs Fill Height'!$B$9:$B$2166,MATCH(IS277,'Fluid Volume vs Fill Height'!$B$9:$B$2166,1)-1,0,2))</f>
        <v>3.7851732849471418</v>
      </c>
      <c r="IT289" s="4">
        <f ca="1">FORECAST(IT277,OFFSET('Fluid Volume vs Fill Height'!$E$9:$E$2166,MATCH(IT277,'Fluid Volume vs Fill Height'!$B$9:$B$2166,1)-1,0,2),
OFFSET('Fluid Volume vs Fill Height'!$B$9:$B$2166,MATCH(IT277,'Fluid Volume vs Fill Height'!$B$9:$B$2166,1)-1,0,2))</f>
        <v>3.7851732849471418</v>
      </c>
      <c r="IU289" s="4">
        <f ca="1">FORECAST(IU277,OFFSET('Fluid Volume vs Fill Height'!$E$9:$E$2166,MATCH(IU277,'Fluid Volume vs Fill Height'!$B$9:$B$2166,1)-1,0,2),
OFFSET('Fluid Volume vs Fill Height'!$B$9:$B$2166,MATCH(IU277,'Fluid Volume vs Fill Height'!$B$9:$B$2166,1)-1,0,2))</f>
        <v>3.7851732849471418</v>
      </c>
      <c r="IV289" s="4">
        <f ca="1">FORECAST(IV277,OFFSET('Fluid Volume vs Fill Height'!$E$9:$E$2166,MATCH(IV277,'Fluid Volume vs Fill Height'!$B$9:$B$2166,1)-1,0,2),
OFFSET('Fluid Volume vs Fill Height'!$B$9:$B$2166,MATCH(IV277,'Fluid Volume vs Fill Height'!$B$9:$B$2166,1)-1,0,2))</f>
        <v>3.7851732849471418</v>
      </c>
    </row>
    <row r="290" spans="1:256" x14ac:dyDescent="0.15">
      <c r="A290" s="24" t="s">
        <v>102</v>
      </c>
      <c r="B290" s="2" t="s">
        <v>14</v>
      </c>
      <c r="C290" s="4"/>
      <c r="D290" s="4">
        <f ca="1">FORECAST(D278,OFFSET('Fluid Volume vs Fill Height'!$E$9:$E$2166,MATCH(D278,'Fluid Volume vs Fill Height'!$B$9:$B$2166,1)-1,0,2),
OFFSET('Fluid Volume vs Fill Height'!$B$9:$B$2166,MATCH(D278,'Fluid Volume vs Fill Height'!$B$9:$B$2166,1)-1,0,2))</f>
        <v>65.727531416240765</v>
      </c>
      <c r="E290" s="4">
        <f ca="1">FORECAST(E278,OFFSET('Fluid Volume vs Fill Height'!$E$9:$E$2166,MATCH(E278,'Fluid Volume vs Fill Height'!$B$9:$B$2166,1)-1,0,2),
OFFSET('Fluid Volume vs Fill Height'!$B$9:$B$2166,MATCH(E278,'Fluid Volume vs Fill Height'!$B$9:$B$2166,1)-1,0,2))</f>
        <v>65.81625198196744</v>
      </c>
      <c r="F290" s="4">
        <f ca="1">FORECAST(F278,OFFSET('Fluid Volume vs Fill Height'!$E$9:$E$2166,MATCH(F278,'Fluid Volume vs Fill Height'!$B$9:$B$2166,1)-1,0,2),
OFFSET('Fluid Volume vs Fill Height'!$B$9:$B$2166,MATCH(F278,'Fluid Volume vs Fill Height'!$B$9:$B$2166,1)-1,0,2))</f>
        <v>65.905755800723085</v>
      </c>
      <c r="G290" s="4">
        <f ca="1">FORECAST(G278,OFFSET('Fluid Volume vs Fill Height'!$E$9:$E$2166,MATCH(G278,'Fluid Volume vs Fill Height'!$B$9:$B$2166,1)-1,0,2),
OFFSET('Fluid Volume vs Fill Height'!$B$9:$B$2166,MATCH(G278,'Fluid Volume vs Fill Height'!$B$9:$B$2166,1)-1,0,2))</f>
        <v>65.996048954809154</v>
      </c>
      <c r="H290" s="4">
        <f ca="1">FORECAST(H278,OFFSET('Fluid Volume vs Fill Height'!$E$9:$E$2166,MATCH(H278,'Fluid Volume vs Fill Height'!$B$9:$B$2166,1)-1,0,2),
OFFSET('Fluid Volume vs Fill Height'!$B$9:$B$2166,MATCH(H278,'Fluid Volume vs Fill Height'!$B$9:$B$2166,1)-1,0,2))</f>
        <v>66.087137561244305</v>
      </c>
      <c r="I290" s="4">
        <f ca="1">FORECAST(I278,OFFSET('Fluid Volume vs Fill Height'!$E$9:$E$2166,MATCH(I278,'Fluid Volume vs Fill Height'!$B$9:$B$2166,1)-1,0,2),
OFFSET('Fluid Volume vs Fill Height'!$B$9:$B$2166,MATCH(I278,'Fluid Volume vs Fill Height'!$B$9:$B$2166,1)-1,0,2))</f>
        <v>66.179027771796399</v>
      </c>
      <c r="J290" s="4">
        <f ca="1">FORECAST(J278,OFFSET('Fluid Volume vs Fill Height'!$E$9:$E$2166,MATCH(J278,'Fluid Volume vs Fill Height'!$B$9:$B$2166,1)-1,0,2),
OFFSET('Fluid Volume vs Fill Height'!$B$9:$B$2166,MATCH(J278,'Fluid Volume vs Fill Height'!$B$9:$B$2166,1)-1,0,2))</f>
        <v>66.271725773012491</v>
      </c>
      <c r="K290" s="4">
        <f ca="1">FORECAST(K278,OFFSET('Fluid Volume vs Fill Height'!$E$9:$E$2166,MATCH(K278,'Fluid Volume vs Fill Height'!$B$9:$B$2166,1)-1,0,2),
OFFSET('Fluid Volume vs Fill Height'!$B$9:$B$2166,MATCH(K278,'Fluid Volume vs Fill Height'!$B$9:$B$2166,1)-1,0,2))</f>
        <v>66.365237786246922</v>
      </c>
      <c r="L290" s="4">
        <f ca="1">FORECAST(L278,OFFSET('Fluid Volume vs Fill Height'!$E$9:$E$2166,MATCH(L278,'Fluid Volume vs Fill Height'!$B$9:$B$2166,1)-1,0,2),
OFFSET('Fluid Volume vs Fill Height'!$B$9:$B$2166,MATCH(L278,'Fluid Volume vs Fill Height'!$B$9:$B$2166,1)-1,0,2))</f>
        <v>66.459570067687508</v>
      </c>
      <c r="M290" s="4">
        <f ca="1">FORECAST(M278,OFFSET('Fluid Volume vs Fill Height'!$E$9:$E$2166,MATCH(M278,'Fluid Volume vs Fill Height'!$B$9:$B$2166,1)-1,0,2),
OFFSET('Fluid Volume vs Fill Height'!$B$9:$B$2166,MATCH(M278,'Fluid Volume vs Fill Height'!$B$9:$B$2166,1)-1,0,2))</f>
        <v>66.068924632361046</v>
      </c>
      <c r="N290" s="4">
        <f ca="1">FORECAST(N278,OFFSET('Fluid Volume vs Fill Height'!$E$9:$E$2166,MATCH(N278,'Fluid Volume vs Fill Height'!$B$9:$B$2166,1)-1,0,2),
OFFSET('Fluid Volume vs Fill Height'!$B$9:$B$2166,MATCH(N278,'Fluid Volume vs Fill Height'!$B$9:$B$2166,1)-1,0,2))</f>
        <v>64.059280114827857</v>
      </c>
      <c r="O290" s="4">
        <f ca="1">FORECAST(O278,OFFSET('Fluid Volume vs Fill Height'!$E$9:$E$2166,MATCH(O278,'Fluid Volume vs Fill Height'!$B$9:$B$2166,1)-1,0,2),
OFFSET('Fluid Volume vs Fill Height'!$B$9:$B$2166,MATCH(O278,'Fluid Volume vs Fill Height'!$B$9:$B$2166,1)-1,0,2))</f>
        <v>62.029431213779915</v>
      </c>
      <c r="P290" s="4">
        <f ca="1">FORECAST(P278,OFFSET('Fluid Volume vs Fill Height'!$E$9:$E$2166,MATCH(P278,'Fluid Volume vs Fill Height'!$B$9:$B$2166,1)-1,0,2),
OFFSET('Fluid Volume vs Fill Height'!$B$9:$B$2166,MATCH(P278,'Fluid Volume vs Fill Height'!$B$9:$B$2166,1)-1,0,2))</f>
        <v>59.97917480020125</v>
      </c>
      <c r="Q290" s="4">
        <f ca="1">FORECAST(Q278,OFFSET('Fluid Volume vs Fill Height'!$E$9:$E$2166,MATCH(Q278,'Fluid Volume vs Fill Height'!$B$9:$B$2166,1)-1,0,2),
OFFSET('Fluid Volume vs Fill Height'!$B$9:$B$2166,MATCH(Q278,'Fluid Volume vs Fill Height'!$B$9:$B$2166,1)-1,0,2))</f>
        <v>57.908305702875708</v>
      </c>
      <c r="R290" s="4">
        <f ca="1">FORECAST(R278,OFFSET('Fluid Volume vs Fill Height'!$E$9:$E$2166,MATCH(R278,'Fluid Volume vs Fill Height'!$B$9:$B$2166,1)-1,0,2),
OFFSET('Fluid Volume vs Fill Height'!$B$9:$B$2166,MATCH(R278,'Fluid Volume vs Fill Height'!$B$9:$B$2166,1)-1,0,2))</f>
        <v>55.816616687855159</v>
      </c>
      <c r="S290" s="4">
        <f ca="1">FORECAST(S278,OFFSET('Fluid Volume vs Fill Height'!$E$9:$E$2166,MATCH(S278,'Fluid Volume vs Fill Height'!$B$9:$B$2166,1)-1,0,2),
OFFSET('Fluid Volume vs Fill Height'!$B$9:$B$2166,MATCH(S278,'Fluid Volume vs Fill Height'!$B$9:$B$2166,1)-1,0,2))</f>
        <v>53.703898437721442</v>
      </c>
      <c r="T290" s="4">
        <f ca="1">FORECAST(T278,OFFSET('Fluid Volume vs Fill Height'!$E$9:$E$2166,MATCH(T278,'Fluid Volume vs Fill Height'!$B$9:$B$2166,1)-1,0,2),
OFFSET('Fluid Volume vs Fill Height'!$B$9:$B$2166,MATCH(T278,'Fluid Volume vs Fill Height'!$B$9:$B$2166,1)-1,0,2))</f>
        <v>51.569939530639722</v>
      </c>
      <c r="U290" s="4">
        <f ca="1">FORECAST(U278,OFFSET('Fluid Volume vs Fill Height'!$E$9:$E$2166,MATCH(U278,'Fluid Volume vs Fill Height'!$B$9:$B$2166,1)-1,0,2),
OFFSET('Fluid Volume vs Fill Height'!$B$9:$B$2166,MATCH(U278,'Fluid Volume vs Fill Height'!$B$9:$B$2166,1)-1,0,2))</f>
        <v>49.414526419201309</v>
      </c>
      <c r="V290" s="4">
        <f ca="1">FORECAST(V278,OFFSET('Fluid Volume vs Fill Height'!$E$9:$E$2166,MATCH(V278,'Fluid Volume vs Fill Height'!$B$9:$B$2166,1)-1,0,2),
OFFSET('Fluid Volume vs Fill Height'!$B$9:$B$2166,MATCH(V278,'Fluid Volume vs Fill Height'!$B$9:$B$2166,1)-1,0,2))</f>
        <v>47.237443409053782</v>
      </c>
      <c r="W290" s="4">
        <f ca="1">FORECAST(W278,OFFSET('Fluid Volume vs Fill Height'!$E$9:$E$2166,MATCH(W278,'Fluid Volume vs Fill Height'!$B$9:$B$2166,1)-1,0,2),
OFFSET('Fluid Volume vs Fill Height'!$B$9:$B$2166,MATCH(W278,'Fluid Volume vs Fill Height'!$B$9:$B$2166,1)-1,0,2))</f>
        <v>45.038472637316211</v>
      </c>
      <c r="X290" s="4">
        <f ca="1">FORECAST(X278,OFFSET('Fluid Volume vs Fill Height'!$E$9:$E$2166,MATCH(X278,'Fluid Volume vs Fill Height'!$B$9:$B$2166,1)-1,0,2),
OFFSET('Fluid Volume vs Fill Height'!$B$9:$B$2166,MATCH(X278,'Fluid Volume vs Fill Height'!$B$9:$B$2166,1)-1,0,2))</f>
        <v>42.817394050777395</v>
      </c>
      <c r="Y290" s="4">
        <f ca="1">FORECAST(Y278,OFFSET('Fluid Volume vs Fill Height'!$E$9:$E$2166,MATCH(Y278,'Fluid Volume vs Fill Height'!$B$9:$B$2166,1)-1,0,2),
OFFSET('Fluid Volume vs Fill Height'!$B$9:$B$2166,MATCH(Y278,'Fluid Volume vs Fill Height'!$B$9:$B$2166,1)-1,0,2))</f>
        <v>40.573985383874927</v>
      </c>
      <c r="Z290" s="4">
        <f ca="1">FORECAST(Z278,OFFSET('Fluid Volume vs Fill Height'!$E$9:$E$2166,MATCH(Z278,'Fluid Volume vs Fill Height'!$B$9:$B$2166,1)-1,0,2),
OFFSET('Fluid Volume vs Fill Height'!$B$9:$B$2166,MATCH(Z278,'Fluid Volume vs Fill Height'!$B$9:$B$2166,1)-1,0,2))</f>
        <v>38.308022136452863</v>
      </c>
      <c r="AA290" s="4">
        <f ca="1">FORECAST(AA278,OFFSET('Fluid Volume vs Fill Height'!$E$9:$E$2166,MATCH(AA278,'Fluid Volume vs Fill Height'!$B$9:$B$2166,1)-1,0,2),
OFFSET('Fluid Volume vs Fill Height'!$B$9:$B$2166,MATCH(AA278,'Fluid Volume vs Fill Height'!$B$9:$B$2166,1)-1,0,2))</f>
        <v>36.019277551295758</v>
      </c>
      <c r="AB290" s="4">
        <f ca="1">FORECAST(AB278,OFFSET('Fluid Volume vs Fill Height'!$E$9:$E$2166,MATCH(AB278,'Fluid Volume vs Fill Height'!$B$9:$B$2166,1)-1,0,2),
OFFSET('Fluid Volume vs Fill Height'!$B$9:$B$2166,MATCH(AB278,'Fluid Volume vs Fill Height'!$B$9:$B$2166,1)-1,0,2))</f>
        <v>33.707522591436849</v>
      </c>
      <c r="AC290" s="4">
        <f ca="1">FORECAST(AC278,OFFSET('Fluid Volume vs Fill Height'!$E$9:$E$2166,MATCH(AC278,'Fluid Volume vs Fill Height'!$B$9:$B$2166,1)-1,0,2),
OFFSET('Fluid Volume vs Fill Height'!$B$9:$B$2166,MATCH(AC278,'Fluid Volume vs Fill Height'!$B$9:$B$2166,1)-1,0,2))</f>
        <v>31.372525917238079</v>
      </c>
      <c r="AD290" s="4">
        <f ca="1">FORECAST(AD278,OFFSET('Fluid Volume vs Fill Height'!$E$9:$E$2166,MATCH(AD278,'Fluid Volume vs Fill Height'!$B$9:$B$2166,1)-1,0,2),
OFFSET('Fluid Volume vs Fill Height'!$B$9:$B$2166,MATCH(AD278,'Fluid Volume vs Fill Height'!$B$9:$B$2166,1)-1,0,2))</f>
        <v>29.014053863239731</v>
      </c>
      <c r="AE290" s="4">
        <f ca="1">FORECAST(AE278,OFFSET('Fluid Volume vs Fill Height'!$E$9:$E$2166,MATCH(AE278,'Fluid Volume vs Fill Height'!$B$9:$B$2166,1)-1,0,2),
OFFSET('Fluid Volume vs Fill Height'!$B$9:$B$2166,MATCH(AE278,'Fluid Volume vs Fill Height'!$B$9:$B$2166,1)-1,0,2))</f>
        <v>26.631870414777282</v>
      </c>
      <c r="AF290" s="4">
        <f ca="1">FORECAST(AF278,OFFSET('Fluid Volume vs Fill Height'!$E$9:$E$2166,MATCH(AF278,'Fluid Volume vs Fill Height'!$B$9:$B$2166,1)-1,0,2),
OFFSET('Fluid Volume vs Fill Height'!$B$9:$B$2166,MATCH(AF278,'Fluid Volume vs Fill Height'!$B$9:$B$2166,1)-1,0,2))</f>
        <v>24.225737184363165</v>
      </c>
      <c r="AG290" s="4">
        <f ca="1">FORECAST(AG278,OFFSET('Fluid Volume vs Fill Height'!$E$9:$E$2166,MATCH(AG278,'Fluid Volume vs Fill Height'!$B$9:$B$2166,1)-1,0,2),
OFFSET('Fluid Volume vs Fill Height'!$B$9:$B$2166,MATCH(AG278,'Fluid Volume vs Fill Height'!$B$9:$B$2166,1)-1,0,2))</f>
        <v>21.795413387831118</v>
      </c>
      <c r="AH290" s="4">
        <f ca="1">FORECAST(AH278,OFFSET('Fluid Volume vs Fill Height'!$E$9:$E$2166,MATCH(AH278,'Fluid Volume vs Fill Height'!$B$9:$B$2166,1)-1,0,2),
OFFSET('Fluid Volume vs Fill Height'!$B$9:$B$2166,MATCH(AH278,'Fluid Volume vs Fill Height'!$B$9:$B$2166,1)-1,0,2))</f>
        <v>19.340655820240652</v>
      </c>
      <c r="AI290" s="4">
        <f ca="1">FORECAST(AI278,OFFSET('Fluid Volume vs Fill Height'!$E$9:$E$2166,MATCH(AI278,'Fluid Volume vs Fill Height'!$B$9:$B$2166,1)-1,0,2),
OFFSET('Fluid Volume vs Fill Height'!$B$9:$B$2166,MATCH(AI278,'Fluid Volume vs Fill Height'!$B$9:$B$2166,1)-1,0,2))</f>
        <v>16.861218831539301</v>
      </c>
      <c r="AJ290" s="4">
        <f ca="1">FORECAST(AJ278,OFFSET('Fluid Volume vs Fill Height'!$E$9:$E$2166,MATCH(AJ278,'Fluid Volume vs Fill Height'!$B$9:$B$2166,1)-1,0,2),
OFFSET('Fluid Volume vs Fill Height'!$B$9:$B$2166,MATCH(AJ278,'Fluid Volume vs Fill Height'!$B$9:$B$2166,1)-1,0,2))</f>
        <v>14.356854301980164</v>
      </c>
      <c r="AK290" s="4">
        <f ca="1">FORECAST(AK278,OFFSET('Fluid Volume vs Fill Height'!$E$9:$E$2166,MATCH(AK278,'Fluid Volume vs Fill Height'!$B$9:$B$2166,1)-1,0,2),
OFFSET('Fluid Volume vs Fill Height'!$B$9:$B$2166,MATCH(AK278,'Fluid Volume vs Fill Height'!$B$9:$B$2166,1)-1,0,2))</f>
        <v>11.827307973995994</v>
      </c>
      <c r="AL290" s="4">
        <f ca="1">FORECAST(AL278,OFFSET('Fluid Volume vs Fill Height'!$E$9:$E$2166,MATCH(AL278,'Fluid Volume vs Fill Height'!$B$9:$B$2166,1)-1,0,2),
OFFSET('Fluid Volume vs Fill Height'!$B$9:$B$2166,MATCH(AL278,'Fluid Volume vs Fill Height'!$B$9:$B$2166,1)-1,0,2))</f>
        <v>9.2720844429124618</v>
      </c>
      <c r="AM290" s="4">
        <f ca="1">FORECAST(AM278,OFFSET('Fluid Volume vs Fill Height'!$E$9:$E$2166,MATCH(AM278,'Fluid Volume vs Fill Height'!$B$9:$B$2166,1)-1,0,2),
OFFSET('Fluid Volume vs Fill Height'!$B$9:$B$2166,MATCH(AM278,'Fluid Volume vs Fill Height'!$B$9:$B$2166,1)-1,0,2))</f>
        <v>6.6899879730123599</v>
      </c>
      <c r="AN290" s="4">
        <f ca="1">FORECAST(AN278,OFFSET('Fluid Volume vs Fill Height'!$E$9:$E$2166,MATCH(AN278,'Fluid Volume vs Fill Height'!$B$9:$B$2166,1)-1,0,2),
OFFSET('Fluid Volume vs Fill Height'!$B$9:$B$2166,MATCH(AN278,'Fluid Volume vs Fill Height'!$B$9:$B$2166,1)-1,0,2))</f>
        <v>4.0787264051582692</v>
      </c>
      <c r="AO290" s="4">
        <f ca="1">FORECAST(AO278,OFFSET('Fluid Volume vs Fill Height'!$E$9:$E$2166,MATCH(AO278,'Fluid Volume vs Fill Height'!$B$9:$B$2166,1)-1,0,2),
OFFSET('Fluid Volume vs Fill Height'!$B$9:$B$2166,MATCH(AO278,'Fluid Volume vs Fill Height'!$B$9:$B$2166,1)-1,0,2))</f>
        <v>3.7851732849471418</v>
      </c>
      <c r="AP290" s="4">
        <f ca="1">FORECAST(AP278,OFFSET('Fluid Volume vs Fill Height'!$E$9:$E$2166,MATCH(AP278,'Fluid Volume vs Fill Height'!$B$9:$B$2166,1)-1,0,2),
OFFSET('Fluid Volume vs Fill Height'!$B$9:$B$2166,MATCH(AP278,'Fluid Volume vs Fill Height'!$B$9:$B$2166,1)-1,0,2))</f>
        <v>3.7851732849471418</v>
      </c>
      <c r="AQ290" s="4">
        <f ca="1">FORECAST(AQ278,OFFSET('Fluid Volume vs Fill Height'!$E$9:$E$2166,MATCH(AQ278,'Fluid Volume vs Fill Height'!$B$9:$B$2166,1)-1,0,2),
OFFSET('Fluid Volume vs Fill Height'!$B$9:$B$2166,MATCH(AQ278,'Fluid Volume vs Fill Height'!$B$9:$B$2166,1)-1,0,2))</f>
        <v>3.7851732849471418</v>
      </c>
      <c r="AR290" s="4">
        <f ca="1">FORECAST(AR278,OFFSET('Fluid Volume vs Fill Height'!$E$9:$E$2166,MATCH(AR278,'Fluid Volume vs Fill Height'!$B$9:$B$2166,1)-1,0,2),
OFFSET('Fluid Volume vs Fill Height'!$B$9:$B$2166,MATCH(AR278,'Fluid Volume vs Fill Height'!$B$9:$B$2166,1)-1,0,2))</f>
        <v>3.7851732849471418</v>
      </c>
      <c r="AS290" s="4">
        <f ca="1">FORECAST(AS278,OFFSET('Fluid Volume vs Fill Height'!$E$9:$E$2166,MATCH(AS278,'Fluid Volume vs Fill Height'!$B$9:$B$2166,1)-1,0,2),
OFFSET('Fluid Volume vs Fill Height'!$B$9:$B$2166,MATCH(AS278,'Fluid Volume vs Fill Height'!$B$9:$B$2166,1)-1,0,2))</f>
        <v>3.7851732849471418</v>
      </c>
      <c r="AT290" s="4">
        <f ca="1">FORECAST(AT278,OFFSET('Fluid Volume vs Fill Height'!$E$9:$E$2166,MATCH(AT278,'Fluid Volume vs Fill Height'!$B$9:$B$2166,1)-1,0,2),
OFFSET('Fluid Volume vs Fill Height'!$B$9:$B$2166,MATCH(AT278,'Fluid Volume vs Fill Height'!$B$9:$B$2166,1)-1,0,2))</f>
        <v>3.7851732849471418</v>
      </c>
      <c r="AU290" s="4">
        <f ca="1">FORECAST(AU278,OFFSET('Fluid Volume vs Fill Height'!$E$9:$E$2166,MATCH(AU278,'Fluid Volume vs Fill Height'!$B$9:$B$2166,1)-1,0,2),
OFFSET('Fluid Volume vs Fill Height'!$B$9:$B$2166,MATCH(AU278,'Fluid Volume vs Fill Height'!$B$9:$B$2166,1)-1,0,2))</f>
        <v>3.7851732849471418</v>
      </c>
      <c r="AV290" s="4">
        <f ca="1">FORECAST(AV278,OFFSET('Fluid Volume vs Fill Height'!$E$9:$E$2166,MATCH(AV278,'Fluid Volume vs Fill Height'!$B$9:$B$2166,1)-1,0,2),
OFFSET('Fluid Volume vs Fill Height'!$B$9:$B$2166,MATCH(AV278,'Fluid Volume vs Fill Height'!$B$9:$B$2166,1)-1,0,2))</f>
        <v>3.7851732849471418</v>
      </c>
      <c r="AW290" s="4">
        <f ca="1">FORECAST(AW278,OFFSET('Fluid Volume vs Fill Height'!$E$9:$E$2166,MATCH(AW278,'Fluid Volume vs Fill Height'!$B$9:$B$2166,1)-1,0,2),
OFFSET('Fluid Volume vs Fill Height'!$B$9:$B$2166,MATCH(AW278,'Fluid Volume vs Fill Height'!$B$9:$B$2166,1)-1,0,2))</f>
        <v>3.7851732849471418</v>
      </c>
      <c r="AX290" s="4">
        <f ca="1">FORECAST(AX278,OFFSET('Fluid Volume vs Fill Height'!$E$9:$E$2166,MATCH(AX278,'Fluid Volume vs Fill Height'!$B$9:$B$2166,1)-1,0,2),
OFFSET('Fluid Volume vs Fill Height'!$B$9:$B$2166,MATCH(AX278,'Fluid Volume vs Fill Height'!$B$9:$B$2166,1)-1,0,2))</f>
        <v>3.7851732849471418</v>
      </c>
      <c r="AY290" s="4">
        <f ca="1">FORECAST(AY278,OFFSET('Fluid Volume vs Fill Height'!$E$9:$E$2166,MATCH(AY278,'Fluid Volume vs Fill Height'!$B$9:$B$2166,1)-1,0,2),
OFFSET('Fluid Volume vs Fill Height'!$B$9:$B$2166,MATCH(AY278,'Fluid Volume vs Fill Height'!$B$9:$B$2166,1)-1,0,2))</f>
        <v>3.7851732849471418</v>
      </c>
      <c r="AZ290" s="4">
        <f ca="1">FORECAST(AZ278,OFFSET('Fluid Volume vs Fill Height'!$E$9:$E$2166,MATCH(AZ278,'Fluid Volume vs Fill Height'!$B$9:$B$2166,1)-1,0,2),
OFFSET('Fluid Volume vs Fill Height'!$B$9:$B$2166,MATCH(AZ278,'Fluid Volume vs Fill Height'!$B$9:$B$2166,1)-1,0,2))</f>
        <v>3.7851732849471418</v>
      </c>
      <c r="BA290" s="4">
        <f ca="1">FORECAST(BA278,OFFSET('Fluid Volume vs Fill Height'!$E$9:$E$2166,MATCH(BA278,'Fluid Volume vs Fill Height'!$B$9:$B$2166,1)-1,0,2),
OFFSET('Fluid Volume vs Fill Height'!$B$9:$B$2166,MATCH(BA278,'Fluid Volume vs Fill Height'!$B$9:$B$2166,1)-1,0,2))</f>
        <v>3.7851732849471418</v>
      </c>
      <c r="BB290" s="4">
        <f ca="1">FORECAST(BB278,OFFSET('Fluid Volume vs Fill Height'!$E$9:$E$2166,MATCH(BB278,'Fluid Volume vs Fill Height'!$B$9:$B$2166,1)-1,0,2),
OFFSET('Fluid Volume vs Fill Height'!$B$9:$B$2166,MATCH(BB278,'Fluid Volume vs Fill Height'!$B$9:$B$2166,1)-1,0,2))</f>
        <v>3.7851732849471418</v>
      </c>
      <c r="BC290" s="4">
        <f ca="1">FORECAST(BC278,OFFSET('Fluid Volume vs Fill Height'!$E$9:$E$2166,MATCH(BC278,'Fluid Volume vs Fill Height'!$B$9:$B$2166,1)-1,0,2),
OFFSET('Fluid Volume vs Fill Height'!$B$9:$B$2166,MATCH(BC278,'Fluid Volume vs Fill Height'!$B$9:$B$2166,1)-1,0,2))</f>
        <v>3.7851732849471418</v>
      </c>
      <c r="BD290" s="4">
        <f ca="1">FORECAST(BD278,OFFSET('Fluid Volume vs Fill Height'!$E$9:$E$2166,MATCH(BD278,'Fluid Volume vs Fill Height'!$B$9:$B$2166,1)-1,0,2),
OFFSET('Fluid Volume vs Fill Height'!$B$9:$B$2166,MATCH(BD278,'Fluid Volume vs Fill Height'!$B$9:$B$2166,1)-1,0,2))</f>
        <v>3.7851732849471418</v>
      </c>
      <c r="BE290" s="4">
        <f ca="1">FORECAST(BE278,OFFSET('Fluid Volume vs Fill Height'!$E$9:$E$2166,MATCH(BE278,'Fluid Volume vs Fill Height'!$B$9:$B$2166,1)-1,0,2),
OFFSET('Fluid Volume vs Fill Height'!$B$9:$B$2166,MATCH(BE278,'Fluid Volume vs Fill Height'!$B$9:$B$2166,1)-1,0,2))</f>
        <v>3.7851732849471418</v>
      </c>
      <c r="BF290" s="4">
        <f ca="1">FORECAST(BF278,OFFSET('Fluid Volume vs Fill Height'!$E$9:$E$2166,MATCH(BF278,'Fluid Volume vs Fill Height'!$B$9:$B$2166,1)-1,0,2),
OFFSET('Fluid Volume vs Fill Height'!$B$9:$B$2166,MATCH(BF278,'Fluid Volume vs Fill Height'!$B$9:$B$2166,1)-1,0,2))</f>
        <v>3.7851732849471418</v>
      </c>
      <c r="BG290" s="4">
        <f ca="1">FORECAST(BG278,OFFSET('Fluid Volume vs Fill Height'!$E$9:$E$2166,MATCH(BG278,'Fluid Volume vs Fill Height'!$B$9:$B$2166,1)-1,0,2),
OFFSET('Fluid Volume vs Fill Height'!$B$9:$B$2166,MATCH(BG278,'Fluid Volume vs Fill Height'!$B$9:$B$2166,1)-1,0,2))</f>
        <v>3.7851732849471418</v>
      </c>
      <c r="BH290" s="4">
        <f ca="1">FORECAST(BH278,OFFSET('Fluid Volume vs Fill Height'!$E$9:$E$2166,MATCH(BH278,'Fluid Volume vs Fill Height'!$B$9:$B$2166,1)-1,0,2),
OFFSET('Fluid Volume vs Fill Height'!$B$9:$B$2166,MATCH(BH278,'Fluid Volume vs Fill Height'!$B$9:$B$2166,1)-1,0,2))</f>
        <v>3.7851732849471418</v>
      </c>
      <c r="BI290" s="4">
        <f ca="1">FORECAST(BI278,OFFSET('Fluid Volume vs Fill Height'!$E$9:$E$2166,MATCH(BI278,'Fluid Volume vs Fill Height'!$B$9:$B$2166,1)-1,0,2),
OFFSET('Fluid Volume vs Fill Height'!$B$9:$B$2166,MATCH(BI278,'Fluid Volume vs Fill Height'!$B$9:$B$2166,1)-1,0,2))</f>
        <v>3.7851732849471418</v>
      </c>
      <c r="BJ290" s="4">
        <f ca="1">FORECAST(BJ278,OFFSET('Fluid Volume vs Fill Height'!$E$9:$E$2166,MATCH(BJ278,'Fluid Volume vs Fill Height'!$B$9:$B$2166,1)-1,0,2),
OFFSET('Fluid Volume vs Fill Height'!$B$9:$B$2166,MATCH(BJ278,'Fluid Volume vs Fill Height'!$B$9:$B$2166,1)-1,0,2))</f>
        <v>3.7851732849471418</v>
      </c>
      <c r="BK290" s="4">
        <f ca="1">FORECAST(BK278,OFFSET('Fluid Volume vs Fill Height'!$E$9:$E$2166,MATCH(BK278,'Fluid Volume vs Fill Height'!$B$9:$B$2166,1)-1,0,2),
OFFSET('Fluid Volume vs Fill Height'!$B$9:$B$2166,MATCH(BK278,'Fluid Volume vs Fill Height'!$B$9:$B$2166,1)-1,0,2))</f>
        <v>3.7851732849471418</v>
      </c>
      <c r="BL290" s="4">
        <f ca="1">FORECAST(BL278,OFFSET('Fluid Volume vs Fill Height'!$E$9:$E$2166,MATCH(BL278,'Fluid Volume vs Fill Height'!$B$9:$B$2166,1)-1,0,2),
OFFSET('Fluid Volume vs Fill Height'!$B$9:$B$2166,MATCH(BL278,'Fluid Volume vs Fill Height'!$B$9:$B$2166,1)-1,0,2))</f>
        <v>3.7851732849471418</v>
      </c>
      <c r="BM290" s="4">
        <f ca="1">FORECAST(BM278,OFFSET('Fluid Volume vs Fill Height'!$E$9:$E$2166,MATCH(BM278,'Fluid Volume vs Fill Height'!$B$9:$B$2166,1)-1,0,2),
OFFSET('Fluid Volume vs Fill Height'!$B$9:$B$2166,MATCH(BM278,'Fluid Volume vs Fill Height'!$B$9:$B$2166,1)-1,0,2))</f>
        <v>3.7851732849471418</v>
      </c>
      <c r="BN290" s="4">
        <f ca="1">FORECAST(BN278,OFFSET('Fluid Volume vs Fill Height'!$E$9:$E$2166,MATCH(BN278,'Fluid Volume vs Fill Height'!$B$9:$B$2166,1)-1,0,2),
OFFSET('Fluid Volume vs Fill Height'!$B$9:$B$2166,MATCH(BN278,'Fluid Volume vs Fill Height'!$B$9:$B$2166,1)-1,0,2))</f>
        <v>3.7851732849471418</v>
      </c>
      <c r="BO290" s="4">
        <f ca="1">FORECAST(BO278,OFFSET('Fluid Volume vs Fill Height'!$E$9:$E$2166,MATCH(BO278,'Fluid Volume vs Fill Height'!$B$9:$B$2166,1)-1,0,2),
OFFSET('Fluid Volume vs Fill Height'!$B$9:$B$2166,MATCH(BO278,'Fluid Volume vs Fill Height'!$B$9:$B$2166,1)-1,0,2))</f>
        <v>3.7851732849471418</v>
      </c>
      <c r="BP290" s="4">
        <f ca="1">FORECAST(BP278,OFFSET('Fluid Volume vs Fill Height'!$E$9:$E$2166,MATCH(BP278,'Fluid Volume vs Fill Height'!$B$9:$B$2166,1)-1,0,2),
OFFSET('Fluid Volume vs Fill Height'!$B$9:$B$2166,MATCH(BP278,'Fluid Volume vs Fill Height'!$B$9:$B$2166,1)-1,0,2))</f>
        <v>3.7851732849471418</v>
      </c>
      <c r="BQ290" s="4">
        <f ca="1">FORECAST(BQ278,OFFSET('Fluid Volume vs Fill Height'!$E$9:$E$2166,MATCH(BQ278,'Fluid Volume vs Fill Height'!$B$9:$B$2166,1)-1,0,2),
OFFSET('Fluid Volume vs Fill Height'!$B$9:$B$2166,MATCH(BQ278,'Fluid Volume vs Fill Height'!$B$9:$B$2166,1)-1,0,2))</f>
        <v>3.7851732849471418</v>
      </c>
      <c r="BR290" s="4">
        <f ca="1">FORECAST(BR278,OFFSET('Fluid Volume vs Fill Height'!$E$9:$E$2166,MATCH(BR278,'Fluid Volume vs Fill Height'!$B$9:$B$2166,1)-1,0,2),
OFFSET('Fluid Volume vs Fill Height'!$B$9:$B$2166,MATCH(BR278,'Fluid Volume vs Fill Height'!$B$9:$B$2166,1)-1,0,2))</f>
        <v>3.7851732849471418</v>
      </c>
      <c r="BS290" s="4">
        <f ca="1">FORECAST(BS278,OFFSET('Fluid Volume vs Fill Height'!$E$9:$E$2166,MATCH(BS278,'Fluid Volume vs Fill Height'!$B$9:$B$2166,1)-1,0,2),
OFFSET('Fluid Volume vs Fill Height'!$B$9:$B$2166,MATCH(BS278,'Fluid Volume vs Fill Height'!$B$9:$B$2166,1)-1,0,2))</f>
        <v>3.7851732849471418</v>
      </c>
      <c r="BT290" s="4">
        <f ca="1">FORECAST(BT278,OFFSET('Fluid Volume vs Fill Height'!$E$9:$E$2166,MATCH(BT278,'Fluid Volume vs Fill Height'!$B$9:$B$2166,1)-1,0,2),
OFFSET('Fluid Volume vs Fill Height'!$B$9:$B$2166,MATCH(BT278,'Fluid Volume vs Fill Height'!$B$9:$B$2166,1)-1,0,2))</f>
        <v>3.7851732849471418</v>
      </c>
      <c r="BU290" s="4">
        <f ca="1">FORECAST(BU278,OFFSET('Fluid Volume vs Fill Height'!$E$9:$E$2166,MATCH(BU278,'Fluid Volume vs Fill Height'!$B$9:$B$2166,1)-1,0,2),
OFFSET('Fluid Volume vs Fill Height'!$B$9:$B$2166,MATCH(BU278,'Fluid Volume vs Fill Height'!$B$9:$B$2166,1)-1,0,2))</f>
        <v>3.7851732849471418</v>
      </c>
      <c r="BV290" s="4">
        <f ca="1">FORECAST(BV278,OFFSET('Fluid Volume vs Fill Height'!$E$9:$E$2166,MATCH(BV278,'Fluid Volume vs Fill Height'!$B$9:$B$2166,1)-1,0,2),
OFFSET('Fluid Volume vs Fill Height'!$B$9:$B$2166,MATCH(BV278,'Fluid Volume vs Fill Height'!$B$9:$B$2166,1)-1,0,2))</f>
        <v>3.7851732849471418</v>
      </c>
      <c r="BW290" s="4">
        <f ca="1">FORECAST(BW278,OFFSET('Fluid Volume vs Fill Height'!$E$9:$E$2166,MATCH(BW278,'Fluid Volume vs Fill Height'!$B$9:$B$2166,1)-1,0,2),
OFFSET('Fluid Volume vs Fill Height'!$B$9:$B$2166,MATCH(BW278,'Fluid Volume vs Fill Height'!$B$9:$B$2166,1)-1,0,2))</f>
        <v>3.7851732849471418</v>
      </c>
      <c r="BX290" s="4">
        <f ca="1">FORECAST(BX278,OFFSET('Fluid Volume vs Fill Height'!$E$9:$E$2166,MATCH(BX278,'Fluid Volume vs Fill Height'!$B$9:$B$2166,1)-1,0,2),
OFFSET('Fluid Volume vs Fill Height'!$B$9:$B$2166,MATCH(BX278,'Fluid Volume vs Fill Height'!$B$9:$B$2166,1)-1,0,2))</f>
        <v>3.7851732849471418</v>
      </c>
      <c r="BY290" s="4">
        <f ca="1">FORECAST(BY278,OFFSET('Fluid Volume vs Fill Height'!$E$9:$E$2166,MATCH(BY278,'Fluid Volume vs Fill Height'!$B$9:$B$2166,1)-1,0,2),
OFFSET('Fluid Volume vs Fill Height'!$B$9:$B$2166,MATCH(BY278,'Fluid Volume vs Fill Height'!$B$9:$B$2166,1)-1,0,2))</f>
        <v>3.7851732849471418</v>
      </c>
      <c r="BZ290" s="4">
        <f ca="1">FORECAST(BZ278,OFFSET('Fluid Volume vs Fill Height'!$E$9:$E$2166,MATCH(BZ278,'Fluid Volume vs Fill Height'!$B$9:$B$2166,1)-1,0,2),
OFFSET('Fluid Volume vs Fill Height'!$B$9:$B$2166,MATCH(BZ278,'Fluid Volume vs Fill Height'!$B$9:$B$2166,1)-1,0,2))</f>
        <v>3.7851732849471418</v>
      </c>
      <c r="CA290" s="4">
        <f ca="1">FORECAST(CA278,OFFSET('Fluid Volume vs Fill Height'!$E$9:$E$2166,MATCH(CA278,'Fluid Volume vs Fill Height'!$B$9:$B$2166,1)-1,0,2),
OFFSET('Fluid Volume vs Fill Height'!$B$9:$B$2166,MATCH(CA278,'Fluid Volume vs Fill Height'!$B$9:$B$2166,1)-1,0,2))</f>
        <v>3.7851732849471418</v>
      </c>
      <c r="CB290" s="4">
        <f ca="1">FORECAST(CB278,OFFSET('Fluid Volume vs Fill Height'!$E$9:$E$2166,MATCH(CB278,'Fluid Volume vs Fill Height'!$B$9:$B$2166,1)-1,0,2),
OFFSET('Fluid Volume vs Fill Height'!$B$9:$B$2166,MATCH(CB278,'Fluid Volume vs Fill Height'!$B$9:$B$2166,1)-1,0,2))</f>
        <v>3.7851732849471418</v>
      </c>
      <c r="CC290" s="4">
        <f ca="1">FORECAST(CC278,OFFSET('Fluid Volume vs Fill Height'!$E$9:$E$2166,MATCH(CC278,'Fluid Volume vs Fill Height'!$B$9:$B$2166,1)-1,0,2),
OFFSET('Fluid Volume vs Fill Height'!$B$9:$B$2166,MATCH(CC278,'Fluid Volume vs Fill Height'!$B$9:$B$2166,1)-1,0,2))</f>
        <v>3.7851732849471418</v>
      </c>
      <c r="CD290" s="4">
        <f ca="1">FORECAST(CD278,OFFSET('Fluid Volume vs Fill Height'!$E$9:$E$2166,MATCH(CD278,'Fluid Volume vs Fill Height'!$B$9:$B$2166,1)-1,0,2),
OFFSET('Fluid Volume vs Fill Height'!$B$9:$B$2166,MATCH(CD278,'Fluid Volume vs Fill Height'!$B$9:$B$2166,1)-1,0,2))</f>
        <v>3.7851732849471418</v>
      </c>
      <c r="CE290" s="4">
        <f ca="1">FORECAST(CE278,OFFSET('Fluid Volume vs Fill Height'!$E$9:$E$2166,MATCH(CE278,'Fluid Volume vs Fill Height'!$B$9:$B$2166,1)-1,0,2),
OFFSET('Fluid Volume vs Fill Height'!$B$9:$B$2166,MATCH(CE278,'Fluid Volume vs Fill Height'!$B$9:$B$2166,1)-1,0,2))</f>
        <v>3.7851732849471418</v>
      </c>
      <c r="CF290" s="4">
        <f ca="1">FORECAST(CF278,OFFSET('Fluid Volume vs Fill Height'!$E$9:$E$2166,MATCH(CF278,'Fluid Volume vs Fill Height'!$B$9:$B$2166,1)-1,0,2),
OFFSET('Fluid Volume vs Fill Height'!$B$9:$B$2166,MATCH(CF278,'Fluid Volume vs Fill Height'!$B$9:$B$2166,1)-1,0,2))</f>
        <v>3.7851732849471418</v>
      </c>
      <c r="CG290" s="4">
        <f ca="1">FORECAST(CG278,OFFSET('Fluid Volume vs Fill Height'!$E$9:$E$2166,MATCH(CG278,'Fluid Volume vs Fill Height'!$B$9:$B$2166,1)-1,0,2),
OFFSET('Fluid Volume vs Fill Height'!$B$9:$B$2166,MATCH(CG278,'Fluid Volume vs Fill Height'!$B$9:$B$2166,1)-1,0,2))</f>
        <v>3.7851732849471418</v>
      </c>
      <c r="CH290" s="4">
        <f ca="1">FORECAST(CH278,OFFSET('Fluid Volume vs Fill Height'!$E$9:$E$2166,MATCH(CH278,'Fluid Volume vs Fill Height'!$B$9:$B$2166,1)-1,0,2),
OFFSET('Fluid Volume vs Fill Height'!$B$9:$B$2166,MATCH(CH278,'Fluid Volume vs Fill Height'!$B$9:$B$2166,1)-1,0,2))</f>
        <v>3.7851732849471418</v>
      </c>
      <c r="CI290" s="4">
        <f ca="1">FORECAST(CI278,OFFSET('Fluid Volume vs Fill Height'!$E$9:$E$2166,MATCH(CI278,'Fluid Volume vs Fill Height'!$B$9:$B$2166,1)-1,0,2),
OFFSET('Fluid Volume vs Fill Height'!$B$9:$B$2166,MATCH(CI278,'Fluid Volume vs Fill Height'!$B$9:$B$2166,1)-1,0,2))</f>
        <v>3.7851732849471418</v>
      </c>
      <c r="CJ290" s="4">
        <f ca="1">FORECAST(CJ278,OFFSET('Fluid Volume vs Fill Height'!$E$9:$E$2166,MATCH(CJ278,'Fluid Volume vs Fill Height'!$B$9:$B$2166,1)-1,0,2),
OFFSET('Fluid Volume vs Fill Height'!$B$9:$B$2166,MATCH(CJ278,'Fluid Volume vs Fill Height'!$B$9:$B$2166,1)-1,0,2))</f>
        <v>3.7851732849471418</v>
      </c>
      <c r="CK290" s="4">
        <f ca="1">FORECAST(CK278,OFFSET('Fluid Volume vs Fill Height'!$E$9:$E$2166,MATCH(CK278,'Fluid Volume vs Fill Height'!$B$9:$B$2166,1)-1,0,2),
OFFSET('Fluid Volume vs Fill Height'!$B$9:$B$2166,MATCH(CK278,'Fluid Volume vs Fill Height'!$B$9:$B$2166,1)-1,0,2))</f>
        <v>3.7851732849471418</v>
      </c>
      <c r="CL290" s="4">
        <f ca="1">FORECAST(CL278,OFFSET('Fluid Volume vs Fill Height'!$E$9:$E$2166,MATCH(CL278,'Fluid Volume vs Fill Height'!$B$9:$B$2166,1)-1,0,2),
OFFSET('Fluid Volume vs Fill Height'!$B$9:$B$2166,MATCH(CL278,'Fluid Volume vs Fill Height'!$B$9:$B$2166,1)-1,0,2))</f>
        <v>3.7851732849471418</v>
      </c>
      <c r="CM290" s="4">
        <f ca="1">FORECAST(CM278,OFFSET('Fluid Volume vs Fill Height'!$E$9:$E$2166,MATCH(CM278,'Fluid Volume vs Fill Height'!$B$9:$B$2166,1)-1,0,2),
OFFSET('Fluid Volume vs Fill Height'!$B$9:$B$2166,MATCH(CM278,'Fluid Volume vs Fill Height'!$B$9:$B$2166,1)-1,0,2))</f>
        <v>3.7851732849471418</v>
      </c>
      <c r="CN290" s="4">
        <f ca="1">FORECAST(CN278,OFFSET('Fluid Volume vs Fill Height'!$E$9:$E$2166,MATCH(CN278,'Fluid Volume vs Fill Height'!$B$9:$B$2166,1)-1,0,2),
OFFSET('Fluid Volume vs Fill Height'!$B$9:$B$2166,MATCH(CN278,'Fluid Volume vs Fill Height'!$B$9:$B$2166,1)-1,0,2))</f>
        <v>3.7851732849471418</v>
      </c>
      <c r="CO290" s="4">
        <f ca="1">FORECAST(CO278,OFFSET('Fluid Volume vs Fill Height'!$E$9:$E$2166,MATCH(CO278,'Fluid Volume vs Fill Height'!$B$9:$B$2166,1)-1,0,2),
OFFSET('Fluid Volume vs Fill Height'!$B$9:$B$2166,MATCH(CO278,'Fluid Volume vs Fill Height'!$B$9:$B$2166,1)-1,0,2))</f>
        <v>3.7851732849471418</v>
      </c>
      <c r="CP290" s="4">
        <f ca="1">FORECAST(CP278,OFFSET('Fluid Volume vs Fill Height'!$E$9:$E$2166,MATCH(CP278,'Fluid Volume vs Fill Height'!$B$9:$B$2166,1)-1,0,2),
OFFSET('Fluid Volume vs Fill Height'!$B$9:$B$2166,MATCH(CP278,'Fluid Volume vs Fill Height'!$B$9:$B$2166,1)-1,0,2))</f>
        <v>3.7851732849471418</v>
      </c>
      <c r="CQ290" s="4">
        <f ca="1">FORECAST(CQ278,OFFSET('Fluid Volume vs Fill Height'!$E$9:$E$2166,MATCH(CQ278,'Fluid Volume vs Fill Height'!$B$9:$B$2166,1)-1,0,2),
OFFSET('Fluid Volume vs Fill Height'!$B$9:$B$2166,MATCH(CQ278,'Fluid Volume vs Fill Height'!$B$9:$B$2166,1)-1,0,2))</f>
        <v>3.7851732849471418</v>
      </c>
      <c r="CR290" s="4">
        <f ca="1">FORECAST(CR278,OFFSET('Fluid Volume vs Fill Height'!$E$9:$E$2166,MATCH(CR278,'Fluid Volume vs Fill Height'!$B$9:$B$2166,1)-1,0,2),
OFFSET('Fluid Volume vs Fill Height'!$B$9:$B$2166,MATCH(CR278,'Fluid Volume vs Fill Height'!$B$9:$B$2166,1)-1,0,2))</f>
        <v>3.7851732849471418</v>
      </c>
      <c r="CS290" s="4">
        <f ca="1">FORECAST(CS278,OFFSET('Fluid Volume vs Fill Height'!$E$9:$E$2166,MATCH(CS278,'Fluid Volume vs Fill Height'!$B$9:$B$2166,1)-1,0,2),
OFFSET('Fluid Volume vs Fill Height'!$B$9:$B$2166,MATCH(CS278,'Fluid Volume vs Fill Height'!$B$9:$B$2166,1)-1,0,2))</f>
        <v>3.7851732849471418</v>
      </c>
      <c r="CT290" s="4">
        <f ca="1">FORECAST(CT278,OFFSET('Fluid Volume vs Fill Height'!$E$9:$E$2166,MATCH(CT278,'Fluid Volume vs Fill Height'!$B$9:$B$2166,1)-1,0,2),
OFFSET('Fluid Volume vs Fill Height'!$B$9:$B$2166,MATCH(CT278,'Fluid Volume vs Fill Height'!$B$9:$B$2166,1)-1,0,2))</f>
        <v>3.7851732849471418</v>
      </c>
      <c r="CU290" s="4">
        <f ca="1">FORECAST(CU278,OFFSET('Fluid Volume vs Fill Height'!$E$9:$E$2166,MATCH(CU278,'Fluid Volume vs Fill Height'!$B$9:$B$2166,1)-1,0,2),
OFFSET('Fluid Volume vs Fill Height'!$B$9:$B$2166,MATCH(CU278,'Fluid Volume vs Fill Height'!$B$9:$B$2166,1)-1,0,2))</f>
        <v>3.7851732849471418</v>
      </c>
      <c r="CV290" s="4">
        <f ca="1">FORECAST(CV278,OFFSET('Fluid Volume vs Fill Height'!$E$9:$E$2166,MATCH(CV278,'Fluid Volume vs Fill Height'!$B$9:$B$2166,1)-1,0,2),
OFFSET('Fluid Volume vs Fill Height'!$B$9:$B$2166,MATCH(CV278,'Fluid Volume vs Fill Height'!$B$9:$B$2166,1)-1,0,2))</f>
        <v>3.7851732849471418</v>
      </c>
      <c r="CW290" s="4">
        <f ca="1">FORECAST(CW278,OFFSET('Fluid Volume vs Fill Height'!$E$9:$E$2166,MATCH(CW278,'Fluid Volume vs Fill Height'!$B$9:$B$2166,1)-1,0,2),
OFFSET('Fluid Volume vs Fill Height'!$B$9:$B$2166,MATCH(CW278,'Fluid Volume vs Fill Height'!$B$9:$B$2166,1)-1,0,2))</f>
        <v>3.7851732849471418</v>
      </c>
      <c r="CX290" s="4">
        <f ca="1">FORECAST(CX278,OFFSET('Fluid Volume vs Fill Height'!$E$9:$E$2166,MATCH(CX278,'Fluid Volume vs Fill Height'!$B$9:$B$2166,1)-1,0,2),
OFFSET('Fluid Volume vs Fill Height'!$B$9:$B$2166,MATCH(CX278,'Fluid Volume vs Fill Height'!$B$9:$B$2166,1)-1,0,2))</f>
        <v>3.7851732849471418</v>
      </c>
      <c r="CY290" s="4">
        <f ca="1">FORECAST(CY278,OFFSET('Fluid Volume vs Fill Height'!$E$9:$E$2166,MATCH(CY278,'Fluid Volume vs Fill Height'!$B$9:$B$2166,1)-1,0,2),
OFFSET('Fluid Volume vs Fill Height'!$B$9:$B$2166,MATCH(CY278,'Fluid Volume vs Fill Height'!$B$9:$B$2166,1)-1,0,2))</f>
        <v>3.7851732849471418</v>
      </c>
      <c r="CZ290" s="4">
        <f ca="1">FORECAST(CZ278,OFFSET('Fluid Volume vs Fill Height'!$E$9:$E$2166,MATCH(CZ278,'Fluid Volume vs Fill Height'!$B$9:$B$2166,1)-1,0,2),
OFFSET('Fluid Volume vs Fill Height'!$B$9:$B$2166,MATCH(CZ278,'Fluid Volume vs Fill Height'!$B$9:$B$2166,1)-1,0,2))</f>
        <v>3.7851732849471418</v>
      </c>
      <c r="DA290" s="4">
        <f ca="1">FORECAST(DA278,OFFSET('Fluid Volume vs Fill Height'!$E$9:$E$2166,MATCH(DA278,'Fluid Volume vs Fill Height'!$B$9:$B$2166,1)-1,0,2),
OFFSET('Fluid Volume vs Fill Height'!$B$9:$B$2166,MATCH(DA278,'Fluid Volume vs Fill Height'!$B$9:$B$2166,1)-1,0,2))</f>
        <v>3.7851732849471418</v>
      </c>
      <c r="DB290" s="4">
        <f ca="1">FORECAST(DB278,OFFSET('Fluid Volume vs Fill Height'!$E$9:$E$2166,MATCH(DB278,'Fluid Volume vs Fill Height'!$B$9:$B$2166,1)-1,0,2),
OFFSET('Fluid Volume vs Fill Height'!$B$9:$B$2166,MATCH(DB278,'Fluid Volume vs Fill Height'!$B$9:$B$2166,1)-1,0,2))</f>
        <v>3.7851732849471418</v>
      </c>
      <c r="DC290" s="4">
        <f ca="1">FORECAST(DC278,OFFSET('Fluid Volume vs Fill Height'!$E$9:$E$2166,MATCH(DC278,'Fluid Volume vs Fill Height'!$B$9:$B$2166,1)-1,0,2),
OFFSET('Fluid Volume vs Fill Height'!$B$9:$B$2166,MATCH(DC278,'Fluid Volume vs Fill Height'!$B$9:$B$2166,1)-1,0,2))</f>
        <v>3.7851732849471418</v>
      </c>
      <c r="DD290" s="4">
        <f ca="1">FORECAST(DD278,OFFSET('Fluid Volume vs Fill Height'!$E$9:$E$2166,MATCH(DD278,'Fluid Volume vs Fill Height'!$B$9:$B$2166,1)-1,0,2),
OFFSET('Fluid Volume vs Fill Height'!$B$9:$B$2166,MATCH(DD278,'Fluid Volume vs Fill Height'!$B$9:$B$2166,1)-1,0,2))</f>
        <v>3.7851732849471418</v>
      </c>
      <c r="DE290" s="4">
        <f ca="1">FORECAST(DE278,OFFSET('Fluid Volume vs Fill Height'!$E$9:$E$2166,MATCH(DE278,'Fluid Volume vs Fill Height'!$B$9:$B$2166,1)-1,0,2),
OFFSET('Fluid Volume vs Fill Height'!$B$9:$B$2166,MATCH(DE278,'Fluid Volume vs Fill Height'!$B$9:$B$2166,1)-1,0,2))</f>
        <v>3.7851732849471418</v>
      </c>
      <c r="DF290" s="4">
        <f ca="1">FORECAST(DF278,OFFSET('Fluid Volume vs Fill Height'!$E$9:$E$2166,MATCH(DF278,'Fluid Volume vs Fill Height'!$B$9:$B$2166,1)-1,0,2),
OFFSET('Fluid Volume vs Fill Height'!$B$9:$B$2166,MATCH(DF278,'Fluid Volume vs Fill Height'!$B$9:$B$2166,1)-1,0,2))</f>
        <v>3.7851732849471418</v>
      </c>
      <c r="DG290" s="4">
        <f ca="1">FORECAST(DG278,OFFSET('Fluid Volume vs Fill Height'!$E$9:$E$2166,MATCH(DG278,'Fluid Volume vs Fill Height'!$B$9:$B$2166,1)-1,0,2),
OFFSET('Fluid Volume vs Fill Height'!$B$9:$B$2166,MATCH(DG278,'Fluid Volume vs Fill Height'!$B$9:$B$2166,1)-1,0,2))</f>
        <v>3.7851732849471418</v>
      </c>
      <c r="DH290" s="4">
        <f ca="1">FORECAST(DH278,OFFSET('Fluid Volume vs Fill Height'!$E$9:$E$2166,MATCH(DH278,'Fluid Volume vs Fill Height'!$B$9:$B$2166,1)-1,0,2),
OFFSET('Fluid Volume vs Fill Height'!$B$9:$B$2166,MATCH(DH278,'Fluid Volume vs Fill Height'!$B$9:$B$2166,1)-1,0,2))</f>
        <v>3.7851732849471418</v>
      </c>
      <c r="DI290" s="4">
        <f ca="1">FORECAST(DI278,OFFSET('Fluid Volume vs Fill Height'!$E$9:$E$2166,MATCH(DI278,'Fluid Volume vs Fill Height'!$B$9:$B$2166,1)-1,0,2),
OFFSET('Fluid Volume vs Fill Height'!$B$9:$B$2166,MATCH(DI278,'Fluid Volume vs Fill Height'!$B$9:$B$2166,1)-1,0,2))</f>
        <v>3.7851732849471418</v>
      </c>
      <c r="DJ290" s="4">
        <f ca="1">FORECAST(DJ278,OFFSET('Fluid Volume vs Fill Height'!$E$9:$E$2166,MATCH(DJ278,'Fluid Volume vs Fill Height'!$B$9:$B$2166,1)-1,0,2),
OFFSET('Fluid Volume vs Fill Height'!$B$9:$B$2166,MATCH(DJ278,'Fluid Volume vs Fill Height'!$B$9:$B$2166,1)-1,0,2))</f>
        <v>3.7851732849471418</v>
      </c>
      <c r="DK290" s="4">
        <f ca="1">FORECAST(DK278,OFFSET('Fluid Volume vs Fill Height'!$E$9:$E$2166,MATCH(DK278,'Fluid Volume vs Fill Height'!$B$9:$B$2166,1)-1,0,2),
OFFSET('Fluid Volume vs Fill Height'!$B$9:$B$2166,MATCH(DK278,'Fluid Volume vs Fill Height'!$B$9:$B$2166,1)-1,0,2))</f>
        <v>3.7851732849471418</v>
      </c>
      <c r="DL290" s="4">
        <f ca="1">FORECAST(DL278,OFFSET('Fluid Volume vs Fill Height'!$E$9:$E$2166,MATCH(DL278,'Fluid Volume vs Fill Height'!$B$9:$B$2166,1)-1,0,2),
OFFSET('Fluid Volume vs Fill Height'!$B$9:$B$2166,MATCH(DL278,'Fluid Volume vs Fill Height'!$B$9:$B$2166,1)-1,0,2))</f>
        <v>3.7851732849471418</v>
      </c>
      <c r="DM290" s="4">
        <f ca="1">FORECAST(DM278,OFFSET('Fluid Volume vs Fill Height'!$E$9:$E$2166,MATCH(DM278,'Fluid Volume vs Fill Height'!$B$9:$B$2166,1)-1,0,2),
OFFSET('Fluid Volume vs Fill Height'!$B$9:$B$2166,MATCH(DM278,'Fluid Volume vs Fill Height'!$B$9:$B$2166,1)-1,0,2))</f>
        <v>3.7851732849471418</v>
      </c>
      <c r="DN290" s="4">
        <f ca="1">FORECAST(DN278,OFFSET('Fluid Volume vs Fill Height'!$E$9:$E$2166,MATCH(DN278,'Fluid Volume vs Fill Height'!$B$9:$B$2166,1)-1,0,2),
OFFSET('Fluid Volume vs Fill Height'!$B$9:$B$2166,MATCH(DN278,'Fluid Volume vs Fill Height'!$B$9:$B$2166,1)-1,0,2))</f>
        <v>3.7851732849471418</v>
      </c>
      <c r="DO290" s="4">
        <f ca="1">FORECAST(DO278,OFFSET('Fluid Volume vs Fill Height'!$E$9:$E$2166,MATCH(DO278,'Fluid Volume vs Fill Height'!$B$9:$B$2166,1)-1,0,2),
OFFSET('Fluid Volume vs Fill Height'!$B$9:$B$2166,MATCH(DO278,'Fluid Volume vs Fill Height'!$B$9:$B$2166,1)-1,0,2))</f>
        <v>3.7851732849471418</v>
      </c>
      <c r="DP290" s="4">
        <f ca="1">FORECAST(DP278,OFFSET('Fluid Volume vs Fill Height'!$E$9:$E$2166,MATCH(DP278,'Fluid Volume vs Fill Height'!$B$9:$B$2166,1)-1,0,2),
OFFSET('Fluid Volume vs Fill Height'!$B$9:$B$2166,MATCH(DP278,'Fluid Volume vs Fill Height'!$B$9:$B$2166,1)-1,0,2))</f>
        <v>3.7851732849471418</v>
      </c>
      <c r="DQ290" s="4">
        <f ca="1">FORECAST(DQ278,OFFSET('Fluid Volume vs Fill Height'!$E$9:$E$2166,MATCH(DQ278,'Fluid Volume vs Fill Height'!$B$9:$B$2166,1)-1,0,2),
OFFSET('Fluid Volume vs Fill Height'!$B$9:$B$2166,MATCH(DQ278,'Fluid Volume vs Fill Height'!$B$9:$B$2166,1)-1,0,2))</f>
        <v>3.7851732849471418</v>
      </c>
      <c r="DR290" s="4">
        <f ca="1">FORECAST(DR278,OFFSET('Fluid Volume vs Fill Height'!$E$9:$E$2166,MATCH(DR278,'Fluid Volume vs Fill Height'!$B$9:$B$2166,1)-1,0,2),
OFFSET('Fluid Volume vs Fill Height'!$B$9:$B$2166,MATCH(DR278,'Fluid Volume vs Fill Height'!$B$9:$B$2166,1)-1,0,2))</f>
        <v>3.7851732849471418</v>
      </c>
      <c r="DS290" s="4">
        <f ca="1">FORECAST(DS278,OFFSET('Fluid Volume vs Fill Height'!$E$9:$E$2166,MATCH(DS278,'Fluid Volume vs Fill Height'!$B$9:$B$2166,1)-1,0,2),
OFFSET('Fluid Volume vs Fill Height'!$B$9:$B$2166,MATCH(DS278,'Fluid Volume vs Fill Height'!$B$9:$B$2166,1)-1,0,2))</f>
        <v>3.7851732849471418</v>
      </c>
      <c r="DT290" s="4">
        <f ca="1">FORECAST(DT278,OFFSET('Fluid Volume vs Fill Height'!$E$9:$E$2166,MATCH(DT278,'Fluid Volume vs Fill Height'!$B$9:$B$2166,1)-1,0,2),
OFFSET('Fluid Volume vs Fill Height'!$B$9:$B$2166,MATCH(DT278,'Fluid Volume vs Fill Height'!$B$9:$B$2166,1)-1,0,2))</f>
        <v>3.7851732849471418</v>
      </c>
      <c r="DU290" s="4">
        <f ca="1">FORECAST(DU278,OFFSET('Fluid Volume vs Fill Height'!$E$9:$E$2166,MATCH(DU278,'Fluid Volume vs Fill Height'!$B$9:$B$2166,1)-1,0,2),
OFFSET('Fluid Volume vs Fill Height'!$B$9:$B$2166,MATCH(DU278,'Fluid Volume vs Fill Height'!$B$9:$B$2166,1)-1,0,2))</f>
        <v>3.7851732849471418</v>
      </c>
      <c r="DV290" s="4">
        <f ca="1">FORECAST(DV278,OFFSET('Fluid Volume vs Fill Height'!$E$9:$E$2166,MATCH(DV278,'Fluid Volume vs Fill Height'!$B$9:$B$2166,1)-1,0,2),
OFFSET('Fluid Volume vs Fill Height'!$B$9:$B$2166,MATCH(DV278,'Fluid Volume vs Fill Height'!$B$9:$B$2166,1)-1,0,2))</f>
        <v>3.7851732849471418</v>
      </c>
      <c r="DW290" s="4">
        <f ca="1">FORECAST(DW278,OFFSET('Fluid Volume vs Fill Height'!$E$9:$E$2166,MATCH(DW278,'Fluid Volume vs Fill Height'!$B$9:$B$2166,1)-1,0,2),
OFFSET('Fluid Volume vs Fill Height'!$B$9:$B$2166,MATCH(DW278,'Fluid Volume vs Fill Height'!$B$9:$B$2166,1)-1,0,2))</f>
        <v>3.7851732849471418</v>
      </c>
      <c r="DX290" s="4">
        <f ca="1">FORECAST(DX278,OFFSET('Fluid Volume vs Fill Height'!$E$9:$E$2166,MATCH(DX278,'Fluid Volume vs Fill Height'!$B$9:$B$2166,1)-1,0,2),
OFFSET('Fluid Volume vs Fill Height'!$B$9:$B$2166,MATCH(DX278,'Fluid Volume vs Fill Height'!$B$9:$B$2166,1)-1,0,2))</f>
        <v>3.7851732849471418</v>
      </c>
      <c r="DY290" s="4">
        <f ca="1">FORECAST(DY278,OFFSET('Fluid Volume vs Fill Height'!$E$9:$E$2166,MATCH(DY278,'Fluid Volume vs Fill Height'!$B$9:$B$2166,1)-1,0,2),
OFFSET('Fluid Volume vs Fill Height'!$B$9:$B$2166,MATCH(DY278,'Fluid Volume vs Fill Height'!$B$9:$B$2166,1)-1,0,2))</f>
        <v>3.7851732849471418</v>
      </c>
      <c r="DZ290" s="4">
        <f ca="1">FORECAST(DZ278,OFFSET('Fluid Volume vs Fill Height'!$E$9:$E$2166,MATCH(DZ278,'Fluid Volume vs Fill Height'!$B$9:$B$2166,1)-1,0,2),
OFFSET('Fluid Volume vs Fill Height'!$B$9:$B$2166,MATCH(DZ278,'Fluid Volume vs Fill Height'!$B$9:$B$2166,1)-1,0,2))</f>
        <v>3.7851732849471418</v>
      </c>
      <c r="EA290" s="4">
        <f ca="1">FORECAST(EA278,OFFSET('Fluid Volume vs Fill Height'!$E$9:$E$2166,MATCH(EA278,'Fluid Volume vs Fill Height'!$B$9:$B$2166,1)-1,0,2),
OFFSET('Fluid Volume vs Fill Height'!$B$9:$B$2166,MATCH(EA278,'Fluid Volume vs Fill Height'!$B$9:$B$2166,1)-1,0,2))</f>
        <v>3.7851732849471418</v>
      </c>
      <c r="EB290" s="4">
        <f ca="1">FORECAST(EB278,OFFSET('Fluid Volume vs Fill Height'!$E$9:$E$2166,MATCH(EB278,'Fluid Volume vs Fill Height'!$B$9:$B$2166,1)-1,0,2),
OFFSET('Fluid Volume vs Fill Height'!$B$9:$B$2166,MATCH(EB278,'Fluid Volume vs Fill Height'!$B$9:$B$2166,1)-1,0,2))</f>
        <v>3.7851732849471418</v>
      </c>
      <c r="EC290" s="4">
        <f ca="1">FORECAST(EC278,OFFSET('Fluid Volume vs Fill Height'!$E$9:$E$2166,MATCH(EC278,'Fluid Volume vs Fill Height'!$B$9:$B$2166,1)-1,0,2),
OFFSET('Fluid Volume vs Fill Height'!$B$9:$B$2166,MATCH(EC278,'Fluid Volume vs Fill Height'!$B$9:$B$2166,1)-1,0,2))</f>
        <v>3.7851732849471418</v>
      </c>
      <c r="ED290" s="4">
        <f ca="1">FORECAST(ED278,OFFSET('Fluid Volume vs Fill Height'!$E$9:$E$2166,MATCH(ED278,'Fluid Volume vs Fill Height'!$B$9:$B$2166,1)-1,0,2),
OFFSET('Fluid Volume vs Fill Height'!$B$9:$B$2166,MATCH(ED278,'Fluid Volume vs Fill Height'!$B$9:$B$2166,1)-1,0,2))</f>
        <v>3.7851732849471418</v>
      </c>
      <c r="EE290" s="4">
        <f ca="1">FORECAST(EE278,OFFSET('Fluid Volume vs Fill Height'!$E$9:$E$2166,MATCH(EE278,'Fluid Volume vs Fill Height'!$B$9:$B$2166,1)-1,0,2),
OFFSET('Fluid Volume vs Fill Height'!$B$9:$B$2166,MATCH(EE278,'Fluid Volume vs Fill Height'!$B$9:$B$2166,1)-1,0,2))</f>
        <v>3.7851732849471418</v>
      </c>
      <c r="EF290" s="4">
        <f ca="1">FORECAST(EF278,OFFSET('Fluid Volume vs Fill Height'!$E$9:$E$2166,MATCH(EF278,'Fluid Volume vs Fill Height'!$B$9:$B$2166,1)-1,0,2),
OFFSET('Fluid Volume vs Fill Height'!$B$9:$B$2166,MATCH(EF278,'Fluid Volume vs Fill Height'!$B$9:$B$2166,1)-1,0,2))</f>
        <v>3.7851732849471418</v>
      </c>
      <c r="EG290" s="4">
        <f ca="1">FORECAST(EG278,OFFSET('Fluid Volume vs Fill Height'!$E$9:$E$2166,MATCH(EG278,'Fluid Volume vs Fill Height'!$B$9:$B$2166,1)-1,0,2),
OFFSET('Fluid Volume vs Fill Height'!$B$9:$B$2166,MATCH(EG278,'Fluid Volume vs Fill Height'!$B$9:$B$2166,1)-1,0,2))</f>
        <v>3.7851732849471418</v>
      </c>
      <c r="EH290" s="4">
        <f ca="1">FORECAST(EH278,OFFSET('Fluid Volume vs Fill Height'!$E$9:$E$2166,MATCH(EH278,'Fluid Volume vs Fill Height'!$B$9:$B$2166,1)-1,0,2),
OFFSET('Fluid Volume vs Fill Height'!$B$9:$B$2166,MATCH(EH278,'Fluid Volume vs Fill Height'!$B$9:$B$2166,1)-1,0,2))</f>
        <v>3.7851732849471418</v>
      </c>
      <c r="EI290" s="4">
        <f ca="1">FORECAST(EI278,OFFSET('Fluid Volume vs Fill Height'!$E$9:$E$2166,MATCH(EI278,'Fluid Volume vs Fill Height'!$B$9:$B$2166,1)-1,0,2),
OFFSET('Fluid Volume vs Fill Height'!$B$9:$B$2166,MATCH(EI278,'Fluid Volume vs Fill Height'!$B$9:$B$2166,1)-1,0,2))</f>
        <v>3.7851732849471418</v>
      </c>
      <c r="EJ290" s="4">
        <f ca="1">FORECAST(EJ278,OFFSET('Fluid Volume vs Fill Height'!$E$9:$E$2166,MATCH(EJ278,'Fluid Volume vs Fill Height'!$B$9:$B$2166,1)-1,0,2),
OFFSET('Fluid Volume vs Fill Height'!$B$9:$B$2166,MATCH(EJ278,'Fluid Volume vs Fill Height'!$B$9:$B$2166,1)-1,0,2))</f>
        <v>3.7851732849471418</v>
      </c>
      <c r="EK290" s="4">
        <f ca="1">FORECAST(EK278,OFFSET('Fluid Volume vs Fill Height'!$E$9:$E$2166,MATCH(EK278,'Fluid Volume vs Fill Height'!$B$9:$B$2166,1)-1,0,2),
OFFSET('Fluid Volume vs Fill Height'!$B$9:$B$2166,MATCH(EK278,'Fluid Volume vs Fill Height'!$B$9:$B$2166,1)-1,0,2))</f>
        <v>3.7851732849471418</v>
      </c>
      <c r="EL290" s="4">
        <f ca="1">FORECAST(EL278,OFFSET('Fluid Volume vs Fill Height'!$E$9:$E$2166,MATCH(EL278,'Fluid Volume vs Fill Height'!$B$9:$B$2166,1)-1,0,2),
OFFSET('Fluid Volume vs Fill Height'!$B$9:$B$2166,MATCH(EL278,'Fluid Volume vs Fill Height'!$B$9:$B$2166,1)-1,0,2))</f>
        <v>3.7851732849471418</v>
      </c>
      <c r="EM290" s="4">
        <f ca="1">FORECAST(EM278,OFFSET('Fluid Volume vs Fill Height'!$E$9:$E$2166,MATCH(EM278,'Fluid Volume vs Fill Height'!$B$9:$B$2166,1)-1,0,2),
OFFSET('Fluid Volume vs Fill Height'!$B$9:$B$2166,MATCH(EM278,'Fluid Volume vs Fill Height'!$B$9:$B$2166,1)-1,0,2))</f>
        <v>3.7851732849471418</v>
      </c>
      <c r="EN290" s="4">
        <f ca="1">FORECAST(EN278,OFFSET('Fluid Volume vs Fill Height'!$E$9:$E$2166,MATCH(EN278,'Fluid Volume vs Fill Height'!$B$9:$B$2166,1)-1,0,2),
OFFSET('Fluid Volume vs Fill Height'!$B$9:$B$2166,MATCH(EN278,'Fluid Volume vs Fill Height'!$B$9:$B$2166,1)-1,0,2))</f>
        <v>3.7851732849471418</v>
      </c>
      <c r="EO290" s="4">
        <f ca="1">FORECAST(EO278,OFFSET('Fluid Volume vs Fill Height'!$E$9:$E$2166,MATCH(EO278,'Fluid Volume vs Fill Height'!$B$9:$B$2166,1)-1,0,2),
OFFSET('Fluid Volume vs Fill Height'!$B$9:$B$2166,MATCH(EO278,'Fluid Volume vs Fill Height'!$B$9:$B$2166,1)-1,0,2))</f>
        <v>3.7851732849471418</v>
      </c>
      <c r="EP290" s="4">
        <f ca="1">FORECAST(EP278,OFFSET('Fluid Volume vs Fill Height'!$E$9:$E$2166,MATCH(EP278,'Fluid Volume vs Fill Height'!$B$9:$B$2166,1)-1,0,2),
OFFSET('Fluid Volume vs Fill Height'!$B$9:$B$2166,MATCH(EP278,'Fluid Volume vs Fill Height'!$B$9:$B$2166,1)-1,0,2))</f>
        <v>3.7851732849471418</v>
      </c>
      <c r="EQ290" s="4">
        <f ca="1">FORECAST(EQ278,OFFSET('Fluid Volume vs Fill Height'!$E$9:$E$2166,MATCH(EQ278,'Fluid Volume vs Fill Height'!$B$9:$B$2166,1)-1,0,2),
OFFSET('Fluid Volume vs Fill Height'!$B$9:$B$2166,MATCH(EQ278,'Fluid Volume vs Fill Height'!$B$9:$B$2166,1)-1,0,2))</f>
        <v>3.7851732849471418</v>
      </c>
      <c r="ER290" s="4">
        <f ca="1">FORECAST(ER278,OFFSET('Fluid Volume vs Fill Height'!$E$9:$E$2166,MATCH(ER278,'Fluid Volume vs Fill Height'!$B$9:$B$2166,1)-1,0,2),
OFFSET('Fluid Volume vs Fill Height'!$B$9:$B$2166,MATCH(ER278,'Fluid Volume vs Fill Height'!$B$9:$B$2166,1)-1,0,2))</f>
        <v>3.7851732849471418</v>
      </c>
      <c r="ES290" s="4">
        <f ca="1">FORECAST(ES278,OFFSET('Fluid Volume vs Fill Height'!$E$9:$E$2166,MATCH(ES278,'Fluid Volume vs Fill Height'!$B$9:$B$2166,1)-1,0,2),
OFFSET('Fluid Volume vs Fill Height'!$B$9:$B$2166,MATCH(ES278,'Fluid Volume vs Fill Height'!$B$9:$B$2166,1)-1,0,2))</f>
        <v>3.7851732849471418</v>
      </c>
      <c r="ET290" s="4">
        <f ca="1">FORECAST(ET278,OFFSET('Fluid Volume vs Fill Height'!$E$9:$E$2166,MATCH(ET278,'Fluid Volume vs Fill Height'!$B$9:$B$2166,1)-1,0,2),
OFFSET('Fluid Volume vs Fill Height'!$B$9:$B$2166,MATCH(ET278,'Fluid Volume vs Fill Height'!$B$9:$B$2166,1)-1,0,2))</f>
        <v>3.7851732849471418</v>
      </c>
      <c r="EU290" s="4">
        <f ca="1">FORECAST(EU278,OFFSET('Fluid Volume vs Fill Height'!$E$9:$E$2166,MATCH(EU278,'Fluid Volume vs Fill Height'!$B$9:$B$2166,1)-1,0,2),
OFFSET('Fluid Volume vs Fill Height'!$B$9:$B$2166,MATCH(EU278,'Fluid Volume vs Fill Height'!$B$9:$B$2166,1)-1,0,2))</f>
        <v>3.7851732849471418</v>
      </c>
      <c r="EV290" s="4">
        <f ca="1">FORECAST(EV278,OFFSET('Fluid Volume vs Fill Height'!$E$9:$E$2166,MATCH(EV278,'Fluid Volume vs Fill Height'!$B$9:$B$2166,1)-1,0,2),
OFFSET('Fluid Volume vs Fill Height'!$B$9:$B$2166,MATCH(EV278,'Fluid Volume vs Fill Height'!$B$9:$B$2166,1)-1,0,2))</f>
        <v>3.7851732849471418</v>
      </c>
      <c r="EW290" s="4">
        <f ca="1">FORECAST(EW278,OFFSET('Fluid Volume vs Fill Height'!$E$9:$E$2166,MATCH(EW278,'Fluid Volume vs Fill Height'!$B$9:$B$2166,1)-1,0,2),
OFFSET('Fluid Volume vs Fill Height'!$B$9:$B$2166,MATCH(EW278,'Fluid Volume vs Fill Height'!$B$9:$B$2166,1)-1,0,2))</f>
        <v>3.7851732849471418</v>
      </c>
      <c r="EX290" s="4">
        <f ca="1">FORECAST(EX278,OFFSET('Fluid Volume vs Fill Height'!$E$9:$E$2166,MATCH(EX278,'Fluid Volume vs Fill Height'!$B$9:$B$2166,1)-1,0,2),
OFFSET('Fluid Volume vs Fill Height'!$B$9:$B$2166,MATCH(EX278,'Fluid Volume vs Fill Height'!$B$9:$B$2166,1)-1,0,2))</f>
        <v>3.7851732849471418</v>
      </c>
      <c r="EY290" s="4">
        <f ca="1">FORECAST(EY278,OFFSET('Fluid Volume vs Fill Height'!$E$9:$E$2166,MATCH(EY278,'Fluid Volume vs Fill Height'!$B$9:$B$2166,1)-1,0,2),
OFFSET('Fluid Volume vs Fill Height'!$B$9:$B$2166,MATCH(EY278,'Fluid Volume vs Fill Height'!$B$9:$B$2166,1)-1,0,2))</f>
        <v>3.7851732849471418</v>
      </c>
      <c r="EZ290" s="4">
        <f ca="1">FORECAST(EZ278,OFFSET('Fluid Volume vs Fill Height'!$E$9:$E$2166,MATCH(EZ278,'Fluid Volume vs Fill Height'!$B$9:$B$2166,1)-1,0,2),
OFFSET('Fluid Volume vs Fill Height'!$B$9:$B$2166,MATCH(EZ278,'Fluid Volume vs Fill Height'!$B$9:$B$2166,1)-1,0,2))</f>
        <v>3.7851732849471418</v>
      </c>
      <c r="FA290" s="4">
        <f ca="1">FORECAST(FA278,OFFSET('Fluid Volume vs Fill Height'!$E$9:$E$2166,MATCH(FA278,'Fluid Volume vs Fill Height'!$B$9:$B$2166,1)-1,0,2),
OFFSET('Fluid Volume vs Fill Height'!$B$9:$B$2166,MATCH(FA278,'Fluid Volume vs Fill Height'!$B$9:$B$2166,1)-1,0,2))</f>
        <v>3.7851732849471418</v>
      </c>
      <c r="FB290" s="4">
        <f ca="1">FORECAST(FB278,OFFSET('Fluid Volume vs Fill Height'!$E$9:$E$2166,MATCH(FB278,'Fluid Volume vs Fill Height'!$B$9:$B$2166,1)-1,0,2),
OFFSET('Fluid Volume vs Fill Height'!$B$9:$B$2166,MATCH(FB278,'Fluid Volume vs Fill Height'!$B$9:$B$2166,1)-1,0,2))</f>
        <v>3.7851732849471418</v>
      </c>
      <c r="FC290" s="4">
        <f ca="1">FORECAST(FC278,OFFSET('Fluid Volume vs Fill Height'!$E$9:$E$2166,MATCH(FC278,'Fluid Volume vs Fill Height'!$B$9:$B$2166,1)-1,0,2),
OFFSET('Fluid Volume vs Fill Height'!$B$9:$B$2166,MATCH(FC278,'Fluid Volume vs Fill Height'!$B$9:$B$2166,1)-1,0,2))</f>
        <v>3.7851732849471418</v>
      </c>
      <c r="FD290" s="4">
        <f ca="1">FORECAST(FD278,OFFSET('Fluid Volume vs Fill Height'!$E$9:$E$2166,MATCH(FD278,'Fluid Volume vs Fill Height'!$B$9:$B$2166,1)-1,0,2),
OFFSET('Fluid Volume vs Fill Height'!$B$9:$B$2166,MATCH(FD278,'Fluid Volume vs Fill Height'!$B$9:$B$2166,1)-1,0,2))</f>
        <v>3.7851732849471418</v>
      </c>
      <c r="FE290" s="4">
        <f ca="1">FORECAST(FE278,OFFSET('Fluid Volume vs Fill Height'!$E$9:$E$2166,MATCH(FE278,'Fluid Volume vs Fill Height'!$B$9:$B$2166,1)-1,0,2),
OFFSET('Fluid Volume vs Fill Height'!$B$9:$B$2166,MATCH(FE278,'Fluid Volume vs Fill Height'!$B$9:$B$2166,1)-1,0,2))</f>
        <v>3.7851732849471418</v>
      </c>
      <c r="FF290" s="4">
        <f ca="1">FORECAST(FF278,OFFSET('Fluid Volume vs Fill Height'!$E$9:$E$2166,MATCH(FF278,'Fluid Volume vs Fill Height'!$B$9:$B$2166,1)-1,0,2),
OFFSET('Fluid Volume vs Fill Height'!$B$9:$B$2166,MATCH(FF278,'Fluid Volume vs Fill Height'!$B$9:$B$2166,1)-1,0,2))</f>
        <v>3.7851732849471418</v>
      </c>
      <c r="FG290" s="4">
        <f ca="1">FORECAST(FG278,OFFSET('Fluid Volume vs Fill Height'!$E$9:$E$2166,MATCH(FG278,'Fluid Volume vs Fill Height'!$B$9:$B$2166,1)-1,0,2),
OFFSET('Fluid Volume vs Fill Height'!$B$9:$B$2166,MATCH(FG278,'Fluid Volume vs Fill Height'!$B$9:$B$2166,1)-1,0,2))</f>
        <v>3.7851732849471418</v>
      </c>
      <c r="FH290" s="4">
        <f ca="1">FORECAST(FH278,OFFSET('Fluid Volume vs Fill Height'!$E$9:$E$2166,MATCH(FH278,'Fluid Volume vs Fill Height'!$B$9:$B$2166,1)-1,0,2),
OFFSET('Fluid Volume vs Fill Height'!$B$9:$B$2166,MATCH(FH278,'Fluid Volume vs Fill Height'!$B$9:$B$2166,1)-1,0,2))</f>
        <v>3.7851732849471418</v>
      </c>
      <c r="FI290" s="4">
        <f ca="1">FORECAST(FI278,OFFSET('Fluid Volume vs Fill Height'!$E$9:$E$2166,MATCH(FI278,'Fluid Volume vs Fill Height'!$B$9:$B$2166,1)-1,0,2),
OFFSET('Fluid Volume vs Fill Height'!$B$9:$B$2166,MATCH(FI278,'Fluid Volume vs Fill Height'!$B$9:$B$2166,1)-1,0,2))</f>
        <v>3.7851732849471418</v>
      </c>
      <c r="FJ290" s="4">
        <f ca="1">FORECAST(FJ278,OFFSET('Fluid Volume vs Fill Height'!$E$9:$E$2166,MATCH(FJ278,'Fluid Volume vs Fill Height'!$B$9:$B$2166,1)-1,0,2),
OFFSET('Fluid Volume vs Fill Height'!$B$9:$B$2166,MATCH(FJ278,'Fluid Volume vs Fill Height'!$B$9:$B$2166,1)-1,0,2))</f>
        <v>3.7851732849471418</v>
      </c>
      <c r="FK290" s="4">
        <f ca="1">FORECAST(FK278,OFFSET('Fluid Volume vs Fill Height'!$E$9:$E$2166,MATCH(FK278,'Fluid Volume vs Fill Height'!$B$9:$B$2166,1)-1,0,2),
OFFSET('Fluid Volume vs Fill Height'!$B$9:$B$2166,MATCH(FK278,'Fluid Volume vs Fill Height'!$B$9:$B$2166,1)-1,0,2))</f>
        <v>3.7851732849471418</v>
      </c>
      <c r="FL290" s="4">
        <f ca="1">FORECAST(FL278,OFFSET('Fluid Volume vs Fill Height'!$E$9:$E$2166,MATCH(FL278,'Fluid Volume vs Fill Height'!$B$9:$B$2166,1)-1,0,2),
OFFSET('Fluid Volume vs Fill Height'!$B$9:$B$2166,MATCH(FL278,'Fluid Volume vs Fill Height'!$B$9:$B$2166,1)-1,0,2))</f>
        <v>3.7851732849471418</v>
      </c>
      <c r="FM290" s="4">
        <f ca="1">FORECAST(FM278,OFFSET('Fluid Volume vs Fill Height'!$E$9:$E$2166,MATCH(FM278,'Fluid Volume vs Fill Height'!$B$9:$B$2166,1)-1,0,2),
OFFSET('Fluid Volume vs Fill Height'!$B$9:$B$2166,MATCH(FM278,'Fluid Volume vs Fill Height'!$B$9:$B$2166,1)-1,0,2))</f>
        <v>3.7851732849471418</v>
      </c>
      <c r="FN290" s="4">
        <f ca="1">FORECAST(FN278,OFFSET('Fluid Volume vs Fill Height'!$E$9:$E$2166,MATCH(FN278,'Fluid Volume vs Fill Height'!$B$9:$B$2166,1)-1,0,2),
OFFSET('Fluid Volume vs Fill Height'!$B$9:$B$2166,MATCH(FN278,'Fluid Volume vs Fill Height'!$B$9:$B$2166,1)-1,0,2))</f>
        <v>3.7851732849471418</v>
      </c>
      <c r="FO290" s="4">
        <f ca="1">FORECAST(FO278,OFFSET('Fluid Volume vs Fill Height'!$E$9:$E$2166,MATCH(FO278,'Fluid Volume vs Fill Height'!$B$9:$B$2166,1)-1,0,2),
OFFSET('Fluid Volume vs Fill Height'!$B$9:$B$2166,MATCH(FO278,'Fluid Volume vs Fill Height'!$B$9:$B$2166,1)-1,0,2))</f>
        <v>3.7851732849471418</v>
      </c>
      <c r="FP290" s="4">
        <f ca="1">FORECAST(FP278,OFFSET('Fluid Volume vs Fill Height'!$E$9:$E$2166,MATCH(FP278,'Fluid Volume vs Fill Height'!$B$9:$B$2166,1)-1,0,2),
OFFSET('Fluid Volume vs Fill Height'!$B$9:$B$2166,MATCH(FP278,'Fluid Volume vs Fill Height'!$B$9:$B$2166,1)-1,0,2))</f>
        <v>3.7851732849471418</v>
      </c>
      <c r="FQ290" s="4">
        <f ca="1">FORECAST(FQ278,OFFSET('Fluid Volume vs Fill Height'!$E$9:$E$2166,MATCH(FQ278,'Fluid Volume vs Fill Height'!$B$9:$B$2166,1)-1,0,2),
OFFSET('Fluid Volume vs Fill Height'!$B$9:$B$2166,MATCH(FQ278,'Fluid Volume vs Fill Height'!$B$9:$B$2166,1)-1,0,2))</f>
        <v>3.7851732849471418</v>
      </c>
      <c r="FR290" s="4">
        <f ca="1">FORECAST(FR278,OFFSET('Fluid Volume vs Fill Height'!$E$9:$E$2166,MATCH(FR278,'Fluid Volume vs Fill Height'!$B$9:$B$2166,1)-1,0,2),
OFFSET('Fluid Volume vs Fill Height'!$B$9:$B$2166,MATCH(FR278,'Fluid Volume vs Fill Height'!$B$9:$B$2166,1)-1,0,2))</f>
        <v>3.7851732849471418</v>
      </c>
      <c r="FS290" s="4">
        <f ca="1">FORECAST(FS278,OFFSET('Fluid Volume vs Fill Height'!$E$9:$E$2166,MATCH(FS278,'Fluid Volume vs Fill Height'!$B$9:$B$2166,1)-1,0,2),
OFFSET('Fluid Volume vs Fill Height'!$B$9:$B$2166,MATCH(FS278,'Fluid Volume vs Fill Height'!$B$9:$B$2166,1)-1,0,2))</f>
        <v>3.7851732849471418</v>
      </c>
      <c r="FT290" s="4">
        <f ca="1">FORECAST(FT278,OFFSET('Fluid Volume vs Fill Height'!$E$9:$E$2166,MATCH(FT278,'Fluid Volume vs Fill Height'!$B$9:$B$2166,1)-1,0,2),
OFFSET('Fluid Volume vs Fill Height'!$B$9:$B$2166,MATCH(FT278,'Fluid Volume vs Fill Height'!$B$9:$B$2166,1)-1,0,2))</f>
        <v>3.7851732849471418</v>
      </c>
      <c r="FU290" s="4">
        <f ca="1">FORECAST(FU278,OFFSET('Fluid Volume vs Fill Height'!$E$9:$E$2166,MATCH(FU278,'Fluid Volume vs Fill Height'!$B$9:$B$2166,1)-1,0,2),
OFFSET('Fluid Volume vs Fill Height'!$B$9:$B$2166,MATCH(FU278,'Fluid Volume vs Fill Height'!$B$9:$B$2166,1)-1,0,2))</f>
        <v>3.7851732849471418</v>
      </c>
      <c r="FV290" s="4">
        <f ca="1">FORECAST(FV278,OFFSET('Fluid Volume vs Fill Height'!$E$9:$E$2166,MATCH(FV278,'Fluid Volume vs Fill Height'!$B$9:$B$2166,1)-1,0,2),
OFFSET('Fluid Volume vs Fill Height'!$B$9:$B$2166,MATCH(FV278,'Fluid Volume vs Fill Height'!$B$9:$B$2166,1)-1,0,2))</f>
        <v>3.7851732849471418</v>
      </c>
      <c r="FW290" s="4">
        <f ca="1">FORECAST(FW278,OFFSET('Fluid Volume vs Fill Height'!$E$9:$E$2166,MATCH(FW278,'Fluid Volume vs Fill Height'!$B$9:$B$2166,1)-1,0,2),
OFFSET('Fluid Volume vs Fill Height'!$B$9:$B$2166,MATCH(FW278,'Fluid Volume vs Fill Height'!$B$9:$B$2166,1)-1,0,2))</f>
        <v>3.7851732849471418</v>
      </c>
      <c r="FX290" s="4">
        <f ca="1">FORECAST(FX278,OFFSET('Fluid Volume vs Fill Height'!$E$9:$E$2166,MATCH(FX278,'Fluid Volume vs Fill Height'!$B$9:$B$2166,1)-1,0,2),
OFFSET('Fluid Volume vs Fill Height'!$B$9:$B$2166,MATCH(FX278,'Fluid Volume vs Fill Height'!$B$9:$B$2166,1)-1,0,2))</f>
        <v>3.7851732849471418</v>
      </c>
      <c r="FY290" s="4">
        <f ca="1">FORECAST(FY278,OFFSET('Fluid Volume vs Fill Height'!$E$9:$E$2166,MATCH(FY278,'Fluid Volume vs Fill Height'!$B$9:$B$2166,1)-1,0,2),
OFFSET('Fluid Volume vs Fill Height'!$B$9:$B$2166,MATCH(FY278,'Fluid Volume vs Fill Height'!$B$9:$B$2166,1)-1,0,2))</f>
        <v>3.7851732849471418</v>
      </c>
      <c r="FZ290" s="4">
        <f ca="1">FORECAST(FZ278,OFFSET('Fluid Volume vs Fill Height'!$E$9:$E$2166,MATCH(FZ278,'Fluid Volume vs Fill Height'!$B$9:$B$2166,1)-1,0,2),
OFFSET('Fluid Volume vs Fill Height'!$B$9:$B$2166,MATCH(FZ278,'Fluid Volume vs Fill Height'!$B$9:$B$2166,1)-1,0,2))</f>
        <v>3.7851732849471418</v>
      </c>
      <c r="GA290" s="4">
        <f ca="1">FORECAST(GA278,OFFSET('Fluid Volume vs Fill Height'!$E$9:$E$2166,MATCH(GA278,'Fluid Volume vs Fill Height'!$B$9:$B$2166,1)-1,0,2),
OFFSET('Fluid Volume vs Fill Height'!$B$9:$B$2166,MATCH(GA278,'Fluid Volume vs Fill Height'!$B$9:$B$2166,1)-1,0,2))</f>
        <v>3.7851732849471418</v>
      </c>
      <c r="GB290" s="4">
        <f ca="1">FORECAST(GB278,OFFSET('Fluid Volume vs Fill Height'!$E$9:$E$2166,MATCH(GB278,'Fluid Volume vs Fill Height'!$B$9:$B$2166,1)-1,0,2),
OFFSET('Fluid Volume vs Fill Height'!$B$9:$B$2166,MATCH(GB278,'Fluid Volume vs Fill Height'!$B$9:$B$2166,1)-1,0,2))</f>
        <v>3.7851732849471418</v>
      </c>
      <c r="GC290" s="4">
        <f ca="1">FORECAST(GC278,OFFSET('Fluid Volume vs Fill Height'!$E$9:$E$2166,MATCH(GC278,'Fluid Volume vs Fill Height'!$B$9:$B$2166,1)-1,0,2),
OFFSET('Fluid Volume vs Fill Height'!$B$9:$B$2166,MATCH(GC278,'Fluid Volume vs Fill Height'!$B$9:$B$2166,1)-1,0,2))</f>
        <v>3.7851732849471418</v>
      </c>
      <c r="GD290" s="4">
        <f ca="1">FORECAST(GD278,OFFSET('Fluid Volume vs Fill Height'!$E$9:$E$2166,MATCH(GD278,'Fluid Volume vs Fill Height'!$B$9:$B$2166,1)-1,0,2),
OFFSET('Fluid Volume vs Fill Height'!$B$9:$B$2166,MATCH(GD278,'Fluid Volume vs Fill Height'!$B$9:$B$2166,1)-1,0,2))</f>
        <v>3.7851732849471418</v>
      </c>
      <c r="GE290" s="4">
        <f ca="1">FORECAST(GE278,OFFSET('Fluid Volume vs Fill Height'!$E$9:$E$2166,MATCH(GE278,'Fluid Volume vs Fill Height'!$B$9:$B$2166,1)-1,0,2),
OFFSET('Fluid Volume vs Fill Height'!$B$9:$B$2166,MATCH(GE278,'Fluid Volume vs Fill Height'!$B$9:$B$2166,1)-1,0,2))</f>
        <v>3.7851732849471418</v>
      </c>
      <c r="GF290" s="4">
        <f ca="1">FORECAST(GF278,OFFSET('Fluid Volume vs Fill Height'!$E$9:$E$2166,MATCH(GF278,'Fluid Volume vs Fill Height'!$B$9:$B$2166,1)-1,0,2),
OFFSET('Fluid Volume vs Fill Height'!$B$9:$B$2166,MATCH(GF278,'Fluid Volume vs Fill Height'!$B$9:$B$2166,1)-1,0,2))</f>
        <v>3.7851732849471418</v>
      </c>
      <c r="GG290" s="4">
        <f ca="1">FORECAST(GG278,OFFSET('Fluid Volume vs Fill Height'!$E$9:$E$2166,MATCH(GG278,'Fluid Volume vs Fill Height'!$B$9:$B$2166,1)-1,0,2),
OFFSET('Fluid Volume vs Fill Height'!$B$9:$B$2166,MATCH(GG278,'Fluid Volume vs Fill Height'!$B$9:$B$2166,1)-1,0,2))</f>
        <v>3.7851732849471418</v>
      </c>
      <c r="GH290" s="4">
        <f ca="1">FORECAST(GH278,OFFSET('Fluid Volume vs Fill Height'!$E$9:$E$2166,MATCH(GH278,'Fluid Volume vs Fill Height'!$B$9:$B$2166,1)-1,0,2),
OFFSET('Fluid Volume vs Fill Height'!$B$9:$B$2166,MATCH(GH278,'Fluid Volume vs Fill Height'!$B$9:$B$2166,1)-1,0,2))</f>
        <v>3.7851732849471418</v>
      </c>
      <c r="GI290" s="4">
        <f ca="1">FORECAST(GI278,OFFSET('Fluid Volume vs Fill Height'!$E$9:$E$2166,MATCH(GI278,'Fluid Volume vs Fill Height'!$B$9:$B$2166,1)-1,0,2),
OFFSET('Fluid Volume vs Fill Height'!$B$9:$B$2166,MATCH(GI278,'Fluid Volume vs Fill Height'!$B$9:$B$2166,1)-1,0,2))</f>
        <v>3.7851732849471418</v>
      </c>
      <c r="GJ290" s="4">
        <f ca="1">FORECAST(GJ278,OFFSET('Fluid Volume vs Fill Height'!$E$9:$E$2166,MATCH(GJ278,'Fluid Volume vs Fill Height'!$B$9:$B$2166,1)-1,0,2),
OFFSET('Fluid Volume vs Fill Height'!$B$9:$B$2166,MATCH(GJ278,'Fluid Volume vs Fill Height'!$B$9:$B$2166,1)-1,0,2))</f>
        <v>3.7851732849471418</v>
      </c>
      <c r="GK290" s="4">
        <f ca="1">FORECAST(GK278,OFFSET('Fluid Volume vs Fill Height'!$E$9:$E$2166,MATCH(GK278,'Fluid Volume vs Fill Height'!$B$9:$B$2166,1)-1,0,2),
OFFSET('Fluid Volume vs Fill Height'!$B$9:$B$2166,MATCH(GK278,'Fluid Volume vs Fill Height'!$B$9:$B$2166,1)-1,0,2))</f>
        <v>3.7851732849471418</v>
      </c>
      <c r="GL290" s="4">
        <f ca="1">FORECAST(GL278,OFFSET('Fluid Volume vs Fill Height'!$E$9:$E$2166,MATCH(GL278,'Fluid Volume vs Fill Height'!$B$9:$B$2166,1)-1,0,2),
OFFSET('Fluid Volume vs Fill Height'!$B$9:$B$2166,MATCH(GL278,'Fluid Volume vs Fill Height'!$B$9:$B$2166,1)-1,0,2))</f>
        <v>3.7851732849471418</v>
      </c>
      <c r="GM290" s="4">
        <f ca="1">FORECAST(GM278,OFFSET('Fluid Volume vs Fill Height'!$E$9:$E$2166,MATCH(GM278,'Fluid Volume vs Fill Height'!$B$9:$B$2166,1)-1,0,2),
OFFSET('Fluid Volume vs Fill Height'!$B$9:$B$2166,MATCH(GM278,'Fluid Volume vs Fill Height'!$B$9:$B$2166,1)-1,0,2))</f>
        <v>3.7851732849471418</v>
      </c>
      <c r="GN290" s="4">
        <f ca="1">FORECAST(GN278,OFFSET('Fluid Volume vs Fill Height'!$E$9:$E$2166,MATCH(GN278,'Fluid Volume vs Fill Height'!$B$9:$B$2166,1)-1,0,2),
OFFSET('Fluid Volume vs Fill Height'!$B$9:$B$2166,MATCH(GN278,'Fluid Volume vs Fill Height'!$B$9:$B$2166,1)-1,0,2))</f>
        <v>3.7851732849471418</v>
      </c>
      <c r="GO290" s="4">
        <f ca="1">FORECAST(GO278,OFFSET('Fluid Volume vs Fill Height'!$E$9:$E$2166,MATCH(GO278,'Fluid Volume vs Fill Height'!$B$9:$B$2166,1)-1,0,2),
OFFSET('Fluid Volume vs Fill Height'!$B$9:$B$2166,MATCH(GO278,'Fluid Volume vs Fill Height'!$B$9:$B$2166,1)-1,0,2))</f>
        <v>3.7851732849471418</v>
      </c>
      <c r="GP290" s="4">
        <f ca="1">FORECAST(GP278,OFFSET('Fluid Volume vs Fill Height'!$E$9:$E$2166,MATCH(GP278,'Fluid Volume vs Fill Height'!$B$9:$B$2166,1)-1,0,2),
OFFSET('Fluid Volume vs Fill Height'!$B$9:$B$2166,MATCH(GP278,'Fluid Volume vs Fill Height'!$B$9:$B$2166,1)-1,0,2))</f>
        <v>3.7851732849471418</v>
      </c>
      <c r="GQ290" s="4">
        <f ca="1">FORECAST(GQ278,OFFSET('Fluid Volume vs Fill Height'!$E$9:$E$2166,MATCH(GQ278,'Fluid Volume vs Fill Height'!$B$9:$B$2166,1)-1,0,2),
OFFSET('Fluid Volume vs Fill Height'!$B$9:$B$2166,MATCH(GQ278,'Fluid Volume vs Fill Height'!$B$9:$B$2166,1)-1,0,2))</f>
        <v>3.7851732849471418</v>
      </c>
      <c r="GR290" s="4">
        <f ca="1">FORECAST(GR278,OFFSET('Fluid Volume vs Fill Height'!$E$9:$E$2166,MATCH(GR278,'Fluid Volume vs Fill Height'!$B$9:$B$2166,1)-1,0,2),
OFFSET('Fluid Volume vs Fill Height'!$B$9:$B$2166,MATCH(GR278,'Fluid Volume vs Fill Height'!$B$9:$B$2166,1)-1,0,2))</f>
        <v>3.7851732849471418</v>
      </c>
      <c r="GS290" s="4">
        <f ca="1">FORECAST(GS278,OFFSET('Fluid Volume vs Fill Height'!$E$9:$E$2166,MATCH(GS278,'Fluid Volume vs Fill Height'!$B$9:$B$2166,1)-1,0,2),
OFFSET('Fluid Volume vs Fill Height'!$B$9:$B$2166,MATCH(GS278,'Fluid Volume vs Fill Height'!$B$9:$B$2166,1)-1,0,2))</f>
        <v>3.7851732849471418</v>
      </c>
      <c r="GT290" s="4">
        <f ca="1">FORECAST(GT278,OFFSET('Fluid Volume vs Fill Height'!$E$9:$E$2166,MATCH(GT278,'Fluid Volume vs Fill Height'!$B$9:$B$2166,1)-1,0,2),
OFFSET('Fluid Volume vs Fill Height'!$B$9:$B$2166,MATCH(GT278,'Fluid Volume vs Fill Height'!$B$9:$B$2166,1)-1,0,2))</f>
        <v>3.7851732849471418</v>
      </c>
      <c r="GU290" s="4">
        <f ca="1">FORECAST(GU278,OFFSET('Fluid Volume vs Fill Height'!$E$9:$E$2166,MATCH(GU278,'Fluid Volume vs Fill Height'!$B$9:$B$2166,1)-1,0,2),
OFFSET('Fluid Volume vs Fill Height'!$B$9:$B$2166,MATCH(GU278,'Fluid Volume vs Fill Height'!$B$9:$B$2166,1)-1,0,2))</f>
        <v>3.7851732849471418</v>
      </c>
      <c r="GV290" s="4">
        <f ca="1">FORECAST(GV278,OFFSET('Fluid Volume vs Fill Height'!$E$9:$E$2166,MATCH(GV278,'Fluid Volume vs Fill Height'!$B$9:$B$2166,1)-1,0,2),
OFFSET('Fluid Volume vs Fill Height'!$B$9:$B$2166,MATCH(GV278,'Fluid Volume vs Fill Height'!$B$9:$B$2166,1)-1,0,2))</f>
        <v>3.7851732849471418</v>
      </c>
      <c r="GW290" s="4">
        <f ca="1">FORECAST(GW278,OFFSET('Fluid Volume vs Fill Height'!$E$9:$E$2166,MATCH(GW278,'Fluid Volume vs Fill Height'!$B$9:$B$2166,1)-1,0,2),
OFFSET('Fluid Volume vs Fill Height'!$B$9:$B$2166,MATCH(GW278,'Fluid Volume vs Fill Height'!$B$9:$B$2166,1)-1,0,2))</f>
        <v>3.7851732849471418</v>
      </c>
      <c r="GX290" s="4">
        <f ca="1">FORECAST(GX278,OFFSET('Fluid Volume vs Fill Height'!$E$9:$E$2166,MATCH(GX278,'Fluid Volume vs Fill Height'!$B$9:$B$2166,1)-1,0,2),
OFFSET('Fluid Volume vs Fill Height'!$B$9:$B$2166,MATCH(GX278,'Fluid Volume vs Fill Height'!$B$9:$B$2166,1)-1,0,2))</f>
        <v>3.7851732849471418</v>
      </c>
      <c r="GY290" s="4">
        <f ca="1">FORECAST(GY278,OFFSET('Fluid Volume vs Fill Height'!$E$9:$E$2166,MATCH(GY278,'Fluid Volume vs Fill Height'!$B$9:$B$2166,1)-1,0,2),
OFFSET('Fluid Volume vs Fill Height'!$B$9:$B$2166,MATCH(GY278,'Fluid Volume vs Fill Height'!$B$9:$B$2166,1)-1,0,2))</f>
        <v>3.7851732849471418</v>
      </c>
      <c r="GZ290" s="4">
        <f ca="1">FORECAST(GZ278,OFFSET('Fluid Volume vs Fill Height'!$E$9:$E$2166,MATCH(GZ278,'Fluid Volume vs Fill Height'!$B$9:$B$2166,1)-1,0,2),
OFFSET('Fluid Volume vs Fill Height'!$B$9:$B$2166,MATCH(GZ278,'Fluid Volume vs Fill Height'!$B$9:$B$2166,1)-1,0,2))</f>
        <v>3.7851732849471418</v>
      </c>
      <c r="HA290" s="4">
        <f ca="1">FORECAST(HA278,OFFSET('Fluid Volume vs Fill Height'!$E$9:$E$2166,MATCH(HA278,'Fluid Volume vs Fill Height'!$B$9:$B$2166,1)-1,0,2),
OFFSET('Fluid Volume vs Fill Height'!$B$9:$B$2166,MATCH(HA278,'Fluid Volume vs Fill Height'!$B$9:$B$2166,1)-1,0,2))</f>
        <v>3.7851732849471418</v>
      </c>
      <c r="HB290" s="4">
        <f ca="1">FORECAST(HB278,OFFSET('Fluid Volume vs Fill Height'!$E$9:$E$2166,MATCH(HB278,'Fluid Volume vs Fill Height'!$B$9:$B$2166,1)-1,0,2),
OFFSET('Fluid Volume vs Fill Height'!$B$9:$B$2166,MATCH(HB278,'Fluid Volume vs Fill Height'!$B$9:$B$2166,1)-1,0,2))</f>
        <v>3.7851732849471418</v>
      </c>
      <c r="HC290" s="4">
        <f ca="1">FORECAST(HC278,OFFSET('Fluid Volume vs Fill Height'!$E$9:$E$2166,MATCH(HC278,'Fluid Volume vs Fill Height'!$B$9:$B$2166,1)-1,0,2),
OFFSET('Fluid Volume vs Fill Height'!$B$9:$B$2166,MATCH(HC278,'Fluid Volume vs Fill Height'!$B$9:$B$2166,1)-1,0,2))</f>
        <v>3.7851732849471418</v>
      </c>
      <c r="HD290" s="4">
        <f ca="1">FORECAST(HD278,OFFSET('Fluid Volume vs Fill Height'!$E$9:$E$2166,MATCH(HD278,'Fluid Volume vs Fill Height'!$B$9:$B$2166,1)-1,0,2),
OFFSET('Fluid Volume vs Fill Height'!$B$9:$B$2166,MATCH(HD278,'Fluid Volume vs Fill Height'!$B$9:$B$2166,1)-1,0,2))</f>
        <v>3.7851732849471418</v>
      </c>
      <c r="HE290" s="4">
        <f ca="1">FORECAST(HE278,OFFSET('Fluid Volume vs Fill Height'!$E$9:$E$2166,MATCH(HE278,'Fluid Volume vs Fill Height'!$B$9:$B$2166,1)-1,0,2),
OFFSET('Fluid Volume vs Fill Height'!$B$9:$B$2166,MATCH(HE278,'Fluid Volume vs Fill Height'!$B$9:$B$2166,1)-1,0,2))</f>
        <v>3.7851732849471418</v>
      </c>
      <c r="HF290" s="4">
        <f ca="1">FORECAST(HF278,OFFSET('Fluid Volume vs Fill Height'!$E$9:$E$2166,MATCH(HF278,'Fluid Volume vs Fill Height'!$B$9:$B$2166,1)-1,0,2),
OFFSET('Fluid Volume vs Fill Height'!$B$9:$B$2166,MATCH(HF278,'Fluid Volume vs Fill Height'!$B$9:$B$2166,1)-1,0,2))</f>
        <v>3.7851732849471418</v>
      </c>
      <c r="HG290" s="4">
        <f ca="1">FORECAST(HG278,OFFSET('Fluid Volume vs Fill Height'!$E$9:$E$2166,MATCH(HG278,'Fluid Volume vs Fill Height'!$B$9:$B$2166,1)-1,0,2),
OFFSET('Fluid Volume vs Fill Height'!$B$9:$B$2166,MATCH(HG278,'Fluid Volume vs Fill Height'!$B$9:$B$2166,1)-1,0,2))</f>
        <v>3.7851732849471418</v>
      </c>
      <c r="HH290" s="4">
        <f ca="1">FORECAST(HH278,OFFSET('Fluid Volume vs Fill Height'!$E$9:$E$2166,MATCH(HH278,'Fluid Volume vs Fill Height'!$B$9:$B$2166,1)-1,0,2),
OFFSET('Fluid Volume vs Fill Height'!$B$9:$B$2166,MATCH(HH278,'Fluid Volume vs Fill Height'!$B$9:$B$2166,1)-1,0,2))</f>
        <v>3.7851732849471418</v>
      </c>
      <c r="HI290" s="4">
        <f ca="1">FORECAST(HI278,OFFSET('Fluid Volume vs Fill Height'!$E$9:$E$2166,MATCH(HI278,'Fluid Volume vs Fill Height'!$B$9:$B$2166,1)-1,0,2),
OFFSET('Fluid Volume vs Fill Height'!$B$9:$B$2166,MATCH(HI278,'Fluid Volume vs Fill Height'!$B$9:$B$2166,1)-1,0,2))</f>
        <v>3.7851732849471418</v>
      </c>
      <c r="HJ290" s="4">
        <f ca="1">FORECAST(HJ278,OFFSET('Fluid Volume vs Fill Height'!$E$9:$E$2166,MATCH(HJ278,'Fluid Volume vs Fill Height'!$B$9:$B$2166,1)-1,0,2),
OFFSET('Fluid Volume vs Fill Height'!$B$9:$B$2166,MATCH(HJ278,'Fluid Volume vs Fill Height'!$B$9:$B$2166,1)-1,0,2))</f>
        <v>3.7851732849471418</v>
      </c>
      <c r="HK290" s="4">
        <f ca="1">FORECAST(HK278,OFFSET('Fluid Volume vs Fill Height'!$E$9:$E$2166,MATCH(HK278,'Fluid Volume vs Fill Height'!$B$9:$B$2166,1)-1,0,2),
OFFSET('Fluid Volume vs Fill Height'!$B$9:$B$2166,MATCH(HK278,'Fluid Volume vs Fill Height'!$B$9:$B$2166,1)-1,0,2))</f>
        <v>3.7851732849471418</v>
      </c>
      <c r="HL290" s="4">
        <f ca="1">FORECAST(HL278,OFFSET('Fluid Volume vs Fill Height'!$E$9:$E$2166,MATCH(HL278,'Fluid Volume vs Fill Height'!$B$9:$B$2166,1)-1,0,2),
OFFSET('Fluid Volume vs Fill Height'!$B$9:$B$2166,MATCH(HL278,'Fluid Volume vs Fill Height'!$B$9:$B$2166,1)-1,0,2))</f>
        <v>3.7851732849471418</v>
      </c>
      <c r="HM290" s="4">
        <f ca="1">FORECAST(HM278,OFFSET('Fluid Volume vs Fill Height'!$E$9:$E$2166,MATCH(HM278,'Fluid Volume vs Fill Height'!$B$9:$B$2166,1)-1,0,2),
OFFSET('Fluid Volume vs Fill Height'!$B$9:$B$2166,MATCH(HM278,'Fluid Volume vs Fill Height'!$B$9:$B$2166,1)-1,0,2))</f>
        <v>3.7851732849471418</v>
      </c>
      <c r="HN290" s="4">
        <f ca="1">FORECAST(HN278,OFFSET('Fluid Volume vs Fill Height'!$E$9:$E$2166,MATCH(HN278,'Fluid Volume vs Fill Height'!$B$9:$B$2166,1)-1,0,2),
OFFSET('Fluid Volume vs Fill Height'!$B$9:$B$2166,MATCH(HN278,'Fluid Volume vs Fill Height'!$B$9:$B$2166,1)-1,0,2))</f>
        <v>3.7851732849471418</v>
      </c>
      <c r="HO290" s="4">
        <f ca="1">FORECAST(HO278,OFFSET('Fluid Volume vs Fill Height'!$E$9:$E$2166,MATCH(HO278,'Fluid Volume vs Fill Height'!$B$9:$B$2166,1)-1,0,2),
OFFSET('Fluid Volume vs Fill Height'!$B$9:$B$2166,MATCH(HO278,'Fluid Volume vs Fill Height'!$B$9:$B$2166,1)-1,0,2))</f>
        <v>3.7851732849471418</v>
      </c>
      <c r="HP290" s="4">
        <f ca="1">FORECAST(HP278,OFFSET('Fluid Volume vs Fill Height'!$E$9:$E$2166,MATCH(HP278,'Fluid Volume vs Fill Height'!$B$9:$B$2166,1)-1,0,2),
OFFSET('Fluid Volume vs Fill Height'!$B$9:$B$2166,MATCH(HP278,'Fluid Volume vs Fill Height'!$B$9:$B$2166,1)-1,0,2))</f>
        <v>3.7851732849471418</v>
      </c>
      <c r="HQ290" s="4">
        <f ca="1">FORECAST(HQ278,OFFSET('Fluid Volume vs Fill Height'!$E$9:$E$2166,MATCH(HQ278,'Fluid Volume vs Fill Height'!$B$9:$B$2166,1)-1,0,2),
OFFSET('Fluid Volume vs Fill Height'!$B$9:$B$2166,MATCH(HQ278,'Fluid Volume vs Fill Height'!$B$9:$B$2166,1)-1,0,2))</f>
        <v>3.7851732849471418</v>
      </c>
      <c r="HR290" s="4">
        <f ca="1">FORECAST(HR278,OFFSET('Fluid Volume vs Fill Height'!$E$9:$E$2166,MATCH(HR278,'Fluid Volume vs Fill Height'!$B$9:$B$2166,1)-1,0,2),
OFFSET('Fluid Volume vs Fill Height'!$B$9:$B$2166,MATCH(HR278,'Fluid Volume vs Fill Height'!$B$9:$B$2166,1)-1,0,2))</f>
        <v>3.7851732849471418</v>
      </c>
      <c r="HS290" s="4">
        <f ca="1">FORECAST(HS278,OFFSET('Fluid Volume vs Fill Height'!$E$9:$E$2166,MATCH(HS278,'Fluid Volume vs Fill Height'!$B$9:$B$2166,1)-1,0,2),
OFFSET('Fluid Volume vs Fill Height'!$B$9:$B$2166,MATCH(HS278,'Fluid Volume vs Fill Height'!$B$9:$B$2166,1)-1,0,2))</f>
        <v>3.7851732849471418</v>
      </c>
      <c r="HT290" s="4">
        <f ca="1">FORECAST(HT278,OFFSET('Fluid Volume vs Fill Height'!$E$9:$E$2166,MATCH(HT278,'Fluid Volume vs Fill Height'!$B$9:$B$2166,1)-1,0,2),
OFFSET('Fluid Volume vs Fill Height'!$B$9:$B$2166,MATCH(HT278,'Fluid Volume vs Fill Height'!$B$9:$B$2166,1)-1,0,2))</f>
        <v>3.7851732849471418</v>
      </c>
      <c r="HU290" s="4">
        <f ca="1">FORECAST(HU278,OFFSET('Fluid Volume vs Fill Height'!$E$9:$E$2166,MATCH(HU278,'Fluid Volume vs Fill Height'!$B$9:$B$2166,1)-1,0,2),
OFFSET('Fluid Volume vs Fill Height'!$B$9:$B$2166,MATCH(HU278,'Fluid Volume vs Fill Height'!$B$9:$B$2166,1)-1,0,2))</f>
        <v>3.7851732849471418</v>
      </c>
      <c r="HV290" s="4">
        <f ca="1">FORECAST(HV278,OFFSET('Fluid Volume vs Fill Height'!$E$9:$E$2166,MATCH(HV278,'Fluid Volume vs Fill Height'!$B$9:$B$2166,1)-1,0,2),
OFFSET('Fluid Volume vs Fill Height'!$B$9:$B$2166,MATCH(HV278,'Fluid Volume vs Fill Height'!$B$9:$B$2166,1)-1,0,2))</f>
        <v>3.7851732849471418</v>
      </c>
      <c r="HW290" s="4">
        <f ca="1">FORECAST(HW278,OFFSET('Fluid Volume vs Fill Height'!$E$9:$E$2166,MATCH(HW278,'Fluid Volume vs Fill Height'!$B$9:$B$2166,1)-1,0,2),
OFFSET('Fluid Volume vs Fill Height'!$B$9:$B$2166,MATCH(HW278,'Fluid Volume vs Fill Height'!$B$9:$B$2166,1)-1,0,2))</f>
        <v>3.7851732849471418</v>
      </c>
      <c r="HX290" s="4">
        <f ca="1">FORECAST(HX278,OFFSET('Fluid Volume vs Fill Height'!$E$9:$E$2166,MATCH(HX278,'Fluid Volume vs Fill Height'!$B$9:$B$2166,1)-1,0,2),
OFFSET('Fluid Volume vs Fill Height'!$B$9:$B$2166,MATCH(HX278,'Fluid Volume vs Fill Height'!$B$9:$B$2166,1)-1,0,2))</f>
        <v>3.7851732849471418</v>
      </c>
      <c r="HY290" s="4">
        <f ca="1">FORECAST(HY278,OFFSET('Fluid Volume vs Fill Height'!$E$9:$E$2166,MATCH(HY278,'Fluid Volume vs Fill Height'!$B$9:$B$2166,1)-1,0,2),
OFFSET('Fluid Volume vs Fill Height'!$B$9:$B$2166,MATCH(HY278,'Fluid Volume vs Fill Height'!$B$9:$B$2166,1)-1,0,2))</f>
        <v>3.7851732849471418</v>
      </c>
      <c r="HZ290" s="4">
        <f ca="1">FORECAST(HZ278,OFFSET('Fluid Volume vs Fill Height'!$E$9:$E$2166,MATCH(HZ278,'Fluid Volume vs Fill Height'!$B$9:$B$2166,1)-1,0,2),
OFFSET('Fluid Volume vs Fill Height'!$B$9:$B$2166,MATCH(HZ278,'Fluid Volume vs Fill Height'!$B$9:$B$2166,1)-1,0,2))</f>
        <v>3.7851732849471418</v>
      </c>
      <c r="IA290" s="4">
        <f ca="1">FORECAST(IA278,OFFSET('Fluid Volume vs Fill Height'!$E$9:$E$2166,MATCH(IA278,'Fluid Volume vs Fill Height'!$B$9:$B$2166,1)-1,0,2),
OFFSET('Fluid Volume vs Fill Height'!$B$9:$B$2166,MATCH(IA278,'Fluid Volume vs Fill Height'!$B$9:$B$2166,1)-1,0,2))</f>
        <v>3.7851732849471418</v>
      </c>
      <c r="IB290" s="4">
        <f ca="1">FORECAST(IB278,OFFSET('Fluid Volume vs Fill Height'!$E$9:$E$2166,MATCH(IB278,'Fluid Volume vs Fill Height'!$B$9:$B$2166,1)-1,0,2),
OFFSET('Fluid Volume vs Fill Height'!$B$9:$B$2166,MATCH(IB278,'Fluid Volume vs Fill Height'!$B$9:$B$2166,1)-1,0,2))</f>
        <v>3.7851732849471418</v>
      </c>
      <c r="IC290" s="4">
        <f ca="1">FORECAST(IC278,OFFSET('Fluid Volume vs Fill Height'!$E$9:$E$2166,MATCH(IC278,'Fluid Volume vs Fill Height'!$B$9:$B$2166,1)-1,0,2),
OFFSET('Fluid Volume vs Fill Height'!$B$9:$B$2166,MATCH(IC278,'Fluid Volume vs Fill Height'!$B$9:$B$2166,1)-1,0,2))</f>
        <v>3.7851732849471418</v>
      </c>
      <c r="ID290" s="4">
        <f ca="1">FORECAST(ID278,OFFSET('Fluid Volume vs Fill Height'!$E$9:$E$2166,MATCH(ID278,'Fluid Volume vs Fill Height'!$B$9:$B$2166,1)-1,0,2),
OFFSET('Fluid Volume vs Fill Height'!$B$9:$B$2166,MATCH(ID278,'Fluid Volume vs Fill Height'!$B$9:$B$2166,1)-1,0,2))</f>
        <v>3.7851732849471418</v>
      </c>
      <c r="IE290" s="4">
        <f ca="1">FORECAST(IE278,OFFSET('Fluid Volume vs Fill Height'!$E$9:$E$2166,MATCH(IE278,'Fluid Volume vs Fill Height'!$B$9:$B$2166,1)-1,0,2),
OFFSET('Fluid Volume vs Fill Height'!$B$9:$B$2166,MATCH(IE278,'Fluid Volume vs Fill Height'!$B$9:$B$2166,1)-1,0,2))</f>
        <v>3.7851732849471418</v>
      </c>
      <c r="IF290" s="4">
        <f ca="1">FORECAST(IF278,OFFSET('Fluid Volume vs Fill Height'!$E$9:$E$2166,MATCH(IF278,'Fluid Volume vs Fill Height'!$B$9:$B$2166,1)-1,0,2),
OFFSET('Fluid Volume vs Fill Height'!$B$9:$B$2166,MATCH(IF278,'Fluid Volume vs Fill Height'!$B$9:$B$2166,1)-1,0,2))</f>
        <v>3.7851732849471418</v>
      </c>
      <c r="IG290" s="4">
        <f ca="1">FORECAST(IG278,OFFSET('Fluid Volume vs Fill Height'!$E$9:$E$2166,MATCH(IG278,'Fluid Volume vs Fill Height'!$B$9:$B$2166,1)-1,0,2),
OFFSET('Fluid Volume vs Fill Height'!$B$9:$B$2166,MATCH(IG278,'Fluid Volume vs Fill Height'!$B$9:$B$2166,1)-1,0,2))</f>
        <v>3.7851732849471418</v>
      </c>
      <c r="IH290" s="4">
        <f ca="1">FORECAST(IH278,OFFSET('Fluid Volume vs Fill Height'!$E$9:$E$2166,MATCH(IH278,'Fluid Volume vs Fill Height'!$B$9:$B$2166,1)-1,0,2),
OFFSET('Fluid Volume vs Fill Height'!$B$9:$B$2166,MATCH(IH278,'Fluid Volume vs Fill Height'!$B$9:$B$2166,1)-1,0,2))</f>
        <v>3.7851732849471418</v>
      </c>
      <c r="II290" s="4">
        <f ca="1">FORECAST(II278,OFFSET('Fluid Volume vs Fill Height'!$E$9:$E$2166,MATCH(II278,'Fluid Volume vs Fill Height'!$B$9:$B$2166,1)-1,0,2),
OFFSET('Fluid Volume vs Fill Height'!$B$9:$B$2166,MATCH(II278,'Fluid Volume vs Fill Height'!$B$9:$B$2166,1)-1,0,2))</f>
        <v>3.7851732849471418</v>
      </c>
      <c r="IJ290" s="4">
        <f ca="1">FORECAST(IJ278,OFFSET('Fluid Volume vs Fill Height'!$E$9:$E$2166,MATCH(IJ278,'Fluid Volume vs Fill Height'!$B$9:$B$2166,1)-1,0,2),
OFFSET('Fluid Volume vs Fill Height'!$B$9:$B$2166,MATCH(IJ278,'Fluid Volume vs Fill Height'!$B$9:$B$2166,1)-1,0,2))</f>
        <v>3.7851732849471418</v>
      </c>
      <c r="IK290" s="4">
        <f ca="1">FORECAST(IK278,OFFSET('Fluid Volume vs Fill Height'!$E$9:$E$2166,MATCH(IK278,'Fluid Volume vs Fill Height'!$B$9:$B$2166,1)-1,0,2),
OFFSET('Fluid Volume vs Fill Height'!$B$9:$B$2166,MATCH(IK278,'Fluid Volume vs Fill Height'!$B$9:$B$2166,1)-1,0,2))</f>
        <v>3.7851732849471418</v>
      </c>
      <c r="IL290" s="4">
        <f ca="1">FORECAST(IL278,OFFSET('Fluid Volume vs Fill Height'!$E$9:$E$2166,MATCH(IL278,'Fluid Volume vs Fill Height'!$B$9:$B$2166,1)-1,0,2),
OFFSET('Fluid Volume vs Fill Height'!$B$9:$B$2166,MATCH(IL278,'Fluid Volume vs Fill Height'!$B$9:$B$2166,1)-1,0,2))</f>
        <v>3.7851732849471418</v>
      </c>
      <c r="IM290" s="4">
        <f ca="1">FORECAST(IM278,OFFSET('Fluid Volume vs Fill Height'!$E$9:$E$2166,MATCH(IM278,'Fluid Volume vs Fill Height'!$B$9:$B$2166,1)-1,0,2),
OFFSET('Fluid Volume vs Fill Height'!$B$9:$B$2166,MATCH(IM278,'Fluid Volume vs Fill Height'!$B$9:$B$2166,1)-1,0,2))</f>
        <v>3.7851732849471418</v>
      </c>
      <c r="IN290" s="4">
        <f ca="1">FORECAST(IN278,OFFSET('Fluid Volume vs Fill Height'!$E$9:$E$2166,MATCH(IN278,'Fluid Volume vs Fill Height'!$B$9:$B$2166,1)-1,0,2),
OFFSET('Fluid Volume vs Fill Height'!$B$9:$B$2166,MATCH(IN278,'Fluid Volume vs Fill Height'!$B$9:$B$2166,1)-1,0,2))</f>
        <v>3.7851732849471418</v>
      </c>
      <c r="IO290" s="4">
        <f ca="1">FORECAST(IO278,OFFSET('Fluid Volume vs Fill Height'!$E$9:$E$2166,MATCH(IO278,'Fluid Volume vs Fill Height'!$B$9:$B$2166,1)-1,0,2),
OFFSET('Fluid Volume vs Fill Height'!$B$9:$B$2166,MATCH(IO278,'Fluid Volume vs Fill Height'!$B$9:$B$2166,1)-1,0,2))</f>
        <v>3.7851732849471418</v>
      </c>
      <c r="IP290" s="4">
        <f ca="1">FORECAST(IP278,OFFSET('Fluid Volume vs Fill Height'!$E$9:$E$2166,MATCH(IP278,'Fluid Volume vs Fill Height'!$B$9:$B$2166,1)-1,0,2),
OFFSET('Fluid Volume vs Fill Height'!$B$9:$B$2166,MATCH(IP278,'Fluid Volume vs Fill Height'!$B$9:$B$2166,1)-1,0,2))</f>
        <v>3.7851732849471418</v>
      </c>
      <c r="IQ290" s="4">
        <f ca="1">FORECAST(IQ278,OFFSET('Fluid Volume vs Fill Height'!$E$9:$E$2166,MATCH(IQ278,'Fluid Volume vs Fill Height'!$B$9:$B$2166,1)-1,0,2),
OFFSET('Fluid Volume vs Fill Height'!$B$9:$B$2166,MATCH(IQ278,'Fluid Volume vs Fill Height'!$B$9:$B$2166,1)-1,0,2))</f>
        <v>3.7851732849471418</v>
      </c>
      <c r="IR290" s="4">
        <f ca="1">FORECAST(IR278,OFFSET('Fluid Volume vs Fill Height'!$E$9:$E$2166,MATCH(IR278,'Fluid Volume vs Fill Height'!$B$9:$B$2166,1)-1,0,2),
OFFSET('Fluid Volume vs Fill Height'!$B$9:$B$2166,MATCH(IR278,'Fluid Volume vs Fill Height'!$B$9:$B$2166,1)-1,0,2))</f>
        <v>3.7851732849471418</v>
      </c>
      <c r="IS290" s="4">
        <f ca="1">FORECAST(IS278,OFFSET('Fluid Volume vs Fill Height'!$E$9:$E$2166,MATCH(IS278,'Fluid Volume vs Fill Height'!$B$9:$B$2166,1)-1,0,2),
OFFSET('Fluid Volume vs Fill Height'!$B$9:$B$2166,MATCH(IS278,'Fluid Volume vs Fill Height'!$B$9:$B$2166,1)-1,0,2))</f>
        <v>3.7851732849471418</v>
      </c>
      <c r="IT290" s="4">
        <f ca="1">FORECAST(IT278,OFFSET('Fluid Volume vs Fill Height'!$E$9:$E$2166,MATCH(IT278,'Fluid Volume vs Fill Height'!$B$9:$B$2166,1)-1,0,2),
OFFSET('Fluid Volume vs Fill Height'!$B$9:$B$2166,MATCH(IT278,'Fluid Volume vs Fill Height'!$B$9:$B$2166,1)-1,0,2))</f>
        <v>3.7851732849471418</v>
      </c>
      <c r="IU290" s="4">
        <f ca="1">FORECAST(IU278,OFFSET('Fluid Volume vs Fill Height'!$E$9:$E$2166,MATCH(IU278,'Fluid Volume vs Fill Height'!$B$9:$B$2166,1)-1,0,2),
OFFSET('Fluid Volume vs Fill Height'!$B$9:$B$2166,MATCH(IU278,'Fluid Volume vs Fill Height'!$B$9:$B$2166,1)-1,0,2))</f>
        <v>3.7851732849471418</v>
      </c>
      <c r="IV290" s="4">
        <f ca="1">FORECAST(IV278,OFFSET('Fluid Volume vs Fill Height'!$E$9:$E$2166,MATCH(IV278,'Fluid Volume vs Fill Height'!$B$9:$B$2166,1)-1,0,2),
OFFSET('Fluid Volume vs Fill Height'!$B$9:$B$2166,MATCH(IV278,'Fluid Volume vs Fill Height'!$B$9:$B$2166,1)-1,0,2))</f>
        <v>3.7851732849471418</v>
      </c>
    </row>
    <row r="291" spans="1:256" x14ac:dyDescent="0.15">
      <c r="A291" s="24" t="s">
        <v>103</v>
      </c>
      <c r="B291" s="2" t="s">
        <v>14</v>
      </c>
      <c r="C291" s="4"/>
      <c r="D291" s="4">
        <f ca="1">FORECAST(D279,OFFSET('Fluid Volume vs Fill Height'!$E$9:$E$2166,MATCH(D279,'Fluid Volume vs Fill Height'!$B$9:$B$2166,1)-1,0,2),
OFFSET('Fluid Volume vs Fill Height'!$B$9:$B$2166,MATCH(D279,'Fluid Volume vs Fill Height'!$B$9:$B$2166,1)-1,0,2))</f>
        <v>22.636911975798832</v>
      </c>
      <c r="E291" s="4">
        <f ca="1">FORECAST(E279,OFFSET('Fluid Volume vs Fill Height'!$E$9:$E$2166,MATCH(E279,'Fluid Volume vs Fill Height'!$B$9:$B$2166,1)-1,0,2),
OFFSET('Fluid Volume vs Fill Height'!$B$9:$B$2166,MATCH(E279,'Fluid Volume vs Fill Height'!$B$9:$B$2166,1)-1,0,2))</f>
        <v>22.673490049534291</v>
      </c>
      <c r="F291" s="4">
        <f ca="1">FORECAST(F279,OFFSET('Fluid Volume vs Fill Height'!$E$9:$E$2166,MATCH(F279,'Fluid Volume vs Fill Height'!$B$9:$B$2166,1)-1,0,2),
OFFSET('Fluid Volume vs Fill Height'!$B$9:$B$2166,MATCH(F279,'Fluid Volume vs Fill Height'!$B$9:$B$2166,1)-1,0,2))</f>
        <v>22.710391045996996</v>
      </c>
      <c r="G291" s="4">
        <f ca="1">FORECAST(G279,OFFSET('Fluid Volume vs Fill Height'!$E$9:$E$2166,MATCH(G279,'Fluid Volume vs Fill Height'!$B$9:$B$2166,1)-1,0,2),
OFFSET('Fluid Volume vs Fill Height'!$B$9:$B$2166,MATCH(G279,'Fluid Volume vs Fill Height'!$B$9:$B$2166,1)-1,0,2))</f>
        <v>22.747617472822789</v>
      </c>
      <c r="H291" s="4">
        <f ca="1">FORECAST(H279,OFFSET('Fluid Volume vs Fill Height'!$E$9:$E$2166,MATCH(H279,'Fluid Volume vs Fill Height'!$B$9:$B$2166,1)-1,0,2),
OFFSET('Fluid Volume vs Fill Height'!$B$9:$B$2166,MATCH(H279,'Fluid Volume vs Fill Height'!$B$9:$B$2166,1)-1,0,2))</f>
        <v>22.785171851960865</v>
      </c>
      <c r="I291" s="4">
        <f ca="1">FORECAST(I279,OFFSET('Fluid Volume vs Fill Height'!$E$9:$E$2166,MATCH(I279,'Fluid Volume vs Fill Height'!$B$9:$B$2166,1)-1,0,2),
OFFSET('Fluid Volume vs Fill Height'!$B$9:$B$2166,MATCH(I279,'Fluid Volume vs Fill Height'!$B$9:$B$2166,1)-1,0,2))</f>
        <v>22.823056719686988</v>
      </c>
      <c r="J291" s="4">
        <f ca="1">FORECAST(J279,OFFSET('Fluid Volume vs Fill Height'!$E$9:$E$2166,MATCH(J279,'Fluid Volume vs Fill Height'!$B$9:$B$2166,1)-1,0,2),
OFFSET('Fluid Volume vs Fill Height'!$B$9:$B$2166,MATCH(J279,'Fluid Volume vs Fill Height'!$B$9:$B$2166,1)-1,0,2))</f>
        <v>22.861274626615781</v>
      </c>
      <c r="K291" s="4">
        <f ca="1">FORECAST(K279,OFFSET('Fluid Volume vs Fill Height'!$E$9:$E$2166,MATCH(K279,'Fluid Volume vs Fill Height'!$B$9:$B$2166,1)-1,0,2),
OFFSET('Fluid Volume vs Fill Height'!$B$9:$B$2166,MATCH(K279,'Fluid Volume vs Fill Height'!$B$9:$B$2166,1)-1,0,2))</f>
        <v>22.89982813771238</v>
      </c>
      <c r="L291" s="4">
        <f ca="1">FORECAST(L279,OFFSET('Fluid Volume vs Fill Height'!$E$9:$E$2166,MATCH(L279,'Fluid Volume vs Fill Height'!$B$9:$B$2166,1)-1,0,2),
OFFSET('Fluid Volume vs Fill Height'!$B$9:$B$2166,MATCH(L279,'Fluid Volume vs Fill Height'!$B$9:$B$2166,1)-1,0,2))</f>
        <v>22.93871983230321</v>
      </c>
      <c r="M291" s="4">
        <f ca="1">FORECAST(M279,OFFSET('Fluid Volume vs Fill Height'!$E$9:$E$2166,MATCH(M279,'Fluid Volume vs Fill Height'!$B$9:$B$2166,1)-1,0,2),
OFFSET('Fluid Volume vs Fill Height'!$B$9:$B$2166,MATCH(M279,'Fluid Volume vs Fill Height'!$B$9:$B$2166,1)-1,0,2))</f>
        <v>22.977952304086013</v>
      </c>
      <c r="N291" s="4">
        <f ca="1">FORECAST(N279,OFFSET('Fluid Volume vs Fill Height'!$E$9:$E$2166,MATCH(N279,'Fluid Volume vs Fill Height'!$B$9:$B$2166,1)-1,0,2),
OFFSET('Fluid Volume vs Fill Height'!$B$9:$B$2166,MATCH(N279,'Fluid Volume vs Fill Height'!$B$9:$B$2166,1)-1,0,2))</f>
        <v>23.017528161139062</v>
      </c>
      <c r="O291" s="4">
        <f ca="1">FORECAST(O279,OFFSET('Fluid Volume vs Fill Height'!$E$9:$E$2166,MATCH(O279,'Fluid Volume vs Fill Height'!$B$9:$B$2166,1)-1,0,2),
OFFSET('Fluid Volume vs Fill Height'!$B$9:$B$2166,MATCH(O279,'Fluid Volume vs Fill Height'!$B$9:$B$2166,1)-1,0,2))</f>
        <v>23.057450025929707</v>
      </c>
      <c r="P291" s="4">
        <f ca="1">FORECAST(P279,OFFSET('Fluid Volume vs Fill Height'!$E$9:$E$2166,MATCH(P279,'Fluid Volume vs Fill Height'!$B$9:$B$2166,1)-1,0,2),
OFFSET('Fluid Volume vs Fill Height'!$B$9:$B$2166,MATCH(P279,'Fluid Volume vs Fill Height'!$B$9:$B$2166,1)-1,0,2))</f>
        <v>23.09772053532199</v>
      </c>
      <c r="Q291" s="4">
        <f ca="1">FORECAST(Q279,OFFSET('Fluid Volume vs Fill Height'!$E$9:$E$2166,MATCH(Q279,'Fluid Volume vs Fill Height'!$B$9:$B$2166,1)-1,0,2),
OFFSET('Fluid Volume vs Fill Height'!$B$9:$B$2166,MATCH(Q279,'Fluid Volume vs Fill Height'!$B$9:$B$2166,1)-1,0,2))</f>
        <v>23.138342340583588</v>
      </c>
      <c r="R291" s="4">
        <f ca="1">FORECAST(R279,OFFSET('Fluid Volume vs Fill Height'!$E$9:$E$2166,MATCH(R279,'Fluid Volume vs Fill Height'!$B$9:$B$2166,1)-1,0,2),
OFFSET('Fluid Volume vs Fill Height'!$B$9:$B$2166,MATCH(R279,'Fluid Volume vs Fill Height'!$B$9:$B$2166,1)-1,0,2))</f>
        <v>23.179318107391957</v>
      </c>
      <c r="S291" s="4">
        <f ca="1">FORECAST(S279,OFFSET('Fluid Volume vs Fill Height'!$E$9:$E$2166,MATCH(S279,'Fluid Volume vs Fill Height'!$B$9:$B$2166,1)-1,0,2),
OFFSET('Fluid Volume vs Fill Height'!$B$9:$B$2166,MATCH(S279,'Fluid Volume vs Fill Height'!$B$9:$B$2166,1)-1,0,2))</f>
        <v>23.220650515839733</v>
      </c>
      <c r="T291" s="4">
        <f ca="1">FORECAST(T279,OFFSET('Fluid Volume vs Fill Height'!$E$9:$E$2166,MATCH(T279,'Fluid Volume vs Fill Height'!$B$9:$B$2166,1)-1,0,2),
OFFSET('Fluid Volume vs Fill Height'!$B$9:$B$2166,MATCH(T279,'Fluid Volume vs Fill Height'!$B$9:$B$2166,1)-1,0,2))</f>
        <v>23.262342260439251</v>
      </c>
      <c r="U291" s="4">
        <f ca="1">FORECAST(U279,OFFSET('Fluid Volume vs Fill Height'!$E$9:$E$2166,MATCH(U279,'Fluid Volume vs Fill Height'!$B$9:$B$2166,1)-1,0,2),
OFFSET('Fluid Volume vs Fill Height'!$B$9:$B$2166,MATCH(U279,'Fluid Volume vs Fill Height'!$B$9:$B$2166,1)-1,0,2))</f>
        <v>23.304396050126478</v>
      </c>
      <c r="V291" s="4">
        <f ca="1">FORECAST(V279,OFFSET('Fluid Volume vs Fill Height'!$E$9:$E$2166,MATCH(V279,'Fluid Volume vs Fill Height'!$B$9:$B$2166,1)-1,0,2),
OFFSET('Fluid Volume vs Fill Height'!$B$9:$B$2166,MATCH(V279,'Fluid Volume vs Fill Height'!$B$9:$B$2166,1)-1,0,2))</f>
        <v>23.346814608264033</v>
      </c>
      <c r="W291" s="4">
        <f ca="1">FORECAST(W279,OFFSET('Fluid Volume vs Fill Height'!$E$9:$E$2166,MATCH(W279,'Fluid Volume vs Fill Height'!$B$9:$B$2166,1)-1,0,2),
OFFSET('Fluid Volume vs Fill Height'!$B$9:$B$2166,MATCH(W279,'Fluid Volume vs Fill Height'!$B$9:$B$2166,1)-1,0,2))</f>
        <v>23.389600672643517</v>
      </c>
      <c r="X291" s="4">
        <f ca="1">FORECAST(X279,OFFSET('Fluid Volume vs Fill Height'!$E$9:$E$2166,MATCH(X279,'Fluid Volume vs Fill Height'!$B$9:$B$2166,1)-1,0,2),
OFFSET('Fluid Volume vs Fill Height'!$B$9:$B$2166,MATCH(X279,'Fluid Volume vs Fill Height'!$B$9:$B$2166,1)-1,0,2))</f>
        <v>23.432756995487079</v>
      </c>
      <c r="Y291" s="4">
        <f ca="1">FORECAST(Y279,OFFSET('Fluid Volume vs Fill Height'!$E$9:$E$2166,MATCH(Y279,'Fluid Volume vs Fill Height'!$B$9:$B$2166,1)-1,0,2),
OFFSET('Fluid Volume vs Fill Height'!$B$9:$B$2166,MATCH(Y279,'Fluid Volume vs Fill Height'!$B$9:$B$2166,1)-1,0,2))</f>
        <v>23.476286343448248</v>
      </c>
      <c r="Z291" s="4">
        <f ca="1">FORECAST(Z279,OFFSET('Fluid Volume vs Fill Height'!$E$9:$E$2166,MATCH(Z279,'Fluid Volume vs Fill Height'!$B$9:$B$2166,1)-1,0,2),
OFFSET('Fluid Volume vs Fill Height'!$B$9:$B$2166,MATCH(Z279,'Fluid Volume vs Fill Height'!$B$9:$B$2166,1)-1,0,2))</f>
        <v>23.520191497611986</v>
      </c>
      <c r="AA291" s="4">
        <f ca="1">FORECAST(AA279,OFFSET('Fluid Volume vs Fill Height'!$E$9:$E$2166,MATCH(AA279,'Fluid Volume vs Fill Height'!$B$9:$B$2166,1)-1,0,2),
OFFSET('Fluid Volume vs Fill Height'!$B$9:$B$2166,MATCH(AA279,'Fluid Volume vs Fill Height'!$B$9:$B$2166,1)-1,0,2))</f>
        <v>23.564475253494006</v>
      </c>
      <c r="AB291" s="4">
        <f ca="1">FORECAST(AB279,OFFSET('Fluid Volume vs Fill Height'!$E$9:$E$2166,MATCH(AB279,'Fluid Volume vs Fill Height'!$B$9:$B$2166,1)-1,0,2),
OFFSET('Fluid Volume vs Fill Height'!$B$9:$B$2166,MATCH(AB279,'Fluid Volume vs Fill Height'!$B$9:$B$2166,1)-1,0,2))</f>
        <v>23.609140421039434</v>
      </c>
      <c r="AC291" s="4">
        <f ca="1">FORECAST(AC279,OFFSET('Fluid Volume vs Fill Height'!$E$9:$E$2166,MATCH(AC279,'Fluid Volume vs Fill Height'!$B$9:$B$2166,1)-1,0,2),
OFFSET('Fluid Volume vs Fill Height'!$B$9:$B$2166,MATCH(AC279,'Fluid Volume vs Fill Height'!$B$9:$B$2166,1)-1,0,2))</f>
        <v>23.654189824620616</v>
      </c>
      <c r="AD291" s="4">
        <f ca="1">FORECAST(AD279,OFFSET('Fluid Volume vs Fill Height'!$E$9:$E$2166,MATCH(AD279,'Fluid Volume vs Fill Height'!$B$9:$B$2166,1)-1,0,2),
OFFSET('Fluid Volume vs Fill Height'!$B$9:$B$2166,MATCH(AD279,'Fluid Volume vs Fill Height'!$B$9:$B$2166,1)-1,0,2))</f>
        <v>23.699626303034314</v>
      </c>
      <c r="AE291" s="4">
        <f ca="1">FORECAST(AE279,OFFSET('Fluid Volume vs Fill Height'!$E$9:$E$2166,MATCH(AE279,'Fluid Volume vs Fill Height'!$B$9:$B$2166,1)-1,0,2),
OFFSET('Fluid Volume vs Fill Height'!$B$9:$B$2166,MATCH(AE279,'Fluid Volume vs Fill Height'!$B$9:$B$2166,1)-1,0,2))</f>
        <v>23.745452709498114</v>
      </c>
      <c r="AF291" s="4">
        <f ca="1">FORECAST(AF279,OFFSET('Fluid Volume vs Fill Height'!$E$9:$E$2166,MATCH(AF279,'Fluid Volume vs Fill Height'!$B$9:$B$2166,1)-1,0,2),
OFFSET('Fluid Volume vs Fill Height'!$B$9:$B$2166,MATCH(AF279,'Fluid Volume vs Fill Height'!$B$9:$B$2166,1)-1,0,2))</f>
        <v>23.791671911646215</v>
      </c>
      <c r="AG291" s="4">
        <f ca="1">FORECAST(AG279,OFFSET('Fluid Volume vs Fill Height'!$E$9:$E$2166,MATCH(AG279,'Fluid Volume vs Fill Height'!$B$9:$B$2166,1)-1,0,2),
OFFSET('Fluid Volume vs Fill Height'!$B$9:$B$2166,MATCH(AG279,'Fluid Volume vs Fill Height'!$B$9:$B$2166,1)-1,0,2))</f>
        <v>21.795413387831118</v>
      </c>
      <c r="AH291" s="4">
        <f ca="1">FORECAST(AH279,OFFSET('Fluid Volume vs Fill Height'!$E$9:$E$2166,MATCH(AH279,'Fluid Volume vs Fill Height'!$B$9:$B$2166,1)-1,0,2),
OFFSET('Fluid Volume vs Fill Height'!$B$9:$B$2166,MATCH(AH279,'Fluid Volume vs Fill Height'!$B$9:$B$2166,1)-1,0,2))</f>
        <v>19.340655820240652</v>
      </c>
      <c r="AI291" s="4">
        <f ca="1">FORECAST(AI279,OFFSET('Fluid Volume vs Fill Height'!$E$9:$E$2166,MATCH(AI279,'Fluid Volume vs Fill Height'!$B$9:$B$2166,1)-1,0,2),
OFFSET('Fluid Volume vs Fill Height'!$B$9:$B$2166,MATCH(AI279,'Fluid Volume vs Fill Height'!$B$9:$B$2166,1)-1,0,2))</f>
        <v>16.861218831539301</v>
      </c>
      <c r="AJ291" s="4">
        <f ca="1">FORECAST(AJ279,OFFSET('Fluid Volume vs Fill Height'!$E$9:$E$2166,MATCH(AJ279,'Fluid Volume vs Fill Height'!$B$9:$B$2166,1)-1,0,2),
OFFSET('Fluid Volume vs Fill Height'!$B$9:$B$2166,MATCH(AJ279,'Fluid Volume vs Fill Height'!$B$9:$B$2166,1)-1,0,2))</f>
        <v>14.356854301980164</v>
      </c>
      <c r="AK291" s="4">
        <f ca="1">FORECAST(AK279,OFFSET('Fluid Volume vs Fill Height'!$E$9:$E$2166,MATCH(AK279,'Fluid Volume vs Fill Height'!$B$9:$B$2166,1)-1,0,2),
OFFSET('Fluid Volume vs Fill Height'!$B$9:$B$2166,MATCH(AK279,'Fluid Volume vs Fill Height'!$B$9:$B$2166,1)-1,0,2))</f>
        <v>11.827307973995994</v>
      </c>
      <c r="AL291" s="4">
        <f ca="1">FORECAST(AL279,OFFSET('Fluid Volume vs Fill Height'!$E$9:$E$2166,MATCH(AL279,'Fluid Volume vs Fill Height'!$B$9:$B$2166,1)-1,0,2),
OFFSET('Fluid Volume vs Fill Height'!$B$9:$B$2166,MATCH(AL279,'Fluid Volume vs Fill Height'!$B$9:$B$2166,1)-1,0,2))</f>
        <v>9.2720844429124618</v>
      </c>
      <c r="AM291" s="4">
        <f ca="1">FORECAST(AM279,OFFSET('Fluid Volume vs Fill Height'!$E$9:$E$2166,MATCH(AM279,'Fluid Volume vs Fill Height'!$B$9:$B$2166,1)-1,0,2),
OFFSET('Fluid Volume vs Fill Height'!$B$9:$B$2166,MATCH(AM279,'Fluid Volume vs Fill Height'!$B$9:$B$2166,1)-1,0,2))</f>
        <v>6.6899879730123599</v>
      </c>
      <c r="AN291" s="4">
        <f ca="1">FORECAST(AN279,OFFSET('Fluid Volume vs Fill Height'!$E$9:$E$2166,MATCH(AN279,'Fluid Volume vs Fill Height'!$B$9:$B$2166,1)-1,0,2),
OFFSET('Fluid Volume vs Fill Height'!$B$9:$B$2166,MATCH(AN279,'Fluid Volume vs Fill Height'!$B$9:$B$2166,1)-1,0,2))</f>
        <v>4.0787264051582692</v>
      </c>
      <c r="AO291" s="4">
        <f ca="1">FORECAST(AO279,OFFSET('Fluid Volume vs Fill Height'!$E$9:$E$2166,MATCH(AO279,'Fluid Volume vs Fill Height'!$B$9:$B$2166,1)-1,0,2),
OFFSET('Fluid Volume vs Fill Height'!$B$9:$B$2166,MATCH(AO279,'Fluid Volume vs Fill Height'!$B$9:$B$2166,1)-1,0,2))</f>
        <v>3.7851732849471418</v>
      </c>
      <c r="AP291" s="4">
        <f ca="1">FORECAST(AP279,OFFSET('Fluid Volume vs Fill Height'!$E$9:$E$2166,MATCH(AP279,'Fluid Volume vs Fill Height'!$B$9:$B$2166,1)-1,0,2),
OFFSET('Fluid Volume vs Fill Height'!$B$9:$B$2166,MATCH(AP279,'Fluid Volume vs Fill Height'!$B$9:$B$2166,1)-1,0,2))</f>
        <v>3.7851732849471418</v>
      </c>
      <c r="AQ291" s="4">
        <f ca="1">FORECAST(AQ279,OFFSET('Fluid Volume vs Fill Height'!$E$9:$E$2166,MATCH(AQ279,'Fluid Volume vs Fill Height'!$B$9:$B$2166,1)-1,0,2),
OFFSET('Fluid Volume vs Fill Height'!$B$9:$B$2166,MATCH(AQ279,'Fluid Volume vs Fill Height'!$B$9:$B$2166,1)-1,0,2))</f>
        <v>3.7851732849471418</v>
      </c>
      <c r="AR291" s="4">
        <f ca="1">FORECAST(AR279,OFFSET('Fluid Volume vs Fill Height'!$E$9:$E$2166,MATCH(AR279,'Fluid Volume vs Fill Height'!$B$9:$B$2166,1)-1,0,2),
OFFSET('Fluid Volume vs Fill Height'!$B$9:$B$2166,MATCH(AR279,'Fluid Volume vs Fill Height'!$B$9:$B$2166,1)-1,0,2))</f>
        <v>3.7851732849471418</v>
      </c>
      <c r="AS291" s="4">
        <f ca="1">FORECAST(AS279,OFFSET('Fluid Volume vs Fill Height'!$E$9:$E$2166,MATCH(AS279,'Fluid Volume vs Fill Height'!$B$9:$B$2166,1)-1,0,2),
OFFSET('Fluid Volume vs Fill Height'!$B$9:$B$2166,MATCH(AS279,'Fluid Volume vs Fill Height'!$B$9:$B$2166,1)-1,0,2))</f>
        <v>3.7851732849471418</v>
      </c>
      <c r="AT291" s="4">
        <f ca="1">FORECAST(AT279,OFFSET('Fluid Volume vs Fill Height'!$E$9:$E$2166,MATCH(AT279,'Fluid Volume vs Fill Height'!$B$9:$B$2166,1)-1,0,2),
OFFSET('Fluid Volume vs Fill Height'!$B$9:$B$2166,MATCH(AT279,'Fluid Volume vs Fill Height'!$B$9:$B$2166,1)-1,0,2))</f>
        <v>3.7851732849471418</v>
      </c>
      <c r="AU291" s="4">
        <f ca="1">FORECAST(AU279,OFFSET('Fluid Volume vs Fill Height'!$E$9:$E$2166,MATCH(AU279,'Fluid Volume vs Fill Height'!$B$9:$B$2166,1)-1,0,2),
OFFSET('Fluid Volume vs Fill Height'!$B$9:$B$2166,MATCH(AU279,'Fluid Volume vs Fill Height'!$B$9:$B$2166,1)-1,0,2))</f>
        <v>3.7851732849471418</v>
      </c>
      <c r="AV291" s="4">
        <f ca="1">FORECAST(AV279,OFFSET('Fluid Volume vs Fill Height'!$E$9:$E$2166,MATCH(AV279,'Fluid Volume vs Fill Height'!$B$9:$B$2166,1)-1,0,2),
OFFSET('Fluid Volume vs Fill Height'!$B$9:$B$2166,MATCH(AV279,'Fluid Volume vs Fill Height'!$B$9:$B$2166,1)-1,0,2))</f>
        <v>3.7851732849471418</v>
      </c>
      <c r="AW291" s="4">
        <f ca="1">FORECAST(AW279,OFFSET('Fluid Volume vs Fill Height'!$E$9:$E$2166,MATCH(AW279,'Fluid Volume vs Fill Height'!$B$9:$B$2166,1)-1,0,2),
OFFSET('Fluid Volume vs Fill Height'!$B$9:$B$2166,MATCH(AW279,'Fluid Volume vs Fill Height'!$B$9:$B$2166,1)-1,0,2))</f>
        <v>3.7851732849471418</v>
      </c>
      <c r="AX291" s="4">
        <f ca="1">FORECAST(AX279,OFFSET('Fluid Volume vs Fill Height'!$E$9:$E$2166,MATCH(AX279,'Fluid Volume vs Fill Height'!$B$9:$B$2166,1)-1,0,2),
OFFSET('Fluid Volume vs Fill Height'!$B$9:$B$2166,MATCH(AX279,'Fluid Volume vs Fill Height'!$B$9:$B$2166,1)-1,0,2))</f>
        <v>3.7851732849471418</v>
      </c>
      <c r="AY291" s="4">
        <f ca="1">FORECAST(AY279,OFFSET('Fluid Volume vs Fill Height'!$E$9:$E$2166,MATCH(AY279,'Fluid Volume vs Fill Height'!$B$9:$B$2166,1)-1,0,2),
OFFSET('Fluid Volume vs Fill Height'!$B$9:$B$2166,MATCH(AY279,'Fluid Volume vs Fill Height'!$B$9:$B$2166,1)-1,0,2))</f>
        <v>3.7851732849471418</v>
      </c>
      <c r="AZ291" s="4">
        <f ca="1">FORECAST(AZ279,OFFSET('Fluid Volume vs Fill Height'!$E$9:$E$2166,MATCH(AZ279,'Fluid Volume vs Fill Height'!$B$9:$B$2166,1)-1,0,2),
OFFSET('Fluid Volume vs Fill Height'!$B$9:$B$2166,MATCH(AZ279,'Fluid Volume vs Fill Height'!$B$9:$B$2166,1)-1,0,2))</f>
        <v>3.7851732849471418</v>
      </c>
      <c r="BA291" s="4">
        <f ca="1">FORECAST(BA279,OFFSET('Fluid Volume vs Fill Height'!$E$9:$E$2166,MATCH(BA279,'Fluid Volume vs Fill Height'!$B$9:$B$2166,1)-1,0,2),
OFFSET('Fluid Volume vs Fill Height'!$B$9:$B$2166,MATCH(BA279,'Fluid Volume vs Fill Height'!$B$9:$B$2166,1)-1,0,2))</f>
        <v>3.7851732849471418</v>
      </c>
      <c r="BB291" s="4">
        <f ca="1">FORECAST(BB279,OFFSET('Fluid Volume vs Fill Height'!$E$9:$E$2166,MATCH(BB279,'Fluid Volume vs Fill Height'!$B$9:$B$2166,1)-1,0,2),
OFFSET('Fluid Volume vs Fill Height'!$B$9:$B$2166,MATCH(BB279,'Fluid Volume vs Fill Height'!$B$9:$B$2166,1)-1,0,2))</f>
        <v>3.7851732849471418</v>
      </c>
      <c r="BC291" s="4">
        <f ca="1">FORECAST(BC279,OFFSET('Fluid Volume vs Fill Height'!$E$9:$E$2166,MATCH(BC279,'Fluid Volume vs Fill Height'!$B$9:$B$2166,1)-1,0,2),
OFFSET('Fluid Volume vs Fill Height'!$B$9:$B$2166,MATCH(BC279,'Fluid Volume vs Fill Height'!$B$9:$B$2166,1)-1,0,2))</f>
        <v>3.7851732849471418</v>
      </c>
      <c r="BD291" s="4">
        <f ca="1">FORECAST(BD279,OFFSET('Fluid Volume vs Fill Height'!$E$9:$E$2166,MATCH(BD279,'Fluid Volume vs Fill Height'!$B$9:$B$2166,1)-1,0,2),
OFFSET('Fluid Volume vs Fill Height'!$B$9:$B$2166,MATCH(BD279,'Fluid Volume vs Fill Height'!$B$9:$B$2166,1)-1,0,2))</f>
        <v>3.7851732849471418</v>
      </c>
      <c r="BE291" s="4">
        <f ca="1">FORECAST(BE279,OFFSET('Fluid Volume vs Fill Height'!$E$9:$E$2166,MATCH(BE279,'Fluid Volume vs Fill Height'!$B$9:$B$2166,1)-1,0,2),
OFFSET('Fluid Volume vs Fill Height'!$B$9:$B$2166,MATCH(BE279,'Fluid Volume vs Fill Height'!$B$9:$B$2166,1)-1,0,2))</f>
        <v>3.7851732849471418</v>
      </c>
      <c r="BF291" s="4">
        <f ca="1">FORECAST(BF279,OFFSET('Fluid Volume vs Fill Height'!$E$9:$E$2166,MATCH(BF279,'Fluid Volume vs Fill Height'!$B$9:$B$2166,1)-1,0,2),
OFFSET('Fluid Volume vs Fill Height'!$B$9:$B$2166,MATCH(BF279,'Fluid Volume vs Fill Height'!$B$9:$B$2166,1)-1,0,2))</f>
        <v>3.7851732849471418</v>
      </c>
      <c r="BG291" s="4">
        <f ca="1">FORECAST(BG279,OFFSET('Fluid Volume vs Fill Height'!$E$9:$E$2166,MATCH(BG279,'Fluid Volume vs Fill Height'!$B$9:$B$2166,1)-1,0,2),
OFFSET('Fluid Volume vs Fill Height'!$B$9:$B$2166,MATCH(BG279,'Fluid Volume vs Fill Height'!$B$9:$B$2166,1)-1,0,2))</f>
        <v>3.7851732849471418</v>
      </c>
      <c r="BH291" s="4">
        <f ca="1">FORECAST(BH279,OFFSET('Fluid Volume vs Fill Height'!$E$9:$E$2166,MATCH(BH279,'Fluid Volume vs Fill Height'!$B$9:$B$2166,1)-1,0,2),
OFFSET('Fluid Volume vs Fill Height'!$B$9:$B$2166,MATCH(BH279,'Fluid Volume vs Fill Height'!$B$9:$B$2166,1)-1,0,2))</f>
        <v>3.7851732849471418</v>
      </c>
      <c r="BI291" s="4">
        <f ca="1">FORECAST(BI279,OFFSET('Fluid Volume vs Fill Height'!$E$9:$E$2166,MATCH(BI279,'Fluid Volume vs Fill Height'!$B$9:$B$2166,1)-1,0,2),
OFFSET('Fluid Volume vs Fill Height'!$B$9:$B$2166,MATCH(BI279,'Fluid Volume vs Fill Height'!$B$9:$B$2166,1)-1,0,2))</f>
        <v>3.7851732849471418</v>
      </c>
      <c r="BJ291" s="4">
        <f ca="1">FORECAST(BJ279,OFFSET('Fluid Volume vs Fill Height'!$E$9:$E$2166,MATCH(BJ279,'Fluid Volume vs Fill Height'!$B$9:$B$2166,1)-1,0,2),
OFFSET('Fluid Volume vs Fill Height'!$B$9:$B$2166,MATCH(BJ279,'Fluid Volume vs Fill Height'!$B$9:$B$2166,1)-1,0,2))</f>
        <v>3.7851732849471418</v>
      </c>
      <c r="BK291" s="4">
        <f ca="1">FORECAST(BK279,OFFSET('Fluid Volume vs Fill Height'!$E$9:$E$2166,MATCH(BK279,'Fluid Volume vs Fill Height'!$B$9:$B$2166,1)-1,0,2),
OFFSET('Fluid Volume vs Fill Height'!$B$9:$B$2166,MATCH(BK279,'Fluid Volume vs Fill Height'!$B$9:$B$2166,1)-1,0,2))</f>
        <v>3.7851732849471418</v>
      </c>
      <c r="BL291" s="4">
        <f ca="1">FORECAST(BL279,OFFSET('Fluid Volume vs Fill Height'!$E$9:$E$2166,MATCH(BL279,'Fluid Volume vs Fill Height'!$B$9:$B$2166,1)-1,0,2),
OFFSET('Fluid Volume vs Fill Height'!$B$9:$B$2166,MATCH(BL279,'Fluid Volume vs Fill Height'!$B$9:$B$2166,1)-1,0,2))</f>
        <v>3.7851732849471418</v>
      </c>
      <c r="BM291" s="4">
        <f ca="1">FORECAST(BM279,OFFSET('Fluid Volume vs Fill Height'!$E$9:$E$2166,MATCH(BM279,'Fluid Volume vs Fill Height'!$B$9:$B$2166,1)-1,0,2),
OFFSET('Fluid Volume vs Fill Height'!$B$9:$B$2166,MATCH(BM279,'Fluid Volume vs Fill Height'!$B$9:$B$2166,1)-1,0,2))</f>
        <v>3.7851732849471418</v>
      </c>
      <c r="BN291" s="4">
        <f ca="1">FORECAST(BN279,OFFSET('Fluid Volume vs Fill Height'!$E$9:$E$2166,MATCH(BN279,'Fluid Volume vs Fill Height'!$B$9:$B$2166,1)-1,0,2),
OFFSET('Fluid Volume vs Fill Height'!$B$9:$B$2166,MATCH(BN279,'Fluid Volume vs Fill Height'!$B$9:$B$2166,1)-1,0,2))</f>
        <v>3.7851732849471418</v>
      </c>
      <c r="BO291" s="4">
        <f ca="1">FORECAST(BO279,OFFSET('Fluid Volume vs Fill Height'!$E$9:$E$2166,MATCH(BO279,'Fluid Volume vs Fill Height'!$B$9:$B$2166,1)-1,0,2),
OFFSET('Fluid Volume vs Fill Height'!$B$9:$B$2166,MATCH(BO279,'Fluid Volume vs Fill Height'!$B$9:$B$2166,1)-1,0,2))</f>
        <v>3.7851732849471418</v>
      </c>
      <c r="BP291" s="4">
        <f ca="1">FORECAST(BP279,OFFSET('Fluid Volume vs Fill Height'!$E$9:$E$2166,MATCH(BP279,'Fluid Volume vs Fill Height'!$B$9:$B$2166,1)-1,0,2),
OFFSET('Fluid Volume vs Fill Height'!$B$9:$B$2166,MATCH(BP279,'Fluid Volume vs Fill Height'!$B$9:$B$2166,1)-1,0,2))</f>
        <v>3.7851732849471418</v>
      </c>
      <c r="BQ291" s="4">
        <f ca="1">FORECAST(BQ279,OFFSET('Fluid Volume vs Fill Height'!$E$9:$E$2166,MATCH(BQ279,'Fluid Volume vs Fill Height'!$B$9:$B$2166,1)-1,0,2),
OFFSET('Fluid Volume vs Fill Height'!$B$9:$B$2166,MATCH(BQ279,'Fluid Volume vs Fill Height'!$B$9:$B$2166,1)-1,0,2))</f>
        <v>3.7851732849471418</v>
      </c>
      <c r="BR291" s="4">
        <f ca="1">FORECAST(BR279,OFFSET('Fluid Volume vs Fill Height'!$E$9:$E$2166,MATCH(BR279,'Fluid Volume vs Fill Height'!$B$9:$B$2166,1)-1,0,2),
OFFSET('Fluid Volume vs Fill Height'!$B$9:$B$2166,MATCH(BR279,'Fluid Volume vs Fill Height'!$B$9:$B$2166,1)-1,0,2))</f>
        <v>3.7851732849471418</v>
      </c>
      <c r="BS291" s="4">
        <f ca="1">FORECAST(BS279,OFFSET('Fluid Volume vs Fill Height'!$E$9:$E$2166,MATCH(BS279,'Fluid Volume vs Fill Height'!$B$9:$B$2166,1)-1,0,2),
OFFSET('Fluid Volume vs Fill Height'!$B$9:$B$2166,MATCH(BS279,'Fluid Volume vs Fill Height'!$B$9:$B$2166,1)-1,0,2))</f>
        <v>3.7851732849471418</v>
      </c>
      <c r="BT291" s="4">
        <f ca="1">FORECAST(BT279,OFFSET('Fluid Volume vs Fill Height'!$E$9:$E$2166,MATCH(BT279,'Fluid Volume vs Fill Height'!$B$9:$B$2166,1)-1,0,2),
OFFSET('Fluid Volume vs Fill Height'!$B$9:$B$2166,MATCH(BT279,'Fluid Volume vs Fill Height'!$B$9:$B$2166,1)-1,0,2))</f>
        <v>3.7851732849471418</v>
      </c>
      <c r="BU291" s="4">
        <f ca="1">FORECAST(BU279,OFFSET('Fluid Volume vs Fill Height'!$E$9:$E$2166,MATCH(BU279,'Fluid Volume vs Fill Height'!$B$9:$B$2166,1)-1,0,2),
OFFSET('Fluid Volume vs Fill Height'!$B$9:$B$2166,MATCH(BU279,'Fluid Volume vs Fill Height'!$B$9:$B$2166,1)-1,0,2))</f>
        <v>3.7851732849471418</v>
      </c>
      <c r="BV291" s="4">
        <f ca="1">FORECAST(BV279,OFFSET('Fluid Volume vs Fill Height'!$E$9:$E$2166,MATCH(BV279,'Fluid Volume vs Fill Height'!$B$9:$B$2166,1)-1,0,2),
OFFSET('Fluid Volume vs Fill Height'!$B$9:$B$2166,MATCH(BV279,'Fluid Volume vs Fill Height'!$B$9:$B$2166,1)-1,0,2))</f>
        <v>3.7851732849471418</v>
      </c>
      <c r="BW291" s="4">
        <f ca="1">FORECAST(BW279,OFFSET('Fluid Volume vs Fill Height'!$E$9:$E$2166,MATCH(BW279,'Fluid Volume vs Fill Height'!$B$9:$B$2166,1)-1,0,2),
OFFSET('Fluid Volume vs Fill Height'!$B$9:$B$2166,MATCH(BW279,'Fluid Volume vs Fill Height'!$B$9:$B$2166,1)-1,0,2))</f>
        <v>3.7851732849471418</v>
      </c>
      <c r="BX291" s="4">
        <f ca="1">FORECAST(BX279,OFFSET('Fluid Volume vs Fill Height'!$E$9:$E$2166,MATCH(BX279,'Fluid Volume vs Fill Height'!$B$9:$B$2166,1)-1,0,2),
OFFSET('Fluid Volume vs Fill Height'!$B$9:$B$2166,MATCH(BX279,'Fluid Volume vs Fill Height'!$B$9:$B$2166,1)-1,0,2))</f>
        <v>3.7851732849471418</v>
      </c>
      <c r="BY291" s="4">
        <f ca="1">FORECAST(BY279,OFFSET('Fluid Volume vs Fill Height'!$E$9:$E$2166,MATCH(BY279,'Fluid Volume vs Fill Height'!$B$9:$B$2166,1)-1,0,2),
OFFSET('Fluid Volume vs Fill Height'!$B$9:$B$2166,MATCH(BY279,'Fluid Volume vs Fill Height'!$B$9:$B$2166,1)-1,0,2))</f>
        <v>3.7851732849471418</v>
      </c>
      <c r="BZ291" s="4">
        <f ca="1">FORECAST(BZ279,OFFSET('Fluid Volume vs Fill Height'!$E$9:$E$2166,MATCH(BZ279,'Fluid Volume vs Fill Height'!$B$9:$B$2166,1)-1,0,2),
OFFSET('Fluid Volume vs Fill Height'!$B$9:$B$2166,MATCH(BZ279,'Fluid Volume vs Fill Height'!$B$9:$B$2166,1)-1,0,2))</f>
        <v>3.7851732849471418</v>
      </c>
      <c r="CA291" s="4">
        <f ca="1">FORECAST(CA279,OFFSET('Fluid Volume vs Fill Height'!$E$9:$E$2166,MATCH(CA279,'Fluid Volume vs Fill Height'!$B$9:$B$2166,1)-1,0,2),
OFFSET('Fluid Volume vs Fill Height'!$B$9:$B$2166,MATCH(CA279,'Fluid Volume vs Fill Height'!$B$9:$B$2166,1)-1,0,2))</f>
        <v>3.7851732849471418</v>
      </c>
      <c r="CB291" s="4">
        <f ca="1">FORECAST(CB279,OFFSET('Fluid Volume vs Fill Height'!$E$9:$E$2166,MATCH(CB279,'Fluid Volume vs Fill Height'!$B$9:$B$2166,1)-1,0,2),
OFFSET('Fluid Volume vs Fill Height'!$B$9:$B$2166,MATCH(CB279,'Fluid Volume vs Fill Height'!$B$9:$B$2166,1)-1,0,2))</f>
        <v>3.7851732849471418</v>
      </c>
      <c r="CC291" s="4">
        <f ca="1">FORECAST(CC279,OFFSET('Fluid Volume vs Fill Height'!$E$9:$E$2166,MATCH(CC279,'Fluid Volume vs Fill Height'!$B$9:$B$2166,1)-1,0,2),
OFFSET('Fluid Volume vs Fill Height'!$B$9:$B$2166,MATCH(CC279,'Fluid Volume vs Fill Height'!$B$9:$B$2166,1)-1,0,2))</f>
        <v>3.7851732849471418</v>
      </c>
      <c r="CD291" s="4">
        <f ca="1">FORECAST(CD279,OFFSET('Fluid Volume vs Fill Height'!$E$9:$E$2166,MATCH(CD279,'Fluid Volume vs Fill Height'!$B$9:$B$2166,1)-1,0,2),
OFFSET('Fluid Volume vs Fill Height'!$B$9:$B$2166,MATCH(CD279,'Fluid Volume vs Fill Height'!$B$9:$B$2166,1)-1,0,2))</f>
        <v>3.7851732849471418</v>
      </c>
      <c r="CE291" s="4">
        <f ca="1">FORECAST(CE279,OFFSET('Fluid Volume vs Fill Height'!$E$9:$E$2166,MATCH(CE279,'Fluid Volume vs Fill Height'!$B$9:$B$2166,1)-1,0,2),
OFFSET('Fluid Volume vs Fill Height'!$B$9:$B$2166,MATCH(CE279,'Fluid Volume vs Fill Height'!$B$9:$B$2166,1)-1,0,2))</f>
        <v>3.7851732849471418</v>
      </c>
      <c r="CF291" s="4">
        <f ca="1">FORECAST(CF279,OFFSET('Fluid Volume vs Fill Height'!$E$9:$E$2166,MATCH(CF279,'Fluid Volume vs Fill Height'!$B$9:$B$2166,1)-1,0,2),
OFFSET('Fluid Volume vs Fill Height'!$B$9:$B$2166,MATCH(CF279,'Fluid Volume vs Fill Height'!$B$9:$B$2166,1)-1,0,2))</f>
        <v>3.7851732849471418</v>
      </c>
      <c r="CG291" s="4">
        <f ca="1">FORECAST(CG279,OFFSET('Fluid Volume vs Fill Height'!$E$9:$E$2166,MATCH(CG279,'Fluid Volume vs Fill Height'!$B$9:$B$2166,1)-1,0,2),
OFFSET('Fluid Volume vs Fill Height'!$B$9:$B$2166,MATCH(CG279,'Fluid Volume vs Fill Height'!$B$9:$B$2166,1)-1,0,2))</f>
        <v>3.7851732849471418</v>
      </c>
      <c r="CH291" s="4">
        <f ca="1">FORECAST(CH279,OFFSET('Fluid Volume vs Fill Height'!$E$9:$E$2166,MATCH(CH279,'Fluid Volume vs Fill Height'!$B$9:$B$2166,1)-1,0,2),
OFFSET('Fluid Volume vs Fill Height'!$B$9:$B$2166,MATCH(CH279,'Fluid Volume vs Fill Height'!$B$9:$B$2166,1)-1,0,2))</f>
        <v>3.7851732849471418</v>
      </c>
      <c r="CI291" s="4">
        <f ca="1">FORECAST(CI279,OFFSET('Fluid Volume vs Fill Height'!$E$9:$E$2166,MATCH(CI279,'Fluid Volume vs Fill Height'!$B$9:$B$2166,1)-1,0,2),
OFFSET('Fluid Volume vs Fill Height'!$B$9:$B$2166,MATCH(CI279,'Fluid Volume vs Fill Height'!$B$9:$B$2166,1)-1,0,2))</f>
        <v>3.7851732849471418</v>
      </c>
      <c r="CJ291" s="4">
        <f ca="1">FORECAST(CJ279,OFFSET('Fluid Volume vs Fill Height'!$E$9:$E$2166,MATCH(CJ279,'Fluid Volume vs Fill Height'!$B$9:$B$2166,1)-1,0,2),
OFFSET('Fluid Volume vs Fill Height'!$B$9:$B$2166,MATCH(CJ279,'Fluid Volume vs Fill Height'!$B$9:$B$2166,1)-1,0,2))</f>
        <v>3.7851732849471418</v>
      </c>
      <c r="CK291" s="4">
        <f ca="1">FORECAST(CK279,OFFSET('Fluid Volume vs Fill Height'!$E$9:$E$2166,MATCH(CK279,'Fluid Volume vs Fill Height'!$B$9:$B$2166,1)-1,0,2),
OFFSET('Fluid Volume vs Fill Height'!$B$9:$B$2166,MATCH(CK279,'Fluid Volume vs Fill Height'!$B$9:$B$2166,1)-1,0,2))</f>
        <v>3.7851732849471418</v>
      </c>
      <c r="CL291" s="4">
        <f ca="1">FORECAST(CL279,OFFSET('Fluid Volume vs Fill Height'!$E$9:$E$2166,MATCH(CL279,'Fluid Volume vs Fill Height'!$B$9:$B$2166,1)-1,0,2),
OFFSET('Fluid Volume vs Fill Height'!$B$9:$B$2166,MATCH(CL279,'Fluid Volume vs Fill Height'!$B$9:$B$2166,1)-1,0,2))</f>
        <v>3.7851732849471418</v>
      </c>
      <c r="CM291" s="4">
        <f ca="1">FORECAST(CM279,OFFSET('Fluid Volume vs Fill Height'!$E$9:$E$2166,MATCH(CM279,'Fluid Volume vs Fill Height'!$B$9:$B$2166,1)-1,0,2),
OFFSET('Fluid Volume vs Fill Height'!$B$9:$B$2166,MATCH(CM279,'Fluid Volume vs Fill Height'!$B$9:$B$2166,1)-1,0,2))</f>
        <v>3.7851732849471418</v>
      </c>
      <c r="CN291" s="4">
        <f ca="1">FORECAST(CN279,OFFSET('Fluid Volume vs Fill Height'!$E$9:$E$2166,MATCH(CN279,'Fluid Volume vs Fill Height'!$B$9:$B$2166,1)-1,0,2),
OFFSET('Fluid Volume vs Fill Height'!$B$9:$B$2166,MATCH(CN279,'Fluid Volume vs Fill Height'!$B$9:$B$2166,1)-1,0,2))</f>
        <v>3.7851732849471418</v>
      </c>
      <c r="CO291" s="4">
        <f ca="1">FORECAST(CO279,OFFSET('Fluid Volume vs Fill Height'!$E$9:$E$2166,MATCH(CO279,'Fluid Volume vs Fill Height'!$B$9:$B$2166,1)-1,0,2),
OFFSET('Fluid Volume vs Fill Height'!$B$9:$B$2166,MATCH(CO279,'Fluid Volume vs Fill Height'!$B$9:$B$2166,1)-1,0,2))</f>
        <v>3.7851732849471418</v>
      </c>
      <c r="CP291" s="4">
        <f ca="1">FORECAST(CP279,OFFSET('Fluid Volume vs Fill Height'!$E$9:$E$2166,MATCH(CP279,'Fluid Volume vs Fill Height'!$B$9:$B$2166,1)-1,0,2),
OFFSET('Fluid Volume vs Fill Height'!$B$9:$B$2166,MATCH(CP279,'Fluid Volume vs Fill Height'!$B$9:$B$2166,1)-1,0,2))</f>
        <v>3.7851732849471418</v>
      </c>
      <c r="CQ291" s="4">
        <f ca="1">FORECAST(CQ279,OFFSET('Fluid Volume vs Fill Height'!$E$9:$E$2166,MATCH(CQ279,'Fluid Volume vs Fill Height'!$B$9:$B$2166,1)-1,0,2),
OFFSET('Fluid Volume vs Fill Height'!$B$9:$B$2166,MATCH(CQ279,'Fluid Volume vs Fill Height'!$B$9:$B$2166,1)-1,0,2))</f>
        <v>3.7851732849471418</v>
      </c>
      <c r="CR291" s="4">
        <f ca="1">FORECAST(CR279,OFFSET('Fluid Volume vs Fill Height'!$E$9:$E$2166,MATCH(CR279,'Fluid Volume vs Fill Height'!$B$9:$B$2166,1)-1,0,2),
OFFSET('Fluid Volume vs Fill Height'!$B$9:$B$2166,MATCH(CR279,'Fluid Volume vs Fill Height'!$B$9:$B$2166,1)-1,0,2))</f>
        <v>3.7851732849471418</v>
      </c>
      <c r="CS291" s="4">
        <f ca="1">FORECAST(CS279,OFFSET('Fluid Volume vs Fill Height'!$E$9:$E$2166,MATCH(CS279,'Fluid Volume vs Fill Height'!$B$9:$B$2166,1)-1,0,2),
OFFSET('Fluid Volume vs Fill Height'!$B$9:$B$2166,MATCH(CS279,'Fluid Volume vs Fill Height'!$B$9:$B$2166,1)-1,0,2))</f>
        <v>3.7851732849471418</v>
      </c>
      <c r="CT291" s="4">
        <f ca="1">FORECAST(CT279,OFFSET('Fluid Volume vs Fill Height'!$E$9:$E$2166,MATCH(CT279,'Fluid Volume vs Fill Height'!$B$9:$B$2166,1)-1,0,2),
OFFSET('Fluid Volume vs Fill Height'!$B$9:$B$2166,MATCH(CT279,'Fluid Volume vs Fill Height'!$B$9:$B$2166,1)-1,0,2))</f>
        <v>3.7851732849471418</v>
      </c>
      <c r="CU291" s="4">
        <f ca="1">FORECAST(CU279,OFFSET('Fluid Volume vs Fill Height'!$E$9:$E$2166,MATCH(CU279,'Fluid Volume vs Fill Height'!$B$9:$B$2166,1)-1,0,2),
OFFSET('Fluid Volume vs Fill Height'!$B$9:$B$2166,MATCH(CU279,'Fluid Volume vs Fill Height'!$B$9:$B$2166,1)-1,0,2))</f>
        <v>3.7851732849471418</v>
      </c>
      <c r="CV291" s="4">
        <f ca="1">FORECAST(CV279,OFFSET('Fluid Volume vs Fill Height'!$E$9:$E$2166,MATCH(CV279,'Fluid Volume vs Fill Height'!$B$9:$B$2166,1)-1,0,2),
OFFSET('Fluid Volume vs Fill Height'!$B$9:$B$2166,MATCH(CV279,'Fluid Volume vs Fill Height'!$B$9:$B$2166,1)-1,0,2))</f>
        <v>3.7851732849471418</v>
      </c>
      <c r="CW291" s="4">
        <f ca="1">FORECAST(CW279,OFFSET('Fluid Volume vs Fill Height'!$E$9:$E$2166,MATCH(CW279,'Fluid Volume vs Fill Height'!$B$9:$B$2166,1)-1,0,2),
OFFSET('Fluid Volume vs Fill Height'!$B$9:$B$2166,MATCH(CW279,'Fluid Volume vs Fill Height'!$B$9:$B$2166,1)-1,0,2))</f>
        <v>3.7851732849471418</v>
      </c>
      <c r="CX291" s="4">
        <f ca="1">FORECAST(CX279,OFFSET('Fluid Volume vs Fill Height'!$E$9:$E$2166,MATCH(CX279,'Fluid Volume vs Fill Height'!$B$9:$B$2166,1)-1,0,2),
OFFSET('Fluid Volume vs Fill Height'!$B$9:$B$2166,MATCH(CX279,'Fluid Volume vs Fill Height'!$B$9:$B$2166,1)-1,0,2))</f>
        <v>3.7851732849471418</v>
      </c>
      <c r="CY291" s="4">
        <f ca="1">FORECAST(CY279,OFFSET('Fluid Volume vs Fill Height'!$E$9:$E$2166,MATCH(CY279,'Fluid Volume vs Fill Height'!$B$9:$B$2166,1)-1,0,2),
OFFSET('Fluid Volume vs Fill Height'!$B$9:$B$2166,MATCH(CY279,'Fluid Volume vs Fill Height'!$B$9:$B$2166,1)-1,0,2))</f>
        <v>3.7851732849471418</v>
      </c>
      <c r="CZ291" s="4">
        <f ca="1">FORECAST(CZ279,OFFSET('Fluid Volume vs Fill Height'!$E$9:$E$2166,MATCH(CZ279,'Fluid Volume vs Fill Height'!$B$9:$B$2166,1)-1,0,2),
OFFSET('Fluid Volume vs Fill Height'!$B$9:$B$2166,MATCH(CZ279,'Fluid Volume vs Fill Height'!$B$9:$B$2166,1)-1,0,2))</f>
        <v>3.7851732849471418</v>
      </c>
      <c r="DA291" s="4">
        <f ca="1">FORECAST(DA279,OFFSET('Fluid Volume vs Fill Height'!$E$9:$E$2166,MATCH(DA279,'Fluid Volume vs Fill Height'!$B$9:$B$2166,1)-1,0,2),
OFFSET('Fluid Volume vs Fill Height'!$B$9:$B$2166,MATCH(DA279,'Fluid Volume vs Fill Height'!$B$9:$B$2166,1)-1,0,2))</f>
        <v>3.7851732849471418</v>
      </c>
      <c r="DB291" s="4">
        <f ca="1">FORECAST(DB279,OFFSET('Fluid Volume vs Fill Height'!$E$9:$E$2166,MATCH(DB279,'Fluid Volume vs Fill Height'!$B$9:$B$2166,1)-1,0,2),
OFFSET('Fluid Volume vs Fill Height'!$B$9:$B$2166,MATCH(DB279,'Fluid Volume vs Fill Height'!$B$9:$B$2166,1)-1,0,2))</f>
        <v>3.7851732849471418</v>
      </c>
      <c r="DC291" s="4">
        <f ca="1">FORECAST(DC279,OFFSET('Fluid Volume vs Fill Height'!$E$9:$E$2166,MATCH(DC279,'Fluid Volume vs Fill Height'!$B$9:$B$2166,1)-1,0,2),
OFFSET('Fluid Volume vs Fill Height'!$B$9:$B$2166,MATCH(DC279,'Fluid Volume vs Fill Height'!$B$9:$B$2166,1)-1,0,2))</f>
        <v>3.7851732849471418</v>
      </c>
      <c r="DD291" s="4">
        <f ca="1">FORECAST(DD279,OFFSET('Fluid Volume vs Fill Height'!$E$9:$E$2166,MATCH(DD279,'Fluid Volume vs Fill Height'!$B$9:$B$2166,1)-1,0,2),
OFFSET('Fluid Volume vs Fill Height'!$B$9:$B$2166,MATCH(DD279,'Fluid Volume vs Fill Height'!$B$9:$B$2166,1)-1,0,2))</f>
        <v>3.7851732849471418</v>
      </c>
      <c r="DE291" s="4">
        <f ca="1">FORECAST(DE279,OFFSET('Fluid Volume vs Fill Height'!$E$9:$E$2166,MATCH(DE279,'Fluid Volume vs Fill Height'!$B$9:$B$2166,1)-1,0,2),
OFFSET('Fluid Volume vs Fill Height'!$B$9:$B$2166,MATCH(DE279,'Fluid Volume vs Fill Height'!$B$9:$B$2166,1)-1,0,2))</f>
        <v>3.7851732849471418</v>
      </c>
      <c r="DF291" s="4">
        <f ca="1">FORECAST(DF279,OFFSET('Fluid Volume vs Fill Height'!$E$9:$E$2166,MATCH(DF279,'Fluid Volume vs Fill Height'!$B$9:$B$2166,1)-1,0,2),
OFFSET('Fluid Volume vs Fill Height'!$B$9:$B$2166,MATCH(DF279,'Fluid Volume vs Fill Height'!$B$9:$B$2166,1)-1,0,2))</f>
        <v>3.7851732849471418</v>
      </c>
      <c r="DG291" s="4">
        <f ca="1">FORECAST(DG279,OFFSET('Fluid Volume vs Fill Height'!$E$9:$E$2166,MATCH(DG279,'Fluid Volume vs Fill Height'!$B$9:$B$2166,1)-1,0,2),
OFFSET('Fluid Volume vs Fill Height'!$B$9:$B$2166,MATCH(DG279,'Fluid Volume vs Fill Height'!$B$9:$B$2166,1)-1,0,2))</f>
        <v>3.7851732849471418</v>
      </c>
      <c r="DH291" s="4">
        <f ca="1">FORECAST(DH279,OFFSET('Fluid Volume vs Fill Height'!$E$9:$E$2166,MATCH(DH279,'Fluid Volume vs Fill Height'!$B$9:$B$2166,1)-1,0,2),
OFFSET('Fluid Volume vs Fill Height'!$B$9:$B$2166,MATCH(DH279,'Fluid Volume vs Fill Height'!$B$9:$B$2166,1)-1,0,2))</f>
        <v>3.7851732849471418</v>
      </c>
      <c r="DI291" s="4">
        <f ca="1">FORECAST(DI279,OFFSET('Fluid Volume vs Fill Height'!$E$9:$E$2166,MATCH(DI279,'Fluid Volume vs Fill Height'!$B$9:$B$2166,1)-1,0,2),
OFFSET('Fluid Volume vs Fill Height'!$B$9:$B$2166,MATCH(DI279,'Fluid Volume vs Fill Height'!$B$9:$B$2166,1)-1,0,2))</f>
        <v>3.7851732849471418</v>
      </c>
      <c r="DJ291" s="4">
        <f ca="1">FORECAST(DJ279,OFFSET('Fluid Volume vs Fill Height'!$E$9:$E$2166,MATCH(DJ279,'Fluid Volume vs Fill Height'!$B$9:$B$2166,1)-1,0,2),
OFFSET('Fluid Volume vs Fill Height'!$B$9:$B$2166,MATCH(DJ279,'Fluid Volume vs Fill Height'!$B$9:$B$2166,1)-1,0,2))</f>
        <v>3.7851732849471418</v>
      </c>
      <c r="DK291" s="4">
        <f ca="1">FORECAST(DK279,OFFSET('Fluid Volume vs Fill Height'!$E$9:$E$2166,MATCH(DK279,'Fluid Volume vs Fill Height'!$B$9:$B$2166,1)-1,0,2),
OFFSET('Fluid Volume vs Fill Height'!$B$9:$B$2166,MATCH(DK279,'Fluid Volume vs Fill Height'!$B$9:$B$2166,1)-1,0,2))</f>
        <v>3.7851732849471418</v>
      </c>
      <c r="DL291" s="4">
        <f ca="1">FORECAST(DL279,OFFSET('Fluid Volume vs Fill Height'!$E$9:$E$2166,MATCH(DL279,'Fluid Volume vs Fill Height'!$B$9:$B$2166,1)-1,0,2),
OFFSET('Fluid Volume vs Fill Height'!$B$9:$B$2166,MATCH(DL279,'Fluid Volume vs Fill Height'!$B$9:$B$2166,1)-1,0,2))</f>
        <v>3.7851732849471418</v>
      </c>
      <c r="DM291" s="4">
        <f ca="1">FORECAST(DM279,OFFSET('Fluid Volume vs Fill Height'!$E$9:$E$2166,MATCH(DM279,'Fluid Volume vs Fill Height'!$B$9:$B$2166,1)-1,0,2),
OFFSET('Fluid Volume vs Fill Height'!$B$9:$B$2166,MATCH(DM279,'Fluid Volume vs Fill Height'!$B$9:$B$2166,1)-1,0,2))</f>
        <v>3.7851732849471418</v>
      </c>
      <c r="DN291" s="4">
        <f ca="1">FORECAST(DN279,OFFSET('Fluid Volume vs Fill Height'!$E$9:$E$2166,MATCH(DN279,'Fluid Volume vs Fill Height'!$B$9:$B$2166,1)-1,0,2),
OFFSET('Fluid Volume vs Fill Height'!$B$9:$B$2166,MATCH(DN279,'Fluid Volume vs Fill Height'!$B$9:$B$2166,1)-1,0,2))</f>
        <v>3.7851732849471418</v>
      </c>
      <c r="DO291" s="4">
        <f ca="1">FORECAST(DO279,OFFSET('Fluid Volume vs Fill Height'!$E$9:$E$2166,MATCH(DO279,'Fluid Volume vs Fill Height'!$B$9:$B$2166,1)-1,0,2),
OFFSET('Fluid Volume vs Fill Height'!$B$9:$B$2166,MATCH(DO279,'Fluid Volume vs Fill Height'!$B$9:$B$2166,1)-1,0,2))</f>
        <v>3.7851732849471418</v>
      </c>
      <c r="DP291" s="4">
        <f ca="1">FORECAST(DP279,OFFSET('Fluid Volume vs Fill Height'!$E$9:$E$2166,MATCH(DP279,'Fluid Volume vs Fill Height'!$B$9:$B$2166,1)-1,0,2),
OFFSET('Fluid Volume vs Fill Height'!$B$9:$B$2166,MATCH(DP279,'Fluid Volume vs Fill Height'!$B$9:$B$2166,1)-1,0,2))</f>
        <v>3.7851732849471418</v>
      </c>
      <c r="DQ291" s="4">
        <f ca="1">FORECAST(DQ279,OFFSET('Fluid Volume vs Fill Height'!$E$9:$E$2166,MATCH(DQ279,'Fluid Volume vs Fill Height'!$B$9:$B$2166,1)-1,0,2),
OFFSET('Fluid Volume vs Fill Height'!$B$9:$B$2166,MATCH(DQ279,'Fluid Volume vs Fill Height'!$B$9:$B$2166,1)-1,0,2))</f>
        <v>3.7851732849471418</v>
      </c>
      <c r="DR291" s="4">
        <f ca="1">FORECAST(DR279,OFFSET('Fluid Volume vs Fill Height'!$E$9:$E$2166,MATCH(DR279,'Fluid Volume vs Fill Height'!$B$9:$B$2166,1)-1,0,2),
OFFSET('Fluid Volume vs Fill Height'!$B$9:$B$2166,MATCH(DR279,'Fluid Volume vs Fill Height'!$B$9:$B$2166,1)-1,0,2))</f>
        <v>3.7851732849471418</v>
      </c>
      <c r="DS291" s="4">
        <f ca="1">FORECAST(DS279,OFFSET('Fluid Volume vs Fill Height'!$E$9:$E$2166,MATCH(DS279,'Fluid Volume vs Fill Height'!$B$9:$B$2166,1)-1,0,2),
OFFSET('Fluid Volume vs Fill Height'!$B$9:$B$2166,MATCH(DS279,'Fluid Volume vs Fill Height'!$B$9:$B$2166,1)-1,0,2))</f>
        <v>3.7851732849471418</v>
      </c>
      <c r="DT291" s="4">
        <f ca="1">FORECAST(DT279,OFFSET('Fluid Volume vs Fill Height'!$E$9:$E$2166,MATCH(DT279,'Fluid Volume vs Fill Height'!$B$9:$B$2166,1)-1,0,2),
OFFSET('Fluid Volume vs Fill Height'!$B$9:$B$2166,MATCH(DT279,'Fluid Volume vs Fill Height'!$B$9:$B$2166,1)-1,0,2))</f>
        <v>3.7851732849471418</v>
      </c>
      <c r="DU291" s="4">
        <f ca="1">FORECAST(DU279,OFFSET('Fluid Volume vs Fill Height'!$E$9:$E$2166,MATCH(DU279,'Fluid Volume vs Fill Height'!$B$9:$B$2166,1)-1,0,2),
OFFSET('Fluid Volume vs Fill Height'!$B$9:$B$2166,MATCH(DU279,'Fluid Volume vs Fill Height'!$B$9:$B$2166,1)-1,0,2))</f>
        <v>3.7851732849471418</v>
      </c>
      <c r="DV291" s="4">
        <f ca="1">FORECAST(DV279,OFFSET('Fluid Volume vs Fill Height'!$E$9:$E$2166,MATCH(DV279,'Fluid Volume vs Fill Height'!$B$9:$B$2166,1)-1,0,2),
OFFSET('Fluid Volume vs Fill Height'!$B$9:$B$2166,MATCH(DV279,'Fluid Volume vs Fill Height'!$B$9:$B$2166,1)-1,0,2))</f>
        <v>3.7851732849471418</v>
      </c>
      <c r="DW291" s="4">
        <f ca="1">FORECAST(DW279,OFFSET('Fluid Volume vs Fill Height'!$E$9:$E$2166,MATCH(DW279,'Fluid Volume vs Fill Height'!$B$9:$B$2166,1)-1,0,2),
OFFSET('Fluid Volume vs Fill Height'!$B$9:$B$2166,MATCH(DW279,'Fluid Volume vs Fill Height'!$B$9:$B$2166,1)-1,0,2))</f>
        <v>3.7851732849471418</v>
      </c>
      <c r="DX291" s="4">
        <f ca="1">FORECAST(DX279,OFFSET('Fluid Volume vs Fill Height'!$E$9:$E$2166,MATCH(DX279,'Fluid Volume vs Fill Height'!$B$9:$B$2166,1)-1,0,2),
OFFSET('Fluid Volume vs Fill Height'!$B$9:$B$2166,MATCH(DX279,'Fluid Volume vs Fill Height'!$B$9:$B$2166,1)-1,0,2))</f>
        <v>3.7851732849471418</v>
      </c>
      <c r="DY291" s="4">
        <f ca="1">FORECAST(DY279,OFFSET('Fluid Volume vs Fill Height'!$E$9:$E$2166,MATCH(DY279,'Fluid Volume vs Fill Height'!$B$9:$B$2166,1)-1,0,2),
OFFSET('Fluid Volume vs Fill Height'!$B$9:$B$2166,MATCH(DY279,'Fluid Volume vs Fill Height'!$B$9:$B$2166,1)-1,0,2))</f>
        <v>3.7851732849471418</v>
      </c>
      <c r="DZ291" s="4">
        <f ca="1">FORECAST(DZ279,OFFSET('Fluid Volume vs Fill Height'!$E$9:$E$2166,MATCH(DZ279,'Fluid Volume vs Fill Height'!$B$9:$B$2166,1)-1,0,2),
OFFSET('Fluid Volume vs Fill Height'!$B$9:$B$2166,MATCH(DZ279,'Fluid Volume vs Fill Height'!$B$9:$B$2166,1)-1,0,2))</f>
        <v>3.7851732849471418</v>
      </c>
      <c r="EA291" s="4">
        <f ca="1">FORECAST(EA279,OFFSET('Fluid Volume vs Fill Height'!$E$9:$E$2166,MATCH(EA279,'Fluid Volume vs Fill Height'!$B$9:$B$2166,1)-1,0,2),
OFFSET('Fluid Volume vs Fill Height'!$B$9:$B$2166,MATCH(EA279,'Fluid Volume vs Fill Height'!$B$9:$B$2166,1)-1,0,2))</f>
        <v>3.7851732849471418</v>
      </c>
      <c r="EB291" s="4">
        <f ca="1">FORECAST(EB279,OFFSET('Fluid Volume vs Fill Height'!$E$9:$E$2166,MATCH(EB279,'Fluid Volume vs Fill Height'!$B$9:$B$2166,1)-1,0,2),
OFFSET('Fluid Volume vs Fill Height'!$B$9:$B$2166,MATCH(EB279,'Fluid Volume vs Fill Height'!$B$9:$B$2166,1)-1,0,2))</f>
        <v>3.7851732849471418</v>
      </c>
      <c r="EC291" s="4">
        <f ca="1">FORECAST(EC279,OFFSET('Fluid Volume vs Fill Height'!$E$9:$E$2166,MATCH(EC279,'Fluid Volume vs Fill Height'!$B$9:$B$2166,1)-1,0,2),
OFFSET('Fluid Volume vs Fill Height'!$B$9:$B$2166,MATCH(EC279,'Fluid Volume vs Fill Height'!$B$9:$B$2166,1)-1,0,2))</f>
        <v>3.7851732849471418</v>
      </c>
      <c r="ED291" s="4">
        <f ca="1">FORECAST(ED279,OFFSET('Fluid Volume vs Fill Height'!$E$9:$E$2166,MATCH(ED279,'Fluid Volume vs Fill Height'!$B$9:$B$2166,1)-1,0,2),
OFFSET('Fluid Volume vs Fill Height'!$B$9:$B$2166,MATCH(ED279,'Fluid Volume vs Fill Height'!$B$9:$B$2166,1)-1,0,2))</f>
        <v>3.7851732849471418</v>
      </c>
      <c r="EE291" s="4">
        <f ca="1">FORECAST(EE279,OFFSET('Fluid Volume vs Fill Height'!$E$9:$E$2166,MATCH(EE279,'Fluid Volume vs Fill Height'!$B$9:$B$2166,1)-1,0,2),
OFFSET('Fluid Volume vs Fill Height'!$B$9:$B$2166,MATCH(EE279,'Fluid Volume vs Fill Height'!$B$9:$B$2166,1)-1,0,2))</f>
        <v>3.7851732849471418</v>
      </c>
      <c r="EF291" s="4">
        <f ca="1">FORECAST(EF279,OFFSET('Fluid Volume vs Fill Height'!$E$9:$E$2166,MATCH(EF279,'Fluid Volume vs Fill Height'!$B$9:$B$2166,1)-1,0,2),
OFFSET('Fluid Volume vs Fill Height'!$B$9:$B$2166,MATCH(EF279,'Fluid Volume vs Fill Height'!$B$9:$B$2166,1)-1,0,2))</f>
        <v>3.7851732849471418</v>
      </c>
      <c r="EG291" s="4">
        <f ca="1">FORECAST(EG279,OFFSET('Fluid Volume vs Fill Height'!$E$9:$E$2166,MATCH(EG279,'Fluid Volume vs Fill Height'!$B$9:$B$2166,1)-1,0,2),
OFFSET('Fluid Volume vs Fill Height'!$B$9:$B$2166,MATCH(EG279,'Fluid Volume vs Fill Height'!$B$9:$B$2166,1)-1,0,2))</f>
        <v>3.7851732849471418</v>
      </c>
      <c r="EH291" s="4">
        <f ca="1">FORECAST(EH279,OFFSET('Fluid Volume vs Fill Height'!$E$9:$E$2166,MATCH(EH279,'Fluid Volume vs Fill Height'!$B$9:$B$2166,1)-1,0,2),
OFFSET('Fluid Volume vs Fill Height'!$B$9:$B$2166,MATCH(EH279,'Fluid Volume vs Fill Height'!$B$9:$B$2166,1)-1,0,2))</f>
        <v>3.7851732849471418</v>
      </c>
      <c r="EI291" s="4">
        <f ca="1">FORECAST(EI279,OFFSET('Fluid Volume vs Fill Height'!$E$9:$E$2166,MATCH(EI279,'Fluid Volume vs Fill Height'!$B$9:$B$2166,1)-1,0,2),
OFFSET('Fluid Volume vs Fill Height'!$B$9:$B$2166,MATCH(EI279,'Fluid Volume vs Fill Height'!$B$9:$B$2166,1)-1,0,2))</f>
        <v>3.7851732849471418</v>
      </c>
      <c r="EJ291" s="4">
        <f ca="1">FORECAST(EJ279,OFFSET('Fluid Volume vs Fill Height'!$E$9:$E$2166,MATCH(EJ279,'Fluid Volume vs Fill Height'!$B$9:$B$2166,1)-1,0,2),
OFFSET('Fluid Volume vs Fill Height'!$B$9:$B$2166,MATCH(EJ279,'Fluid Volume vs Fill Height'!$B$9:$B$2166,1)-1,0,2))</f>
        <v>3.7851732849471418</v>
      </c>
      <c r="EK291" s="4">
        <f ca="1">FORECAST(EK279,OFFSET('Fluid Volume vs Fill Height'!$E$9:$E$2166,MATCH(EK279,'Fluid Volume vs Fill Height'!$B$9:$B$2166,1)-1,0,2),
OFFSET('Fluid Volume vs Fill Height'!$B$9:$B$2166,MATCH(EK279,'Fluid Volume vs Fill Height'!$B$9:$B$2166,1)-1,0,2))</f>
        <v>3.7851732849471418</v>
      </c>
      <c r="EL291" s="4">
        <f ca="1">FORECAST(EL279,OFFSET('Fluid Volume vs Fill Height'!$E$9:$E$2166,MATCH(EL279,'Fluid Volume vs Fill Height'!$B$9:$B$2166,1)-1,0,2),
OFFSET('Fluid Volume vs Fill Height'!$B$9:$B$2166,MATCH(EL279,'Fluid Volume vs Fill Height'!$B$9:$B$2166,1)-1,0,2))</f>
        <v>3.7851732849471418</v>
      </c>
      <c r="EM291" s="4">
        <f ca="1">FORECAST(EM279,OFFSET('Fluid Volume vs Fill Height'!$E$9:$E$2166,MATCH(EM279,'Fluid Volume vs Fill Height'!$B$9:$B$2166,1)-1,0,2),
OFFSET('Fluid Volume vs Fill Height'!$B$9:$B$2166,MATCH(EM279,'Fluid Volume vs Fill Height'!$B$9:$B$2166,1)-1,0,2))</f>
        <v>3.7851732849471418</v>
      </c>
      <c r="EN291" s="4">
        <f ca="1">FORECAST(EN279,OFFSET('Fluid Volume vs Fill Height'!$E$9:$E$2166,MATCH(EN279,'Fluid Volume vs Fill Height'!$B$9:$B$2166,1)-1,0,2),
OFFSET('Fluid Volume vs Fill Height'!$B$9:$B$2166,MATCH(EN279,'Fluid Volume vs Fill Height'!$B$9:$B$2166,1)-1,0,2))</f>
        <v>3.7851732849471418</v>
      </c>
      <c r="EO291" s="4">
        <f ca="1">FORECAST(EO279,OFFSET('Fluid Volume vs Fill Height'!$E$9:$E$2166,MATCH(EO279,'Fluid Volume vs Fill Height'!$B$9:$B$2166,1)-1,0,2),
OFFSET('Fluid Volume vs Fill Height'!$B$9:$B$2166,MATCH(EO279,'Fluid Volume vs Fill Height'!$B$9:$B$2166,1)-1,0,2))</f>
        <v>3.7851732849471418</v>
      </c>
      <c r="EP291" s="4">
        <f ca="1">FORECAST(EP279,OFFSET('Fluid Volume vs Fill Height'!$E$9:$E$2166,MATCH(EP279,'Fluid Volume vs Fill Height'!$B$9:$B$2166,1)-1,0,2),
OFFSET('Fluid Volume vs Fill Height'!$B$9:$B$2166,MATCH(EP279,'Fluid Volume vs Fill Height'!$B$9:$B$2166,1)-1,0,2))</f>
        <v>3.7851732849471418</v>
      </c>
      <c r="EQ291" s="4">
        <f ca="1">FORECAST(EQ279,OFFSET('Fluid Volume vs Fill Height'!$E$9:$E$2166,MATCH(EQ279,'Fluid Volume vs Fill Height'!$B$9:$B$2166,1)-1,0,2),
OFFSET('Fluid Volume vs Fill Height'!$B$9:$B$2166,MATCH(EQ279,'Fluid Volume vs Fill Height'!$B$9:$B$2166,1)-1,0,2))</f>
        <v>3.7851732849471418</v>
      </c>
      <c r="ER291" s="4">
        <f ca="1">FORECAST(ER279,OFFSET('Fluid Volume vs Fill Height'!$E$9:$E$2166,MATCH(ER279,'Fluid Volume vs Fill Height'!$B$9:$B$2166,1)-1,0,2),
OFFSET('Fluid Volume vs Fill Height'!$B$9:$B$2166,MATCH(ER279,'Fluid Volume vs Fill Height'!$B$9:$B$2166,1)-1,0,2))</f>
        <v>3.7851732849471418</v>
      </c>
      <c r="ES291" s="4">
        <f ca="1">FORECAST(ES279,OFFSET('Fluid Volume vs Fill Height'!$E$9:$E$2166,MATCH(ES279,'Fluid Volume vs Fill Height'!$B$9:$B$2166,1)-1,0,2),
OFFSET('Fluid Volume vs Fill Height'!$B$9:$B$2166,MATCH(ES279,'Fluid Volume vs Fill Height'!$B$9:$B$2166,1)-1,0,2))</f>
        <v>3.7851732849471418</v>
      </c>
      <c r="ET291" s="4">
        <f ca="1">FORECAST(ET279,OFFSET('Fluid Volume vs Fill Height'!$E$9:$E$2166,MATCH(ET279,'Fluid Volume vs Fill Height'!$B$9:$B$2166,1)-1,0,2),
OFFSET('Fluid Volume vs Fill Height'!$B$9:$B$2166,MATCH(ET279,'Fluid Volume vs Fill Height'!$B$9:$B$2166,1)-1,0,2))</f>
        <v>3.7851732849471418</v>
      </c>
      <c r="EU291" s="4">
        <f ca="1">FORECAST(EU279,OFFSET('Fluid Volume vs Fill Height'!$E$9:$E$2166,MATCH(EU279,'Fluid Volume vs Fill Height'!$B$9:$B$2166,1)-1,0,2),
OFFSET('Fluid Volume vs Fill Height'!$B$9:$B$2166,MATCH(EU279,'Fluid Volume vs Fill Height'!$B$9:$B$2166,1)-1,0,2))</f>
        <v>3.7851732849471418</v>
      </c>
      <c r="EV291" s="4">
        <f ca="1">FORECAST(EV279,OFFSET('Fluid Volume vs Fill Height'!$E$9:$E$2166,MATCH(EV279,'Fluid Volume vs Fill Height'!$B$9:$B$2166,1)-1,0,2),
OFFSET('Fluid Volume vs Fill Height'!$B$9:$B$2166,MATCH(EV279,'Fluid Volume vs Fill Height'!$B$9:$B$2166,1)-1,0,2))</f>
        <v>3.7851732849471418</v>
      </c>
      <c r="EW291" s="4">
        <f ca="1">FORECAST(EW279,OFFSET('Fluid Volume vs Fill Height'!$E$9:$E$2166,MATCH(EW279,'Fluid Volume vs Fill Height'!$B$9:$B$2166,1)-1,0,2),
OFFSET('Fluid Volume vs Fill Height'!$B$9:$B$2166,MATCH(EW279,'Fluid Volume vs Fill Height'!$B$9:$B$2166,1)-1,0,2))</f>
        <v>3.7851732849471418</v>
      </c>
      <c r="EX291" s="4">
        <f ca="1">FORECAST(EX279,OFFSET('Fluid Volume vs Fill Height'!$E$9:$E$2166,MATCH(EX279,'Fluid Volume vs Fill Height'!$B$9:$B$2166,1)-1,0,2),
OFFSET('Fluid Volume vs Fill Height'!$B$9:$B$2166,MATCH(EX279,'Fluid Volume vs Fill Height'!$B$9:$B$2166,1)-1,0,2))</f>
        <v>3.7851732849471418</v>
      </c>
      <c r="EY291" s="4">
        <f ca="1">FORECAST(EY279,OFFSET('Fluid Volume vs Fill Height'!$E$9:$E$2166,MATCH(EY279,'Fluid Volume vs Fill Height'!$B$9:$B$2166,1)-1,0,2),
OFFSET('Fluid Volume vs Fill Height'!$B$9:$B$2166,MATCH(EY279,'Fluid Volume vs Fill Height'!$B$9:$B$2166,1)-1,0,2))</f>
        <v>3.7851732849471418</v>
      </c>
      <c r="EZ291" s="4">
        <f ca="1">FORECAST(EZ279,OFFSET('Fluid Volume vs Fill Height'!$E$9:$E$2166,MATCH(EZ279,'Fluid Volume vs Fill Height'!$B$9:$B$2166,1)-1,0,2),
OFFSET('Fluid Volume vs Fill Height'!$B$9:$B$2166,MATCH(EZ279,'Fluid Volume vs Fill Height'!$B$9:$B$2166,1)-1,0,2))</f>
        <v>3.7851732849471418</v>
      </c>
      <c r="FA291" s="4">
        <f ca="1">FORECAST(FA279,OFFSET('Fluid Volume vs Fill Height'!$E$9:$E$2166,MATCH(FA279,'Fluid Volume vs Fill Height'!$B$9:$B$2166,1)-1,0,2),
OFFSET('Fluid Volume vs Fill Height'!$B$9:$B$2166,MATCH(FA279,'Fluid Volume vs Fill Height'!$B$9:$B$2166,1)-1,0,2))</f>
        <v>3.7851732849471418</v>
      </c>
      <c r="FB291" s="4">
        <f ca="1">FORECAST(FB279,OFFSET('Fluid Volume vs Fill Height'!$E$9:$E$2166,MATCH(FB279,'Fluid Volume vs Fill Height'!$B$9:$B$2166,1)-1,0,2),
OFFSET('Fluid Volume vs Fill Height'!$B$9:$B$2166,MATCH(FB279,'Fluid Volume vs Fill Height'!$B$9:$B$2166,1)-1,0,2))</f>
        <v>3.7851732849471418</v>
      </c>
      <c r="FC291" s="4">
        <f ca="1">FORECAST(FC279,OFFSET('Fluid Volume vs Fill Height'!$E$9:$E$2166,MATCH(FC279,'Fluid Volume vs Fill Height'!$B$9:$B$2166,1)-1,0,2),
OFFSET('Fluid Volume vs Fill Height'!$B$9:$B$2166,MATCH(FC279,'Fluid Volume vs Fill Height'!$B$9:$B$2166,1)-1,0,2))</f>
        <v>3.7851732849471418</v>
      </c>
      <c r="FD291" s="4">
        <f ca="1">FORECAST(FD279,OFFSET('Fluid Volume vs Fill Height'!$E$9:$E$2166,MATCH(FD279,'Fluid Volume vs Fill Height'!$B$9:$B$2166,1)-1,0,2),
OFFSET('Fluid Volume vs Fill Height'!$B$9:$B$2166,MATCH(FD279,'Fluid Volume vs Fill Height'!$B$9:$B$2166,1)-1,0,2))</f>
        <v>3.7851732849471418</v>
      </c>
      <c r="FE291" s="4">
        <f ca="1">FORECAST(FE279,OFFSET('Fluid Volume vs Fill Height'!$E$9:$E$2166,MATCH(FE279,'Fluid Volume vs Fill Height'!$B$9:$B$2166,1)-1,0,2),
OFFSET('Fluid Volume vs Fill Height'!$B$9:$B$2166,MATCH(FE279,'Fluid Volume vs Fill Height'!$B$9:$B$2166,1)-1,0,2))</f>
        <v>3.7851732849471418</v>
      </c>
      <c r="FF291" s="4">
        <f ca="1">FORECAST(FF279,OFFSET('Fluid Volume vs Fill Height'!$E$9:$E$2166,MATCH(FF279,'Fluid Volume vs Fill Height'!$B$9:$B$2166,1)-1,0,2),
OFFSET('Fluid Volume vs Fill Height'!$B$9:$B$2166,MATCH(FF279,'Fluid Volume vs Fill Height'!$B$9:$B$2166,1)-1,0,2))</f>
        <v>3.7851732849471418</v>
      </c>
      <c r="FG291" s="4">
        <f ca="1">FORECAST(FG279,OFFSET('Fluid Volume vs Fill Height'!$E$9:$E$2166,MATCH(FG279,'Fluid Volume vs Fill Height'!$B$9:$B$2166,1)-1,0,2),
OFFSET('Fluid Volume vs Fill Height'!$B$9:$B$2166,MATCH(FG279,'Fluid Volume vs Fill Height'!$B$9:$B$2166,1)-1,0,2))</f>
        <v>3.7851732849471418</v>
      </c>
      <c r="FH291" s="4">
        <f ca="1">FORECAST(FH279,OFFSET('Fluid Volume vs Fill Height'!$E$9:$E$2166,MATCH(FH279,'Fluid Volume vs Fill Height'!$B$9:$B$2166,1)-1,0,2),
OFFSET('Fluid Volume vs Fill Height'!$B$9:$B$2166,MATCH(FH279,'Fluid Volume vs Fill Height'!$B$9:$B$2166,1)-1,0,2))</f>
        <v>3.7851732849471418</v>
      </c>
      <c r="FI291" s="4">
        <f ca="1">FORECAST(FI279,OFFSET('Fluid Volume vs Fill Height'!$E$9:$E$2166,MATCH(FI279,'Fluid Volume vs Fill Height'!$B$9:$B$2166,1)-1,0,2),
OFFSET('Fluid Volume vs Fill Height'!$B$9:$B$2166,MATCH(FI279,'Fluid Volume vs Fill Height'!$B$9:$B$2166,1)-1,0,2))</f>
        <v>3.7851732849471418</v>
      </c>
      <c r="FJ291" s="4">
        <f ca="1">FORECAST(FJ279,OFFSET('Fluid Volume vs Fill Height'!$E$9:$E$2166,MATCH(FJ279,'Fluid Volume vs Fill Height'!$B$9:$B$2166,1)-1,0,2),
OFFSET('Fluid Volume vs Fill Height'!$B$9:$B$2166,MATCH(FJ279,'Fluid Volume vs Fill Height'!$B$9:$B$2166,1)-1,0,2))</f>
        <v>3.7851732849471418</v>
      </c>
      <c r="FK291" s="4">
        <f ca="1">FORECAST(FK279,OFFSET('Fluid Volume vs Fill Height'!$E$9:$E$2166,MATCH(FK279,'Fluid Volume vs Fill Height'!$B$9:$B$2166,1)-1,0,2),
OFFSET('Fluid Volume vs Fill Height'!$B$9:$B$2166,MATCH(FK279,'Fluid Volume vs Fill Height'!$B$9:$B$2166,1)-1,0,2))</f>
        <v>3.7851732849471418</v>
      </c>
      <c r="FL291" s="4">
        <f ca="1">FORECAST(FL279,OFFSET('Fluid Volume vs Fill Height'!$E$9:$E$2166,MATCH(FL279,'Fluid Volume vs Fill Height'!$B$9:$B$2166,1)-1,0,2),
OFFSET('Fluid Volume vs Fill Height'!$B$9:$B$2166,MATCH(FL279,'Fluid Volume vs Fill Height'!$B$9:$B$2166,1)-1,0,2))</f>
        <v>3.7851732849471418</v>
      </c>
      <c r="FM291" s="4">
        <f ca="1">FORECAST(FM279,OFFSET('Fluid Volume vs Fill Height'!$E$9:$E$2166,MATCH(FM279,'Fluid Volume vs Fill Height'!$B$9:$B$2166,1)-1,0,2),
OFFSET('Fluid Volume vs Fill Height'!$B$9:$B$2166,MATCH(FM279,'Fluid Volume vs Fill Height'!$B$9:$B$2166,1)-1,0,2))</f>
        <v>3.7851732849471418</v>
      </c>
      <c r="FN291" s="4">
        <f ca="1">FORECAST(FN279,OFFSET('Fluid Volume vs Fill Height'!$E$9:$E$2166,MATCH(FN279,'Fluid Volume vs Fill Height'!$B$9:$B$2166,1)-1,0,2),
OFFSET('Fluid Volume vs Fill Height'!$B$9:$B$2166,MATCH(FN279,'Fluid Volume vs Fill Height'!$B$9:$B$2166,1)-1,0,2))</f>
        <v>3.7851732849471418</v>
      </c>
      <c r="FO291" s="4">
        <f ca="1">FORECAST(FO279,OFFSET('Fluid Volume vs Fill Height'!$E$9:$E$2166,MATCH(FO279,'Fluid Volume vs Fill Height'!$B$9:$B$2166,1)-1,0,2),
OFFSET('Fluid Volume vs Fill Height'!$B$9:$B$2166,MATCH(FO279,'Fluid Volume vs Fill Height'!$B$9:$B$2166,1)-1,0,2))</f>
        <v>3.7851732849471418</v>
      </c>
      <c r="FP291" s="4">
        <f ca="1">FORECAST(FP279,OFFSET('Fluid Volume vs Fill Height'!$E$9:$E$2166,MATCH(FP279,'Fluid Volume vs Fill Height'!$B$9:$B$2166,1)-1,0,2),
OFFSET('Fluid Volume vs Fill Height'!$B$9:$B$2166,MATCH(FP279,'Fluid Volume vs Fill Height'!$B$9:$B$2166,1)-1,0,2))</f>
        <v>3.7851732849471418</v>
      </c>
      <c r="FQ291" s="4">
        <f ca="1">FORECAST(FQ279,OFFSET('Fluid Volume vs Fill Height'!$E$9:$E$2166,MATCH(FQ279,'Fluid Volume vs Fill Height'!$B$9:$B$2166,1)-1,0,2),
OFFSET('Fluid Volume vs Fill Height'!$B$9:$B$2166,MATCH(FQ279,'Fluid Volume vs Fill Height'!$B$9:$B$2166,1)-1,0,2))</f>
        <v>3.7851732849471418</v>
      </c>
      <c r="FR291" s="4">
        <f ca="1">FORECAST(FR279,OFFSET('Fluid Volume vs Fill Height'!$E$9:$E$2166,MATCH(FR279,'Fluid Volume vs Fill Height'!$B$9:$B$2166,1)-1,0,2),
OFFSET('Fluid Volume vs Fill Height'!$B$9:$B$2166,MATCH(FR279,'Fluid Volume vs Fill Height'!$B$9:$B$2166,1)-1,0,2))</f>
        <v>3.7851732849471418</v>
      </c>
      <c r="FS291" s="4">
        <f ca="1">FORECAST(FS279,OFFSET('Fluid Volume vs Fill Height'!$E$9:$E$2166,MATCH(FS279,'Fluid Volume vs Fill Height'!$B$9:$B$2166,1)-1,0,2),
OFFSET('Fluid Volume vs Fill Height'!$B$9:$B$2166,MATCH(FS279,'Fluid Volume vs Fill Height'!$B$9:$B$2166,1)-1,0,2))</f>
        <v>3.7851732849471418</v>
      </c>
      <c r="FT291" s="4">
        <f ca="1">FORECAST(FT279,OFFSET('Fluid Volume vs Fill Height'!$E$9:$E$2166,MATCH(FT279,'Fluid Volume vs Fill Height'!$B$9:$B$2166,1)-1,0,2),
OFFSET('Fluid Volume vs Fill Height'!$B$9:$B$2166,MATCH(FT279,'Fluid Volume vs Fill Height'!$B$9:$B$2166,1)-1,0,2))</f>
        <v>3.7851732849471418</v>
      </c>
      <c r="FU291" s="4">
        <f ca="1">FORECAST(FU279,OFFSET('Fluid Volume vs Fill Height'!$E$9:$E$2166,MATCH(FU279,'Fluid Volume vs Fill Height'!$B$9:$B$2166,1)-1,0,2),
OFFSET('Fluid Volume vs Fill Height'!$B$9:$B$2166,MATCH(FU279,'Fluid Volume vs Fill Height'!$B$9:$B$2166,1)-1,0,2))</f>
        <v>3.7851732849471418</v>
      </c>
      <c r="FV291" s="4">
        <f ca="1">FORECAST(FV279,OFFSET('Fluid Volume vs Fill Height'!$E$9:$E$2166,MATCH(FV279,'Fluid Volume vs Fill Height'!$B$9:$B$2166,1)-1,0,2),
OFFSET('Fluid Volume vs Fill Height'!$B$9:$B$2166,MATCH(FV279,'Fluid Volume vs Fill Height'!$B$9:$B$2166,1)-1,0,2))</f>
        <v>3.7851732849471418</v>
      </c>
      <c r="FW291" s="4">
        <f ca="1">FORECAST(FW279,OFFSET('Fluid Volume vs Fill Height'!$E$9:$E$2166,MATCH(FW279,'Fluid Volume vs Fill Height'!$B$9:$B$2166,1)-1,0,2),
OFFSET('Fluid Volume vs Fill Height'!$B$9:$B$2166,MATCH(FW279,'Fluid Volume vs Fill Height'!$B$9:$B$2166,1)-1,0,2))</f>
        <v>3.7851732849471418</v>
      </c>
      <c r="FX291" s="4">
        <f ca="1">FORECAST(FX279,OFFSET('Fluid Volume vs Fill Height'!$E$9:$E$2166,MATCH(FX279,'Fluid Volume vs Fill Height'!$B$9:$B$2166,1)-1,0,2),
OFFSET('Fluid Volume vs Fill Height'!$B$9:$B$2166,MATCH(FX279,'Fluid Volume vs Fill Height'!$B$9:$B$2166,1)-1,0,2))</f>
        <v>3.7851732849471418</v>
      </c>
      <c r="FY291" s="4">
        <f ca="1">FORECAST(FY279,OFFSET('Fluid Volume vs Fill Height'!$E$9:$E$2166,MATCH(FY279,'Fluid Volume vs Fill Height'!$B$9:$B$2166,1)-1,0,2),
OFFSET('Fluid Volume vs Fill Height'!$B$9:$B$2166,MATCH(FY279,'Fluid Volume vs Fill Height'!$B$9:$B$2166,1)-1,0,2))</f>
        <v>3.7851732849471418</v>
      </c>
      <c r="FZ291" s="4">
        <f ca="1">FORECAST(FZ279,OFFSET('Fluid Volume vs Fill Height'!$E$9:$E$2166,MATCH(FZ279,'Fluid Volume vs Fill Height'!$B$9:$B$2166,1)-1,0,2),
OFFSET('Fluid Volume vs Fill Height'!$B$9:$B$2166,MATCH(FZ279,'Fluid Volume vs Fill Height'!$B$9:$B$2166,1)-1,0,2))</f>
        <v>3.7851732849471418</v>
      </c>
      <c r="GA291" s="4">
        <f ca="1">FORECAST(GA279,OFFSET('Fluid Volume vs Fill Height'!$E$9:$E$2166,MATCH(GA279,'Fluid Volume vs Fill Height'!$B$9:$B$2166,1)-1,0,2),
OFFSET('Fluid Volume vs Fill Height'!$B$9:$B$2166,MATCH(GA279,'Fluid Volume vs Fill Height'!$B$9:$B$2166,1)-1,0,2))</f>
        <v>3.7851732849471418</v>
      </c>
      <c r="GB291" s="4">
        <f ca="1">FORECAST(GB279,OFFSET('Fluid Volume vs Fill Height'!$E$9:$E$2166,MATCH(GB279,'Fluid Volume vs Fill Height'!$B$9:$B$2166,1)-1,0,2),
OFFSET('Fluid Volume vs Fill Height'!$B$9:$B$2166,MATCH(GB279,'Fluid Volume vs Fill Height'!$B$9:$B$2166,1)-1,0,2))</f>
        <v>3.7851732849471418</v>
      </c>
      <c r="GC291" s="4">
        <f ca="1">FORECAST(GC279,OFFSET('Fluid Volume vs Fill Height'!$E$9:$E$2166,MATCH(GC279,'Fluid Volume vs Fill Height'!$B$9:$B$2166,1)-1,0,2),
OFFSET('Fluid Volume vs Fill Height'!$B$9:$B$2166,MATCH(GC279,'Fluid Volume vs Fill Height'!$B$9:$B$2166,1)-1,0,2))</f>
        <v>3.7851732849471418</v>
      </c>
      <c r="GD291" s="4">
        <f ca="1">FORECAST(GD279,OFFSET('Fluid Volume vs Fill Height'!$E$9:$E$2166,MATCH(GD279,'Fluid Volume vs Fill Height'!$B$9:$B$2166,1)-1,0,2),
OFFSET('Fluid Volume vs Fill Height'!$B$9:$B$2166,MATCH(GD279,'Fluid Volume vs Fill Height'!$B$9:$B$2166,1)-1,0,2))</f>
        <v>3.7851732849471418</v>
      </c>
      <c r="GE291" s="4">
        <f ca="1">FORECAST(GE279,OFFSET('Fluid Volume vs Fill Height'!$E$9:$E$2166,MATCH(GE279,'Fluid Volume vs Fill Height'!$B$9:$B$2166,1)-1,0,2),
OFFSET('Fluid Volume vs Fill Height'!$B$9:$B$2166,MATCH(GE279,'Fluid Volume vs Fill Height'!$B$9:$B$2166,1)-1,0,2))</f>
        <v>3.7851732849471418</v>
      </c>
      <c r="GF291" s="4">
        <f ca="1">FORECAST(GF279,OFFSET('Fluid Volume vs Fill Height'!$E$9:$E$2166,MATCH(GF279,'Fluid Volume vs Fill Height'!$B$9:$B$2166,1)-1,0,2),
OFFSET('Fluid Volume vs Fill Height'!$B$9:$B$2166,MATCH(GF279,'Fluid Volume vs Fill Height'!$B$9:$B$2166,1)-1,0,2))</f>
        <v>3.7851732849471418</v>
      </c>
      <c r="GG291" s="4">
        <f ca="1">FORECAST(GG279,OFFSET('Fluid Volume vs Fill Height'!$E$9:$E$2166,MATCH(GG279,'Fluid Volume vs Fill Height'!$B$9:$B$2166,1)-1,0,2),
OFFSET('Fluid Volume vs Fill Height'!$B$9:$B$2166,MATCH(GG279,'Fluid Volume vs Fill Height'!$B$9:$B$2166,1)-1,0,2))</f>
        <v>3.7851732849471418</v>
      </c>
      <c r="GH291" s="4">
        <f ca="1">FORECAST(GH279,OFFSET('Fluid Volume vs Fill Height'!$E$9:$E$2166,MATCH(GH279,'Fluid Volume vs Fill Height'!$B$9:$B$2166,1)-1,0,2),
OFFSET('Fluid Volume vs Fill Height'!$B$9:$B$2166,MATCH(GH279,'Fluid Volume vs Fill Height'!$B$9:$B$2166,1)-1,0,2))</f>
        <v>3.7851732849471418</v>
      </c>
      <c r="GI291" s="4">
        <f ca="1">FORECAST(GI279,OFFSET('Fluid Volume vs Fill Height'!$E$9:$E$2166,MATCH(GI279,'Fluid Volume vs Fill Height'!$B$9:$B$2166,1)-1,0,2),
OFFSET('Fluid Volume vs Fill Height'!$B$9:$B$2166,MATCH(GI279,'Fluid Volume vs Fill Height'!$B$9:$B$2166,1)-1,0,2))</f>
        <v>3.7851732849471418</v>
      </c>
      <c r="GJ291" s="4">
        <f ca="1">FORECAST(GJ279,OFFSET('Fluid Volume vs Fill Height'!$E$9:$E$2166,MATCH(GJ279,'Fluid Volume vs Fill Height'!$B$9:$B$2166,1)-1,0,2),
OFFSET('Fluid Volume vs Fill Height'!$B$9:$B$2166,MATCH(GJ279,'Fluid Volume vs Fill Height'!$B$9:$B$2166,1)-1,0,2))</f>
        <v>3.7851732849471418</v>
      </c>
      <c r="GK291" s="4">
        <f ca="1">FORECAST(GK279,OFFSET('Fluid Volume vs Fill Height'!$E$9:$E$2166,MATCH(GK279,'Fluid Volume vs Fill Height'!$B$9:$B$2166,1)-1,0,2),
OFFSET('Fluid Volume vs Fill Height'!$B$9:$B$2166,MATCH(GK279,'Fluid Volume vs Fill Height'!$B$9:$B$2166,1)-1,0,2))</f>
        <v>3.7851732849471418</v>
      </c>
      <c r="GL291" s="4">
        <f ca="1">FORECAST(GL279,OFFSET('Fluid Volume vs Fill Height'!$E$9:$E$2166,MATCH(GL279,'Fluid Volume vs Fill Height'!$B$9:$B$2166,1)-1,0,2),
OFFSET('Fluid Volume vs Fill Height'!$B$9:$B$2166,MATCH(GL279,'Fluid Volume vs Fill Height'!$B$9:$B$2166,1)-1,0,2))</f>
        <v>3.7851732849471418</v>
      </c>
      <c r="GM291" s="4">
        <f ca="1">FORECAST(GM279,OFFSET('Fluid Volume vs Fill Height'!$E$9:$E$2166,MATCH(GM279,'Fluid Volume vs Fill Height'!$B$9:$B$2166,1)-1,0,2),
OFFSET('Fluid Volume vs Fill Height'!$B$9:$B$2166,MATCH(GM279,'Fluid Volume vs Fill Height'!$B$9:$B$2166,1)-1,0,2))</f>
        <v>3.7851732849471418</v>
      </c>
      <c r="GN291" s="4">
        <f ca="1">FORECAST(GN279,OFFSET('Fluid Volume vs Fill Height'!$E$9:$E$2166,MATCH(GN279,'Fluid Volume vs Fill Height'!$B$9:$B$2166,1)-1,0,2),
OFFSET('Fluid Volume vs Fill Height'!$B$9:$B$2166,MATCH(GN279,'Fluid Volume vs Fill Height'!$B$9:$B$2166,1)-1,0,2))</f>
        <v>3.7851732849471418</v>
      </c>
      <c r="GO291" s="4">
        <f ca="1">FORECAST(GO279,OFFSET('Fluid Volume vs Fill Height'!$E$9:$E$2166,MATCH(GO279,'Fluid Volume vs Fill Height'!$B$9:$B$2166,1)-1,0,2),
OFFSET('Fluid Volume vs Fill Height'!$B$9:$B$2166,MATCH(GO279,'Fluid Volume vs Fill Height'!$B$9:$B$2166,1)-1,0,2))</f>
        <v>3.7851732849471418</v>
      </c>
      <c r="GP291" s="4">
        <f ca="1">FORECAST(GP279,OFFSET('Fluid Volume vs Fill Height'!$E$9:$E$2166,MATCH(GP279,'Fluid Volume vs Fill Height'!$B$9:$B$2166,1)-1,0,2),
OFFSET('Fluid Volume vs Fill Height'!$B$9:$B$2166,MATCH(GP279,'Fluid Volume vs Fill Height'!$B$9:$B$2166,1)-1,0,2))</f>
        <v>3.7851732849471418</v>
      </c>
      <c r="GQ291" s="4">
        <f ca="1">FORECAST(GQ279,OFFSET('Fluid Volume vs Fill Height'!$E$9:$E$2166,MATCH(GQ279,'Fluid Volume vs Fill Height'!$B$9:$B$2166,1)-1,0,2),
OFFSET('Fluid Volume vs Fill Height'!$B$9:$B$2166,MATCH(GQ279,'Fluid Volume vs Fill Height'!$B$9:$B$2166,1)-1,0,2))</f>
        <v>3.7851732849471418</v>
      </c>
      <c r="GR291" s="4">
        <f ca="1">FORECAST(GR279,OFFSET('Fluid Volume vs Fill Height'!$E$9:$E$2166,MATCH(GR279,'Fluid Volume vs Fill Height'!$B$9:$B$2166,1)-1,0,2),
OFFSET('Fluid Volume vs Fill Height'!$B$9:$B$2166,MATCH(GR279,'Fluid Volume vs Fill Height'!$B$9:$B$2166,1)-1,0,2))</f>
        <v>3.7851732849471418</v>
      </c>
      <c r="GS291" s="4">
        <f ca="1">FORECAST(GS279,OFFSET('Fluid Volume vs Fill Height'!$E$9:$E$2166,MATCH(GS279,'Fluid Volume vs Fill Height'!$B$9:$B$2166,1)-1,0,2),
OFFSET('Fluid Volume vs Fill Height'!$B$9:$B$2166,MATCH(GS279,'Fluid Volume vs Fill Height'!$B$9:$B$2166,1)-1,0,2))</f>
        <v>3.7851732849471418</v>
      </c>
      <c r="GT291" s="4">
        <f ca="1">FORECAST(GT279,OFFSET('Fluid Volume vs Fill Height'!$E$9:$E$2166,MATCH(GT279,'Fluid Volume vs Fill Height'!$B$9:$B$2166,1)-1,0,2),
OFFSET('Fluid Volume vs Fill Height'!$B$9:$B$2166,MATCH(GT279,'Fluid Volume vs Fill Height'!$B$9:$B$2166,1)-1,0,2))</f>
        <v>3.7851732849471418</v>
      </c>
      <c r="GU291" s="4">
        <f ca="1">FORECAST(GU279,OFFSET('Fluid Volume vs Fill Height'!$E$9:$E$2166,MATCH(GU279,'Fluid Volume vs Fill Height'!$B$9:$B$2166,1)-1,0,2),
OFFSET('Fluid Volume vs Fill Height'!$B$9:$B$2166,MATCH(GU279,'Fluid Volume vs Fill Height'!$B$9:$B$2166,1)-1,0,2))</f>
        <v>3.7851732849471418</v>
      </c>
      <c r="GV291" s="4">
        <f ca="1">FORECAST(GV279,OFFSET('Fluid Volume vs Fill Height'!$E$9:$E$2166,MATCH(GV279,'Fluid Volume vs Fill Height'!$B$9:$B$2166,1)-1,0,2),
OFFSET('Fluid Volume vs Fill Height'!$B$9:$B$2166,MATCH(GV279,'Fluid Volume vs Fill Height'!$B$9:$B$2166,1)-1,0,2))</f>
        <v>3.7851732849471418</v>
      </c>
      <c r="GW291" s="4">
        <f ca="1">FORECAST(GW279,OFFSET('Fluid Volume vs Fill Height'!$E$9:$E$2166,MATCH(GW279,'Fluid Volume vs Fill Height'!$B$9:$B$2166,1)-1,0,2),
OFFSET('Fluid Volume vs Fill Height'!$B$9:$B$2166,MATCH(GW279,'Fluid Volume vs Fill Height'!$B$9:$B$2166,1)-1,0,2))</f>
        <v>3.7851732849471418</v>
      </c>
      <c r="GX291" s="4">
        <f ca="1">FORECAST(GX279,OFFSET('Fluid Volume vs Fill Height'!$E$9:$E$2166,MATCH(GX279,'Fluid Volume vs Fill Height'!$B$9:$B$2166,1)-1,0,2),
OFFSET('Fluid Volume vs Fill Height'!$B$9:$B$2166,MATCH(GX279,'Fluid Volume vs Fill Height'!$B$9:$B$2166,1)-1,0,2))</f>
        <v>3.7851732849471418</v>
      </c>
      <c r="GY291" s="4">
        <f ca="1">FORECAST(GY279,OFFSET('Fluid Volume vs Fill Height'!$E$9:$E$2166,MATCH(GY279,'Fluid Volume vs Fill Height'!$B$9:$B$2166,1)-1,0,2),
OFFSET('Fluid Volume vs Fill Height'!$B$9:$B$2166,MATCH(GY279,'Fluid Volume vs Fill Height'!$B$9:$B$2166,1)-1,0,2))</f>
        <v>3.7851732849471418</v>
      </c>
      <c r="GZ291" s="4">
        <f ca="1">FORECAST(GZ279,OFFSET('Fluid Volume vs Fill Height'!$E$9:$E$2166,MATCH(GZ279,'Fluid Volume vs Fill Height'!$B$9:$B$2166,1)-1,0,2),
OFFSET('Fluid Volume vs Fill Height'!$B$9:$B$2166,MATCH(GZ279,'Fluid Volume vs Fill Height'!$B$9:$B$2166,1)-1,0,2))</f>
        <v>3.7851732849471418</v>
      </c>
      <c r="HA291" s="4">
        <f ca="1">FORECAST(HA279,OFFSET('Fluid Volume vs Fill Height'!$E$9:$E$2166,MATCH(HA279,'Fluid Volume vs Fill Height'!$B$9:$B$2166,1)-1,0,2),
OFFSET('Fluid Volume vs Fill Height'!$B$9:$B$2166,MATCH(HA279,'Fluid Volume vs Fill Height'!$B$9:$B$2166,1)-1,0,2))</f>
        <v>3.7851732849471418</v>
      </c>
      <c r="HB291" s="4">
        <f ca="1">FORECAST(HB279,OFFSET('Fluid Volume vs Fill Height'!$E$9:$E$2166,MATCH(HB279,'Fluid Volume vs Fill Height'!$B$9:$B$2166,1)-1,0,2),
OFFSET('Fluid Volume vs Fill Height'!$B$9:$B$2166,MATCH(HB279,'Fluid Volume vs Fill Height'!$B$9:$B$2166,1)-1,0,2))</f>
        <v>3.7851732849471418</v>
      </c>
      <c r="HC291" s="4">
        <f ca="1">FORECAST(HC279,OFFSET('Fluid Volume vs Fill Height'!$E$9:$E$2166,MATCH(HC279,'Fluid Volume vs Fill Height'!$B$9:$B$2166,1)-1,0,2),
OFFSET('Fluid Volume vs Fill Height'!$B$9:$B$2166,MATCH(HC279,'Fluid Volume vs Fill Height'!$B$9:$B$2166,1)-1,0,2))</f>
        <v>3.7851732849471418</v>
      </c>
      <c r="HD291" s="4">
        <f ca="1">FORECAST(HD279,OFFSET('Fluid Volume vs Fill Height'!$E$9:$E$2166,MATCH(HD279,'Fluid Volume vs Fill Height'!$B$9:$B$2166,1)-1,0,2),
OFFSET('Fluid Volume vs Fill Height'!$B$9:$B$2166,MATCH(HD279,'Fluid Volume vs Fill Height'!$B$9:$B$2166,1)-1,0,2))</f>
        <v>3.7851732849471418</v>
      </c>
      <c r="HE291" s="4">
        <f ca="1">FORECAST(HE279,OFFSET('Fluid Volume vs Fill Height'!$E$9:$E$2166,MATCH(HE279,'Fluid Volume vs Fill Height'!$B$9:$B$2166,1)-1,0,2),
OFFSET('Fluid Volume vs Fill Height'!$B$9:$B$2166,MATCH(HE279,'Fluid Volume vs Fill Height'!$B$9:$B$2166,1)-1,0,2))</f>
        <v>3.7851732849471418</v>
      </c>
      <c r="HF291" s="4">
        <f ca="1">FORECAST(HF279,OFFSET('Fluid Volume vs Fill Height'!$E$9:$E$2166,MATCH(HF279,'Fluid Volume vs Fill Height'!$B$9:$B$2166,1)-1,0,2),
OFFSET('Fluid Volume vs Fill Height'!$B$9:$B$2166,MATCH(HF279,'Fluid Volume vs Fill Height'!$B$9:$B$2166,1)-1,0,2))</f>
        <v>3.7851732849471418</v>
      </c>
      <c r="HG291" s="4">
        <f ca="1">FORECAST(HG279,OFFSET('Fluid Volume vs Fill Height'!$E$9:$E$2166,MATCH(HG279,'Fluid Volume vs Fill Height'!$B$9:$B$2166,1)-1,0,2),
OFFSET('Fluid Volume vs Fill Height'!$B$9:$B$2166,MATCH(HG279,'Fluid Volume vs Fill Height'!$B$9:$B$2166,1)-1,0,2))</f>
        <v>3.7851732849471418</v>
      </c>
      <c r="HH291" s="4">
        <f ca="1">FORECAST(HH279,OFFSET('Fluid Volume vs Fill Height'!$E$9:$E$2166,MATCH(HH279,'Fluid Volume vs Fill Height'!$B$9:$B$2166,1)-1,0,2),
OFFSET('Fluid Volume vs Fill Height'!$B$9:$B$2166,MATCH(HH279,'Fluid Volume vs Fill Height'!$B$9:$B$2166,1)-1,0,2))</f>
        <v>3.7851732849471418</v>
      </c>
      <c r="HI291" s="4">
        <f ca="1">FORECAST(HI279,OFFSET('Fluid Volume vs Fill Height'!$E$9:$E$2166,MATCH(HI279,'Fluid Volume vs Fill Height'!$B$9:$B$2166,1)-1,0,2),
OFFSET('Fluid Volume vs Fill Height'!$B$9:$B$2166,MATCH(HI279,'Fluid Volume vs Fill Height'!$B$9:$B$2166,1)-1,0,2))</f>
        <v>3.7851732849471418</v>
      </c>
      <c r="HJ291" s="4">
        <f ca="1">FORECAST(HJ279,OFFSET('Fluid Volume vs Fill Height'!$E$9:$E$2166,MATCH(HJ279,'Fluid Volume vs Fill Height'!$B$9:$B$2166,1)-1,0,2),
OFFSET('Fluid Volume vs Fill Height'!$B$9:$B$2166,MATCH(HJ279,'Fluid Volume vs Fill Height'!$B$9:$B$2166,1)-1,0,2))</f>
        <v>3.7851732849471418</v>
      </c>
      <c r="HK291" s="4">
        <f ca="1">FORECAST(HK279,OFFSET('Fluid Volume vs Fill Height'!$E$9:$E$2166,MATCH(HK279,'Fluid Volume vs Fill Height'!$B$9:$B$2166,1)-1,0,2),
OFFSET('Fluid Volume vs Fill Height'!$B$9:$B$2166,MATCH(HK279,'Fluid Volume vs Fill Height'!$B$9:$B$2166,1)-1,0,2))</f>
        <v>3.7851732849471418</v>
      </c>
      <c r="HL291" s="4">
        <f ca="1">FORECAST(HL279,OFFSET('Fluid Volume vs Fill Height'!$E$9:$E$2166,MATCH(HL279,'Fluid Volume vs Fill Height'!$B$9:$B$2166,1)-1,0,2),
OFFSET('Fluid Volume vs Fill Height'!$B$9:$B$2166,MATCH(HL279,'Fluid Volume vs Fill Height'!$B$9:$B$2166,1)-1,0,2))</f>
        <v>3.7851732849471418</v>
      </c>
      <c r="HM291" s="4">
        <f ca="1">FORECAST(HM279,OFFSET('Fluid Volume vs Fill Height'!$E$9:$E$2166,MATCH(HM279,'Fluid Volume vs Fill Height'!$B$9:$B$2166,1)-1,0,2),
OFFSET('Fluid Volume vs Fill Height'!$B$9:$B$2166,MATCH(HM279,'Fluid Volume vs Fill Height'!$B$9:$B$2166,1)-1,0,2))</f>
        <v>3.7851732849471418</v>
      </c>
      <c r="HN291" s="4">
        <f ca="1">FORECAST(HN279,OFFSET('Fluid Volume vs Fill Height'!$E$9:$E$2166,MATCH(HN279,'Fluid Volume vs Fill Height'!$B$9:$B$2166,1)-1,0,2),
OFFSET('Fluid Volume vs Fill Height'!$B$9:$B$2166,MATCH(HN279,'Fluid Volume vs Fill Height'!$B$9:$B$2166,1)-1,0,2))</f>
        <v>3.7851732849471418</v>
      </c>
      <c r="HO291" s="4">
        <f ca="1">FORECAST(HO279,OFFSET('Fluid Volume vs Fill Height'!$E$9:$E$2166,MATCH(HO279,'Fluid Volume vs Fill Height'!$B$9:$B$2166,1)-1,0,2),
OFFSET('Fluid Volume vs Fill Height'!$B$9:$B$2166,MATCH(HO279,'Fluid Volume vs Fill Height'!$B$9:$B$2166,1)-1,0,2))</f>
        <v>3.7851732849471418</v>
      </c>
      <c r="HP291" s="4">
        <f ca="1">FORECAST(HP279,OFFSET('Fluid Volume vs Fill Height'!$E$9:$E$2166,MATCH(HP279,'Fluid Volume vs Fill Height'!$B$9:$B$2166,1)-1,0,2),
OFFSET('Fluid Volume vs Fill Height'!$B$9:$B$2166,MATCH(HP279,'Fluid Volume vs Fill Height'!$B$9:$B$2166,1)-1,0,2))</f>
        <v>3.7851732849471418</v>
      </c>
      <c r="HQ291" s="4">
        <f ca="1">FORECAST(HQ279,OFFSET('Fluid Volume vs Fill Height'!$E$9:$E$2166,MATCH(HQ279,'Fluid Volume vs Fill Height'!$B$9:$B$2166,1)-1,0,2),
OFFSET('Fluid Volume vs Fill Height'!$B$9:$B$2166,MATCH(HQ279,'Fluid Volume vs Fill Height'!$B$9:$B$2166,1)-1,0,2))</f>
        <v>3.7851732849471418</v>
      </c>
      <c r="HR291" s="4">
        <f ca="1">FORECAST(HR279,OFFSET('Fluid Volume vs Fill Height'!$E$9:$E$2166,MATCH(HR279,'Fluid Volume vs Fill Height'!$B$9:$B$2166,1)-1,0,2),
OFFSET('Fluid Volume vs Fill Height'!$B$9:$B$2166,MATCH(HR279,'Fluid Volume vs Fill Height'!$B$9:$B$2166,1)-1,0,2))</f>
        <v>3.7851732849471418</v>
      </c>
      <c r="HS291" s="4">
        <f ca="1">FORECAST(HS279,OFFSET('Fluid Volume vs Fill Height'!$E$9:$E$2166,MATCH(HS279,'Fluid Volume vs Fill Height'!$B$9:$B$2166,1)-1,0,2),
OFFSET('Fluid Volume vs Fill Height'!$B$9:$B$2166,MATCH(HS279,'Fluid Volume vs Fill Height'!$B$9:$B$2166,1)-1,0,2))</f>
        <v>3.7851732849471418</v>
      </c>
      <c r="HT291" s="4">
        <f ca="1">FORECAST(HT279,OFFSET('Fluid Volume vs Fill Height'!$E$9:$E$2166,MATCH(HT279,'Fluid Volume vs Fill Height'!$B$9:$B$2166,1)-1,0,2),
OFFSET('Fluid Volume vs Fill Height'!$B$9:$B$2166,MATCH(HT279,'Fluid Volume vs Fill Height'!$B$9:$B$2166,1)-1,0,2))</f>
        <v>3.7851732849471418</v>
      </c>
      <c r="HU291" s="4">
        <f ca="1">FORECAST(HU279,OFFSET('Fluid Volume vs Fill Height'!$E$9:$E$2166,MATCH(HU279,'Fluid Volume vs Fill Height'!$B$9:$B$2166,1)-1,0,2),
OFFSET('Fluid Volume vs Fill Height'!$B$9:$B$2166,MATCH(HU279,'Fluid Volume vs Fill Height'!$B$9:$B$2166,1)-1,0,2))</f>
        <v>3.7851732849471418</v>
      </c>
      <c r="HV291" s="4">
        <f ca="1">FORECAST(HV279,OFFSET('Fluid Volume vs Fill Height'!$E$9:$E$2166,MATCH(HV279,'Fluid Volume vs Fill Height'!$B$9:$B$2166,1)-1,0,2),
OFFSET('Fluid Volume vs Fill Height'!$B$9:$B$2166,MATCH(HV279,'Fluid Volume vs Fill Height'!$B$9:$B$2166,1)-1,0,2))</f>
        <v>3.7851732849471418</v>
      </c>
      <c r="HW291" s="4">
        <f ca="1">FORECAST(HW279,OFFSET('Fluid Volume vs Fill Height'!$E$9:$E$2166,MATCH(HW279,'Fluid Volume vs Fill Height'!$B$9:$B$2166,1)-1,0,2),
OFFSET('Fluid Volume vs Fill Height'!$B$9:$B$2166,MATCH(HW279,'Fluid Volume vs Fill Height'!$B$9:$B$2166,1)-1,0,2))</f>
        <v>3.7851732849471418</v>
      </c>
      <c r="HX291" s="4">
        <f ca="1">FORECAST(HX279,OFFSET('Fluid Volume vs Fill Height'!$E$9:$E$2166,MATCH(HX279,'Fluid Volume vs Fill Height'!$B$9:$B$2166,1)-1,0,2),
OFFSET('Fluid Volume vs Fill Height'!$B$9:$B$2166,MATCH(HX279,'Fluid Volume vs Fill Height'!$B$9:$B$2166,1)-1,0,2))</f>
        <v>3.7851732849471418</v>
      </c>
      <c r="HY291" s="4">
        <f ca="1">FORECAST(HY279,OFFSET('Fluid Volume vs Fill Height'!$E$9:$E$2166,MATCH(HY279,'Fluid Volume vs Fill Height'!$B$9:$B$2166,1)-1,0,2),
OFFSET('Fluid Volume vs Fill Height'!$B$9:$B$2166,MATCH(HY279,'Fluid Volume vs Fill Height'!$B$9:$B$2166,1)-1,0,2))</f>
        <v>3.7851732849471418</v>
      </c>
      <c r="HZ291" s="4">
        <f ca="1">FORECAST(HZ279,OFFSET('Fluid Volume vs Fill Height'!$E$9:$E$2166,MATCH(HZ279,'Fluid Volume vs Fill Height'!$B$9:$B$2166,1)-1,0,2),
OFFSET('Fluid Volume vs Fill Height'!$B$9:$B$2166,MATCH(HZ279,'Fluid Volume vs Fill Height'!$B$9:$B$2166,1)-1,0,2))</f>
        <v>3.7851732849471418</v>
      </c>
      <c r="IA291" s="4">
        <f ca="1">FORECAST(IA279,OFFSET('Fluid Volume vs Fill Height'!$E$9:$E$2166,MATCH(IA279,'Fluid Volume vs Fill Height'!$B$9:$B$2166,1)-1,0,2),
OFFSET('Fluid Volume vs Fill Height'!$B$9:$B$2166,MATCH(IA279,'Fluid Volume vs Fill Height'!$B$9:$B$2166,1)-1,0,2))</f>
        <v>3.7851732849471418</v>
      </c>
      <c r="IB291" s="4">
        <f ca="1">FORECAST(IB279,OFFSET('Fluid Volume vs Fill Height'!$E$9:$E$2166,MATCH(IB279,'Fluid Volume vs Fill Height'!$B$9:$B$2166,1)-1,0,2),
OFFSET('Fluid Volume vs Fill Height'!$B$9:$B$2166,MATCH(IB279,'Fluid Volume vs Fill Height'!$B$9:$B$2166,1)-1,0,2))</f>
        <v>3.7851732849471418</v>
      </c>
      <c r="IC291" s="4">
        <f ca="1">FORECAST(IC279,OFFSET('Fluid Volume vs Fill Height'!$E$9:$E$2166,MATCH(IC279,'Fluid Volume vs Fill Height'!$B$9:$B$2166,1)-1,0,2),
OFFSET('Fluid Volume vs Fill Height'!$B$9:$B$2166,MATCH(IC279,'Fluid Volume vs Fill Height'!$B$9:$B$2166,1)-1,0,2))</f>
        <v>3.7851732849471418</v>
      </c>
      <c r="ID291" s="4">
        <f ca="1">FORECAST(ID279,OFFSET('Fluid Volume vs Fill Height'!$E$9:$E$2166,MATCH(ID279,'Fluid Volume vs Fill Height'!$B$9:$B$2166,1)-1,0,2),
OFFSET('Fluid Volume vs Fill Height'!$B$9:$B$2166,MATCH(ID279,'Fluid Volume vs Fill Height'!$B$9:$B$2166,1)-1,0,2))</f>
        <v>3.7851732849471418</v>
      </c>
      <c r="IE291" s="4">
        <f ca="1">FORECAST(IE279,OFFSET('Fluid Volume vs Fill Height'!$E$9:$E$2166,MATCH(IE279,'Fluid Volume vs Fill Height'!$B$9:$B$2166,1)-1,0,2),
OFFSET('Fluid Volume vs Fill Height'!$B$9:$B$2166,MATCH(IE279,'Fluid Volume vs Fill Height'!$B$9:$B$2166,1)-1,0,2))</f>
        <v>3.7851732849471418</v>
      </c>
      <c r="IF291" s="4">
        <f ca="1">FORECAST(IF279,OFFSET('Fluid Volume vs Fill Height'!$E$9:$E$2166,MATCH(IF279,'Fluid Volume vs Fill Height'!$B$9:$B$2166,1)-1,0,2),
OFFSET('Fluid Volume vs Fill Height'!$B$9:$B$2166,MATCH(IF279,'Fluid Volume vs Fill Height'!$B$9:$B$2166,1)-1,0,2))</f>
        <v>3.7851732849471418</v>
      </c>
      <c r="IG291" s="4">
        <f ca="1">FORECAST(IG279,OFFSET('Fluid Volume vs Fill Height'!$E$9:$E$2166,MATCH(IG279,'Fluid Volume vs Fill Height'!$B$9:$B$2166,1)-1,0,2),
OFFSET('Fluid Volume vs Fill Height'!$B$9:$B$2166,MATCH(IG279,'Fluid Volume vs Fill Height'!$B$9:$B$2166,1)-1,0,2))</f>
        <v>3.7851732849471418</v>
      </c>
      <c r="IH291" s="4">
        <f ca="1">FORECAST(IH279,OFFSET('Fluid Volume vs Fill Height'!$E$9:$E$2166,MATCH(IH279,'Fluid Volume vs Fill Height'!$B$9:$B$2166,1)-1,0,2),
OFFSET('Fluid Volume vs Fill Height'!$B$9:$B$2166,MATCH(IH279,'Fluid Volume vs Fill Height'!$B$9:$B$2166,1)-1,0,2))</f>
        <v>3.7851732849471418</v>
      </c>
      <c r="II291" s="4">
        <f ca="1">FORECAST(II279,OFFSET('Fluid Volume vs Fill Height'!$E$9:$E$2166,MATCH(II279,'Fluid Volume vs Fill Height'!$B$9:$B$2166,1)-1,0,2),
OFFSET('Fluid Volume vs Fill Height'!$B$9:$B$2166,MATCH(II279,'Fluid Volume vs Fill Height'!$B$9:$B$2166,1)-1,0,2))</f>
        <v>3.7851732849471418</v>
      </c>
      <c r="IJ291" s="4">
        <f ca="1">FORECAST(IJ279,OFFSET('Fluid Volume vs Fill Height'!$E$9:$E$2166,MATCH(IJ279,'Fluid Volume vs Fill Height'!$B$9:$B$2166,1)-1,0,2),
OFFSET('Fluid Volume vs Fill Height'!$B$9:$B$2166,MATCH(IJ279,'Fluid Volume vs Fill Height'!$B$9:$B$2166,1)-1,0,2))</f>
        <v>3.7851732849471418</v>
      </c>
      <c r="IK291" s="4">
        <f ca="1">FORECAST(IK279,OFFSET('Fluid Volume vs Fill Height'!$E$9:$E$2166,MATCH(IK279,'Fluid Volume vs Fill Height'!$B$9:$B$2166,1)-1,0,2),
OFFSET('Fluid Volume vs Fill Height'!$B$9:$B$2166,MATCH(IK279,'Fluid Volume vs Fill Height'!$B$9:$B$2166,1)-1,0,2))</f>
        <v>3.7851732849471418</v>
      </c>
      <c r="IL291" s="4">
        <f ca="1">FORECAST(IL279,OFFSET('Fluid Volume vs Fill Height'!$E$9:$E$2166,MATCH(IL279,'Fluid Volume vs Fill Height'!$B$9:$B$2166,1)-1,0,2),
OFFSET('Fluid Volume vs Fill Height'!$B$9:$B$2166,MATCH(IL279,'Fluid Volume vs Fill Height'!$B$9:$B$2166,1)-1,0,2))</f>
        <v>3.7851732849471418</v>
      </c>
      <c r="IM291" s="4">
        <f ca="1">FORECAST(IM279,OFFSET('Fluid Volume vs Fill Height'!$E$9:$E$2166,MATCH(IM279,'Fluid Volume vs Fill Height'!$B$9:$B$2166,1)-1,0,2),
OFFSET('Fluid Volume vs Fill Height'!$B$9:$B$2166,MATCH(IM279,'Fluid Volume vs Fill Height'!$B$9:$B$2166,1)-1,0,2))</f>
        <v>3.7851732849471418</v>
      </c>
      <c r="IN291" s="4">
        <f ca="1">FORECAST(IN279,OFFSET('Fluid Volume vs Fill Height'!$E$9:$E$2166,MATCH(IN279,'Fluid Volume vs Fill Height'!$B$9:$B$2166,1)-1,0,2),
OFFSET('Fluid Volume vs Fill Height'!$B$9:$B$2166,MATCH(IN279,'Fluid Volume vs Fill Height'!$B$9:$B$2166,1)-1,0,2))</f>
        <v>3.7851732849471418</v>
      </c>
      <c r="IO291" s="4">
        <f ca="1">FORECAST(IO279,OFFSET('Fluid Volume vs Fill Height'!$E$9:$E$2166,MATCH(IO279,'Fluid Volume vs Fill Height'!$B$9:$B$2166,1)-1,0,2),
OFFSET('Fluid Volume vs Fill Height'!$B$9:$B$2166,MATCH(IO279,'Fluid Volume vs Fill Height'!$B$9:$B$2166,1)-1,0,2))</f>
        <v>3.7851732849471418</v>
      </c>
      <c r="IP291" s="4">
        <f ca="1">FORECAST(IP279,OFFSET('Fluid Volume vs Fill Height'!$E$9:$E$2166,MATCH(IP279,'Fluid Volume vs Fill Height'!$B$9:$B$2166,1)-1,0,2),
OFFSET('Fluid Volume vs Fill Height'!$B$9:$B$2166,MATCH(IP279,'Fluid Volume vs Fill Height'!$B$9:$B$2166,1)-1,0,2))</f>
        <v>3.7851732849471418</v>
      </c>
      <c r="IQ291" s="4">
        <f ca="1">FORECAST(IQ279,OFFSET('Fluid Volume vs Fill Height'!$E$9:$E$2166,MATCH(IQ279,'Fluid Volume vs Fill Height'!$B$9:$B$2166,1)-1,0,2),
OFFSET('Fluid Volume vs Fill Height'!$B$9:$B$2166,MATCH(IQ279,'Fluid Volume vs Fill Height'!$B$9:$B$2166,1)-1,0,2))</f>
        <v>3.7851732849471418</v>
      </c>
      <c r="IR291" s="4">
        <f ca="1">FORECAST(IR279,OFFSET('Fluid Volume vs Fill Height'!$E$9:$E$2166,MATCH(IR279,'Fluid Volume vs Fill Height'!$B$9:$B$2166,1)-1,0,2),
OFFSET('Fluid Volume vs Fill Height'!$B$9:$B$2166,MATCH(IR279,'Fluid Volume vs Fill Height'!$B$9:$B$2166,1)-1,0,2))</f>
        <v>3.7851732849471418</v>
      </c>
      <c r="IS291" s="4">
        <f ca="1">FORECAST(IS279,OFFSET('Fluid Volume vs Fill Height'!$E$9:$E$2166,MATCH(IS279,'Fluid Volume vs Fill Height'!$B$9:$B$2166,1)-1,0,2),
OFFSET('Fluid Volume vs Fill Height'!$B$9:$B$2166,MATCH(IS279,'Fluid Volume vs Fill Height'!$B$9:$B$2166,1)-1,0,2))</f>
        <v>3.7851732849471418</v>
      </c>
      <c r="IT291" s="4">
        <f ca="1">FORECAST(IT279,OFFSET('Fluid Volume vs Fill Height'!$E$9:$E$2166,MATCH(IT279,'Fluid Volume vs Fill Height'!$B$9:$B$2166,1)-1,0,2),
OFFSET('Fluid Volume vs Fill Height'!$B$9:$B$2166,MATCH(IT279,'Fluid Volume vs Fill Height'!$B$9:$B$2166,1)-1,0,2))</f>
        <v>3.7851732849471418</v>
      </c>
      <c r="IU291" s="4">
        <f ca="1">FORECAST(IU279,OFFSET('Fluid Volume vs Fill Height'!$E$9:$E$2166,MATCH(IU279,'Fluid Volume vs Fill Height'!$B$9:$B$2166,1)-1,0,2),
OFFSET('Fluid Volume vs Fill Height'!$B$9:$B$2166,MATCH(IU279,'Fluid Volume vs Fill Height'!$B$9:$B$2166,1)-1,0,2))</f>
        <v>3.7851732849471418</v>
      </c>
      <c r="IV291" s="4">
        <f ca="1">FORECAST(IV279,OFFSET('Fluid Volume vs Fill Height'!$E$9:$E$2166,MATCH(IV279,'Fluid Volume vs Fill Height'!$B$9:$B$2166,1)-1,0,2),
OFFSET('Fluid Volume vs Fill Height'!$B$9:$B$2166,MATCH(IV279,'Fluid Volume vs Fill Height'!$B$9:$B$2166,1)-1,0,2))</f>
        <v>3.7851732849471418</v>
      </c>
    </row>
    <row r="292" spans="1:256" x14ac:dyDescent="0.15">
      <c r="A292" s="24" t="s">
        <v>104</v>
      </c>
      <c r="B292" s="2" t="s">
        <v>14</v>
      </c>
      <c r="C292" s="4"/>
      <c r="D292" s="4">
        <f ca="1">FORECAST(D280,OFFSET('Fluid Volume vs Fill Height'!$E$9:$E$2166,MATCH(D280,'Fluid Volume vs Fill Height'!$B$9:$B$2166,1)-1,0,2),
OFFSET('Fluid Volume vs Fill Height'!$B$9:$B$2166,MATCH(D280,'Fluid Volume vs Fill Height'!$B$9:$B$2166,1)-1,0,2))</f>
        <v>10.861901461025468</v>
      </c>
      <c r="E292" s="4">
        <f ca="1">FORECAST(E280,OFFSET('Fluid Volume vs Fill Height'!$E$9:$E$2166,MATCH(E280,'Fluid Volume vs Fill Height'!$B$9:$B$2166,1)-1,0,2),
OFFSET('Fluid Volume vs Fill Height'!$B$9:$B$2166,MATCH(E280,'Fluid Volume vs Fill Height'!$B$9:$B$2166,1)-1,0,2))</f>
        <v>10.883348700045271</v>
      </c>
      <c r="F292" s="4">
        <f ca="1">FORECAST(F280,OFFSET('Fluid Volume vs Fill Height'!$E$9:$E$2166,MATCH(F280,'Fluid Volume vs Fill Height'!$B$9:$B$2166,1)-1,0,2),
OFFSET('Fluid Volume vs Fill Height'!$B$9:$B$2166,MATCH(F280,'Fluid Volume vs Fill Height'!$B$9:$B$2166,1)-1,0,2))</f>
        <v>10.904993677490946</v>
      </c>
      <c r="G292" s="4">
        <f ca="1">FORECAST(G280,OFFSET('Fluid Volume vs Fill Height'!$E$9:$E$2166,MATCH(G280,'Fluid Volume vs Fill Height'!$B$9:$B$2166,1)-1,0,2),
OFFSET('Fluid Volume vs Fill Height'!$B$9:$B$2166,MATCH(G280,'Fluid Volume vs Fill Height'!$B$9:$B$2166,1)-1,0,2))</f>
        <v>10.926838046488649</v>
      </c>
      <c r="H292" s="4">
        <f ca="1">FORECAST(H280,OFFSET('Fluid Volume vs Fill Height'!$E$9:$E$2166,MATCH(H280,'Fluid Volume vs Fill Height'!$B$9:$B$2166,1)-1,0,2),
OFFSET('Fluid Volume vs Fill Height'!$B$9:$B$2166,MATCH(H280,'Fluid Volume vs Fill Height'!$B$9:$B$2166,1)-1,0,2))</f>
        <v>10.948883468516412</v>
      </c>
      <c r="I292" s="4">
        <f ca="1">FORECAST(I280,OFFSET('Fluid Volume vs Fill Height'!$E$9:$E$2166,MATCH(I280,'Fluid Volume vs Fill Height'!$B$9:$B$2166,1)-1,0,2),
OFFSET('Fluid Volume vs Fill Height'!$B$9:$B$2166,MATCH(I280,'Fluid Volume vs Fill Height'!$B$9:$B$2166,1)-1,0,2))</f>
        <v>10.971131613397771</v>
      </c>
      <c r="J292" s="4">
        <f ca="1">FORECAST(J280,OFFSET('Fluid Volume vs Fill Height'!$E$9:$E$2166,MATCH(J280,'Fluid Volume vs Fill Height'!$B$9:$B$2166,1)-1,0,2),
OFFSET('Fluid Volume vs Fill Height'!$B$9:$B$2166,MATCH(J280,'Fluid Volume vs Fill Height'!$B$9:$B$2166,1)-1,0,2))</f>
        <v>10.993584159294576</v>
      </c>
      <c r="K292" s="4">
        <f ca="1">FORECAST(K280,OFFSET('Fluid Volume vs Fill Height'!$E$9:$E$2166,MATCH(K280,'Fluid Volume vs Fill Height'!$B$9:$B$2166,1)-1,0,2),
OFFSET('Fluid Volume vs Fill Height'!$B$9:$B$2166,MATCH(K280,'Fluid Volume vs Fill Height'!$B$9:$B$2166,1)-1,0,2))</f>
        <v>11.016242792699209</v>
      </c>
      <c r="L292" s="4">
        <f ca="1">FORECAST(L280,OFFSET('Fluid Volume vs Fill Height'!$E$9:$E$2166,MATCH(L280,'Fluid Volume vs Fill Height'!$B$9:$B$2166,1)-1,0,2),
OFFSET('Fluid Volume vs Fill Height'!$B$9:$B$2166,MATCH(L280,'Fluid Volume vs Fill Height'!$B$9:$B$2166,1)-1,0,2))</f>
        <v>11.039109208426007</v>
      </c>
      <c r="M292" s="4">
        <f ca="1">FORECAST(M280,OFFSET('Fluid Volume vs Fill Height'!$E$9:$E$2166,MATCH(M280,'Fluid Volume vs Fill Height'!$B$9:$B$2166,1)-1,0,2),
OFFSET('Fluid Volume vs Fill Height'!$B$9:$B$2166,MATCH(M280,'Fluid Volume vs Fill Height'!$B$9:$B$2166,1)-1,0,2))</f>
        <v>11.062185395170999</v>
      </c>
      <c r="N292" s="4">
        <f ca="1">FORECAST(N280,OFFSET('Fluid Volume vs Fill Height'!$E$9:$E$2166,MATCH(N280,'Fluid Volume vs Fill Height'!$B$9:$B$2166,1)-1,0,2),
OFFSET('Fluid Volume vs Fill Height'!$B$9:$B$2166,MATCH(N280,'Fluid Volume vs Fill Height'!$B$9:$B$2166,1)-1,0,2))</f>
        <v>11.085472970461726</v>
      </c>
      <c r="O292" s="4">
        <f ca="1">FORECAST(O280,OFFSET('Fluid Volume vs Fill Height'!$E$9:$E$2166,MATCH(O280,'Fluid Volume vs Fill Height'!$B$9:$B$2166,1)-1,0,2),
OFFSET('Fluid Volume vs Fill Height'!$B$9:$B$2166,MATCH(O280,'Fluid Volume vs Fill Height'!$B$9:$B$2166,1)-1,0,2))</f>
        <v>11.108973533332414</v>
      </c>
      <c r="P292" s="4">
        <f ca="1">FORECAST(P280,OFFSET('Fluid Volume vs Fill Height'!$E$9:$E$2166,MATCH(P280,'Fluid Volume vs Fill Height'!$B$9:$B$2166,1)-1,0,2),
OFFSET('Fluid Volume vs Fill Height'!$B$9:$B$2166,MATCH(P280,'Fluid Volume vs Fill Height'!$B$9:$B$2166,1)-1,0,2))</f>
        <v>11.132688811099928</v>
      </c>
      <c r="Q292" s="4">
        <f ca="1">FORECAST(Q280,OFFSET('Fluid Volume vs Fill Height'!$E$9:$E$2166,MATCH(Q280,'Fluid Volume vs Fill Height'!$B$9:$B$2166,1)-1,0,2),
OFFSET('Fluid Volume vs Fill Height'!$B$9:$B$2166,MATCH(Q280,'Fluid Volume vs Fill Height'!$B$9:$B$2166,1)-1,0,2))</f>
        <v>11.156620539340105</v>
      </c>
      <c r="R292" s="4">
        <f ca="1">FORECAST(R280,OFFSET('Fluid Volume vs Fill Height'!$E$9:$E$2166,MATCH(R280,'Fluid Volume vs Fill Height'!$B$9:$B$2166,1)-1,0,2),
OFFSET('Fluid Volume vs Fill Height'!$B$9:$B$2166,MATCH(R280,'Fluid Volume vs Fill Height'!$B$9:$B$2166,1)-1,0,2))</f>
        <v>11.18077046187487</v>
      </c>
      <c r="S292" s="4">
        <f ca="1">FORECAST(S280,OFFSET('Fluid Volume vs Fill Height'!$E$9:$E$2166,MATCH(S280,'Fluid Volume vs Fill Height'!$B$9:$B$2166,1)-1,0,2),
OFFSET('Fluid Volume vs Fill Height'!$B$9:$B$2166,MATCH(S280,'Fluid Volume vs Fill Height'!$B$9:$B$2166,1)-1,0,2))</f>
        <v>11.205140330758663</v>
      </c>
      <c r="T292" s="4">
        <f ca="1">FORECAST(T280,OFFSET('Fluid Volume vs Fill Height'!$E$9:$E$2166,MATCH(T280,'Fluid Volume vs Fill Height'!$B$9:$B$2166,1)-1,0,2),
OFFSET('Fluid Volume vs Fill Height'!$B$9:$B$2166,MATCH(T280,'Fluid Volume vs Fill Height'!$B$9:$B$2166,1)-1,0,2))</f>
        <v>11.229731906264151</v>
      </c>
      <c r="U292" s="4">
        <f ca="1">FORECAST(U280,OFFSET('Fluid Volume vs Fill Height'!$E$9:$E$2166,MATCH(U280,'Fluid Volume vs Fill Height'!$B$9:$B$2166,1)-1,0,2),
OFFSET('Fluid Volume vs Fill Height'!$B$9:$B$2166,MATCH(U280,'Fluid Volume vs Fill Height'!$B$9:$B$2166,1)-1,0,2))</f>
        <v>11.254546956867195</v>
      </c>
      <c r="V292" s="4">
        <f ca="1">FORECAST(V280,OFFSET('Fluid Volume vs Fill Height'!$E$9:$E$2166,MATCH(V280,'Fluid Volume vs Fill Height'!$B$9:$B$2166,1)-1,0,2),
OFFSET('Fluid Volume vs Fill Height'!$B$9:$B$2166,MATCH(V280,'Fluid Volume vs Fill Height'!$B$9:$B$2166,1)-1,0,2))</f>
        <v>11.279587259231203</v>
      </c>
      <c r="W292" s="4">
        <f ca="1">FORECAST(W280,OFFSET('Fluid Volume vs Fill Height'!$E$9:$E$2166,MATCH(W280,'Fluid Volume vs Fill Height'!$B$9:$B$2166,1)-1,0,2),
OFFSET('Fluid Volume vs Fill Height'!$B$9:$B$2166,MATCH(W280,'Fluid Volume vs Fill Height'!$B$9:$B$2166,1)-1,0,2))</f>
        <v>11.304854884421111</v>
      </c>
      <c r="X292" s="4">
        <f ca="1">FORECAST(X280,OFFSET('Fluid Volume vs Fill Height'!$E$9:$E$2166,MATCH(X280,'Fluid Volume vs Fill Height'!$B$9:$B$2166,1)-1,0,2),
OFFSET('Fluid Volume vs Fill Height'!$B$9:$B$2166,MATCH(X280,'Fluid Volume vs Fill Height'!$B$9:$B$2166,1)-1,0,2))</f>
        <v>11.330352246501679</v>
      </c>
      <c r="Y292" s="4">
        <f ca="1">FORECAST(Y280,OFFSET('Fluid Volume vs Fill Height'!$E$9:$E$2166,MATCH(Y280,'Fluid Volume vs Fill Height'!$B$9:$B$2166,1)-1,0,2),
OFFSET('Fluid Volume vs Fill Height'!$B$9:$B$2166,MATCH(Y280,'Fluid Volume vs Fill Height'!$B$9:$B$2166,1)-1,0,2))</f>
        <v>11.356080302510055</v>
      </c>
      <c r="Z292" s="4">
        <f ca="1">FORECAST(Z280,OFFSET('Fluid Volume vs Fill Height'!$E$9:$E$2166,MATCH(Z280,'Fluid Volume vs Fill Height'!$B$9:$B$2166,1)-1,0,2),
OFFSET('Fluid Volume vs Fill Height'!$B$9:$B$2166,MATCH(Z280,'Fluid Volume vs Fill Height'!$B$9:$B$2166,1)-1,0,2))</f>
        <v>11.382040860898288</v>
      </c>
      <c r="AA292" s="4">
        <f ca="1">FORECAST(AA280,OFFSET('Fluid Volume vs Fill Height'!$E$9:$E$2166,MATCH(AA280,'Fluid Volume vs Fill Height'!$B$9:$B$2166,1)-1,0,2),
OFFSET('Fluid Volume vs Fill Height'!$B$9:$B$2166,MATCH(AA280,'Fluid Volume vs Fill Height'!$B$9:$B$2166,1)-1,0,2))</f>
        <v>11.40823573820621</v>
      </c>
      <c r="AB292" s="4">
        <f ca="1">FORECAST(AB280,OFFSET('Fluid Volume vs Fill Height'!$E$9:$E$2166,MATCH(AB280,'Fluid Volume vs Fill Height'!$B$9:$B$2166,1)-1,0,2),
OFFSET('Fluid Volume vs Fill Height'!$B$9:$B$2166,MATCH(AB280,'Fluid Volume vs Fill Height'!$B$9:$B$2166,1)-1,0,2))</f>
        <v>11.434666759041431</v>
      </c>
      <c r="AC292" s="4">
        <f ca="1">FORECAST(AC280,OFFSET('Fluid Volume vs Fill Height'!$E$9:$E$2166,MATCH(AC280,'Fluid Volume vs Fill Height'!$B$9:$B$2166,1)-1,0,2),
OFFSET('Fluid Volume vs Fill Height'!$B$9:$B$2166,MATCH(AC280,'Fluid Volume vs Fill Height'!$B$9:$B$2166,1)-1,0,2))</f>
        <v>11.461336570019263</v>
      </c>
      <c r="AD292" s="4">
        <f ca="1">FORECAST(AD280,OFFSET('Fluid Volume vs Fill Height'!$E$9:$E$2166,MATCH(AD280,'Fluid Volume vs Fill Height'!$B$9:$B$2166,1)-1,0,2),
OFFSET('Fluid Volume vs Fill Height'!$B$9:$B$2166,MATCH(AD280,'Fluid Volume vs Fill Height'!$B$9:$B$2166,1)-1,0,2))</f>
        <v>11.488246980468933</v>
      </c>
      <c r="AE292" s="4">
        <f ca="1">FORECAST(AE280,OFFSET('Fluid Volume vs Fill Height'!$E$9:$E$2166,MATCH(AE280,'Fluid Volume vs Fill Height'!$B$9:$B$2166,1)-1,0,2),
OFFSET('Fluid Volume vs Fill Height'!$B$9:$B$2166,MATCH(AE280,'Fluid Volume vs Fill Height'!$B$9:$B$2166,1)-1,0,2))</f>
        <v>11.515399114307936</v>
      </c>
      <c r="AF292" s="4">
        <f ca="1">FORECAST(AF280,OFFSET('Fluid Volume vs Fill Height'!$E$9:$E$2166,MATCH(AF280,'Fluid Volume vs Fill Height'!$B$9:$B$2166,1)-1,0,2),
OFFSET('Fluid Volume vs Fill Height'!$B$9:$B$2166,MATCH(AF280,'Fluid Volume vs Fill Height'!$B$9:$B$2166,1)-1,0,2))</f>
        <v>11.542794827342476</v>
      </c>
      <c r="AG292" s="4">
        <f ca="1">FORECAST(AG280,OFFSET('Fluid Volume vs Fill Height'!$E$9:$E$2166,MATCH(AG280,'Fluid Volume vs Fill Height'!$B$9:$B$2166,1)-1,0,2),
OFFSET('Fluid Volume vs Fill Height'!$B$9:$B$2166,MATCH(AG280,'Fluid Volume vs Fill Height'!$B$9:$B$2166,1)-1,0,2))</f>
        <v>11.570436192720237</v>
      </c>
      <c r="AH292" s="4">
        <f ca="1">FORECAST(AH280,OFFSET('Fluid Volume vs Fill Height'!$E$9:$E$2166,MATCH(AH280,'Fluid Volume vs Fill Height'!$B$9:$B$2166,1)-1,0,2),
OFFSET('Fluid Volume vs Fill Height'!$B$9:$B$2166,MATCH(AH280,'Fluid Volume vs Fill Height'!$B$9:$B$2166,1)-1,0,2))</f>
        <v>11.59832651993424</v>
      </c>
      <c r="AI292" s="4">
        <f ca="1">FORECAST(AI280,OFFSET('Fluid Volume vs Fill Height'!$E$9:$E$2166,MATCH(AI280,'Fluid Volume vs Fill Height'!$B$9:$B$2166,1)-1,0,2),
OFFSET('Fluid Volume vs Fill Height'!$B$9:$B$2166,MATCH(AI280,'Fluid Volume vs Fill Height'!$B$9:$B$2166,1)-1,0,2))</f>
        <v>11.626466095195029</v>
      </c>
      <c r="AJ292" s="4">
        <f ca="1">FORECAST(AJ280,OFFSET('Fluid Volume vs Fill Height'!$E$9:$E$2166,MATCH(AJ280,'Fluid Volume vs Fill Height'!$B$9:$B$2166,1)-1,0,2),
OFFSET('Fluid Volume vs Fill Height'!$B$9:$B$2166,MATCH(AJ280,'Fluid Volume vs Fill Height'!$B$9:$B$2166,1)-1,0,2))</f>
        <v>11.654860910544588</v>
      </c>
      <c r="AK292" s="4">
        <f ca="1">FORECAST(AK280,OFFSET('Fluid Volume vs Fill Height'!$E$9:$E$2166,MATCH(AK280,'Fluid Volume vs Fill Height'!$B$9:$B$2166,1)-1,0,2),
OFFSET('Fluid Volume vs Fill Height'!$B$9:$B$2166,MATCH(AK280,'Fluid Volume vs Fill Height'!$B$9:$B$2166,1)-1,0,2))</f>
        <v>11.683782354042219</v>
      </c>
      <c r="AL292" s="4">
        <f ca="1">FORECAST(AL280,OFFSET('Fluid Volume vs Fill Height'!$E$9:$E$2166,MATCH(AL280,'Fluid Volume vs Fill Height'!$B$9:$B$2166,1)-1,0,2),
OFFSET('Fluid Volume vs Fill Height'!$B$9:$B$2166,MATCH(AL280,'Fluid Volume vs Fill Height'!$B$9:$B$2166,1)-1,0,2))</f>
        <v>9.2720844429124618</v>
      </c>
      <c r="AM292" s="4">
        <f ca="1">FORECAST(AM280,OFFSET('Fluid Volume vs Fill Height'!$E$9:$E$2166,MATCH(AM280,'Fluid Volume vs Fill Height'!$B$9:$B$2166,1)-1,0,2),
OFFSET('Fluid Volume vs Fill Height'!$B$9:$B$2166,MATCH(AM280,'Fluid Volume vs Fill Height'!$B$9:$B$2166,1)-1,0,2))</f>
        <v>6.6899879730123599</v>
      </c>
      <c r="AN292" s="4">
        <f ca="1">FORECAST(AN280,OFFSET('Fluid Volume vs Fill Height'!$E$9:$E$2166,MATCH(AN280,'Fluid Volume vs Fill Height'!$B$9:$B$2166,1)-1,0,2),
OFFSET('Fluid Volume vs Fill Height'!$B$9:$B$2166,MATCH(AN280,'Fluid Volume vs Fill Height'!$B$9:$B$2166,1)-1,0,2))</f>
        <v>4.0787264051582692</v>
      </c>
      <c r="AO292" s="4">
        <f ca="1">FORECAST(AO280,OFFSET('Fluid Volume vs Fill Height'!$E$9:$E$2166,MATCH(AO280,'Fluid Volume vs Fill Height'!$B$9:$B$2166,1)-1,0,2),
OFFSET('Fluid Volume vs Fill Height'!$B$9:$B$2166,MATCH(AO280,'Fluid Volume vs Fill Height'!$B$9:$B$2166,1)-1,0,2))</f>
        <v>3.7851732849471418</v>
      </c>
      <c r="AP292" s="4">
        <f ca="1">FORECAST(AP280,OFFSET('Fluid Volume vs Fill Height'!$E$9:$E$2166,MATCH(AP280,'Fluid Volume vs Fill Height'!$B$9:$B$2166,1)-1,0,2),
OFFSET('Fluid Volume vs Fill Height'!$B$9:$B$2166,MATCH(AP280,'Fluid Volume vs Fill Height'!$B$9:$B$2166,1)-1,0,2))</f>
        <v>3.7851732849471418</v>
      </c>
      <c r="AQ292" s="4">
        <f ca="1">FORECAST(AQ280,OFFSET('Fluid Volume vs Fill Height'!$E$9:$E$2166,MATCH(AQ280,'Fluid Volume vs Fill Height'!$B$9:$B$2166,1)-1,0,2),
OFFSET('Fluid Volume vs Fill Height'!$B$9:$B$2166,MATCH(AQ280,'Fluid Volume vs Fill Height'!$B$9:$B$2166,1)-1,0,2))</f>
        <v>3.7851732849471418</v>
      </c>
      <c r="AR292" s="4">
        <f ca="1">FORECAST(AR280,OFFSET('Fluid Volume vs Fill Height'!$E$9:$E$2166,MATCH(AR280,'Fluid Volume vs Fill Height'!$B$9:$B$2166,1)-1,0,2),
OFFSET('Fluid Volume vs Fill Height'!$B$9:$B$2166,MATCH(AR280,'Fluid Volume vs Fill Height'!$B$9:$B$2166,1)-1,0,2))</f>
        <v>3.7851732849471418</v>
      </c>
      <c r="AS292" s="4">
        <f ca="1">FORECAST(AS280,OFFSET('Fluid Volume vs Fill Height'!$E$9:$E$2166,MATCH(AS280,'Fluid Volume vs Fill Height'!$B$9:$B$2166,1)-1,0,2),
OFFSET('Fluid Volume vs Fill Height'!$B$9:$B$2166,MATCH(AS280,'Fluid Volume vs Fill Height'!$B$9:$B$2166,1)-1,0,2))</f>
        <v>3.7851732849471418</v>
      </c>
      <c r="AT292" s="4">
        <f ca="1">FORECAST(AT280,OFFSET('Fluid Volume vs Fill Height'!$E$9:$E$2166,MATCH(AT280,'Fluid Volume vs Fill Height'!$B$9:$B$2166,1)-1,0,2),
OFFSET('Fluid Volume vs Fill Height'!$B$9:$B$2166,MATCH(AT280,'Fluid Volume vs Fill Height'!$B$9:$B$2166,1)-1,0,2))</f>
        <v>3.7851732849471418</v>
      </c>
      <c r="AU292" s="4">
        <f ca="1">FORECAST(AU280,OFFSET('Fluid Volume vs Fill Height'!$E$9:$E$2166,MATCH(AU280,'Fluid Volume vs Fill Height'!$B$9:$B$2166,1)-1,0,2),
OFFSET('Fluid Volume vs Fill Height'!$B$9:$B$2166,MATCH(AU280,'Fluid Volume vs Fill Height'!$B$9:$B$2166,1)-1,0,2))</f>
        <v>3.7851732849471418</v>
      </c>
      <c r="AV292" s="4">
        <f ca="1">FORECAST(AV280,OFFSET('Fluid Volume vs Fill Height'!$E$9:$E$2166,MATCH(AV280,'Fluid Volume vs Fill Height'!$B$9:$B$2166,1)-1,0,2),
OFFSET('Fluid Volume vs Fill Height'!$B$9:$B$2166,MATCH(AV280,'Fluid Volume vs Fill Height'!$B$9:$B$2166,1)-1,0,2))</f>
        <v>3.7851732849471418</v>
      </c>
      <c r="AW292" s="4">
        <f ca="1">FORECAST(AW280,OFFSET('Fluid Volume vs Fill Height'!$E$9:$E$2166,MATCH(AW280,'Fluid Volume vs Fill Height'!$B$9:$B$2166,1)-1,0,2),
OFFSET('Fluid Volume vs Fill Height'!$B$9:$B$2166,MATCH(AW280,'Fluid Volume vs Fill Height'!$B$9:$B$2166,1)-1,0,2))</f>
        <v>3.7851732849471418</v>
      </c>
      <c r="AX292" s="4">
        <f ca="1">FORECAST(AX280,OFFSET('Fluid Volume vs Fill Height'!$E$9:$E$2166,MATCH(AX280,'Fluid Volume vs Fill Height'!$B$9:$B$2166,1)-1,0,2),
OFFSET('Fluid Volume vs Fill Height'!$B$9:$B$2166,MATCH(AX280,'Fluid Volume vs Fill Height'!$B$9:$B$2166,1)-1,0,2))</f>
        <v>3.7851732849471418</v>
      </c>
      <c r="AY292" s="4">
        <f ca="1">FORECAST(AY280,OFFSET('Fluid Volume vs Fill Height'!$E$9:$E$2166,MATCH(AY280,'Fluid Volume vs Fill Height'!$B$9:$B$2166,1)-1,0,2),
OFFSET('Fluid Volume vs Fill Height'!$B$9:$B$2166,MATCH(AY280,'Fluid Volume vs Fill Height'!$B$9:$B$2166,1)-1,0,2))</f>
        <v>3.7851732849471418</v>
      </c>
      <c r="AZ292" s="4">
        <f ca="1">FORECAST(AZ280,OFFSET('Fluid Volume vs Fill Height'!$E$9:$E$2166,MATCH(AZ280,'Fluid Volume vs Fill Height'!$B$9:$B$2166,1)-1,0,2),
OFFSET('Fluid Volume vs Fill Height'!$B$9:$B$2166,MATCH(AZ280,'Fluid Volume vs Fill Height'!$B$9:$B$2166,1)-1,0,2))</f>
        <v>3.7851732849471418</v>
      </c>
      <c r="BA292" s="4">
        <f ca="1">FORECAST(BA280,OFFSET('Fluid Volume vs Fill Height'!$E$9:$E$2166,MATCH(BA280,'Fluid Volume vs Fill Height'!$B$9:$B$2166,1)-1,0,2),
OFFSET('Fluid Volume vs Fill Height'!$B$9:$B$2166,MATCH(BA280,'Fluid Volume vs Fill Height'!$B$9:$B$2166,1)-1,0,2))</f>
        <v>3.7851732849471418</v>
      </c>
      <c r="BB292" s="4">
        <f ca="1">FORECAST(BB280,OFFSET('Fluid Volume vs Fill Height'!$E$9:$E$2166,MATCH(BB280,'Fluid Volume vs Fill Height'!$B$9:$B$2166,1)-1,0,2),
OFFSET('Fluid Volume vs Fill Height'!$B$9:$B$2166,MATCH(BB280,'Fluid Volume vs Fill Height'!$B$9:$B$2166,1)-1,0,2))</f>
        <v>3.7851732849471418</v>
      </c>
      <c r="BC292" s="4">
        <f ca="1">FORECAST(BC280,OFFSET('Fluid Volume vs Fill Height'!$E$9:$E$2166,MATCH(BC280,'Fluid Volume vs Fill Height'!$B$9:$B$2166,1)-1,0,2),
OFFSET('Fluid Volume vs Fill Height'!$B$9:$B$2166,MATCH(BC280,'Fluid Volume vs Fill Height'!$B$9:$B$2166,1)-1,0,2))</f>
        <v>3.7851732849471418</v>
      </c>
      <c r="BD292" s="4">
        <f ca="1">FORECAST(BD280,OFFSET('Fluid Volume vs Fill Height'!$E$9:$E$2166,MATCH(BD280,'Fluid Volume vs Fill Height'!$B$9:$B$2166,1)-1,0,2),
OFFSET('Fluid Volume vs Fill Height'!$B$9:$B$2166,MATCH(BD280,'Fluid Volume vs Fill Height'!$B$9:$B$2166,1)-1,0,2))</f>
        <v>3.7851732849471418</v>
      </c>
      <c r="BE292" s="4">
        <f ca="1">FORECAST(BE280,OFFSET('Fluid Volume vs Fill Height'!$E$9:$E$2166,MATCH(BE280,'Fluid Volume vs Fill Height'!$B$9:$B$2166,1)-1,0,2),
OFFSET('Fluid Volume vs Fill Height'!$B$9:$B$2166,MATCH(BE280,'Fluid Volume vs Fill Height'!$B$9:$B$2166,1)-1,0,2))</f>
        <v>3.7851732849471418</v>
      </c>
      <c r="BF292" s="4">
        <f ca="1">FORECAST(BF280,OFFSET('Fluid Volume vs Fill Height'!$E$9:$E$2166,MATCH(BF280,'Fluid Volume vs Fill Height'!$B$9:$B$2166,1)-1,0,2),
OFFSET('Fluid Volume vs Fill Height'!$B$9:$B$2166,MATCH(BF280,'Fluid Volume vs Fill Height'!$B$9:$B$2166,1)-1,0,2))</f>
        <v>3.7851732849471418</v>
      </c>
      <c r="BG292" s="4">
        <f ca="1">FORECAST(BG280,OFFSET('Fluid Volume vs Fill Height'!$E$9:$E$2166,MATCH(BG280,'Fluid Volume vs Fill Height'!$B$9:$B$2166,1)-1,0,2),
OFFSET('Fluid Volume vs Fill Height'!$B$9:$B$2166,MATCH(BG280,'Fluid Volume vs Fill Height'!$B$9:$B$2166,1)-1,0,2))</f>
        <v>3.7851732849471418</v>
      </c>
      <c r="BH292" s="4">
        <f ca="1">FORECAST(BH280,OFFSET('Fluid Volume vs Fill Height'!$E$9:$E$2166,MATCH(BH280,'Fluid Volume vs Fill Height'!$B$9:$B$2166,1)-1,0,2),
OFFSET('Fluid Volume vs Fill Height'!$B$9:$B$2166,MATCH(BH280,'Fluid Volume vs Fill Height'!$B$9:$B$2166,1)-1,0,2))</f>
        <v>3.7851732849471418</v>
      </c>
      <c r="BI292" s="4">
        <f ca="1">FORECAST(BI280,OFFSET('Fluid Volume vs Fill Height'!$E$9:$E$2166,MATCH(BI280,'Fluid Volume vs Fill Height'!$B$9:$B$2166,1)-1,0,2),
OFFSET('Fluid Volume vs Fill Height'!$B$9:$B$2166,MATCH(BI280,'Fluid Volume vs Fill Height'!$B$9:$B$2166,1)-1,0,2))</f>
        <v>3.7851732849471418</v>
      </c>
      <c r="BJ292" s="4">
        <f ca="1">FORECAST(BJ280,OFFSET('Fluid Volume vs Fill Height'!$E$9:$E$2166,MATCH(BJ280,'Fluid Volume vs Fill Height'!$B$9:$B$2166,1)-1,0,2),
OFFSET('Fluid Volume vs Fill Height'!$B$9:$B$2166,MATCH(BJ280,'Fluid Volume vs Fill Height'!$B$9:$B$2166,1)-1,0,2))</f>
        <v>3.7851732849471418</v>
      </c>
      <c r="BK292" s="4">
        <f ca="1">FORECAST(BK280,OFFSET('Fluid Volume vs Fill Height'!$E$9:$E$2166,MATCH(BK280,'Fluid Volume vs Fill Height'!$B$9:$B$2166,1)-1,0,2),
OFFSET('Fluid Volume vs Fill Height'!$B$9:$B$2166,MATCH(BK280,'Fluid Volume vs Fill Height'!$B$9:$B$2166,1)-1,0,2))</f>
        <v>3.7851732849471418</v>
      </c>
      <c r="BL292" s="4">
        <f ca="1">FORECAST(BL280,OFFSET('Fluid Volume vs Fill Height'!$E$9:$E$2166,MATCH(BL280,'Fluid Volume vs Fill Height'!$B$9:$B$2166,1)-1,0,2),
OFFSET('Fluid Volume vs Fill Height'!$B$9:$B$2166,MATCH(BL280,'Fluid Volume vs Fill Height'!$B$9:$B$2166,1)-1,0,2))</f>
        <v>3.7851732849471418</v>
      </c>
      <c r="BM292" s="4">
        <f ca="1">FORECAST(BM280,OFFSET('Fluid Volume vs Fill Height'!$E$9:$E$2166,MATCH(BM280,'Fluid Volume vs Fill Height'!$B$9:$B$2166,1)-1,0,2),
OFFSET('Fluid Volume vs Fill Height'!$B$9:$B$2166,MATCH(BM280,'Fluid Volume vs Fill Height'!$B$9:$B$2166,1)-1,0,2))</f>
        <v>3.7851732849471418</v>
      </c>
      <c r="BN292" s="4">
        <f ca="1">FORECAST(BN280,OFFSET('Fluid Volume vs Fill Height'!$E$9:$E$2166,MATCH(BN280,'Fluid Volume vs Fill Height'!$B$9:$B$2166,1)-1,0,2),
OFFSET('Fluid Volume vs Fill Height'!$B$9:$B$2166,MATCH(BN280,'Fluid Volume vs Fill Height'!$B$9:$B$2166,1)-1,0,2))</f>
        <v>3.7851732849471418</v>
      </c>
      <c r="BO292" s="4">
        <f ca="1">FORECAST(BO280,OFFSET('Fluid Volume vs Fill Height'!$E$9:$E$2166,MATCH(BO280,'Fluid Volume vs Fill Height'!$B$9:$B$2166,1)-1,0,2),
OFFSET('Fluid Volume vs Fill Height'!$B$9:$B$2166,MATCH(BO280,'Fluid Volume vs Fill Height'!$B$9:$B$2166,1)-1,0,2))</f>
        <v>3.7851732849471418</v>
      </c>
      <c r="BP292" s="4">
        <f ca="1">FORECAST(BP280,OFFSET('Fluid Volume vs Fill Height'!$E$9:$E$2166,MATCH(BP280,'Fluid Volume vs Fill Height'!$B$9:$B$2166,1)-1,0,2),
OFFSET('Fluid Volume vs Fill Height'!$B$9:$B$2166,MATCH(BP280,'Fluid Volume vs Fill Height'!$B$9:$B$2166,1)-1,0,2))</f>
        <v>3.7851732849471418</v>
      </c>
      <c r="BQ292" s="4">
        <f ca="1">FORECAST(BQ280,OFFSET('Fluid Volume vs Fill Height'!$E$9:$E$2166,MATCH(BQ280,'Fluid Volume vs Fill Height'!$B$9:$B$2166,1)-1,0,2),
OFFSET('Fluid Volume vs Fill Height'!$B$9:$B$2166,MATCH(BQ280,'Fluid Volume vs Fill Height'!$B$9:$B$2166,1)-1,0,2))</f>
        <v>3.7851732849471418</v>
      </c>
      <c r="BR292" s="4">
        <f ca="1">FORECAST(BR280,OFFSET('Fluid Volume vs Fill Height'!$E$9:$E$2166,MATCH(BR280,'Fluid Volume vs Fill Height'!$B$9:$B$2166,1)-1,0,2),
OFFSET('Fluid Volume vs Fill Height'!$B$9:$B$2166,MATCH(BR280,'Fluid Volume vs Fill Height'!$B$9:$B$2166,1)-1,0,2))</f>
        <v>3.7851732849471418</v>
      </c>
      <c r="BS292" s="4">
        <f ca="1">FORECAST(BS280,OFFSET('Fluid Volume vs Fill Height'!$E$9:$E$2166,MATCH(BS280,'Fluid Volume vs Fill Height'!$B$9:$B$2166,1)-1,0,2),
OFFSET('Fluid Volume vs Fill Height'!$B$9:$B$2166,MATCH(BS280,'Fluid Volume vs Fill Height'!$B$9:$B$2166,1)-1,0,2))</f>
        <v>3.7851732849471418</v>
      </c>
      <c r="BT292" s="4">
        <f ca="1">FORECAST(BT280,OFFSET('Fluid Volume vs Fill Height'!$E$9:$E$2166,MATCH(BT280,'Fluid Volume vs Fill Height'!$B$9:$B$2166,1)-1,0,2),
OFFSET('Fluid Volume vs Fill Height'!$B$9:$B$2166,MATCH(BT280,'Fluid Volume vs Fill Height'!$B$9:$B$2166,1)-1,0,2))</f>
        <v>3.7851732849471418</v>
      </c>
      <c r="BU292" s="4">
        <f ca="1">FORECAST(BU280,OFFSET('Fluid Volume vs Fill Height'!$E$9:$E$2166,MATCH(BU280,'Fluid Volume vs Fill Height'!$B$9:$B$2166,1)-1,0,2),
OFFSET('Fluid Volume vs Fill Height'!$B$9:$B$2166,MATCH(BU280,'Fluid Volume vs Fill Height'!$B$9:$B$2166,1)-1,0,2))</f>
        <v>3.7851732849471418</v>
      </c>
      <c r="BV292" s="4">
        <f ca="1">FORECAST(BV280,OFFSET('Fluid Volume vs Fill Height'!$E$9:$E$2166,MATCH(BV280,'Fluid Volume vs Fill Height'!$B$9:$B$2166,1)-1,0,2),
OFFSET('Fluid Volume vs Fill Height'!$B$9:$B$2166,MATCH(BV280,'Fluid Volume vs Fill Height'!$B$9:$B$2166,1)-1,0,2))</f>
        <v>3.7851732849471418</v>
      </c>
      <c r="BW292" s="4">
        <f ca="1">FORECAST(BW280,OFFSET('Fluid Volume vs Fill Height'!$E$9:$E$2166,MATCH(BW280,'Fluid Volume vs Fill Height'!$B$9:$B$2166,1)-1,0,2),
OFFSET('Fluid Volume vs Fill Height'!$B$9:$B$2166,MATCH(BW280,'Fluid Volume vs Fill Height'!$B$9:$B$2166,1)-1,0,2))</f>
        <v>3.7851732849471418</v>
      </c>
      <c r="BX292" s="4">
        <f ca="1">FORECAST(BX280,OFFSET('Fluid Volume vs Fill Height'!$E$9:$E$2166,MATCH(BX280,'Fluid Volume vs Fill Height'!$B$9:$B$2166,1)-1,0,2),
OFFSET('Fluid Volume vs Fill Height'!$B$9:$B$2166,MATCH(BX280,'Fluid Volume vs Fill Height'!$B$9:$B$2166,1)-1,0,2))</f>
        <v>3.7851732849471418</v>
      </c>
      <c r="BY292" s="4">
        <f ca="1">FORECAST(BY280,OFFSET('Fluid Volume vs Fill Height'!$E$9:$E$2166,MATCH(BY280,'Fluid Volume vs Fill Height'!$B$9:$B$2166,1)-1,0,2),
OFFSET('Fluid Volume vs Fill Height'!$B$9:$B$2166,MATCH(BY280,'Fluid Volume vs Fill Height'!$B$9:$B$2166,1)-1,0,2))</f>
        <v>3.7851732849471418</v>
      </c>
      <c r="BZ292" s="4">
        <f ca="1">FORECAST(BZ280,OFFSET('Fluid Volume vs Fill Height'!$E$9:$E$2166,MATCH(BZ280,'Fluid Volume vs Fill Height'!$B$9:$B$2166,1)-1,0,2),
OFFSET('Fluid Volume vs Fill Height'!$B$9:$B$2166,MATCH(BZ280,'Fluid Volume vs Fill Height'!$B$9:$B$2166,1)-1,0,2))</f>
        <v>3.7851732849471418</v>
      </c>
      <c r="CA292" s="4">
        <f ca="1">FORECAST(CA280,OFFSET('Fluid Volume vs Fill Height'!$E$9:$E$2166,MATCH(CA280,'Fluid Volume vs Fill Height'!$B$9:$B$2166,1)-1,0,2),
OFFSET('Fluid Volume vs Fill Height'!$B$9:$B$2166,MATCH(CA280,'Fluid Volume vs Fill Height'!$B$9:$B$2166,1)-1,0,2))</f>
        <v>3.7851732849471418</v>
      </c>
      <c r="CB292" s="4">
        <f ca="1">FORECAST(CB280,OFFSET('Fluid Volume vs Fill Height'!$E$9:$E$2166,MATCH(CB280,'Fluid Volume vs Fill Height'!$B$9:$B$2166,1)-1,0,2),
OFFSET('Fluid Volume vs Fill Height'!$B$9:$B$2166,MATCH(CB280,'Fluid Volume vs Fill Height'!$B$9:$B$2166,1)-1,0,2))</f>
        <v>3.7851732849471418</v>
      </c>
      <c r="CC292" s="4">
        <f ca="1">FORECAST(CC280,OFFSET('Fluid Volume vs Fill Height'!$E$9:$E$2166,MATCH(CC280,'Fluid Volume vs Fill Height'!$B$9:$B$2166,1)-1,0,2),
OFFSET('Fluid Volume vs Fill Height'!$B$9:$B$2166,MATCH(CC280,'Fluid Volume vs Fill Height'!$B$9:$B$2166,1)-1,0,2))</f>
        <v>3.7851732849471418</v>
      </c>
      <c r="CD292" s="4">
        <f ca="1">FORECAST(CD280,OFFSET('Fluid Volume vs Fill Height'!$E$9:$E$2166,MATCH(CD280,'Fluid Volume vs Fill Height'!$B$9:$B$2166,1)-1,0,2),
OFFSET('Fluid Volume vs Fill Height'!$B$9:$B$2166,MATCH(CD280,'Fluid Volume vs Fill Height'!$B$9:$B$2166,1)-1,0,2))</f>
        <v>3.7851732849471418</v>
      </c>
      <c r="CE292" s="4">
        <f ca="1">FORECAST(CE280,OFFSET('Fluid Volume vs Fill Height'!$E$9:$E$2166,MATCH(CE280,'Fluid Volume vs Fill Height'!$B$9:$B$2166,1)-1,0,2),
OFFSET('Fluid Volume vs Fill Height'!$B$9:$B$2166,MATCH(CE280,'Fluid Volume vs Fill Height'!$B$9:$B$2166,1)-1,0,2))</f>
        <v>3.7851732849471418</v>
      </c>
      <c r="CF292" s="4">
        <f ca="1">FORECAST(CF280,OFFSET('Fluid Volume vs Fill Height'!$E$9:$E$2166,MATCH(CF280,'Fluid Volume vs Fill Height'!$B$9:$B$2166,1)-1,0,2),
OFFSET('Fluid Volume vs Fill Height'!$B$9:$B$2166,MATCH(CF280,'Fluid Volume vs Fill Height'!$B$9:$B$2166,1)-1,0,2))</f>
        <v>3.7851732849471418</v>
      </c>
      <c r="CG292" s="4">
        <f ca="1">FORECAST(CG280,OFFSET('Fluid Volume vs Fill Height'!$E$9:$E$2166,MATCH(CG280,'Fluid Volume vs Fill Height'!$B$9:$B$2166,1)-1,0,2),
OFFSET('Fluid Volume vs Fill Height'!$B$9:$B$2166,MATCH(CG280,'Fluid Volume vs Fill Height'!$B$9:$B$2166,1)-1,0,2))</f>
        <v>3.7851732849471418</v>
      </c>
      <c r="CH292" s="4">
        <f ca="1">FORECAST(CH280,OFFSET('Fluid Volume vs Fill Height'!$E$9:$E$2166,MATCH(CH280,'Fluid Volume vs Fill Height'!$B$9:$B$2166,1)-1,0,2),
OFFSET('Fluid Volume vs Fill Height'!$B$9:$B$2166,MATCH(CH280,'Fluid Volume vs Fill Height'!$B$9:$B$2166,1)-1,0,2))</f>
        <v>3.7851732849471418</v>
      </c>
      <c r="CI292" s="4">
        <f ca="1">FORECAST(CI280,OFFSET('Fluid Volume vs Fill Height'!$E$9:$E$2166,MATCH(CI280,'Fluid Volume vs Fill Height'!$B$9:$B$2166,1)-1,0,2),
OFFSET('Fluid Volume vs Fill Height'!$B$9:$B$2166,MATCH(CI280,'Fluid Volume vs Fill Height'!$B$9:$B$2166,1)-1,0,2))</f>
        <v>3.7851732849471418</v>
      </c>
      <c r="CJ292" s="4">
        <f ca="1">FORECAST(CJ280,OFFSET('Fluid Volume vs Fill Height'!$E$9:$E$2166,MATCH(CJ280,'Fluid Volume vs Fill Height'!$B$9:$B$2166,1)-1,0,2),
OFFSET('Fluid Volume vs Fill Height'!$B$9:$B$2166,MATCH(CJ280,'Fluid Volume vs Fill Height'!$B$9:$B$2166,1)-1,0,2))</f>
        <v>3.7851732849471418</v>
      </c>
      <c r="CK292" s="4">
        <f ca="1">FORECAST(CK280,OFFSET('Fluid Volume vs Fill Height'!$E$9:$E$2166,MATCH(CK280,'Fluid Volume vs Fill Height'!$B$9:$B$2166,1)-1,0,2),
OFFSET('Fluid Volume vs Fill Height'!$B$9:$B$2166,MATCH(CK280,'Fluid Volume vs Fill Height'!$B$9:$B$2166,1)-1,0,2))</f>
        <v>3.7851732849471418</v>
      </c>
      <c r="CL292" s="4">
        <f ca="1">FORECAST(CL280,OFFSET('Fluid Volume vs Fill Height'!$E$9:$E$2166,MATCH(CL280,'Fluid Volume vs Fill Height'!$B$9:$B$2166,1)-1,0,2),
OFFSET('Fluid Volume vs Fill Height'!$B$9:$B$2166,MATCH(CL280,'Fluid Volume vs Fill Height'!$B$9:$B$2166,1)-1,0,2))</f>
        <v>3.7851732849471418</v>
      </c>
      <c r="CM292" s="4">
        <f ca="1">FORECAST(CM280,OFFSET('Fluid Volume vs Fill Height'!$E$9:$E$2166,MATCH(CM280,'Fluid Volume vs Fill Height'!$B$9:$B$2166,1)-1,0,2),
OFFSET('Fluid Volume vs Fill Height'!$B$9:$B$2166,MATCH(CM280,'Fluid Volume vs Fill Height'!$B$9:$B$2166,1)-1,0,2))</f>
        <v>3.7851732849471418</v>
      </c>
      <c r="CN292" s="4">
        <f ca="1">FORECAST(CN280,OFFSET('Fluid Volume vs Fill Height'!$E$9:$E$2166,MATCH(CN280,'Fluid Volume vs Fill Height'!$B$9:$B$2166,1)-1,0,2),
OFFSET('Fluid Volume vs Fill Height'!$B$9:$B$2166,MATCH(CN280,'Fluid Volume vs Fill Height'!$B$9:$B$2166,1)-1,0,2))</f>
        <v>3.7851732849471418</v>
      </c>
      <c r="CO292" s="4">
        <f ca="1">FORECAST(CO280,OFFSET('Fluid Volume vs Fill Height'!$E$9:$E$2166,MATCH(CO280,'Fluid Volume vs Fill Height'!$B$9:$B$2166,1)-1,0,2),
OFFSET('Fluid Volume vs Fill Height'!$B$9:$B$2166,MATCH(CO280,'Fluid Volume vs Fill Height'!$B$9:$B$2166,1)-1,0,2))</f>
        <v>3.7851732849471418</v>
      </c>
      <c r="CP292" s="4">
        <f ca="1">FORECAST(CP280,OFFSET('Fluid Volume vs Fill Height'!$E$9:$E$2166,MATCH(CP280,'Fluid Volume vs Fill Height'!$B$9:$B$2166,1)-1,0,2),
OFFSET('Fluid Volume vs Fill Height'!$B$9:$B$2166,MATCH(CP280,'Fluid Volume vs Fill Height'!$B$9:$B$2166,1)-1,0,2))</f>
        <v>3.7851732849471418</v>
      </c>
      <c r="CQ292" s="4">
        <f ca="1">FORECAST(CQ280,OFFSET('Fluid Volume vs Fill Height'!$E$9:$E$2166,MATCH(CQ280,'Fluid Volume vs Fill Height'!$B$9:$B$2166,1)-1,0,2),
OFFSET('Fluid Volume vs Fill Height'!$B$9:$B$2166,MATCH(CQ280,'Fluid Volume vs Fill Height'!$B$9:$B$2166,1)-1,0,2))</f>
        <v>3.7851732849471418</v>
      </c>
      <c r="CR292" s="4">
        <f ca="1">FORECAST(CR280,OFFSET('Fluid Volume vs Fill Height'!$E$9:$E$2166,MATCH(CR280,'Fluid Volume vs Fill Height'!$B$9:$B$2166,1)-1,0,2),
OFFSET('Fluid Volume vs Fill Height'!$B$9:$B$2166,MATCH(CR280,'Fluid Volume vs Fill Height'!$B$9:$B$2166,1)-1,0,2))</f>
        <v>3.7851732849471418</v>
      </c>
      <c r="CS292" s="4">
        <f ca="1">FORECAST(CS280,OFFSET('Fluid Volume vs Fill Height'!$E$9:$E$2166,MATCH(CS280,'Fluid Volume vs Fill Height'!$B$9:$B$2166,1)-1,0,2),
OFFSET('Fluid Volume vs Fill Height'!$B$9:$B$2166,MATCH(CS280,'Fluid Volume vs Fill Height'!$B$9:$B$2166,1)-1,0,2))</f>
        <v>3.7851732849471418</v>
      </c>
      <c r="CT292" s="4">
        <f ca="1">FORECAST(CT280,OFFSET('Fluid Volume vs Fill Height'!$E$9:$E$2166,MATCH(CT280,'Fluid Volume vs Fill Height'!$B$9:$B$2166,1)-1,0,2),
OFFSET('Fluid Volume vs Fill Height'!$B$9:$B$2166,MATCH(CT280,'Fluid Volume vs Fill Height'!$B$9:$B$2166,1)-1,0,2))</f>
        <v>3.7851732849471418</v>
      </c>
      <c r="CU292" s="4">
        <f ca="1">FORECAST(CU280,OFFSET('Fluid Volume vs Fill Height'!$E$9:$E$2166,MATCH(CU280,'Fluid Volume vs Fill Height'!$B$9:$B$2166,1)-1,0,2),
OFFSET('Fluid Volume vs Fill Height'!$B$9:$B$2166,MATCH(CU280,'Fluid Volume vs Fill Height'!$B$9:$B$2166,1)-1,0,2))</f>
        <v>3.7851732849471418</v>
      </c>
      <c r="CV292" s="4">
        <f ca="1">FORECAST(CV280,OFFSET('Fluid Volume vs Fill Height'!$E$9:$E$2166,MATCH(CV280,'Fluid Volume vs Fill Height'!$B$9:$B$2166,1)-1,0,2),
OFFSET('Fluid Volume vs Fill Height'!$B$9:$B$2166,MATCH(CV280,'Fluid Volume vs Fill Height'!$B$9:$B$2166,1)-1,0,2))</f>
        <v>3.7851732849471418</v>
      </c>
      <c r="CW292" s="4">
        <f ca="1">FORECAST(CW280,OFFSET('Fluid Volume vs Fill Height'!$E$9:$E$2166,MATCH(CW280,'Fluid Volume vs Fill Height'!$B$9:$B$2166,1)-1,0,2),
OFFSET('Fluid Volume vs Fill Height'!$B$9:$B$2166,MATCH(CW280,'Fluid Volume vs Fill Height'!$B$9:$B$2166,1)-1,0,2))</f>
        <v>3.7851732849471418</v>
      </c>
      <c r="CX292" s="4">
        <f ca="1">FORECAST(CX280,OFFSET('Fluid Volume vs Fill Height'!$E$9:$E$2166,MATCH(CX280,'Fluid Volume vs Fill Height'!$B$9:$B$2166,1)-1,0,2),
OFFSET('Fluid Volume vs Fill Height'!$B$9:$B$2166,MATCH(CX280,'Fluid Volume vs Fill Height'!$B$9:$B$2166,1)-1,0,2))</f>
        <v>3.7851732849471418</v>
      </c>
      <c r="CY292" s="4">
        <f ca="1">FORECAST(CY280,OFFSET('Fluid Volume vs Fill Height'!$E$9:$E$2166,MATCH(CY280,'Fluid Volume vs Fill Height'!$B$9:$B$2166,1)-1,0,2),
OFFSET('Fluid Volume vs Fill Height'!$B$9:$B$2166,MATCH(CY280,'Fluid Volume vs Fill Height'!$B$9:$B$2166,1)-1,0,2))</f>
        <v>3.7851732849471418</v>
      </c>
      <c r="CZ292" s="4">
        <f ca="1">FORECAST(CZ280,OFFSET('Fluid Volume vs Fill Height'!$E$9:$E$2166,MATCH(CZ280,'Fluid Volume vs Fill Height'!$B$9:$B$2166,1)-1,0,2),
OFFSET('Fluid Volume vs Fill Height'!$B$9:$B$2166,MATCH(CZ280,'Fluid Volume vs Fill Height'!$B$9:$B$2166,1)-1,0,2))</f>
        <v>3.7851732849471418</v>
      </c>
      <c r="DA292" s="4">
        <f ca="1">FORECAST(DA280,OFFSET('Fluid Volume vs Fill Height'!$E$9:$E$2166,MATCH(DA280,'Fluid Volume vs Fill Height'!$B$9:$B$2166,1)-1,0,2),
OFFSET('Fluid Volume vs Fill Height'!$B$9:$B$2166,MATCH(DA280,'Fluid Volume vs Fill Height'!$B$9:$B$2166,1)-1,0,2))</f>
        <v>3.7851732849471418</v>
      </c>
      <c r="DB292" s="4">
        <f ca="1">FORECAST(DB280,OFFSET('Fluid Volume vs Fill Height'!$E$9:$E$2166,MATCH(DB280,'Fluid Volume vs Fill Height'!$B$9:$B$2166,1)-1,0,2),
OFFSET('Fluid Volume vs Fill Height'!$B$9:$B$2166,MATCH(DB280,'Fluid Volume vs Fill Height'!$B$9:$B$2166,1)-1,0,2))</f>
        <v>3.7851732849471418</v>
      </c>
      <c r="DC292" s="4">
        <f ca="1">FORECAST(DC280,OFFSET('Fluid Volume vs Fill Height'!$E$9:$E$2166,MATCH(DC280,'Fluid Volume vs Fill Height'!$B$9:$B$2166,1)-1,0,2),
OFFSET('Fluid Volume vs Fill Height'!$B$9:$B$2166,MATCH(DC280,'Fluid Volume vs Fill Height'!$B$9:$B$2166,1)-1,0,2))</f>
        <v>3.7851732849471418</v>
      </c>
      <c r="DD292" s="4">
        <f ca="1">FORECAST(DD280,OFFSET('Fluid Volume vs Fill Height'!$E$9:$E$2166,MATCH(DD280,'Fluid Volume vs Fill Height'!$B$9:$B$2166,1)-1,0,2),
OFFSET('Fluid Volume vs Fill Height'!$B$9:$B$2166,MATCH(DD280,'Fluid Volume vs Fill Height'!$B$9:$B$2166,1)-1,0,2))</f>
        <v>3.7851732849471418</v>
      </c>
      <c r="DE292" s="4">
        <f ca="1">FORECAST(DE280,OFFSET('Fluid Volume vs Fill Height'!$E$9:$E$2166,MATCH(DE280,'Fluid Volume vs Fill Height'!$B$9:$B$2166,1)-1,0,2),
OFFSET('Fluid Volume vs Fill Height'!$B$9:$B$2166,MATCH(DE280,'Fluid Volume vs Fill Height'!$B$9:$B$2166,1)-1,0,2))</f>
        <v>3.7851732849471418</v>
      </c>
      <c r="DF292" s="4">
        <f ca="1">FORECAST(DF280,OFFSET('Fluid Volume vs Fill Height'!$E$9:$E$2166,MATCH(DF280,'Fluid Volume vs Fill Height'!$B$9:$B$2166,1)-1,0,2),
OFFSET('Fluid Volume vs Fill Height'!$B$9:$B$2166,MATCH(DF280,'Fluid Volume vs Fill Height'!$B$9:$B$2166,1)-1,0,2))</f>
        <v>3.7851732849471418</v>
      </c>
      <c r="DG292" s="4">
        <f ca="1">FORECAST(DG280,OFFSET('Fluid Volume vs Fill Height'!$E$9:$E$2166,MATCH(DG280,'Fluid Volume vs Fill Height'!$B$9:$B$2166,1)-1,0,2),
OFFSET('Fluid Volume vs Fill Height'!$B$9:$B$2166,MATCH(DG280,'Fluid Volume vs Fill Height'!$B$9:$B$2166,1)-1,0,2))</f>
        <v>3.7851732849471418</v>
      </c>
      <c r="DH292" s="4">
        <f ca="1">FORECAST(DH280,OFFSET('Fluid Volume vs Fill Height'!$E$9:$E$2166,MATCH(DH280,'Fluid Volume vs Fill Height'!$B$9:$B$2166,1)-1,0,2),
OFFSET('Fluid Volume vs Fill Height'!$B$9:$B$2166,MATCH(DH280,'Fluid Volume vs Fill Height'!$B$9:$B$2166,1)-1,0,2))</f>
        <v>3.7851732849471418</v>
      </c>
      <c r="DI292" s="4">
        <f ca="1">FORECAST(DI280,OFFSET('Fluid Volume vs Fill Height'!$E$9:$E$2166,MATCH(DI280,'Fluid Volume vs Fill Height'!$B$9:$B$2166,1)-1,0,2),
OFFSET('Fluid Volume vs Fill Height'!$B$9:$B$2166,MATCH(DI280,'Fluid Volume vs Fill Height'!$B$9:$B$2166,1)-1,0,2))</f>
        <v>3.7851732849471418</v>
      </c>
      <c r="DJ292" s="4">
        <f ca="1">FORECAST(DJ280,OFFSET('Fluid Volume vs Fill Height'!$E$9:$E$2166,MATCH(DJ280,'Fluid Volume vs Fill Height'!$B$9:$B$2166,1)-1,0,2),
OFFSET('Fluid Volume vs Fill Height'!$B$9:$B$2166,MATCH(DJ280,'Fluid Volume vs Fill Height'!$B$9:$B$2166,1)-1,0,2))</f>
        <v>3.7851732849471418</v>
      </c>
      <c r="DK292" s="4">
        <f ca="1">FORECAST(DK280,OFFSET('Fluid Volume vs Fill Height'!$E$9:$E$2166,MATCH(DK280,'Fluid Volume vs Fill Height'!$B$9:$B$2166,1)-1,0,2),
OFFSET('Fluid Volume vs Fill Height'!$B$9:$B$2166,MATCH(DK280,'Fluid Volume vs Fill Height'!$B$9:$B$2166,1)-1,0,2))</f>
        <v>3.7851732849471418</v>
      </c>
      <c r="DL292" s="4">
        <f ca="1">FORECAST(DL280,OFFSET('Fluid Volume vs Fill Height'!$E$9:$E$2166,MATCH(DL280,'Fluid Volume vs Fill Height'!$B$9:$B$2166,1)-1,0,2),
OFFSET('Fluid Volume vs Fill Height'!$B$9:$B$2166,MATCH(DL280,'Fluid Volume vs Fill Height'!$B$9:$B$2166,1)-1,0,2))</f>
        <v>3.7851732849471418</v>
      </c>
      <c r="DM292" s="4">
        <f ca="1">FORECAST(DM280,OFFSET('Fluid Volume vs Fill Height'!$E$9:$E$2166,MATCH(DM280,'Fluid Volume vs Fill Height'!$B$9:$B$2166,1)-1,0,2),
OFFSET('Fluid Volume vs Fill Height'!$B$9:$B$2166,MATCH(DM280,'Fluid Volume vs Fill Height'!$B$9:$B$2166,1)-1,0,2))</f>
        <v>3.7851732849471418</v>
      </c>
      <c r="DN292" s="4">
        <f ca="1">FORECAST(DN280,OFFSET('Fluid Volume vs Fill Height'!$E$9:$E$2166,MATCH(DN280,'Fluid Volume vs Fill Height'!$B$9:$B$2166,1)-1,0,2),
OFFSET('Fluid Volume vs Fill Height'!$B$9:$B$2166,MATCH(DN280,'Fluid Volume vs Fill Height'!$B$9:$B$2166,1)-1,0,2))</f>
        <v>3.7851732849471418</v>
      </c>
      <c r="DO292" s="4">
        <f ca="1">FORECAST(DO280,OFFSET('Fluid Volume vs Fill Height'!$E$9:$E$2166,MATCH(DO280,'Fluid Volume vs Fill Height'!$B$9:$B$2166,1)-1,0,2),
OFFSET('Fluid Volume vs Fill Height'!$B$9:$B$2166,MATCH(DO280,'Fluid Volume vs Fill Height'!$B$9:$B$2166,1)-1,0,2))</f>
        <v>3.7851732849471418</v>
      </c>
      <c r="DP292" s="4">
        <f ca="1">FORECAST(DP280,OFFSET('Fluid Volume vs Fill Height'!$E$9:$E$2166,MATCH(DP280,'Fluid Volume vs Fill Height'!$B$9:$B$2166,1)-1,0,2),
OFFSET('Fluid Volume vs Fill Height'!$B$9:$B$2166,MATCH(DP280,'Fluid Volume vs Fill Height'!$B$9:$B$2166,1)-1,0,2))</f>
        <v>3.7851732849471418</v>
      </c>
      <c r="DQ292" s="4">
        <f ca="1">FORECAST(DQ280,OFFSET('Fluid Volume vs Fill Height'!$E$9:$E$2166,MATCH(DQ280,'Fluid Volume vs Fill Height'!$B$9:$B$2166,1)-1,0,2),
OFFSET('Fluid Volume vs Fill Height'!$B$9:$B$2166,MATCH(DQ280,'Fluid Volume vs Fill Height'!$B$9:$B$2166,1)-1,0,2))</f>
        <v>3.7851732849471418</v>
      </c>
      <c r="DR292" s="4">
        <f ca="1">FORECAST(DR280,OFFSET('Fluid Volume vs Fill Height'!$E$9:$E$2166,MATCH(DR280,'Fluid Volume vs Fill Height'!$B$9:$B$2166,1)-1,0,2),
OFFSET('Fluid Volume vs Fill Height'!$B$9:$B$2166,MATCH(DR280,'Fluid Volume vs Fill Height'!$B$9:$B$2166,1)-1,0,2))</f>
        <v>3.7851732849471418</v>
      </c>
      <c r="DS292" s="4">
        <f ca="1">FORECAST(DS280,OFFSET('Fluid Volume vs Fill Height'!$E$9:$E$2166,MATCH(DS280,'Fluid Volume vs Fill Height'!$B$9:$B$2166,1)-1,0,2),
OFFSET('Fluid Volume vs Fill Height'!$B$9:$B$2166,MATCH(DS280,'Fluid Volume vs Fill Height'!$B$9:$B$2166,1)-1,0,2))</f>
        <v>3.7851732849471418</v>
      </c>
      <c r="DT292" s="4">
        <f ca="1">FORECAST(DT280,OFFSET('Fluid Volume vs Fill Height'!$E$9:$E$2166,MATCH(DT280,'Fluid Volume vs Fill Height'!$B$9:$B$2166,1)-1,0,2),
OFFSET('Fluid Volume vs Fill Height'!$B$9:$B$2166,MATCH(DT280,'Fluid Volume vs Fill Height'!$B$9:$B$2166,1)-1,0,2))</f>
        <v>3.7851732849471418</v>
      </c>
      <c r="DU292" s="4">
        <f ca="1">FORECAST(DU280,OFFSET('Fluid Volume vs Fill Height'!$E$9:$E$2166,MATCH(DU280,'Fluid Volume vs Fill Height'!$B$9:$B$2166,1)-1,0,2),
OFFSET('Fluid Volume vs Fill Height'!$B$9:$B$2166,MATCH(DU280,'Fluid Volume vs Fill Height'!$B$9:$B$2166,1)-1,0,2))</f>
        <v>3.7851732849471418</v>
      </c>
      <c r="DV292" s="4">
        <f ca="1">FORECAST(DV280,OFFSET('Fluid Volume vs Fill Height'!$E$9:$E$2166,MATCH(DV280,'Fluid Volume vs Fill Height'!$B$9:$B$2166,1)-1,0,2),
OFFSET('Fluid Volume vs Fill Height'!$B$9:$B$2166,MATCH(DV280,'Fluid Volume vs Fill Height'!$B$9:$B$2166,1)-1,0,2))</f>
        <v>3.7851732849471418</v>
      </c>
      <c r="DW292" s="4">
        <f ca="1">FORECAST(DW280,OFFSET('Fluid Volume vs Fill Height'!$E$9:$E$2166,MATCH(DW280,'Fluid Volume vs Fill Height'!$B$9:$B$2166,1)-1,0,2),
OFFSET('Fluid Volume vs Fill Height'!$B$9:$B$2166,MATCH(DW280,'Fluid Volume vs Fill Height'!$B$9:$B$2166,1)-1,0,2))</f>
        <v>3.7851732849471418</v>
      </c>
      <c r="DX292" s="4">
        <f ca="1">FORECAST(DX280,OFFSET('Fluid Volume vs Fill Height'!$E$9:$E$2166,MATCH(DX280,'Fluid Volume vs Fill Height'!$B$9:$B$2166,1)-1,0,2),
OFFSET('Fluid Volume vs Fill Height'!$B$9:$B$2166,MATCH(DX280,'Fluid Volume vs Fill Height'!$B$9:$B$2166,1)-1,0,2))</f>
        <v>3.7851732849471418</v>
      </c>
      <c r="DY292" s="4">
        <f ca="1">FORECAST(DY280,OFFSET('Fluid Volume vs Fill Height'!$E$9:$E$2166,MATCH(DY280,'Fluid Volume vs Fill Height'!$B$9:$B$2166,1)-1,0,2),
OFFSET('Fluid Volume vs Fill Height'!$B$9:$B$2166,MATCH(DY280,'Fluid Volume vs Fill Height'!$B$9:$B$2166,1)-1,0,2))</f>
        <v>3.7851732849471418</v>
      </c>
      <c r="DZ292" s="4">
        <f ca="1">FORECAST(DZ280,OFFSET('Fluid Volume vs Fill Height'!$E$9:$E$2166,MATCH(DZ280,'Fluid Volume vs Fill Height'!$B$9:$B$2166,1)-1,0,2),
OFFSET('Fluid Volume vs Fill Height'!$B$9:$B$2166,MATCH(DZ280,'Fluid Volume vs Fill Height'!$B$9:$B$2166,1)-1,0,2))</f>
        <v>3.7851732849471418</v>
      </c>
      <c r="EA292" s="4">
        <f ca="1">FORECAST(EA280,OFFSET('Fluid Volume vs Fill Height'!$E$9:$E$2166,MATCH(EA280,'Fluid Volume vs Fill Height'!$B$9:$B$2166,1)-1,0,2),
OFFSET('Fluid Volume vs Fill Height'!$B$9:$B$2166,MATCH(EA280,'Fluid Volume vs Fill Height'!$B$9:$B$2166,1)-1,0,2))</f>
        <v>3.7851732849471418</v>
      </c>
      <c r="EB292" s="4">
        <f ca="1">FORECAST(EB280,OFFSET('Fluid Volume vs Fill Height'!$E$9:$E$2166,MATCH(EB280,'Fluid Volume vs Fill Height'!$B$9:$B$2166,1)-1,0,2),
OFFSET('Fluid Volume vs Fill Height'!$B$9:$B$2166,MATCH(EB280,'Fluid Volume vs Fill Height'!$B$9:$B$2166,1)-1,0,2))</f>
        <v>3.7851732849471418</v>
      </c>
      <c r="EC292" s="4">
        <f ca="1">FORECAST(EC280,OFFSET('Fluid Volume vs Fill Height'!$E$9:$E$2166,MATCH(EC280,'Fluid Volume vs Fill Height'!$B$9:$B$2166,1)-1,0,2),
OFFSET('Fluid Volume vs Fill Height'!$B$9:$B$2166,MATCH(EC280,'Fluid Volume vs Fill Height'!$B$9:$B$2166,1)-1,0,2))</f>
        <v>3.7851732849471418</v>
      </c>
      <c r="ED292" s="4">
        <f ca="1">FORECAST(ED280,OFFSET('Fluid Volume vs Fill Height'!$E$9:$E$2166,MATCH(ED280,'Fluid Volume vs Fill Height'!$B$9:$B$2166,1)-1,0,2),
OFFSET('Fluid Volume vs Fill Height'!$B$9:$B$2166,MATCH(ED280,'Fluid Volume vs Fill Height'!$B$9:$B$2166,1)-1,0,2))</f>
        <v>3.7851732849471418</v>
      </c>
      <c r="EE292" s="4">
        <f ca="1">FORECAST(EE280,OFFSET('Fluid Volume vs Fill Height'!$E$9:$E$2166,MATCH(EE280,'Fluid Volume vs Fill Height'!$B$9:$B$2166,1)-1,0,2),
OFFSET('Fluid Volume vs Fill Height'!$B$9:$B$2166,MATCH(EE280,'Fluid Volume vs Fill Height'!$B$9:$B$2166,1)-1,0,2))</f>
        <v>3.7851732849471418</v>
      </c>
      <c r="EF292" s="4">
        <f ca="1">FORECAST(EF280,OFFSET('Fluid Volume vs Fill Height'!$E$9:$E$2166,MATCH(EF280,'Fluid Volume vs Fill Height'!$B$9:$B$2166,1)-1,0,2),
OFFSET('Fluid Volume vs Fill Height'!$B$9:$B$2166,MATCH(EF280,'Fluid Volume vs Fill Height'!$B$9:$B$2166,1)-1,0,2))</f>
        <v>3.7851732849471418</v>
      </c>
      <c r="EG292" s="4">
        <f ca="1">FORECAST(EG280,OFFSET('Fluid Volume vs Fill Height'!$E$9:$E$2166,MATCH(EG280,'Fluid Volume vs Fill Height'!$B$9:$B$2166,1)-1,0,2),
OFFSET('Fluid Volume vs Fill Height'!$B$9:$B$2166,MATCH(EG280,'Fluid Volume vs Fill Height'!$B$9:$B$2166,1)-1,0,2))</f>
        <v>3.7851732849471418</v>
      </c>
      <c r="EH292" s="4">
        <f ca="1">FORECAST(EH280,OFFSET('Fluid Volume vs Fill Height'!$E$9:$E$2166,MATCH(EH280,'Fluid Volume vs Fill Height'!$B$9:$B$2166,1)-1,0,2),
OFFSET('Fluid Volume vs Fill Height'!$B$9:$B$2166,MATCH(EH280,'Fluid Volume vs Fill Height'!$B$9:$B$2166,1)-1,0,2))</f>
        <v>3.7851732849471418</v>
      </c>
      <c r="EI292" s="4">
        <f ca="1">FORECAST(EI280,OFFSET('Fluid Volume vs Fill Height'!$E$9:$E$2166,MATCH(EI280,'Fluid Volume vs Fill Height'!$B$9:$B$2166,1)-1,0,2),
OFFSET('Fluid Volume vs Fill Height'!$B$9:$B$2166,MATCH(EI280,'Fluid Volume vs Fill Height'!$B$9:$B$2166,1)-1,0,2))</f>
        <v>3.7851732849471418</v>
      </c>
      <c r="EJ292" s="4">
        <f ca="1">FORECAST(EJ280,OFFSET('Fluid Volume vs Fill Height'!$E$9:$E$2166,MATCH(EJ280,'Fluid Volume vs Fill Height'!$B$9:$B$2166,1)-1,0,2),
OFFSET('Fluid Volume vs Fill Height'!$B$9:$B$2166,MATCH(EJ280,'Fluid Volume vs Fill Height'!$B$9:$B$2166,1)-1,0,2))</f>
        <v>3.7851732849471418</v>
      </c>
      <c r="EK292" s="4">
        <f ca="1">FORECAST(EK280,OFFSET('Fluid Volume vs Fill Height'!$E$9:$E$2166,MATCH(EK280,'Fluid Volume vs Fill Height'!$B$9:$B$2166,1)-1,0,2),
OFFSET('Fluid Volume vs Fill Height'!$B$9:$B$2166,MATCH(EK280,'Fluid Volume vs Fill Height'!$B$9:$B$2166,1)-1,0,2))</f>
        <v>3.7851732849471418</v>
      </c>
      <c r="EL292" s="4">
        <f ca="1">FORECAST(EL280,OFFSET('Fluid Volume vs Fill Height'!$E$9:$E$2166,MATCH(EL280,'Fluid Volume vs Fill Height'!$B$9:$B$2166,1)-1,0,2),
OFFSET('Fluid Volume vs Fill Height'!$B$9:$B$2166,MATCH(EL280,'Fluid Volume vs Fill Height'!$B$9:$B$2166,1)-1,0,2))</f>
        <v>3.7851732849471418</v>
      </c>
      <c r="EM292" s="4">
        <f ca="1">FORECAST(EM280,OFFSET('Fluid Volume vs Fill Height'!$E$9:$E$2166,MATCH(EM280,'Fluid Volume vs Fill Height'!$B$9:$B$2166,1)-1,0,2),
OFFSET('Fluid Volume vs Fill Height'!$B$9:$B$2166,MATCH(EM280,'Fluid Volume vs Fill Height'!$B$9:$B$2166,1)-1,0,2))</f>
        <v>3.7851732849471418</v>
      </c>
      <c r="EN292" s="4">
        <f ca="1">FORECAST(EN280,OFFSET('Fluid Volume vs Fill Height'!$E$9:$E$2166,MATCH(EN280,'Fluid Volume vs Fill Height'!$B$9:$B$2166,1)-1,0,2),
OFFSET('Fluid Volume vs Fill Height'!$B$9:$B$2166,MATCH(EN280,'Fluid Volume vs Fill Height'!$B$9:$B$2166,1)-1,0,2))</f>
        <v>3.7851732849471418</v>
      </c>
      <c r="EO292" s="4">
        <f ca="1">FORECAST(EO280,OFFSET('Fluid Volume vs Fill Height'!$E$9:$E$2166,MATCH(EO280,'Fluid Volume vs Fill Height'!$B$9:$B$2166,1)-1,0,2),
OFFSET('Fluid Volume vs Fill Height'!$B$9:$B$2166,MATCH(EO280,'Fluid Volume vs Fill Height'!$B$9:$B$2166,1)-1,0,2))</f>
        <v>3.7851732849471418</v>
      </c>
      <c r="EP292" s="4">
        <f ca="1">FORECAST(EP280,OFFSET('Fluid Volume vs Fill Height'!$E$9:$E$2166,MATCH(EP280,'Fluid Volume vs Fill Height'!$B$9:$B$2166,1)-1,0,2),
OFFSET('Fluid Volume vs Fill Height'!$B$9:$B$2166,MATCH(EP280,'Fluid Volume vs Fill Height'!$B$9:$B$2166,1)-1,0,2))</f>
        <v>3.7851732849471418</v>
      </c>
      <c r="EQ292" s="4">
        <f ca="1">FORECAST(EQ280,OFFSET('Fluid Volume vs Fill Height'!$E$9:$E$2166,MATCH(EQ280,'Fluid Volume vs Fill Height'!$B$9:$B$2166,1)-1,0,2),
OFFSET('Fluid Volume vs Fill Height'!$B$9:$B$2166,MATCH(EQ280,'Fluid Volume vs Fill Height'!$B$9:$B$2166,1)-1,0,2))</f>
        <v>3.7851732849471418</v>
      </c>
      <c r="ER292" s="4">
        <f ca="1">FORECAST(ER280,OFFSET('Fluid Volume vs Fill Height'!$E$9:$E$2166,MATCH(ER280,'Fluid Volume vs Fill Height'!$B$9:$B$2166,1)-1,0,2),
OFFSET('Fluid Volume vs Fill Height'!$B$9:$B$2166,MATCH(ER280,'Fluid Volume vs Fill Height'!$B$9:$B$2166,1)-1,0,2))</f>
        <v>3.7851732849471418</v>
      </c>
      <c r="ES292" s="4">
        <f ca="1">FORECAST(ES280,OFFSET('Fluid Volume vs Fill Height'!$E$9:$E$2166,MATCH(ES280,'Fluid Volume vs Fill Height'!$B$9:$B$2166,1)-1,0,2),
OFFSET('Fluid Volume vs Fill Height'!$B$9:$B$2166,MATCH(ES280,'Fluid Volume vs Fill Height'!$B$9:$B$2166,1)-1,0,2))</f>
        <v>3.7851732849471418</v>
      </c>
      <c r="ET292" s="4">
        <f ca="1">FORECAST(ET280,OFFSET('Fluid Volume vs Fill Height'!$E$9:$E$2166,MATCH(ET280,'Fluid Volume vs Fill Height'!$B$9:$B$2166,1)-1,0,2),
OFFSET('Fluid Volume vs Fill Height'!$B$9:$B$2166,MATCH(ET280,'Fluid Volume vs Fill Height'!$B$9:$B$2166,1)-1,0,2))</f>
        <v>3.7851732849471418</v>
      </c>
      <c r="EU292" s="4">
        <f ca="1">FORECAST(EU280,OFFSET('Fluid Volume vs Fill Height'!$E$9:$E$2166,MATCH(EU280,'Fluid Volume vs Fill Height'!$B$9:$B$2166,1)-1,0,2),
OFFSET('Fluid Volume vs Fill Height'!$B$9:$B$2166,MATCH(EU280,'Fluid Volume vs Fill Height'!$B$9:$B$2166,1)-1,0,2))</f>
        <v>3.7851732849471418</v>
      </c>
      <c r="EV292" s="4">
        <f ca="1">FORECAST(EV280,OFFSET('Fluid Volume vs Fill Height'!$E$9:$E$2166,MATCH(EV280,'Fluid Volume vs Fill Height'!$B$9:$B$2166,1)-1,0,2),
OFFSET('Fluid Volume vs Fill Height'!$B$9:$B$2166,MATCH(EV280,'Fluid Volume vs Fill Height'!$B$9:$B$2166,1)-1,0,2))</f>
        <v>3.7851732849471418</v>
      </c>
      <c r="EW292" s="4">
        <f ca="1">FORECAST(EW280,OFFSET('Fluid Volume vs Fill Height'!$E$9:$E$2166,MATCH(EW280,'Fluid Volume vs Fill Height'!$B$9:$B$2166,1)-1,0,2),
OFFSET('Fluid Volume vs Fill Height'!$B$9:$B$2166,MATCH(EW280,'Fluid Volume vs Fill Height'!$B$9:$B$2166,1)-1,0,2))</f>
        <v>3.7851732849471418</v>
      </c>
      <c r="EX292" s="4">
        <f ca="1">FORECAST(EX280,OFFSET('Fluid Volume vs Fill Height'!$E$9:$E$2166,MATCH(EX280,'Fluid Volume vs Fill Height'!$B$9:$B$2166,1)-1,0,2),
OFFSET('Fluid Volume vs Fill Height'!$B$9:$B$2166,MATCH(EX280,'Fluid Volume vs Fill Height'!$B$9:$B$2166,1)-1,0,2))</f>
        <v>3.7851732849471418</v>
      </c>
      <c r="EY292" s="4">
        <f ca="1">FORECAST(EY280,OFFSET('Fluid Volume vs Fill Height'!$E$9:$E$2166,MATCH(EY280,'Fluid Volume vs Fill Height'!$B$9:$B$2166,1)-1,0,2),
OFFSET('Fluid Volume vs Fill Height'!$B$9:$B$2166,MATCH(EY280,'Fluid Volume vs Fill Height'!$B$9:$B$2166,1)-1,0,2))</f>
        <v>3.7851732849471418</v>
      </c>
      <c r="EZ292" s="4">
        <f ca="1">FORECAST(EZ280,OFFSET('Fluid Volume vs Fill Height'!$E$9:$E$2166,MATCH(EZ280,'Fluid Volume vs Fill Height'!$B$9:$B$2166,1)-1,0,2),
OFFSET('Fluid Volume vs Fill Height'!$B$9:$B$2166,MATCH(EZ280,'Fluid Volume vs Fill Height'!$B$9:$B$2166,1)-1,0,2))</f>
        <v>3.7851732849471418</v>
      </c>
      <c r="FA292" s="4">
        <f ca="1">FORECAST(FA280,OFFSET('Fluid Volume vs Fill Height'!$E$9:$E$2166,MATCH(FA280,'Fluid Volume vs Fill Height'!$B$9:$B$2166,1)-1,0,2),
OFFSET('Fluid Volume vs Fill Height'!$B$9:$B$2166,MATCH(FA280,'Fluid Volume vs Fill Height'!$B$9:$B$2166,1)-1,0,2))</f>
        <v>3.7851732849471418</v>
      </c>
      <c r="FB292" s="4">
        <f ca="1">FORECAST(FB280,OFFSET('Fluid Volume vs Fill Height'!$E$9:$E$2166,MATCH(FB280,'Fluid Volume vs Fill Height'!$B$9:$B$2166,1)-1,0,2),
OFFSET('Fluid Volume vs Fill Height'!$B$9:$B$2166,MATCH(FB280,'Fluid Volume vs Fill Height'!$B$9:$B$2166,1)-1,0,2))</f>
        <v>3.7851732849471418</v>
      </c>
      <c r="FC292" s="4">
        <f ca="1">FORECAST(FC280,OFFSET('Fluid Volume vs Fill Height'!$E$9:$E$2166,MATCH(FC280,'Fluid Volume vs Fill Height'!$B$9:$B$2166,1)-1,0,2),
OFFSET('Fluid Volume vs Fill Height'!$B$9:$B$2166,MATCH(FC280,'Fluid Volume vs Fill Height'!$B$9:$B$2166,1)-1,0,2))</f>
        <v>3.7851732849471418</v>
      </c>
      <c r="FD292" s="4">
        <f ca="1">FORECAST(FD280,OFFSET('Fluid Volume vs Fill Height'!$E$9:$E$2166,MATCH(FD280,'Fluid Volume vs Fill Height'!$B$9:$B$2166,1)-1,0,2),
OFFSET('Fluid Volume vs Fill Height'!$B$9:$B$2166,MATCH(FD280,'Fluid Volume vs Fill Height'!$B$9:$B$2166,1)-1,0,2))</f>
        <v>3.7851732849471418</v>
      </c>
      <c r="FE292" s="4">
        <f ca="1">FORECAST(FE280,OFFSET('Fluid Volume vs Fill Height'!$E$9:$E$2166,MATCH(FE280,'Fluid Volume vs Fill Height'!$B$9:$B$2166,1)-1,0,2),
OFFSET('Fluid Volume vs Fill Height'!$B$9:$B$2166,MATCH(FE280,'Fluid Volume vs Fill Height'!$B$9:$B$2166,1)-1,0,2))</f>
        <v>3.7851732849471418</v>
      </c>
      <c r="FF292" s="4">
        <f ca="1">FORECAST(FF280,OFFSET('Fluid Volume vs Fill Height'!$E$9:$E$2166,MATCH(FF280,'Fluid Volume vs Fill Height'!$B$9:$B$2166,1)-1,0,2),
OFFSET('Fluid Volume vs Fill Height'!$B$9:$B$2166,MATCH(FF280,'Fluid Volume vs Fill Height'!$B$9:$B$2166,1)-1,0,2))</f>
        <v>3.7851732849471418</v>
      </c>
      <c r="FG292" s="4">
        <f ca="1">FORECAST(FG280,OFFSET('Fluid Volume vs Fill Height'!$E$9:$E$2166,MATCH(FG280,'Fluid Volume vs Fill Height'!$B$9:$B$2166,1)-1,0,2),
OFFSET('Fluid Volume vs Fill Height'!$B$9:$B$2166,MATCH(FG280,'Fluid Volume vs Fill Height'!$B$9:$B$2166,1)-1,0,2))</f>
        <v>3.7851732849471418</v>
      </c>
      <c r="FH292" s="4">
        <f ca="1">FORECAST(FH280,OFFSET('Fluid Volume vs Fill Height'!$E$9:$E$2166,MATCH(FH280,'Fluid Volume vs Fill Height'!$B$9:$B$2166,1)-1,0,2),
OFFSET('Fluid Volume vs Fill Height'!$B$9:$B$2166,MATCH(FH280,'Fluid Volume vs Fill Height'!$B$9:$B$2166,1)-1,0,2))</f>
        <v>3.7851732849471418</v>
      </c>
      <c r="FI292" s="4">
        <f ca="1">FORECAST(FI280,OFFSET('Fluid Volume vs Fill Height'!$E$9:$E$2166,MATCH(FI280,'Fluid Volume vs Fill Height'!$B$9:$B$2166,1)-1,0,2),
OFFSET('Fluid Volume vs Fill Height'!$B$9:$B$2166,MATCH(FI280,'Fluid Volume vs Fill Height'!$B$9:$B$2166,1)-1,0,2))</f>
        <v>3.7851732849471418</v>
      </c>
      <c r="FJ292" s="4">
        <f ca="1">FORECAST(FJ280,OFFSET('Fluid Volume vs Fill Height'!$E$9:$E$2166,MATCH(FJ280,'Fluid Volume vs Fill Height'!$B$9:$B$2166,1)-1,0,2),
OFFSET('Fluid Volume vs Fill Height'!$B$9:$B$2166,MATCH(FJ280,'Fluid Volume vs Fill Height'!$B$9:$B$2166,1)-1,0,2))</f>
        <v>3.7851732849471418</v>
      </c>
      <c r="FK292" s="4">
        <f ca="1">FORECAST(FK280,OFFSET('Fluid Volume vs Fill Height'!$E$9:$E$2166,MATCH(FK280,'Fluid Volume vs Fill Height'!$B$9:$B$2166,1)-1,0,2),
OFFSET('Fluid Volume vs Fill Height'!$B$9:$B$2166,MATCH(FK280,'Fluid Volume vs Fill Height'!$B$9:$B$2166,1)-1,0,2))</f>
        <v>3.7851732849471418</v>
      </c>
      <c r="FL292" s="4">
        <f ca="1">FORECAST(FL280,OFFSET('Fluid Volume vs Fill Height'!$E$9:$E$2166,MATCH(FL280,'Fluid Volume vs Fill Height'!$B$9:$B$2166,1)-1,0,2),
OFFSET('Fluid Volume vs Fill Height'!$B$9:$B$2166,MATCH(FL280,'Fluid Volume vs Fill Height'!$B$9:$B$2166,1)-1,0,2))</f>
        <v>3.7851732849471418</v>
      </c>
      <c r="FM292" s="4">
        <f ca="1">FORECAST(FM280,OFFSET('Fluid Volume vs Fill Height'!$E$9:$E$2166,MATCH(FM280,'Fluid Volume vs Fill Height'!$B$9:$B$2166,1)-1,0,2),
OFFSET('Fluid Volume vs Fill Height'!$B$9:$B$2166,MATCH(FM280,'Fluid Volume vs Fill Height'!$B$9:$B$2166,1)-1,0,2))</f>
        <v>3.7851732849471418</v>
      </c>
      <c r="FN292" s="4">
        <f ca="1">FORECAST(FN280,OFFSET('Fluid Volume vs Fill Height'!$E$9:$E$2166,MATCH(FN280,'Fluid Volume vs Fill Height'!$B$9:$B$2166,1)-1,0,2),
OFFSET('Fluid Volume vs Fill Height'!$B$9:$B$2166,MATCH(FN280,'Fluid Volume vs Fill Height'!$B$9:$B$2166,1)-1,0,2))</f>
        <v>3.7851732849471418</v>
      </c>
      <c r="FO292" s="4">
        <f ca="1">FORECAST(FO280,OFFSET('Fluid Volume vs Fill Height'!$E$9:$E$2166,MATCH(FO280,'Fluid Volume vs Fill Height'!$B$9:$B$2166,1)-1,0,2),
OFFSET('Fluid Volume vs Fill Height'!$B$9:$B$2166,MATCH(FO280,'Fluid Volume vs Fill Height'!$B$9:$B$2166,1)-1,0,2))</f>
        <v>3.7851732849471418</v>
      </c>
      <c r="FP292" s="4">
        <f ca="1">FORECAST(FP280,OFFSET('Fluid Volume vs Fill Height'!$E$9:$E$2166,MATCH(FP280,'Fluid Volume vs Fill Height'!$B$9:$B$2166,1)-1,0,2),
OFFSET('Fluid Volume vs Fill Height'!$B$9:$B$2166,MATCH(FP280,'Fluid Volume vs Fill Height'!$B$9:$B$2166,1)-1,0,2))</f>
        <v>3.7851732849471418</v>
      </c>
      <c r="FQ292" s="4">
        <f ca="1">FORECAST(FQ280,OFFSET('Fluid Volume vs Fill Height'!$E$9:$E$2166,MATCH(FQ280,'Fluid Volume vs Fill Height'!$B$9:$B$2166,1)-1,0,2),
OFFSET('Fluid Volume vs Fill Height'!$B$9:$B$2166,MATCH(FQ280,'Fluid Volume vs Fill Height'!$B$9:$B$2166,1)-1,0,2))</f>
        <v>3.7851732849471418</v>
      </c>
      <c r="FR292" s="4">
        <f ca="1">FORECAST(FR280,OFFSET('Fluid Volume vs Fill Height'!$E$9:$E$2166,MATCH(FR280,'Fluid Volume vs Fill Height'!$B$9:$B$2166,1)-1,0,2),
OFFSET('Fluid Volume vs Fill Height'!$B$9:$B$2166,MATCH(FR280,'Fluid Volume vs Fill Height'!$B$9:$B$2166,1)-1,0,2))</f>
        <v>3.7851732849471418</v>
      </c>
      <c r="FS292" s="4">
        <f ca="1">FORECAST(FS280,OFFSET('Fluid Volume vs Fill Height'!$E$9:$E$2166,MATCH(FS280,'Fluid Volume vs Fill Height'!$B$9:$B$2166,1)-1,0,2),
OFFSET('Fluid Volume vs Fill Height'!$B$9:$B$2166,MATCH(FS280,'Fluid Volume vs Fill Height'!$B$9:$B$2166,1)-1,0,2))</f>
        <v>3.7851732849471418</v>
      </c>
      <c r="FT292" s="4">
        <f ca="1">FORECAST(FT280,OFFSET('Fluid Volume vs Fill Height'!$E$9:$E$2166,MATCH(FT280,'Fluid Volume vs Fill Height'!$B$9:$B$2166,1)-1,0,2),
OFFSET('Fluid Volume vs Fill Height'!$B$9:$B$2166,MATCH(FT280,'Fluid Volume vs Fill Height'!$B$9:$B$2166,1)-1,0,2))</f>
        <v>3.7851732849471418</v>
      </c>
      <c r="FU292" s="4">
        <f ca="1">FORECAST(FU280,OFFSET('Fluid Volume vs Fill Height'!$E$9:$E$2166,MATCH(FU280,'Fluid Volume vs Fill Height'!$B$9:$B$2166,1)-1,0,2),
OFFSET('Fluid Volume vs Fill Height'!$B$9:$B$2166,MATCH(FU280,'Fluid Volume vs Fill Height'!$B$9:$B$2166,1)-1,0,2))</f>
        <v>3.7851732849471418</v>
      </c>
      <c r="FV292" s="4">
        <f ca="1">FORECAST(FV280,OFFSET('Fluid Volume vs Fill Height'!$E$9:$E$2166,MATCH(FV280,'Fluid Volume vs Fill Height'!$B$9:$B$2166,1)-1,0,2),
OFFSET('Fluid Volume vs Fill Height'!$B$9:$B$2166,MATCH(FV280,'Fluid Volume vs Fill Height'!$B$9:$B$2166,1)-1,0,2))</f>
        <v>3.7851732849471418</v>
      </c>
      <c r="FW292" s="4">
        <f ca="1">FORECAST(FW280,OFFSET('Fluid Volume vs Fill Height'!$E$9:$E$2166,MATCH(FW280,'Fluid Volume vs Fill Height'!$B$9:$B$2166,1)-1,0,2),
OFFSET('Fluid Volume vs Fill Height'!$B$9:$B$2166,MATCH(FW280,'Fluid Volume vs Fill Height'!$B$9:$B$2166,1)-1,0,2))</f>
        <v>3.7851732849471418</v>
      </c>
      <c r="FX292" s="4">
        <f ca="1">FORECAST(FX280,OFFSET('Fluid Volume vs Fill Height'!$E$9:$E$2166,MATCH(FX280,'Fluid Volume vs Fill Height'!$B$9:$B$2166,1)-1,0,2),
OFFSET('Fluid Volume vs Fill Height'!$B$9:$B$2166,MATCH(FX280,'Fluid Volume vs Fill Height'!$B$9:$B$2166,1)-1,0,2))</f>
        <v>3.7851732849471418</v>
      </c>
      <c r="FY292" s="4">
        <f ca="1">FORECAST(FY280,OFFSET('Fluid Volume vs Fill Height'!$E$9:$E$2166,MATCH(FY280,'Fluid Volume vs Fill Height'!$B$9:$B$2166,1)-1,0,2),
OFFSET('Fluid Volume vs Fill Height'!$B$9:$B$2166,MATCH(FY280,'Fluid Volume vs Fill Height'!$B$9:$B$2166,1)-1,0,2))</f>
        <v>3.7851732849471418</v>
      </c>
      <c r="FZ292" s="4">
        <f ca="1">FORECAST(FZ280,OFFSET('Fluid Volume vs Fill Height'!$E$9:$E$2166,MATCH(FZ280,'Fluid Volume vs Fill Height'!$B$9:$B$2166,1)-1,0,2),
OFFSET('Fluid Volume vs Fill Height'!$B$9:$B$2166,MATCH(FZ280,'Fluid Volume vs Fill Height'!$B$9:$B$2166,1)-1,0,2))</f>
        <v>3.7851732849471418</v>
      </c>
      <c r="GA292" s="4">
        <f ca="1">FORECAST(GA280,OFFSET('Fluid Volume vs Fill Height'!$E$9:$E$2166,MATCH(GA280,'Fluid Volume vs Fill Height'!$B$9:$B$2166,1)-1,0,2),
OFFSET('Fluid Volume vs Fill Height'!$B$9:$B$2166,MATCH(GA280,'Fluid Volume vs Fill Height'!$B$9:$B$2166,1)-1,0,2))</f>
        <v>3.7851732849471418</v>
      </c>
      <c r="GB292" s="4">
        <f ca="1">FORECAST(GB280,OFFSET('Fluid Volume vs Fill Height'!$E$9:$E$2166,MATCH(GB280,'Fluid Volume vs Fill Height'!$B$9:$B$2166,1)-1,0,2),
OFFSET('Fluid Volume vs Fill Height'!$B$9:$B$2166,MATCH(GB280,'Fluid Volume vs Fill Height'!$B$9:$B$2166,1)-1,0,2))</f>
        <v>3.7851732849471418</v>
      </c>
      <c r="GC292" s="4">
        <f ca="1">FORECAST(GC280,OFFSET('Fluid Volume vs Fill Height'!$E$9:$E$2166,MATCH(GC280,'Fluid Volume vs Fill Height'!$B$9:$B$2166,1)-1,0,2),
OFFSET('Fluid Volume vs Fill Height'!$B$9:$B$2166,MATCH(GC280,'Fluid Volume vs Fill Height'!$B$9:$B$2166,1)-1,0,2))</f>
        <v>3.7851732849471418</v>
      </c>
      <c r="GD292" s="4">
        <f ca="1">FORECAST(GD280,OFFSET('Fluid Volume vs Fill Height'!$E$9:$E$2166,MATCH(GD280,'Fluid Volume vs Fill Height'!$B$9:$B$2166,1)-1,0,2),
OFFSET('Fluid Volume vs Fill Height'!$B$9:$B$2166,MATCH(GD280,'Fluid Volume vs Fill Height'!$B$9:$B$2166,1)-1,0,2))</f>
        <v>3.7851732849471418</v>
      </c>
      <c r="GE292" s="4">
        <f ca="1">FORECAST(GE280,OFFSET('Fluid Volume vs Fill Height'!$E$9:$E$2166,MATCH(GE280,'Fluid Volume vs Fill Height'!$B$9:$B$2166,1)-1,0,2),
OFFSET('Fluid Volume vs Fill Height'!$B$9:$B$2166,MATCH(GE280,'Fluid Volume vs Fill Height'!$B$9:$B$2166,1)-1,0,2))</f>
        <v>3.7851732849471418</v>
      </c>
      <c r="GF292" s="4">
        <f ca="1">FORECAST(GF280,OFFSET('Fluid Volume vs Fill Height'!$E$9:$E$2166,MATCH(GF280,'Fluid Volume vs Fill Height'!$B$9:$B$2166,1)-1,0,2),
OFFSET('Fluid Volume vs Fill Height'!$B$9:$B$2166,MATCH(GF280,'Fluid Volume vs Fill Height'!$B$9:$B$2166,1)-1,0,2))</f>
        <v>3.7851732849471418</v>
      </c>
      <c r="GG292" s="4">
        <f ca="1">FORECAST(GG280,OFFSET('Fluid Volume vs Fill Height'!$E$9:$E$2166,MATCH(GG280,'Fluid Volume vs Fill Height'!$B$9:$B$2166,1)-1,0,2),
OFFSET('Fluid Volume vs Fill Height'!$B$9:$B$2166,MATCH(GG280,'Fluid Volume vs Fill Height'!$B$9:$B$2166,1)-1,0,2))</f>
        <v>3.7851732849471418</v>
      </c>
      <c r="GH292" s="4">
        <f ca="1">FORECAST(GH280,OFFSET('Fluid Volume vs Fill Height'!$E$9:$E$2166,MATCH(GH280,'Fluid Volume vs Fill Height'!$B$9:$B$2166,1)-1,0,2),
OFFSET('Fluid Volume vs Fill Height'!$B$9:$B$2166,MATCH(GH280,'Fluid Volume vs Fill Height'!$B$9:$B$2166,1)-1,0,2))</f>
        <v>3.7851732849471418</v>
      </c>
      <c r="GI292" s="4">
        <f ca="1">FORECAST(GI280,OFFSET('Fluid Volume vs Fill Height'!$E$9:$E$2166,MATCH(GI280,'Fluid Volume vs Fill Height'!$B$9:$B$2166,1)-1,0,2),
OFFSET('Fluid Volume vs Fill Height'!$B$9:$B$2166,MATCH(GI280,'Fluid Volume vs Fill Height'!$B$9:$B$2166,1)-1,0,2))</f>
        <v>3.7851732849471418</v>
      </c>
      <c r="GJ292" s="4">
        <f ca="1">FORECAST(GJ280,OFFSET('Fluid Volume vs Fill Height'!$E$9:$E$2166,MATCH(GJ280,'Fluid Volume vs Fill Height'!$B$9:$B$2166,1)-1,0,2),
OFFSET('Fluid Volume vs Fill Height'!$B$9:$B$2166,MATCH(GJ280,'Fluid Volume vs Fill Height'!$B$9:$B$2166,1)-1,0,2))</f>
        <v>3.7851732849471418</v>
      </c>
      <c r="GK292" s="4">
        <f ca="1">FORECAST(GK280,OFFSET('Fluid Volume vs Fill Height'!$E$9:$E$2166,MATCH(GK280,'Fluid Volume vs Fill Height'!$B$9:$B$2166,1)-1,0,2),
OFFSET('Fluid Volume vs Fill Height'!$B$9:$B$2166,MATCH(GK280,'Fluid Volume vs Fill Height'!$B$9:$B$2166,1)-1,0,2))</f>
        <v>3.7851732849471418</v>
      </c>
      <c r="GL292" s="4">
        <f ca="1">FORECAST(GL280,OFFSET('Fluid Volume vs Fill Height'!$E$9:$E$2166,MATCH(GL280,'Fluid Volume vs Fill Height'!$B$9:$B$2166,1)-1,0,2),
OFFSET('Fluid Volume vs Fill Height'!$B$9:$B$2166,MATCH(GL280,'Fluid Volume vs Fill Height'!$B$9:$B$2166,1)-1,0,2))</f>
        <v>3.7851732849471418</v>
      </c>
      <c r="GM292" s="4">
        <f ca="1">FORECAST(GM280,OFFSET('Fluid Volume vs Fill Height'!$E$9:$E$2166,MATCH(GM280,'Fluid Volume vs Fill Height'!$B$9:$B$2166,1)-1,0,2),
OFFSET('Fluid Volume vs Fill Height'!$B$9:$B$2166,MATCH(GM280,'Fluid Volume vs Fill Height'!$B$9:$B$2166,1)-1,0,2))</f>
        <v>3.7851732849471418</v>
      </c>
      <c r="GN292" s="4">
        <f ca="1">FORECAST(GN280,OFFSET('Fluid Volume vs Fill Height'!$E$9:$E$2166,MATCH(GN280,'Fluid Volume vs Fill Height'!$B$9:$B$2166,1)-1,0,2),
OFFSET('Fluid Volume vs Fill Height'!$B$9:$B$2166,MATCH(GN280,'Fluid Volume vs Fill Height'!$B$9:$B$2166,1)-1,0,2))</f>
        <v>3.7851732849471418</v>
      </c>
      <c r="GO292" s="4">
        <f ca="1">FORECAST(GO280,OFFSET('Fluid Volume vs Fill Height'!$E$9:$E$2166,MATCH(GO280,'Fluid Volume vs Fill Height'!$B$9:$B$2166,1)-1,0,2),
OFFSET('Fluid Volume vs Fill Height'!$B$9:$B$2166,MATCH(GO280,'Fluid Volume vs Fill Height'!$B$9:$B$2166,1)-1,0,2))</f>
        <v>3.7851732849471418</v>
      </c>
      <c r="GP292" s="4">
        <f ca="1">FORECAST(GP280,OFFSET('Fluid Volume vs Fill Height'!$E$9:$E$2166,MATCH(GP280,'Fluid Volume vs Fill Height'!$B$9:$B$2166,1)-1,0,2),
OFFSET('Fluid Volume vs Fill Height'!$B$9:$B$2166,MATCH(GP280,'Fluid Volume vs Fill Height'!$B$9:$B$2166,1)-1,0,2))</f>
        <v>3.7851732849471418</v>
      </c>
      <c r="GQ292" s="4">
        <f ca="1">FORECAST(GQ280,OFFSET('Fluid Volume vs Fill Height'!$E$9:$E$2166,MATCH(GQ280,'Fluid Volume vs Fill Height'!$B$9:$B$2166,1)-1,0,2),
OFFSET('Fluid Volume vs Fill Height'!$B$9:$B$2166,MATCH(GQ280,'Fluid Volume vs Fill Height'!$B$9:$B$2166,1)-1,0,2))</f>
        <v>3.7851732849471418</v>
      </c>
      <c r="GR292" s="4">
        <f ca="1">FORECAST(GR280,OFFSET('Fluid Volume vs Fill Height'!$E$9:$E$2166,MATCH(GR280,'Fluid Volume vs Fill Height'!$B$9:$B$2166,1)-1,0,2),
OFFSET('Fluid Volume vs Fill Height'!$B$9:$B$2166,MATCH(GR280,'Fluid Volume vs Fill Height'!$B$9:$B$2166,1)-1,0,2))</f>
        <v>3.7851732849471418</v>
      </c>
      <c r="GS292" s="4">
        <f ca="1">FORECAST(GS280,OFFSET('Fluid Volume vs Fill Height'!$E$9:$E$2166,MATCH(GS280,'Fluid Volume vs Fill Height'!$B$9:$B$2166,1)-1,0,2),
OFFSET('Fluid Volume vs Fill Height'!$B$9:$B$2166,MATCH(GS280,'Fluid Volume vs Fill Height'!$B$9:$B$2166,1)-1,0,2))</f>
        <v>3.7851732849471418</v>
      </c>
      <c r="GT292" s="4">
        <f ca="1">FORECAST(GT280,OFFSET('Fluid Volume vs Fill Height'!$E$9:$E$2166,MATCH(GT280,'Fluid Volume vs Fill Height'!$B$9:$B$2166,1)-1,0,2),
OFFSET('Fluid Volume vs Fill Height'!$B$9:$B$2166,MATCH(GT280,'Fluid Volume vs Fill Height'!$B$9:$B$2166,1)-1,0,2))</f>
        <v>3.7851732849471418</v>
      </c>
      <c r="GU292" s="4">
        <f ca="1">FORECAST(GU280,OFFSET('Fluid Volume vs Fill Height'!$E$9:$E$2166,MATCH(GU280,'Fluid Volume vs Fill Height'!$B$9:$B$2166,1)-1,0,2),
OFFSET('Fluid Volume vs Fill Height'!$B$9:$B$2166,MATCH(GU280,'Fluid Volume vs Fill Height'!$B$9:$B$2166,1)-1,0,2))</f>
        <v>3.7851732849471418</v>
      </c>
      <c r="GV292" s="4">
        <f ca="1">FORECAST(GV280,OFFSET('Fluid Volume vs Fill Height'!$E$9:$E$2166,MATCH(GV280,'Fluid Volume vs Fill Height'!$B$9:$B$2166,1)-1,0,2),
OFFSET('Fluid Volume vs Fill Height'!$B$9:$B$2166,MATCH(GV280,'Fluid Volume vs Fill Height'!$B$9:$B$2166,1)-1,0,2))</f>
        <v>3.7851732849471418</v>
      </c>
      <c r="GW292" s="4">
        <f ca="1">FORECAST(GW280,OFFSET('Fluid Volume vs Fill Height'!$E$9:$E$2166,MATCH(GW280,'Fluid Volume vs Fill Height'!$B$9:$B$2166,1)-1,0,2),
OFFSET('Fluid Volume vs Fill Height'!$B$9:$B$2166,MATCH(GW280,'Fluid Volume vs Fill Height'!$B$9:$B$2166,1)-1,0,2))</f>
        <v>3.7851732849471418</v>
      </c>
      <c r="GX292" s="4">
        <f ca="1">FORECAST(GX280,OFFSET('Fluid Volume vs Fill Height'!$E$9:$E$2166,MATCH(GX280,'Fluid Volume vs Fill Height'!$B$9:$B$2166,1)-1,0,2),
OFFSET('Fluid Volume vs Fill Height'!$B$9:$B$2166,MATCH(GX280,'Fluid Volume vs Fill Height'!$B$9:$B$2166,1)-1,0,2))</f>
        <v>3.7851732849471418</v>
      </c>
      <c r="GY292" s="4">
        <f ca="1">FORECAST(GY280,OFFSET('Fluid Volume vs Fill Height'!$E$9:$E$2166,MATCH(GY280,'Fluid Volume vs Fill Height'!$B$9:$B$2166,1)-1,0,2),
OFFSET('Fluid Volume vs Fill Height'!$B$9:$B$2166,MATCH(GY280,'Fluid Volume vs Fill Height'!$B$9:$B$2166,1)-1,0,2))</f>
        <v>3.7851732849471418</v>
      </c>
      <c r="GZ292" s="4">
        <f ca="1">FORECAST(GZ280,OFFSET('Fluid Volume vs Fill Height'!$E$9:$E$2166,MATCH(GZ280,'Fluid Volume vs Fill Height'!$B$9:$B$2166,1)-1,0,2),
OFFSET('Fluid Volume vs Fill Height'!$B$9:$B$2166,MATCH(GZ280,'Fluid Volume vs Fill Height'!$B$9:$B$2166,1)-1,0,2))</f>
        <v>3.7851732849471418</v>
      </c>
      <c r="HA292" s="4">
        <f ca="1">FORECAST(HA280,OFFSET('Fluid Volume vs Fill Height'!$E$9:$E$2166,MATCH(HA280,'Fluid Volume vs Fill Height'!$B$9:$B$2166,1)-1,0,2),
OFFSET('Fluid Volume vs Fill Height'!$B$9:$B$2166,MATCH(HA280,'Fluid Volume vs Fill Height'!$B$9:$B$2166,1)-1,0,2))</f>
        <v>3.7851732849471418</v>
      </c>
      <c r="HB292" s="4">
        <f ca="1">FORECAST(HB280,OFFSET('Fluid Volume vs Fill Height'!$E$9:$E$2166,MATCH(HB280,'Fluid Volume vs Fill Height'!$B$9:$B$2166,1)-1,0,2),
OFFSET('Fluid Volume vs Fill Height'!$B$9:$B$2166,MATCH(HB280,'Fluid Volume vs Fill Height'!$B$9:$B$2166,1)-1,0,2))</f>
        <v>3.7851732849471418</v>
      </c>
      <c r="HC292" s="4">
        <f ca="1">FORECAST(HC280,OFFSET('Fluid Volume vs Fill Height'!$E$9:$E$2166,MATCH(HC280,'Fluid Volume vs Fill Height'!$B$9:$B$2166,1)-1,0,2),
OFFSET('Fluid Volume vs Fill Height'!$B$9:$B$2166,MATCH(HC280,'Fluid Volume vs Fill Height'!$B$9:$B$2166,1)-1,0,2))</f>
        <v>3.7851732849471418</v>
      </c>
      <c r="HD292" s="4">
        <f ca="1">FORECAST(HD280,OFFSET('Fluid Volume vs Fill Height'!$E$9:$E$2166,MATCH(HD280,'Fluid Volume vs Fill Height'!$B$9:$B$2166,1)-1,0,2),
OFFSET('Fluid Volume vs Fill Height'!$B$9:$B$2166,MATCH(HD280,'Fluid Volume vs Fill Height'!$B$9:$B$2166,1)-1,0,2))</f>
        <v>3.7851732849471418</v>
      </c>
      <c r="HE292" s="4">
        <f ca="1">FORECAST(HE280,OFFSET('Fluid Volume vs Fill Height'!$E$9:$E$2166,MATCH(HE280,'Fluid Volume vs Fill Height'!$B$9:$B$2166,1)-1,0,2),
OFFSET('Fluid Volume vs Fill Height'!$B$9:$B$2166,MATCH(HE280,'Fluid Volume vs Fill Height'!$B$9:$B$2166,1)-1,0,2))</f>
        <v>3.7851732849471418</v>
      </c>
      <c r="HF292" s="4">
        <f ca="1">FORECAST(HF280,OFFSET('Fluid Volume vs Fill Height'!$E$9:$E$2166,MATCH(HF280,'Fluid Volume vs Fill Height'!$B$9:$B$2166,1)-1,0,2),
OFFSET('Fluid Volume vs Fill Height'!$B$9:$B$2166,MATCH(HF280,'Fluid Volume vs Fill Height'!$B$9:$B$2166,1)-1,0,2))</f>
        <v>3.7851732849471418</v>
      </c>
      <c r="HG292" s="4">
        <f ca="1">FORECAST(HG280,OFFSET('Fluid Volume vs Fill Height'!$E$9:$E$2166,MATCH(HG280,'Fluid Volume vs Fill Height'!$B$9:$B$2166,1)-1,0,2),
OFFSET('Fluid Volume vs Fill Height'!$B$9:$B$2166,MATCH(HG280,'Fluid Volume vs Fill Height'!$B$9:$B$2166,1)-1,0,2))</f>
        <v>3.7851732849471418</v>
      </c>
      <c r="HH292" s="4">
        <f ca="1">FORECAST(HH280,OFFSET('Fluid Volume vs Fill Height'!$E$9:$E$2166,MATCH(HH280,'Fluid Volume vs Fill Height'!$B$9:$B$2166,1)-1,0,2),
OFFSET('Fluid Volume vs Fill Height'!$B$9:$B$2166,MATCH(HH280,'Fluid Volume vs Fill Height'!$B$9:$B$2166,1)-1,0,2))</f>
        <v>3.7851732849471418</v>
      </c>
      <c r="HI292" s="4">
        <f ca="1">FORECAST(HI280,OFFSET('Fluid Volume vs Fill Height'!$E$9:$E$2166,MATCH(HI280,'Fluid Volume vs Fill Height'!$B$9:$B$2166,1)-1,0,2),
OFFSET('Fluid Volume vs Fill Height'!$B$9:$B$2166,MATCH(HI280,'Fluid Volume vs Fill Height'!$B$9:$B$2166,1)-1,0,2))</f>
        <v>3.7851732849471418</v>
      </c>
      <c r="HJ292" s="4">
        <f ca="1">FORECAST(HJ280,OFFSET('Fluid Volume vs Fill Height'!$E$9:$E$2166,MATCH(HJ280,'Fluid Volume vs Fill Height'!$B$9:$B$2166,1)-1,0,2),
OFFSET('Fluid Volume vs Fill Height'!$B$9:$B$2166,MATCH(HJ280,'Fluid Volume vs Fill Height'!$B$9:$B$2166,1)-1,0,2))</f>
        <v>3.7851732849471418</v>
      </c>
      <c r="HK292" s="4">
        <f ca="1">FORECAST(HK280,OFFSET('Fluid Volume vs Fill Height'!$E$9:$E$2166,MATCH(HK280,'Fluid Volume vs Fill Height'!$B$9:$B$2166,1)-1,0,2),
OFFSET('Fluid Volume vs Fill Height'!$B$9:$B$2166,MATCH(HK280,'Fluid Volume vs Fill Height'!$B$9:$B$2166,1)-1,0,2))</f>
        <v>3.7851732849471418</v>
      </c>
      <c r="HL292" s="4">
        <f ca="1">FORECAST(HL280,OFFSET('Fluid Volume vs Fill Height'!$E$9:$E$2166,MATCH(HL280,'Fluid Volume vs Fill Height'!$B$9:$B$2166,1)-1,0,2),
OFFSET('Fluid Volume vs Fill Height'!$B$9:$B$2166,MATCH(HL280,'Fluid Volume vs Fill Height'!$B$9:$B$2166,1)-1,0,2))</f>
        <v>3.7851732849471418</v>
      </c>
      <c r="HM292" s="4">
        <f ca="1">FORECAST(HM280,OFFSET('Fluid Volume vs Fill Height'!$E$9:$E$2166,MATCH(HM280,'Fluid Volume vs Fill Height'!$B$9:$B$2166,1)-1,0,2),
OFFSET('Fluid Volume vs Fill Height'!$B$9:$B$2166,MATCH(HM280,'Fluid Volume vs Fill Height'!$B$9:$B$2166,1)-1,0,2))</f>
        <v>3.7851732849471418</v>
      </c>
      <c r="HN292" s="4">
        <f ca="1">FORECAST(HN280,OFFSET('Fluid Volume vs Fill Height'!$E$9:$E$2166,MATCH(HN280,'Fluid Volume vs Fill Height'!$B$9:$B$2166,1)-1,0,2),
OFFSET('Fluid Volume vs Fill Height'!$B$9:$B$2166,MATCH(HN280,'Fluid Volume vs Fill Height'!$B$9:$B$2166,1)-1,0,2))</f>
        <v>3.7851732849471418</v>
      </c>
      <c r="HO292" s="4">
        <f ca="1">FORECAST(HO280,OFFSET('Fluid Volume vs Fill Height'!$E$9:$E$2166,MATCH(HO280,'Fluid Volume vs Fill Height'!$B$9:$B$2166,1)-1,0,2),
OFFSET('Fluid Volume vs Fill Height'!$B$9:$B$2166,MATCH(HO280,'Fluid Volume vs Fill Height'!$B$9:$B$2166,1)-1,0,2))</f>
        <v>3.7851732849471418</v>
      </c>
      <c r="HP292" s="4">
        <f ca="1">FORECAST(HP280,OFFSET('Fluid Volume vs Fill Height'!$E$9:$E$2166,MATCH(HP280,'Fluid Volume vs Fill Height'!$B$9:$B$2166,1)-1,0,2),
OFFSET('Fluid Volume vs Fill Height'!$B$9:$B$2166,MATCH(HP280,'Fluid Volume vs Fill Height'!$B$9:$B$2166,1)-1,0,2))</f>
        <v>3.7851732849471418</v>
      </c>
      <c r="HQ292" s="4">
        <f ca="1">FORECAST(HQ280,OFFSET('Fluid Volume vs Fill Height'!$E$9:$E$2166,MATCH(HQ280,'Fluid Volume vs Fill Height'!$B$9:$B$2166,1)-1,0,2),
OFFSET('Fluid Volume vs Fill Height'!$B$9:$B$2166,MATCH(HQ280,'Fluid Volume vs Fill Height'!$B$9:$B$2166,1)-1,0,2))</f>
        <v>3.7851732849471418</v>
      </c>
      <c r="HR292" s="4">
        <f ca="1">FORECAST(HR280,OFFSET('Fluid Volume vs Fill Height'!$E$9:$E$2166,MATCH(HR280,'Fluid Volume vs Fill Height'!$B$9:$B$2166,1)-1,0,2),
OFFSET('Fluid Volume vs Fill Height'!$B$9:$B$2166,MATCH(HR280,'Fluid Volume vs Fill Height'!$B$9:$B$2166,1)-1,0,2))</f>
        <v>3.7851732849471418</v>
      </c>
      <c r="HS292" s="4">
        <f ca="1">FORECAST(HS280,OFFSET('Fluid Volume vs Fill Height'!$E$9:$E$2166,MATCH(HS280,'Fluid Volume vs Fill Height'!$B$9:$B$2166,1)-1,0,2),
OFFSET('Fluid Volume vs Fill Height'!$B$9:$B$2166,MATCH(HS280,'Fluid Volume vs Fill Height'!$B$9:$B$2166,1)-1,0,2))</f>
        <v>3.7851732849471418</v>
      </c>
      <c r="HT292" s="4">
        <f ca="1">FORECAST(HT280,OFFSET('Fluid Volume vs Fill Height'!$E$9:$E$2166,MATCH(HT280,'Fluid Volume vs Fill Height'!$B$9:$B$2166,1)-1,0,2),
OFFSET('Fluid Volume vs Fill Height'!$B$9:$B$2166,MATCH(HT280,'Fluid Volume vs Fill Height'!$B$9:$B$2166,1)-1,0,2))</f>
        <v>3.7851732849471418</v>
      </c>
      <c r="HU292" s="4">
        <f ca="1">FORECAST(HU280,OFFSET('Fluid Volume vs Fill Height'!$E$9:$E$2166,MATCH(HU280,'Fluid Volume vs Fill Height'!$B$9:$B$2166,1)-1,0,2),
OFFSET('Fluid Volume vs Fill Height'!$B$9:$B$2166,MATCH(HU280,'Fluid Volume vs Fill Height'!$B$9:$B$2166,1)-1,0,2))</f>
        <v>3.7851732849471418</v>
      </c>
      <c r="HV292" s="4">
        <f ca="1">FORECAST(HV280,OFFSET('Fluid Volume vs Fill Height'!$E$9:$E$2166,MATCH(HV280,'Fluid Volume vs Fill Height'!$B$9:$B$2166,1)-1,0,2),
OFFSET('Fluid Volume vs Fill Height'!$B$9:$B$2166,MATCH(HV280,'Fluid Volume vs Fill Height'!$B$9:$B$2166,1)-1,0,2))</f>
        <v>3.7851732849471418</v>
      </c>
      <c r="HW292" s="4">
        <f ca="1">FORECAST(HW280,OFFSET('Fluid Volume vs Fill Height'!$E$9:$E$2166,MATCH(HW280,'Fluid Volume vs Fill Height'!$B$9:$B$2166,1)-1,0,2),
OFFSET('Fluid Volume vs Fill Height'!$B$9:$B$2166,MATCH(HW280,'Fluid Volume vs Fill Height'!$B$9:$B$2166,1)-1,0,2))</f>
        <v>3.7851732849471418</v>
      </c>
      <c r="HX292" s="4">
        <f ca="1">FORECAST(HX280,OFFSET('Fluid Volume vs Fill Height'!$E$9:$E$2166,MATCH(HX280,'Fluid Volume vs Fill Height'!$B$9:$B$2166,1)-1,0,2),
OFFSET('Fluid Volume vs Fill Height'!$B$9:$B$2166,MATCH(HX280,'Fluid Volume vs Fill Height'!$B$9:$B$2166,1)-1,0,2))</f>
        <v>3.7851732849471418</v>
      </c>
      <c r="HY292" s="4">
        <f ca="1">FORECAST(HY280,OFFSET('Fluid Volume vs Fill Height'!$E$9:$E$2166,MATCH(HY280,'Fluid Volume vs Fill Height'!$B$9:$B$2166,1)-1,0,2),
OFFSET('Fluid Volume vs Fill Height'!$B$9:$B$2166,MATCH(HY280,'Fluid Volume vs Fill Height'!$B$9:$B$2166,1)-1,0,2))</f>
        <v>3.7851732849471418</v>
      </c>
      <c r="HZ292" s="4">
        <f ca="1">FORECAST(HZ280,OFFSET('Fluid Volume vs Fill Height'!$E$9:$E$2166,MATCH(HZ280,'Fluid Volume vs Fill Height'!$B$9:$B$2166,1)-1,0,2),
OFFSET('Fluid Volume vs Fill Height'!$B$9:$B$2166,MATCH(HZ280,'Fluid Volume vs Fill Height'!$B$9:$B$2166,1)-1,0,2))</f>
        <v>3.7851732849471418</v>
      </c>
      <c r="IA292" s="4">
        <f ca="1">FORECAST(IA280,OFFSET('Fluid Volume vs Fill Height'!$E$9:$E$2166,MATCH(IA280,'Fluid Volume vs Fill Height'!$B$9:$B$2166,1)-1,0,2),
OFFSET('Fluid Volume vs Fill Height'!$B$9:$B$2166,MATCH(IA280,'Fluid Volume vs Fill Height'!$B$9:$B$2166,1)-1,0,2))</f>
        <v>3.7851732849471418</v>
      </c>
      <c r="IB292" s="4">
        <f ca="1">FORECAST(IB280,OFFSET('Fluid Volume vs Fill Height'!$E$9:$E$2166,MATCH(IB280,'Fluid Volume vs Fill Height'!$B$9:$B$2166,1)-1,0,2),
OFFSET('Fluid Volume vs Fill Height'!$B$9:$B$2166,MATCH(IB280,'Fluid Volume vs Fill Height'!$B$9:$B$2166,1)-1,0,2))</f>
        <v>3.7851732849471418</v>
      </c>
      <c r="IC292" s="4">
        <f ca="1">FORECAST(IC280,OFFSET('Fluid Volume vs Fill Height'!$E$9:$E$2166,MATCH(IC280,'Fluid Volume vs Fill Height'!$B$9:$B$2166,1)-1,0,2),
OFFSET('Fluid Volume vs Fill Height'!$B$9:$B$2166,MATCH(IC280,'Fluid Volume vs Fill Height'!$B$9:$B$2166,1)-1,0,2))</f>
        <v>3.7851732849471418</v>
      </c>
      <c r="ID292" s="4">
        <f ca="1">FORECAST(ID280,OFFSET('Fluid Volume vs Fill Height'!$E$9:$E$2166,MATCH(ID280,'Fluid Volume vs Fill Height'!$B$9:$B$2166,1)-1,0,2),
OFFSET('Fluid Volume vs Fill Height'!$B$9:$B$2166,MATCH(ID280,'Fluid Volume vs Fill Height'!$B$9:$B$2166,1)-1,0,2))</f>
        <v>3.7851732849471418</v>
      </c>
      <c r="IE292" s="4">
        <f ca="1">FORECAST(IE280,OFFSET('Fluid Volume vs Fill Height'!$E$9:$E$2166,MATCH(IE280,'Fluid Volume vs Fill Height'!$B$9:$B$2166,1)-1,0,2),
OFFSET('Fluid Volume vs Fill Height'!$B$9:$B$2166,MATCH(IE280,'Fluid Volume vs Fill Height'!$B$9:$B$2166,1)-1,0,2))</f>
        <v>3.7851732849471418</v>
      </c>
      <c r="IF292" s="4">
        <f ca="1">FORECAST(IF280,OFFSET('Fluid Volume vs Fill Height'!$E$9:$E$2166,MATCH(IF280,'Fluid Volume vs Fill Height'!$B$9:$B$2166,1)-1,0,2),
OFFSET('Fluid Volume vs Fill Height'!$B$9:$B$2166,MATCH(IF280,'Fluid Volume vs Fill Height'!$B$9:$B$2166,1)-1,0,2))</f>
        <v>3.7851732849471418</v>
      </c>
      <c r="IG292" s="4">
        <f ca="1">FORECAST(IG280,OFFSET('Fluid Volume vs Fill Height'!$E$9:$E$2166,MATCH(IG280,'Fluid Volume vs Fill Height'!$B$9:$B$2166,1)-1,0,2),
OFFSET('Fluid Volume vs Fill Height'!$B$9:$B$2166,MATCH(IG280,'Fluid Volume vs Fill Height'!$B$9:$B$2166,1)-1,0,2))</f>
        <v>3.7851732849471418</v>
      </c>
      <c r="IH292" s="4">
        <f ca="1">FORECAST(IH280,OFFSET('Fluid Volume vs Fill Height'!$E$9:$E$2166,MATCH(IH280,'Fluid Volume vs Fill Height'!$B$9:$B$2166,1)-1,0,2),
OFFSET('Fluid Volume vs Fill Height'!$B$9:$B$2166,MATCH(IH280,'Fluid Volume vs Fill Height'!$B$9:$B$2166,1)-1,0,2))</f>
        <v>3.7851732849471418</v>
      </c>
      <c r="II292" s="4">
        <f ca="1">FORECAST(II280,OFFSET('Fluid Volume vs Fill Height'!$E$9:$E$2166,MATCH(II280,'Fluid Volume vs Fill Height'!$B$9:$B$2166,1)-1,0,2),
OFFSET('Fluid Volume vs Fill Height'!$B$9:$B$2166,MATCH(II280,'Fluid Volume vs Fill Height'!$B$9:$B$2166,1)-1,0,2))</f>
        <v>3.7851732849471418</v>
      </c>
      <c r="IJ292" s="4">
        <f ca="1">FORECAST(IJ280,OFFSET('Fluid Volume vs Fill Height'!$E$9:$E$2166,MATCH(IJ280,'Fluid Volume vs Fill Height'!$B$9:$B$2166,1)-1,0,2),
OFFSET('Fluid Volume vs Fill Height'!$B$9:$B$2166,MATCH(IJ280,'Fluid Volume vs Fill Height'!$B$9:$B$2166,1)-1,0,2))</f>
        <v>3.7851732849471418</v>
      </c>
      <c r="IK292" s="4">
        <f ca="1">FORECAST(IK280,OFFSET('Fluid Volume vs Fill Height'!$E$9:$E$2166,MATCH(IK280,'Fluid Volume vs Fill Height'!$B$9:$B$2166,1)-1,0,2),
OFFSET('Fluid Volume vs Fill Height'!$B$9:$B$2166,MATCH(IK280,'Fluid Volume vs Fill Height'!$B$9:$B$2166,1)-1,0,2))</f>
        <v>3.7851732849471418</v>
      </c>
      <c r="IL292" s="4">
        <f ca="1">FORECAST(IL280,OFFSET('Fluid Volume vs Fill Height'!$E$9:$E$2166,MATCH(IL280,'Fluid Volume vs Fill Height'!$B$9:$B$2166,1)-1,0,2),
OFFSET('Fluid Volume vs Fill Height'!$B$9:$B$2166,MATCH(IL280,'Fluid Volume vs Fill Height'!$B$9:$B$2166,1)-1,0,2))</f>
        <v>3.7851732849471418</v>
      </c>
      <c r="IM292" s="4">
        <f ca="1">FORECAST(IM280,OFFSET('Fluid Volume vs Fill Height'!$E$9:$E$2166,MATCH(IM280,'Fluid Volume vs Fill Height'!$B$9:$B$2166,1)-1,0,2),
OFFSET('Fluid Volume vs Fill Height'!$B$9:$B$2166,MATCH(IM280,'Fluid Volume vs Fill Height'!$B$9:$B$2166,1)-1,0,2))</f>
        <v>3.7851732849471418</v>
      </c>
      <c r="IN292" s="4">
        <f ca="1">FORECAST(IN280,OFFSET('Fluid Volume vs Fill Height'!$E$9:$E$2166,MATCH(IN280,'Fluid Volume vs Fill Height'!$B$9:$B$2166,1)-1,0,2),
OFFSET('Fluid Volume vs Fill Height'!$B$9:$B$2166,MATCH(IN280,'Fluid Volume vs Fill Height'!$B$9:$B$2166,1)-1,0,2))</f>
        <v>3.7851732849471418</v>
      </c>
      <c r="IO292" s="4">
        <f ca="1">FORECAST(IO280,OFFSET('Fluid Volume vs Fill Height'!$E$9:$E$2166,MATCH(IO280,'Fluid Volume vs Fill Height'!$B$9:$B$2166,1)-1,0,2),
OFFSET('Fluid Volume vs Fill Height'!$B$9:$B$2166,MATCH(IO280,'Fluid Volume vs Fill Height'!$B$9:$B$2166,1)-1,0,2))</f>
        <v>3.7851732849471418</v>
      </c>
      <c r="IP292" s="4">
        <f ca="1">FORECAST(IP280,OFFSET('Fluid Volume vs Fill Height'!$E$9:$E$2166,MATCH(IP280,'Fluid Volume vs Fill Height'!$B$9:$B$2166,1)-1,0,2),
OFFSET('Fluid Volume vs Fill Height'!$B$9:$B$2166,MATCH(IP280,'Fluid Volume vs Fill Height'!$B$9:$B$2166,1)-1,0,2))</f>
        <v>3.7851732849471418</v>
      </c>
      <c r="IQ292" s="4">
        <f ca="1">FORECAST(IQ280,OFFSET('Fluid Volume vs Fill Height'!$E$9:$E$2166,MATCH(IQ280,'Fluid Volume vs Fill Height'!$B$9:$B$2166,1)-1,0,2),
OFFSET('Fluid Volume vs Fill Height'!$B$9:$B$2166,MATCH(IQ280,'Fluid Volume vs Fill Height'!$B$9:$B$2166,1)-1,0,2))</f>
        <v>3.7851732849471418</v>
      </c>
      <c r="IR292" s="4">
        <f ca="1">FORECAST(IR280,OFFSET('Fluid Volume vs Fill Height'!$E$9:$E$2166,MATCH(IR280,'Fluid Volume vs Fill Height'!$B$9:$B$2166,1)-1,0,2),
OFFSET('Fluid Volume vs Fill Height'!$B$9:$B$2166,MATCH(IR280,'Fluid Volume vs Fill Height'!$B$9:$B$2166,1)-1,0,2))</f>
        <v>3.7851732849471418</v>
      </c>
      <c r="IS292" s="4">
        <f ca="1">FORECAST(IS280,OFFSET('Fluid Volume vs Fill Height'!$E$9:$E$2166,MATCH(IS280,'Fluid Volume vs Fill Height'!$B$9:$B$2166,1)-1,0,2),
OFFSET('Fluid Volume vs Fill Height'!$B$9:$B$2166,MATCH(IS280,'Fluid Volume vs Fill Height'!$B$9:$B$2166,1)-1,0,2))</f>
        <v>3.7851732849471418</v>
      </c>
      <c r="IT292" s="4">
        <f ca="1">FORECAST(IT280,OFFSET('Fluid Volume vs Fill Height'!$E$9:$E$2166,MATCH(IT280,'Fluid Volume vs Fill Height'!$B$9:$B$2166,1)-1,0,2),
OFFSET('Fluid Volume vs Fill Height'!$B$9:$B$2166,MATCH(IT280,'Fluid Volume vs Fill Height'!$B$9:$B$2166,1)-1,0,2))</f>
        <v>3.7851732849471418</v>
      </c>
      <c r="IU292" s="4">
        <f ca="1">FORECAST(IU280,OFFSET('Fluid Volume vs Fill Height'!$E$9:$E$2166,MATCH(IU280,'Fluid Volume vs Fill Height'!$B$9:$B$2166,1)-1,0,2),
OFFSET('Fluid Volume vs Fill Height'!$B$9:$B$2166,MATCH(IU280,'Fluid Volume vs Fill Height'!$B$9:$B$2166,1)-1,0,2))</f>
        <v>3.7851732849471418</v>
      </c>
      <c r="IV292" s="4">
        <f ca="1">FORECAST(IV280,OFFSET('Fluid Volume vs Fill Height'!$E$9:$E$2166,MATCH(IV280,'Fluid Volume vs Fill Height'!$B$9:$B$2166,1)-1,0,2),
OFFSET('Fluid Volume vs Fill Height'!$B$9:$B$2166,MATCH(IV280,'Fluid Volume vs Fill Height'!$B$9:$B$2166,1)-1,0,2))</f>
        <v>3.7851732849471418</v>
      </c>
    </row>
    <row r="293" spans="1:256" x14ac:dyDescent="0.15">
      <c r="A293" s="24" t="s">
        <v>105</v>
      </c>
      <c r="B293" s="2" t="s">
        <v>14</v>
      </c>
      <c r="C293" s="4"/>
      <c r="D293" s="4">
        <f ca="1">FORECAST(D281,OFFSET('Fluid Volume vs Fill Height'!$E$9:$E$2166,MATCH(D281,'Fluid Volume vs Fill Height'!$B$9:$B$2166,1)-1,0,2),
OFFSET('Fluid Volume vs Fill Height'!$B$9:$B$2166,MATCH(D281,'Fluid Volume vs Fill Height'!$B$9:$B$2166,1)-1,0,2))</f>
        <v>0</v>
      </c>
      <c r="E293" s="4">
        <f ca="1">FORECAST(E281,OFFSET('Fluid Volume vs Fill Height'!$E$9:$E$2166,MATCH(E281,'Fluid Volume vs Fill Height'!$B$9:$B$2166,1)-1,0,2),
OFFSET('Fluid Volume vs Fill Height'!$B$9:$B$2166,MATCH(E281,'Fluid Volume vs Fill Height'!$B$9:$B$2166,1)-1,0,2))</f>
        <v>0</v>
      </c>
      <c r="F293" s="4">
        <f ca="1">FORECAST(F281,OFFSET('Fluid Volume vs Fill Height'!$E$9:$E$2166,MATCH(F281,'Fluid Volume vs Fill Height'!$B$9:$B$2166,1)-1,0,2),
OFFSET('Fluid Volume vs Fill Height'!$B$9:$B$2166,MATCH(F281,'Fluid Volume vs Fill Height'!$B$9:$B$2166,1)-1,0,2))</f>
        <v>0</v>
      </c>
      <c r="G293" s="4">
        <f ca="1">FORECAST(G281,OFFSET('Fluid Volume vs Fill Height'!$E$9:$E$2166,MATCH(G281,'Fluid Volume vs Fill Height'!$B$9:$B$2166,1)-1,0,2),
OFFSET('Fluid Volume vs Fill Height'!$B$9:$B$2166,MATCH(G281,'Fluid Volume vs Fill Height'!$B$9:$B$2166,1)-1,0,2))</f>
        <v>0</v>
      </c>
      <c r="H293" s="4">
        <f ca="1">FORECAST(H281,OFFSET('Fluid Volume vs Fill Height'!$E$9:$E$2166,MATCH(H281,'Fluid Volume vs Fill Height'!$B$9:$B$2166,1)-1,0,2),
OFFSET('Fluid Volume vs Fill Height'!$B$9:$B$2166,MATCH(H281,'Fluid Volume vs Fill Height'!$B$9:$B$2166,1)-1,0,2))</f>
        <v>0</v>
      </c>
      <c r="I293" s="4">
        <f ca="1">FORECAST(I281,OFFSET('Fluid Volume vs Fill Height'!$E$9:$E$2166,MATCH(I281,'Fluid Volume vs Fill Height'!$B$9:$B$2166,1)-1,0,2),
OFFSET('Fluid Volume vs Fill Height'!$B$9:$B$2166,MATCH(I281,'Fluid Volume vs Fill Height'!$B$9:$B$2166,1)-1,0,2))</f>
        <v>0</v>
      </c>
      <c r="J293" s="4">
        <f ca="1">FORECAST(J281,OFFSET('Fluid Volume vs Fill Height'!$E$9:$E$2166,MATCH(J281,'Fluid Volume vs Fill Height'!$B$9:$B$2166,1)-1,0,2),
OFFSET('Fluid Volume vs Fill Height'!$B$9:$B$2166,MATCH(J281,'Fluid Volume vs Fill Height'!$B$9:$B$2166,1)-1,0,2))</f>
        <v>0</v>
      </c>
      <c r="K293" s="4">
        <f ca="1">FORECAST(K281,OFFSET('Fluid Volume vs Fill Height'!$E$9:$E$2166,MATCH(K281,'Fluid Volume vs Fill Height'!$B$9:$B$2166,1)-1,0,2),
OFFSET('Fluid Volume vs Fill Height'!$B$9:$B$2166,MATCH(K281,'Fluid Volume vs Fill Height'!$B$9:$B$2166,1)-1,0,2))</f>
        <v>0</v>
      </c>
      <c r="L293" s="4">
        <f ca="1">FORECAST(L281,OFFSET('Fluid Volume vs Fill Height'!$E$9:$E$2166,MATCH(L281,'Fluid Volume vs Fill Height'!$B$9:$B$2166,1)-1,0,2),
OFFSET('Fluid Volume vs Fill Height'!$B$9:$B$2166,MATCH(L281,'Fluid Volume vs Fill Height'!$B$9:$B$2166,1)-1,0,2))</f>
        <v>0</v>
      </c>
      <c r="M293" s="4">
        <f ca="1">FORECAST(M281,OFFSET('Fluid Volume vs Fill Height'!$E$9:$E$2166,MATCH(M281,'Fluid Volume vs Fill Height'!$B$9:$B$2166,1)-1,0,2),
OFFSET('Fluid Volume vs Fill Height'!$B$9:$B$2166,MATCH(M281,'Fluid Volume vs Fill Height'!$B$9:$B$2166,1)-1,0,2))</f>
        <v>0</v>
      </c>
      <c r="N293" s="4">
        <f ca="1">FORECAST(N281,OFFSET('Fluid Volume vs Fill Height'!$E$9:$E$2166,MATCH(N281,'Fluid Volume vs Fill Height'!$B$9:$B$2166,1)-1,0,2),
OFFSET('Fluid Volume vs Fill Height'!$B$9:$B$2166,MATCH(N281,'Fluid Volume vs Fill Height'!$B$9:$B$2166,1)-1,0,2))</f>
        <v>0</v>
      </c>
      <c r="O293" s="4">
        <f ca="1">FORECAST(O281,OFFSET('Fluid Volume vs Fill Height'!$E$9:$E$2166,MATCH(O281,'Fluid Volume vs Fill Height'!$B$9:$B$2166,1)-1,0,2),
OFFSET('Fluid Volume vs Fill Height'!$B$9:$B$2166,MATCH(O281,'Fluid Volume vs Fill Height'!$B$9:$B$2166,1)-1,0,2))</f>
        <v>0</v>
      </c>
      <c r="P293" s="4">
        <f ca="1">FORECAST(P281,OFFSET('Fluid Volume vs Fill Height'!$E$9:$E$2166,MATCH(P281,'Fluid Volume vs Fill Height'!$B$9:$B$2166,1)-1,0,2),
OFFSET('Fluid Volume vs Fill Height'!$B$9:$B$2166,MATCH(P281,'Fluid Volume vs Fill Height'!$B$9:$B$2166,1)-1,0,2))</f>
        <v>0</v>
      </c>
      <c r="Q293" s="4">
        <f ca="1">FORECAST(Q281,OFFSET('Fluid Volume vs Fill Height'!$E$9:$E$2166,MATCH(Q281,'Fluid Volume vs Fill Height'!$B$9:$B$2166,1)-1,0,2),
OFFSET('Fluid Volume vs Fill Height'!$B$9:$B$2166,MATCH(Q281,'Fluid Volume vs Fill Height'!$B$9:$B$2166,1)-1,0,2))</f>
        <v>0</v>
      </c>
      <c r="R293" s="4">
        <f ca="1">FORECAST(R281,OFFSET('Fluid Volume vs Fill Height'!$E$9:$E$2166,MATCH(R281,'Fluid Volume vs Fill Height'!$B$9:$B$2166,1)-1,0,2),
OFFSET('Fluid Volume vs Fill Height'!$B$9:$B$2166,MATCH(R281,'Fluid Volume vs Fill Height'!$B$9:$B$2166,1)-1,0,2))</f>
        <v>0</v>
      </c>
      <c r="S293" s="4">
        <f ca="1">FORECAST(S281,OFFSET('Fluid Volume vs Fill Height'!$E$9:$E$2166,MATCH(S281,'Fluid Volume vs Fill Height'!$B$9:$B$2166,1)-1,0,2),
OFFSET('Fluid Volume vs Fill Height'!$B$9:$B$2166,MATCH(S281,'Fluid Volume vs Fill Height'!$B$9:$B$2166,1)-1,0,2))</f>
        <v>0</v>
      </c>
      <c r="T293" s="4">
        <f ca="1">FORECAST(T281,OFFSET('Fluid Volume vs Fill Height'!$E$9:$E$2166,MATCH(T281,'Fluid Volume vs Fill Height'!$B$9:$B$2166,1)-1,0,2),
OFFSET('Fluid Volume vs Fill Height'!$B$9:$B$2166,MATCH(T281,'Fluid Volume vs Fill Height'!$B$9:$B$2166,1)-1,0,2))</f>
        <v>0</v>
      </c>
      <c r="U293" s="4">
        <f ca="1">FORECAST(U281,OFFSET('Fluid Volume vs Fill Height'!$E$9:$E$2166,MATCH(U281,'Fluid Volume vs Fill Height'!$B$9:$B$2166,1)-1,0,2),
OFFSET('Fluid Volume vs Fill Height'!$B$9:$B$2166,MATCH(U281,'Fluid Volume vs Fill Height'!$B$9:$B$2166,1)-1,0,2))</f>
        <v>0</v>
      </c>
      <c r="V293" s="4">
        <f ca="1">FORECAST(V281,OFFSET('Fluid Volume vs Fill Height'!$E$9:$E$2166,MATCH(V281,'Fluid Volume vs Fill Height'!$B$9:$B$2166,1)-1,0,2),
OFFSET('Fluid Volume vs Fill Height'!$B$9:$B$2166,MATCH(V281,'Fluid Volume vs Fill Height'!$B$9:$B$2166,1)-1,0,2))</f>
        <v>0</v>
      </c>
      <c r="W293" s="4">
        <f ca="1">FORECAST(W281,OFFSET('Fluid Volume vs Fill Height'!$E$9:$E$2166,MATCH(W281,'Fluid Volume vs Fill Height'!$B$9:$B$2166,1)-1,0,2),
OFFSET('Fluid Volume vs Fill Height'!$B$9:$B$2166,MATCH(W281,'Fluid Volume vs Fill Height'!$B$9:$B$2166,1)-1,0,2))</f>
        <v>0</v>
      </c>
      <c r="X293" s="4">
        <f ca="1">FORECAST(X281,OFFSET('Fluid Volume vs Fill Height'!$E$9:$E$2166,MATCH(X281,'Fluid Volume vs Fill Height'!$B$9:$B$2166,1)-1,0,2),
OFFSET('Fluid Volume vs Fill Height'!$B$9:$B$2166,MATCH(X281,'Fluid Volume vs Fill Height'!$B$9:$B$2166,1)-1,0,2))</f>
        <v>0</v>
      </c>
      <c r="Y293" s="4">
        <f ca="1">FORECAST(Y281,OFFSET('Fluid Volume vs Fill Height'!$E$9:$E$2166,MATCH(Y281,'Fluid Volume vs Fill Height'!$B$9:$B$2166,1)-1,0,2),
OFFSET('Fluid Volume vs Fill Height'!$B$9:$B$2166,MATCH(Y281,'Fluid Volume vs Fill Height'!$B$9:$B$2166,1)-1,0,2))</f>
        <v>0</v>
      </c>
      <c r="Z293" s="4">
        <f ca="1">FORECAST(Z281,OFFSET('Fluid Volume vs Fill Height'!$E$9:$E$2166,MATCH(Z281,'Fluid Volume vs Fill Height'!$B$9:$B$2166,1)-1,0,2),
OFFSET('Fluid Volume vs Fill Height'!$B$9:$B$2166,MATCH(Z281,'Fluid Volume vs Fill Height'!$B$9:$B$2166,1)-1,0,2))</f>
        <v>0</v>
      </c>
      <c r="AA293" s="4">
        <f ca="1">FORECAST(AA281,OFFSET('Fluid Volume vs Fill Height'!$E$9:$E$2166,MATCH(AA281,'Fluid Volume vs Fill Height'!$B$9:$B$2166,1)-1,0,2),
OFFSET('Fluid Volume vs Fill Height'!$B$9:$B$2166,MATCH(AA281,'Fluid Volume vs Fill Height'!$B$9:$B$2166,1)-1,0,2))</f>
        <v>0</v>
      </c>
      <c r="AB293" s="4">
        <f ca="1">FORECAST(AB281,OFFSET('Fluid Volume vs Fill Height'!$E$9:$E$2166,MATCH(AB281,'Fluid Volume vs Fill Height'!$B$9:$B$2166,1)-1,0,2),
OFFSET('Fluid Volume vs Fill Height'!$B$9:$B$2166,MATCH(AB281,'Fluid Volume vs Fill Height'!$B$9:$B$2166,1)-1,0,2))</f>
        <v>0</v>
      </c>
      <c r="AC293" s="4">
        <f ca="1">FORECAST(AC281,OFFSET('Fluid Volume vs Fill Height'!$E$9:$E$2166,MATCH(AC281,'Fluid Volume vs Fill Height'!$B$9:$B$2166,1)-1,0,2),
OFFSET('Fluid Volume vs Fill Height'!$B$9:$B$2166,MATCH(AC281,'Fluid Volume vs Fill Height'!$B$9:$B$2166,1)-1,0,2))</f>
        <v>0</v>
      </c>
      <c r="AD293" s="4">
        <f ca="1">FORECAST(AD281,OFFSET('Fluid Volume vs Fill Height'!$E$9:$E$2166,MATCH(AD281,'Fluid Volume vs Fill Height'!$B$9:$B$2166,1)-1,0,2),
OFFSET('Fluid Volume vs Fill Height'!$B$9:$B$2166,MATCH(AD281,'Fluid Volume vs Fill Height'!$B$9:$B$2166,1)-1,0,2))</f>
        <v>0</v>
      </c>
      <c r="AE293" s="4">
        <f ca="1">FORECAST(AE281,OFFSET('Fluid Volume vs Fill Height'!$E$9:$E$2166,MATCH(AE281,'Fluid Volume vs Fill Height'!$B$9:$B$2166,1)-1,0,2),
OFFSET('Fluid Volume vs Fill Height'!$B$9:$B$2166,MATCH(AE281,'Fluid Volume vs Fill Height'!$B$9:$B$2166,1)-1,0,2))</f>
        <v>0</v>
      </c>
      <c r="AF293" s="4">
        <f ca="1">FORECAST(AF281,OFFSET('Fluid Volume vs Fill Height'!$E$9:$E$2166,MATCH(AF281,'Fluid Volume vs Fill Height'!$B$9:$B$2166,1)-1,0,2),
OFFSET('Fluid Volume vs Fill Height'!$B$9:$B$2166,MATCH(AF281,'Fluid Volume vs Fill Height'!$B$9:$B$2166,1)-1,0,2))</f>
        <v>0</v>
      </c>
      <c r="AG293" s="4">
        <f ca="1">FORECAST(AG281,OFFSET('Fluid Volume vs Fill Height'!$E$9:$E$2166,MATCH(AG281,'Fluid Volume vs Fill Height'!$B$9:$B$2166,1)-1,0,2),
OFFSET('Fluid Volume vs Fill Height'!$B$9:$B$2166,MATCH(AG281,'Fluid Volume vs Fill Height'!$B$9:$B$2166,1)-1,0,2))</f>
        <v>0</v>
      </c>
      <c r="AH293" s="4">
        <f ca="1">FORECAST(AH281,OFFSET('Fluid Volume vs Fill Height'!$E$9:$E$2166,MATCH(AH281,'Fluid Volume vs Fill Height'!$B$9:$B$2166,1)-1,0,2),
OFFSET('Fluid Volume vs Fill Height'!$B$9:$B$2166,MATCH(AH281,'Fluid Volume vs Fill Height'!$B$9:$B$2166,1)-1,0,2))</f>
        <v>0</v>
      </c>
      <c r="AI293" s="4">
        <f ca="1">FORECAST(AI281,OFFSET('Fluid Volume vs Fill Height'!$E$9:$E$2166,MATCH(AI281,'Fluid Volume vs Fill Height'!$B$9:$B$2166,1)-1,0,2),
OFFSET('Fluid Volume vs Fill Height'!$B$9:$B$2166,MATCH(AI281,'Fluid Volume vs Fill Height'!$B$9:$B$2166,1)-1,0,2))</f>
        <v>0</v>
      </c>
      <c r="AJ293" s="4">
        <f ca="1">FORECAST(AJ281,OFFSET('Fluid Volume vs Fill Height'!$E$9:$E$2166,MATCH(AJ281,'Fluid Volume vs Fill Height'!$B$9:$B$2166,1)-1,0,2),
OFFSET('Fluid Volume vs Fill Height'!$B$9:$B$2166,MATCH(AJ281,'Fluid Volume vs Fill Height'!$B$9:$B$2166,1)-1,0,2))</f>
        <v>0</v>
      </c>
      <c r="AK293" s="4">
        <f ca="1">FORECAST(AK281,OFFSET('Fluid Volume vs Fill Height'!$E$9:$E$2166,MATCH(AK281,'Fluid Volume vs Fill Height'!$B$9:$B$2166,1)-1,0,2),
OFFSET('Fluid Volume vs Fill Height'!$B$9:$B$2166,MATCH(AK281,'Fluid Volume vs Fill Height'!$B$9:$B$2166,1)-1,0,2))</f>
        <v>0</v>
      </c>
      <c r="AL293" s="4">
        <f ca="1">FORECAST(AL281,OFFSET('Fluid Volume vs Fill Height'!$E$9:$E$2166,MATCH(AL281,'Fluid Volume vs Fill Height'!$B$9:$B$2166,1)-1,0,2),
OFFSET('Fluid Volume vs Fill Height'!$B$9:$B$2166,MATCH(AL281,'Fluid Volume vs Fill Height'!$B$9:$B$2166,1)-1,0,2))</f>
        <v>0</v>
      </c>
      <c r="AM293" s="4">
        <f ca="1">FORECAST(AM281,OFFSET('Fluid Volume vs Fill Height'!$E$9:$E$2166,MATCH(AM281,'Fluid Volume vs Fill Height'!$B$9:$B$2166,1)-1,0,2),
OFFSET('Fluid Volume vs Fill Height'!$B$9:$B$2166,MATCH(AM281,'Fluid Volume vs Fill Height'!$B$9:$B$2166,1)-1,0,2))</f>
        <v>0</v>
      </c>
      <c r="AN293" s="4">
        <f ca="1">FORECAST(AN281,OFFSET('Fluid Volume vs Fill Height'!$E$9:$E$2166,MATCH(AN281,'Fluid Volume vs Fill Height'!$B$9:$B$2166,1)-1,0,2),
OFFSET('Fluid Volume vs Fill Height'!$B$9:$B$2166,MATCH(AN281,'Fluid Volume vs Fill Height'!$B$9:$B$2166,1)-1,0,2))</f>
        <v>0</v>
      </c>
      <c r="AO293" s="4">
        <f ca="1">FORECAST(AO281,OFFSET('Fluid Volume vs Fill Height'!$E$9:$E$2166,MATCH(AO281,'Fluid Volume vs Fill Height'!$B$9:$B$2166,1)-1,0,2),
OFFSET('Fluid Volume vs Fill Height'!$B$9:$B$2166,MATCH(AO281,'Fluid Volume vs Fill Height'!$B$9:$B$2166,1)-1,0,2))</f>
        <v>0</v>
      </c>
      <c r="AP293" s="4">
        <f ca="1">FORECAST(AP281,OFFSET('Fluid Volume vs Fill Height'!$E$9:$E$2166,MATCH(AP281,'Fluid Volume vs Fill Height'!$B$9:$B$2166,1)-1,0,2),
OFFSET('Fluid Volume vs Fill Height'!$B$9:$B$2166,MATCH(AP281,'Fluid Volume vs Fill Height'!$B$9:$B$2166,1)-1,0,2))</f>
        <v>0</v>
      </c>
      <c r="AQ293" s="4">
        <f ca="1">FORECAST(AQ281,OFFSET('Fluid Volume vs Fill Height'!$E$9:$E$2166,MATCH(AQ281,'Fluid Volume vs Fill Height'!$B$9:$B$2166,1)-1,0,2),
OFFSET('Fluid Volume vs Fill Height'!$B$9:$B$2166,MATCH(AQ281,'Fluid Volume vs Fill Height'!$B$9:$B$2166,1)-1,0,2))</f>
        <v>0</v>
      </c>
      <c r="AR293" s="4">
        <f ca="1">FORECAST(AR281,OFFSET('Fluid Volume vs Fill Height'!$E$9:$E$2166,MATCH(AR281,'Fluid Volume vs Fill Height'!$B$9:$B$2166,1)-1,0,2),
OFFSET('Fluid Volume vs Fill Height'!$B$9:$B$2166,MATCH(AR281,'Fluid Volume vs Fill Height'!$B$9:$B$2166,1)-1,0,2))</f>
        <v>0</v>
      </c>
      <c r="AS293" s="4">
        <f ca="1">FORECAST(AS281,OFFSET('Fluid Volume vs Fill Height'!$E$9:$E$2166,MATCH(AS281,'Fluid Volume vs Fill Height'!$B$9:$B$2166,1)-1,0,2),
OFFSET('Fluid Volume vs Fill Height'!$B$9:$B$2166,MATCH(AS281,'Fluid Volume vs Fill Height'!$B$9:$B$2166,1)-1,0,2))</f>
        <v>0</v>
      </c>
      <c r="AT293" s="4">
        <f ca="1">FORECAST(AT281,OFFSET('Fluid Volume vs Fill Height'!$E$9:$E$2166,MATCH(AT281,'Fluid Volume vs Fill Height'!$B$9:$B$2166,1)-1,0,2),
OFFSET('Fluid Volume vs Fill Height'!$B$9:$B$2166,MATCH(AT281,'Fluid Volume vs Fill Height'!$B$9:$B$2166,1)-1,0,2))</f>
        <v>0</v>
      </c>
      <c r="AU293" s="4">
        <f ca="1">FORECAST(AU281,OFFSET('Fluid Volume vs Fill Height'!$E$9:$E$2166,MATCH(AU281,'Fluid Volume vs Fill Height'!$B$9:$B$2166,1)-1,0,2),
OFFSET('Fluid Volume vs Fill Height'!$B$9:$B$2166,MATCH(AU281,'Fluid Volume vs Fill Height'!$B$9:$B$2166,1)-1,0,2))</f>
        <v>0</v>
      </c>
      <c r="AV293" s="4">
        <f ca="1">FORECAST(AV281,OFFSET('Fluid Volume vs Fill Height'!$E$9:$E$2166,MATCH(AV281,'Fluid Volume vs Fill Height'!$B$9:$B$2166,1)-1,0,2),
OFFSET('Fluid Volume vs Fill Height'!$B$9:$B$2166,MATCH(AV281,'Fluid Volume vs Fill Height'!$B$9:$B$2166,1)-1,0,2))</f>
        <v>0</v>
      </c>
      <c r="AW293" s="4">
        <f ca="1">FORECAST(AW281,OFFSET('Fluid Volume vs Fill Height'!$E$9:$E$2166,MATCH(AW281,'Fluid Volume vs Fill Height'!$B$9:$B$2166,1)-1,0,2),
OFFSET('Fluid Volume vs Fill Height'!$B$9:$B$2166,MATCH(AW281,'Fluid Volume vs Fill Height'!$B$9:$B$2166,1)-1,0,2))</f>
        <v>0</v>
      </c>
      <c r="AX293" s="4">
        <f ca="1">FORECAST(AX281,OFFSET('Fluid Volume vs Fill Height'!$E$9:$E$2166,MATCH(AX281,'Fluid Volume vs Fill Height'!$B$9:$B$2166,1)-1,0,2),
OFFSET('Fluid Volume vs Fill Height'!$B$9:$B$2166,MATCH(AX281,'Fluid Volume vs Fill Height'!$B$9:$B$2166,1)-1,0,2))</f>
        <v>0</v>
      </c>
      <c r="AY293" s="4">
        <f ca="1">FORECAST(AY281,OFFSET('Fluid Volume vs Fill Height'!$E$9:$E$2166,MATCH(AY281,'Fluid Volume vs Fill Height'!$B$9:$B$2166,1)-1,0,2),
OFFSET('Fluid Volume vs Fill Height'!$B$9:$B$2166,MATCH(AY281,'Fluid Volume vs Fill Height'!$B$9:$B$2166,1)-1,0,2))</f>
        <v>0</v>
      </c>
      <c r="AZ293" s="4">
        <f ca="1">FORECAST(AZ281,OFFSET('Fluid Volume vs Fill Height'!$E$9:$E$2166,MATCH(AZ281,'Fluid Volume vs Fill Height'!$B$9:$B$2166,1)-1,0,2),
OFFSET('Fluid Volume vs Fill Height'!$B$9:$B$2166,MATCH(AZ281,'Fluid Volume vs Fill Height'!$B$9:$B$2166,1)-1,0,2))</f>
        <v>0</v>
      </c>
      <c r="BA293" s="4">
        <f ca="1">FORECAST(BA281,OFFSET('Fluid Volume vs Fill Height'!$E$9:$E$2166,MATCH(BA281,'Fluid Volume vs Fill Height'!$B$9:$B$2166,1)-1,0,2),
OFFSET('Fluid Volume vs Fill Height'!$B$9:$B$2166,MATCH(BA281,'Fluid Volume vs Fill Height'!$B$9:$B$2166,1)-1,0,2))</f>
        <v>0</v>
      </c>
      <c r="BB293" s="4">
        <f ca="1">FORECAST(BB281,OFFSET('Fluid Volume vs Fill Height'!$E$9:$E$2166,MATCH(BB281,'Fluid Volume vs Fill Height'!$B$9:$B$2166,1)-1,0,2),
OFFSET('Fluid Volume vs Fill Height'!$B$9:$B$2166,MATCH(BB281,'Fluid Volume vs Fill Height'!$B$9:$B$2166,1)-1,0,2))</f>
        <v>0</v>
      </c>
      <c r="BC293" s="4">
        <f ca="1">FORECAST(BC281,OFFSET('Fluid Volume vs Fill Height'!$E$9:$E$2166,MATCH(BC281,'Fluid Volume vs Fill Height'!$B$9:$B$2166,1)-1,0,2),
OFFSET('Fluid Volume vs Fill Height'!$B$9:$B$2166,MATCH(BC281,'Fluid Volume vs Fill Height'!$B$9:$B$2166,1)-1,0,2))</f>
        <v>0</v>
      </c>
      <c r="BD293" s="4">
        <f ca="1">FORECAST(BD281,OFFSET('Fluid Volume vs Fill Height'!$E$9:$E$2166,MATCH(BD281,'Fluid Volume vs Fill Height'!$B$9:$B$2166,1)-1,0,2),
OFFSET('Fluid Volume vs Fill Height'!$B$9:$B$2166,MATCH(BD281,'Fluid Volume vs Fill Height'!$B$9:$B$2166,1)-1,0,2))</f>
        <v>0</v>
      </c>
      <c r="BE293" s="4">
        <f ca="1">FORECAST(BE281,OFFSET('Fluid Volume vs Fill Height'!$E$9:$E$2166,MATCH(BE281,'Fluid Volume vs Fill Height'!$B$9:$B$2166,1)-1,0,2),
OFFSET('Fluid Volume vs Fill Height'!$B$9:$B$2166,MATCH(BE281,'Fluid Volume vs Fill Height'!$B$9:$B$2166,1)-1,0,2))</f>
        <v>0</v>
      </c>
      <c r="BF293" s="4">
        <f ca="1">FORECAST(BF281,OFFSET('Fluid Volume vs Fill Height'!$E$9:$E$2166,MATCH(BF281,'Fluid Volume vs Fill Height'!$B$9:$B$2166,1)-1,0,2),
OFFSET('Fluid Volume vs Fill Height'!$B$9:$B$2166,MATCH(BF281,'Fluid Volume vs Fill Height'!$B$9:$B$2166,1)-1,0,2))</f>
        <v>0</v>
      </c>
      <c r="BG293" s="4">
        <f ca="1">FORECAST(BG281,OFFSET('Fluid Volume vs Fill Height'!$E$9:$E$2166,MATCH(BG281,'Fluid Volume vs Fill Height'!$B$9:$B$2166,1)-1,0,2),
OFFSET('Fluid Volume vs Fill Height'!$B$9:$B$2166,MATCH(BG281,'Fluid Volume vs Fill Height'!$B$9:$B$2166,1)-1,0,2))</f>
        <v>0</v>
      </c>
      <c r="BH293" s="4">
        <f ca="1">FORECAST(BH281,OFFSET('Fluid Volume vs Fill Height'!$E$9:$E$2166,MATCH(BH281,'Fluid Volume vs Fill Height'!$B$9:$B$2166,1)-1,0,2),
OFFSET('Fluid Volume vs Fill Height'!$B$9:$B$2166,MATCH(BH281,'Fluid Volume vs Fill Height'!$B$9:$B$2166,1)-1,0,2))</f>
        <v>0</v>
      </c>
      <c r="BI293" s="4">
        <f ca="1">FORECAST(BI281,OFFSET('Fluid Volume vs Fill Height'!$E$9:$E$2166,MATCH(BI281,'Fluid Volume vs Fill Height'!$B$9:$B$2166,1)-1,0,2),
OFFSET('Fluid Volume vs Fill Height'!$B$9:$B$2166,MATCH(BI281,'Fluid Volume vs Fill Height'!$B$9:$B$2166,1)-1,0,2))</f>
        <v>0</v>
      </c>
      <c r="BJ293" s="4">
        <f ca="1">FORECAST(BJ281,OFFSET('Fluid Volume vs Fill Height'!$E$9:$E$2166,MATCH(BJ281,'Fluid Volume vs Fill Height'!$B$9:$B$2166,1)-1,0,2),
OFFSET('Fluid Volume vs Fill Height'!$B$9:$B$2166,MATCH(BJ281,'Fluid Volume vs Fill Height'!$B$9:$B$2166,1)-1,0,2))</f>
        <v>0</v>
      </c>
      <c r="BK293" s="4">
        <f ca="1">FORECAST(BK281,OFFSET('Fluid Volume vs Fill Height'!$E$9:$E$2166,MATCH(BK281,'Fluid Volume vs Fill Height'!$B$9:$B$2166,1)-1,0,2),
OFFSET('Fluid Volume vs Fill Height'!$B$9:$B$2166,MATCH(BK281,'Fluid Volume vs Fill Height'!$B$9:$B$2166,1)-1,0,2))</f>
        <v>0</v>
      </c>
      <c r="BL293" s="4">
        <f ca="1">FORECAST(BL281,OFFSET('Fluid Volume vs Fill Height'!$E$9:$E$2166,MATCH(BL281,'Fluid Volume vs Fill Height'!$B$9:$B$2166,1)-1,0,2),
OFFSET('Fluid Volume vs Fill Height'!$B$9:$B$2166,MATCH(BL281,'Fluid Volume vs Fill Height'!$B$9:$B$2166,1)-1,0,2))</f>
        <v>0</v>
      </c>
      <c r="BM293" s="4">
        <f ca="1">FORECAST(BM281,OFFSET('Fluid Volume vs Fill Height'!$E$9:$E$2166,MATCH(BM281,'Fluid Volume vs Fill Height'!$B$9:$B$2166,1)-1,0,2),
OFFSET('Fluid Volume vs Fill Height'!$B$9:$B$2166,MATCH(BM281,'Fluid Volume vs Fill Height'!$B$9:$B$2166,1)-1,0,2))</f>
        <v>0</v>
      </c>
      <c r="BN293" s="4">
        <f ca="1">FORECAST(BN281,OFFSET('Fluid Volume vs Fill Height'!$E$9:$E$2166,MATCH(BN281,'Fluid Volume vs Fill Height'!$B$9:$B$2166,1)-1,0,2),
OFFSET('Fluid Volume vs Fill Height'!$B$9:$B$2166,MATCH(BN281,'Fluid Volume vs Fill Height'!$B$9:$B$2166,1)-1,0,2))</f>
        <v>0</v>
      </c>
      <c r="BO293" s="4">
        <f ca="1">FORECAST(BO281,OFFSET('Fluid Volume vs Fill Height'!$E$9:$E$2166,MATCH(BO281,'Fluid Volume vs Fill Height'!$B$9:$B$2166,1)-1,0,2),
OFFSET('Fluid Volume vs Fill Height'!$B$9:$B$2166,MATCH(BO281,'Fluid Volume vs Fill Height'!$B$9:$B$2166,1)-1,0,2))</f>
        <v>0</v>
      </c>
      <c r="BP293" s="4">
        <f ca="1">FORECAST(BP281,OFFSET('Fluid Volume vs Fill Height'!$E$9:$E$2166,MATCH(BP281,'Fluid Volume vs Fill Height'!$B$9:$B$2166,1)-1,0,2),
OFFSET('Fluid Volume vs Fill Height'!$B$9:$B$2166,MATCH(BP281,'Fluid Volume vs Fill Height'!$B$9:$B$2166,1)-1,0,2))</f>
        <v>0</v>
      </c>
      <c r="BQ293" s="4">
        <f ca="1">FORECAST(BQ281,OFFSET('Fluid Volume vs Fill Height'!$E$9:$E$2166,MATCH(BQ281,'Fluid Volume vs Fill Height'!$B$9:$B$2166,1)-1,0,2),
OFFSET('Fluid Volume vs Fill Height'!$B$9:$B$2166,MATCH(BQ281,'Fluid Volume vs Fill Height'!$B$9:$B$2166,1)-1,0,2))</f>
        <v>0</v>
      </c>
      <c r="BR293" s="4">
        <f ca="1">FORECAST(BR281,OFFSET('Fluid Volume vs Fill Height'!$E$9:$E$2166,MATCH(BR281,'Fluid Volume vs Fill Height'!$B$9:$B$2166,1)-1,0,2),
OFFSET('Fluid Volume vs Fill Height'!$B$9:$B$2166,MATCH(BR281,'Fluid Volume vs Fill Height'!$B$9:$B$2166,1)-1,0,2))</f>
        <v>0</v>
      </c>
      <c r="BS293" s="4">
        <f ca="1">FORECAST(BS281,OFFSET('Fluid Volume vs Fill Height'!$E$9:$E$2166,MATCH(BS281,'Fluid Volume vs Fill Height'!$B$9:$B$2166,1)-1,0,2),
OFFSET('Fluid Volume vs Fill Height'!$B$9:$B$2166,MATCH(BS281,'Fluid Volume vs Fill Height'!$B$9:$B$2166,1)-1,0,2))</f>
        <v>0</v>
      </c>
      <c r="BT293" s="4">
        <f ca="1">FORECAST(BT281,OFFSET('Fluid Volume vs Fill Height'!$E$9:$E$2166,MATCH(BT281,'Fluid Volume vs Fill Height'!$B$9:$B$2166,1)-1,0,2),
OFFSET('Fluid Volume vs Fill Height'!$B$9:$B$2166,MATCH(BT281,'Fluid Volume vs Fill Height'!$B$9:$B$2166,1)-1,0,2))</f>
        <v>0</v>
      </c>
      <c r="BU293" s="4">
        <f ca="1">FORECAST(BU281,OFFSET('Fluid Volume vs Fill Height'!$E$9:$E$2166,MATCH(BU281,'Fluid Volume vs Fill Height'!$B$9:$B$2166,1)-1,0,2),
OFFSET('Fluid Volume vs Fill Height'!$B$9:$B$2166,MATCH(BU281,'Fluid Volume vs Fill Height'!$B$9:$B$2166,1)-1,0,2))</f>
        <v>0</v>
      </c>
      <c r="BV293" s="4">
        <f ca="1">FORECAST(BV281,OFFSET('Fluid Volume vs Fill Height'!$E$9:$E$2166,MATCH(BV281,'Fluid Volume vs Fill Height'!$B$9:$B$2166,1)-1,0,2),
OFFSET('Fluid Volume vs Fill Height'!$B$9:$B$2166,MATCH(BV281,'Fluid Volume vs Fill Height'!$B$9:$B$2166,1)-1,0,2))</f>
        <v>0</v>
      </c>
      <c r="BW293" s="4">
        <f ca="1">FORECAST(BW281,OFFSET('Fluid Volume vs Fill Height'!$E$9:$E$2166,MATCH(BW281,'Fluid Volume vs Fill Height'!$B$9:$B$2166,1)-1,0,2),
OFFSET('Fluid Volume vs Fill Height'!$B$9:$B$2166,MATCH(BW281,'Fluid Volume vs Fill Height'!$B$9:$B$2166,1)-1,0,2))</f>
        <v>0</v>
      </c>
      <c r="BX293" s="4">
        <f ca="1">FORECAST(BX281,OFFSET('Fluid Volume vs Fill Height'!$E$9:$E$2166,MATCH(BX281,'Fluid Volume vs Fill Height'!$B$9:$B$2166,1)-1,0,2),
OFFSET('Fluid Volume vs Fill Height'!$B$9:$B$2166,MATCH(BX281,'Fluid Volume vs Fill Height'!$B$9:$B$2166,1)-1,0,2))</f>
        <v>0</v>
      </c>
      <c r="BY293" s="4">
        <f ca="1">FORECAST(BY281,OFFSET('Fluid Volume vs Fill Height'!$E$9:$E$2166,MATCH(BY281,'Fluid Volume vs Fill Height'!$B$9:$B$2166,1)-1,0,2),
OFFSET('Fluid Volume vs Fill Height'!$B$9:$B$2166,MATCH(BY281,'Fluid Volume vs Fill Height'!$B$9:$B$2166,1)-1,0,2))</f>
        <v>0</v>
      </c>
      <c r="BZ293" s="4">
        <f ca="1">FORECAST(BZ281,OFFSET('Fluid Volume vs Fill Height'!$E$9:$E$2166,MATCH(BZ281,'Fluid Volume vs Fill Height'!$B$9:$B$2166,1)-1,0,2),
OFFSET('Fluid Volume vs Fill Height'!$B$9:$B$2166,MATCH(BZ281,'Fluid Volume vs Fill Height'!$B$9:$B$2166,1)-1,0,2))</f>
        <v>0</v>
      </c>
      <c r="CA293" s="4">
        <f ca="1">FORECAST(CA281,OFFSET('Fluid Volume vs Fill Height'!$E$9:$E$2166,MATCH(CA281,'Fluid Volume vs Fill Height'!$B$9:$B$2166,1)-1,0,2),
OFFSET('Fluid Volume vs Fill Height'!$B$9:$B$2166,MATCH(CA281,'Fluid Volume vs Fill Height'!$B$9:$B$2166,1)-1,0,2))</f>
        <v>0</v>
      </c>
      <c r="CB293" s="4">
        <f ca="1">FORECAST(CB281,OFFSET('Fluid Volume vs Fill Height'!$E$9:$E$2166,MATCH(CB281,'Fluid Volume vs Fill Height'!$B$9:$B$2166,1)-1,0,2),
OFFSET('Fluid Volume vs Fill Height'!$B$9:$B$2166,MATCH(CB281,'Fluid Volume vs Fill Height'!$B$9:$B$2166,1)-1,0,2))</f>
        <v>0</v>
      </c>
      <c r="CC293" s="4">
        <f ca="1">FORECAST(CC281,OFFSET('Fluid Volume vs Fill Height'!$E$9:$E$2166,MATCH(CC281,'Fluid Volume vs Fill Height'!$B$9:$B$2166,1)-1,0,2),
OFFSET('Fluid Volume vs Fill Height'!$B$9:$B$2166,MATCH(CC281,'Fluid Volume vs Fill Height'!$B$9:$B$2166,1)-1,0,2))</f>
        <v>0</v>
      </c>
      <c r="CD293" s="4">
        <f ca="1">FORECAST(CD281,OFFSET('Fluid Volume vs Fill Height'!$E$9:$E$2166,MATCH(CD281,'Fluid Volume vs Fill Height'!$B$9:$B$2166,1)-1,0,2),
OFFSET('Fluid Volume vs Fill Height'!$B$9:$B$2166,MATCH(CD281,'Fluid Volume vs Fill Height'!$B$9:$B$2166,1)-1,0,2))</f>
        <v>0</v>
      </c>
      <c r="CE293" s="4">
        <f ca="1">FORECAST(CE281,OFFSET('Fluid Volume vs Fill Height'!$E$9:$E$2166,MATCH(CE281,'Fluid Volume vs Fill Height'!$B$9:$B$2166,1)-1,0,2),
OFFSET('Fluid Volume vs Fill Height'!$B$9:$B$2166,MATCH(CE281,'Fluid Volume vs Fill Height'!$B$9:$B$2166,1)-1,0,2))</f>
        <v>0</v>
      </c>
      <c r="CF293" s="4">
        <f ca="1">FORECAST(CF281,OFFSET('Fluid Volume vs Fill Height'!$E$9:$E$2166,MATCH(CF281,'Fluid Volume vs Fill Height'!$B$9:$B$2166,1)-1,0,2),
OFFSET('Fluid Volume vs Fill Height'!$B$9:$B$2166,MATCH(CF281,'Fluid Volume vs Fill Height'!$B$9:$B$2166,1)-1,0,2))</f>
        <v>0</v>
      </c>
      <c r="CG293" s="4">
        <f ca="1">FORECAST(CG281,OFFSET('Fluid Volume vs Fill Height'!$E$9:$E$2166,MATCH(CG281,'Fluid Volume vs Fill Height'!$B$9:$B$2166,1)-1,0,2),
OFFSET('Fluid Volume vs Fill Height'!$B$9:$B$2166,MATCH(CG281,'Fluid Volume vs Fill Height'!$B$9:$B$2166,1)-1,0,2))</f>
        <v>0</v>
      </c>
      <c r="CH293" s="4">
        <f ca="1">FORECAST(CH281,OFFSET('Fluid Volume vs Fill Height'!$E$9:$E$2166,MATCH(CH281,'Fluid Volume vs Fill Height'!$B$9:$B$2166,1)-1,0,2),
OFFSET('Fluid Volume vs Fill Height'!$B$9:$B$2166,MATCH(CH281,'Fluid Volume vs Fill Height'!$B$9:$B$2166,1)-1,0,2))</f>
        <v>0</v>
      </c>
      <c r="CI293" s="4">
        <f ca="1">FORECAST(CI281,OFFSET('Fluid Volume vs Fill Height'!$E$9:$E$2166,MATCH(CI281,'Fluid Volume vs Fill Height'!$B$9:$B$2166,1)-1,0,2),
OFFSET('Fluid Volume vs Fill Height'!$B$9:$B$2166,MATCH(CI281,'Fluid Volume vs Fill Height'!$B$9:$B$2166,1)-1,0,2))</f>
        <v>0</v>
      </c>
      <c r="CJ293" s="4">
        <f ca="1">FORECAST(CJ281,OFFSET('Fluid Volume vs Fill Height'!$E$9:$E$2166,MATCH(CJ281,'Fluid Volume vs Fill Height'!$B$9:$B$2166,1)-1,0,2),
OFFSET('Fluid Volume vs Fill Height'!$B$9:$B$2166,MATCH(CJ281,'Fluid Volume vs Fill Height'!$B$9:$B$2166,1)-1,0,2))</f>
        <v>0</v>
      </c>
      <c r="CK293" s="4">
        <f ca="1">FORECAST(CK281,OFFSET('Fluid Volume vs Fill Height'!$E$9:$E$2166,MATCH(CK281,'Fluid Volume vs Fill Height'!$B$9:$B$2166,1)-1,0,2),
OFFSET('Fluid Volume vs Fill Height'!$B$9:$B$2166,MATCH(CK281,'Fluid Volume vs Fill Height'!$B$9:$B$2166,1)-1,0,2))</f>
        <v>0</v>
      </c>
      <c r="CL293" s="4">
        <f ca="1">FORECAST(CL281,OFFSET('Fluid Volume vs Fill Height'!$E$9:$E$2166,MATCH(CL281,'Fluid Volume vs Fill Height'!$B$9:$B$2166,1)-1,0,2),
OFFSET('Fluid Volume vs Fill Height'!$B$9:$B$2166,MATCH(CL281,'Fluid Volume vs Fill Height'!$B$9:$B$2166,1)-1,0,2))</f>
        <v>0</v>
      </c>
      <c r="CM293" s="4">
        <f ca="1">FORECAST(CM281,OFFSET('Fluid Volume vs Fill Height'!$E$9:$E$2166,MATCH(CM281,'Fluid Volume vs Fill Height'!$B$9:$B$2166,1)-1,0,2),
OFFSET('Fluid Volume vs Fill Height'!$B$9:$B$2166,MATCH(CM281,'Fluid Volume vs Fill Height'!$B$9:$B$2166,1)-1,0,2))</f>
        <v>0</v>
      </c>
      <c r="CN293" s="4">
        <f ca="1">FORECAST(CN281,OFFSET('Fluid Volume vs Fill Height'!$E$9:$E$2166,MATCH(CN281,'Fluid Volume vs Fill Height'!$B$9:$B$2166,1)-1,0,2),
OFFSET('Fluid Volume vs Fill Height'!$B$9:$B$2166,MATCH(CN281,'Fluid Volume vs Fill Height'!$B$9:$B$2166,1)-1,0,2))</f>
        <v>0</v>
      </c>
      <c r="CO293" s="4">
        <f ca="1">FORECAST(CO281,OFFSET('Fluid Volume vs Fill Height'!$E$9:$E$2166,MATCH(CO281,'Fluid Volume vs Fill Height'!$B$9:$B$2166,1)-1,0,2),
OFFSET('Fluid Volume vs Fill Height'!$B$9:$B$2166,MATCH(CO281,'Fluid Volume vs Fill Height'!$B$9:$B$2166,1)-1,0,2))</f>
        <v>0</v>
      </c>
      <c r="CP293" s="4">
        <f ca="1">FORECAST(CP281,OFFSET('Fluid Volume vs Fill Height'!$E$9:$E$2166,MATCH(CP281,'Fluid Volume vs Fill Height'!$B$9:$B$2166,1)-1,0,2),
OFFSET('Fluid Volume vs Fill Height'!$B$9:$B$2166,MATCH(CP281,'Fluid Volume vs Fill Height'!$B$9:$B$2166,1)-1,0,2))</f>
        <v>0</v>
      </c>
      <c r="CQ293" s="4">
        <f ca="1">FORECAST(CQ281,OFFSET('Fluid Volume vs Fill Height'!$E$9:$E$2166,MATCH(CQ281,'Fluid Volume vs Fill Height'!$B$9:$B$2166,1)-1,0,2),
OFFSET('Fluid Volume vs Fill Height'!$B$9:$B$2166,MATCH(CQ281,'Fluid Volume vs Fill Height'!$B$9:$B$2166,1)-1,0,2))</f>
        <v>0</v>
      </c>
      <c r="CR293" s="4">
        <f ca="1">FORECAST(CR281,OFFSET('Fluid Volume vs Fill Height'!$E$9:$E$2166,MATCH(CR281,'Fluid Volume vs Fill Height'!$B$9:$B$2166,1)-1,0,2),
OFFSET('Fluid Volume vs Fill Height'!$B$9:$B$2166,MATCH(CR281,'Fluid Volume vs Fill Height'!$B$9:$B$2166,1)-1,0,2))</f>
        <v>0</v>
      </c>
      <c r="CS293" s="4">
        <f ca="1">FORECAST(CS281,OFFSET('Fluid Volume vs Fill Height'!$E$9:$E$2166,MATCH(CS281,'Fluid Volume vs Fill Height'!$B$9:$B$2166,1)-1,0,2),
OFFSET('Fluid Volume vs Fill Height'!$B$9:$B$2166,MATCH(CS281,'Fluid Volume vs Fill Height'!$B$9:$B$2166,1)-1,0,2))</f>
        <v>0</v>
      </c>
      <c r="CT293" s="4">
        <f ca="1">FORECAST(CT281,OFFSET('Fluid Volume vs Fill Height'!$E$9:$E$2166,MATCH(CT281,'Fluid Volume vs Fill Height'!$B$9:$B$2166,1)-1,0,2),
OFFSET('Fluid Volume vs Fill Height'!$B$9:$B$2166,MATCH(CT281,'Fluid Volume vs Fill Height'!$B$9:$B$2166,1)-1,0,2))</f>
        <v>0</v>
      </c>
      <c r="CU293" s="4">
        <f ca="1">FORECAST(CU281,OFFSET('Fluid Volume vs Fill Height'!$E$9:$E$2166,MATCH(CU281,'Fluid Volume vs Fill Height'!$B$9:$B$2166,1)-1,0,2),
OFFSET('Fluid Volume vs Fill Height'!$B$9:$B$2166,MATCH(CU281,'Fluid Volume vs Fill Height'!$B$9:$B$2166,1)-1,0,2))</f>
        <v>0</v>
      </c>
      <c r="CV293" s="4">
        <f ca="1">FORECAST(CV281,OFFSET('Fluid Volume vs Fill Height'!$E$9:$E$2166,MATCH(CV281,'Fluid Volume vs Fill Height'!$B$9:$B$2166,1)-1,0,2),
OFFSET('Fluid Volume vs Fill Height'!$B$9:$B$2166,MATCH(CV281,'Fluid Volume vs Fill Height'!$B$9:$B$2166,1)-1,0,2))</f>
        <v>0</v>
      </c>
      <c r="CW293" s="4">
        <f ca="1">FORECAST(CW281,OFFSET('Fluid Volume vs Fill Height'!$E$9:$E$2166,MATCH(CW281,'Fluid Volume vs Fill Height'!$B$9:$B$2166,1)-1,0,2),
OFFSET('Fluid Volume vs Fill Height'!$B$9:$B$2166,MATCH(CW281,'Fluid Volume vs Fill Height'!$B$9:$B$2166,1)-1,0,2))</f>
        <v>0</v>
      </c>
      <c r="CX293" s="4">
        <f ca="1">FORECAST(CX281,OFFSET('Fluid Volume vs Fill Height'!$E$9:$E$2166,MATCH(CX281,'Fluid Volume vs Fill Height'!$B$9:$B$2166,1)-1,0,2),
OFFSET('Fluid Volume vs Fill Height'!$B$9:$B$2166,MATCH(CX281,'Fluid Volume vs Fill Height'!$B$9:$B$2166,1)-1,0,2))</f>
        <v>0</v>
      </c>
      <c r="CY293" s="4">
        <f ca="1">FORECAST(CY281,OFFSET('Fluid Volume vs Fill Height'!$E$9:$E$2166,MATCH(CY281,'Fluid Volume vs Fill Height'!$B$9:$B$2166,1)-1,0,2),
OFFSET('Fluid Volume vs Fill Height'!$B$9:$B$2166,MATCH(CY281,'Fluid Volume vs Fill Height'!$B$9:$B$2166,1)-1,0,2))</f>
        <v>0</v>
      </c>
      <c r="CZ293" s="4">
        <f ca="1">FORECAST(CZ281,OFFSET('Fluid Volume vs Fill Height'!$E$9:$E$2166,MATCH(CZ281,'Fluid Volume vs Fill Height'!$B$9:$B$2166,1)-1,0,2),
OFFSET('Fluid Volume vs Fill Height'!$B$9:$B$2166,MATCH(CZ281,'Fluid Volume vs Fill Height'!$B$9:$B$2166,1)-1,0,2))</f>
        <v>0</v>
      </c>
      <c r="DA293" s="4">
        <f ca="1">FORECAST(DA281,OFFSET('Fluid Volume vs Fill Height'!$E$9:$E$2166,MATCH(DA281,'Fluid Volume vs Fill Height'!$B$9:$B$2166,1)-1,0,2),
OFFSET('Fluid Volume vs Fill Height'!$B$9:$B$2166,MATCH(DA281,'Fluid Volume vs Fill Height'!$B$9:$B$2166,1)-1,0,2))</f>
        <v>0</v>
      </c>
      <c r="DB293" s="4">
        <f ca="1">FORECAST(DB281,OFFSET('Fluid Volume vs Fill Height'!$E$9:$E$2166,MATCH(DB281,'Fluid Volume vs Fill Height'!$B$9:$B$2166,1)-1,0,2),
OFFSET('Fluid Volume vs Fill Height'!$B$9:$B$2166,MATCH(DB281,'Fluid Volume vs Fill Height'!$B$9:$B$2166,1)-1,0,2))</f>
        <v>0</v>
      </c>
      <c r="DC293" s="4">
        <f ca="1">FORECAST(DC281,OFFSET('Fluid Volume vs Fill Height'!$E$9:$E$2166,MATCH(DC281,'Fluid Volume vs Fill Height'!$B$9:$B$2166,1)-1,0,2),
OFFSET('Fluid Volume vs Fill Height'!$B$9:$B$2166,MATCH(DC281,'Fluid Volume vs Fill Height'!$B$9:$B$2166,1)-1,0,2))</f>
        <v>0</v>
      </c>
      <c r="DD293" s="4">
        <f ca="1">FORECAST(DD281,OFFSET('Fluid Volume vs Fill Height'!$E$9:$E$2166,MATCH(DD281,'Fluid Volume vs Fill Height'!$B$9:$B$2166,1)-1,0,2),
OFFSET('Fluid Volume vs Fill Height'!$B$9:$B$2166,MATCH(DD281,'Fluid Volume vs Fill Height'!$B$9:$B$2166,1)-1,0,2))</f>
        <v>0</v>
      </c>
      <c r="DE293" s="4">
        <f ca="1">FORECAST(DE281,OFFSET('Fluid Volume vs Fill Height'!$E$9:$E$2166,MATCH(DE281,'Fluid Volume vs Fill Height'!$B$9:$B$2166,1)-1,0,2),
OFFSET('Fluid Volume vs Fill Height'!$B$9:$B$2166,MATCH(DE281,'Fluid Volume vs Fill Height'!$B$9:$B$2166,1)-1,0,2))</f>
        <v>0</v>
      </c>
      <c r="DF293" s="4">
        <f ca="1">FORECAST(DF281,OFFSET('Fluid Volume vs Fill Height'!$E$9:$E$2166,MATCH(DF281,'Fluid Volume vs Fill Height'!$B$9:$B$2166,1)-1,0,2),
OFFSET('Fluid Volume vs Fill Height'!$B$9:$B$2166,MATCH(DF281,'Fluid Volume vs Fill Height'!$B$9:$B$2166,1)-1,0,2))</f>
        <v>0</v>
      </c>
      <c r="DG293" s="4">
        <f ca="1">FORECAST(DG281,OFFSET('Fluid Volume vs Fill Height'!$E$9:$E$2166,MATCH(DG281,'Fluid Volume vs Fill Height'!$B$9:$B$2166,1)-1,0,2),
OFFSET('Fluid Volume vs Fill Height'!$B$9:$B$2166,MATCH(DG281,'Fluid Volume vs Fill Height'!$B$9:$B$2166,1)-1,0,2))</f>
        <v>0</v>
      </c>
      <c r="DH293" s="4">
        <f ca="1">FORECAST(DH281,OFFSET('Fluid Volume vs Fill Height'!$E$9:$E$2166,MATCH(DH281,'Fluid Volume vs Fill Height'!$B$9:$B$2166,1)-1,0,2),
OFFSET('Fluid Volume vs Fill Height'!$B$9:$B$2166,MATCH(DH281,'Fluid Volume vs Fill Height'!$B$9:$B$2166,1)-1,0,2))</f>
        <v>0</v>
      </c>
      <c r="DI293" s="4">
        <f ca="1">FORECAST(DI281,OFFSET('Fluid Volume vs Fill Height'!$E$9:$E$2166,MATCH(DI281,'Fluid Volume vs Fill Height'!$B$9:$B$2166,1)-1,0,2),
OFFSET('Fluid Volume vs Fill Height'!$B$9:$B$2166,MATCH(DI281,'Fluid Volume vs Fill Height'!$B$9:$B$2166,1)-1,0,2))</f>
        <v>0</v>
      </c>
      <c r="DJ293" s="4">
        <f ca="1">FORECAST(DJ281,OFFSET('Fluid Volume vs Fill Height'!$E$9:$E$2166,MATCH(DJ281,'Fluid Volume vs Fill Height'!$B$9:$B$2166,1)-1,0,2),
OFFSET('Fluid Volume vs Fill Height'!$B$9:$B$2166,MATCH(DJ281,'Fluid Volume vs Fill Height'!$B$9:$B$2166,1)-1,0,2))</f>
        <v>0</v>
      </c>
      <c r="DK293" s="4">
        <f ca="1">FORECAST(DK281,OFFSET('Fluid Volume vs Fill Height'!$E$9:$E$2166,MATCH(DK281,'Fluid Volume vs Fill Height'!$B$9:$B$2166,1)-1,0,2),
OFFSET('Fluid Volume vs Fill Height'!$B$9:$B$2166,MATCH(DK281,'Fluid Volume vs Fill Height'!$B$9:$B$2166,1)-1,0,2))</f>
        <v>0</v>
      </c>
      <c r="DL293" s="4">
        <f ca="1">FORECAST(DL281,OFFSET('Fluid Volume vs Fill Height'!$E$9:$E$2166,MATCH(DL281,'Fluid Volume vs Fill Height'!$B$9:$B$2166,1)-1,0,2),
OFFSET('Fluid Volume vs Fill Height'!$B$9:$B$2166,MATCH(DL281,'Fluid Volume vs Fill Height'!$B$9:$B$2166,1)-1,0,2))</f>
        <v>0</v>
      </c>
      <c r="DM293" s="4">
        <f ca="1">FORECAST(DM281,OFFSET('Fluid Volume vs Fill Height'!$E$9:$E$2166,MATCH(DM281,'Fluid Volume vs Fill Height'!$B$9:$B$2166,1)-1,0,2),
OFFSET('Fluid Volume vs Fill Height'!$B$9:$B$2166,MATCH(DM281,'Fluid Volume vs Fill Height'!$B$9:$B$2166,1)-1,0,2))</f>
        <v>0</v>
      </c>
      <c r="DN293" s="4">
        <f ca="1">FORECAST(DN281,OFFSET('Fluid Volume vs Fill Height'!$E$9:$E$2166,MATCH(DN281,'Fluid Volume vs Fill Height'!$B$9:$B$2166,1)-1,0,2),
OFFSET('Fluid Volume vs Fill Height'!$B$9:$B$2166,MATCH(DN281,'Fluid Volume vs Fill Height'!$B$9:$B$2166,1)-1,0,2))</f>
        <v>0</v>
      </c>
      <c r="DO293" s="4">
        <f ca="1">FORECAST(DO281,OFFSET('Fluid Volume vs Fill Height'!$E$9:$E$2166,MATCH(DO281,'Fluid Volume vs Fill Height'!$B$9:$B$2166,1)-1,0,2),
OFFSET('Fluid Volume vs Fill Height'!$B$9:$B$2166,MATCH(DO281,'Fluid Volume vs Fill Height'!$B$9:$B$2166,1)-1,0,2))</f>
        <v>0</v>
      </c>
      <c r="DP293" s="4">
        <f ca="1">FORECAST(DP281,OFFSET('Fluid Volume vs Fill Height'!$E$9:$E$2166,MATCH(DP281,'Fluid Volume vs Fill Height'!$B$9:$B$2166,1)-1,0,2),
OFFSET('Fluid Volume vs Fill Height'!$B$9:$B$2166,MATCH(DP281,'Fluid Volume vs Fill Height'!$B$9:$B$2166,1)-1,0,2))</f>
        <v>0</v>
      </c>
      <c r="DQ293" s="4">
        <f ca="1">FORECAST(DQ281,OFFSET('Fluid Volume vs Fill Height'!$E$9:$E$2166,MATCH(DQ281,'Fluid Volume vs Fill Height'!$B$9:$B$2166,1)-1,0,2),
OFFSET('Fluid Volume vs Fill Height'!$B$9:$B$2166,MATCH(DQ281,'Fluid Volume vs Fill Height'!$B$9:$B$2166,1)-1,0,2))</f>
        <v>0</v>
      </c>
      <c r="DR293" s="4">
        <f ca="1">FORECAST(DR281,OFFSET('Fluid Volume vs Fill Height'!$E$9:$E$2166,MATCH(DR281,'Fluid Volume vs Fill Height'!$B$9:$B$2166,1)-1,0,2),
OFFSET('Fluid Volume vs Fill Height'!$B$9:$B$2166,MATCH(DR281,'Fluid Volume vs Fill Height'!$B$9:$B$2166,1)-1,0,2))</f>
        <v>0</v>
      </c>
      <c r="DS293" s="4">
        <f ca="1">FORECAST(DS281,OFFSET('Fluid Volume vs Fill Height'!$E$9:$E$2166,MATCH(DS281,'Fluid Volume vs Fill Height'!$B$9:$B$2166,1)-1,0,2),
OFFSET('Fluid Volume vs Fill Height'!$B$9:$B$2166,MATCH(DS281,'Fluid Volume vs Fill Height'!$B$9:$B$2166,1)-1,0,2))</f>
        <v>0</v>
      </c>
      <c r="DT293" s="4">
        <f ca="1">FORECAST(DT281,OFFSET('Fluid Volume vs Fill Height'!$E$9:$E$2166,MATCH(DT281,'Fluid Volume vs Fill Height'!$B$9:$B$2166,1)-1,0,2),
OFFSET('Fluid Volume vs Fill Height'!$B$9:$B$2166,MATCH(DT281,'Fluid Volume vs Fill Height'!$B$9:$B$2166,1)-1,0,2))</f>
        <v>0</v>
      </c>
      <c r="DU293" s="4">
        <f ca="1">FORECAST(DU281,OFFSET('Fluid Volume vs Fill Height'!$E$9:$E$2166,MATCH(DU281,'Fluid Volume vs Fill Height'!$B$9:$B$2166,1)-1,0,2),
OFFSET('Fluid Volume vs Fill Height'!$B$9:$B$2166,MATCH(DU281,'Fluid Volume vs Fill Height'!$B$9:$B$2166,1)-1,0,2))</f>
        <v>0</v>
      </c>
      <c r="DV293" s="4">
        <f ca="1">FORECAST(DV281,OFFSET('Fluid Volume vs Fill Height'!$E$9:$E$2166,MATCH(DV281,'Fluid Volume vs Fill Height'!$B$9:$B$2166,1)-1,0,2),
OFFSET('Fluid Volume vs Fill Height'!$B$9:$B$2166,MATCH(DV281,'Fluid Volume vs Fill Height'!$B$9:$B$2166,1)-1,0,2))</f>
        <v>0</v>
      </c>
      <c r="DW293" s="4">
        <f ca="1">FORECAST(DW281,OFFSET('Fluid Volume vs Fill Height'!$E$9:$E$2166,MATCH(DW281,'Fluid Volume vs Fill Height'!$B$9:$B$2166,1)-1,0,2),
OFFSET('Fluid Volume vs Fill Height'!$B$9:$B$2166,MATCH(DW281,'Fluid Volume vs Fill Height'!$B$9:$B$2166,1)-1,0,2))</f>
        <v>0</v>
      </c>
      <c r="DX293" s="4">
        <f ca="1">FORECAST(DX281,OFFSET('Fluid Volume vs Fill Height'!$E$9:$E$2166,MATCH(DX281,'Fluid Volume vs Fill Height'!$B$9:$B$2166,1)-1,0,2),
OFFSET('Fluid Volume vs Fill Height'!$B$9:$B$2166,MATCH(DX281,'Fluid Volume vs Fill Height'!$B$9:$B$2166,1)-1,0,2))</f>
        <v>0</v>
      </c>
      <c r="DY293" s="4">
        <f ca="1">FORECAST(DY281,OFFSET('Fluid Volume vs Fill Height'!$E$9:$E$2166,MATCH(DY281,'Fluid Volume vs Fill Height'!$B$9:$B$2166,1)-1,0,2),
OFFSET('Fluid Volume vs Fill Height'!$B$9:$B$2166,MATCH(DY281,'Fluid Volume vs Fill Height'!$B$9:$B$2166,1)-1,0,2))</f>
        <v>0</v>
      </c>
      <c r="DZ293" s="4">
        <f ca="1">FORECAST(DZ281,OFFSET('Fluid Volume vs Fill Height'!$E$9:$E$2166,MATCH(DZ281,'Fluid Volume vs Fill Height'!$B$9:$B$2166,1)-1,0,2),
OFFSET('Fluid Volume vs Fill Height'!$B$9:$B$2166,MATCH(DZ281,'Fluid Volume vs Fill Height'!$B$9:$B$2166,1)-1,0,2))</f>
        <v>0</v>
      </c>
      <c r="EA293" s="4">
        <f ca="1">FORECAST(EA281,OFFSET('Fluid Volume vs Fill Height'!$E$9:$E$2166,MATCH(EA281,'Fluid Volume vs Fill Height'!$B$9:$B$2166,1)-1,0,2),
OFFSET('Fluid Volume vs Fill Height'!$B$9:$B$2166,MATCH(EA281,'Fluid Volume vs Fill Height'!$B$9:$B$2166,1)-1,0,2))</f>
        <v>0</v>
      </c>
      <c r="EB293" s="4">
        <f ca="1">FORECAST(EB281,OFFSET('Fluid Volume vs Fill Height'!$E$9:$E$2166,MATCH(EB281,'Fluid Volume vs Fill Height'!$B$9:$B$2166,1)-1,0,2),
OFFSET('Fluid Volume vs Fill Height'!$B$9:$B$2166,MATCH(EB281,'Fluid Volume vs Fill Height'!$B$9:$B$2166,1)-1,0,2))</f>
        <v>0</v>
      </c>
      <c r="EC293" s="4">
        <f ca="1">FORECAST(EC281,OFFSET('Fluid Volume vs Fill Height'!$E$9:$E$2166,MATCH(EC281,'Fluid Volume vs Fill Height'!$B$9:$B$2166,1)-1,0,2),
OFFSET('Fluid Volume vs Fill Height'!$B$9:$B$2166,MATCH(EC281,'Fluid Volume vs Fill Height'!$B$9:$B$2166,1)-1,0,2))</f>
        <v>0</v>
      </c>
      <c r="ED293" s="4">
        <f ca="1">FORECAST(ED281,OFFSET('Fluid Volume vs Fill Height'!$E$9:$E$2166,MATCH(ED281,'Fluid Volume vs Fill Height'!$B$9:$B$2166,1)-1,0,2),
OFFSET('Fluid Volume vs Fill Height'!$B$9:$B$2166,MATCH(ED281,'Fluid Volume vs Fill Height'!$B$9:$B$2166,1)-1,0,2))</f>
        <v>0</v>
      </c>
      <c r="EE293" s="4">
        <f ca="1">FORECAST(EE281,OFFSET('Fluid Volume vs Fill Height'!$E$9:$E$2166,MATCH(EE281,'Fluid Volume vs Fill Height'!$B$9:$B$2166,1)-1,0,2),
OFFSET('Fluid Volume vs Fill Height'!$B$9:$B$2166,MATCH(EE281,'Fluid Volume vs Fill Height'!$B$9:$B$2166,1)-1,0,2))</f>
        <v>0</v>
      </c>
      <c r="EF293" s="4">
        <f ca="1">FORECAST(EF281,OFFSET('Fluid Volume vs Fill Height'!$E$9:$E$2166,MATCH(EF281,'Fluid Volume vs Fill Height'!$B$9:$B$2166,1)-1,0,2),
OFFSET('Fluid Volume vs Fill Height'!$B$9:$B$2166,MATCH(EF281,'Fluid Volume vs Fill Height'!$B$9:$B$2166,1)-1,0,2))</f>
        <v>0</v>
      </c>
      <c r="EG293" s="4">
        <f ca="1">FORECAST(EG281,OFFSET('Fluid Volume vs Fill Height'!$E$9:$E$2166,MATCH(EG281,'Fluid Volume vs Fill Height'!$B$9:$B$2166,1)-1,0,2),
OFFSET('Fluid Volume vs Fill Height'!$B$9:$B$2166,MATCH(EG281,'Fluid Volume vs Fill Height'!$B$9:$B$2166,1)-1,0,2))</f>
        <v>0</v>
      </c>
      <c r="EH293" s="4">
        <f ca="1">FORECAST(EH281,OFFSET('Fluid Volume vs Fill Height'!$E$9:$E$2166,MATCH(EH281,'Fluid Volume vs Fill Height'!$B$9:$B$2166,1)-1,0,2),
OFFSET('Fluid Volume vs Fill Height'!$B$9:$B$2166,MATCH(EH281,'Fluid Volume vs Fill Height'!$B$9:$B$2166,1)-1,0,2))</f>
        <v>0</v>
      </c>
      <c r="EI293" s="4">
        <f ca="1">FORECAST(EI281,OFFSET('Fluid Volume vs Fill Height'!$E$9:$E$2166,MATCH(EI281,'Fluid Volume vs Fill Height'!$B$9:$B$2166,1)-1,0,2),
OFFSET('Fluid Volume vs Fill Height'!$B$9:$B$2166,MATCH(EI281,'Fluid Volume vs Fill Height'!$B$9:$B$2166,1)-1,0,2))</f>
        <v>0</v>
      </c>
      <c r="EJ293" s="4">
        <f ca="1">FORECAST(EJ281,OFFSET('Fluid Volume vs Fill Height'!$E$9:$E$2166,MATCH(EJ281,'Fluid Volume vs Fill Height'!$B$9:$B$2166,1)-1,0,2),
OFFSET('Fluid Volume vs Fill Height'!$B$9:$B$2166,MATCH(EJ281,'Fluid Volume vs Fill Height'!$B$9:$B$2166,1)-1,0,2))</f>
        <v>0</v>
      </c>
      <c r="EK293" s="4">
        <f ca="1">FORECAST(EK281,OFFSET('Fluid Volume vs Fill Height'!$E$9:$E$2166,MATCH(EK281,'Fluid Volume vs Fill Height'!$B$9:$B$2166,1)-1,0,2),
OFFSET('Fluid Volume vs Fill Height'!$B$9:$B$2166,MATCH(EK281,'Fluid Volume vs Fill Height'!$B$9:$B$2166,1)-1,0,2))</f>
        <v>0</v>
      </c>
      <c r="EL293" s="4">
        <f ca="1">FORECAST(EL281,OFFSET('Fluid Volume vs Fill Height'!$E$9:$E$2166,MATCH(EL281,'Fluid Volume vs Fill Height'!$B$9:$B$2166,1)-1,0,2),
OFFSET('Fluid Volume vs Fill Height'!$B$9:$B$2166,MATCH(EL281,'Fluid Volume vs Fill Height'!$B$9:$B$2166,1)-1,0,2))</f>
        <v>0</v>
      </c>
      <c r="EM293" s="4">
        <f ca="1">FORECAST(EM281,OFFSET('Fluid Volume vs Fill Height'!$E$9:$E$2166,MATCH(EM281,'Fluid Volume vs Fill Height'!$B$9:$B$2166,1)-1,0,2),
OFFSET('Fluid Volume vs Fill Height'!$B$9:$B$2166,MATCH(EM281,'Fluid Volume vs Fill Height'!$B$9:$B$2166,1)-1,0,2))</f>
        <v>0</v>
      </c>
      <c r="EN293" s="4">
        <f ca="1">FORECAST(EN281,OFFSET('Fluid Volume vs Fill Height'!$E$9:$E$2166,MATCH(EN281,'Fluid Volume vs Fill Height'!$B$9:$B$2166,1)-1,0,2),
OFFSET('Fluid Volume vs Fill Height'!$B$9:$B$2166,MATCH(EN281,'Fluid Volume vs Fill Height'!$B$9:$B$2166,1)-1,0,2))</f>
        <v>0</v>
      </c>
      <c r="EO293" s="4">
        <f ca="1">FORECAST(EO281,OFFSET('Fluid Volume vs Fill Height'!$E$9:$E$2166,MATCH(EO281,'Fluid Volume vs Fill Height'!$B$9:$B$2166,1)-1,0,2),
OFFSET('Fluid Volume vs Fill Height'!$B$9:$B$2166,MATCH(EO281,'Fluid Volume vs Fill Height'!$B$9:$B$2166,1)-1,0,2))</f>
        <v>0</v>
      </c>
      <c r="EP293" s="4">
        <f ca="1">FORECAST(EP281,OFFSET('Fluid Volume vs Fill Height'!$E$9:$E$2166,MATCH(EP281,'Fluid Volume vs Fill Height'!$B$9:$B$2166,1)-1,0,2),
OFFSET('Fluid Volume vs Fill Height'!$B$9:$B$2166,MATCH(EP281,'Fluid Volume vs Fill Height'!$B$9:$B$2166,1)-1,0,2))</f>
        <v>0</v>
      </c>
      <c r="EQ293" s="4">
        <f ca="1">FORECAST(EQ281,OFFSET('Fluid Volume vs Fill Height'!$E$9:$E$2166,MATCH(EQ281,'Fluid Volume vs Fill Height'!$B$9:$B$2166,1)-1,0,2),
OFFSET('Fluid Volume vs Fill Height'!$B$9:$B$2166,MATCH(EQ281,'Fluid Volume vs Fill Height'!$B$9:$B$2166,1)-1,0,2))</f>
        <v>0</v>
      </c>
      <c r="ER293" s="4">
        <f ca="1">FORECAST(ER281,OFFSET('Fluid Volume vs Fill Height'!$E$9:$E$2166,MATCH(ER281,'Fluid Volume vs Fill Height'!$B$9:$B$2166,1)-1,0,2),
OFFSET('Fluid Volume vs Fill Height'!$B$9:$B$2166,MATCH(ER281,'Fluid Volume vs Fill Height'!$B$9:$B$2166,1)-1,0,2))</f>
        <v>0</v>
      </c>
      <c r="ES293" s="4">
        <f ca="1">FORECAST(ES281,OFFSET('Fluid Volume vs Fill Height'!$E$9:$E$2166,MATCH(ES281,'Fluid Volume vs Fill Height'!$B$9:$B$2166,1)-1,0,2),
OFFSET('Fluid Volume vs Fill Height'!$B$9:$B$2166,MATCH(ES281,'Fluid Volume vs Fill Height'!$B$9:$B$2166,1)-1,0,2))</f>
        <v>0</v>
      </c>
      <c r="ET293" s="4">
        <f ca="1">FORECAST(ET281,OFFSET('Fluid Volume vs Fill Height'!$E$9:$E$2166,MATCH(ET281,'Fluid Volume vs Fill Height'!$B$9:$B$2166,1)-1,0,2),
OFFSET('Fluid Volume vs Fill Height'!$B$9:$B$2166,MATCH(ET281,'Fluid Volume vs Fill Height'!$B$9:$B$2166,1)-1,0,2))</f>
        <v>0</v>
      </c>
      <c r="EU293" s="4">
        <f ca="1">FORECAST(EU281,OFFSET('Fluid Volume vs Fill Height'!$E$9:$E$2166,MATCH(EU281,'Fluid Volume vs Fill Height'!$B$9:$B$2166,1)-1,0,2),
OFFSET('Fluid Volume vs Fill Height'!$B$9:$B$2166,MATCH(EU281,'Fluid Volume vs Fill Height'!$B$9:$B$2166,1)-1,0,2))</f>
        <v>0</v>
      </c>
      <c r="EV293" s="4">
        <f ca="1">FORECAST(EV281,OFFSET('Fluid Volume vs Fill Height'!$E$9:$E$2166,MATCH(EV281,'Fluid Volume vs Fill Height'!$B$9:$B$2166,1)-1,0,2),
OFFSET('Fluid Volume vs Fill Height'!$B$9:$B$2166,MATCH(EV281,'Fluid Volume vs Fill Height'!$B$9:$B$2166,1)-1,0,2))</f>
        <v>0</v>
      </c>
      <c r="EW293" s="4">
        <f ca="1">FORECAST(EW281,OFFSET('Fluid Volume vs Fill Height'!$E$9:$E$2166,MATCH(EW281,'Fluid Volume vs Fill Height'!$B$9:$B$2166,1)-1,0,2),
OFFSET('Fluid Volume vs Fill Height'!$B$9:$B$2166,MATCH(EW281,'Fluid Volume vs Fill Height'!$B$9:$B$2166,1)-1,0,2))</f>
        <v>0</v>
      </c>
      <c r="EX293" s="4">
        <f ca="1">FORECAST(EX281,OFFSET('Fluid Volume vs Fill Height'!$E$9:$E$2166,MATCH(EX281,'Fluid Volume vs Fill Height'!$B$9:$B$2166,1)-1,0,2),
OFFSET('Fluid Volume vs Fill Height'!$B$9:$B$2166,MATCH(EX281,'Fluid Volume vs Fill Height'!$B$9:$B$2166,1)-1,0,2))</f>
        <v>0</v>
      </c>
      <c r="EY293" s="4">
        <f ca="1">FORECAST(EY281,OFFSET('Fluid Volume vs Fill Height'!$E$9:$E$2166,MATCH(EY281,'Fluid Volume vs Fill Height'!$B$9:$B$2166,1)-1,0,2),
OFFSET('Fluid Volume vs Fill Height'!$B$9:$B$2166,MATCH(EY281,'Fluid Volume vs Fill Height'!$B$9:$B$2166,1)-1,0,2))</f>
        <v>0</v>
      </c>
      <c r="EZ293" s="4">
        <f ca="1">FORECAST(EZ281,OFFSET('Fluid Volume vs Fill Height'!$E$9:$E$2166,MATCH(EZ281,'Fluid Volume vs Fill Height'!$B$9:$B$2166,1)-1,0,2),
OFFSET('Fluid Volume vs Fill Height'!$B$9:$B$2166,MATCH(EZ281,'Fluid Volume vs Fill Height'!$B$9:$B$2166,1)-1,0,2))</f>
        <v>0</v>
      </c>
      <c r="FA293" s="4">
        <f ca="1">FORECAST(FA281,OFFSET('Fluid Volume vs Fill Height'!$E$9:$E$2166,MATCH(FA281,'Fluid Volume vs Fill Height'!$B$9:$B$2166,1)-1,0,2),
OFFSET('Fluid Volume vs Fill Height'!$B$9:$B$2166,MATCH(FA281,'Fluid Volume vs Fill Height'!$B$9:$B$2166,1)-1,0,2))</f>
        <v>0</v>
      </c>
      <c r="FB293" s="4">
        <f ca="1">FORECAST(FB281,OFFSET('Fluid Volume vs Fill Height'!$E$9:$E$2166,MATCH(FB281,'Fluid Volume vs Fill Height'!$B$9:$B$2166,1)-1,0,2),
OFFSET('Fluid Volume vs Fill Height'!$B$9:$B$2166,MATCH(FB281,'Fluid Volume vs Fill Height'!$B$9:$B$2166,1)-1,0,2))</f>
        <v>0</v>
      </c>
      <c r="FC293" s="4">
        <f ca="1">FORECAST(FC281,OFFSET('Fluid Volume vs Fill Height'!$E$9:$E$2166,MATCH(FC281,'Fluid Volume vs Fill Height'!$B$9:$B$2166,1)-1,0,2),
OFFSET('Fluid Volume vs Fill Height'!$B$9:$B$2166,MATCH(FC281,'Fluid Volume vs Fill Height'!$B$9:$B$2166,1)-1,0,2))</f>
        <v>0</v>
      </c>
      <c r="FD293" s="4">
        <f ca="1">FORECAST(FD281,OFFSET('Fluid Volume vs Fill Height'!$E$9:$E$2166,MATCH(FD281,'Fluid Volume vs Fill Height'!$B$9:$B$2166,1)-1,0,2),
OFFSET('Fluid Volume vs Fill Height'!$B$9:$B$2166,MATCH(FD281,'Fluid Volume vs Fill Height'!$B$9:$B$2166,1)-1,0,2))</f>
        <v>0</v>
      </c>
      <c r="FE293" s="4">
        <f ca="1">FORECAST(FE281,OFFSET('Fluid Volume vs Fill Height'!$E$9:$E$2166,MATCH(FE281,'Fluid Volume vs Fill Height'!$B$9:$B$2166,1)-1,0,2),
OFFSET('Fluid Volume vs Fill Height'!$B$9:$B$2166,MATCH(FE281,'Fluid Volume vs Fill Height'!$B$9:$B$2166,1)-1,0,2))</f>
        <v>0</v>
      </c>
      <c r="FF293" s="4">
        <f ca="1">FORECAST(FF281,OFFSET('Fluid Volume vs Fill Height'!$E$9:$E$2166,MATCH(FF281,'Fluid Volume vs Fill Height'!$B$9:$B$2166,1)-1,0,2),
OFFSET('Fluid Volume vs Fill Height'!$B$9:$B$2166,MATCH(FF281,'Fluid Volume vs Fill Height'!$B$9:$B$2166,1)-1,0,2))</f>
        <v>0</v>
      </c>
      <c r="FG293" s="4">
        <f ca="1">FORECAST(FG281,OFFSET('Fluid Volume vs Fill Height'!$E$9:$E$2166,MATCH(FG281,'Fluid Volume vs Fill Height'!$B$9:$B$2166,1)-1,0,2),
OFFSET('Fluid Volume vs Fill Height'!$B$9:$B$2166,MATCH(FG281,'Fluid Volume vs Fill Height'!$B$9:$B$2166,1)-1,0,2))</f>
        <v>0</v>
      </c>
      <c r="FH293" s="4">
        <f ca="1">FORECAST(FH281,OFFSET('Fluid Volume vs Fill Height'!$E$9:$E$2166,MATCH(FH281,'Fluid Volume vs Fill Height'!$B$9:$B$2166,1)-1,0,2),
OFFSET('Fluid Volume vs Fill Height'!$B$9:$B$2166,MATCH(FH281,'Fluid Volume vs Fill Height'!$B$9:$B$2166,1)-1,0,2))</f>
        <v>0</v>
      </c>
      <c r="FI293" s="4">
        <f ca="1">FORECAST(FI281,OFFSET('Fluid Volume vs Fill Height'!$E$9:$E$2166,MATCH(FI281,'Fluid Volume vs Fill Height'!$B$9:$B$2166,1)-1,0,2),
OFFSET('Fluid Volume vs Fill Height'!$B$9:$B$2166,MATCH(FI281,'Fluid Volume vs Fill Height'!$B$9:$B$2166,1)-1,0,2))</f>
        <v>0</v>
      </c>
      <c r="FJ293" s="4">
        <f ca="1">FORECAST(FJ281,OFFSET('Fluid Volume vs Fill Height'!$E$9:$E$2166,MATCH(FJ281,'Fluid Volume vs Fill Height'!$B$9:$B$2166,1)-1,0,2),
OFFSET('Fluid Volume vs Fill Height'!$B$9:$B$2166,MATCH(FJ281,'Fluid Volume vs Fill Height'!$B$9:$B$2166,1)-1,0,2))</f>
        <v>0</v>
      </c>
      <c r="FK293" s="4">
        <f ca="1">FORECAST(FK281,OFFSET('Fluid Volume vs Fill Height'!$E$9:$E$2166,MATCH(FK281,'Fluid Volume vs Fill Height'!$B$9:$B$2166,1)-1,0,2),
OFFSET('Fluid Volume vs Fill Height'!$B$9:$B$2166,MATCH(FK281,'Fluid Volume vs Fill Height'!$B$9:$B$2166,1)-1,0,2))</f>
        <v>0</v>
      </c>
      <c r="FL293" s="4">
        <f ca="1">FORECAST(FL281,OFFSET('Fluid Volume vs Fill Height'!$E$9:$E$2166,MATCH(FL281,'Fluid Volume vs Fill Height'!$B$9:$B$2166,1)-1,0,2),
OFFSET('Fluid Volume vs Fill Height'!$B$9:$B$2166,MATCH(FL281,'Fluid Volume vs Fill Height'!$B$9:$B$2166,1)-1,0,2))</f>
        <v>0</v>
      </c>
      <c r="FM293" s="4">
        <f ca="1">FORECAST(FM281,OFFSET('Fluid Volume vs Fill Height'!$E$9:$E$2166,MATCH(FM281,'Fluid Volume vs Fill Height'!$B$9:$B$2166,1)-1,0,2),
OFFSET('Fluid Volume vs Fill Height'!$B$9:$B$2166,MATCH(FM281,'Fluid Volume vs Fill Height'!$B$9:$B$2166,1)-1,0,2))</f>
        <v>0</v>
      </c>
      <c r="FN293" s="4">
        <f ca="1">FORECAST(FN281,OFFSET('Fluid Volume vs Fill Height'!$E$9:$E$2166,MATCH(FN281,'Fluid Volume vs Fill Height'!$B$9:$B$2166,1)-1,0,2),
OFFSET('Fluid Volume vs Fill Height'!$B$9:$B$2166,MATCH(FN281,'Fluid Volume vs Fill Height'!$B$9:$B$2166,1)-1,0,2))</f>
        <v>0</v>
      </c>
      <c r="FO293" s="4">
        <f ca="1">FORECAST(FO281,OFFSET('Fluid Volume vs Fill Height'!$E$9:$E$2166,MATCH(FO281,'Fluid Volume vs Fill Height'!$B$9:$B$2166,1)-1,0,2),
OFFSET('Fluid Volume vs Fill Height'!$B$9:$B$2166,MATCH(FO281,'Fluid Volume vs Fill Height'!$B$9:$B$2166,1)-1,0,2))</f>
        <v>0</v>
      </c>
      <c r="FP293" s="4">
        <f ca="1">FORECAST(FP281,OFFSET('Fluid Volume vs Fill Height'!$E$9:$E$2166,MATCH(FP281,'Fluid Volume vs Fill Height'!$B$9:$B$2166,1)-1,0,2),
OFFSET('Fluid Volume vs Fill Height'!$B$9:$B$2166,MATCH(FP281,'Fluid Volume vs Fill Height'!$B$9:$B$2166,1)-1,0,2))</f>
        <v>0</v>
      </c>
      <c r="FQ293" s="4">
        <f ca="1">FORECAST(FQ281,OFFSET('Fluid Volume vs Fill Height'!$E$9:$E$2166,MATCH(FQ281,'Fluid Volume vs Fill Height'!$B$9:$B$2166,1)-1,0,2),
OFFSET('Fluid Volume vs Fill Height'!$B$9:$B$2166,MATCH(FQ281,'Fluid Volume vs Fill Height'!$B$9:$B$2166,1)-1,0,2))</f>
        <v>0</v>
      </c>
      <c r="FR293" s="4">
        <f ca="1">FORECAST(FR281,OFFSET('Fluid Volume vs Fill Height'!$E$9:$E$2166,MATCH(FR281,'Fluid Volume vs Fill Height'!$B$9:$B$2166,1)-1,0,2),
OFFSET('Fluid Volume vs Fill Height'!$B$9:$B$2166,MATCH(FR281,'Fluid Volume vs Fill Height'!$B$9:$B$2166,1)-1,0,2))</f>
        <v>0</v>
      </c>
      <c r="FS293" s="4">
        <f ca="1">FORECAST(FS281,OFFSET('Fluid Volume vs Fill Height'!$E$9:$E$2166,MATCH(FS281,'Fluid Volume vs Fill Height'!$B$9:$B$2166,1)-1,0,2),
OFFSET('Fluid Volume vs Fill Height'!$B$9:$B$2166,MATCH(FS281,'Fluid Volume vs Fill Height'!$B$9:$B$2166,1)-1,0,2))</f>
        <v>0</v>
      </c>
      <c r="FT293" s="4">
        <f ca="1">FORECAST(FT281,OFFSET('Fluid Volume vs Fill Height'!$E$9:$E$2166,MATCH(FT281,'Fluid Volume vs Fill Height'!$B$9:$B$2166,1)-1,0,2),
OFFSET('Fluid Volume vs Fill Height'!$B$9:$B$2166,MATCH(FT281,'Fluid Volume vs Fill Height'!$B$9:$B$2166,1)-1,0,2))</f>
        <v>0</v>
      </c>
      <c r="FU293" s="4">
        <f ca="1">FORECAST(FU281,OFFSET('Fluid Volume vs Fill Height'!$E$9:$E$2166,MATCH(FU281,'Fluid Volume vs Fill Height'!$B$9:$B$2166,1)-1,0,2),
OFFSET('Fluid Volume vs Fill Height'!$B$9:$B$2166,MATCH(FU281,'Fluid Volume vs Fill Height'!$B$9:$B$2166,1)-1,0,2))</f>
        <v>0</v>
      </c>
      <c r="FV293" s="4">
        <f ca="1">FORECAST(FV281,OFFSET('Fluid Volume vs Fill Height'!$E$9:$E$2166,MATCH(FV281,'Fluid Volume vs Fill Height'!$B$9:$B$2166,1)-1,0,2),
OFFSET('Fluid Volume vs Fill Height'!$B$9:$B$2166,MATCH(FV281,'Fluid Volume vs Fill Height'!$B$9:$B$2166,1)-1,0,2))</f>
        <v>0</v>
      </c>
      <c r="FW293" s="4">
        <f ca="1">FORECAST(FW281,OFFSET('Fluid Volume vs Fill Height'!$E$9:$E$2166,MATCH(FW281,'Fluid Volume vs Fill Height'!$B$9:$B$2166,1)-1,0,2),
OFFSET('Fluid Volume vs Fill Height'!$B$9:$B$2166,MATCH(FW281,'Fluid Volume vs Fill Height'!$B$9:$B$2166,1)-1,0,2))</f>
        <v>0</v>
      </c>
      <c r="FX293" s="4">
        <f ca="1">FORECAST(FX281,OFFSET('Fluid Volume vs Fill Height'!$E$9:$E$2166,MATCH(FX281,'Fluid Volume vs Fill Height'!$B$9:$B$2166,1)-1,0,2),
OFFSET('Fluid Volume vs Fill Height'!$B$9:$B$2166,MATCH(FX281,'Fluid Volume vs Fill Height'!$B$9:$B$2166,1)-1,0,2))</f>
        <v>0</v>
      </c>
      <c r="FY293" s="4">
        <f ca="1">FORECAST(FY281,OFFSET('Fluid Volume vs Fill Height'!$E$9:$E$2166,MATCH(FY281,'Fluid Volume vs Fill Height'!$B$9:$B$2166,1)-1,0,2),
OFFSET('Fluid Volume vs Fill Height'!$B$9:$B$2166,MATCH(FY281,'Fluid Volume vs Fill Height'!$B$9:$B$2166,1)-1,0,2))</f>
        <v>0</v>
      </c>
      <c r="FZ293" s="4">
        <f ca="1">FORECAST(FZ281,OFFSET('Fluid Volume vs Fill Height'!$E$9:$E$2166,MATCH(FZ281,'Fluid Volume vs Fill Height'!$B$9:$B$2166,1)-1,0,2),
OFFSET('Fluid Volume vs Fill Height'!$B$9:$B$2166,MATCH(FZ281,'Fluid Volume vs Fill Height'!$B$9:$B$2166,1)-1,0,2))</f>
        <v>0</v>
      </c>
      <c r="GA293" s="4">
        <f ca="1">FORECAST(GA281,OFFSET('Fluid Volume vs Fill Height'!$E$9:$E$2166,MATCH(GA281,'Fluid Volume vs Fill Height'!$B$9:$B$2166,1)-1,0,2),
OFFSET('Fluid Volume vs Fill Height'!$B$9:$B$2166,MATCH(GA281,'Fluid Volume vs Fill Height'!$B$9:$B$2166,1)-1,0,2))</f>
        <v>0</v>
      </c>
      <c r="GB293" s="4">
        <f ca="1">FORECAST(GB281,OFFSET('Fluid Volume vs Fill Height'!$E$9:$E$2166,MATCH(GB281,'Fluid Volume vs Fill Height'!$B$9:$B$2166,1)-1,0,2),
OFFSET('Fluid Volume vs Fill Height'!$B$9:$B$2166,MATCH(GB281,'Fluid Volume vs Fill Height'!$B$9:$B$2166,1)-1,0,2))</f>
        <v>0</v>
      </c>
      <c r="GC293" s="4">
        <f ca="1">FORECAST(GC281,OFFSET('Fluid Volume vs Fill Height'!$E$9:$E$2166,MATCH(GC281,'Fluid Volume vs Fill Height'!$B$9:$B$2166,1)-1,0,2),
OFFSET('Fluid Volume vs Fill Height'!$B$9:$B$2166,MATCH(GC281,'Fluid Volume vs Fill Height'!$B$9:$B$2166,1)-1,0,2))</f>
        <v>0</v>
      </c>
      <c r="GD293" s="4">
        <f ca="1">FORECAST(GD281,OFFSET('Fluid Volume vs Fill Height'!$E$9:$E$2166,MATCH(GD281,'Fluid Volume vs Fill Height'!$B$9:$B$2166,1)-1,0,2),
OFFSET('Fluid Volume vs Fill Height'!$B$9:$B$2166,MATCH(GD281,'Fluid Volume vs Fill Height'!$B$9:$B$2166,1)-1,0,2))</f>
        <v>0</v>
      </c>
      <c r="GE293" s="4">
        <f ca="1">FORECAST(GE281,OFFSET('Fluid Volume vs Fill Height'!$E$9:$E$2166,MATCH(GE281,'Fluid Volume vs Fill Height'!$B$9:$B$2166,1)-1,0,2),
OFFSET('Fluid Volume vs Fill Height'!$B$9:$B$2166,MATCH(GE281,'Fluid Volume vs Fill Height'!$B$9:$B$2166,1)-1,0,2))</f>
        <v>0</v>
      </c>
      <c r="GF293" s="4">
        <f ca="1">FORECAST(GF281,OFFSET('Fluid Volume vs Fill Height'!$E$9:$E$2166,MATCH(GF281,'Fluid Volume vs Fill Height'!$B$9:$B$2166,1)-1,0,2),
OFFSET('Fluid Volume vs Fill Height'!$B$9:$B$2166,MATCH(GF281,'Fluid Volume vs Fill Height'!$B$9:$B$2166,1)-1,0,2))</f>
        <v>0</v>
      </c>
      <c r="GG293" s="4">
        <f ca="1">FORECAST(GG281,OFFSET('Fluid Volume vs Fill Height'!$E$9:$E$2166,MATCH(GG281,'Fluid Volume vs Fill Height'!$B$9:$B$2166,1)-1,0,2),
OFFSET('Fluid Volume vs Fill Height'!$B$9:$B$2166,MATCH(GG281,'Fluid Volume vs Fill Height'!$B$9:$B$2166,1)-1,0,2))</f>
        <v>0</v>
      </c>
      <c r="GH293" s="4">
        <f ca="1">FORECAST(GH281,OFFSET('Fluid Volume vs Fill Height'!$E$9:$E$2166,MATCH(GH281,'Fluid Volume vs Fill Height'!$B$9:$B$2166,1)-1,0,2),
OFFSET('Fluid Volume vs Fill Height'!$B$9:$B$2166,MATCH(GH281,'Fluid Volume vs Fill Height'!$B$9:$B$2166,1)-1,0,2))</f>
        <v>0</v>
      </c>
      <c r="GI293" s="4">
        <f ca="1">FORECAST(GI281,OFFSET('Fluid Volume vs Fill Height'!$E$9:$E$2166,MATCH(GI281,'Fluid Volume vs Fill Height'!$B$9:$B$2166,1)-1,0,2),
OFFSET('Fluid Volume vs Fill Height'!$B$9:$B$2166,MATCH(GI281,'Fluid Volume vs Fill Height'!$B$9:$B$2166,1)-1,0,2))</f>
        <v>0</v>
      </c>
      <c r="GJ293" s="4">
        <f ca="1">FORECAST(GJ281,OFFSET('Fluid Volume vs Fill Height'!$E$9:$E$2166,MATCH(GJ281,'Fluid Volume vs Fill Height'!$B$9:$B$2166,1)-1,0,2),
OFFSET('Fluid Volume vs Fill Height'!$B$9:$B$2166,MATCH(GJ281,'Fluid Volume vs Fill Height'!$B$9:$B$2166,1)-1,0,2))</f>
        <v>0</v>
      </c>
      <c r="GK293" s="4">
        <f ca="1">FORECAST(GK281,OFFSET('Fluid Volume vs Fill Height'!$E$9:$E$2166,MATCH(GK281,'Fluid Volume vs Fill Height'!$B$9:$B$2166,1)-1,0,2),
OFFSET('Fluid Volume vs Fill Height'!$B$9:$B$2166,MATCH(GK281,'Fluid Volume vs Fill Height'!$B$9:$B$2166,1)-1,0,2))</f>
        <v>0</v>
      </c>
      <c r="GL293" s="4">
        <f ca="1">FORECAST(GL281,OFFSET('Fluid Volume vs Fill Height'!$E$9:$E$2166,MATCH(GL281,'Fluid Volume vs Fill Height'!$B$9:$B$2166,1)-1,0,2),
OFFSET('Fluid Volume vs Fill Height'!$B$9:$B$2166,MATCH(GL281,'Fluid Volume vs Fill Height'!$B$9:$B$2166,1)-1,0,2))</f>
        <v>0</v>
      </c>
      <c r="GM293" s="4">
        <f ca="1">FORECAST(GM281,OFFSET('Fluid Volume vs Fill Height'!$E$9:$E$2166,MATCH(GM281,'Fluid Volume vs Fill Height'!$B$9:$B$2166,1)-1,0,2),
OFFSET('Fluid Volume vs Fill Height'!$B$9:$B$2166,MATCH(GM281,'Fluid Volume vs Fill Height'!$B$9:$B$2166,1)-1,0,2))</f>
        <v>0</v>
      </c>
      <c r="GN293" s="4">
        <f ca="1">FORECAST(GN281,OFFSET('Fluid Volume vs Fill Height'!$E$9:$E$2166,MATCH(GN281,'Fluid Volume vs Fill Height'!$B$9:$B$2166,1)-1,0,2),
OFFSET('Fluid Volume vs Fill Height'!$B$9:$B$2166,MATCH(GN281,'Fluid Volume vs Fill Height'!$B$9:$B$2166,1)-1,0,2))</f>
        <v>0</v>
      </c>
      <c r="GO293" s="4">
        <f ca="1">FORECAST(GO281,OFFSET('Fluid Volume vs Fill Height'!$E$9:$E$2166,MATCH(GO281,'Fluid Volume vs Fill Height'!$B$9:$B$2166,1)-1,0,2),
OFFSET('Fluid Volume vs Fill Height'!$B$9:$B$2166,MATCH(GO281,'Fluid Volume vs Fill Height'!$B$9:$B$2166,1)-1,0,2))</f>
        <v>0</v>
      </c>
      <c r="GP293" s="4">
        <f ca="1">FORECAST(GP281,OFFSET('Fluid Volume vs Fill Height'!$E$9:$E$2166,MATCH(GP281,'Fluid Volume vs Fill Height'!$B$9:$B$2166,1)-1,0,2),
OFFSET('Fluid Volume vs Fill Height'!$B$9:$B$2166,MATCH(GP281,'Fluid Volume vs Fill Height'!$B$9:$B$2166,1)-1,0,2))</f>
        <v>0</v>
      </c>
      <c r="GQ293" s="4">
        <f ca="1">FORECAST(GQ281,OFFSET('Fluid Volume vs Fill Height'!$E$9:$E$2166,MATCH(GQ281,'Fluid Volume vs Fill Height'!$B$9:$B$2166,1)-1,0,2),
OFFSET('Fluid Volume vs Fill Height'!$B$9:$B$2166,MATCH(GQ281,'Fluid Volume vs Fill Height'!$B$9:$B$2166,1)-1,0,2))</f>
        <v>0</v>
      </c>
      <c r="GR293" s="4">
        <f ca="1">FORECAST(GR281,OFFSET('Fluid Volume vs Fill Height'!$E$9:$E$2166,MATCH(GR281,'Fluid Volume vs Fill Height'!$B$9:$B$2166,1)-1,0,2),
OFFSET('Fluid Volume vs Fill Height'!$B$9:$B$2166,MATCH(GR281,'Fluid Volume vs Fill Height'!$B$9:$B$2166,1)-1,0,2))</f>
        <v>0</v>
      </c>
      <c r="GS293" s="4">
        <f ca="1">FORECAST(GS281,OFFSET('Fluid Volume vs Fill Height'!$E$9:$E$2166,MATCH(GS281,'Fluid Volume vs Fill Height'!$B$9:$B$2166,1)-1,0,2),
OFFSET('Fluid Volume vs Fill Height'!$B$9:$B$2166,MATCH(GS281,'Fluid Volume vs Fill Height'!$B$9:$B$2166,1)-1,0,2))</f>
        <v>0</v>
      </c>
      <c r="GT293" s="4">
        <f ca="1">FORECAST(GT281,OFFSET('Fluid Volume vs Fill Height'!$E$9:$E$2166,MATCH(GT281,'Fluid Volume vs Fill Height'!$B$9:$B$2166,1)-1,0,2),
OFFSET('Fluid Volume vs Fill Height'!$B$9:$B$2166,MATCH(GT281,'Fluid Volume vs Fill Height'!$B$9:$B$2166,1)-1,0,2))</f>
        <v>0</v>
      </c>
      <c r="GU293" s="4">
        <f ca="1">FORECAST(GU281,OFFSET('Fluid Volume vs Fill Height'!$E$9:$E$2166,MATCH(GU281,'Fluid Volume vs Fill Height'!$B$9:$B$2166,1)-1,0,2),
OFFSET('Fluid Volume vs Fill Height'!$B$9:$B$2166,MATCH(GU281,'Fluid Volume vs Fill Height'!$B$9:$B$2166,1)-1,0,2))</f>
        <v>0</v>
      </c>
      <c r="GV293" s="4">
        <f ca="1">FORECAST(GV281,OFFSET('Fluid Volume vs Fill Height'!$E$9:$E$2166,MATCH(GV281,'Fluid Volume vs Fill Height'!$B$9:$B$2166,1)-1,0,2),
OFFSET('Fluid Volume vs Fill Height'!$B$9:$B$2166,MATCH(GV281,'Fluid Volume vs Fill Height'!$B$9:$B$2166,1)-1,0,2))</f>
        <v>0</v>
      </c>
      <c r="GW293" s="4">
        <f ca="1">FORECAST(GW281,OFFSET('Fluid Volume vs Fill Height'!$E$9:$E$2166,MATCH(GW281,'Fluid Volume vs Fill Height'!$B$9:$B$2166,1)-1,0,2),
OFFSET('Fluid Volume vs Fill Height'!$B$9:$B$2166,MATCH(GW281,'Fluid Volume vs Fill Height'!$B$9:$B$2166,1)-1,0,2))</f>
        <v>0</v>
      </c>
      <c r="GX293" s="4">
        <f ca="1">FORECAST(GX281,OFFSET('Fluid Volume vs Fill Height'!$E$9:$E$2166,MATCH(GX281,'Fluid Volume vs Fill Height'!$B$9:$B$2166,1)-1,0,2),
OFFSET('Fluid Volume vs Fill Height'!$B$9:$B$2166,MATCH(GX281,'Fluid Volume vs Fill Height'!$B$9:$B$2166,1)-1,0,2))</f>
        <v>0</v>
      </c>
      <c r="GY293" s="4">
        <f ca="1">FORECAST(GY281,OFFSET('Fluid Volume vs Fill Height'!$E$9:$E$2166,MATCH(GY281,'Fluid Volume vs Fill Height'!$B$9:$B$2166,1)-1,0,2),
OFFSET('Fluid Volume vs Fill Height'!$B$9:$B$2166,MATCH(GY281,'Fluid Volume vs Fill Height'!$B$9:$B$2166,1)-1,0,2))</f>
        <v>0</v>
      </c>
      <c r="GZ293" s="4">
        <f ca="1">FORECAST(GZ281,OFFSET('Fluid Volume vs Fill Height'!$E$9:$E$2166,MATCH(GZ281,'Fluid Volume vs Fill Height'!$B$9:$B$2166,1)-1,0,2),
OFFSET('Fluid Volume vs Fill Height'!$B$9:$B$2166,MATCH(GZ281,'Fluid Volume vs Fill Height'!$B$9:$B$2166,1)-1,0,2))</f>
        <v>0</v>
      </c>
      <c r="HA293" s="4">
        <f ca="1">FORECAST(HA281,OFFSET('Fluid Volume vs Fill Height'!$E$9:$E$2166,MATCH(HA281,'Fluid Volume vs Fill Height'!$B$9:$B$2166,1)-1,0,2),
OFFSET('Fluid Volume vs Fill Height'!$B$9:$B$2166,MATCH(HA281,'Fluid Volume vs Fill Height'!$B$9:$B$2166,1)-1,0,2))</f>
        <v>0</v>
      </c>
      <c r="HB293" s="4">
        <f ca="1">FORECAST(HB281,OFFSET('Fluid Volume vs Fill Height'!$E$9:$E$2166,MATCH(HB281,'Fluid Volume vs Fill Height'!$B$9:$B$2166,1)-1,0,2),
OFFSET('Fluid Volume vs Fill Height'!$B$9:$B$2166,MATCH(HB281,'Fluid Volume vs Fill Height'!$B$9:$B$2166,1)-1,0,2))</f>
        <v>0</v>
      </c>
      <c r="HC293" s="4">
        <f ca="1">FORECAST(HC281,OFFSET('Fluid Volume vs Fill Height'!$E$9:$E$2166,MATCH(HC281,'Fluid Volume vs Fill Height'!$B$9:$B$2166,1)-1,0,2),
OFFSET('Fluid Volume vs Fill Height'!$B$9:$B$2166,MATCH(HC281,'Fluid Volume vs Fill Height'!$B$9:$B$2166,1)-1,0,2))</f>
        <v>0</v>
      </c>
      <c r="HD293" s="4">
        <f ca="1">FORECAST(HD281,OFFSET('Fluid Volume vs Fill Height'!$E$9:$E$2166,MATCH(HD281,'Fluid Volume vs Fill Height'!$B$9:$B$2166,1)-1,0,2),
OFFSET('Fluid Volume vs Fill Height'!$B$9:$B$2166,MATCH(HD281,'Fluid Volume vs Fill Height'!$B$9:$B$2166,1)-1,0,2))</f>
        <v>0</v>
      </c>
      <c r="HE293" s="4">
        <f ca="1">FORECAST(HE281,OFFSET('Fluid Volume vs Fill Height'!$E$9:$E$2166,MATCH(HE281,'Fluid Volume vs Fill Height'!$B$9:$B$2166,1)-1,0,2),
OFFSET('Fluid Volume vs Fill Height'!$B$9:$B$2166,MATCH(HE281,'Fluid Volume vs Fill Height'!$B$9:$B$2166,1)-1,0,2))</f>
        <v>0</v>
      </c>
      <c r="HF293" s="4">
        <f ca="1">FORECAST(HF281,OFFSET('Fluid Volume vs Fill Height'!$E$9:$E$2166,MATCH(HF281,'Fluid Volume vs Fill Height'!$B$9:$B$2166,1)-1,0,2),
OFFSET('Fluid Volume vs Fill Height'!$B$9:$B$2166,MATCH(HF281,'Fluid Volume vs Fill Height'!$B$9:$B$2166,1)-1,0,2))</f>
        <v>0</v>
      </c>
      <c r="HG293" s="4">
        <f ca="1">FORECAST(HG281,OFFSET('Fluid Volume vs Fill Height'!$E$9:$E$2166,MATCH(HG281,'Fluid Volume vs Fill Height'!$B$9:$B$2166,1)-1,0,2),
OFFSET('Fluid Volume vs Fill Height'!$B$9:$B$2166,MATCH(HG281,'Fluid Volume vs Fill Height'!$B$9:$B$2166,1)-1,0,2))</f>
        <v>0</v>
      </c>
      <c r="HH293" s="4">
        <f ca="1">FORECAST(HH281,OFFSET('Fluid Volume vs Fill Height'!$E$9:$E$2166,MATCH(HH281,'Fluid Volume vs Fill Height'!$B$9:$B$2166,1)-1,0,2),
OFFSET('Fluid Volume vs Fill Height'!$B$9:$B$2166,MATCH(HH281,'Fluid Volume vs Fill Height'!$B$9:$B$2166,1)-1,0,2))</f>
        <v>0</v>
      </c>
      <c r="HI293" s="4">
        <f ca="1">FORECAST(HI281,OFFSET('Fluid Volume vs Fill Height'!$E$9:$E$2166,MATCH(HI281,'Fluid Volume vs Fill Height'!$B$9:$B$2166,1)-1,0,2),
OFFSET('Fluid Volume vs Fill Height'!$B$9:$B$2166,MATCH(HI281,'Fluid Volume vs Fill Height'!$B$9:$B$2166,1)-1,0,2))</f>
        <v>0</v>
      </c>
      <c r="HJ293" s="4">
        <f ca="1">FORECAST(HJ281,OFFSET('Fluid Volume vs Fill Height'!$E$9:$E$2166,MATCH(HJ281,'Fluid Volume vs Fill Height'!$B$9:$B$2166,1)-1,0,2),
OFFSET('Fluid Volume vs Fill Height'!$B$9:$B$2166,MATCH(HJ281,'Fluid Volume vs Fill Height'!$B$9:$B$2166,1)-1,0,2))</f>
        <v>0</v>
      </c>
      <c r="HK293" s="4">
        <f ca="1">FORECAST(HK281,OFFSET('Fluid Volume vs Fill Height'!$E$9:$E$2166,MATCH(HK281,'Fluid Volume vs Fill Height'!$B$9:$B$2166,1)-1,0,2),
OFFSET('Fluid Volume vs Fill Height'!$B$9:$B$2166,MATCH(HK281,'Fluid Volume vs Fill Height'!$B$9:$B$2166,1)-1,0,2))</f>
        <v>0</v>
      </c>
      <c r="HL293" s="4">
        <f ca="1">FORECAST(HL281,OFFSET('Fluid Volume vs Fill Height'!$E$9:$E$2166,MATCH(HL281,'Fluid Volume vs Fill Height'!$B$9:$B$2166,1)-1,0,2),
OFFSET('Fluid Volume vs Fill Height'!$B$9:$B$2166,MATCH(HL281,'Fluid Volume vs Fill Height'!$B$9:$B$2166,1)-1,0,2))</f>
        <v>0</v>
      </c>
      <c r="HM293" s="4">
        <f ca="1">FORECAST(HM281,OFFSET('Fluid Volume vs Fill Height'!$E$9:$E$2166,MATCH(HM281,'Fluid Volume vs Fill Height'!$B$9:$B$2166,1)-1,0,2),
OFFSET('Fluid Volume vs Fill Height'!$B$9:$B$2166,MATCH(HM281,'Fluid Volume vs Fill Height'!$B$9:$B$2166,1)-1,0,2))</f>
        <v>0</v>
      </c>
      <c r="HN293" s="4">
        <f ca="1">FORECAST(HN281,OFFSET('Fluid Volume vs Fill Height'!$E$9:$E$2166,MATCH(HN281,'Fluid Volume vs Fill Height'!$B$9:$B$2166,1)-1,0,2),
OFFSET('Fluid Volume vs Fill Height'!$B$9:$B$2166,MATCH(HN281,'Fluid Volume vs Fill Height'!$B$9:$B$2166,1)-1,0,2))</f>
        <v>0</v>
      </c>
      <c r="HO293" s="4">
        <f ca="1">FORECAST(HO281,OFFSET('Fluid Volume vs Fill Height'!$E$9:$E$2166,MATCH(HO281,'Fluid Volume vs Fill Height'!$B$9:$B$2166,1)-1,0,2),
OFFSET('Fluid Volume vs Fill Height'!$B$9:$B$2166,MATCH(HO281,'Fluid Volume vs Fill Height'!$B$9:$B$2166,1)-1,0,2))</f>
        <v>0</v>
      </c>
      <c r="HP293" s="4">
        <f ca="1">FORECAST(HP281,OFFSET('Fluid Volume vs Fill Height'!$E$9:$E$2166,MATCH(HP281,'Fluid Volume vs Fill Height'!$B$9:$B$2166,1)-1,0,2),
OFFSET('Fluid Volume vs Fill Height'!$B$9:$B$2166,MATCH(HP281,'Fluid Volume vs Fill Height'!$B$9:$B$2166,1)-1,0,2))</f>
        <v>0</v>
      </c>
      <c r="HQ293" s="4">
        <f ca="1">FORECAST(HQ281,OFFSET('Fluid Volume vs Fill Height'!$E$9:$E$2166,MATCH(HQ281,'Fluid Volume vs Fill Height'!$B$9:$B$2166,1)-1,0,2),
OFFSET('Fluid Volume vs Fill Height'!$B$9:$B$2166,MATCH(HQ281,'Fluid Volume vs Fill Height'!$B$9:$B$2166,1)-1,0,2))</f>
        <v>0</v>
      </c>
      <c r="HR293" s="4">
        <f ca="1">FORECAST(HR281,OFFSET('Fluid Volume vs Fill Height'!$E$9:$E$2166,MATCH(HR281,'Fluid Volume vs Fill Height'!$B$9:$B$2166,1)-1,0,2),
OFFSET('Fluid Volume vs Fill Height'!$B$9:$B$2166,MATCH(HR281,'Fluid Volume vs Fill Height'!$B$9:$B$2166,1)-1,0,2))</f>
        <v>0</v>
      </c>
      <c r="HS293" s="4">
        <f ca="1">FORECAST(HS281,OFFSET('Fluid Volume vs Fill Height'!$E$9:$E$2166,MATCH(HS281,'Fluid Volume vs Fill Height'!$B$9:$B$2166,1)-1,0,2),
OFFSET('Fluid Volume vs Fill Height'!$B$9:$B$2166,MATCH(HS281,'Fluid Volume vs Fill Height'!$B$9:$B$2166,1)-1,0,2))</f>
        <v>0</v>
      </c>
      <c r="HT293" s="4">
        <f ca="1">FORECAST(HT281,OFFSET('Fluid Volume vs Fill Height'!$E$9:$E$2166,MATCH(HT281,'Fluid Volume vs Fill Height'!$B$9:$B$2166,1)-1,0,2),
OFFSET('Fluid Volume vs Fill Height'!$B$9:$B$2166,MATCH(HT281,'Fluid Volume vs Fill Height'!$B$9:$B$2166,1)-1,0,2))</f>
        <v>0</v>
      </c>
      <c r="HU293" s="4">
        <f ca="1">FORECAST(HU281,OFFSET('Fluid Volume vs Fill Height'!$E$9:$E$2166,MATCH(HU281,'Fluid Volume vs Fill Height'!$B$9:$B$2166,1)-1,0,2),
OFFSET('Fluid Volume vs Fill Height'!$B$9:$B$2166,MATCH(HU281,'Fluid Volume vs Fill Height'!$B$9:$B$2166,1)-1,0,2))</f>
        <v>0</v>
      </c>
      <c r="HV293" s="4">
        <f ca="1">FORECAST(HV281,OFFSET('Fluid Volume vs Fill Height'!$E$9:$E$2166,MATCH(HV281,'Fluid Volume vs Fill Height'!$B$9:$B$2166,1)-1,0,2),
OFFSET('Fluid Volume vs Fill Height'!$B$9:$B$2166,MATCH(HV281,'Fluid Volume vs Fill Height'!$B$9:$B$2166,1)-1,0,2))</f>
        <v>0</v>
      </c>
      <c r="HW293" s="4">
        <f ca="1">FORECAST(HW281,OFFSET('Fluid Volume vs Fill Height'!$E$9:$E$2166,MATCH(HW281,'Fluid Volume vs Fill Height'!$B$9:$B$2166,1)-1,0,2),
OFFSET('Fluid Volume vs Fill Height'!$B$9:$B$2166,MATCH(HW281,'Fluid Volume vs Fill Height'!$B$9:$B$2166,1)-1,0,2))</f>
        <v>0</v>
      </c>
      <c r="HX293" s="4">
        <f ca="1">FORECAST(HX281,OFFSET('Fluid Volume vs Fill Height'!$E$9:$E$2166,MATCH(HX281,'Fluid Volume vs Fill Height'!$B$9:$B$2166,1)-1,0,2),
OFFSET('Fluid Volume vs Fill Height'!$B$9:$B$2166,MATCH(HX281,'Fluid Volume vs Fill Height'!$B$9:$B$2166,1)-1,0,2))</f>
        <v>0</v>
      </c>
      <c r="HY293" s="4">
        <f ca="1">FORECAST(HY281,OFFSET('Fluid Volume vs Fill Height'!$E$9:$E$2166,MATCH(HY281,'Fluid Volume vs Fill Height'!$B$9:$B$2166,1)-1,0,2),
OFFSET('Fluid Volume vs Fill Height'!$B$9:$B$2166,MATCH(HY281,'Fluid Volume vs Fill Height'!$B$9:$B$2166,1)-1,0,2))</f>
        <v>0</v>
      </c>
      <c r="HZ293" s="4">
        <f ca="1">FORECAST(HZ281,OFFSET('Fluid Volume vs Fill Height'!$E$9:$E$2166,MATCH(HZ281,'Fluid Volume vs Fill Height'!$B$9:$B$2166,1)-1,0,2),
OFFSET('Fluid Volume vs Fill Height'!$B$9:$B$2166,MATCH(HZ281,'Fluid Volume vs Fill Height'!$B$9:$B$2166,1)-1,0,2))</f>
        <v>0</v>
      </c>
      <c r="IA293" s="4">
        <f ca="1">FORECAST(IA281,OFFSET('Fluid Volume vs Fill Height'!$E$9:$E$2166,MATCH(IA281,'Fluid Volume vs Fill Height'!$B$9:$B$2166,1)-1,0,2),
OFFSET('Fluid Volume vs Fill Height'!$B$9:$B$2166,MATCH(IA281,'Fluid Volume vs Fill Height'!$B$9:$B$2166,1)-1,0,2))</f>
        <v>0</v>
      </c>
      <c r="IB293" s="4">
        <f ca="1">FORECAST(IB281,OFFSET('Fluid Volume vs Fill Height'!$E$9:$E$2166,MATCH(IB281,'Fluid Volume vs Fill Height'!$B$9:$B$2166,1)-1,0,2),
OFFSET('Fluid Volume vs Fill Height'!$B$9:$B$2166,MATCH(IB281,'Fluid Volume vs Fill Height'!$B$9:$B$2166,1)-1,0,2))</f>
        <v>0</v>
      </c>
      <c r="IC293" s="4">
        <f ca="1">FORECAST(IC281,OFFSET('Fluid Volume vs Fill Height'!$E$9:$E$2166,MATCH(IC281,'Fluid Volume vs Fill Height'!$B$9:$B$2166,1)-1,0,2),
OFFSET('Fluid Volume vs Fill Height'!$B$9:$B$2166,MATCH(IC281,'Fluid Volume vs Fill Height'!$B$9:$B$2166,1)-1,0,2))</f>
        <v>0</v>
      </c>
      <c r="ID293" s="4">
        <f ca="1">FORECAST(ID281,OFFSET('Fluid Volume vs Fill Height'!$E$9:$E$2166,MATCH(ID281,'Fluid Volume vs Fill Height'!$B$9:$B$2166,1)-1,0,2),
OFFSET('Fluid Volume vs Fill Height'!$B$9:$B$2166,MATCH(ID281,'Fluid Volume vs Fill Height'!$B$9:$B$2166,1)-1,0,2))</f>
        <v>0</v>
      </c>
      <c r="IE293" s="4">
        <f ca="1">FORECAST(IE281,OFFSET('Fluid Volume vs Fill Height'!$E$9:$E$2166,MATCH(IE281,'Fluid Volume vs Fill Height'!$B$9:$B$2166,1)-1,0,2),
OFFSET('Fluid Volume vs Fill Height'!$B$9:$B$2166,MATCH(IE281,'Fluid Volume vs Fill Height'!$B$9:$B$2166,1)-1,0,2))</f>
        <v>0</v>
      </c>
      <c r="IF293" s="4">
        <f ca="1">FORECAST(IF281,OFFSET('Fluid Volume vs Fill Height'!$E$9:$E$2166,MATCH(IF281,'Fluid Volume vs Fill Height'!$B$9:$B$2166,1)-1,0,2),
OFFSET('Fluid Volume vs Fill Height'!$B$9:$B$2166,MATCH(IF281,'Fluid Volume vs Fill Height'!$B$9:$B$2166,1)-1,0,2))</f>
        <v>0</v>
      </c>
      <c r="IG293" s="4">
        <f ca="1">FORECAST(IG281,OFFSET('Fluid Volume vs Fill Height'!$E$9:$E$2166,MATCH(IG281,'Fluid Volume vs Fill Height'!$B$9:$B$2166,1)-1,0,2),
OFFSET('Fluid Volume vs Fill Height'!$B$9:$B$2166,MATCH(IG281,'Fluid Volume vs Fill Height'!$B$9:$B$2166,1)-1,0,2))</f>
        <v>0</v>
      </c>
      <c r="IH293" s="4">
        <f ca="1">FORECAST(IH281,OFFSET('Fluid Volume vs Fill Height'!$E$9:$E$2166,MATCH(IH281,'Fluid Volume vs Fill Height'!$B$9:$B$2166,1)-1,0,2),
OFFSET('Fluid Volume vs Fill Height'!$B$9:$B$2166,MATCH(IH281,'Fluid Volume vs Fill Height'!$B$9:$B$2166,1)-1,0,2))</f>
        <v>0</v>
      </c>
      <c r="II293" s="4">
        <f ca="1">FORECAST(II281,OFFSET('Fluid Volume vs Fill Height'!$E$9:$E$2166,MATCH(II281,'Fluid Volume vs Fill Height'!$B$9:$B$2166,1)-1,0,2),
OFFSET('Fluid Volume vs Fill Height'!$B$9:$B$2166,MATCH(II281,'Fluid Volume vs Fill Height'!$B$9:$B$2166,1)-1,0,2))</f>
        <v>0</v>
      </c>
      <c r="IJ293" s="4">
        <f ca="1">FORECAST(IJ281,OFFSET('Fluid Volume vs Fill Height'!$E$9:$E$2166,MATCH(IJ281,'Fluid Volume vs Fill Height'!$B$9:$B$2166,1)-1,0,2),
OFFSET('Fluid Volume vs Fill Height'!$B$9:$B$2166,MATCH(IJ281,'Fluid Volume vs Fill Height'!$B$9:$B$2166,1)-1,0,2))</f>
        <v>0</v>
      </c>
      <c r="IK293" s="4">
        <f ca="1">FORECAST(IK281,OFFSET('Fluid Volume vs Fill Height'!$E$9:$E$2166,MATCH(IK281,'Fluid Volume vs Fill Height'!$B$9:$B$2166,1)-1,0,2),
OFFSET('Fluid Volume vs Fill Height'!$B$9:$B$2166,MATCH(IK281,'Fluid Volume vs Fill Height'!$B$9:$B$2166,1)-1,0,2))</f>
        <v>0</v>
      </c>
      <c r="IL293" s="4">
        <f ca="1">FORECAST(IL281,OFFSET('Fluid Volume vs Fill Height'!$E$9:$E$2166,MATCH(IL281,'Fluid Volume vs Fill Height'!$B$9:$B$2166,1)-1,0,2),
OFFSET('Fluid Volume vs Fill Height'!$B$9:$B$2166,MATCH(IL281,'Fluid Volume vs Fill Height'!$B$9:$B$2166,1)-1,0,2))</f>
        <v>0</v>
      </c>
      <c r="IM293" s="4">
        <f ca="1">FORECAST(IM281,OFFSET('Fluid Volume vs Fill Height'!$E$9:$E$2166,MATCH(IM281,'Fluid Volume vs Fill Height'!$B$9:$B$2166,1)-1,0,2),
OFFSET('Fluid Volume vs Fill Height'!$B$9:$B$2166,MATCH(IM281,'Fluid Volume vs Fill Height'!$B$9:$B$2166,1)-1,0,2))</f>
        <v>0</v>
      </c>
      <c r="IN293" s="4">
        <f ca="1">FORECAST(IN281,OFFSET('Fluid Volume vs Fill Height'!$E$9:$E$2166,MATCH(IN281,'Fluid Volume vs Fill Height'!$B$9:$B$2166,1)-1,0,2),
OFFSET('Fluid Volume vs Fill Height'!$B$9:$B$2166,MATCH(IN281,'Fluid Volume vs Fill Height'!$B$9:$B$2166,1)-1,0,2))</f>
        <v>0</v>
      </c>
      <c r="IO293" s="4">
        <f ca="1">FORECAST(IO281,OFFSET('Fluid Volume vs Fill Height'!$E$9:$E$2166,MATCH(IO281,'Fluid Volume vs Fill Height'!$B$9:$B$2166,1)-1,0,2),
OFFSET('Fluid Volume vs Fill Height'!$B$9:$B$2166,MATCH(IO281,'Fluid Volume vs Fill Height'!$B$9:$B$2166,1)-1,0,2))</f>
        <v>0</v>
      </c>
      <c r="IP293" s="4">
        <f ca="1">FORECAST(IP281,OFFSET('Fluid Volume vs Fill Height'!$E$9:$E$2166,MATCH(IP281,'Fluid Volume vs Fill Height'!$B$9:$B$2166,1)-1,0,2),
OFFSET('Fluid Volume vs Fill Height'!$B$9:$B$2166,MATCH(IP281,'Fluid Volume vs Fill Height'!$B$9:$B$2166,1)-1,0,2))</f>
        <v>0</v>
      </c>
      <c r="IQ293" s="4">
        <f ca="1">FORECAST(IQ281,OFFSET('Fluid Volume vs Fill Height'!$E$9:$E$2166,MATCH(IQ281,'Fluid Volume vs Fill Height'!$B$9:$B$2166,1)-1,0,2),
OFFSET('Fluid Volume vs Fill Height'!$B$9:$B$2166,MATCH(IQ281,'Fluid Volume vs Fill Height'!$B$9:$B$2166,1)-1,0,2))</f>
        <v>0</v>
      </c>
      <c r="IR293" s="4">
        <f ca="1">FORECAST(IR281,OFFSET('Fluid Volume vs Fill Height'!$E$9:$E$2166,MATCH(IR281,'Fluid Volume vs Fill Height'!$B$9:$B$2166,1)-1,0,2),
OFFSET('Fluid Volume vs Fill Height'!$B$9:$B$2166,MATCH(IR281,'Fluid Volume vs Fill Height'!$B$9:$B$2166,1)-1,0,2))</f>
        <v>0</v>
      </c>
      <c r="IS293" s="4">
        <f ca="1">FORECAST(IS281,OFFSET('Fluid Volume vs Fill Height'!$E$9:$E$2166,MATCH(IS281,'Fluid Volume vs Fill Height'!$B$9:$B$2166,1)-1,0,2),
OFFSET('Fluid Volume vs Fill Height'!$B$9:$B$2166,MATCH(IS281,'Fluid Volume vs Fill Height'!$B$9:$B$2166,1)-1,0,2))</f>
        <v>0</v>
      </c>
      <c r="IT293" s="4">
        <f ca="1">FORECAST(IT281,OFFSET('Fluid Volume vs Fill Height'!$E$9:$E$2166,MATCH(IT281,'Fluid Volume vs Fill Height'!$B$9:$B$2166,1)-1,0,2),
OFFSET('Fluid Volume vs Fill Height'!$B$9:$B$2166,MATCH(IT281,'Fluid Volume vs Fill Height'!$B$9:$B$2166,1)-1,0,2))</f>
        <v>0</v>
      </c>
      <c r="IU293" s="4">
        <f ca="1">FORECAST(IU281,OFFSET('Fluid Volume vs Fill Height'!$E$9:$E$2166,MATCH(IU281,'Fluid Volume vs Fill Height'!$B$9:$B$2166,1)-1,0,2),
OFFSET('Fluid Volume vs Fill Height'!$B$9:$B$2166,MATCH(IU281,'Fluid Volume vs Fill Height'!$B$9:$B$2166,1)-1,0,2))</f>
        <v>0</v>
      </c>
      <c r="IV293" s="4">
        <f ca="1">FORECAST(IV281,OFFSET('Fluid Volume vs Fill Height'!$E$9:$E$2166,MATCH(IV281,'Fluid Volume vs Fill Height'!$B$9:$B$2166,1)-1,0,2),
OFFSET('Fluid Volume vs Fill Height'!$B$9:$B$2166,MATCH(IV281,'Fluid Volume vs Fill Height'!$B$9:$B$2166,1)-1,0,2))</f>
        <v>0</v>
      </c>
    </row>
    <row r="294" spans="1:256" x14ac:dyDescent="0.15">
      <c r="A294" s="24" t="s">
        <v>148</v>
      </c>
      <c r="B294" s="2" t="s">
        <v>14</v>
      </c>
      <c r="C294" s="4"/>
      <c r="D294" s="4">
        <f ca="1">FORECAST(D282,OFFSET('Fluid Volume vs Fill Height'!$E$9:$E$2166,MATCH(D282,'Fluid Volume vs Fill Height'!$B$9:$B$2166,1)-1,0,2),
OFFSET('Fluid Volume vs Fill Height'!$B$9:$B$2166,MATCH(D282,'Fluid Volume vs Fill Height'!$B$9:$B$2166,1)-1,0,2))</f>
        <v>0</v>
      </c>
      <c r="E294" s="4">
        <f ca="1">FORECAST(E282,OFFSET('Fluid Volume vs Fill Height'!$E$9:$E$2166,MATCH(E282,'Fluid Volume vs Fill Height'!$B$9:$B$2166,1)-1,0,2),
OFFSET('Fluid Volume vs Fill Height'!$B$9:$B$2166,MATCH(E282,'Fluid Volume vs Fill Height'!$B$9:$B$2166,1)-1,0,2))</f>
        <v>0</v>
      </c>
      <c r="F294" s="4">
        <f ca="1">FORECAST(F282,OFFSET('Fluid Volume vs Fill Height'!$E$9:$E$2166,MATCH(F282,'Fluid Volume vs Fill Height'!$B$9:$B$2166,1)-1,0,2),
OFFSET('Fluid Volume vs Fill Height'!$B$9:$B$2166,MATCH(F282,'Fluid Volume vs Fill Height'!$B$9:$B$2166,1)-1,0,2))</f>
        <v>0</v>
      </c>
      <c r="G294" s="4">
        <f ca="1">FORECAST(G282,OFFSET('Fluid Volume vs Fill Height'!$E$9:$E$2166,MATCH(G282,'Fluid Volume vs Fill Height'!$B$9:$B$2166,1)-1,0,2),
OFFSET('Fluid Volume vs Fill Height'!$B$9:$B$2166,MATCH(G282,'Fluid Volume vs Fill Height'!$B$9:$B$2166,1)-1,0,2))</f>
        <v>0</v>
      </c>
      <c r="H294" s="4">
        <f ca="1">FORECAST(H282,OFFSET('Fluid Volume vs Fill Height'!$E$9:$E$2166,MATCH(H282,'Fluid Volume vs Fill Height'!$B$9:$B$2166,1)-1,0,2),
OFFSET('Fluid Volume vs Fill Height'!$B$9:$B$2166,MATCH(H282,'Fluid Volume vs Fill Height'!$B$9:$B$2166,1)-1,0,2))</f>
        <v>0</v>
      </c>
      <c r="I294" s="4">
        <f ca="1">FORECAST(I282,OFFSET('Fluid Volume vs Fill Height'!$E$9:$E$2166,MATCH(I282,'Fluid Volume vs Fill Height'!$B$9:$B$2166,1)-1,0,2),
OFFSET('Fluid Volume vs Fill Height'!$B$9:$B$2166,MATCH(I282,'Fluid Volume vs Fill Height'!$B$9:$B$2166,1)-1,0,2))</f>
        <v>0</v>
      </c>
      <c r="J294" s="4">
        <f ca="1">FORECAST(J282,OFFSET('Fluid Volume vs Fill Height'!$E$9:$E$2166,MATCH(J282,'Fluid Volume vs Fill Height'!$B$9:$B$2166,1)-1,0,2),
OFFSET('Fluid Volume vs Fill Height'!$B$9:$B$2166,MATCH(J282,'Fluid Volume vs Fill Height'!$B$9:$B$2166,1)-1,0,2))</f>
        <v>0</v>
      </c>
      <c r="K294" s="4">
        <f ca="1">FORECAST(K282,OFFSET('Fluid Volume vs Fill Height'!$E$9:$E$2166,MATCH(K282,'Fluid Volume vs Fill Height'!$B$9:$B$2166,1)-1,0,2),
OFFSET('Fluid Volume vs Fill Height'!$B$9:$B$2166,MATCH(K282,'Fluid Volume vs Fill Height'!$B$9:$B$2166,1)-1,0,2))</f>
        <v>0</v>
      </c>
      <c r="L294" s="4">
        <f ca="1">FORECAST(L282,OFFSET('Fluid Volume vs Fill Height'!$E$9:$E$2166,MATCH(L282,'Fluid Volume vs Fill Height'!$B$9:$B$2166,1)-1,0,2),
OFFSET('Fluid Volume vs Fill Height'!$B$9:$B$2166,MATCH(L282,'Fluid Volume vs Fill Height'!$B$9:$B$2166,1)-1,0,2))</f>
        <v>0</v>
      </c>
      <c r="M294" s="4">
        <f ca="1">FORECAST(M282,OFFSET('Fluid Volume vs Fill Height'!$E$9:$E$2166,MATCH(M282,'Fluid Volume vs Fill Height'!$B$9:$B$2166,1)-1,0,2),
OFFSET('Fluid Volume vs Fill Height'!$B$9:$B$2166,MATCH(M282,'Fluid Volume vs Fill Height'!$B$9:$B$2166,1)-1,0,2))</f>
        <v>0</v>
      </c>
      <c r="N294" s="4">
        <f ca="1">FORECAST(N282,OFFSET('Fluid Volume vs Fill Height'!$E$9:$E$2166,MATCH(N282,'Fluid Volume vs Fill Height'!$B$9:$B$2166,1)-1,0,2),
OFFSET('Fluid Volume vs Fill Height'!$B$9:$B$2166,MATCH(N282,'Fluid Volume vs Fill Height'!$B$9:$B$2166,1)-1,0,2))</f>
        <v>0</v>
      </c>
      <c r="O294" s="4">
        <f ca="1">FORECAST(O282,OFFSET('Fluid Volume vs Fill Height'!$E$9:$E$2166,MATCH(O282,'Fluid Volume vs Fill Height'!$B$9:$B$2166,1)-1,0,2),
OFFSET('Fluid Volume vs Fill Height'!$B$9:$B$2166,MATCH(O282,'Fluid Volume vs Fill Height'!$B$9:$B$2166,1)-1,0,2))</f>
        <v>0</v>
      </c>
      <c r="P294" s="4">
        <f ca="1">FORECAST(P282,OFFSET('Fluid Volume vs Fill Height'!$E$9:$E$2166,MATCH(P282,'Fluid Volume vs Fill Height'!$B$9:$B$2166,1)-1,0,2),
OFFSET('Fluid Volume vs Fill Height'!$B$9:$B$2166,MATCH(P282,'Fluid Volume vs Fill Height'!$B$9:$B$2166,1)-1,0,2))</f>
        <v>0</v>
      </c>
      <c r="Q294" s="4">
        <f ca="1">FORECAST(Q282,OFFSET('Fluid Volume vs Fill Height'!$E$9:$E$2166,MATCH(Q282,'Fluid Volume vs Fill Height'!$B$9:$B$2166,1)-1,0,2),
OFFSET('Fluid Volume vs Fill Height'!$B$9:$B$2166,MATCH(Q282,'Fluid Volume vs Fill Height'!$B$9:$B$2166,1)-1,0,2))</f>
        <v>0</v>
      </c>
      <c r="R294" s="4">
        <f ca="1">FORECAST(R282,OFFSET('Fluid Volume vs Fill Height'!$E$9:$E$2166,MATCH(R282,'Fluid Volume vs Fill Height'!$B$9:$B$2166,1)-1,0,2),
OFFSET('Fluid Volume vs Fill Height'!$B$9:$B$2166,MATCH(R282,'Fluid Volume vs Fill Height'!$B$9:$B$2166,1)-1,0,2))</f>
        <v>0</v>
      </c>
      <c r="S294" s="4">
        <f ca="1">FORECAST(S282,OFFSET('Fluid Volume vs Fill Height'!$E$9:$E$2166,MATCH(S282,'Fluid Volume vs Fill Height'!$B$9:$B$2166,1)-1,0,2),
OFFSET('Fluid Volume vs Fill Height'!$B$9:$B$2166,MATCH(S282,'Fluid Volume vs Fill Height'!$B$9:$B$2166,1)-1,0,2))</f>
        <v>0</v>
      </c>
      <c r="T294" s="4">
        <f ca="1">FORECAST(T282,OFFSET('Fluid Volume vs Fill Height'!$E$9:$E$2166,MATCH(T282,'Fluid Volume vs Fill Height'!$B$9:$B$2166,1)-1,0,2),
OFFSET('Fluid Volume vs Fill Height'!$B$9:$B$2166,MATCH(T282,'Fluid Volume vs Fill Height'!$B$9:$B$2166,1)-1,0,2))</f>
        <v>0</v>
      </c>
      <c r="U294" s="4">
        <f ca="1">FORECAST(U282,OFFSET('Fluid Volume vs Fill Height'!$E$9:$E$2166,MATCH(U282,'Fluid Volume vs Fill Height'!$B$9:$B$2166,1)-1,0,2),
OFFSET('Fluid Volume vs Fill Height'!$B$9:$B$2166,MATCH(U282,'Fluid Volume vs Fill Height'!$B$9:$B$2166,1)-1,0,2))</f>
        <v>0</v>
      </c>
      <c r="V294" s="4">
        <f ca="1">FORECAST(V282,OFFSET('Fluid Volume vs Fill Height'!$E$9:$E$2166,MATCH(V282,'Fluid Volume vs Fill Height'!$B$9:$B$2166,1)-1,0,2),
OFFSET('Fluid Volume vs Fill Height'!$B$9:$B$2166,MATCH(V282,'Fluid Volume vs Fill Height'!$B$9:$B$2166,1)-1,0,2))</f>
        <v>0</v>
      </c>
      <c r="W294" s="4">
        <f ca="1">FORECAST(W282,OFFSET('Fluid Volume vs Fill Height'!$E$9:$E$2166,MATCH(W282,'Fluid Volume vs Fill Height'!$B$9:$B$2166,1)-1,0,2),
OFFSET('Fluid Volume vs Fill Height'!$B$9:$B$2166,MATCH(W282,'Fluid Volume vs Fill Height'!$B$9:$B$2166,1)-1,0,2))</f>
        <v>0</v>
      </c>
      <c r="X294" s="4">
        <f ca="1">FORECAST(X282,OFFSET('Fluid Volume vs Fill Height'!$E$9:$E$2166,MATCH(X282,'Fluid Volume vs Fill Height'!$B$9:$B$2166,1)-1,0,2),
OFFSET('Fluid Volume vs Fill Height'!$B$9:$B$2166,MATCH(X282,'Fluid Volume vs Fill Height'!$B$9:$B$2166,1)-1,0,2))</f>
        <v>0</v>
      </c>
      <c r="Y294" s="4">
        <f ca="1">FORECAST(Y282,OFFSET('Fluid Volume vs Fill Height'!$E$9:$E$2166,MATCH(Y282,'Fluid Volume vs Fill Height'!$B$9:$B$2166,1)-1,0,2),
OFFSET('Fluid Volume vs Fill Height'!$B$9:$B$2166,MATCH(Y282,'Fluid Volume vs Fill Height'!$B$9:$B$2166,1)-1,0,2))</f>
        <v>0</v>
      </c>
      <c r="Z294" s="4">
        <f ca="1">FORECAST(Z282,OFFSET('Fluid Volume vs Fill Height'!$E$9:$E$2166,MATCH(Z282,'Fluid Volume vs Fill Height'!$B$9:$B$2166,1)-1,0,2),
OFFSET('Fluid Volume vs Fill Height'!$B$9:$B$2166,MATCH(Z282,'Fluid Volume vs Fill Height'!$B$9:$B$2166,1)-1,0,2))</f>
        <v>0</v>
      </c>
      <c r="AA294" s="4">
        <f ca="1">FORECAST(AA282,OFFSET('Fluid Volume vs Fill Height'!$E$9:$E$2166,MATCH(AA282,'Fluid Volume vs Fill Height'!$B$9:$B$2166,1)-1,0,2),
OFFSET('Fluid Volume vs Fill Height'!$B$9:$B$2166,MATCH(AA282,'Fluid Volume vs Fill Height'!$B$9:$B$2166,1)-1,0,2))</f>
        <v>0</v>
      </c>
      <c r="AB294" s="4">
        <f ca="1">FORECAST(AB282,OFFSET('Fluid Volume vs Fill Height'!$E$9:$E$2166,MATCH(AB282,'Fluid Volume vs Fill Height'!$B$9:$B$2166,1)-1,0,2),
OFFSET('Fluid Volume vs Fill Height'!$B$9:$B$2166,MATCH(AB282,'Fluid Volume vs Fill Height'!$B$9:$B$2166,1)-1,0,2))</f>
        <v>0</v>
      </c>
      <c r="AC294" s="4">
        <f ca="1">FORECAST(AC282,OFFSET('Fluid Volume vs Fill Height'!$E$9:$E$2166,MATCH(AC282,'Fluid Volume vs Fill Height'!$B$9:$B$2166,1)-1,0,2),
OFFSET('Fluid Volume vs Fill Height'!$B$9:$B$2166,MATCH(AC282,'Fluid Volume vs Fill Height'!$B$9:$B$2166,1)-1,0,2))</f>
        <v>0</v>
      </c>
      <c r="AD294" s="4">
        <f ca="1">FORECAST(AD282,OFFSET('Fluid Volume vs Fill Height'!$E$9:$E$2166,MATCH(AD282,'Fluid Volume vs Fill Height'!$B$9:$B$2166,1)-1,0,2),
OFFSET('Fluid Volume vs Fill Height'!$B$9:$B$2166,MATCH(AD282,'Fluid Volume vs Fill Height'!$B$9:$B$2166,1)-1,0,2))</f>
        <v>0</v>
      </c>
      <c r="AE294" s="4">
        <f ca="1">FORECAST(AE282,OFFSET('Fluid Volume vs Fill Height'!$E$9:$E$2166,MATCH(AE282,'Fluid Volume vs Fill Height'!$B$9:$B$2166,1)-1,0,2),
OFFSET('Fluid Volume vs Fill Height'!$B$9:$B$2166,MATCH(AE282,'Fluid Volume vs Fill Height'!$B$9:$B$2166,1)-1,0,2))</f>
        <v>0</v>
      </c>
      <c r="AF294" s="4">
        <f ca="1">FORECAST(AF282,OFFSET('Fluid Volume vs Fill Height'!$E$9:$E$2166,MATCH(AF282,'Fluid Volume vs Fill Height'!$B$9:$B$2166,1)-1,0,2),
OFFSET('Fluid Volume vs Fill Height'!$B$9:$B$2166,MATCH(AF282,'Fluid Volume vs Fill Height'!$B$9:$B$2166,1)-1,0,2))</f>
        <v>0</v>
      </c>
      <c r="AG294" s="4">
        <f ca="1">FORECAST(AG282,OFFSET('Fluid Volume vs Fill Height'!$E$9:$E$2166,MATCH(AG282,'Fluid Volume vs Fill Height'!$B$9:$B$2166,1)-1,0,2),
OFFSET('Fluid Volume vs Fill Height'!$B$9:$B$2166,MATCH(AG282,'Fluid Volume vs Fill Height'!$B$9:$B$2166,1)-1,0,2))</f>
        <v>0</v>
      </c>
      <c r="AH294" s="4">
        <f ca="1">FORECAST(AH282,OFFSET('Fluid Volume vs Fill Height'!$E$9:$E$2166,MATCH(AH282,'Fluid Volume vs Fill Height'!$B$9:$B$2166,1)-1,0,2),
OFFSET('Fluid Volume vs Fill Height'!$B$9:$B$2166,MATCH(AH282,'Fluid Volume vs Fill Height'!$B$9:$B$2166,1)-1,0,2))</f>
        <v>0</v>
      </c>
      <c r="AI294" s="4">
        <f ca="1">FORECAST(AI282,OFFSET('Fluid Volume vs Fill Height'!$E$9:$E$2166,MATCH(AI282,'Fluid Volume vs Fill Height'!$B$9:$B$2166,1)-1,0,2),
OFFSET('Fluid Volume vs Fill Height'!$B$9:$B$2166,MATCH(AI282,'Fluid Volume vs Fill Height'!$B$9:$B$2166,1)-1,0,2))</f>
        <v>0</v>
      </c>
      <c r="AJ294" s="4">
        <f ca="1">FORECAST(AJ282,OFFSET('Fluid Volume vs Fill Height'!$E$9:$E$2166,MATCH(AJ282,'Fluid Volume vs Fill Height'!$B$9:$B$2166,1)-1,0,2),
OFFSET('Fluid Volume vs Fill Height'!$B$9:$B$2166,MATCH(AJ282,'Fluid Volume vs Fill Height'!$B$9:$B$2166,1)-1,0,2))</f>
        <v>0</v>
      </c>
      <c r="AK294" s="4">
        <f ca="1">FORECAST(AK282,OFFSET('Fluid Volume vs Fill Height'!$E$9:$E$2166,MATCH(AK282,'Fluid Volume vs Fill Height'!$B$9:$B$2166,1)-1,0,2),
OFFSET('Fluid Volume vs Fill Height'!$B$9:$B$2166,MATCH(AK282,'Fluid Volume vs Fill Height'!$B$9:$B$2166,1)-1,0,2))</f>
        <v>0</v>
      </c>
      <c r="AL294" s="4">
        <f ca="1">FORECAST(AL282,OFFSET('Fluid Volume vs Fill Height'!$E$9:$E$2166,MATCH(AL282,'Fluid Volume vs Fill Height'!$B$9:$B$2166,1)-1,0,2),
OFFSET('Fluid Volume vs Fill Height'!$B$9:$B$2166,MATCH(AL282,'Fluid Volume vs Fill Height'!$B$9:$B$2166,1)-1,0,2))</f>
        <v>0</v>
      </c>
      <c r="AM294" s="4">
        <f ca="1">FORECAST(AM282,OFFSET('Fluid Volume vs Fill Height'!$E$9:$E$2166,MATCH(AM282,'Fluid Volume vs Fill Height'!$B$9:$B$2166,1)-1,0,2),
OFFSET('Fluid Volume vs Fill Height'!$B$9:$B$2166,MATCH(AM282,'Fluid Volume vs Fill Height'!$B$9:$B$2166,1)-1,0,2))</f>
        <v>0</v>
      </c>
      <c r="AN294" s="4">
        <f ca="1">FORECAST(AN282,OFFSET('Fluid Volume vs Fill Height'!$E$9:$E$2166,MATCH(AN282,'Fluid Volume vs Fill Height'!$B$9:$B$2166,1)-1,0,2),
OFFSET('Fluid Volume vs Fill Height'!$B$9:$B$2166,MATCH(AN282,'Fluid Volume vs Fill Height'!$B$9:$B$2166,1)-1,0,2))</f>
        <v>0</v>
      </c>
      <c r="AO294" s="4">
        <f ca="1">FORECAST(AO282,OFFSET('Fluid Volume vs Fill Height'!$E$9:$E$2166,MATCH(AO282,'Fluid Volume vs Fill Height'!$B$9:$B$2166,1)-1,0,2),
OFFSET('Fluid Volume vs Fill Height'!$B$9:$B$2166,MATCH(AO282,'Fluid Volume vs Fill Height'!$B$9:$B$2166,1)-1,0,2))</f>
        <v>0</v>
      </c>
      <c r="AP294" s="4">
        <f ca="1">FORECAST(AP282,OFFSET('Fluid Volume vs Fill Height'!$E$9:$E$2166,MATCH(AP282,'Fluid Volume vs Fill Height'!$B$9:$B$2166,1)-1,0,2),
OFFSET('Fluid Volume vs Fill Height'!$B$9:$B$2166,MATCH(AP282,'Fluid Volume vs Fill Height'!$B$9:$B$2166,1)-1,0,2))</f>
        <v>0</v>
      </c>
      <c r="AQ294" s="4">
        <f ca="1">FORECAST(AQ282,OFFSET('Fluid Volume vs Fill Height'!$E$9:$E$2166,MATCH(AQ282,'Fluid Volume vs Fill Height'!$B$9:$B$2166,1)-1,0,2),
OFFSET('Fluid Volume vs Fill Height'!$B$9:$B$2166,MATCH(AQ282,'Fluid Volume vs Fill Height'!$B$9:$B$2166,1)-1,0,2))</f>
        <v>0</v>
      </c>
      <c r="AR294" s="4">
        <f ca="1">FORECAST(AR282,OFFSET('Fluid Volume vs Fill Height'!$E$9:$E$2166,MATCH(AR282,'Fluid Volume vs Fill Height'!$B$9:$B$2166,1)-1,0,2),
OFFSET('Fluid Volume vs Fill Height'!$B$9:$B$2166,MATCH(AR282,'Fluid Volume vs Fill Height'!$B$9:$B$2166,1)-1,0,2))</f>
        <v>0</v>
      </c>
      <c r="AS294" s="4">
        <f ca="1">FORECAST(AS282,OFFSET('Fluid Volume vs Fill Height'!$E$9:$E$2166,MATCH(AS282,'Fluid Volume vs Fill Height'!$B$9:$B$2166,1)-1,0,2),
OFFSET('Fluid Volume vs Fill Height'!$B$9:$B$2166,MATCH(AS282,'Fluid Volume vs Fill Height'!$B$9:$B$2166,1)-1,0,2))</f>
        <v>0</v>
      </c>
      <c r="AT294" s="4">
        <f ca="1">FORECAST(AT282,OFFSET('Fluid Volume vs Fill Height'!$E$9:$E$2166,MATCH(AT282,'Fluid Volume vs Fill Height'!$B$9:$B$2166,1)-1,0,2),
OFFSET('Fluid Volume vs Fill Height'!$B$9:$B$2166,MATCH(AT282,'Fluid Volume vs Fill Height'!$B$9:$B$2166,1)-1,0,2))</f>
        <v>0</v>
      </c>
      <c r="AU294" s="4">
        <f ca="1">FORECAST(AU282,OFFSET('Fluid Volume vs Fill Height'!$E$9:$E$2166,MATCH(AU282,'Fluid Volume vs Fill Height'!$B$9:$B$2166,1)-1,0,2),
OFFSET('Fluid Volume vs Fill Height'!$B$9:$B$2166,MATCH(AU282,'Fluid Volume vs Fill Height'!$B$9:$B$2166,1)-1,0,2))</f>
        <v>0</v>
      </c>
      <c r="AV294" s="4">
        <f ca="1">FORECAST(AV282,OFFSET('Fluid Volume vs Fill Height'!$E$9:$E$2166,MATCH(AV282,'Fluid Volume vs Fill Height'!$B$9:$B$2166,1)-1,0,2),
OFFSET('Fluid Volume vs Fill Height'!$B$9:$B$2166,MATCH(AV282,'Fluid Volume vs Fill Height'!$B$9:$B$2166,1)-1,0,2))</f>
        <v>0</v>
      </c>
      <c r="AW294" s="4">
        <f ca="1">FORECAST(AW282,OFFSET('Fluid Volume vs Fill Height'!$E$9:$E$2166,MATCH(AW282,'Fluid Volume vs Fill Height'!$B$9:$B$2166,1)-1,0,2),
OFFSET('Fluid Volume vs Fill Height'!$B$9:$B$2166,MATCH(AW282,'Fluid Volume vs Fill Height'!$B$9:$B$2166,1)-1,0,2))</f>
        <v>0</v>
      </c>
      <c r="AX294" s="4">
        <f ca="1">FORECAST(AX282,OFFSET('Fluid Volume vs Fill Height'!$E$9:$E$2166,MATCH(AX282,'Fluid Volume vs Fill Height'!$B$9:$B$2166,1)-1,0,2),
OFFSET('Fluid Volume vs Fill Height'!$B$9:$B$2166,MATCH(AX282,'Fluid Volume vs Fill Height'!$B$9:$B$2166,1)-1,0,2))</f>
        <v>0</v>
      </c>
      <c r="AY294" s="4">
        <f ca="1">FORECAST(AY282,OFFSET('Fluid Volume vs Fill Height'!$E$9:$E$2166,MATCH(AY282,'Fluid Volume vs Fill Height'!$B$9:$B$2166,1)-1,0,2),
OFFSET('Fluid Volume vs Fill Height'!$B$9:$B$2166,MATCH(AY282,'Fluid Volume vs Fill Height'!$B$9:$B$2166,1)-1,0,2))</f>
        <v>0</v>
      </c>
      <c r="AZ294" s="4">
        <f ca="1">FORECAST(AZ282,OFFSET('Fluid Volume vs Fill Height'!$E$9:$E$2166,MATCH(AZ282,'Fluid Volume vs Fill Height'!$B$9:$B$2166,1)-1,0,2),
OFFSET('Fluid Volume vs Fill Height'!$B$9:$B$2166,MATCH(AZ282,'Fluid Volume vs Fill Height'!$B$9:$B$2166,1)-1,0,2))</f>
        <v>0</v>
      </c>
      <c r="BA294" s="4">
        <f ca="1">FORECAST(BA282,OFFSET('Fluid Volume vs Fill Height'!$E$9:$E$2166,MATCH(BA282,'Fluid Volume vs Fill Height'!$B$9:$B$2166,1)-1,0,2),
OFFSET('Fluid Volume vs Fill Height'!$B$9:$B$2166,MATCH(BA282,'Fluid Volume vs Fill Height'!$B$9:$B$2166,1)-1,0,2))</f>
        <v>0</v>
      </c>
      <c r="BB294" s="4">
        <f ca="1">FORECAST(BB282,OFFSET('Fluid Volume vs Fill Height'!$E$9:$E$2166,MATCH(BB282,'Fluid Volume vs Fill Height'!$B$9:$B$2166,1)-1,0,2),
OFFSET('Fluid Volume vs Fill Height'!$B$9:$B$2166,MATCH(BB282,'Fluid Volume vs Fill Height'!$B$9:$B$2166,1)-1,0,2))</f>
        <v>0</v>
      </c>
      <c r="BC294" s="4">
        <f ca="1">FORECAST(BC282,OFFSET('Fluid Volume vs Fill Height'!$E$9:$E$2166,MATCH(BC282,'Fluid Volume vs Fill Height'!$B$9:$B$2166,1)-1,0,2),
OFFSET('Fluid Volume vs Fill Height'!$B$9:$B$2166,MATCH(BC282,'Fluid Volume vs Fill Height'!$B$9:$B$2166,1)-1,0,2))</f>
        <v>0</v>
      </c>
      <c r="BD294" s="4">
        <f ca="1">FORECAST(BD282,OFFSET('Fluid Volume vs Fill Height'!$E$9:$E$2166,MATCH(BD282,'Fluid Volume vs Fill Height'!$B$9:$B$2166,1)-1,0,2),
OFFSET('Fluid Volume vs Fill Height'!$B$9:$B$2166,MATCH(BD282,'Fluid Volume vs Fill Height'!$B$9:$B$2166,1)-1,0,2))</f>
        <v>0</v>
      </c>
      <c r="BE294" s="4">
        <f ca="1">FORECAST(BE282,OFFSET('Fluid Volume vs Fill Height'!$E$9:$E$2166,MATCH(BE282,'Fluid Volume vs Fill Height'!$B$9:$B$2166,1)-1,0,2),
OFFSET('Fluid Volume vs Fill Height'!$B$9:$B$2166,MATCH(BE282,'Fluid Volume vs Fill Height'!$B$9:$B$2166,1)-1,0,2))</f>
        <v>0</v>
      </c>
      <c r="BF294" s="4">
        <f ca="1">FORECAST(BF282,OFFSET('Fluid Volume vs Fill Height'!$E$9:$E$2166,MATCH(BF282,'Fluid Volume vs Fill Height'!$B$9:$B$2166,1)-1,0,2),
OFFSET('Fluid Volume vs Fill Height'!$B$9:$B$2166,MATCH(BF282,'Fluid Volume vs Fill Height'!$B$9:$B$2166,1)-1,0,2))</f>
        <v>0</v>
      </c>
      <c r="BG294" s="4">
        <f ca="1">FORECAST(BG282,OFFSET('Fluid Volume vs Fill Height'!$E$9:$E$2166,MATCH(BG282,'Fluid Volume vs Fill Height'!$B$9:$B$2166,1)-1,0,2),
OFFSET('Fluid Volume vs Fill Height'!$B$9:$B$2166,MATCH(BG282,'Fluid Volume vs Fill Height'!$B$9:$B$2166,1)-1,0,2))</f>
        <v>0</v>
      </c>
      <c r="BH294" s="4">
        <f ca="1">FORECAST(BH282,OFFSET('Fluid Volume vs Fill Height'!$E$9:$E$2166,MATCH(BH282,'Fluid Volume vs Fill Height'!$B$9:$B$2166,1)-1,0,2),
OFFSET('Fluid Volume vs Fill Height'!$B$9:$B$2166,MATCH(BH282,'Fluid Volume vs Fill Height'!$B$9:$B$2166,1)-1,0,2))</f>
        <v>0</v>
      </c>
      <c r="BI294" s="4">
        <f ca="1">FORECAST(BI282,OFFSET('Fluid Volume vs Fill Height'!$E$9:$E$2166,MATCH(BI282,'Fluid Volume vs Fill Height'!$B$9:$B$2166,1)-1,0,2),
OFFSET('Fluid Volume vs Fill Height'!$B$9:$B$2166,MATCH(BI282,'Fluid Volume vs Fill Height'!$B$9:$B$2166,1)-1,0,2))</f>
        <v>0</v>
      </c>
      <c r="BJ294" s="4">
        <f ca="1">FORECAST(BJ282,OFFSET('Fluid Volume vs Fill Height'!$E$9:$E$2166,MATCH(BJ282,'Fluid Volume vs Fill Height'!$B$9:$B$2166,1)-1,0,2),
OFFSET('Fluid Volume vs Fill Height'!$B$9:$B$2166,MATCH(BJ282,'Fluid Volume vs Fill Height'!$B$9:$B$2166,1)-1,0,2))</f>
        <v>0</v>
      </c>
      <c r="BK294" s="4">
        <f ca="1">FORECAST(BK282,OFFSET('Fluid Volume vs Fill Height'!$E$9:$E$2166,MATCH(BK282,'Fluid Volume vs Fill Height'!$B$9:$B$2166,1)-1,0,2),
OFFSET('Fluid Volume vs Fill Height'!$B$9:$B$2166,MATCH(BK282,'Fluid Volume vs Fill Height'!$B$9:$B$2166,1)-1,0,2))</f>
        <v>0</v>
      </c>
      <c r="BL294" s="4">
        <f ca="1">FORECAST(BL282,OFFSET('Fluid Volume vs Fill Height'!$E$9:$E$2166,MATCH(BL282,'Fluid Volume vs Fill Height'!$B$9:$B$2166,1)-1,0,2),
OFFSET('Fluid Volume vs Fill Height'!$B$9:$B$2166,MATCH(BL282,'Fluid Volume vs Fill Height'!$B$9:$B$2166,1)-1,0,2))</f>
        <v>0</v>
      </c>
      <c r="BM294" s="4">
        <f ca="1">FORECAST(BM282,OFFSET('Fluid Volume vs Fill Height'!$E$9:$E$2166,MATCH(BM282,'Fluid Volume vs Fill Height'!$B$9:$B$2166,1)-1,0,2),
OFFSET('Fluid Volume vs Fill Height'!$B$9:$B$2166,MATCH(BM282,'Fluid Volume vs Fill Height'!$B$9:$B$2166,1)-1,0,2))</f>
        <v>0</v>
      </c>
      <c r="BN294" s="4">
        <f ca="1">FORECAST(BN282,OFFSET('Fluid Volume vs Fill Height'!$E$9:$E$2166,MATCH(BN282,'Fluid Volume vs Fill Height'!$B$9:$B$2166,1)-1,0,2),
OFFSET('Fluid Volume vs Fill Height'!$B$9:$B$2166,MATCH(BN282,'Fluid Volume vs Fill Height'!$B$9:$B$2166,1)-1,0,2))</f>
        <v>0</v>
      </c>
      <c r="BO294" s="4">
        <f ca="1">FORECAST(BO282,OFFSET('Fluid Volume vs Fill Height'!$E$9:$E$2166,MATCH(BO282,'Fluid Volume vs Fill Height'!$B$9:$B$2166,1)-1,0,2),
OFFSET('Fluid Volume vs Fill Height'!$B$9:$B$2166,MATCH(BO282,'Fluid Volume vs Fill Height'!$B$9:$B$2166,1)-1,0,2))</f>
        <v>0</v>
      </c>
      <c r="BP294" s="4">
        <f ca="1">FORECAST(BP282,OFFSET('Fluid Volume vs Fill Height'!$E$9:$E$2166,MATCH(BP282,'Fluid Volume vs Fill Height'!$B$9:$B$2166,1)-1,0,2),
OFFSET('Fluid Volume vs Fill Height'!$B$9:$B$2166,MATCH(BP282,'Fluid Volume vs Fill Height'!$B$9:$B$2166,1)-1,0,2))</f>
        <v>0</v>
      </c>
      <c r="BQ294" s="4">
        <f ca="1">FORECAST(BQ282,OFFSET('Fluid Volume vs Fill Height'!$E$9:$E$2166,MATCH(BQ282,'Fluid Volume vs Fill Height'!$B$9:$B$2166,1)-1,0,2),
OFFSET('Fluid Volume vs Fill Height'!$B$9:$B$2166,MATCH(BQ282,'Fluid Volume vs Fill Height'!$B$9:$B$2166,1)-1,0,2))</f>
        <v>0</v>
      </c>
      <c r="BR294" s="4">
        <f ca="1">FORECAST(BR282,OFFSET('Fluid Volume vs Fill Height'!$E$9:$E$2166,MATCH(BR282,'Fluid Volume vs Fill Height'!$B$9:$B$2166,1)-1,0,2),
OFFSET('Fluid Volume vs Fill Height'!$B$9:$B$2166,MATCH(BR282,'Fluid Volume vs Fill Height'!$B$9:$B$2166,1)-1,0,2))</f>
        <v>0</v>
      </c>
      <c r="BS294" s="4">
        <f ca="1">FORECAST(BS282,OFFSET('Fluid Volume vs Fill Height'!$E$9:$E$2166,MATCH(BS282,'Fluid Volume vs Fill Height'!$B$9:$B$2166,1)-1,0,2),
OFFSET('Fluid Volume vs Fill Height'!$B$9:$B$2166,MATCH(BS282,'Fluid Volume vs Fill Height'!$B$9:$B$2166,1)-1,0,2))</f>
        <v>0</v>
      </c>
      <c r="BT294" s="4">
        <f ca="1">FORECAST(BT282,OFFSET('Fluid Volume vs Fill Height'!$E$9:$E$2166,MATCH(BT282,'Fluid Volume vs Fill Height'!$B$9:$B$2166,1)-1,0,2),
OFFSET('Fluid Volume vs Fill Height'!$B$9:$B$2166,MATCH(BT282,'Fluid Volume vs Fill Height'!$B$9:$B$2166,1)-1,0,2))</f>
        <v>0</v>
      </c>
      <c r="BU294" s="4">
        <f ca="1">FORECAST(BU282,OFFSET('Fluid Volume vs Fill Height'!$E$9:$E$2166,MATCH(BU282,'Fluid Volume vs Fill Height'!$B$9:$B$2166,1)-1,0,2),
OFFSET('Fluid Volume vs Fill Height'!$B$9:$B$2166,MATCH(BU282,'Fluid Volume vs Fill Height'!$B$9:$B$2166,1)-1,0,2))</f>
        <v>0</v>
      </c>
      <c r="BV294" s="4">
        <f ca="1">FORECAST(BV282,OFFSET('Fluid Volume vs Fill Height'!$E$9:$E$2166,MATCH(BV282,'Fluid Volume vs Fill Height'!$B$9:$B$2166,1)-1,0,2),
OFFSET('Fluid Volume vs Fill Height'!$B$9:$B$2166,MATCH(BV282,'Fluid Volume vs Fill Height'!$B$9:$B$2166,1)-1,0,2))</f>
        <v>0</v>
      </c>
      <c r="BW294" s="4">
        <f ca="1">FORECAST(BW282,OFFSET('Fluid Volume vs Fill Height'!$E$9:$E$2166,MATCH(BW282,'Fluid Volume vs Fill Height'!$B$9:$B$2166,1)-1,0,2),
OFFSET('Fluid Volume vs Fill Height'!$B$9:$B$2166,MATCH(BW282,'Fluid Volume vs Fill Height'!$B$9:$B$2166,1)-1,0,2))</f>
        <v>0</v>
      </c>
      <c r="BX294" s="4">
        <f ca="1">FORECAST(BX282,OFFSET('Fluid Volume vs Fill Height'!$E$9:$E$2166,MATCH(BX282,'Fluid Volume vs Fill Height'!$B$9:$B$2166,1)-1,0,2),
OFFSET('Fluid Volume vs Fill Height'!$B$9:$B$2166,MATCH(BX282,'Fluid Volume vs Fill Height'!$B$9:$B$2166,1)-1,0,2))</f>
        <v>0</v>
      </c>
      <c r="BY294" s="4">
        <f ca="1">FORECAST(BY282,OFFSET('Fluid Volume vs Fill Height'!$E$9:$E$2166,MATCH(BY282,'Fluid Volume vs Fill Height'!$B$9:$B$2166,1)-1,0,2),
OFFSET('Fluid Volume vs Fill Height'!$B$9:$B$2166,MATCH(BY282,'Fluid Volume vs Fill Height'!$B$9:$B$2166,1)-1,0,2))</f>
        <v>0</v>
      </c>
      <c r="BZ294" s="4">
        <f ca="1">FORECAST(BZ282,OFFSET('Fluid Volume vs Fill Height'!$E$9:$E$2166,MATCH(BZ282,'Fluid Volume vs Fill Height'!$B$9:$B$2166,1)-1,0,2),
OFFSET('Fluid Volume vs Fill Height'!$B$9:$B$2166,MATCH(BZ282,'Fluid Volume vs Fill Height'!$B$9:$B$2166,1)-1,0,2))</f>
        <v>0</v>
      </c>
      <c r="CA294" s="4">
        <f ca="1">FORECAST(CA282,OFFSET('Fluid Volume vs Fill Height'!$E$9:$E$2166,MATCH(CA282,'Fluid Volume vs Fill Height'!$B$9:$B$2166,1)-1,0,2),
OFFSET('Fluid Volume vs Fill Height'!$B$9:$B$2166,MATCH(CA282,'Fluid Volume vs Fill Height'!$B$9:$B$2166,1)-1,0,2))</f>
        <v>0</v>
      </c>
      <c r="CB294" s="4">
        <f ca="1">FORECAST(CB282,OFFSET('Fluid Volume vs Fill Height'!$E$9:$E$2166,MATCH(CB282,'Fluid Volume vs Fill Height'!$B$9:$B$2166,1)-1,0,2),
OFFSET('Fluid Volume vs Fill Height'!$B$9:$B$2166,MATCH(CB282,'Fluid Volume vs Fill Height'!$B$9:$B$2166,1)-1,0,2))</f>
        <v>0</v>
      </c>
      <c r="CC294" s="4">
        <f ca="1">FORECAST(CC282,OFFSET('Fluid Volume vs Fill Height'!$E$9:$E$2166,MATCH(CC282,'Fluid Volume vs Fill Height'!$B$9:$B$2166,1)-1,0,2),
OFFSET('Fluid Volume vs Fill Height'!$B$9:$B$2166,MATCH(CC282,'Fluid Volume vs Fill Height'!$B$9:$B$2166,1)-1,0,2))</f>
        <v>0</v>
      </c>
      <c r="CD294" s="4">
        <f ca="1">FORECAST(CD282,OFFSET('Fluid Volume vs Fill Height'!$E$9:$E$2166,MATCH(CD282,'Fluid Volume vs Fill Height'!$B$9:$B$2166,1)-1,0,2),
OFFSET('Fluid Volume vs Fill Height'!$B$9:$B$2166,MATCH(CD282,'Fluid Volume vs Fill Height'!$B$9:$B$2166,1)-1,0,2))</f>
        <v>0</v>
      </c>
      <c r="CE294" s="4">
        <f ca="1">FORECAST(CE282,OFFSET('Fluid Volume vs Fill Height'!$E$9:$E$2166,MATCH(CE282,'Fluid Volume vs Fill Height'!$B$9:$B$2166,1)-1,0,2),
OFFSET('Fluid Volume vs Fill Height'!$B$9:$B$2166,MATCH(CE282,'Fluid Volume vs Fill Height'!$B$9:$B$2166,1)-1,0,2))</f>
        <v>0</v>
      </c>
      <c r="CF294" s="4">
        <f ca="1">FORECAST(CF282,OFFSET('Fluid Volume vs Fill Height'!$E$9:$E$2166,MATCH(CF282,'Fluid Volume vs Fill Height'!$B$9:$B$2166,1)-1,0,2),
OFFSET('Fluid Volume vs Fill Height'!$B$9:$B$2166,MATCH(CF282,'Fluid Volume vs Fill Height'!$B$9:$B$2166,1)-1,0,2))</f>
        <v>0</v>
      </c>
      <c r="CG294" s="4">
        <f ca="1">FORECAST(CG282,OFFSET('Fluid Volume vs Fill Height'!$E$9:$E$2166,MATCH(CG282,'Fluid Volume vs Fill Height'!$B$9:$B$2166,1)-1,0,2),
OFFSET('Fluid Volume vs Fill Height'!$B$9:$B$2166,MATCH(CG282,'Fluid Volume vs Fill Height'!$B$9:$B$2166,1)-1,0,2))</f>
        <v>0</v>
      </c>
      <c r="CH294" s="4">
        <f ca="1">FORECAST(CH282,OFFSET('Fluid Volume vs Fill Height'!$E$9:$E$2166,MATCH(CH282,'Fluid Volume vs Fill Height'!$B$9:$B$2166,1)-1,0,2),
OFFSET('Fluid Volume vs Fill Height'!$B$9:$B$2166,MATCH(CH282,'Fluid Volume vs Fill Height'!$B$9:$B$2166,1)-1,0,2))</f>
        <v>0</v>
      </c>
      <c r="CI294" s="4">
        <f ca="1">FORECAST(CI282,OFFSET('Fluid Volume vs Fill Height'!$E$9:$E$2166,MATCH(CI282,'Fluid Volume vs Fill Height'!$B$9:$B$2166,1)-1,0,2),
OFFSET('Fluid Volume vs Fill Height'!$B$9:$B$2166,MATCH(CI282,'Fluid Volume vs Fill Height'!$B$9:$B$2166,1)-1,0,2))</f>
        <v>0</v>
      </c>
      <c r="CJ294" s="4">
        <f ca="1">FORECAST(CJ282,OFFSET('Fluid Volume vs Fill Height'!$E$9:$E$2166,MATCH(CJ282,'Fluid Volume vs Fill Height'!$B$9:$B$2166,1)-1,0,2),
OFFSET('Fluid Volume vs Fill Height'!$B$9:$B$2166,MATCH(CJ282,'Fluid Volume vs Fill Height'!$B$9:$B$2166,1)-1,0,2))</f>
        <v>0</v>
      </c>
      <c r="CK294" s="4">
        <f ca="1">FORECAST(CK282,OFFSET('Fluid Volume vs Fill Height'!$E$9:$E$2166,MATCH(CK282,'Fluid Volume vs Fill Height'!$B$9:$B$2166,1)-1,0,2),
OFFSET('Fluid Volume vs Fill Height'!$B$9:$B$2166,MATCH(CK282,'Fluid Volume vs Fill Height'!$B$9:$B$2166,1)-1,0,2))</f>
        <v>0</v>
      </c>
      <c r="CL294" s="4">
        <f ca="1">FORECAST(CL282,OFFSET('Fluid Volume vs Fill Height'!$E$9:$E$2166,MATCH(CL282,'Fluid Volume vs Fill Height'!$B$9:$B$2166,1)-1,0,2),
OFFSET('Fluid Volume vs Fill Height'!$B$9:$B$2166,MATCH(CL282,'Fluid Volume vs Fill Height'!$B$9:$B$2166,1)-1,0,2))</f>
        <v>0</v>
      </c>
      <c r="CM294" s="4">
        <f ca="1">FORECAST(CM282,OFFSET('Fluid Volume vs Fill Height'!$E$9:$E$2166,MATCH(CM282,'Fluid Volume vs Fill Height'!$B$9:$B$2166,1)-1,0,2),
OFFSET('Fluid Volume vs Fill Height'!$B$9:$B$2166,MATCH(CM282,'Fluid Volume vs Fill Height'!$B$9:$B$2166,1)-1,0,2))</f>
        <v>0</v>
      </c>
      <c r="CN294" s="4">
        <f ca="1">FORECAST(CN282,OFFSET('Fluid Volume vs Fill Height'!$E$9:$E$2166,MATCH(CN282,'Fluid Volume vs Fill Height'!$B$9:$B$2166,1)-1,0,2),
OFFSET('Fluid Volume vs Fill Height'!$B$9:$B$2166,MATCH(CN282,'Fluid Volume vs Fill Height'!$B$9:$B$2166,1)-1,0,2))</f>
        <v>0</v>
      </c>
      <c r="CO294" s="4">
        <f ca="1">FORECAST(CO282,OFFSET('Fluid Volume vs Fill Height'!$E$9:$E$2166,MATCH(CO282,'Fluid Volume vs Fill Height'!$B$9:$B$2166,1)-1,0,2),
OFFSET('Fluid Volume vs Fill Height'!$B$9:$B$2166,MATCH(CO282,'Fluid Volume vs Fill Height'!$B$9:$B$2166,1)-1,0,2))</f>
        <v>0</v>
      </c>
      <c r="CP294" s="4">
        <f ca="1">FORECAST(CP282,OFFSET('Fluid Volume vs Fill Height'!$E$9:$E$2166,MATCH(CP282,'Fluid Volume vs Fill Height'!$B$9:$B$2166,1)-1,0,2),
OFFSET('Fluid Volume vs Fill Height'!$B$9:$B$2166,MATCH(CP282,'Fluid Volume vs Fill Height'!$B$9:$B$2166,1)-1,0,2))</f>
        <v>0</v>
      </c>
      <c r="CQ294" s="4">
        <f ca="1">FORECAST(CQ282,OFFSET('Fluid Volume vs Fill Height'!$E$9:$E$2166,MATCH(CQ282,'Fluid Volume vs Fill Height'!$B$9:$B$2166,1)-1,0,2),
OFFSET('Fluid Volume vs Fill Height'!$B$9:$B$2166,MATCH(CQ282,'Fluid Volume vs Fill Height'!$B$9:$B$2166,1)-1,0,2))</f>
        <v>0</v>
      </c>
      <c r="CR294" s="4">
        <f ca="1">FORECAST(CR282,OFFSET('Fluid Volume vs Fill Height'!$E$9:$E$2166,MATCH(CR282,'Fluid Volume vs Fill Height'!$B$9:$B$2166,1)-1,0,2),
OFFSET('Fluid Volume vs Fill Height'!$B$9:$B$2166,MATCH(CR282,'Fluid Volume vs Fill Height'!$B$9:$B$2166,1)-1,0,2))</f>
        <v>0</v>
      </c>
      <c r="CS294" s="4">
        <f ca="1">FORECAST(CS282,OFFSET('Fluid Volume vs Fill Height'!$E$9:$E$2166,MATCH(CS282,'Fluid Volume vs Fill Height'!$B$9:$B$2166,1)-1,0,2),
OFFSET('Fluid Volume vs Fill Height'!$B$9:$B$2166,MATCH(CS282,'Fluid Volume vs Fill Height'!$B$9:$B$2166,1)-1,0,2))</f>
        <v>0</v>
      </c>
      <c r="CT294" s="4">
        <f ca="1">FORECAST(CT282,OFFSET('Fluid Volume vs Fill Height'!$E$9:$E$2166,MATCH(CT282,'Fluid Volume vs Fill Height'!$B$9:$B$2166,1)-1,0,2),
OFFSET('Fluid Volume vs Fill Height'!$B$9:$B$2166,MATCH(CT282,'Fluid Volume vs Fill Height'!$B$9:$B$2166,1)-1,0,2))</f>
        <v>0</v>
      </c>
      <c r="CU294" s="4">
        <f ca="1">FORECAST(CU282,OFFSET('Fluid Volume vs Fill Height'!$E$9:$E$2166,MATCH(CU282,'Fluid Volume vs Fill Height'!$B$9:$B$2166,1)-1,0,2),
OFFSET('Fluid Volume vs Fill Height'!$B$9:$B$2166,MATCH(CU282,'Fluid Volume vs Fill Height'!$B$9:$B$2166,1)-1,0,2))</f>
        <v>0</v>
      </c>
      <c r="CV294" s="4">
        <f ca="1">FORECAST(CV282,OFFSET('Fluid Volume vs Fill Height'!$E$9:$E$2166,MATCH(CV282,'Fluid Volume vs Fill Height'!$B$9:$B$2166,1)-1,0,2),
OFFSET('Fluid Volume vs Fill Height'!$B$9:$B$2166,MATCH(CV282,'Fluid Volume vs Fill Height'!$B$9:$B$2166,1)-1,0,2))</f>
        <v>0</v>
      </c>
      <c r="CW294" s="4">
        <f ca="1">FORECAST(CW282,OFFSET('Fluid Volume vs Fill Height'!$E$9:$E$2166,MATCH(CW282,'Fluid Volume vs Fill Height'!$B$9:$B$2166,1)-1,0,2),
OFFSET('Fluid Volume vs Fill Height'!$B$9:$B$2166,MATCH(CW282,'Fluid Volume vs Fill Height'!$B$9:$B$2166,1)-1,0,2))</f>
        <v>0</v>
      </c>
      <c r="CX294" s="4">
        <f ca="1">FORECAST(CX282,OFFSET('Fluid Volume vs Fill Height'!$E$9:$E$2166,MATCH(CX282,'Fluid Volume vs Fill Height'!$B$9:$B$2166,1)-1,0,2),
OFFSET('Fluid Volume vs Fill Height'!$B$9:$B$2166,MATCH(CX282,'Fluid Volume vs Fill Height'!$B$9:$B$2166,1)-1,0,2))</f>
        <v>0</v>
      </c>
      <c r="CY294" s="4">
        <f ca="1">FORECAST(CY282,OFFSET('Fluid Volume vs Fill Height'!$E$9:$E$2166,MATCH(CY282,'Fluid Volume vs Fill Height'!$B$9:$B$2166,1)-1,0,2),
OFFSET('Fluid Volume vs Fill Height'!$B$9:$B$2166,MATCH(CY282,'Fluid Volume vs Fill Height'!$B$9:$B$2166,1)-1,0,2))</f>
        <v>0</v>
      </c>
      <c r="CZ294" s="4">
        <f ca="1">FORECAST(CZ282,OFFSET('Fluid Volume vs Fill Height'!$E$9:$E$2166,MATCH(CZ282,'Fluid Volume vs Fill Height'!$B$9:$B$2166,1)-1,0,2),
OFFSET('Fluid Volume vs Fill Height'!$B$9:$B$2166,MATCH(CZ282,'Fluid Volume vs Fill Height'!$B$9:$B$2166,1)-1,0,2))</f>
        <v>0</v>
      </c>
      <c r="DA294" s="4">
        <f ca="1">FORECAST(DA282,OFFSET('Fluid Volume vs Fill Height'!$E$9:$E$2166,MATCH(DA282,'Fluid Volume vs Fill Height'!$B$9:$B$2166,1)-1,0,2),
OFFSET('Fluid Volume vs Fill Height'!$B$9:$B$2166,MATCH(DA282,'Fluid Volume vs Fill Height'!$B$9:$B$2166,1)-1,0,2))</f>
        <v>0</v>
      </c>
      <c r="DB294" s="4">
        <f ca="1">FORECAST(DB282,OFFSET('Fluid Volume vs Fill Height'!$E$9:$E$2166,MATCH(DB282,'Fluid Volume vs Fill Height'!$B$9:$B$2166,1)-1,0,2),
OFFSET('Fluid Volume vs Fill Height'!$B$9:$B$2166,MATCH(DB282,'Fluid Volume vs Fill Height'!$B$9:$B$2166,1)-1,0,2))</f>
        <v>0</v>
      </c>
      <c r="DC294" s="4">
        <f ca="1">FORECAST(DC282,OFFSET('Fluid Volume vs Fill Height'!$E$9:$E$2166,MATCH(DC282,'Fluid Volume vs Fill Height'!$B$9:$B$2166,1)-1,0,2),
OFFSET('Fluid Volume vs Fill Height'!$B$9:$B$2166,MATCH(DC282,'Fluid Volume vs Fill Height'!$B$9:$B$2166,1)-1,0,2))</f>
        <v>0</v>
      </c>
      <c r="DD294" s="4">
        <f ca="1">FORECAST(DD282,OFFSET('Fluid Volume vs Fill Height'!$E$9:$E$2166,MATCH(DD282,'Fluid Volume vs Fill Height'!$B$9:$B$2166,1)-1,0,2),
OFFSET('Fluid Volume vs Fill Height'!$B$9:$B$2166,MATCH(DD282,'Fluid Volume vs Fill Height'!$B$9:$B$2166,1)-1,0,2))</f>
        <v>0</v>
      </c>
      <c r="DE294" s="4">
        <f ca="1">FORECAST(DE282,OFFSET('Fluid Volume vs Fill Height'!$E$9:$E$2166,MATCH(DE282,'Fluid Volume vs Fill Height'!$B$9:$B$2166,1)-1,0,2),
OFFSET('Fluid Volume vs Fill Height'!$B$9:$B$2166,MATCH(DE282,'Fluid Volume vs Fill Height'!$B$9:$B$2166,1)-1,0,2))</f>
        <v>0</v>
      </c>
      <c r="DF294" s="4">
        <f ca="1">FORECAST(DF282,OFFSET('Fluid Volume vs Fill Height'!$E$9:$E$2166,MATCH(DF282,'Fluid Volume vs Fill Height'!$B$9:$B$2166,1)-1,0,2),
OFFSET('Fluid Volume vs Fill Height'!$B$9:$B$2166,MATCH(DF282,'Fluid Volume vs Fill Height'!$B$9:$B$2166,1)-1,0,2))</f>
        <v>0</v>
      </c>
      <c r="DG294" s="4">
        <f ca="1">FORECAST(DG282,OFFSET('Fluid Volume vs Fill Height'!$E$9:$E$2166,MATCH(DG282,'Fluid Volume vs Fill Height'!$B$9:$B$2166,1)-1,0,2),
OFFSET('Fluid Volume vs Fill Height'!$B$9:$B$2166,MATCH(DG282,'Fluid Volume vs Fill Height'!$B$9:$B$2166,1)-1,0,2))</f>
        <v>0</v>
      </c>
      <c r="DH294" s="4">
        <f ca="1">FORECAST(DH282,OFFSET('Fluid Volume vs Fill Height'!$E$9:$E$2166,MATCH(DH282,'Fluid Volume vs Fill Height'!$B$9:$B$2166,1)-1,0,2),
OFFSET('Fluid Volume vs Fill Height'!$B$9:$B$2166,MATCH(DH282,'Fluid Volume vs Fill Height'!$B$9:$B$2166,1)-1,0,2))</f>
        <v>0</v>
      </c>
      <c r="DI294" s="4">
        <f ca="1">FORECAST(DI282,OFFSET('Fluid Volume vs Fill Height'!$E$9:$E$2166,MATCH(DI282,'Fluid Volume vs Fill Height'!$B$9:$B$2166,1)-1,0,2),
OFFSET('Fluid Volume vs Fill Height'!$B$9:$B$2166,MATCH(DI282,'Fluid Volume vs Fill Height'!$B$9:$B$2166,1)-1,0,2))</f>
        <v>0</v>
      </c>
      <c r="DJ294" s="4">
        <f ca="1">FORECAST(DJ282,OFFSET('Fluid Volume vs Fill Height'!$E$9:$E$2166,MATCH(DJ282,'Fluid Volume vs Fill Height'!$B$9:$B$2166,1)-1,0,2),
OFFSET('Fluid Volume vs Fill Height'!$B$9:$B$2166,MATCH(DJ282,'Fluid Volume vs Fill Height'!$B$9:$B$2166,1)-1,0,2))</f>
        <v>0</v>
      </c>
      <c r="DK294" s="4">
        <f ca="1">FORECAST(DK282,OFFSET('Fluid Volume vs Fill Height'!$E$9:$E$2166,MATCH(DK282,'Fluid Volume vs Fill Height'!$B$9:$B$2166,1)-1,0,2),
OFFSET('Fluid Volume vs Fill Height'!$B$9:$B$2166,MATCH(DK282,'Fluid Volume vs Fill Height'!$B$9:$B$2166,1)-1,0,2))</f>
        <v>0</v>
      </c>
      <c r="DL294" s="4">
        <f ca="1">FORECAST(DL282,OFFSET('Fluid Volume vs Fill Height'!$E$9:$E$2166,MATCH(DL282,'Fluid Volume vs Fill Height'!$B$9:$B$2166,1)-1,0,2),
OFFSET('Fluid Volume vs Fill Height'!$B$9:$B$2166,MATCH(DL282,'Fluid Volume vs Fill Height'!$B$9:$B$2166,1)-1,0,2))</f>
        <v>0</v>
      </c>
      <c r="DM294" s="4">
        <f ca="1">FORECAST(DM282,OFFSET('Fluid Volume vs Fill Height'!$E$9:$E$2166,MATCH(DM282,'Fluid Volume vs Fill Height'!$B$9:$B$2166,1)-1,0,2),
OFFSET('Fluid Volume vs Fill Height'!$B$9:$B$2166,MATCH(DM282,'Fluid Volume vs Fill Height'!$B$9:$B$2166,1)-1,0,2))</f>
        <v>0</v>
      </c>
      <c r="DN294" s="4">
        <f ca="1">FORECAST(DN282,OFFSET('Fluid Volume vs Fill Height'!$E$9:$E$2166,MATCH(DN282,'Fluid Volume vs Fill Height'!$B$9:$B$2166,1)-1,0,2),
OFFSET('Fluid Volume vs Fill Height'!$B$9:$B$2166,MATCH(DN282,'Fluid Volume vs Fill Height'!$B$9:$B$2166,1)-1,0,2))</f>
        <v>0</v>
      </c>
      <c r="DO294" s="4">
        <f ca="1">FORECAST(DO282,OFFSET('Fluid Volume vs Fill Height'!$E$9:$E$2166,MATCH(DO282,'Fluid Volume vs Fill Height'!$B$9:$B$2166,1)-1,0,2),
OFFSET('Fluid Volume vs Fill Height'!$B$9:$B$2166,MATCH(DO282,'Fluid Volume vs Fill Height'!$B$9:$B$2166,1)-1,0,2))</f>
        <v>0</v>
      </c>
      <c r="DP294" s="4">
        <f ca="1">FORECAST(DP282,OFFSET('Fluid Volume vs Fill Height'!$E$9:$E$2166,MATCH(DP282,'Fluid Volume vs Fill Height'!$B$9:$B$2166,1)-1,0,2),
OFFSET('Fluid Volume vs Fill Height'!$B$9:$B$2166,MATCH(DP282,'Fluid Volume vs Fill Height'!$B$9:$B$2166,1)-1,0,2))</f>
        <v>0</v>
      </c>
      <c r="DQ294" s="4">
        <f ca="1">FORECAST(DQ282,OFFSET('Fluid Volume vs Fill Height'!$E$9:$E$2166,MATCH(DQ282,'Fluid Volume vs Fill Height'!$B$9:$B$2166,1)-1,0,2),
OFFSET('Fluid Volume vs Fill Height'!$B$9:$B$2166,MATCH(DQ282,'Fluid Volume vs Fill Height'!$B$9:$B$2166,1)-1,0,2))</f>
        <v>0</v>
      </c>
      <c r="DR294" s="4">
        <f ca="1">FORECAST(DR282,OFFSET('Fluid Volume vs Fill Height'!$E$9:$E$2166,MATCH(DR282,'Fluid Volume vs Fill Height'!$B$9:$B$2166,1)-1,0,2),
OFFSET('Fluid Volume vs Fill Height'!$B$9:$B$2166,MATCH(DR282,'Fluid Volume vs Fill Height'!$B$9:$B$2166,1)-1,0,2))</f>
        <v>0</v>
      </c>
      <c r="DS294" s="4">
        <f ca="1">FORECAST(DS282,OFFSET('Fluid Volume vs Fill Height'!$E$9:$E$2166,MATCH(DS282,'Fluid Volume vs Fill Height'!$B$9:$B$2166,1)-1,0,2),
OFFSET('Fluid Volume vs Fill Height'!$B$9:$B$2166,MATCH(DS282,'Fluid Volume vs Fill Height'!$B$9:$B$2166,1)-1,0,2))</f>
        <v>0</v>
      </c>
      <c r="DT294" s="4">
        <f ca="1">FORECAST(DT282,OFFSET('Fluid Volume vs Fill Height'!$E$9:$E$2166,MATCH(DT282,'Fluid Volume vs Fill Height'!$B$9:$B$2166,1)-1,0,2),
OFFSET('Fluid Volume vs Fill Height'!$B$9:$B$2166,MATCH(DT282,'Fluid Volume vs Fill Height'!$B$9:$B$2166,1)-1,0,2))</f>
        <v>0</v>
      </c>
      <c r="DU294" s="4">
        <f ca="1">FORECAST(DU282,OFFSET('Fluid Volume vs Fill Height'!$E$9:$E$2166,MATCH(DU282,'Fluid Volume vs Fill Height'!$B$9:$B$2166,1)-1,0,2),
OFFSET('Fluid Volume vs Fill Height'!$B$9:$B$2166,MATCH(DU282,'Fluid Volume vs Fill Height'!$B$9:$B$2166,1)-1,0,2))</f>
        <v>0</v>
      </c>
      <c r="DV294" s="4">
        <f ca="1">FORECAST(DV282,OFFSET('Fluid Volume vs Fill Height'!$E$9:$E$2166,MATCH(DV282,'Fluid Volume vs Fill Height'!$B$9:$B$2166,1)-1,0,2),
OFFSET('Fluid Volume vs Fill Height'!$B$9:$B$2166,MATCH(DV282,'Fluid Volume vs Fill Height'!$B$9:$B$2166,1)-1,0,2))</f>
        <v>0</v>
      </c>
      <c r="DW294" s="4">
        <f ca="1">FORECAST(DW282,OFFSET('Fluid Volume vs Fill Height'!$E$9:$E$2166,MATCH(DW282,'Fluid Volume vs Fill Height'!$B$9:$B$2166,1)-1,0,2),
OFFSET('Fluid Volume vs Fill Height'!$B$9:$B$2166,MATCH(DW282,'Fluid Volume vs Fill Height'!$B$9:$B$2166,1)-1,0,2))</f>
        <v>0</v>
      </c>
      <c r="DX294" s="4">
        <f ca="1">FORECAST(DX282,OFFSET('Fluid Volume vs Fill Height'!$E$9:$E$2166,MATCH(DX282,'Fluid Volume vs Fill Height'!$B$9:$B$2166,1)-1,0,2),
OFFSET('Fluid Volume vs Fill Height'!$B$9:$B$2166,MATCH(DX282,'Fluid Volume vs Fill Height'!$B$9:$B$2166,1)-1,0,2))</f>
        <v>0</v>
      </c>
      <c r="DY294" s="4">
        <f ca="1">FORECAST(DY282,OFFSET('Fluid Volume vs Fill Height'!$E$9:$E$2166,MATCH(DY282,'Fluid Volume vs Fill Height'!$B$9:$B$2166,1)-1,0,2),
OFFSET('Fluid Volume vs Fill Height'!$B$9:$B$2166,MATCH(DY282,'Fluid Volume vs Fill Height'!$B$9:$B$2166,1)-1,0,2))</f>
        <v>0</v>
      </c>
      <c r="DZ294" s="4">
        <f ca="1">FORECAST(DZ282,OFFSET('Fluid Volume vs Fill Height'!$E$9:$E$2166,MATCH(DZ282,'Fluid Volume vs Fill Height'!$B$9:$B$2166,1)-1,0,2),
OFFSET('Fluid Volume vs Fill Height'!$B$9:$B$2166,MATCH(DZ282,'Fluid Volume vs Fill Height'!$B$9:$B$2166,1)-1,0,2))</f>
        <v>0</v>
      </c>
      <c r="EA294" s="4">
        <f ca="1">FORECAST(EA282,OFFSET('Fluid Volume vs Fill Height'!$E$9:$E$2166,MATCH(EA282,'Fluid Volume vs Fill Height'!$B$9:$B$2166,1)-1,0,2),
OFFSET('Fluid Volume vs Fill Height'!$B$9:$B$2166,MATCH(EA282,'Fluid Volume vs Fill Height'!$B$9:$B$2166,1)-1,0,2))</f>
        <v>0</v>
      </c>
      <c r="EB294" s="4">
        <f ca="1">FORECAST(EB282,OFFSET('Fluid Volume vs Fill Height'!$E$9:$E$2166,MATCH(EB282,'Fluid Volume vs Fill Height'!$B$9:$B$2166,1)-1,0,2),
OFFSET('Fluid Volume vs Fill Height'!$B$9:$B$2166,MATCH(EB282,'Fluid Volume vs Fill Height'!$B$9:$B$2166,1)-1,0,2))</f>
        <v>0</v>
      </c>
      <c r="EC294" s="4">
        <f ca="1">FORECAST(EC282,OFFSET('Fluid Volume vs Fill Height'!$E$9:$E$2166,MATCH(EC282,'Fluid Volume vs Fill Height'!$B$9:$B$2166,1)-1,0,2),
OFFSET('Fluid Volume vs Fill Height'!$B$9:$B$2166,MATCH(EC282,'Fluid Volume vs Fill Height'!$B$9:$B$2166,1)-1,0,2))</f>
        <v>0</v>
      </c>
      <c r="ED294" s="4">
        <f ca="1">FORECAST(ED282,OFFSET('Fluid Volume vs Fill Height'!$E$9:$E$2166,MATCH(ED282,'Fluid Volume vs Fill Height'!$B$9:$B$2166,1)-1,0,2),
OFFSET('Fluid Volume vs Fill Height'!$B$9:$B$2166,MATCH(ED282,'Fluid Volume vs Fill Height'!$B$9:$B$2166,1)-1,0,2))</f>
        <v>0</v>
      </c>
      <c r="EE294" s="4">
        <f ca="1">FORECAST(EE282,OFFSET('Fluid Volume vs Fill Height'!$E$9:$E$2166,MATCH(EE282,'Fluid Volume vs Fill Height'!$B$9:$B$2166,1)-1,0,2),
OFFSET('Fluid Volume vs Fill Height'!$B$9:$B$2166,MATCH(EE282,'Fluid Volume vs Fill Height'!$B$9:$B$2166,1)-1,0,2))</f>
        <v>0</v>
      </c>
      <c r="EF294" s="4">
        <f ca="1">FORECAST(EF282,OFFSET('Fluid Volume vs Fill Height'!$E$9:$E$2166,MATCH(EF282,'Fluid Volume vs Fill Height'!$B$9:$B$2166,1)-1,0,2),
OFFSET('Fluid Volume vs Fill Height'!$B$9:$B$2166,MATCH(EF282,'Fluid Volume vs Fill Height'!$B$9:$B$2166,1)-1,0,2))</f>
        <v>0</v>
      </c>
      <c r="EG294" s="4">
        <f ca="1">FORECAST(EG282,OFFSET('Fluid Volume vs Fill Height'!$E$9:$E$2166,MATCH(EG282,'Fluid Volume vs Fill Height'!$B$9:$B$2166,1)-1,0,2),
OFFSET('Fluid Volume vs Fill Height'!$B$9:$B$2166,MATCH(EG282,'Fluid Volume vs Fill Height'!$B$9:$B$2166,1)-1,0,2))</f>
        <v>0</v>
      </c>
      <c r="EH294" s="4">
        <f ca="1">FORECAST(EH282,OFFSET('Fluid Volume vs Fill Height'!$E$9:$E$2166,MATCH(EH282,'Fluid Volume vs Fill Height'!$B$9:$B$2166,1)-1,0,2),
OFFSET('Fluid Volume vs Fill Height'!$B$9:$B$2166,MATCH(EH282,'Fluid Volume vs Fill Height'!$B$9:$B$2166,1)-1,0,2))</f>
        <v>0</v>
      </c>
      <c r="EI294" s="4">
        <f ca="1">FORECAST(EI282,OFFSET('Fluid Volume vs Fill Height'!$E$9:$E$2166,MATCH(EI282,'Fluid Volume vs Fill Height'!$B$9:$B$2166,1)-1,0,2),
OFFSET('Fluid Volume vs Fill Height'!$B$9:$B$2166,MATCH(EI282,'Fluid Volume vs Fill Height'!$B$9:$B$2166,1)-1,0,2))</f>
        <v>0</v>
      </c>
      <c r="EJ294" s="4">
        <f ca="1">FORECAST(EJ282,OFFSET('Fluid Volume vs Fill Height'!$E$9:$E$2166,MATCH(EJ282,'Fluid Volume vs Fill Height'!$B$9:$B$2166,1)-1,0,2),
OFFSET('Fluid Volume vs Fill Height'!$B$9:$B$2166,MATCH(EJ282,'Fluid Volume vs Fill Height'!$B$9:$B$2166,1)-1,0,2))</f>
        <v>0</v>
      </c>
      <c r="EK294" s="4">
        <f ca="1">FORECAST(EK282,OFFSET('Fluid Volume vs Fill Height'!$E$9:$E$2166,MATCH(EK282,'Fluid Volume vs Fill Height'!$B$9:$B$2166,1)-1,0,2),
OFFSET('Fluid Volume vs Fill Height'!$B$9:$B$2166,MATCH(EK282,'Fluid Volume vs Fill Height'!$B$9:$B$2166,1)-1,0,2))</f>
        <v>0</v>
      </c>
      <c r="EL294" s="4">
        <f ca="1">FORECAST(EL282,OFFSET('Fluid Volume vs Fill Height'!$E$9:$E$2166,MATCH(EL282,'Fluid Volume vs Fill Height'!$B$9:$B$2166,1)-1,0,2),
OFFSET('Fluid Volume vs Fill Height'!$B$9:$B$2166,MATCH(EL282,'Fluid Volume vs Fill Height'!$B$9:$B$2166,1)-1,0,2))</f>
        <v>0</v>
      </c>
      <c r="EM294" s="4">
        <f ca="1">FORECAST(EM282,OFFSET('Fluid Volume vs Fill Height'!$E$9:$E$2166,MATCH(EM282,'Fluid Volume vs Fill Height'!$B$9:$B$2166,1)-1,0,2),
OFFSET('Fluid Volume vs Fill Height'!$B$9:$B$2166,MATCH(EM282,'Fluid Volume vs Fill Height'!$B$9:$B$2166,1)-1,0,2))</f>
        <v>0</v>
      </c>
      <c r="EN294" s="4">
        <f ca="1">FORECAST(EN282,OFFSET('Fluid Volume vs Fill Height'!$E$9:$E$2166,MATCH(EN282,'Fluid Volume vs Fill Height'!$B$9:$B$2166,1)-1,0,2),
OFFSET('Fluid Volume vs Fill Height'!$B$9:$B$2166,MATCH(EN282,'Fluid Volume vs Fill Height'!$B$9:$B$2166,1)-1,0,2))</f>
        <v>0</v>
      </c>
      <c r="EO294" s="4">
        <f ca="1">FORECAST(EO282,OFFSET('Fluid Volume vs Fill Height'!$E$9:$E$2166,MATCH(EO282,'Fluid Volume vs Fill Height'!$B$9:$B$2166,1)-1,0,2),
OFFSET('Fluid Volume vs Fill Height'!$B$9:$B$2166,MATCH(EO282,'Fluid Volume vs Fill Height'!$B$9:$B$2166,1)-1,0,2))</f>
        <v>0</v>
      </c>
      <c r="EP294" s="4">
        <f ca="1">FORECAST(EP282,OFFSET('Fluid Volume vs Fill Height'!$E$9:$E$2166,MATCH(EP282,'Fluid Volume vs Fill Height'!$B$9:$B$2166,1)-1,0,2),
OFFSET('Fluid Volume vs Fill Height'!$B$9:$B$2166,MATCH(EP282,'Fluid Volume vs Fill Height'!$B$9:$B$2166,1)-1,0,2))</f>
        <v>0</v>
      </c>
      <c r="EQ294" s="4">
        <f ca="1">FORECAST(EQ282,OFFSET('Fluid Volume vs Fill Height'!$E$9:$E$2166,MATCH(EQ282,'Fluid Volume vs Fill Height'!$B$9:$B$2166,1)-1,0,2),
OFFSET('Fluid Volume vs Fill Height'!$B$9:$B$2166,MATCH(EQ282,'Fluid Volume vs Fill Height'!$B$9:$B$2166,1)-1,0,2))</f>
        <v>0</v>
      </c>
      <c r="ER294" s="4">
        <f ca="1">FORECAST(ER282,OFFSET('Fluid Volume vs Fill Height'!$E$9:$E$2166,MATCH(ER282,'Fluid Volume vs Fill Height'!$B$9:$B$2166,1)-1,0,2),
OFFSET('Fluid Volume vs Fill Height'!$B$9:$B$2166,MATCH(ER282,'Fluid Volume vs Fill Height'!$B$9:$B$2166,1)-1,0,2))</f>
        <v>0</v>
      </c>
      <c r="ES294" s="4">
        <f ca="1">FORECAST(ES282,OFFSET('Fluid Volume vs Fill Height'!$E$9:$E$2166,MATCH(ES282,'Fluid Volume vs Fill Height'!$B$9:$B$2166,1)-1,0,2),
OFFSET('Fluid Volume vs Fill Height'!$B$9:$B$2166,MATCH(ES282,'Fluid Volume vs Fill Height'!$B$9:$B$2166,1)-1,0,2))</f>
        <v>0</v>
      </c>
      <c r="ET294" s="4">
        <f ca="1">FORECAST(ET282,OFFSET('Fluid Volume vs Fill Height'!$E$9:$E$2166,MATCH(ET282,'Fluid Volume vs Fill Height'!$B$9:$B$2166,1)-1,0,2),
OFFSET('Fluid Volume vs Fill Height'!$B$9:$B$2166,MATCH(ET282,'Fluid Volume vs Fill Height'!$B$9:$B$2166,1)-1,0,2))</f>
        <v>0</v>
      </c>
      <c r="EU294" s="4">
        <f ca="1">FORECAST(EU282,OFFSET('Fluid Volume vs Fill Height'!$E$9:$E$2166,MATCH(EU282,'Fluid Volume vs Fill Height'!$B$9:$B$2166,1)-1,0,2),
OFFSET('Fluid Volume vs Fill Height'!$B$9:$B$2166,MATCH(EU282,'Fluid Volume vs Fill Height'!$B$9:$B$2166,1)-1,0,2))</f>
        <v>0</v>
      </c>
      <c r="EV294" s="4">
        <f ca="1">FORECAST(EV282,OFFSET('Fluid Volume vs Fill Height'!$E$9:$E$2166,MATCH(EV282,'Fluid Volume vs Fill Height'!$B$9:$B$2166,1)-1,0,2),
OFFSET('Fluid Volume vs Fill Height'!$B$9:$B$2166,MATCH(EV282,'Fluid Volume vs Fill Height'!$B$9:$B$2166,1)-1,0,2))</f>
        <v>0</v>
      </c>
      <c r="EW294" s="4">
        <f ca="1">FORECAST(EW282,OFFSET('Fluid Volume vs Fill Height'!$E$9:$E$2166,MATCH(EW282,'Fluid Volume vs Fill Height'!$B$9:$B$2166,1)-1,0,2),
OFFSET('Fluid Volume vs Fill Height'!$B$9:$B$2166,MATCH(EW282,'Fluid Volume vs Fill Height'!$B$9:$B$2166,1)-1,0,2))</f>
        <v>0</v>
      </c>
      <c r="EX294" s="4">
        <f ca="1">FORECAST(EX282,OFFSET('Fluid Volume vs Fill Height'!$E$9:$E$2166,MATCH(EX282,'Fluid Volume vs Fill Height'!$B$9:$B$2166,1)-1,0,2),
OFFSET('Fluid Volume vs Fill Height'!$B$9:$B$2166,MATCH(EX282,'Fluid Volume vs Fill Height'!$B$9:$B$2166,1)-1,0,2))</f>
        <v>0</v>
      </c>
      <c r="EY294" s="4">
        <f ca="1">FORECAST(EY282,OFFSET('Fluid Volume vs Fill Height'!$E$9:$E$2166,MATCH(EY282,'Fluid Volume vs Fill Height'!$B$9:$B$2166,1)-1,0,2),
OFFSET('Fluid Volume vs Fill Height'!$B$9:$B$2166,MATCH(EY282,'Fluid Volume vs Fill Height'!$B$9:$B$2166,1)-1,0,2))</f>
        <v>0</v>
      </c>
      <c r="EZ294" s="4">
        <f ca="1">FORECAST(EZ282,OFFSET('Fluid Volume vs Fill Height'!$E$9:$E$2166,MATCH(EZ282,'Fluid Volume vs Fill Height'!$B$9:$B$2166,1)-1,0,2),
OFFSET('Fluid Volume vs Fill Height'!$B$9:$B$2166,MATCH(EZ282,'Fluid Volume vs Fill Height'!$B$9:$B$2166,1)-1,0,2))</f>
        <v>0</v>
      </c>
      <c r="FA294" s="4">
        <f ca="1">FORECAST(FA282,OFFSET('Fluid Volume vs Fill Height'!$E$9:$E$2166,MATCH(FA282,'Fluid Volume vs Fill Height'!$B$9:$B$2166,1)-1,0,2),
OFFSET('Fluid Volume vs Fill Height'!$B$9:$B$2166,MATCH(FA282,'Fluid Volume vs Fill Height'!$B$9:$B$2166,1)-1,0,2))</f>
        <v>0</v>
      </c>
      <c r="FB294" s="4">
        <f ca="1">FORECAST(FB282,OFFSET('Fluid Volume vs Fill Height'!$E$9:$E$2166,MATCH(FB282,'Fluid Volume vs Fill Height'!$B$9:$B$2166,1)-1,0,2),
OFFSET('Fluid Volume vs Fill Height'!$B$9:$B$2166,MATCH(FB282,'Fluid Volume vs Fill Height'!$B$9:$B$2166,1)-1,0,2))</f>
        <v>0</v>
      </c>
      <c r="FC294" s="4">
        <f ca="1">FORECAST(FC282,OFFSET('Fluid Volume vs Fill Height'!$E$9:$E$2166,MATCH(FC282,'Fluid Volume vs Fill Height'!$B$9:$B$2166,1)-1,0,2),
OFFSET('Fluid Volume vs Fill Height'!$B$9:$B$2166,MATCH(FC282,'Fluid Volume vs Fill Height'!$B$9:$B$2166,1)-1,0,2))</f>
        <v>0</v>
      </c>
      <c r="FD294" s="4">
        <f ca="1">FORECAST(FD282,OFFSET('Fluid Volume vs Fill Height'!$E$9:$E$2166,MATCH(FD282,'Fluid Volume vs Fill Height'!$B$9:$B$2166,1)-1,0,2),
OFFSET('Fluid Volume vs Fill Height'!$B$9:$B$2166,MATCH(FD282,'Fluid Volume vs Fill Height'!$B$9:$B$2166,1)-1,0,2))</f>
        <v>0</v>
      </c>
      <c r="FE294" s="4">
        <f ca="1">FORECAST(FE282,OFFSET('Fluid Volume vs Fill Height'!$E$9:$E$2166,MATCH(FE282,'Fluid Volume vs Fill Height'!$B$9:$B$2166,1)-1,0,2),
OFFSET('Fluid Volume vs Fill Height'!$B$9:$B$2166,MATCH(FE282,'Fluid Volume vs Fill Height'!$B$9:$B$2166,1)-1,0,2))</f>
        <v>0</v>
      </c>
      <c r="FF294" s="4">
        <f ca="1">FORECAST(FF282,OFFSET('Fluid Volume vs Fill Height'!$E$9:$E$2166,MATCH(FF282,'Fluid Volume vs Fill Height'!$B$9:$B$2166,1)-1,0,2),
OFFSET('Fluid Volume vs Fill Height'!$B$9:$B$2166,MATCH(FF282,'Fluid Volume vs Fill Height'!$B$9:$B$2166,1)-1,0,2))</f>
        <v>0</v>
      </c>
      <c r="FG294" s="4">
        <f ca="1">FORECAST(FG282,OFFSET('Fluid Volume vs Fill Height'!$E$9:$E$2166,MATCH(FG282,'Fluid Volume vs Fill Height'!$B$9:$B$2166,1)-1,0,2),
OFFSET('Fluid Volume vs Fill Height'!$B$9:$B$2166,MATCH(FG282,'Fluid Volume vs Fill Height'!$B$9:$B$2166,1)-1,0,2))</f>
        <v>0</v>
      </c>
      <c r="FH294" s="4">
        <f ca="1">FORECAST(FH282,OFFSET('Fluid Volume vs Fill Height'!$E$9:$E$2166,MATCH(FH282,'Fluid Volume vs Fill Height'!$B$9:$B$2166,1)-1,0,2),
OFFSET('Fluid Volume vs Fill Height'!$B$9:$B$2166,MATCH(FH282,'Fluid Volume vs Fill Height'!$B$9:$B$2166,1)-1,0,2))</f>
        <v>0</v>
      </c>
      <c r="FI294" s="4">
        <f ca="1">FORECAST(FI282,OFFSET('Fluid Volume vs Fill Height'!$E$9:$E$2166,MATCH(FI282,'Fluid Volume vs Fill Height'!$B$9:$B$2166,1)-1,0,2),
OFFSET('Fluid Volume vs Fill Height'!$B$9:$B$2166,MATCH(FI282,'Fluid Volume vs Fill Height'!$B$9:$B$2166,1)-1,0,2))</f>
        <v>0</v>
      </c>
      <c r="FJ294" s="4">
        <f ca="1">FORECAST(FJ282,OFFSET('Fluid Volume vs Fill Height'!$E$9:$E$2166,MATCH(FJ282,'Fluid Volume vs Fill Height'!$B$9:$B$2166,1)-1,0,2),
OFFSET('Fluid Volume vs Fill Height'!$B$9:$B$2166,MATCH(FJ282,'Fluid Volume vs Fill Height'!$B$9:$B$2166,1)-1,0,2))</f>
        <v>0</v>
      </c>
      <c r="FK294" s="4">
        <f ca="1">FORECAST(FK282,OFFSET('Fluid Volume vs Fill Height'!$E$9:$E$2166,MATCH(FK282,'Fluid Volume vs Fill Height'!$B$9:$B$2166,1)-1,0,2),
OFFSET('Fluid Volume vs Fill Height'!$B$9:$B$2166,MATCH(FK282,'Fluid Volume vs Fill Height'!$B$9:$B$2166,1)-1,0,2))</f>
        <v>0</v>
      </c>
      <c r="FL294" s="4">
        <f ca="1">FORECAST(FL282,OFFSET('Fluid Volume vs Fill Height'!$E$9:$E$2166,MATCH(FL282,'Fluid Volume vs Fill Height'!$B$9:$B$2166,1)-1,0,2),
OFFSET('Fluid Volume vs Fill Height'!$B$9:$B$2166,MATCH(FL282,'Fluid Volume vs Fill Height'!$B$9:$B$2166,1)-1,0,2))</f>
        <v>0</v>
      </c>
      <c r="FM294" s="4">
        <f ca="1">FORECAST(FM282,OFFSET('Fluid Volume vs Fill Height'!$E$9:$E$2166,MATCH(FM282,'Fluid Volume vs Fill Height'!$B$9:$B$2166,1)-1,0,2),
OFFSET('Fluid Volume vs Fill Height'!$B$9:$B$2166,MATCH(FM282,'Fluid Volume vs Fill Height'!$B$9:$B$2166,1)-1,0,2))</f>
        <v>0</v>
      </c>
      <c r="FN294" s="4">
        <f ca="1">FORECAST(FN282,OFFSET('Fluid Volume vs Fill Height'!$E$9:$E$2166,MATCH(FN282,'Fluid Volume vs Fill Height'!$B$9:$B$2166,1)-1,0,2),
OFFSET('Fluid Volume vs Fill Height'!$B$9:$B$2166,MATCH(FN282,'Fluid Volume vs Fill Height'!$B$9:$B$2166,1)-1,0,2))</f>
        <v>0</v>
      </c>
      <c r="FO294" s="4">
        <f ca="1">FORECAST(FO282,OFFSET('Fluid Volume vs Fill Height'!$E$9:$E$2166,MATCH(FO282,'Fluid Volume vs Fill Height'!$B$9:$B$2166,1)-1,0,2),
OFFSET('Fluid Volume vs Fill Height'!$B$9:$B$2166,MATCH(FO282,'Fluid Volume vs Fill Height'!$B$9:$B$2166,1)-1,0,2))</f>
        <v>0</v>
      </c>
      <c r="FP294" s="4">
        <f ca="1">FORECAST(FP282,OFFSET('Fluid Volume vs Fill Height'!$E$9:$E$2166,MATCH(FP282,'Fluid Volume vs Fill Height'!$B$9:$B$2166,1)-1,0,2),
OFFSET('Fluid Volume vs Fill Height'!$B$9:$B$2166,MATCH(FP282,'Fluid Volume vs Fill Height'!$B$9:$B$2166,1)-1,0,2))</f>
        <v>0</v>
      </c>
      <c r="FQ294" s="4">
        <f ca="1">FORECAST(FQ282,OFFSET('Fluid Volume vs Fill Height'!$E$9:$E$2166,MATCH(FQ282,'Fluid Volume vs Fill Height'!$B$9:$B$2166,1)-1,0,2),
OFFSET('Fluid Volume vs Fill Height'!$B$9:$B$2166,MATCH(FQ282,'Fluid Volume vs Fill Height'!$B$9:$B$2166,1)-1,0,2))</f>
        <v>0</v>
      </c>
      <c r="FR294" s="4">
        <f ca="1">FORECAST(FR282,OFFSET('Fluid Volume vs Fill Height'!$E$9:$E$2166,MATCH(FR282,'Fluid Volume vs Fill Height'!$B$9:$B$2166,1)-1,0,2),
OFFSET('Fluid Volume vs Fill Height'!$B$9:$B$2166,MATCH(FR282,'Fluid Volume vs Fill Height'!$B$9:$B$2166,1)-1,0,2))</f>
        <v>0</v>
      </c>
      <c r="FS294" s="4">
        <f ca="1">FORECAST(FS282,OFFSET('Fluid Volume vs Fill Height'!$E$9:$E$2166,MATCH(FS282,'Fluid Volume vs Fill Height'!$B$9:$B$2166,1)-1,0,2),
OFFSET('Fluid Volume vs Fill Height'!$B$9:$B$2166,MATCH(FS282,'Fluid Volume vs Fill Height'!$B$9:$B$2166,1)-1,0,2))</f>
        <v>0</v>
      </c>
      <c r="FT294" s="4">
        <f ca="1">FORECAST(FT282,OFFSET('Fluid Volume vs Fill Height'!$E$9:$E$2166,MATCH(FT282,'Fluid Volume vs Fill Height'!$B$9:$B$2166,1)-1,0,2),
OFFSET('Fluid Volume vs Fill Height'!$B$9:$B$2166,MATCH(FT282,'Fluid Volume vs Fill Height'!$B$9:$B$2166,1)-1,0,2))</f>
        <v>0</v>
      </c>
      <c r="FU294" s="4">
        <f ca="1">FORECAST(FU282,OFFSET('Fluid Volume vs Fill Height'!$E$9:$E$2166,MATCH(FU282,'Fluid Volume vs Fill Height'!$B$9:$B$2166,1)-1,0,2),
OFFSET('Fluid Volume vs Fill Height'!$B$9:$B$2166,MATCH(FU282,'Fluid Volume vs Fill Height'!$B$9:$B$2166,1)-1,0,2))</f>
        <v>0</v>
      </c>
      <c r="FV294" s="4">
        <f ca="1">FORECAST(FV282,OFFSET('Fluid Volume vs Fill Height'!$E$9:$E$2166,MATCH(FV282,'Fluid Volume vs Fill Height'!$B$9:$B$2166,1)-1,0,2),
OFFSET('Fluid Volume vs Fill Height'!$B$9:$B$2166,MATCH(FV282,'Fluid Volume vs Fill Height'!$B$9:$B$2166,1)-1,0,2))</f>
        <v>0</v>
      </c>
      <c r="FW294" s="4">
        <f ca="1">FORECAST(FW282,OFFSET('Fluid Volume vs Fill Height'!$E$9:$E$2166,MATCH(FW282,'Fluid Volume vs Fill Height'!$B$9:$B$2166,1)-1,0,2),
OFFSET('Fluid Volume vs Fill Height'!$B$9:$B$2166,MATCH(FW282,'Fluid Volume vs Fill Height'!$B$9:$B$2166,1)-1,0,2))</f>
        <v>0</v>
      </c>
      <c r="FX294" s="4">
        <f ca="1">FORECAST(FX282,OFFSET('Fluid Volume vs Fill Height'!$E$9:$E$2166,MATCH(FX282,'Fluid Volume vs Fill Height'!$B$9:$B$2166,1)-1,0,2),
OFFSET('Fluid Volume vs Fill Height'!$B$9:$B$2166,MATCH(FX282,'Fluid Volume vs Fill Height'!$B$9:$B$2166,1)-1,0,2))</f>
        <v>0</v>
      </c>
      <c r="FY294" s="4">
        <f ca="1">FORECAST(FY282,OFFSET('Fluid Volume vs Fill Height'!$E$9:$E$2166,MATCH(FY282,'Fluid Volume vs Fill Height'!$B$9:$B$2166,1)-1,0,2),
OFFSET('Fluid Volume vs Fill Height'!$B$9:$B$2166,MATCH(FY282,'Fluid Volume vs Fill Height'!$B$9:$B$2166,1)-1,0,2))</f>
        <v>0</v>
      </c>
      <c r="FZ294" s="4">
        <f ca="1">FORECAST(FZ282,OFFSET('Fluid Volume vs Fill Height'!$E$9:$E$2166,MATCH(FZ282,'Fluid Volume vs Fill Height'!$B$9:$B$2166,1)-1,0,2),
OFFSET('Fluid Volume vs Fill Height'!$B$9:$B$2166,MATCH(FZ282,'Fluid Volume vs Fill Height'!$B$9:$B$2166,1)-1,0,2))</f>
        <v>0</v>
      </c>
      <c r="GA294" s="4">
        <f ca="1">FORECAST(GA282,OFFSET('Fluid Volume vs Fill Height'!$E$9:$E$2166,MATCH(GA282,'Fluid Volume vs Fill Height'!$B$9:$B$2166,1)-1,0,2),
OFFSET('Fluid Volume vs Fill Height'!$B$9:$B$2166,MATCH(GA282,'Fluid Volume vs Fill Height'!$B$9:$B$2166,1)-1,0,2))</f>
        <v>0</v>
      </c>
      <c r="GB294" s="4">
        <f ca="1">FORECAST(GB282,OFFSET('Fluid Volume vs Fill Height'!$E$9:$E$2166,MATCH(GB282,'Fluid Volume vs Fill Height'!$B$9:$B$2166,1)-1,0,2),
OFFSET('Fluid Volume vs Fill Height'!$B$9:$B$2166,MATCH(GB282,'Fluid Volume vs Fill Height'!$B$9:$B$2166,1)-1,0,2))</f>
        <v>0</v>
      </c>
      <c r="GC294" s="4">
        <f ca="1">FORECAST(GC282,OFFSET('Fluid Volume vs Fill Height'!$E$9:$E$2166,MATCH(GC282,'Fluid Volume vs Fill Height'!$B$9:$B$2166,1)-1,0,2),
OFFSET('Fluid Volume vs Fill Height'!$B$9:$B$2166,MATCH(GC282,'Fluid Volume vs Fill Height'!$B$9:$B$2166,1)-1,0,2))</f>
        <v>0</v>
      </c>
      <c r="GD294" s="4">
        <f ca="1">FORECAST(GD282,OFFSET('Fluid Volume vs Fill Height'!$E$9:$E$2166,MATCH(GD282,'Fluid Volume vs Fill Height'!$B$9:$B$2166,1)-1,0,2),
OFFSET('Fluid Volume vs Fill Height'!$B$9:$B$2166,MATCH(GD282,'Fluid Volume vs Fill Height'!$B$9:$B$2166,1)-1,0,2))</f>
        <v>0</v>
      </c>
      <c r="GE294" s="4">
        <f ca="1">FORECAST(GE282,OFFSET('Fluid Volume vs Fill Height'!$E$9:$E$2166,MATCH(GE282,'Fluid Volume vs Fill Height'!$B$9:$B$2166,1)-1,0,2),
OFFSET('Fluid Volume vs Fill Height'!$B$9:$B$2166,MATCH(GE282,'Fluid Volume vs Fill Height'!$B$9:$B$2166,1)-1,0,2))</f>
        <v>0</v>
      </c>
      <c r="GF294" s="4">
        <f ca="1">FORECAST(GF282,OFFSET('Fluid Volume vs Fill Height'!$E$9:$E$2166,MATCH(GF282,'Fluid Volume vs Fill Height'!$B$9:$B$2166,1)-1,0,2),
OFFSET('Fluid Volume vs Fill Height'!$B$9:$B$2166,MATCH(GF282,'Fluid Volume vs Fill Height'!$B$9:$B$2166,1)-1,0,2))</f>
        <v>0</v>
      </c>
      <c r="GG294" s="4">
        <f ca="1">FORECAST(GG282,OFFSET('Fluid Volume vs Fill Height'!$E$9:$E$2166,MATCH(GG282,'Fluid Volume vs Fill Height'!$B$9:$B$2166,1)-1,0,2),
OFFSET('Fluid Volume vs Fill Height'!$B$9:$B$2166,MATCH(GG282,'Fluid Volume vs Fill Height'!$B$9:$B$2166,1)-1,0,2))</f>
        <v>0</v>
      </c>
      <c r="GH294" s="4">
        <f ca="1">FORECAST(GH282,OFFSET('Fluid Volume vs Fill Height'!$E$9:$E$2166,MATCH(GH282,'Fluid Volume vs Fill Height'!$B$9:$B$2166,1)-1,0,2),
OFFSET('Fluid Volume vs Fill Height'!$B$9:$B$2166,MATCH(GH282,'Fluid Volume vs Fill Height'!$B$9:$B$2166,1)-1,0,2))</f>
        <v>0</v>
      </c>
      <c r="GI294" s="4">
        <f ca="1">FORECAST(GI282,OFFSET('Fluid Volume vs Fill Height'!$E$9:$E$2166,MATCH(GI282,'Fluid Volume vs Fill Height'!$B$9:$B$2166,1)-1,0,2),
OFFSET('Fluid Volume vs Fill Height'!$B$9:$B$2166,MATCH(GI282,'Fluid Volume vs Fill Height'!$B$9:$B$2166,1)-1,0,2))</f>
        <v>0</v>
      </c>
      <c r="GJ294" s="4">
        <f ca="1">FORECAST(GJ282,OFFSET('Fluid Volume vs Fill Height'!$E$9:$E$2166,MATCH(GJ282,'Fluid Volume vs Fill Height'!$B$9:$B$2166,1)-1,0,2),
OFFSET('Fluid Volume vs Fill Height'!$B$9:$B$2166,MATCH(GJ282,'Fluid Volume vs Fill Height'!$B$9:$B$2166,1)-1,0,2))</f>
        <v>0</v>
      </c>
      <c r="GK294" s="4">
        <f ca="1">FORECAST(GK282,OFFSET('Fluid Volume vs Fill Height'!$E$9:$E$2166,MATCH(GK282,'Fluid Volume vs Fill Height'!$B$9:$B$2166,1)-1,0,2),
OFFSET('Fluid Volume vs Fill Height'!$B$9:$B$2166,MATCH(GK282,'Fluid Volume vs Fill Height'!$B$9:$B$2166,1)-1,0,2))</f>
        <v>0</v>
      </c>
      <c r="GL294" s="4">
        <f ca="1">FORECAST(GL282,OFFSET('Fluid Volume vs Fill Height'!$E$9:$E$2166,MATCH(GL282,'Fluid Volume vs Fill Height'!$B$9:$B$2166,1)-1,0,2),
OFFSET('Fluid Volume vs Fill Height'!$B$9:$B$2166,MATCH(GL282,'Fluid Volume vs Fill Height'!$B$9:$B$2166,1)-1,0,2))</f>
        <v>0</v>
      </c>
      <c r="GM294" s="4">
        <f ca="1">FORECAST(GM282,OFFSET('Fluid Volume vs Fill Height'!$E$9:$E$2166,MATCH(GM282,'Fluid Volume vs Fill Height'!$B$9:$B$2166,1)-1,0,2),
OFFSET('Fluid Volume vs Fill Height'!$B$9:$B$2166,MATCH(GM282,'Fluid Volume vs Fill Height'!$B$9:$B$2166,1)-1,0,2))</f>
        <v>0</v>
      </c>
      <c r="GN294" s="4">
        <f ca="1">FORECAST(GN282,OFFSET('Fluid Volume vs Fill Height'!$E$9:$E$2166,MATCH(GN282,'Fluid Volume vs Fill Height'!$B$9:$B$2166,1)-1,0,2),
OFFSET('Fluid Volume vs Fill Height'!$B$9:$B$2166,MATCH(GN282,'Fluid Volume vs Fill Height'!$B$9:$B$2166,1)-1,0,2))</f>
        <v>0</v>
      </c>
      <c r="GO294" s="4">
        <f ca="1">FORECAST(GO282,OFFSET('Fluid Volume vs Fill Height'!$E$9:$E$2166,MATCH(GO282,'Fluid Volume vs Fill Height'!$B$9:$B$2166,1)-1,0,2),
OFFSET('Fluid Volume vs Fill Height'!$B$9:$B$2166,MATCH(GO282,'Fluid Volume vs Fill Height'!$B$9:$B$2166,1)-1,0,2))</f>
        <v>0</v>
      </c>
      <c r="GP294" s="4">
        <f ca="1">FORECAST(GP282,OFFSET('Fluid Volume vs Fill Height'!$E$9:$E$2166,MATCH(GP282,'Fluid Volume vs Fill Height'!$B$9:$B$2166,1)-1,0,2),
OFFSET('Fluid Volume vs Fill Height'!$B$9:$B$2166,MATCH(GP282,'Fluid Volume vs Fill Height'!$B$9:$B$2166,1)-1,0,2))</f>
        <v>0</v>
      </c>
      <c r="GQ294" s="4">
        <f ca="1">FORECAST(GQ282,OFFSET('Fluid Volume vs Fill Height'!$E$9:$E$2166,MATCH(GQ282,'Fluid Volume vs Fill Height'!$B$9:$B$2166,1)-1,0,2),
OFFSET('Fluid Volume vs Fill Height'!$B$9:$B$2166,MATCH(GQ282,'Fluid Volume vs Fill Height'!$B$9:$B$2166,1)-1,0,2))</f>
        <v>0</v>
      </c>
      <c r="GR294" s="4">
        <f ca="1">FORECAST(GR282,OFFSET('Fluid Volume vs Fill Height'!$E$9:$E$2166,MATCH(GR282,'Fluid Volume vs Fill Height'!$B$9:$B$2166,1)-1,0,2),
OFFSET('Fluid Volume vs Fill Height'!$B$9:$B$2166,MATCH(GR282,'Fluid Volume vs Fill Height'!$B$9:$B$2166,1)-1,0,2))</f>
        <v>0</v>
      </c>
      <c r="GS294" s="4">
        <f ca="1">FORECAST(GS282,OFFSET('Fluid Volume vs Fill Height'!$E$9:$E$2166,MATCH(GS282,'Fluid Volume vs Fill Height'!$B$9:$B$2166,1)-1,0,2),
OFFSET('Fluid Volume vs Fill Height'!$B$9:$B$2166,MATCH(GS282,'Fluid Volume vs Fill Height'!$B$9:$B$2166,1)-1,0,2))</f>
        <v>0</v>
      </c>
      <c r="GT294" s="4">
        <f ca="1">FORECAST(GT282,OFFSET('Fluid Volume vs Fill Height'!$E$9:$E$2166,MATCH(GT282,'Fluid Volume vs Fill Height'!$B$9:$B$2166,1)-1,0,2),
OFFSET('Fluid Volume vs Fill Height'!$B$9:$B$2166,MATCH(GT282,'Fluid Volume vs Fill Height'!$B$9:$B$2166,1)-1,0,2))</f>
        <v>0</v>
      </c>
      <c r="GU294" s="4">
        <f ca="1">FORECAST(GU282,OFFSET('Fluid Volume vs Fill Height'!$E$9:$E$2166,MATCH(GU282,'Fluid Volume vs Fill Height'!$B$9:$B$2166,1)-1,0,2),
OFFSET('Fluid Volume vs Fill Height'!$B$9:$B$2166,MATCH(GU282,'Fluid Volume vs Fill Height'!$B$9:$B$2166,1)-1,0,2))</f>
        <v>0</v>
      </c>
      <c r="GV294" s="4">
        <f ca="1">FORECAST(GV282,OFFSET('Fluid Volume vs Fill Height'!$E$9:$E$2166,MATCH(GV282,'Fluid Volume vs Fill Height'!$B$9:$B$2166,1)-1,0,2),
OFFSET('Fluid Volume vs Fill Height'!$B$9:$B$2166,MATCH(GV282,'Fluid Volume vs Fill Height'!$B$9:$B$2166,1)-1,0,2))</f>
        <v>0</v>
      </c>
      <c r="GW294" s="4">
        <f ca="1">FORECAST(GW282,OFFSET('Fluid Volume vs Fill Height'!$E$9:$E$2166,MATCH(GW282,'Fluid Volume vs Fill Height'!$B$9:$B$2166,1)-1,0,2),
OFFSET('Fluid Volume vs Fill Height'!$B$9:$B$2166,MATCH(GW282,'Fluid Volume vs Fill Height'!$B$9:$B$2166,1)-1,0,2))</f>
        <v>0</v>
      </c>
      <c r="GX294" s="4">
        <f ca="1">FORECAST(GX282,OFFSET('Fluid Volume vs Fill Height'!$E$9:$E$2166,MATCH(GX282,'Fluid Volume vs Fill Height'!$B$9:$B$2166,1)-1,0,2),
OFFSET('Fluid Volume vs Fill Height'!$B$9:$B$2166,MATCH(GX282,'Fluid Volume vs Fill Height'!$B$9:$B$2166,1)-1,0,2))</f>
        <v>0</v>
      </c>
      <c r="GY294" s="4">
        <f ca="1">FORECAST(GY282,OFFSET('Fluid Volume vs Fill Height'!$E$9:$E$2166,MATCH(GY282,'Fluid Volume vs Fill Height'!$B$9:$B$2166,1)-1,0,2),
OFFSET('Fluid Volume vs Fill Height'!$B$9:$B$2166,MATCH(GY282,'Fluid Volume vs Fill Height'!$B$9:$B$2166,1)-1,0,2))</f>
        <v>0</v>
      </c>
      <c r="GZ294" s="4">
        <f ca="1">FORECAST(GZ282,OFFSET('Fluid Volume vs Fill Height'!$E$9:$E$2166,MATCH(GZ282,'Fluid Volume vs Fill Height'!$B$9:$B$2166,1)-1,0,2),
OFFSET('Fluid Volume vs Fill Height'!$B$9:$B$2166,MATCH(GZ282,'Fluid Volume vs Fill Height'!$B$9:$B$2166,1)-1,0,2))</f>
        <v>0</v>
      </c>
      <c r="HA294" s="4">
        <f ca="1">FORECAST(HA282,OFFSET('Fluid Volume vs Fill Height'!$E$9:$E$2166,MATCH(HA282,'Fluid Volume vs Fill Height'!$B$9:$B$2166,1)-1,0,2),
OFFSET('Fluid Volume vs Fill Height'!$B$9:$B$2166,MATCH(HA282,'Fluid Volume vs Fill Height'!$B$9:$B$2166,1)-1,0,2))</f>
        <v>0</v>
      </c>
      <c r="HB294" s="4">
        <f ca="1">FORECAST(HB282,OFFSET('Fluid Volume vs Fill Height'!$E$9:$E$2166,MATCH(HB282,'Fluid Volume vs Fill Height'!$B$9:$B$2166,1)-1,0,2),
OFFSET('Fluid Volume vs Fill Height'!$B$9:$B$2166,MATCH(HB282,'Fluid Volume vs Fill Height'!$B$9:$B$2166,1)-1,0,2))</f>
        <v>0</v>
      </c>
      <c r="HC294" s="4">
        <f ca="1">FORECAST(HC282,OFFSET('Fluid Volume vs Fill Height'!$E$9:$E$2166,MATCH(HC282,'Fluid Volume vs Fill Height'!$B$9:$B$2166,1)-1,0,2),
OFFSET('Fluid Volume vs Fill Height'!$B$9:$B$2166,MATCH(HC282,'Fluid Volume vs Fill Height'!$B$9:$B$2166,1)-1,0,2))</f>
        <v>0</v>
      </c>
      <c r="HD294" s="4">
        <f ca="1">FORECAST(HD282,OFFSET('Fluid Volume vs Fill Height'!$E$9:$E$2166,MATCH(HD282,'Fluid Volume vs Fill Height'!$B$9:$B$2166,1)-1,0,2),
OFFSET('Fluid Volume vs Fill Height'!$B$9:$B$2166,MATCH(HD282,'Fluid Volume vs Fill Height'!$B$9:$B$2166,1)-1,0,2))</f>
        <v>0</v>
      </c>
      <c r="HE294" s="4">
        <f ca="1">FORECAST(HE282,OFFSET('Fluid Volume vs Fill Height'!$E$9:$E$2166,MATCH(HE282,'Fluid Volume vs Fill Height'!$B$9:$B$2166,1)-1,0,2),
OFFSET('Fluid Volume vs Fill Height'!$B$9:$B$2166,MATCH(HE282,'Fluid Volume vs Fill Height'!$B$9:$B$2166,1)-1,0,2))</f>
        <v>0</v>
      </c>
      <c r="HF294" s="4">
        <f ca="1">FORECAST(HF282,OFFSET('Fluid Volume vs Fill Height'!$E$9:$E$2166,MATCH(HF282,'Fluid Volume vs Fill Height'!$B$9:$B$2166,1)-1,0,2),
OFFSET('Fluid Volume vs Fill Height'!$B$9:$B$2166,MATCH(HF282,'Fluid Volume vs Fill Height'!$B$9:$B$2166,1)-1,0,2))</f>
        <v>0</v>
      </c>
      <c r="HG294" s="4">
        <f ca="1">FORECAST(HG282,OFFSET('Fluid Volume vs Fill Height'!$E$9:$E$2166,MATCH(HG282,'Fluid Volume vs Fill Height'!$B$9:$B$2166,1)-1,0,2),
OFFSET('Fluid Volume vs Fill Height'!$B$9:$B$2166,MATCH(HG282,'Fluid Volume vs Fill Height'!$B$9:$B$2166,1)-1,0,2))</f>
        <v>0</v>
      </c>
      <c r="HH294" s="4">
        <f ca="1">FORECAST(HH282,OFFSET('Fluid Volume vs Fill Height'!$E$9:$E$2166,MATCH(HH282,'Fluid Volume vs Fill Height'!$B$9:$B$2166,1)-1,0,2),
OFFSET('Fluid Volume vs Fill Height'!$B$9:$B$2166,MATCH(HH282,'Fluid Volume vs Fill Height'!$B$9:$B$2166,1)-1,0,2))</f>
        <v>0</v>
      </c>
      <c r="HI294" s="4">
        <f ca="1">FORECAST(HI282,OFFSET('Fluid Volume vs Fill Height'!$E$9:$E$2166,MATCH(HI282,'Fluid Volume vs Fill Height'!$B$9:$B$2166,1)-1,0,2),
OFFSET('Fluid Volume vs Fill Height'!$B$9:$B$2166,MATCH(HI282,'Fluid Volume vs Fill Height'!$B$9:$B$2166,1)-1,0,2))</f>
        <v>0</v>
      </c>
      <c r="HJ294" s="4">
        <f ca="1">FORECAST(HJ282,OFFSET('Fluid Volume vs Fill Height'!$E$9:$E$2166,MATCH(HJ282,'Fluid Volume vs Fill Height'!$B$9:$B$2166,1)-1,0,2),
OFFSET('Fluid Volume vs Fill Height'!$B$9:$B$2166,MATCH(HJ282,'Fluid Volume vs Fill Height'!$B$9:$B$2166,1)-1,0,2))</f>
        <v>0</v>
      </c>
      <c r="HK294" s="4">
        <f ca="1">FORECAST(HK282,OFFSET('Fluid Volume vs Fill Height'!$E$9:$E$2166,MATCH(HK282,'Fluid Volume vs Fill Height'!$B$9:$B$2166,1)-1,0,2),
OFFSET('Fluid Volume vs Fill Height'!$B$9:$B$2166,MATCH(HK282,'Fluid Volume vs Fill Height'!$B$9:$B$2166,1)-1,0,2))</f>
        <v>0</v>
      </c>
      <c r="HL294" s="4">
        <f ca="1">FORECAST(HL282,OFFSET('Fluid Volume vs Fill Height'!$E$9:$E$2166,MATCH(HL282,'Fluid Volume vs Fill Height'!$B$9:$B$2166,1)-1,0,2),
OFFSET('Fluid Volume vs Fill Height'!$B$9:$B$2166,MATCH(HL282,'Fluid Volume vs Fill Height'!$B$9:$B$2166,1)-1,0,2))</f>
        <v>0</v>
      </c>
      <c r="HM294" s="4">
        <f ca="1">FORECAST(HM282,OFFSET('Fluid Volume vs Fill Height'!$E$9:$E$2166,MATCH(HM282,'Fluid Volume vs Fill Height'!$B$9:$B$2166,1)-1,0,2),
OFFSET('Fluid Volume vs Fill Height'!$B$9:$B$2166,MATCH(HM282,'Fluid Volume vs Fill Height'!$B$9:$B$2166,1)-1,0,2))</f>
        <v>0</v>
      </c>
      <c r="HN294" s="4">
        <f ca="1">FORECAST(HN282,OFFSET('Fluid Volume vs Fill Height'!$E$9:$E$2166,MATCH(HN282,'Fluid Volume vs Fill Height'!$B$9:$B$2166,1)-1,0,2),
OFFSET('Fluid Volume vs Fill Height'!$B$9:$B$2166,MATCH(HN282,'Fluid Volume vs Fill Height'!$B$9:$B$2166,1)-1,0,2))</f>
        <v>0</v>
      </c>
      <c r="HO294" s="4">
        <f ca="1">FORECAST(HO282,OFFSET('Fluid Volume vs Fill Height'!$E$9:$E$2166,MATCH(HO282,'Fluid Volume vs Fill Height'!$B$9:$B$2166,1)-1,0,2),
OFFSET('Fluid Volume vs Fill Height'!$B$9:$B$2166,MATCH(HO282,'Fluid Volume vs Fill Height'!$B$9:$B$2166,1)-1,0,2))</f>
        <v>0</v>
      </c>
      <c r="HP294" s="4">
        <f ca="1">FORECAST(HP282,OFFSET('Fluid Volume vs Fill Height'!$E$9:$E$2166,MATCH(HP282,'Fluid Volume vs Fill Height'!$B$9:$B$2166,1)-1,0,2),
OFFSET('Fluid Volume vs Fill Height'!$B$9:$B$2166,MATCH(HP282,'Fluid Volume vs Fill Height'!$B$9:$B$2166,1)-1,0,2))</f>
        <v>0</v>
      </c>
      <c r="HQ294" s="4">
        <f ca="1">FORECAST(HQ282,OFFSET('Fluid Volume vs Fill Height'!$E$9:$E$2166,MATCH(HQ282,'Fluid Volume vs Fill Height'!$B$9:$B$2166,1)-1,0,2),
OFFSET('Fluid Volume vs Fill Height'!$B$9:$B$2166,MATCH(HQ282,'Fluid Volume vs Fill Height'!$B$9:$B$2166,1)-1,0,2))</f>
        <v>0</v>
      </c>
      <c r="HR294" s="4">
        <f ca="1">FORECAST(HR282,OFFSET('Fluid Volume vs Fill Height'!$E$9:$E$2166,MATCH(HR282,'Fluid Volume vs Fill Height'!$B$9:$B$2166,1)-1,0,2),
OFFSET('Fluid Volume vs Fill Height'!$B$9:$B$2166,MATCH(HR282,'Fluid Volume vs Fill Height'!$B$9:$B$2166,1)-1,0,2))</f>
        <v>0</v>
      </c>
      <c r="HS294" s="4">
        <f ca="1">FORECAST(HS282,OFFSET('Fluid Volume vs Fill Height'!$E$9:$E$2166,MATCH(HS282,'Fluid Volume vs Fill Height'!$B$9:$B$2166,1)-1,0,2),
OFFSET('Fluid Volume vs Fill Height'!$B$9:$B$2166,MATCH(HS282,'Fluid Volume vs Fill Height'!$B$9:$B$2166,1)-1,0,2))</f>
        <v>0</v>
      </c>
      <c r="HT294" s="4">
        <f ca="1">FORECAST(HT282,OFFSET('Fluid Volume vs Fill Height'!$E$9:$E$2166,MATCH(HT282,'Fluid Volume vs Fill Height'!$B$9:$B$2166,1)-1,0,2),
OFFSET('Fluid Volume vs Fill Height'!$B$9:$B$2166,MATCH(HT282,'Fluid Volume vs Fill Height'!$B$9:$B$2166,1)-1,0,2))</f>
        <v>0</v>
      </c>
      <c r="HU294" s="4">
        <f ca="1">FORECAST(HU282,OFFSET('Fluid Volume vs Fill Height'!$E$9:$E$2166,MATCH(HU282,'Fluid Volume vs Fill Height'!$B$9:$B$2166,1)-1,0,2),
OFFSET('Fluid Volume vs Fill Height'!$B$9:$B$2166,MATCH(HU282,'Fluid Volume vs Fill Height'!$B$9:$B$2166,1)-1,0,2))</f>
        <v>0</v>
      </c>
      <c r="HV294" s="4">
        <f ca="1">FORECAST(HV282,OFFSET('Fluid Volume vs Fill Height'!$E$9:$E$2166,MATCH(HV282,'Fluid Volume vs Fill Height'!$B$9:$B$2166,1)-1,0,2),
OFFSET('Fluid Volume vs Fill Height'!$B$9:$B$2166,MATCH(HV282,'Fluid Volume vs Fill Height'!$B$9:$B$2166,1)-1,0,2))</f>
        <v>0</v>
      </c>
      <c r="HW294" s="4">
        <f ca="1">FORECAST(HW282,OFFSET('Fluid Volume vs Fill Height'!$E$9:$E$2166,MATCH(HW282,'Fluid Volume vs Fill Height'!$B$9:$B$2166,1)-1,0,2),
OFFSET('Fluid Volume vs Fill Height'!$B$9:$B$2166,MATCH(HW282,'Fluid Volume vs Fill Height'!$B$9:$B$2166,1)-1,0,2))</f>
        <v>0</v>
      </c>
      <c r="HX294" s="4">
        <f ca="1">FORECAST(HX282,OFFSET('Fluid Volume vs Fill Height'!$E$9:$E$2166,MATCH(HX282,'Fluid Volume vs Fill Height'!$B$9:$B$2166,1)-1,0,2),
OFFSET('Fluid Volume vs Fill Height'!$B$9:$B$2166,MATCH(HX282,'Fluid Volume vs Fill Height'!$B$9:$B$2166,1)-1,0,2))</f>
        <v>0</v>
      </c>
      <c r="HY294" s="4">
        <f ca="1">FORECAST(HY282,OFFSET('Fluid Volume vs Fill Height'!$E$9:$E$2166,MATCH(HY282,'Fluid Volume vs Fill Height'!$B$9:$B$2166,1)-1,0,2),
OFFSET('Fluid Volume vs Fill Height'!$B$9:$B$2166,MATCH(HY282,'Fluid Volume vs Fill Height'!$B$9:$B$2166,1)-1,0,2))</f>
        <v>0</v>
      </c>
      <c r="HZ294" s="4">
        <f ca="1">FORECAST(HZ282,OFFSET('Fluid Volume vs Fill Height'!$E$9:$E$2166,MATCH(HZ282,'Fluid Volume vs Fill Height'!$B$9:$B$2166,1)-1,0,2),
OFFSET('Fluid Volume vs Fill Height'!$B$9:$B$2166,MATCH(HZ282,'Fluid Volume vs Fill Height'!$B$9:$B$2166,1)-1,0,2))</f>
        <v>0</v>
      </c>
      <c r="IA294" s="4">
        <f ca="1">FORECAST(IA282,OFFSET('Fluid Volume vs Fill Height'!$E$9:$E$2166,MATCH(IA282,'Fluid Volume vs Fill Height'!$B$9:$B$2166,1)-1,0,2),
OFFSET('Fluid Volume vs Fill Height'!$B$9:$B$2166,MATCH(IA282,'Fluid Volume vs Fill Height'!$B$9:$B$2166,1)-1,0,2))</f>
        <v>0</v>
      </c>
      <c r="IB294" s="4">
        <f ca="1">FORECAST(IB282,OFFSET('Fluid Volume vs Fill Height'!$E$9:$E$2166,MATCH(IB282,'Fluid Volume vs Fill Height'!$B$9:$B$2166,1)-1,0,2),
OFFSET('Fluid Volume vs Fill Height'!$B$9:$B$2166,MATCH(IB282,'Fluid Volume vs Fill Height'!$B$9:$B$2166,1)-1,0,2))</f>
        <v>0</v>
      </c>
      <c r="IC294" s="4">
        <f ca="1">FORECAST(IC282,OFFSET('Fluid Volume vs Fill Height'!$E$9:$E$2166,MATCH(IC282,'Fluid Volume vs Fill Height'!$B$9:$B$2166,1)-1,0,2),
OFFSET('Fluid Volume vs Fill Height'!$B$9:$B$2166,MATCH(IC282,'Fluid Volume vs Fill Height'!$B$9:$B$2166,1)-1,0,2))</f>
        <v>0</v>
      </c>
      <c r="ID294" s="4">
        <f ca="1">FORECAST(ID282,OFFSET('Fluid Volume vs Fill Height'!$E$9:$E$2166,MATCH(ID282,'Fluid Volume vs Fill Height'!$B$9:$B$2166,1)-1,0,2),
OFFSET('Fluid Volume vs Fill Height'!$B$9:$B$2166,MATCH(ID282,'Fluid Volume vs Fill Height'!$B$9:$B$2166,1)-1,0,2))</f>
        <v>0</v>
      </c>
      <c r="IE294" s="4">
        <f ca="1">FORECAST(IE282,OFFSET('Fluid Volume vs Fill Height'!$E$9:$E$2166,MATCH(IE282,'Fluid Volume vs Fill Height'!$B$9:$B$2166,1)-1,0,2),
OFFSET('Fluid Volume vs Fill Height'!$B$9:$B$2166,MATCH(IE282,'Fluid Volume vs Fill Height'!$B$9:$B$2166,1)-1,0,2))</f>
        <v>0</v>
      </c>
      <c r="IF294" s="4">
        <f ca="1">FORECAST(IF282,OFFSET('Fluid Volume vs Fill Height'!$E$9:$E$2166,MATCH(IF282,'Fluid Volume vs Fill Height'!$B$9:$B$2166,1)-1,0,2),
OFFSET('Fluid Volume vs Fill Height'!$B$9:$B$2166,MATCH(IF282,'Fluid Volume vs Fill Height'!$B$9:$B$2166,1)-1,0,2))</f>
        <v>0</v>
      </c>
      <c r="IG294" s="4">
        <f ca="1">FORECAST(IG282,OFFSET('Fluid Volume vs Fill Height'!$E$9:$E$2166,MATCH(IG282,'Fluid Volume vs Fill Height'!$B$9:$B$2166,1)-1,0,2),
OFFSET('Fluid Volume vs Fill Height'!$B$9:$B$2166,MATCH(IG282,'Fluid Volume vs Fill Height'!$B$9:$B$2166,1)-1,0,2))</f>
        <v>0</v>
      </c>
      <c r="IH294" s="4">
        <f ca="1">FORECAST(IH282,OFFSET('Fluid Volume vs Fill Height'!$E$9:$E$2166,MATCH(IH282,'Fluid Volume vs Fill Height'!$B$9:$B$2166,1)-1,0,2),
OFFSET('Fluid Volume vs Fill Height'!$B$9:$B$2166,MATCH(IH282,'Fluid Volume vs Fill Height'!$B$9:$B$2166,1)-1,0,2))</f>
        <v>0</v>
      </c>
      <c r="II294" s="4">
        <f ca="1">FORECAST(II282,OFFSET('Fluid Volume vs Fill Height'!$E$9:$E$2166,MATCH(II282,'Fluid Volume vs Fill Height'!$B$9:$B$2166,1)-1,0,2),
OFFSET('Fluid Volume vs Fill Height'!$B$9:$B$2166,MATCH(II282,'Fluid Volume vs Fill Height'!$B$9:$B$2166,1)-1,0,2))</f>
        <v>0</v>
      </c>
      <c r="IJ294" s="4">
        <f ca="1">FORECAST(IJ282,OFFSET('Fluid Volume vs Fill Height'!$E$9:$E$2166,MATCH(IJ282,'Fluid Volume vs Fill Height'!$B$9:$B$2166,1)-1,0,2),
OFFSET('Fluid Volume vs Fill Height'!$B$9:$B$2166,MATCH(IJ282,'Fluid Volume vs Fill Height'!$B$9:$B$2166,1)-1,0,2))</f>
        <v>0</v>
      </c>
      <c r="IK294" s="4">
        <f ca="1">FORECAST(IK282,OFFSET('Fluid Volume vs Fill Height'!$E$9:$E$2166,MATCH(IK282,'Fluid Volume vs Fill Height'!$B$9:$B$2166,1)-1,0,2),
OFFSET('Fluid Volume vs Fill Height'!$B$9:$B$2166,MATCH(IK282,'Fluid Volume vs Fill Height'!$B$9:$B$2166,1)-1,0,2))</f>
        <v>0</v>
      </c>
      <c r="IL294" s="4">
        <f ca="1">FORECAST(IL282,OFFSET('Fluid Volume vs Fill Height'!$E$9:$E$2166,MATCH(IL282,'Fluid Volume vs Fill Height'!$B$9:$B$2166,1)-1,0,2),
OFFSET('Fluid Volume vs Fill Height'!$B$9:$B$2166,MATCH(IL282,'Fluid Volume vs Fill Height'!$B$9:$B$2166,1)-1,0,2))</f>
        <v>0</v>
      </c>
      <c r="IM294" s="4">
        <f ca="1">FORECAST(IM282,OFFSET('Fluid Volume vs Fill Height'!$E$9:$E$2166,MATCH(IM282,'Fluid Volume vs Fill Height'!$B$9:$B$2166,1)-1,0,2),
OFFSET('Fluid Volume vs Fill Height'!$B$9:$B$2166,MATCH(IM282,'Fluid Volume vs Fill Height'!$B$9:$B$2166,1)-1,0,2))</f>
        <v>0</v>
      </c>
      <c r="IN294" s="4">
        <f ca="1">FORECAST(IN282,OFFSET('Fluid Volume vs Fill Height'!$E$9:$E$2166,MATCH(IN282,'Fluid Volume vs Fill Height'!$B$9:$B$2166,1)-1,0,2),
OFFSET('Fluid Volume vs Fill Height'!$B$9:$B$2166,MATCH(IN282,'Fluid Volume vs Fill Height'!$B$9:$B$2166,1)-1,0,2))</f>
        <v>0</v>
      </c>
      <c r="IO294" s="4">
        <f ca="1">FORECAST(IO282,OFFSET('Fluid Volume vs Fill Height'!$E$9:$E$2166,MATCH(IO282,'Fluid Volume vs Fill Height'!$B$9:$B$2166,1)-1,0,2),
OFFSET('Fluid Volume vs Fill Height'!$B$9:$B$2166,MATCH(IO282,'Fluid Volume vs Fill Height'!$B$9:$B$2166,1)-1,0,2))</f>
        <v>0</v>
      </c>
      <c r="IP294" s="4">
        <f ca="1">FORECAST(IP282,OFFSET('Fluid Volume vs Fill Height'!$E$9:$E$2166,MATCH(IP282,'Fluid Volume vs Fill Height'!$B$9:$B$2166,1)-1,0,2),
OFFSET('Fluid Volume vs Fill Height'!$B$9:$B$2166,MATCH(IP282,'Fluid Volume vs Fill Height'!$B$9:$B$2166,1)-1,0,2))</f>
        <v>0</v>
      </c>
      <c r="IQ294" s="4">
        <f ca="1">FORECAST(IQ282,OFFSET('Fluid Volume vs Fill Height'!$E$9:$E$2166,MATCH(IQ282,'Fluid Volume vs Fill Height'!$B$9:$B$2166,1)-1,0,2),
OFFSET('Fluid Volume vs Fill Height'!$B$9:$B$2166,MATCH(IQ282,'Fluid Volume vs Fill Height'!$B$9:$B$2166,1)-1,0,2))</f>
        <v>0</v>
      </c>
      <c r="IR294" s="4">
        <f ca="1">FORECAST(IR282,OFFSET('Fluid Volume vs Fill Height'!$E$9:$E$2166,MATCH(IR282,'Fluid Volume vs Fill Height'!$B$9:$B$2166,1)-1,0,2),
OFFSET('Fluid Volume vs Fill Height'!$B$9:$B$2166,MATCH(IR282,'Fluid Volume vs Fill Height'!$B$9:$B$2166,1)-1,0,2))</f>
        <v>0</v>
      </c>
      <c r="IS294" s="4">
        <f ca="1">FORECAST(IS282,OFFSET('Fluid Volume vs Fill Height'!$E$9:$E$2166,MATCH(IS282,'Fluid Volume vs Fill Height'!$B$9:$B$2166,1)-1,0,2),
OFFSET('Fluid Volume vs Fill Height'!$B$9:$B$2166,MATCH(IS282,'Fluid Volume vs Fill Height'!$B$9:$B$2166,1)-1,0,2))</f>
        <v>0</v>
      </c>
      <c r="IT294" s="4">
        <f ca="1">FORECAST(IT282,OFFSET('Fluid Volume vs Fill Height'!$E$9:$E$2166,MATCH(IT282,'Fluid Volume vs Fill Height'!$B$9:$B$2166,1)-1,0,2),
OFFSET('Fluid Volume vs Fill Height'!$B$9:$B$2166,MATCH(IT282,'Fluid Volume vs Fill Height'!$B$9:$B$2166,1)-1,0,2))</f>
        <v>0</v>
      </c>
      <c r="IU294" s="4">
        <f ca="1">FORECAST(IU282,OFFSET('Fluid Volume vs Fill Height'!$E$9:$E$2166,MATCH(IU282,'Fluid Volume vs Fill Height'!$B$9:$B$2166,1)-1,0,2),
OFFSET('Fluid Volume vs Fill Height'!$B$9:$B$2166,MATCH(IU282,'Fluid Volume vs Fill Height'!$B$9:$B$2166,1)-1,0,2))</f>
        <v>0</v>
      </c>
      <c r="IV294" s="4">
        <f ca="1">FORECAST(IV282,OFFSET('Fluid Volume vs Fill Height'!$E$9:$E$2166,MATCH(IV282,'Fluid Volume vs Fill Height'!$B$9:$B$2166,1)-1,0,2),
OFFSET('Fluid Volume vs Fill Height'!$B$9:$B$2166,MATCH(IV282,'Fluid Volume vs Fill Height'!$B$9:$B$2166,1)-1,0,2))</f>
        <v>0</v>
      </c>
    </row>
    <row r="295" spans="1:256" x14ac:dyDescent="0.15">
      <c r="A295" s="24" t="s">
        <v>149</v>
      </c>
      <c r="B295" s="2" t="s">
        <v>14</v>
      </c>
      <c r="C295" s="4"/>
      <c r="D295" s="4">
        <f ca="1">FORECAST(D283,OFFSET('Fluid Volume vs Fill Height'!$E$9:$E$2166,MATCH(D283,'Fluid Volume vs Fill Height'!$B$9:$B$2166,1)-1,0,2),
OFFSET('Fluid Volume vs Fill Height'!$B$9:$B$2166,MATCH(D283,'Fluid Volume vs Fill Height'!$B$9:$B$2166,1)-1,0,2))</f>
        <v>0</v>
      </c>
      <c r="E295" s="4">
        <f ca="1">FORECAST(E283,OFFSET('Fluid Volume vs Fill Height'!$E$9:$E$2166,MATCH(E283,'Fluid Volume vs Fill Height'!$B$9:$B$2166,1)-1,0,2),
OFFSET('Fluid Volume vs Fill Height'!$B$9:$B$2166,MATCH(E283,'Fluid Volume vs Fill Height'!$B$9:$B$2166,1)-1,0,2))</f>
        <v>0</v>
      </c>
      <c r="F295" s="4">
        <f ca="1">FORECAST(F283,OFFSET('Fluid Volume vs Fill Height'!$E$9:$E$2166,MATCH(F283,'Fluid Volume vs Fill Height'!$B$9:$B$2166,1)-1,0,2),
OFFSET('Fluid Volume vs Fill Height'!$B$9:$B$2166,MATCH(F283,'Fluid Volume vs Fill Height'!$B$9:$B$2166,1)-1,0,2))</f>
        <v>0</v>
      </c>
      <c r="G295" s="4">
        <f ca="1">FORECAST(G283,OFFSET('Fluid Volume vs Fill Height'!$E$9:$E$2166,MATCH(G283,'Fluid Volume vs Fill Height'!$B$9:$B$2166,1)-1,0,2),
OFFSET('Fluid Volume vs Fill Height'!$B$9:$B$2166,MATCH(G283,'Fluid Volume vs Fill Height'!$B$9:$B$2166,1)-1,0,2))</f>
        <v>0</v>
      </c>
      <c r="H295" s="4">
        <f ca="1">FORECAST(H283,OFFSET('Fluid Volume vs Fill Height'!$E$9:$E$2166,MATCH(H283,'Fluid Volume vs Fill Height'!$B$9:$B$2166,1)-1,0,2),
OFFSET('Fluid Volume vs Fill Height'!$B$9:$B$2166,MATCH(H283,'Fluid Volume vs Fill Height'!$B$9:$B$2166,1)-1,0,2))</f>
        <v>0</v>
      </c>
      <c r="I295" s="4">
        <f ca="1">FORECAST(I283,OFFSET('Fluid Volume vs Fill Height'!$E$9:$E$2166,MATCH(I283,'Fluid Volume vs Fill Height'!$B$9:$B$2166,1)-1,0,2),
OFFSET('Fluid Volume vs Fill Height'!$B$9:$B$2166,MATCH(I283,'Fluid Volume vs Fill Height'!$B$9:$B$2166,1)-1,0,2))</f>
        <v>0</v>
      </c>
      <c r="J295" s="4">
        <f ca="1">FORECAST(J283,OFFSET('Fluid Volume vs Fill Height'!$E$9:$E$2166,MATCH(J283,'Fluid Volume vs Fill Height'!$B$9:$B$2166,1)-1,0,2),
OFFSET('Fluid Volume vs Fill Height'!$B$9:$B$2166,MATCH(J283,'Fluid Volume vs Fill Height'!$B$9:$B$2166,1)-1,0,2))</f>
        <v>0</v>
      </c>
      <c r="K295" s="4">
        <f ca="1">FORECAST(K283,OFFSET('Fluid Volume vs Fill Height'!$E$9:$E$2166,MATCH(K283,'Fluid Volume vs Fill Height'!$B$9:$B$2166,1)-1,0,2),
OFFSET('Fluid Volume vs Fill Height'!$B$9:$B$2166,MATCH(K283,'Fluid Volume vs Fill Height'!$B$9:$B$2166,1)-1,0,2))</f>
        <v>0</v>
      </c>
      <c r="L295" s="4">
        <f ca="1">FORECAST(L283,OFFSET('Fluid Volume vs Fill Height'!$E$9:$E$2166,MATCH(L283,'Fluid Volume vs Fill Height'!$B$9:$B$2166,1)-1,0,2),
OFFSET('Fluid Volume vs Fill Height'!$B$9:$B$2166,MATCH(L283,'Fluid Volume vs Fill Height'!$B$9:$B$2166,1)-1,0,2))</f>
        <v>0</v>
      </c>
      <c r="M295" s="4">
        <f ca="1">FORECAST(M283,OFFSET('Fluid Volume vs Fill Height'!$E$9:$E$2166,MATCH(M283,'Fluid Volume vs Fill Height'!$B$9:$B$2166,1)-1,0,2),
OFFSET('Fluid Volume vs Fill Height'!$B$9:$B$2166,MATCH(M283,'Fluid Volume vs Fill Height'!$B$9:$B$2166,1)-1,0,2))</f>
        <v>0</v>
      </c>
      <c r="N295" s="4">
        <f ca="1">FORECAST(N283,OFFSET('Fluid Volume vs Fill Height'!$E$9:$E$2166,MATCH(N283,'Fluid Volume vs Fill Height'!$B$9:$B$2166,1)-1,0,2),
OFFSET('Fluid Volume vs Fill Height'!$B$9:$B$2166,MATCH(N283,'Fluid Volume vs Fill Height'!$B$9:$B$2166,1)-1,0,2))</f>
        <v>0</v>
      </c>
      <c r="O295" s="4">
        <f ca="1">FORECAST(O283,OFFSET('Fluid Volume vs Fill Height'!$E$9:$E$2166,MATCH(O283,'Fluid Volume vs Fill Height'!$B$9:$B$2166,1)-1,0,2),
OFFSET('Fluid Volume vs Fill Height'!$B$9:$B$2166,MATCH(O283,'Fluid Volume vs Fill Height'!$B$9:$B$2166,1)-1,0,2))</f>
        <v>0</v>
      </c>
      <c r="P295" s="4">
        <f ca="1">FORECAST(P283,OFFSET('Fluid Volume vs Fill Height'!$E$9:$E$2166,MATCH(P283,'Fluid Volume vs Fill Height'!$B$9:$B$2166,1)-1,0,2),
OFFSET('Fluid Volume vs Fill Height'!$B$9:$B$2166,MATCH(P283,'Fluid Volume vs Fill Height'!$B$9:$B$2166,1)-1,0,2))</f>
        <v>0</v>
      </c>
      <c r="Q295" s="4">
        <f ca="1">FORECAST(Q283,OFFSET('Fluid Volume vs Fill Height'!$E$9:$E$2166,MATCH(Q283,'Fluid Volume vs Fill Height'!$B$9:$B$2166,1)-1,0,2),
OFFSET('Fluid Volume vs Fill Height'!$B$9:$B$2166,MATCH(Q283,'Fluid Volume vs Fill Height'!$B$9:$B$2166,1)-1,0,2))</f>
        <v>0</v>
      </c>
      <c r="R295" s="4">
        <f ca="1">FORECAST(R283,OFFSET('Fluid Volume vs Fill Height'!$E$9:$E$2166,MATCH(R283,'Fluid Volume vs Fill Height'!$B$9:$B$2166,1)-1,0,2),
OFFSET('Fluid Volume vs Fill Height'!$B$9:$B$2166,MATCH(R283,'Fluid Volume vs Fill Height'!$B$9:$B$2166,1)-1,0,2))</f>
        <v>0</v>
      </c>
      <c r="S295" s="4">
        <f ca="1">FORECAST(S283,OFFSET('Fluid Volume vs Fill Height'!$E$9:$E$2166,MATCH(S283,'Fluid Volume vs Fill Height'!$B$9:$B$2166,1)-1,0,2),
OFFSET('Fluid Volume vs Fill Height'!$B$9:$B$2166,MATCH(S283,'Fluid Volume vs Fill Height'!$B$9:$B$2166,1)-1,0,2))</f>
        <v>0</v>
      </c>
      <c r="T295" s="4">
        <f ca="1">FORECAST(T283,OFFSET('Fluid Volume vs Fill Height'!$E$9:$E$2166,MATCH(T283,'Fluid Volume vs Fill Height'!$B$9:$B$2166,1)-1,0,2),
OFFSET('Fluid Volume vs Fill Height'!$B$9:$B$2166,MATCH(T283,'Fluid Volume vs Fill Height'!$B$9:$B$2166,1)-1,0,2))</f>
        <v>0</v>
      </c>
      <c r="U295" s="4">
        <f ca="1">FORECAST(U283,OFFSET('Fluid Volume vs Fill Height'!$E$9:$E$2166,MATCH(U283,'Fluid Volume vs Fill Height'!$B$9:$B$2166,1)-1,0,2),
OFFSET('Fluid Volume vs Fill Height'!$B$9:$B$2166,MATCH(U283,'Fluid Volume vs Fill Height'!$B$9:$B$2166,1)-1,0,2))</f>
        <v>0</v>
      </c>
      <c r="V295" s="4">
        <f ca="1">FORECAST(V283,OFFSET('Fluid Volume vs Fill Height'!$E$9:$E$2166,MATCH(V283,'Fluid Volume vs Fill Height'!$B$9:$B$2166,1)-1,0,2),
OFFSET('Fluid Volume vs Fill Height'!$B$9:$B$2166,MATCH(V283,'Fluid Volume vs Fill Height'!$B$9:$B$2166,1)-1,0,2))</f>
        <v>0</v>
      </c>
      <c r="W295" s="4">
        <f ca="1">FORECAST(W283,OFFSET('Fluid Volume vs Fill Height'!$E$9:$E$2166,MATCH(W283,'Fluid Volume vs Fill Height'!$B$9:$B$2166,1)-1,0,2),
OFFSET('Fluid Volume vs Fill Height'!$B$9:$B$2166,MATCH(W283,'Fluid Volume vs Fill Height'!$B$9:$B$2166,1)-1,0,2))</f>
        <v>0</v>
      </c>
      <c r="X295" s="4">
        <f ca="1">FORECAST(X283,OFFSET('Fluid Volume vs Fill Height'!$E$9:$E$2166,MATCH(X283,'Fluid Volume vs Fill Height'!$B$9:$B$2166,1)-1,0,2),
OFFSET('Fluid Volume vs Fill Height'!$B$9:$B$2166,MATCH(X283,'Fluid Volume vs Fill Height'!$B$9:$B$2166,1)-1,0,2))</f>
        <v>0</v>
      </c>
      <c r="Y295" s="4">
        <f ca="1">FORECAST(Y283,OFFSET('Fluid Volume vs Fill Height'!$E$9:$E$2166,MATCH(Y283,'Fluid Volume vs Fill Height'!$B$9:$B$2166,1)-1,0,2),
OFFSET('Fluid Volume vs Fill Height'!$B$9:$B$2166,MATCH(Y283,'Fluid Volume vs Fill Height'!$B$9:$B$2166,1)-1,0,2))</f>
        <v>0</v>
      </c>
      <c r="Z295" s="4">
        <f ca="1">FORECAST(Z283,OFFSET('Fluid Volume vs Fill Height'!$E$9:$E$2166,MATCH(Z283,'Fluid Volume vs Fill Height'!$B$9:$B$2166,1)-1,0,2),
OFFSET('Fluid Volume vs Fill Height'!$B$9:$B$2166,MATCH(Z283,'Fluid Volume vs Fill Height'!$B$9:$B$2166,1)-1,0,2))</f>
        <v>0</v>
      </c>
      <c r="AA295" s="4">
        <f ca="1">FORECAST(AA283,OFFSET('Fluid Volume vs Fill Height'!$E$9:$E$2166,MATCH(AA283,'Fluid Volume vs Fill Height'!$B$9:$B$2166,1)-1,0,2),
OFFSET('Fluid Volume vs Fill Height'!$B$9:$B$2166,MATCH(AA283,'Fluid Volume vs Fill Height'!$B$9:$B$2166,1)-1,0,2))</f>
        <v>0</v>
      </c>
      <c r="AB295" s="4">
        <f ca="1">FORECAST(AB283,OFFSET('Fluid Volume vs Fill Height'!$E$9:$E$2166,MATCH(AB283,'Fluid Volume vs Fill Height'!$B$9:$B$2166,1)-1,0,2),
OFFSET('Fluid Volume vs Fill Height'!$B$9:$B$2166,MATCH(AB283,'Fluid Volume vs Fill Height'!$B$9:$B$2166,1)-1,0,2))</f>
        <v>0</v>
      </c>
      <c r="AC295" s="4">
        <f ca="1">FORECAST(AC283,OFFSET('Fluid Volume vs Fill Height'!$E$9:$E$2166,MATCH(AC283,'Fluid Volume vs Fill Height'!$B$9:$B$2166,1)-1,0,2),
OFFSET('Fluid Volume vs Fill Height'!$B$9:$B$2166,MATCH(AC283,'Fluid Volume vs Fill Height'!$B$9:$B$2166,1)-1,0,2))</f>
        <v>0</v>
      </c>
      <c r="AD295" s="4">
        <f ca="1">FORECAST(AD283,OFFSET('Fluid Volume vs Fill Height'!$E$9:$E$2166,MATCH(AD283,'Fluid Volume vs Fill Height'!$B$9:$B$2166,1)-1,0,2),
OFFSET('Fluid Volume vs Fill Height'!$B$9:$B$2166,MATCH(AD283,'Fluid Volume vs Fill Height'!$B$9:$B$2166,1)-1,0,2))</f>
        <v>0</v>
      </c>
      <c r="AE295" s="4">
        <f ca="1">FORECAST(AE283,OFFSET('Fluid Volume vs Fill Height'!$E$9:$E$2166,MATCH(AE283,'Fluid Volume vs Fill Height'!$B$9:$B$2166,1)-1,0,2),
OFFSET('Fluid Volume vs Fill Height'!$B$9:$B$2166,MATCH(AE283,'Fluid Volume vs Fill Height'!$B$9:$B$2166,1)-1,0,2))</f>
        <v>0</v>
      </c>
      <c r="AF295" s="4">
        <f ca="1">FORECAST(AF283,OFFSET('Fluid Volume vs Fill Height'!$E$9:$E$2166,MATCH(AF283,'Fluid Volume vs Fill Height'!$B$9:$B$2166,1)-1,0,2),
OFFSET('Fluid Volume vs Fill Height'!$B$9:$B$2166,MATCH(AF283,'Fluid Volume vs Fill Height'!$B$9:$B$2166,1)-1,0,2))</f>
        <v>0</v>
      </c>
      <c r="AG295" s="4">
        <f ca="1">FORECAST(AG283,OFFSET('Fluid Volume vs Fill Height'!$E$9:$E$2166,MATCH(AG283,'Fluid Volume vs Fill Height'!$B$9:$B$2166,1)-1,0,2),
OFFSET('Fluid Volume vs Fill Height'!$B$9:$B$2166,MATCH(AG283,'Fluid Volume vs Fill Height'!$B$9:$B$2166,1)-1,0,2))</f>
        <v>0</v>
      </c>
      <c r="AH295" s="4">
        <f ca="1">FORECAST(AH283,OFFSET('Fluid Volume vs Fill Height'!$E$9:$E$2166,MATCH(AH283,'Fluid Volume vs Fill Height'!$B$9:$B$2166,1)-1,0,2),
OFFSET('Fluid Volume vs Fill Height'!$B$9:$B$2166,MATCH(AH283,'Fluid Volume vs Fill Height'!$B$9:$B$2166,1)-1,0,2))</f>
        <v>0</v>
      </c>
      <c r="AI295" s="4">
        <f ca="1">FORECAST(AI283,OFFSET('Fluid Volume vs Fill Height'!$E$9:$E$2166,MATCH(AI283,'Fluid Volume vs Fill Height'!$B$9:$B$2166,1)-1,0,2),
OFFSET('Fluid Volume vs Fill Height'!$B$9:$B$2166,MATCH(AI283,'Fluid Volume vs Fill Height'!$B$9:$B$2166,1)-1,0,2))</f>
        <v>0</v>
      </c>
      <c r="AJ295" s="4">
        <f ca="1">FORECAST(AJ283,OFFSET('Fluid Volume vs Fill Height'!$E$9:$E$2166,MATCH(AJ283,'Fluid Volume vs Fill Height'!$B$9:$B$2166,1)-1,0,2),
OFFSET('Fluid Volume vs Fill Height'!$B$9:$B$2166,MATCH(AJ283,'Fluid Volume vs Fill Height'!$B$9:$B$2166,1)-1,0,2))</f>
        <v>0</v>
      </c>
      <c r="AK295" s="4">
        <f ca="1">FORECAST(AK283,OFFSET('Fluid Volume vs Fill Height'!$E$9:$E$2166,MATCH(AK283,'Fluid Volume vs Fill Height'!$B$9:$B$2166,1)-1,0,2),
OFFSET('Fluid Volume vs Fill Height'!$B$9:$B$2166,MATCH(AK283,'Fluid Volume vs Fill Height'!$B$9:$B$2166,1)-1,0,2))</f>
        <v>0</v>
      </c>
      <c r="AL295" s="4">
        <f ca="1">FORECAST(AL283,OFFSET('Fluid Volume vs Fill Height'!$E$9:$E$2166,MATCH(AL283,'Fluid Volume vs Fill Height'!$B$9:$B$2166,1)-1,0,2),
OFFSET('Fluid Volume vs Fill Height'!$B$9:$B$2166,MATCH(AL283,'Fluid Volume vs Fill Height'!$B$9:$B$2166,1)-1,0,2))</f>
        <v>0</v>
      </c>
      <c r="AM295" s="4">
        <f ca="1">FORECAST(AM283,OFFSET('Fluid Volume vs Fill Height'!$E$9:$E$2166,MATCH(AM283,'Fluid Volume vs Fill Height'!$B$9:$B$2166,1)-1,0,2),
OFFSET('Fluid Volume vs Fill Height'!$B$9:$B$2166,MATCH(AM283,'Fluid Volume vs Fill Height'!$B$9:$B$2166,1)-1,0,2))</f>
        <v>0</v>
      </c>
      <c r="AN295" s="4">
        <f ca="1">FORECAST(AN283,OFFSET('Fluid Volume vs Fill Height'!$E$9:$E$2166,MATCH(AN283,'Fluid Volume vs Fill Height'!$B$9:$B$2166,1)-1,0,2),
OFFSET('Fluid Volume vs Fill Height'!$B$9:$B$2166,MATCH(AN283,'Fluid Volume vs Fill Height'!$B$9:$B$2166,1)-1,0,2))</f>
        <v>0</v>
      </c>
      <c r="AO295" s="4">
        <f ca="1">FORECAST(AO283,OFFSET('Fluid Volume vs Fill Height'!$E$9:$E$2166,MATCH(AO283,'Fluid Volume vs Fill Height'!$B$9:$B$2166,1)-1,0,2),
OFFSET('Fluid Volume vs Fill Height'!$B$9:$B$2166,MATCH(AO283,'Fluid Volume vs Fill Height'!$B$9:$B$2166,1)-1,0,2))</f>
        <v>0</v>
      </c>
      <c r="AP295" s="4">
        <f ca="1">FORECAST(AP283,OFFSET('Fluid Volume vs Fill Height'!$E$9:$E$2166,MATCH(AP283,'Fluid Volume vs Fill Height'!$B$9:$B$2166,1)-1,0,2),
OFFSET('Fluid Volume vs Fill Height'!$B$9:$B$2166,MATCH(AP283,'Fluid Volume vs Fill Height'!$B$9:$B$2166,1)-1,0,2))</f>
        <v>0</v>
      </c>
      <c r="AQ295" s="4">
        <f ca="1">FORECAST(AQ283,OFFSET('Fluid Volume vs Fill Height'!$E$9:$E$2166,MATCH(AQ283,'Fluid Volume vs Fill Height'!$B$9:$B$2166,1)-1,0,2),
OFFSET('Fluid Volume vs Fill Height'!$B$9:$B$2166,MATCH(AQ283,'Fluid Volume vs Fill Height'!$B$9:$B$2166,1)-1,0,2))</f>
        <v>0</v>
      </c>
      <c r="AR295" s="4">
        <f ca="1">FORECAST(AR283,OFFSET('Fluid Volume vs Fill Height'!$E$9:$E$2166,MATCH(AR283,'Fluid Volume vs Fill Height'!$B$9:$B$2166,1)-1,0,2),
OFFSET('Fluid Volume vs Fill Height'!$B$9:$B$2166,MATCH(AR283,'Fluid Volume vs Fill Height'!$B$9:$B$2166,1)-1,0,2))</f>
        <v>0</v>
      </c>
      <c r="AS295" s="4">
        <f ca="1">FORECAST(AS283,OFFSET('Fluid Volume vs Fill Height'!$E$9:$E$2166,MATCH(AS283,'Fluid Volume vs Fill Height'!$B$9:$B$2166,1)-1,0,2),
OFFSET('Fluid Volume vs Fill Height'!$B$9:$B$2166,MATCH(AS283,'Fluid Volume vs Fill Height'!$B$9:$B$2166,1)-1,0,2))</f>
        <v>0</v>
      </c>
      <c r="AT295" s="4">
        <f ca="1">FORECAST(AT283,OFFSET('Fluid Volume vs Fill Height'!$E$9:$E$2166,MATCH(AT283,'Fluid Volume vs Fill Height'!$B$9:$B$2166,1)-1,0,2),
OFFSET('Fluid Volume vs Fill Height'!$B$9:$B$2166,MATCH(AT283,'Fluid Volume vs Fill Height'!$B$9:$B$2166,1)-1,0,2))</f>
        <v>0</v>
      </c>
      <c r="AU295" s="4">
        <f ca="1">FORECAST(AU283,OFFSET('Fluid Volume vs Fill Height'!$E$9:$E$2166,MATCH(AU283,'Fluid Volume vs Fill Height'!$B$9:$B$2166,1)-1,0,2),
OFFSET('Fluid Volume vs Fill Height'!$B$9:$B$2166,MATCH(AU283,'Fluid Volume vs Fill Height'!$B$9:$B$2166,1)-1,0,2))</f>
        <v>0</v>
      </c>
      <c r="AV295" s="4">
        <f ca="1">FORECAST(AV283,OFFSET('Fluid Volume vs Fill Height'!$E$9:$E$2166,MATCH(AV283,'Fluid Volume vs Fill Height'!$B$9:$B$2166,1)-1,0,2),
OFFSET('Fluid Volume vs Fill Height'!$B$9:$B$2166,MATCH(AV283,'Fluid Volume vs Fill Height'!$B$9:$B$2166,1)-1,0,2))</f>
        <v>0</v>
      </c>
      <c r="AW295" s="4">
        <f ca="1">FORECAST(AW283,OFFSET('Fluid Volume vs Fill Height'!$E$9:$E$2166,MATCH(AW283,'Fluid Volume vs Fill Height'!$B$9:$B$2166,1)-1,0,2),
OFFSET('Fluid Volume vs Fill Height'!$B$9:$B$2166,MATCH(AW283,'Fluid Volume vs Fill Height'!$B$9:$B$2166,1)-1,0,2))</f>
        <v>0</v>
      </c>
      <c r="AX295" s="4">
        <f ca="1">FORECAST(AX283,OFFSET('Fluid Volume vs Fill Height'!$E$9:$E$2166,MATCH(AX283,'Fluid Volume vs Fill Height'!$B$9:$B$2166,1)-1,0,2),
OFFSET('Fluid Volume vs Fill Height'!$B$9:$B$2166,MATCH(AX283,'Fluid Volume vs Fill Height'!$B$9:$B$2166,1)-1,0,2))</f>
        <v>0</v>
      </c>
      <c r="AY295" s="4">
        <f ca="1">FORECAST(AY283,OFFSET('Fluid Volume vs Fill Height'!$E$9:$E$2166,MATCH(AY283,'Fluid Volume vs Fill Height'!$B$9:$B$2166,1)-1,0,2),
OFFSET('Fluid Volume vs Fill Height'!$B$9:$B$2166,MATCH(AY283,'Fluid Volume vs Fill Height'!$B$9:$B$2166,1)-1,0,2))</f>
        <v>0</v>
      </c>
      <c r="AZ295" s="4">
        <f ca="1">FORECAST(AZ283,OFFSET('Fluid Volume vs Fill Height'!$E$9:$E$2166,MATCH(AZ283,'Fluid Volume vs Fill Height'!$B$9:$B$2166,1)-1,0,2),
OFFSET('Fluid Volume vs Fill Height'!$B$9:$B$2166,MATCH(AZ283,'Fluid Volume vs Fill Height'!$B$9:$B$2166,1)-1,0,2))</f>
        <v>0</v>
      </c>
      <c r="BA295" s="4">
        <f ca="1">FORECAST(BA283,OFFSET('Fluid Volume vs Fill Height'!$E$9:$E$2166,MATCH(BA283,'Fluid Volume vs Fill Height'!$B$9:$B$2166,1)-1,0,2),
OFFSET('Fluid Volume vs Fill Height'!$B$9:$B$2166,MATCH(BA283,'Fluid Volume vs Fill Height'!$B$9:$B$2166,1)-1,0,2))</f>
        <v>0</v>
      </c>
      <c r="BB295" s="4">
        <f ca="1">FORECAST(BB283,OFFSET('Fluid Volume vs Fill Height'!$E$9:$E$2166,MATCH(BB283,'Fluid Volume vs Fill Height'!$B$9:$B$2166,1)-1,0,2),
OFFSET('Fluid Volume vs Fill Height'!$B$9:$B$2166,MATCH(BB283,'Fluid Volume vs Fill Height'!$B$9:$B$2166,1)-1,0,2))</f>
        <v>0</v>
      </c>
      <c r="BC295" s="4">
        <f ca="1">FORECAST(BC283,OFFSET('Fluid Volume vs Fill Height'!$E$9:$E$2166,MATCH(BC283,'Fluid Volume vs Fill Height'!$B$9:$B$2166,1)-1,0,2),
OFFSET('Fluid Volume vs Fill Height'!$B$9:$B$2166,MATCH(BC283,'Fluid Volume vs Fill Height'!$B$9:$B$2166,1)-1,0,2))</f>
        <v>0</v>
      </c>
      <c r="BD295" s="4">
        <f ca="1">FORECAST(BD283,OFFSET('Fluid Volume vs Fill Height'!$E$9:$E$2166,MATCH(BD283,'Fluid Volume vs Fill Height'!$B$9:$B$2166,1)-1,0,2),
OFFSET('Fluid Volume vs Fill Height'!$B$9:$B$2166,MATCH(BD283,'Fluid Volume vs Fill Height'!$B$9:$B$2166,1)-1,0,2))</f>
        <v>0</v>
      </c>
      <c r="BE295" s="4">
        <f ca="1">FORECAST(BE283,OFFSET('Fluid Volume vs Fill Height'!$E$9:$E$2166,MATCH(BE283,'Fluid Volume vs Fill Height'!$B$9:$B$2166,1)-1,0,2),
OFFSET('Fluid Volume vs Fill Height'!$B$9:$B$2166,MATCH(BE283,'Fluid Volume vs Fill Height'!$B$9:$B$2166,1)-1,0,2))</f>
        <v>0</v>
      </c>
      <c r="BF295" s="4">
        <f ca="1">FORECAST(BF283,OFFSET('Fluid Volume vs Fill Height'!$E$9:$E$2166,MATCH(BF283,'Fluid Volume vs Fill Height'!$B$9:$B$2166,1)-1,0,2),
OFFSET('Fluid Volume vs Fill Height'!$B$9:$B$2166,MATCH(BF283,'Fluid Volume vs Fill Height'!$B$9:$B$2166,1)-1,0,2))</f>
        <v>0</v>
      </c>
      <c r="BG295" s="4">
        <f ca="1">FORECAST(BG283,OFFSET('Fluid Volume vs Fill Height'!$E$9:$E$2166,MATCH(BG283,'Fluid Volume vs Fill Height'!$B$9:$B$2166,1)-1,0,2),
OFFSET('Fluid Volume vs Fill Height'!$B$9:$B$2166,MATCH(BG283,'Fluid Volume vs Fill Height'!$B$9:$B$2166,1)-1,0,2))</f>
        <v>0</v>
      </c>
      <c r="BH295" s="4">
        <f ca="1">FORECAST(BH283,OFFSET('Fluid Volume vs Fill Height'!$E$9:$E$2166,MATCH(BH283,'Fluid Volume vs Fill Height'!$B$9:$B$2166,1)-1,0,2),
OFFSET('Fluid Volume vs Fill Height'!$B$9:$B$2166,MATCH(BH283,'Fluid Volume vs Fill Height'!$B$9:$B$2166,1)-1,0,2))</f>
        <v>0</v>
      </c>
      <c r="BI295" s="4">
        <f ca="1">FORECAST(BI283,OFFSET('Fluid Volume vs Fill Height'!$E$9:$E$2166,MATCH(BI283,'Fluid Volume vs Fill Height'!$B$9:$B$2166,1)-1,0,2),
OFFSET('Fluid Volume vs Fill Height'!$B$9:$B$2166,MATCH(BI283,'Fluid Volume vs Fill Height'!$B$9:$B$2166,1)-1,0,2))</f>
        <v>0</v>
      </c>
      <c r="BJ295" s="4">
        <f ca="1">FORECAST(BJ283,OFFSET('Fluid Volume vs Fill Height'!$E$9:$E$2166,MATCH(BJ283,'Fluid Volume vs Fill Height'!$B$9:$B$2166,1)-1,0,2),
OFFSET('Fluid Volume vs Fill Height'!$B$9:$B$2166,MATCH(BJ283,'Fluid Volume vs Fill Height'!$B$9:$B$2166,1)-1,0,2))</f>
        <v>0</v>
      </c>
      <c r="BK295" s="4">
        <f ca="1">FORECAST(BK283,OFFSET('Fluid Volume vs Fill Height'!$E$9:$E$2166,MATCH(BK283,'Fluid Volume vs Fill Height'!$B$9:$B$2166,1)-1,0,2),
OFFSET('Fluid Volume vs Fill Height'!$B$9:$B$2166,MATCH(BK283,'Fluid Volume vs Fill Height'!$B$9:$B$2166,1)-1,0,2))</f>
        <v>0</v>
      </c>
      <c r="BL295" s="4">
        <f ca="1">FORECAST(BL283,OFFSET('Fluid Volume vs Fill Height'!$E$9:$E$2166,MATCH(BL283,'Fluid Volume vs Fill Height'!$B$9:$B$2166,1)-1,0,2),
OFFSET('Fluid Volume vs Fill Height'!$B$9:$B$2166,MATCH(BL283,'Fluid Volume vs Fill Height'!$B$9:$B$2166,1)-1,0,2))</f>
        <v>0</v>
      </c>
      <c r="BM295" s="4">
        <f ca="1">FORECAST(BM283,OFFSET('Fluid Volume vs Fill Height'!$E$9:$E$2166,MATCH(BM283,'Fluid Volume vs Fill Height'!$B$9:$B$2166,1)-1,0,2),
OFFSET('Fluid Volume vs Fill Height'!$B$9:$B$2166,MATCH(BM283,'Fluid Volume vs Fill Height'!$B$9:$B$2166,1)-1,0,2))</f>
        <v>0</v>
      </c>
      <c r="BN295" s="4">
        <f ca="1">FORECAST(BN283,OFFSET('Fluid Volume vs Fill Height'!$E$9:$E$2166,MATCH(BN283,'Fluid Volume vs Fill Height'!$B$9:$B$2166,1)-1,0,2),
OFFSET('Fluid Volume vs Fill Height'!$B$9:$B$2166,MATCH(BN283,'Fluid Volume vs Fill Height'!$B$9:$B$2166,1)-1,0,2))</f>
        <v>0</v>
      </c>
      <c r="BO295" s="4">
        <f ca="1">FORECAST(BO283,OFFSET('Fluid Volume vs Fill Height'!$E$9:$E$2166,MATCH(BO283,'Fluid Volume vs Fill Height'!$B$9:$B$2166,1)-1,0,2),
OFFSET('Fluid Volume vs Fill Height'!$B$9:$B$2166,MATCH(BO283,'Fluid Volume vs Fill Height'!$B$9:$B$2166,1)-1,0,2))</f>
        <v>0</v>
      </c>
      <c r="BP295" s="4">
        <f ca="1">FORECAST(BP283,OFFSET('Fluid Volume vs Fill Height'!$E$9:$E$2166,MATCH(BP283,'Fluid Volume vs Fill Height'!$B$9:$B$2166,1)-1,0,2),
OFFSET('Fluid Volume vs Fill Height'!$B$9:$B$2166,MATCH(BP283,'Fluid Volume vs Fill Height'!$B$9:$B$2166,1)-1,0,2))</f>
        <v>0</v>
      </c>
      <c r="BQ295" s="4">
        <f ca="1">FORECAST(BQ283,OFFSET('Fluid Volume vs Fill Height'!$E$9:$E$2166,MATCH(BQ283,'Fluid Volume vs Fill Height'!$B$9:$B$2166,1)-1,0,2),
OFFSET('Fluid Volume vs Fill Height'!$B$9:$B$2166,MATCH(BQ283,'Fluid Volume vs Fill Height'!$B$9:$B$2166,1)-1,0,2))</f>
        <v>0</v>
      </c>
      <c r="BR295" s="4">
        <f ca="1">FORECAST(BR283,OFFSET('Fluid Volume vs Fill Height'!$E$9:$E$2166,MATCH(BR283,'Fluid Volume vs Fill Height'!$B$9:$B$2166,1)-1,0,2),
OFFSET('Fluid Volume vs Fill Height'!$B$9:$B$2166,MATCH(BR283,'Fluid Volume vs Fill Height'!$B$9:$B$2166,1)-1,0,2))</f>
        <v>0</v>
      </c>
      <c r="BS295" s="4">
        <f ca="1">FORECAST(BS283,OFFSET('Fluid Volume vs Fill Height'!$E$9:$E$2166,MATCH(BS283,'Fluid Volume vs Fill Height'!$B$9:$B$2166,1)-1,0,2),
OFFSET('Fluid Volume vs Fill Height'!$B$9:$B$2166,MATCH(BS283,'Fluid Volume vs Fill Height'!$B$9:$B$2166,1)-1,0,2))</f>
        <v>0</v>
      </c>
      <c r="BT295" s="4">
        <f ca="1">FORECAST(BT283,OFFSET('Fluid Volume vs Fill Height'!$E$9:$E$2166,MATCH(BT283,'Fluid Volume vs Fill Height'!$B$9:$B$2166,1)-1,0,2),
OFFSET('Fluid Volume vs Fill Height'!$B$9:$B$2166,MATCH(BT283,'Fluid Volume vs Fill Height'!$B$9:$B$2166,1)-1,0,2))</f>
        <v>0</v>
      </c>
      <c r="BU295" s="4">
        <f ca="1">FORECAST(BU283,OFFSET('Fluid Volume vs Fill Height'!$E$9:$E$2166,MATCH(BU283,'Fluid Volume vs Fill Height'!$B$9:$B$2166,1)-1,0,2),
OFFSET('Fluid Volume vs Fill Height'!$B$9:$B$2166,MATCH(BU283,'Fluid Volume vs Fill Height'!$B$9:$B$2166,1)-1,0,2))</f>
        <v>0</v>
      </c>
      <c r="BV295" s="4">
        <f ca="1">FORECAST(BV283,OFFSET('Fluid Volume vs Fill Height'!$E$9:$E$2166,MATCH(BV283,'Fluid Volume vs Fill Height'!$B$9:$B$2166,1)-1,0,2),
OFFSET('Fluid Volume vs Fill Height'!$B$9:$B$2166,MATCH(BV283,'Fluid Volume vs Fill Height'!$B$9:$B$2166,1)-1,0,2))</f>
        <v>0</v>
      </c>
      <c r="BW295" s="4">
        <f ca="1">FORECAST(BW283,OFFSET('Fluid Volume vs Fill Height'!$E$9:$E$2166,MATCH(BW283,'Fluid Volume vs Fill Height'!$B$9:$B$2166,1)-1,0,2),
OFFSET('Fluid Volume vs Fill Height'!$B$9:$B$2166,MATCH(BW283,'Fluid Volume vs Fill Height'!$B$9:$B$2166,1)-1,0,2))</f>
        <v>0</v>
      </c>
      <c r="BX295" s="4">
        <f ca="1">FORECAST(BX283,OFFSET('Fluid Volume vs Fill Height'!$E$9:$E$2166,MATCH(BX283,'Fluid Volume vs Fill Height'!$B$9:$B$2166,1)-1,0,2),
OFFSET('Fluid Volume vs Fill Height'!$B$9:$B$2166,MATCH(BX283,'Fluid Volume vs Fill Height'!$B$9:$B$2166,1)-1,0,2))</f>
        <v>0</v>
      </c>
      <c r="BY295" s="4">
        <f ca="1">FORECAST(BY283,OFFSET('Fluid Volume vs Fill Height'!$E$9:$E$2166,MATCH(BY283,'Fluid Volume vs Fill Height'!$B$9:$B$2166,1)-1,0,2),
OFFSET('Fluid Volume vs Fill Height'!$B$9:$B$2166,MATCH(BY283,'Fluid Volume vs Fill Height'!$B$9:$B$2166,1)-1,0,2))</f>
        <v>0</v>
      </c>
      <c r="BZ295" s="4">
        <f ca="1">FORECAST(BZ283,OFFSET('Fluid Volume vs Fill Height'!$E$9:$E$2166,MATCH(BZ283,'Fluid Volume vs Fill Height'!$B$9:$B$2166,1)-1,0,2),
OFFSET('Fluid Volume vs Fill Height'!$B$9:$B$2166,MATCH(BZ283,'Fluid Volume vs Fill Height'!$B$9:$B$2166,1)-1,0,2))</f>
        <v>0</v>
      </c>
      <c r="CA295" s="4">
        <f ca="1">FORECAST(CA283,OFFSET('Fluid Volume vs Fill Height'!$E$9:$E$2166,MATCH(CA283,'Fluid Volume vs Fill Height'!$B$9:$B$2166,1)-1,0,2),
OFFSET('Fluid Volume vs Fill Height'!$B$9:$B$2166,MATCH(CA283,'Fluid Volume vs Fill Height'!$B$9:$B$2166,1)-1,0,2))</f>
        <v>0</v>
      </c>
      <c r="CB295" s="4">
        <f ca="1">FORECAST(CB283,OFFSET('Fluid Volume vs Fill Height'!$E$9:$E$2166,MATCH(CB283,'Fluid Volume vs Fill Height'!$B$9:$B$2166,1)-1,0,2),
OFFSET('Fluid Volume vs Fill Height'!$B$9:$B$2166,MATCH(CB283,'Fluid Volume vs Fill Height'!$B$9:$B$2166,1)-1,0,2))</f>
        <v>0</v>
      </c>
      <c r="CC295" s="4">
        <f ca="1">FORECAST(CC283,OFFSET('Fluid Volume vs Fill Height'!$E$9:$E$2166,MATCH(CC283,'Fluid Volume vs Fill Height'!$B$9:$B$2166,1)-1,0,2),
OFFSET('Fluid Volume vs Fill Height'!$B$9:$B$2166,MATCH(CC283,'Fluid Volume vs Fill Height'!$B$9:$B$2166,1)-1,0,2))</f>
        <v>0</v>
      </c>
      <c r="CD295" s="4">
        <f ca="1">FORECAST(CD283,OFFSET('Fluid Volume vs Fill Height'!$E$9:$E$2166,MATCH(CD283,'Fluid Volume vs Fill Height'!$B$9:$B$2166,1)-1,0,2),
OFFSET('Fluid Volume vs Fill Height'!$B$9:$B$2166,MATCH(CD283,'Fluid Volume vs Fill Height'!$B$9:$B$2166,1)-1,0,2))</f>
        <v>0</v>
      </c>
      <c r="CE295" s="4">
        <f ca="1">FORECAST(CE283,OFFSET('Fluid Volume vs Fill Height'!$E$9:$E$2166,MATCH(CE283,'Fluid Volume vs Fill Height'!$B$9:$B$2166,1)-1,0,2),
OFFSET('Fluid Volume vs Fill Height'!$B$9:$B$2166,MATCH(CE283,'Fluid Volume vs Fill Height'!$B$9:$B$2166,1)-1,0,2))</f>
        <v>0</v>
      </c>
      <c r="CF295" s="4">
        <f ca="1">FORECAST(CF283,OFFSET('Fluid Volume vs Fill Height'!$E$9:$E$2166,MATCH(CF283,'Fluid Volume vs Fill Height'!$B$9:$B$2166,1)-1,0,2),
OFFSET('Fluid Volume vs Fill Height'!$B$9:$B$2166,MATCH(CF283,'Fluid Volume vs Fill Height'!$B$9:$B$2166,1)-1,0,2))</f>
        <v>0</v>
      </c>
      <c r="CG295" s="4">
        <f ca="1">FORECAST(CG283,OFFSET('Fluid Volume vs Fill Height'!$E$9:$E$2166,MATCH(CG283,'Fluid Volume vs Fill Height'!$B$9:$B$2166,1)-1,0,2),
OFFSET('Fluid Volume vs Fill Height'!$B$9:$B$2166,MATCH(CG283,'Fluid Volume vs Fill Height'!$B$9:$B$2166,1)-1,0,2))</f>
        <v>0</v>
      </c>
      <c r="CH295" s="4">
        <f ca="1">FORECAST(CH283,OFFSET('Fluid Volume vs Fill Height'!$E$9:$E$2166,MATCH(CH283,'Fluid Volume vs Fill Height'!$B$9:$B$2166,1)-1,0,2),
OFFSET('Fluid Volume vs Fill Height'!$B$9:$B$2166,MATCH(CH283,'Fluid Volume vs Fill Height'!$B$9:$B$2166,1)-1,0,2))</f>
        <v>0</v>
      </c>
      <c r="CI295" s="4">
        <f ca="1">FORECAST(CI283,OFFSET('Fluid Volume vs Fill Height'!$E$9:$E$2166,MATCH(CI283,'Fluid Volume vs Fill Height'!$B$9:$B$2166,1)-1,0,2),
OFFSET('Fluid Volume vs Fill Height'!$B$9:$B$2166,MATCH(CI283,'Fluid Volume vs Fill Height'!$B$9:$B$2166,1)-1,0,2))</f>
        <v>0</v>
      </c>
      <c r="CJ295" s="4">
        <f ca="1">FORECAST(CJ283,OFFSET('Fluid Volume vs Fill Height'!$E$9:$E$2166,MATCH(CJ283,'Fluid Volume vs Fill Height'!$B$9:$B$2166,1)-1,0,2),
OFFSET('Fluid Volume vs Fill Height'!$B$9:$B$2166,MATCH(CJ283,'Fluid Volume vs Fill Height'!$B$9:$B$2166,1)-1,0,2))</f>
        <v>0</v>
      </c>
      <c r="CK295" s="4">
        <f ca="1">FORECAST(CK283,OFFSET('Fluid Volume vs Fill Height'!$E$9:$E$2166,MATCH(CK283,'Fluid Volume vs Fill Height'!$B$9:$B$2166,1)-1,0,2),
OFFSET('Fluid Volume vs Fill Height'!$B$9:$B$2166,MATCH(CK283,'Fluid Volume vs Fill Height'!$B$9:$B$2166,1)-1,0,2))</f>
        <v>0</v>
      </c>
      <c r="CL295" s="4">
        <f ca="1">FORECAST(CL283,OFFSET('Fluid Volume vs Fill Height'!$E$9:$E$2166,MATCH(CL283,'Fluid Volume vs Fill Height'!$B$9:$B$2166,1)-1,0,2),
OFFSET('Fluid Volume vs Fill Height'!$B$9:$B$2166,MATCH(CL283,'Fluid Volume vs Fill Height'!$B$9:$B$2166,1)-1,0,2))</f>
        <v>0</v>
      </c>
      <c r="CM295" s="4">
        <f ca="1">FORECAST(CM283,OFFSET('Fluid Volume vs Fill Height'!$E$9:$E$2166,MATCH(CM283,'Fluid Volume vs Fill Height'!$B$9:$B$2166,1)-1,0,2),
OFFSET('Fluid Volume vs Fill Height'!$B$9:$B$2166,MATCH(CM283,'Fluid Volume vs Fill Height'!$B$9:$B$2166,1)-1,0,2))</f>
        <v>0</v>
      </c>
      <c r="CN295" s="4">
        <f ca="1">FORECAST(CN283,OFFSET('Fluid Volume vs Fill Height'!$E$9:$E$2166,MATCH(CN283,'Fluid Volume vs Fill Height'!$B$9:$B$2166,1)-1,0,2),
OFFSET('Fluid Volume vs Fill Height'!$B$9:$B$2166,MATCH(CN283,'Fluid Volume vs Fill Height'!$B$9:$B$2166,1)-1,0,2))</f>
        <v>0</v>
      </c>
      <c r="CO295" s="4">
        <f ca="1">FORECAST(CO283,OFFSET('Fluid Volume vs Fill Height'!$E$9:$E$2166,MATCH(CO283,'Fluid Volume vs Fill Height'!$B$9:$B$2166,1)-1,0,2),
OFFSET('Fluid Volume vs Fill Height'!$B$9:$B$2166,MATCH(CO283,'Fluid Volume vs Fill Height'!$B$9:$B$2166,1)-1,0,2))</f>
        <v>0</v>
      </c>
      <c r="CP295" s="4">
        <f ca="1">FORECAST(CP283,OFFSET('Fluid Volume vs Fill Height'!$E$9:$E$2166,MATCH(CP283,'Fluid Volume vs Fill Height'!$B$9:$B$2166,1)-1,0,2),
OFFSET('Fluid Volume vs Fill Height'!$B$9:$B$2166,MATCH(CP283,'Fluid Volume vs Fill Height'!$B$9:$B$2166,1)-1,0,2))</f>
        <v>0</v>
      </c>
      <c r="CQ295" s="4">
        <f ca="1">FORECAST(CQ283,OFFSET('Fluid Volume vs Fill Height'!$E$9:$E$2166,MATCH(CQ283,'Fluid Volume vs Fill Height'!$B$9:$B$2166,1)-1,0,2),
OFFSET('Fluid Volume vs Fill Height'!$B$9:$B$2166,MATCH(CQ283,'Fluid Volume vs Fill Height'!$B$9:$B$2166,1)-1,0,2))</f>
        <v>0</v>
      </c>
      <c r="CR295" s="4">
        <f ca="1">FORECAST(CR283,OFFSET('Fluid Volume vs Fill Height'!$E$9:$E$2166,MATCH(CR283,'Fluid Volume vs Fill Height'!$B$9:$B$2166,1)-1,0,2),
OFFSET('Fluid Volume vs Fill Height'!$B$9:$B$2166,MATCH(CR283,'Fluid Volume vs Fill Height'!$B$9:$B$2166,1)-1,0,2))</f>
        <v>0</v>
      </c>
      <c r="CS295" s="4">
        <f ca="1">FORECAST(CS283,OFFSET('Fluid Volume vs Fill Height'!$E$9:$E$2166,MATCH(CS283,'Fluid Volume vs Fill Height'!$B$9:$B$2166,1)-1,0,2),
OFFSET('Fluid Volume vs Fill Height'!$B$9:$B$2166,MATCH(CS283,'Fluid Volume vs Fill Height'!$B$9:$B$2166,1)-1,0,2))</f>
        <v>0</v>
      </c>
      <c r="CT295" s="4">
        <f ca="1">FORECAST(CT283,OFFSET('Fluid Volume vs Fill Height'!$E$9:$E$2166,MATCH(CT283,'Fluid Volume vs Fill Height'!$B$9:$B$2166,1)-1,0,2),
OFFSET('Fluid Volume vs Fill Height'!$B$9:$B$2166,MATCH(CT283,'Fluid Volume vs Fill Height'!$B$9:$B$2166,1)-1,0,2))</f>
        <v>0</v>
      </c>
      <c r="CU295" s="4">
        <f ca="1">FORECAST(CU283,OFFSET('Fluid Volume vs Fill Height'!$E$9:$E$2166,MATCH(CU283,'Fluid Volume vs Fill Height'!$B$9:$B$2166,1)-1,0,2),
OFFSET('Fluid Volume vs Fill Height'!$B$9:$B$2166,MATCH(CU283,'Fluid Volume vs Fill Height'!$B$9:$B$2166,1)-1,0,2))</f>
        <v>0</v>
      </c>
      <c r="CV295" s="4">
        <f ca="1">FORECAST(CV283,OFFSET('Fluid Volume vs Fill Height'!$E$9:$E$2166,MATCH(CV283,'Fluid Volume vs Fill Height'!$B$9:$B$2166,1)-1,0,2),
OFFSET('Fluid Volume vs Fill Height'!$B$9:$B$2166,MATCH(CV283,'Fluid Volume vs Fill Height'!$B$9:$B$2166,1)-1,0,2))</f>
        <v>0</v>
      </c>
      <c r="CW295" s="4">
        <f ca="1">FORECAST(CW283,OFFSET('Fluid Volume vs Fill Height'!$E$9:$E$2166,MATCH(CW283,'Fluid Volume vs Fill Height'!$B$9:$B$2166,1)-1,0,2),
OFFSET('Fluid Volume vs Fill Height'!$B$9:$B$2166,MATCH(CW283,'Fluid Volume vs Fill Height'!$B$9:$B$2166,1)-1,0,2))</f>
        <v>0</v>
      </c>
      <c r="CX295" s="4">
        <f ca="1">FORECAST(CX283,OFFSET('Fluid Volume vs Fill Height'!$E$9:$E$2166,MATCH(CX283,'Fluid Volume vs Fill Height'!$B$9:$B$2166,1)-1,0,2),
OFFSET('Fluid Volume vs Fill Height'!$B$9:$B$2166,MATCH(CX283,'Fluid Volume vs Fill Height'!$B$9:$B$2166,1)-1,0,2))</f>
        <v>0</v>
      </c>
      <c r="CY295" s="4">
        <f ca="1">FORECAST(CY283,OFFSET('Fluid Volume vs Fill Height'!$E$9:$E$2166,MATCH(CY283,'Fluid Volume vs Fill Height'!$B$9:$B$2166,1)-1,0,2),
OFFSET('Fluid Volume vs Fill Height'!$B$9:$B$2166,MATCH(CY283,'Fluid Volume vs Fill Height'!$B$9:$B$2166,1)-1,0,2))</f>
        <v>0</v>
      </c>
      <c r="CZ295" s="4">
        <f ca="1">FORECAST(CZ283,OFFSET('Fluid Volume vs Fill Height'!$E$9:$E$2166,MATCH(CZ283,'Fluid Volume vs Fill Height'!$B$9:$B$2166,1)-1,0,2),
OFFSET('Fluid Volume vs Fill Height'!$B$9:$B$2166,MATCH(CZ283,'Fluid Volume vs Fill Height'!$B$9:$B$2166,1)-1,0,2))</f>
        <v>0</v>
      </c>
      <c r="DA295" s="4">
        <f ca="1">FORECAST(DA283,OFFSET('Fluid Volume vs Fill Height'!$E$9:$E$2166,MATCH(DA283,'Fluid Volume vs Fill Height'!$B$9:$B$2166,1)-1,0,2),
OFFSET('Fluid Volume vs Fill Height'!$B$9:$B$2166,MATCH(DA283,'Fluid Volume vs Fill Height'!$B$9:$B$2166,1)-1,0,2))</f>
        <v>0</v>
      </c>
      <c r="DB295" s="4">
        <f ca="1">FORECAST(DB283,OFFSET('Fluid Volume vs Fill Height'!$E$9:$E$2166,MATCH(DB283,'Fluid Volume vs Fill Height'!$B$9:$B$2166,1)-1,0,2),
OFFSET('Fluid Volume vs Fill Height'!$B$9:$B$2166,MATCH(DB283,'Fluid Volume vs Fill Height'!$B$9:$B$2166,1)-1,0,2))</f>
        <v>0</v>
      </c>
      <c r="DC295" s="4">
        <f ca="1">FORECAST(DC283,OFFSET('Fluid Volume vs Fill Height'!$E$9:$E$2166,MATCH(DC283,'Fluid Volume vs Fill Height'!$B$9:$B$2166,1)-1,0,2),
OFFSET('Fluid Volume vs Fill Height'!$B$9:$B$2166,MATCH(DC283,'Fluid Volume vs Fill Height'!$B$9:$B$2166,1)-1,0,2))</f>
        <v>0</v>
      </c>
      <c r="DD295" s="4">
        <f ca="1">FORECAST(DD283,OFFSET('Fluid Volume vs Fill Height'!$E$9:$E$2166,MATCH(DD283,'Fluid Volume vs Fill Height'!$B$9:$B$2166,1)-1,0,2),
OFFSET('Fluid Volume vs Fill Height'!$B$9:$B$2166,MATCH(DD283,'Fluid Volume vs Fill Height'!$B$9:$B$2166,1)-1,0,2))</f>
        <v>0</v>
      </c>
      <c r="DE295" s="4">
        <f ca="1">FORECAST(DE283,OFFSET('Fluid Volume vs Fill Height'!$E$9:$E$2166,MATCH(DE283,'Fluid Volume vs Fill Height'!$B$9:$B$2166,1)-1,0,2),
OFFSET('Fluid Volume vs Fill Height'!$B$9:$B$2166,MATCH(DE283,'Fluid Volume vs Fill Height'!$B$9:$B$2166,1)-1,0,2))</f>
        <v>0</v>
      </c>
      <c r="DF295" s="4">
        <f ca="1">FORECAST(DF283,OFFSET('Fluid Volume vs Fill Height'!$E$9:$E$2166,MATCH(DF283,'Fluid Volume vs Fill Height'!$B$9:$B$2166,1)-1,0,2),
OFFSET('Fluid Volume vs Fill Height'!$B$9:$B$2166,MATCH(DF283,'Fluid Volume vs Fill Height'!$B$9:$B$2166,1)-1,0,2))</f>
        <v>0</v>
      </c>
      <c r="DG295" s="4">
        <f ca="1">FORECAST(DG283,OFFSET('Fluid Volume vs Fill Height'!$E$9:$E$2166,MATCH(DG283,'Fluid Volume vs Fill Height'!$B$9:$B$2166,1)-1,0,2),
OFFSET('Fluid Volume vs Fill Height'!$B$9:$B$2166,MATCH(DG283,'Fluid Volume vs Fill Height'!$B$9:$B$2166,1)-1,0,2))</f>
        <v>0</v>
      </c>
      <c r="DH295" s="4">
        <f ca="1">FORECAST(DH283,OFFSET('Fluid Volume vs Fill Height'!$E$9:$E$2166,MATCH(DH283,'Fluid Volume vs Fill Height'!$B$9:$B$2166,1)-1,0,2),
OFFSET('Fluid Volume vs Fill Height'!$B$9:$B$2166,MATCH(DH283,'Fluid Volume vs Fill Height'!$B$9:$B$2166,1)-1,0,2))</f>
        <v>0</v>
      </c>
      <c r="DI295" s="4">
        <f ca="1">FORECAST(DI283,OFFSET('Fluid Volume vs Fill Height'!$E$9:$E$2166,MATCH(DI283,'Fluid Volume vs Fill Height'!$B$9:$B$2166,1)-1,0,2),
OFFSET('Fluid Volume vs Fill Height'!$B$9:$B$2166,MATCH(DI283,'Fluid Volume vs Fill Height'!$B$9:$B$2166,1)-1,0,2))</f>
        <v>0</v>
      </c>
      <c r="DJ295" s="4">
        <f ca="1">FORECAST(DJ283,OFFSET('Fluid Volume vs Fill Height'!$E$9:$E$2166,MATCH(DJ283,'Fluid Volume vs Fill Height'!$B$9:$B$2166,1)-1,0,2),
OFFSET('Fluid Volume vs Fill Height'!$B$9:$B$2166,MATCH(DJ283,'Fluid Volume vs Fill Height'!$B$9:$B$2166,1)-1,0,2))</f>
        <v>0</v>
      </c>
      <c r="DK295" s="4">
        <f ca="1">FORECAST(DK283,OFFSET('Fluid Volume vs Fill Height'!$E$9:$E$2166,MATCH(DK283,'Fluid Volume vs Fill Height'!$B$9:$B$2166,1)-1,0,2),
OFFSET('Fluid Volume vs Fill Height'!$B$9:$B$2166,MATCH(DK283,'Fluid Volume vs Fill Height'!$B$9:$B$2166,1)-1,0,2))</f>
        <v>0</v>
      </c>
      <c r="DL295" s="4">
        <f ca="1">FORECAST(DL283,OFFSET('Fluid Volume vs Fill Height'!$E$9:$E$2166,MATCH(DL283,'Fluid Volume vs Fill Height'!$B$9:$B$2166,1)-1,0,2),
OFFSET('Fluid Volume vs Fill Height'!$B$9:$B$2166,MATCH(DL283,'Fluid Volume vs Fill Height'!$B$9:$B$2166,1)-1,0,2))</f>
        <v>0</v>
      </c>
      <c r="DM295" s="4">
        <f ca="1">FORECAST(DM283,OFFSET('Fluid Volume vs Fill Height'!$E$9:$E$2166,MATCH(DM283,'Fluid Volume vs Fill Height'!$B$9:$B$2166,1)-1,0,2),
OFFSET('Fluid Volume vs Fill Height'!$B$9:$B$2166,MATCH(DM283,'Fluid Volume vs Fill Height'!$B$9:$B$2166,1)-1,0,2))</f>
        <v>0</v>
      </c>
      <c r="DN295" s="4">
        <f ca="1">FORECAST(DN283,OFFSET('Fluid Volume vs Fill Height'!$E$9:$E$2166,MATCH(DN283,'Fluid Volume vs Fill Height'!$B$9:$B$2166,1)-1,0,2),
OFFSET('Fluid Volume vs Fill Height'!$B$9:$B$2166,MATCH(DN283,'Fluid Volume vs Fill Height'!$B$9:$B$2166,1)-1,0,2))</f>
        <v>0</v>
      </c>
      <c r="DO295" s="4">
        <f ca="1">FORECAST(DO283,OFFSET('Fluid Volume vs Fill Height'!$E$9:$E$2166,MATCH(DO283,'Fluid Volume vs Fill Height'!$B$9:$B$2166,1)-1,0,2),
OFFSET('Fluid Volume vs Fill Height'!$B$9:$B$2166,MATCH(DO283,'Fluid Volume vs Fill Height'!$B$9:$B$2166,1)-1,0,2))</f>
        <v>0</v>
      </c>
      <c r="DP295" s="4">
        <f ca="1">FORECAST(DP283,OFFSET('Fluid Volume vs Fill Height'!$E$9:$E$2166,MATCH(DP283,'Fluid Volume vs Fill Height'!$B$9:$B$2166,1)-1,0,2),
OFFSET('Fluid Volume vs Fill Height'!$B$9:$B$2166,MATCH(DP283,'Fluid Volume vs Fill Height'!$B$9:$B$2166,1)-1,0,2))</f>
        <v>0</v>
      </c>
      <c r="DQ295" s="4">
        <f ca="1">FORECAST(DQ283,OFFSET('Fluid Volume vs Fill Height'!$E$9:$E$2166,MATCH(DQ283,'Fluid Volume vs Fill Height'!$B$9:$B$2166,1)-1,0,2),
OFFSET('Fluid Volume vs Fill Height'!$B$9:$B$2166,MATCH(DQ283,'Fluid Volume vs Fill Height'!$B$9:$B$2166,1)-1,0,2))</f>
        <v>0</v>
      </c>
      <c r="DR295" s="4">
        <f ca="1">FORECAST(DR283,OFFSET('Fluid Volume vs Fill Height'!$E$9:$E$2166,MATCH(DR283,'Fluid Volume vs Fill Height'!$B$9:$B$2166,1)-1,0,2),
OFFSET('Fluid Volume vs Fill Height'!$B$9:$B$2166,MATCH(DR283,'Fluid Volume vs Fill Height'!$B$9:$B$2166,1)-1,0,2))</f>
        <v>0</v>
      </c>
      <c r="DS295" s="4">
        <f ca="1">FORECAST(DS283,OFFSET('Fluid Volume vs Fill Height'!$E$9:$E$2166,MATCH(DS283,'Fluid Volume vs Fill Height'!$B$9:$B$2166,1)-1,0,2),
OFFSET('Fluid Volume vs Fill Height'!$B$9:$B$2166,MATCH(DS283,'Fluid Volume vs Fill Height'!$B$9:$B$2166,1)-1,0,2))</f>
        <v>0</v>
      </c>
      <c r="DT295" s="4">
        <f ca="1">FORECAST(DT283,OFFSET('Fluid Volume vs Fill Height'!$E$9:$E$2166,MATCH(DT283,'Fluid Volume vs Fill Height'!$B$9:$B$2166,1)-1,0,2),
OFFSET('Fluid Volume vs Fill Height'!$B$9:$B$2166,MATCH(DT283,'Fluid Volume vs Fill Height'!$B$9:$B$2166,1)-1,0,2))</f>
        <v>0</v>
      </c>
      <c r="DU295" s="4">
        <f ca="1">FORECAST(DU283,OFFSET('Fluid Volume vs Fill Height'!$E$9:$E$2166,MATCH(DU283,'Fluid Volume vs Fill Height'!$B$9:$B$2166,1)-1,0,2),
OFFSET('Fluid Volume vs Fill Height'!$B$9:$B$2166,MATCH(DU283,'Fluid Volume vs Fill Height'!$B$9:$B$2166,1)-1,0,2))</f>
        <v>0</v>
      </c>
      <c r="DV295" s="4">
        <f ca="1">FORECAST(DV283,OFFSET('Fluid Volume vs Fill Height'!$E$9:$E$2166,MATCH(DV283,'Fluid Volume vs Fill Height'!$B$9:$B$2166,1)-1,0,2),
OFFSET('Fluid Volume vs Fill Height'!$B$9:$B$2166,MATCH(DV283,'Fluid Volume vs Fill Height'!$B$9:$B$2166,1)-1,0,2))</f>
        <v>0</v>
      </c>
      <c r="DW295" s="4">
        <f ca="1">FORECAST(DW283,OFFSET('Fluid Volume vs Fill Height'!$E$9:$E$2166,MATCH(DW283,'Fluid Volume vs Fill Height'!$B$9:$B$2166,1)-1,0,2),
OFFSET('Fluid Volume vs Fill Height'!$B$9:$B$2166,MATCH(DW283,'Fluid Volume vs Fill Height'!$B$9:$B$2166,1)-1,0,2))</f>
        <v>0</v>
      </c>
      <c r="DX295" s="4">
        <f ca="1">FORECAST(DX283,OFFSET('Fluid Volume vs Fill Height'!$E$9:$E$2166,MATCH(DX283,'Fluid Volume vs Fill Height'!$B$9:$B$2166,1)-1,0,2),
OFFSET('Fluid Volume vs Fill Height'!$B$9:$B$2166,MATCH(DX283,'Fluid Volume vs Fill Height'!$B$9:$B$2166,1)-1,0,2))</f>
        <v>0</v>
      </c>
      <c r="DY295" s="4">
        <f ca="1">FORECAST(DY283,OFFSET('Fluid Volume vs Fill Height'!$E$9:$E$2166,MATCH(DY283,'Fluid Volume vs Fill Height'!$B$9:$B$2166,1)-1,0,2),
OFFSET('Fluid Volume vs Fill Height'!$B$9:$B$2166,MATCH(DY283,'Fluid Volume vs Fill Height'!$B$9:$B$2166,1)-1,0,2))</f>
        <v>0</v>
      </c>
      <c r="DZ295" s="4">
        <f ca="1">FORECAST(DZ283,OFFSET('Fluid Volume vs Fill Height'!$E$9:$E$2166,MATCH(DZ283,'Fluid Volume vs Fill Height'!$B$9:$B$2166,1)-1,0,2),
OFFSET('Fluid Volume vs Fill Height'!$B$9:$B$2166,MATCH(DZ283,'Fluid Volume vs Fill Height'!$B$9:$B$2166,1)-1,0,2))</f>
        <v>0</v>
      </c>
      <c r="EA295" s="4">
        <f ca="1">FORECAST(EA283,OFFSET('Fluid Volume vs Fill Height'!$E$9:$E$2166,MATCH(EA283,'Fluid Volume vs Fill Height'!$B$9:$B$2166,1)-1,0,2),
OFFSET('Fluid Volume vs Fill Height'!$B$9:$B$2166,MATCH(EA283,'Fluid Volume vs Fill Height'!$B$9:$B$2166,1)-1,0,2))</f>
        <v>0</v>
      </c>
      <c r="EB295" s="4">
        <f ca="1">FORECAST(EB283,OFFSET('Fluid Volume vs Fill Height'!$E$9:$E$2166,MATCH(EB283,'Fluid Volume vs Fill Height'!$B$9:$B$2166,1)-1,0,2),
OFFSET('Fluid Volume vs Fill Height'!$B$9:$B$2166,MATCH(EB283,'Fluid Volume vs Fill Height'!$B$9:$B$2166,1)-1,0,2))</f>
        <v>0</v>
      </c>
      <c r="EC295" s="4">
        <f ca="1">FORECAST(EC283,OFFSET('Fluid Volume vs Fill Height'!$E$9:$E$2166,MATCH(EC283,'Fluid Volume vs Fill Height'!$B$9:$B$2166,1)-1,0,2),
OFFSET('Fluid Volume vs Fill Height'!$B$9:$B$2166,MATCH(EC283,'Fluid Volume vs Fill Height'!$B$9:$B$2166,1)-1,0,2))</f>
        <v>0</v>
      </c>
      <c r="ED295" s="4">
        <f ca="1">FORECAST(ED283,OFFSET('Fluid Volume vs Fill Height'!$E$9:$E$2166,MATCH(ED283,'Fluid Volume vs Fill Height'!$B$9:$B$2166,1)-1,0,2),
OFFSET('Fluid Volume vs Fill Height'!$B$9:$B$2166,MATCH(ED283,'Fluid Volume vs Fill Height'!$B$9:$B$2166,1)-1,0,2))</f>
        <v>0</v>
      </c>
      <c r="EE295" s="4">
        <f ca="1">FORECAST(EE283,OFFSET('Fluid Volume vs Fill Height'!$E$9:$E$2166,MATCH(EE283,'Fluid Volume vs Fill Height'!$B$9:$B$2166,1)-1,0,2),
OFFSET('Fluid Volume vs Fill Height'!$B$9:$B$2166,MATCH(EE283,'Fluid Volume vs Fill Height'!$B$9:$B$2166,1)-1,0,2))</f>
        <v>0</v>
      </c>
      <c r="EF295" s="4">
        <f ca="1">FORECAST(EF283,OFFSET('Fluid Volume vs Fill Height'!$E$9:$E$2166,MATCH(EF283,'Fluid Volume vs Fill Height'!$B$9:$B$2166,1)-1,0,2),
OFFSET('Fluid Volume vs Fill Height'!$B$9:$B$2166,MATCH(EF283,'Fluid Volume vs Fill Height'!$B$9:$B$2166,1)-1,0,2))</f>
        <v>0</v>
      </c>
      <c r="EG295" s="4">
        <f ca="1">FORECAST(EG283,OFFSET('Fluid Volume vs Fill Height'!$E$9:$E$2166,MATCH(EG283,'Fluid Volume vs Fill Height'!$B$9:$B$2166,1)-1,0,2),
OFFSET('Fluid Volume vs Fill Height'!$B$9:$B$2166,MATCH(EG283,'Fluid Volume vs Fill Height'!$B$9:$B$2166,1)-1,0,2))</f>
        <v>0</v>
      </c>
      <c r="EH295" s="4">
        <f ca="1">FORECAST(EH283,OFFSET('Fluid Volume vs Fill Height'!$E$9:$E$2166,MATCH(EH283,'Fluid Volume vs Fill Height'!$B$9:$B$2166,1)-1,0,2),
OFFSET('Fluid Volume vs Fill Height'!$B$9:$B$2166,MATCH(EH283,'Fluid Volume vs Fill Height'!$B$9:$B$2166,1)-1,0,2))</f>
        <v>0</v>
      </c>
      <c r="EI295" s="4">
        <f ca="1">FORECAST(EI283,OFFSET('Fluid Volume vs Fill Height'!$E$9:$E$2166,MATCH(EI283,'Fluid Volume vs Fill Height'!$B$9:$B$2166,1)-1,0,2),
OFFSET('Fluid Volume vs Fill Height'!$B$9:$B$2166,MATCH(EI283,'Fluid Volume vs Fill Height'!$B$9:$B$2166,1)-1,0,2))</f>
        <v>0</v>
      </c>
      <c r="EJ295" s="4">
        <f ca="1">FORECAST(EJ283,OFFSET('Fluid Volume vs Fill Height'!$E$9:$E$2166,MATCH(EJ283,'Fluid Volume vs Fill Height'!$B$9:$B$2166,1)-1,0,2),
OFFSET('Fluid Volume vs Fill Height'!$B$9:$B$2166,MATCH(EJ283,'Fluid Volume vs Fill Height'!$B$9:$B$2166,1)-1,0,2))</f>
        <v>0</v>
      </c>
      <c r="EK295" s="4">
        <f ca="1">FORECAST(EK283,OFFSET('Fluid Volume vs Fill Height'!$E$9:$E$2166,MATCH(EK283,'Fluid Volume vs Fill Height'!$B$9:$B$2166,1)-1,0,2),
OFFSET('Fluid Volume vs Fill Height'!$B$9:$B$2166,MATCH(EK283,'Fluid Volume vs Fill Height'!$B$9:$B$2166,1)-1,0,2))</f>
        <v>0</v>
      </c>
      <c r="EL295" s="4">
        <f ca="1">FORECAST(EL283,OFFSET('Fluid Volume vs Fill Height'!$E$9:$E$2166,MATCH(EL283,'Fluid Volume vs Fill Height'!$B$9:$B$2166,1)-1,0,2),
OFFSET('Fluid Volume vs Fill Height'!$B$9:$B$2166,MATCH(EL283,'Fluid Volume vs Fill Height'!$B$9:$B$2166,1)-1,0,2))</f>
        <v>0</v>
      </c>
      <c r="EM295" s="4">
        <f ca="1">FORECAST(EM283,OFFSET('Fluid Volume vs Fill Height'!$E$9:$E$2166,MATCH(EM283,'Fluid Volume vs Fill Height'!$B$9:$B$2166,1)-1,0,2),
OFFSET('Fluid Volume vs Fill Height'!$B$9:$B$2166,MATCH(EM283,'Fluid Volume vs Fill Height'!$B$9:$B$2166,1)-1,0,2))</f>
        <v>0</v>
      </c>
      <c r="EN295" s="4">
        <f ca="1">FORECAST(EN283,OFFSET('Fluid Volume vs Fill Height'!$E$9:$E$2166,MATCH(EN283,'Fluid Volume vs Fill Height'!$B$9:$B$2166,1)-1,0,2),
OFFSET('Fluid Volume vs Fill Height'!$B$9:$B$2166,MATCH(EN283,'Fluid Volume vs Fill Height'!$B$9:$B$2166,1)-1,0,2))</f>
        <v>0</v>
      </c>
      <c r="EO295" s="4">
        <f ca="1">FORECAST(EO283,OFFSET('Fluid Volume vs Fill Height'!$E$9:$E$2166,MATCH(EO283,'Fluid Volume vs Fill Height'!$B$9:$B$2166,1)-1,0,2),
OFFSET('Fluid Volume vs Fill Height'!$B$9:$B$2166,MATCH(EO283,'Fluid Volume vs Fill Height'!$B$9:$B$2166,1)-1,0,2))</f>
        <v>0</v>
      </c>
      <c r="EP295" s="4">
        <f ca="1">FORECAST(EP283,OFFSET('Fluid Volume vs Fill Height'!$E$9:$E$2166,MATCH(EP283,'Fluid Volume vs Fill Height'!$B$9:$B$2166,1)-1,0,2),
OFFSET('Fluid Volume vs Fill Height'!$B$9:$B$2166,MATCH(EP283,'Fluid Volume vs Fill Height'!$B$9:$B$2166,1)-1,0,2))</f>
        <v>0</v>
      </c>
      <c r="EQ295" s="4">
        <f ca="1">FORECAST(EQ283,OFFSET('Fluid Volume vs Fill Height'!$E$9:$E$2166,MATCH(EQ283,'Fluid Volume vs Fill Height'!$B$9:$B$2166,1)-1,0,2),
OFFSET('Fluid Volume vs Fill Height'!$B$9:$B$2166,MATCH(EQ283,'Fluid Volume vs Fill Height'!$B$9:$B$2166,1)-1,0,2))</f>
        <v>0</v>
      </c>
      <c r="ER295" s="4">
        <f ca="1">FORECAST(ER283,OFFSET('Fluid Volume vs Fill Height'!$E$9:$E$2166,MATCH(ER283,'Fluid Volume vs Fill Height'!$B$9:$B$2166,1)-1,0,2),
OFFSET('Fluid Volume vs Fill Height'!$B$9:$B$2166,MATCH(ER283,'Fluid Volume vs Fill Height'!$B$9:$B$2166,1)-1,0,2))</f>
        <v>0</v>
      </c>
      <c r="ES295" s="4">
        <f ca="1">FORECAST(ES283,OFFSET('Fluid Volume vs Fill Height'!$E$9:$E$2166,MATCH(ES283,'Fluid Volume vs Fill Height'!$B$9:$B$2166,1)-1,0,2),
OFFSET('Fluid Volume vs Fill Height'!$B$9:$B$2166,MATCH(ES283,'Fluid Volume vs Fill Height'!$B$9:$B$2166,1)-1,0,2))</f>
        <v>0</v>
      </c>
      <c r="ET295" s="4">
        <f ca="1">FORECAST(ET283,OFFSET('Fluid Volume vs Fill Height'!$E$9:$E$2166,MATCH(ET283,'Fluid Volume vs Fill Height'!$B$9:$B$2166,1)-1,0,2),
OFFSET('Fluid Volume vs Fill Height'!$B$9:$B$2166,MATCH(ET283,'Fluid Volume vs Fill Height'!$B$9:$B$2166,1)-1,0,2))</f>
        <v>0</v>
      </c>
      <c r="EU295" s="4">
        <f ca="1">FORECAST(EU283,OFFSET('Fluid Volume vs Fill Height'!$E$9:$E$2166,MATCH(EU283,'Fluid Volume vs Fill Height'!$B$9:$B$2166,1)-1,0,2),
OFFSET('Fluid Volume vs Fill Height'!$B$9:$B$2166,MATCH(EU283,'Fluid Volume vs Fill Height'!$B$9:$B$2166,1)-1,0,2))</f>
        <v>0</v>
      </c>
      <c r="EV295" s="4">
        <f ca="1">FORECAST(EV283,OFFSET('Fluid Volume vs Fill Height'!$E$9:$E$2166,MATCH(EV283,'Fluid Volume vs Fill Height'!$B$9:$B$2166,1)-1,0,2),
OFFSET('Fluid Volume vs Fill Height'!$B$9:$B$2166,MATCH(EV283,'Fluid Volume vs Fill Height'!$B$9:$B$2166,1)-1,0,2))</f>
        <v>0</v>
      </c>
      <c r="EW295" s="4">
        <f ca="1">FORECAST(EW283,OFFSET('Fluid Volume vs Fill Height'!$E$9:$E$2166,MATCH(EW283,'Fluid Volume vs Fill Height'!$B$9:$B$2166,1)-1,0,2),
OFFSET('Fluid Volume vs Fill Height'!$B$9:$B$2166,MATCH(EW283,'Fluid Volume vs Fill Height'!$B$9:$B$2166,1)-1,0,2))</f>
        <v>0</v>
      </c>
      <c r="EX295" s="4">
        <f ca="1">FORECAST(EX283,OFFSET('Fluid Volume vs Fill Height'!$E$9:$E$2166,MATCH(EX283,'Fluid Volume vs Fill Height'!$B$9:$B$2166,1)-1,0,2),
OFFSET('Fluid Volume vs Fill Height'!$B$9:$B$2166,MATCH(EX283,'Fluid Volume vs Fill Height'!$B$9:$B$2166,1)-1,0,2))</f>
        <v>0</v>
      </c>
      <c r="EY295" s="4">
        <f ca="1">FORECAST(EY283,OFFSET('Fluid Volume vs Fill Height'!$E$9:$E$2166,MATCH(EY283,'Fluid Volume vs Fill Height'!$B$9:$B$2166,1)-1,0,2),
OFFSET('Fluid Volume vs Fill Height'!$B$9:$B$2166,MATCH(EY283,'Fluid Volume vs Fill Height'!$B$9:$B$2166,1)-1,0,2))</f>
        <v>0</v>
      </c>
      <c r="EZ295" s="4">
        <f ca="1">FORECAST(EZ283,OFFSET('Fluid Volume vs Fill Height'!$E$9:$E$2166,MATCH(EZ283,'Fluid Volume vs Fill Height'!$B$9:$B$2166,1)-1,0,2),
OFFSET('Fluid Volume vs Fill Height'!$B$9:$B$2166,MATCH(EZ283,'Fluid Volume vs Fill Height'!$B$9:$B$2166,1)-1,0,2))</f>
        <v>0</v>
      </c>
      <c r="FA295" s="4">
        <f ca="1">FORECAST(FA283,OFFSET('Fluid Volume vs Fill Height'!$E$9:$E$2166,MATCH(FA283,'Fluid Volume vs Fill Height'!$B$9:$B$2166,1)-1,0,2),
OFFSET('Fluid Volume vs Fill Height'!$B$9:$B$2166,MATCH(FA283,'Fluid Volume vs Fill Height'!$B$9:$B$2166,1)-1,0,2))</f>
        <v>0</v>
      </c>
      <c r="FB295" s="4">
        <f ca="1">FORECAST(FB283,OFFSET('Fluid Volume vs Fill Height'!$E$9:$E$2166,MATCH(FB283,'Fluid Volume vs Fill Height'!$B$9:$B$2166,1)-1,0,2),
OFFSET('Fluid Volume vs Fill Height'!$B$9:$B$2166,MATCH(FB283,'Fluid Volume vs Fill Height'!$B$9:$B$2166,1)-1,0,2))</f>
        <v>0</v>
      </c>
      <c r="FC295" s="4">
        <f ca="1">FORECAST(FC283,OFFSET('Fluid Volume vs Fill Height'!$E$9:$E$2166,MATCH(FC283,'Fluid Volume vs Fill Height'!$B$9:$B$2166,1)-1,0,2),
OFFSET('Fluid Volume vs Fill Height'!$B$9:$B$2166,MATCH(FC283,'Fluid Volume vs Fill Height'!$B$9:$B$2166,1)-1,0,2))</f>
        <v>0</v>
      </c>
      <c r="FD295" s="4">
        <f ca="1">FORECAST(FD283,OFFSET('Fluid Volume vs Fill Height'!$E$9:$E$2166,MATCH(FD283,'Fluid Volume vs Fill Height'!$B$9:$B$2166,1)-1,0,2),
OFFSET('Fluid Volume vs Fill Height'!$B$9:$B$2166,MATCH(FD283,'Fluid Volume vs Fill Height'!$B$9:$B$2166,1)-1,0,2))</f>
        <v>0</v>
      </c>
      <c r="FE295" s="4">
        <f ca="1">FORECAST(FE283,OFFSET('Fluid Volume vs Fill Height'!$E$9:$E$2166,MATCH(FE283,'Fluid Volume vs Fill Height'!$B$9:$B$2166,1)-1,0,2),
OFFSET('Fluid Volume vs Fill Height'!$B$9:$B$2166,MATCH(FE283,'Fluid Volume vs Fill Height'!$B$9:$B$2166,1)-1,0,2))</f>
        <v>0</v>
      </c>
      <c r="FF295" s="4">
        <f ca="1">FORECAST(FF283,OFFSET('Fluid Volume vs Fill Height'!$E$9:$E$2166,MATCH(FF283,'Fluid Volume vs Fill Height'!$B$9:$B$2166,1)-1,0,2),
OFFSET('Fluid Volume vs Fill Height'!$B$9:$B$2166,MATCH(FF283,'Fluid Volume vs Fill Height'!$B$9:$B$2166,1)-1,0,2))</f>
        <v>0</v>
      </c>
      <c r="FG295" s="4">
        <f ca="1">FORECAST(FG283,OFFSET('Fluid Volume vs Fill Height'!$E$9:$E$2166,MATCH(FG283,'Fluid Volume vs Fill Height'!$B$9:$B$2166,1)-1,0,2),
OFFSET('Fluid Volume vs Fill Height'!$B$9:$B$2166,MATCH(FG283,'Fluid Volume vs Fill Height'!$B$9:$B$2166,1)-1,0,2))</f>
        <v>0</v>
      </c>
      <c r="FH295" s="4">
        <f ca="1">FORECAST(FH283,OFFSET('Fluid Volume vs Fill Height'!$E$9:$E$2166,MATCH(FH283,'Fluid Volume vs Fill Height'!$B$9:$B$2166,1)-1,0,2),
OFFSET('Fluid Volume vs Fill Height'!$B$9:$B$2166,MATCH(FH283,'Fluid Volume vs Fill Height'!$B$9:$B$2166,1)-1,0,2))</f>
        <v>0</v>
      </c>
      <c r="FI295" s="4">
        <f ca="1">FORECAST(FI283,OFFSET('Fluid Volume vs Fill Height'!$E$9:$E$2166,MATCH(FI283,'Fluid Volume vs Fill Height'!$B$9:$B$2166,1)-1,0,2),
OFFSET('Fluid Volume vs Fill Height'!$B$9:$B$2166,MATCH(FI283,'Fluid Volume vs Fill Height'!$B$9:$B$2166,1)-1,0,2))</f>
        <v>0</v>
      </c>
      <c r="FJ295" s="4">
        <f ca="1">FORECAST(FJ283,OFFSET('Fluid Volume vs Fill Height'!$E$9:$E$2166,MATCH(FJ283,'Fluid Volume vs Fill Height'!$B$9:$B$2166,1)-1,0,2),
OFFSET('Fluid Volume vs Fill Height'!$B$9:$B$2166,MATCH(FJ283,'Fluid Volume vs Fill Height'!$B$9:$B$2166,1)-1,0,2))</f>
        <v>0</v>
      </c>
      <c r="FK295" s="4">
        <f ca="1">FORECAST(FK283,OFFSET('Fluid Volume vs Fill Height'!$E$9:$E$2166,MATCH(FK283,'Fluid Volume vs Fill Height'!$B$9:$B$2166,1)-1,0,2),
OFFSET('Fluid Volume vs Fill Height'!$B$9:$B$2166,MATCH(FK283,'Fluid Volume vs Fill Height'!$B$9:$B$2166,1)-1,0,2))</f>
        <v>0</v>
      </c>
      <c r="FL295" s="4">
        <f ca="1">FORECAST(FL283,OFFSET('Fluid Volume vs Fill Height'!$E$9:$E$2166,MATCH(FL283,'Fluid Volume vs Fill Height'!$B$9:$B$2166,1)-1,0,2),
OFFSET('Fluid Volume vs Fill Height'!$B$9:$B$2166,MATCH(FL283,'Fluid Volume vs Fill Height'!$B$9:$B$2166,1)-1,0,2))</f>
        <v>0</v>
      </c>
      <c r="FM295" s="4">
        <f ca="1">FORECAST(FM283,OFFSET('Fluid Volume vs Fill Height'!$E$9:$E$2166,MATCH(FM283,'Fluid Volume vs Fill Height'!$B$9:$B$2166,1)-1,0,2),
OFFSET('Fluid Volume vs Fill Height'!$B$9:$B$2166,MATCH(FM283,'Fluid Volume vs Fill Height'!$B$9:$B$2166,1)-1,0,2))</f>
        <v>0</v>
      </c>
      <c r="FN295" s="4">
        <f ca="1">FORECAST(FN283,OFFSET('Fluid Volume vs Fill Height'!$E$9:$E$2166,MATCH(FN283,'Fluid Volume vs Fill Height'!$B$9:$B$2166,1)-1,0,2),
OFFSET('Fluid Volume vs Fill Height'!$B$9:$B$2166,MATCH(FN283,'Fluid Volume vs Fill Height'!$B$9:$B$2166,1)-1,0,2))</f>
        <v>0</v>
      </c>
      <c r="FO295" s="4">
        <f ca="1">FORECAST(FO283,OFFSET('Fluid Volume vs Fill Height'!$E$9:$E$2166,MATCH(FO283,'Fluid Volume vs Fill Height'!$B$9:$B$2166,1)-1,0,2),
OFFSET('Fluid Volume vs Fill Height'!$B$9:$B$2166,MATCH(FO283,'Fluid Volume vs Fill Height'!$B$9:$B$2166,1)-1,0,2))</f>
        <v>0</v>
      </c>
      <c r="FP295" s="4">
        <f ca="1">FORECAST(FP283,OFFSET('Fluid Volume vs Fill Height'!$E$9:$E$2166,MATCH(FP283,'Fluid Volume vs Fill Height'!$B$9:$B$2166,1)-1,0,2),
OFFSET('Fluid Volume vs Fill Height'!$B$9:$B$2166,MATCH(FP283,'Fluid Volume vs Fill Height'!$B$9:$B$2166,1)-1,0,2))</f>
        <v>0</v>
      </c>
      <c r="FQ295" s="4">
        <f ca="1">FORECAST(FQ283,OFFSET('Fluid Volume vs Fill Height'!$E$9:$E$2166,MATCH(FQ283,'Fluid Volume vs Fill Height'!$B$9:$B$2166,1)-1,0,2),
OFFSET('Fluid Volume vs Fill Height'!$B$9:$B$2166,MATCH(FQ283,'Fluid Volume vs Fill Height'!$B$9:$B$2166,1)-1,0,2))</f>
        <v>0</v>
      </c>
      <c r="FR295" s="4">
        <f ca="1">FORECAST(FR283,OFFSET('Fluid Volume vs Fill Height'!$E$9:$E$2166,MATCH(FR283,'Fluid Volume vs Fill Height'!$B$9:$B$2166,1)-1,0,2),
OFFSET('Fluid Volume vs Fill Height'!$B$9:$B$2166,MATCH(FR283,'Fluid Volume vs Fill Height'!$B$9:$B$2166,1)-1,0,2))</f>
        <v>0</v>
      </c>
      <c r="FS295" s="4">
        <f ca="1">FORECAST(FS283,OFFSET('Fluid Volume vs Fill Height'!$E$9:$E$2166,MATCH(FS283,'Fluid Volume vs Fill Height'!$B$9:$B$2166,1)-1,0,2),
OFFSET('Fluid Volume vs Fill Height'!$B$9:$B$2166,MATCH(FS283,'Fluid Volume vs Fill Height'!$B$9:$B$2166,1)-1,0,2))</f>
        <v>0</v>
      </c>
      <c r="FT295" s="4">
        <f ca="1">FORECAST(FT283,OFFSET('Fluid Volume vs Fill Height'!$E$9:$E$2166,MATCH(FT283,'Fluid Volume vs Fill Height'!$B$9:$B$2166,1)-1,0,2),
OFFSET('Fluid Volume vs Fill Height'!$B$9:$B$2166,MATCH(FT283,'Fluid Volume vs Fill Height'!$B$9:$B$2166,1)-1,0,2))</f>
        <v>0</v>
      </c>
      <c r="FU295" s="4">
        <f ca="1">FORECAST(FU283,OFFSET('Fluid Volume vs Fill Height'!$E$9:$E$2166,MATCH(FU283,'Fluid Volume vs Fill Height'!$B$9:$B$2166,1)-1,0,2),
OFFSET('Fluid Volume vs Fill Height'!$B$9:$B$2166,MATCH(FU283,'Fluid Volume vs Fill Height'!$B$9:$B$2166,1)-1,0,2))</f>
        <v>0</v>
      </c>
      <c r="FV295" s="4">
        <f ca="1">FORECAST(FV283,OFFSET('Fluid Volume vs Fill Height'!$E$9:$E$2166,MATCH(FV283,'Fluid Volume vs Fill Height'!$B$9:$B$2166,1)-1,0,2),
OFFSET('Fluid Volume vs Fill Height'!$B$9:$B$2166,MATCH(FV283,'Fluid Volume vs Fill Height'!$B$9:$B$2166,1)-1,0,2))</f>
        <v>0</v>
      </c>
      <c r="FW295" s="4">
        <f ca="1">FORECAST(FW283,OFFSET('Fluid Volume vs Fill Height'!$E$9:$E$2166,MATCH(FW283,'Fluid Volume vs Fill Height'!$B$9:$B$2166,1)-1,0,2),
OFFSET('Fluid Volume vs Fill Height'!$B$9:$B$2166,MATCH(FW283,'Fluid Volume vs Fill Height'!$B$9:$B$2166,1)-1,0,2))</f>
        <v>0</v>
      </c>
      <c r="FX295" s="4">
        <f ca="1">FORECAST(FX283,OFFSET('Fluid Volume vs Fill Height'!$E$9:$E$2166,MATCH(FX283,'Fluid Volume vs Fill Height'!$B$9:$B$2166,1)-1,0,2),
OFFSET('Fluid Volume vs Fill Height'!$B$9:$B$2166,MATCH(FX283,'Fluid Volume vs Fill Height'!$B$9:$B$2166,1)-1,0,2))</f>
        <v>0</v>
      </c>
      <c r="FY295" s="4">
        <f ca="1">FORECAST(FY283,OFFSET('Fluid Volume vs Fill Height'!$E$9:$E$2166,MATCH(FY283,'Fluid Volume vs Fill Height'!$B$9:$B$2166,1)-1,0,2),
OFFSET('Fluid Volume vs Fill Height'!$B$9:$B$2166,MATCH(FY283,'Fluid Volume vs Fill Height'!$B$9:$B$2166,1)-1,0,2))</f>
        <v>0</v>
      </c>
      <c r="FZ295" s="4">
        <f ca="1">FORECAST(FZ283,OFFSET('Fluid Volume vs Fill Height'!$E$9:$E$2166,MATCH(FZ283,'Fluid Volume vs Fill Height'!$B$9:$B$2166,1)-1,0,2),
OFFSET('Fluid Volume vs Fill Height'!$B$9:$B$2166,MATCH(FZ283,'Fluid Volume vs Fill Height'!$B$9:$B$2166,1)-1,0,2))</f>
        <v>0</v>
      </c>
      <c r="GA295" s="4">
        <f ca="1">FORECAST(GA283,OFFSET('Fluid Volume vs Fill Height'!$E$9:$E$2166,MATCH(GA283,'Fluid Volume vs Fill Height'!$B$9:$B$2166,1)-1,0,2),
OFFSET('Fluid Volume vs Fill Height'!$B$9:$B$2166,MATCH(GA283,'Fluid Volume vs Fill Height'!$B$9:$B$2166,1)-1,0,2))</f>
        <v>0</v>
      </c>
      <c r="GB295" s="4">
        <f ca="1">FORECAST(GB283,OFFSET('Fluid Volume vs Fill Height'!$E$9:$E$2166,MATCH(GB283,'Fluid Volume vs Fill Height'!$B$9:$B$2166,1)-1,0,2),
OFFSET('Fluid Volume vs Fill Height'!$B$9:$B$2166,MATCH(GB283,'Fluid Volume vs Fill Height'!$B$9:$B$2166,1)-1,0,2))</f>
        <v>0</v>
      </c>
      <c r="GC295" s="4">
        <f ca="1">FORECAST(GC283,OFFSET('Fluid Volume vs Fill Height'!$E$9:$E$2166,MATCH(GC283,'Fluid Volume vs Fill Height'!$B$9:$B$2166,1)-1,0,2),
OFFSET('Fluid Volume vs Fill Height'!$B$9:$B$2166,MATCH(GC283,'Fluid Volume vs Fill Height'!$B$9:$B$2166,1)-1,0,2))</f>
        <v>0</v>
      </c>
      <c r="GD295" s="4">
        <f ca="1">FORECAST(GD283,OFFSET('Fluid Volume vs Fill Height'!$E$9:$E$2166,MATCH(GD283,'Fluid Volume vs Fill Height'!$B$9:$B$2166,1)-1,0,2),
OFFSET('Fluid Volume vs Fill Height'!$B$9:$B$2166,MATCH(GD283,'Fluid Volume vs Fill Height'!$B$9:$B$2166,1)-1,0,2))</f>
        <v>0</v>
      </c>
      <c r="GE295" s="4">
        <f ca="1">FORECAST(GE283,OFFSET('Fluid Volume vs Fill Height'!$E$9:$E$2166,MATCH(GE283,'Fluid Volume vs Fill Height'!$B$9:$B$2166,1)-1,0,2),
OFFSET('Fluid Volume vs Fill Height'!$B$9:$B$2166,MATCH(GE283,'Fluid Volume vs Fill Height'!$B$9:$B$2166,1)-1,0,2))</f>
        <v>0</v>
      </c>
      <c r="GF295" s="4">
        <f ca="1">FORECAST(GF283,OFFSET('Fluid Volume vs Fill Height'!$E$9:$E$2166,MATCH(GF283,'Fluid Volume vs Fill Height'!$B$9:$B$2166,1)-1,0,2),
OFFSET('Fluid Volume vs Fill Height'!$B$9:$B$2166,MATCH(GF283,'Fluid Volume vs Fill Height'!$B$9:$B$2166,1)-1,0,2))</f>
        <v>0</v>
      </c>
      <c r="GG295" s="4">
        <f ca="1">FORECAST(GG283,OFFSET('Fluid Volume vs Fill Height'!$E$9:$E$2166,MATCH(GG283,'Fluid Volume vs Fill Height'!$B$9:$B$2166,1)-1,0,2),
OFFSET('Fluid Volume vs Fill Height'!$B$9:$B$2166,MATCH(GG283,'Fluid Volume vs Fill Height'!$B$9:$B$2166,1)-1,0,2))</f>
        <v>0</v>
      </c>
      <c r="GH295" s="4">
        <f ca="1">FORECAST(GH283,OFFSET('Fluid Volume vs Fill Height'!$E$9:$E$2166,MATCH(GH283,'Fluid Volume vs Fill Height'!$B$9:$B$2166,1)-1,0,2),
OFFSET('Fluid Volume vs Fill Height'!$B$9:$B$2166,MATCH(GH283,'Fluid Volume vs Fill Height'!$B$9:$B$2166,1)-1,0,2))</f>
        <v>0</v>
      </c>
      <c r="GI295" s="4">
        <f ca="1">FORECAST(GI283,OFFSET('Fluid Volume vs Fill Height'!$E$9:$E$2166,MATCH(GI283,'Fluid Volume vs Fill Height'!$B$9:$B$2166,1)-1,0,2),
OFFSET('Fluid Volume vs Fill Height'!$B$9:$B$2166,MATCH(GI283,'Fluid Volume vs Fill Height'!$B$9:$B$2166,1)-1,0,2))</f>
        <v>0</v>
      </c>
      <c r="GJ295" s="4">
        <f ca="1">FORECAST(GJ283,OFFSET('Fluid Volume vs Fill Height'!$E$9:$E$2166,MATCH(GJ283,'Fluid Volume vs Fill Height'!$B$9:$B$2166,1)-1,0,2),
OFFSET('Fluid Volume vs Fill Height'!$B$9:$B$2166,MATCH(GJ283,'Fluid Volume vs Fill Height'!$B$9:$B$2166,1)-1,0,2))</f>
        <v>0</v>
      </c>
      <c r="GK295" s="4">
        <f ca="1">FORECAST(GK283,OFFSET('Fluid Volume vs Fill Height'!$E$9:$E$2166,MATCH(GK283,'Fluid Volume vs Fill Height'!$B$9:$B$2166,1)-1,0,2),
OFFSET('Fluid Volume vs Fill Height'!$B$9:$B$2166,MATCH(GK283,'Fluid Volume vs Fill Height'!$B$9:$B$2166,1)-1,0,2))</f>
        <v>0</v>
      </c>
      <c r="GL295" s="4">
        <f ca="1">FORECAST(GL283,OFFSET('Fluid Volume vs Fill Height'!$E$9:$E$2166,MATCH(GL283,'Fluid Volume vs Fill Height'!$B$9:$B$2166,1)-1,0,2),
OFFSET('Fluid Volume vs Fill Height'!$B$9:$B$2166,MATCH(GL283,'Fluid Volume vs Fill Height'!$B$9:$B$2166,1)-1,0,2))</f>
        <v>0</v>
      </c>
      <c r="GM295" s="4">
        <f ca="1">FORECAST(GM283,OFFSET('Fluid Volume vs Fill Height'!$E$9:$E$2166,MATCH(GM283,'Fluid Volume vs Fill Height'!$B$9:$B$2166,1)-1,0,2),
OFFSET('Fluid Volume vs Fill Height'!$B$9:$B$2166,MATCH(GM283,'Fluid Volume vs Fill Height'!$B$9:$B$2166,1)-1,0,2))</f>
        <v>0</v>
      </c>
      <c r="GN295" s="4">
        <f ca="1">FORECAST(GN283,OFFSET('Fluid Volume vs Fill Height'!$E$9:$E$2166,MATCH(GN283,'Fluid Volume vs Fill Height'!$B$9:$B$2166,1)-1,0,2),
OFFSET('Fluid Volume vs Fill Height'!$B$9:$B$2166,MATCH(GN283,'Fluid Volume vs Fill Height'!$B$9:$B$2166,1)-1,0,2))</f>
        <v>0</v>
      </c>
      <c r="GO295" s="4">
        <f ca="1">FORECAST(GO283,OFFSET('Fluid Volume vs Fill Height'!$E$9:$E$2166,MATCH(GO283,'Fluid Volume vs Fill Height'!$B$9:$B$2166,1)-1,0,2),
OFFSET('Fluid Volume vs Fill Height'!$B$9:$B$2166,MATCH(GO283,'Fluid Volume vs Fill Height'!$B$9:$B$2166,1)-1,0,2))</f>
        <v>0</v>
      </c>
      <c r="GP295" s="4">
        <f ca="1">FORECAST(GP283,OFFSET('Fluid Volume vs Fill Height'!$E$9:$E$2166,MATCH(GP283,'Fluid Volume vs Fill Height'!$B$9:$B$2166,1)-1,0,2),
OFFSET('Fluid Volume vs Fill Height'!$B$9:$B$2166,MATCH(GP283,'Fluid Volume vs Fill Height'!$B$9:$B$2166,1)-1,0,2))</f>
        <v>0</v>
      </c>
      <c r="GQ295" s="4">
        <f ca="1">FORECAST(GQ283,OFFSET('Fluid Volume vs Fill Height'!$E$9:$E$2166,MATCH(GQ283,'Fluid Volume vs Fill Height'!$B$9:$B$2166,1)-1,0,2),
OFFSET('Fluid Volume vs Fill Height'!$B$9:$B$2166,MATCH(GQ283,'Fluid Volume vs Fill Height'!$B$9:$B$2166,1)-1,0,2))</f>
        <v>0</v>
      </c>
      <c r="GR295" s="4">
        <f ca="1">FORECAST(GR283,OFFSET('Fluid Volume vs Fill Height'!$E$9:$E$2166,MATCH(GR283,'Fluid Volume vs Fill Height'!$B$9:$B$2166,1)-1,0,2),
OFFSET('Fluid Volume vs Fill Height'!$B$9:$B$2166,MATCH(GR283,'Fluid Volume vs Fill Height'!$B$9:$B$2166,1)-1,0,2))</f>
        <v>0</v>
      </c>
      <c r="GS295" s="4">
        <f ca="1">FORECAST(GS283,OFFSET('Fluid Volume vs Fill Height'!$E$9:$E$2166,MATCH(GS283,'Fluid Volume vs Fill Height'!$B$9:$B$2166,1)-1,0,2),
OFFSET('Fluid Volume vs Fill Height'!$B$9:$B$2166,MATCH(GS283,'Fluid Volume vs Fill Height'!$B$9:$B$2166,1)-1,0,2))</f>
        <v>0</v>
      </c>
      <c r="GT295" s="4">
        <f ca="1">FORECAST(GT283,OFFSET('Fluid Volume vs Fill Height'!$E$9:$E$2166,MATCH(GT283,'Fluid Volume vs Fill Height'!$B$9:$B$2166,1)-1,0,2),
OFFSET('Fluid Volume vs Fill Height'!$B$9:$B$2166,MATCH(GT283,'Fluid Volume vs Fill Height'!$B$9:$B$2166,1)-1,0,2))</f>
        <v>0</v>
      </c>
      <c r="GU295" s="4">
        <f ca="1">FORECAST(GU283,OFFSET('Fluid Volume vs Fill Height'!$E$9:$E$2166,MATCH(GU283,'Fluid Volume vs Fill Height'!$B$9:$B$2166,1)-1,0,2),
OFFSET('Fluid Volume vs Fill Height'!$B$9:$B$2166,MATCH(GU283,'Fluid Volume vs Fill Height'!$B$9:$B$2166,1)-1,0,2))</f>
        <v>0</v>
      </c>
      <c r="GV295" s="4">
        <f ca="1">FORECAST(GV283,OFFSET('Fluid Volume vs Fill Height'!$E$9:$E$2166,MATCH(GV283,'Fluid Volume vs Fill Height'!$B$9:$B$2166,1)-1,0,2),
OFFSET('Fluid Volume vs Fill Height'!$B$9:$B$2166,MATCH(GV283,'Fluid Volume vs Fill Height'!$B$9:$B$2166,1)-1,0,2))</f>
        <v>0</v>
      </c>
      <c r="GW295" s="4">
        <f ca="1">FORECAST(GW283,OFFSET('Fluid Volume vs Fill Height'!$E$9:$E$2166,MATCH(GW283,'Fluid Volume vs Fill Height'!$B$9:$B$2166,1)-1,0,2),
OFFSET('Fluid Volume vs Fill Height'!$B$9:$B$2166,MATCH(GW283,'Fluid Volume vs Fill Height'!$B$9:$B$2166,1)-1,0,2))</f>
        <v>0</v>
      </c>
      <c r="GX295" s="4">
        <f ca="1">FORECAST(GX283,OFFSET('Fluid Volume vs Fill Height'!$E$9:$E$2166,MATCH(GX283,'Fluid Volume vs Fill Height'!$B$9:$B$2166,1)-1,0,2),
OFFSET('Fluid Volume vs Fill Height'!$B$9:$B$2166,MATCH(GX283,'Fluid Volume vs Fill Height'!$B$9:$B$2166,1)-1,0,2))</f>
        <v>0</v>
      </c>
      <c r="GY295" s="4">
        <f ca="1">FORECAST(GY283,OFFSET('Fluid Volume vs Fill Height'!$E$9:$E$2166,MATCH(GY283,'Fluid Volume vs Fill Height'!$B$9:$B$2166,1)-1,0,2),
OFFSET('Fluid Volume vs Fill Height'!$B$9:$B$2166,MATCH(GY283,'Fluid Volume vs Fill Height'!$B$9:$B$2166,1)-1,0,2))</f>
        <v>0</v>
      </c>
      <c r="GZ295" s="4">
        <f ca="1">FORECAST(GZ283,OFFSET('Fluid Volume vs Fill Height'!$E$9:$E$2166,MATCH(GZ283,'Fluid Volume vs Fill Height'!$B$9:$B$2166,1)-1,0,2),
OFFSET('Fluid Volume vs Fill Height'!$B$9:$B$2166,MATCH(GZ283,'Fluid Volume vs Fill Height'!$B$9:$B$2166,1)-1,0,2))</f>
        <v>0</v>
      </c>
      <c r="HA295" s="4">
        <f ca="1">FORECAST(HA283,OFFSET('Fluid Volume vs Fill Height'!$E$9:$E$2166,MATCH(HA283,'Fluid Volume vs Fill Height'!$B$9:$B$2166,1)-1,0,2),
OFFSET('Fluid Volume vs Fill Height'!$B$9:$B$2166,MATCH(HA283,'Fluid Volume vs Fill Height'!$B$9:$B$2166,1)-1,0,2))</f>
        <v>0</v>
      </c>
      <c r="HB295" s="4">
        <f ca="1">FORECAST(HB283,OFFSET('Fluid Volume vs Fill Height'!$E$9:$E$2166,MATCH(HB283,'Fluid Volume vs Fill Height'!$B$9:$B$2166,1)-1,0,2),
OFFSET('Fluid Volume vs Fill Height'!$B$9:$B$2166,MATCH(HB283,'Fluid Volume vs Fill Height'!$B$9:$B$2166,1)-1,0,2))</f>
        <v>0</v>
      </c>
      <c r="HC295" s="4">
        <f ca="1">FORECAST(HC283,OFFSET('Fluid Volume vs Fill Height'!$E$9:$E$2166,MATCH(HC283,'Fluid Volume vs Fill Height'!$B$9:$B$2166,1)-1,0,2),
OFFSET('Fluid Volume vs Fill Height'!$B$9:$B$2166,MATCH(HC283,'Fluid Volume vs Fill Height'!$B$9:$B$2166,1)-1,0,2))</f>
        <v>0</v>
      </c>
      <c r="HD295" s="4">
        <f ca="1">FORECAST(HD283,OFFSET('Fluid Volume vs Fill Height'!$E$9:$E$2166,MATCH(HD283,'Fluid Volume vs Fill Height'!$B$9:$B$2166,1)-1,0,2),
OFFSET('Fluid Volume vs Fill Height'!$B$9:$B$2166,MATCH(HD283,'Fluid Volume vs Fill Height'!$B$9:$B$2166,1)-1,0,2))</f>
        <v>0</v>
      </c>
      <c r="HE295" s="4">
        <f ca="1">FORECAST(HE283,OFFSET('Fluid Volume vs Fill Height'!$E$9:$E$2166,MATCH(HE283,'Fluid Volume vs Fill Height'!$B$9:$B$2166,1)-1,0,2),
OFFSET('Fluid Volume vs Fill Height'!$B$9:$B$2166,MATCH(HE283,'Fluid Volume vs Fill Height'!$B$9:$B$2166,1)-1,0,2))</f>
        <v>0</v>
      </c>
      <c r="HF295" s="4">
        <f ca="1">FORECAST(HF283,OFFSET('Fluid Volume vs Fill Height'!$E$9:$E$2166,MATCH(HF283,'Fluid Volume vs Fill Height'!$B$9:$B$2166,1)-1,0,2),
OFFSET('Fluid Volume vs Fill Height'!$B$9:$B$2166,MATCH(HF283,'Fluid Volume vs Fill Height'!$B$9:$B$2166,1)-1,0,2))</f>
        <v>0</v>
      </c>
      <c r="HG295" s="4">
        <f ca="1">FORECAST(HG283,OFFSET('Fluid Volume vs Fill Height'!$E$9:$E$2166,MATCH(HG283,'Fluid Volume vs Fill Height'!$B$9:$B$2166,1)-1,0,2),
OFFSET('Fluid Volume vs Fill Height'!$B$9:$B$2166,MATCH(HG283,'Fluid Volume vs Fill Height'!$B$9:$B$2166,1)-1,0,2))</f>
        <v>0</v>
      </c>
      <c r="HH295" s="4">
        <f ca="1">FORECAST(HH283,OFFSET('Fluid Volume vs Fill Height'!$E$9:$E$2166,MATCH(HH283,'Fluid Volume vs Fill Height'!$B$9:$B$2166,1)-1,0,2),
OFFSET('Fluid Volume vs Fill Height'!$B$9:$B$2166,MATCH(HH283,'Fluid Volume vs Fill Height'!$B$9:$B$2166,1)-1,0,2))</f>
        <v>0</v>
      </c>
      <c r="HI295" s="4">
        <f ca="1">FORECAST(HI283,OFFSET('Fluid Volume vs Fill Height'!$E$9:$E$2166,MATCH(HI283,'Fluid Volume vs Fill Height'!$B$9:$B$2166,1)-1,0,2),
OFFSET('Fluid Volume vs Fill Height'!$B$9:$B$2166,MATCH(HI283,'Fluid Volume vs Fill Height'!$B$9:$B$2166,1)-1,0,2))</f>
        <v>0</v>
      </c>
      <c r="HJ295" s="4">
        <f ca="1">FORECAST(HJ283,OFFSET('Fluid Volume vs Fill Height'!$E$9:$E$2166,MATCH(HJ283,'Fluid Volume vs Fill Height'!$B$9:$B$2166,1)-1,0,2),
OFFSET('Fluid Volume vs Fill Height'!$B$9:$B$2166,MATCH(HJ283,'Fluid Volume vs Fill Height'!$B$9:$B$2166,1)-1,0,2))</f>
        <v>0</v>
      </c>
      <c r="HK295" s="4">
        <f ca="1">FORECAST(HK283,OFFSET('Fluid Volume vs Fill Height'!$E$9:$E$2166,MATCH(HK283,'Fluid Volume vs Fill Height'!$B$9:$B$2166,1)-1,0,2),
OFFSET('Fluid Volume vs Fill Height'!$B$9:$B$2166,MATCH(HK283,'Fluid Volume vs Fill Height'!$B$9:$B$2166,1)-1,0,2))</f>
        <v>0</v>
      </c>
      <c r="HL295" s="4">
        <f ca="1">FORECAST(HL283,OFFSET('Fluid Volume vs Fill Height'!$E$9:$E$2166,MATCH(HL283,'Fluid Volume vs Fill Height'!$B$9:$B$2166,1)-1,0,2),
OFFSET('Fluid Volume vs Fill Height'!$B$9:$B$2166,MATCH(HL283,'Fluid Volume vs Fill Height'!$B$9:$B$2166,1)-1,0,2))</f>
        <v>0</v>
      </c>
      <c r="HM295" s="4">
        <f ca="1">FORECAST(HM283,OFFSET('Fluid Volume vs Fill Height'!$E$9:$E$2166,MATCH(HM283,'Fluid Volume vs Fill Height'!$B$9:$B$2166,1)-1,0,2),
OFFSET('Fluid Volume vs Fill Height'!$B$9:$B$2166,MATCH(HM283,'Fluid Volume vs Fill Height'!$B$9:$B$2166,1)-1,0,2))</f>
        <v>0</v>
      </c>
      <c r="HN295" s="4">
        <f ca="1">FORECAST(HN283,OFFSET('Fluid Volume vs Fill Height'!$E$9:$E$2166,MATCH(HN283,'Fluid Volume vs Fill Height'!$B$9:$B$2166,1)-1,0,2),
OFFSET('Fluid Volume vs Fill Height'!$B$9:$B$2166,MATCH(HN283,'Fluid Volume vs Fill Height'!$B$9:$B$2166,1)-1,0,2))</f>
        <v>0</v>
      </c>
      <c r="HO295" s="4">
        <f ca="1">FORECAST(HO283,OFFSET('Fluid Volume vs Fill Height'!$E$9:$E$2166,MATCH(HO283,'Fluid Volume vs Fill Height'!$B$9:$B$2166,1)-1,0,2),
OFFSET('Fluid Volume vs Fill Height'!$B$9:$B$2166,MATCH(HO283,'Fluid Volume vs Fill Height'!$B$9:$B$2166,1)-1,0,2))</f>
        <v>0</v>
      </c>
      <c r="HP295" s="4">
        <f ca="1">FORECAST(HP283,OFFSET('Fluid Volume vs Fill Height'!$E$9:$E$2166,MATCH(HP283,'Fluid Volume vs Fill Height'!$B$9:$B$2166,1)-1,0,2),
OFFSET('Fluid Volume vs Fill Height'!$B$9:$B$2166,MATCH(HP283,'Fluid Volume vs Fill Height'!$B$9:$B$2166,1)-1,0,2))</f>
        <v>0</v>
      </c>
      <c r="HQ295" s="4">
        <f ca="1">FORECAST(HQ283,OFFSET('Fluid Volume vs Fill Height'!$E$9:$E$2166,MATCH(HQ283,'Fluid Volume vs Fill Height'!$B$9:$B$2166,1)-1,0,2),
OFFSET('Fluid Volume vs Fill Height'!$B$9:$B$2166,MATCH(HQ283,'Fluid Volume vs Fill Height'!$B$9:$B$2166,1)-1,0,2))</f>
        <v>0</v>
      </c>
      <c r="HR295" s="4">
        <f ca="1">FORECAST(HR283,OFFSET('Fluid Volume vs Fill Height'!$E$9:$E$2166,MATCH(HR283,'Fluid Volume vs Fill Height'!$B$9:$B$2166,1)-1,0,2),
OFFSET('Fluid Volume vs Fill Height'!$B$9:$B$2166,MATCH(HR283,'Fluid Volume vs Fill Height'!$B$9:$B$2166,1)-1,0,2))</f>
        <v>0</v>
      </c>
      <c r="HS295" s="4">
        <f ca="1">FORECAST(HS283,OFFSET('Fluid Volume vs Fill Height'!$E$9:$E$2166,MATCH(HS283,'Fluid Volume vs Fill Height'!$B$9:$B$2166,1)-1,0,2),
OFFSET('Fluid Volume vs Fill Height'!$B$9:$B$2166,MATCH(HS283,'Fluid Volume vs Fill Height'!$B$9:$B$2166,1)-1,0,2))</f>
        <v>0</v>
      </c>
      <c r="HT295" s="4">
        <f ca="1">FORECAST(HT283,OFFSET('Fluid Volume vs Fill Height'!$E$9:$E$2166,MATCH(HT283,'Fluid Volume vs Fill Height'!$B$9:$B$2166,1)-1,0,2),
OFFSET('Fluid Volume vs Fill Height'!$B$9:$B$2166,MATCH(HT283,'Fluid Volume vs Fill Height'!$B$9:$B$2166,1)-1,0,2))</f>
        <v>0</v>
      </c>
      <c r="HU295" s="4">
        <f ca="1">FORECAST(HU283,OFFSET('Fluid Volume vs Fill Height'!$E$9:$E$2166,MATCH(HU283,'Fluid Volume vs Fill Height'!$B$9:$B$2166,1)-1,0,2),
OFFSET('Fluid Volume vs Fill Height'!$B$9:$B$2166,MATCH(HU283,'Fluid Volume vs Fill Height'!$B$9:$B$2166,1)-1,0,2))</f>
        <v>0</v>
      </c>
      <c r="HV295" s="4">
        <f ca="1">FORECAST(HV283,OFFSET('Fluid Volume vs Fill Height'!$E$9:$E$2166,MATCH(HV283,'Fluid Volume vs Fill Height'!$B$9:$B$2166,1)-1,0,2),
OFFSET('Fluid Volume vs Fill Height'!$B$9:$B$2166,MATCH(HV283,'Fluid Volume vs Fill Height'!$B$9:$B$2166,1)-1,0,2))</f>
        <v>0</v>
      </c>
      <c r="HW295" s="4">
        <f ca="1">FORECAST(HW283,OFFSET('Fluid Volume vs Fill Height'!$E$9:$E$2166,MATCH(HW283,'Fluid Volume vs Fill Height'!$B$9:$B$2166,1)-1,0,2),
OFFSET('Fluid Volume vs Fill Height'!$B$9:$B$2166,MATCH(HW283,'Fluid Volume vs Fill Height'!$B$9:$B$2166,1)-1,0,2))</f>
        <v>0</v>
      </c>
      <c r="HX295" s="4">
        <f ca="1">FORECAST(HX283,OFFSET('Fluid Volume vs Fill Height'!$E$9:$E$2166,MATCH(HX283,'Fluid Volume vs Fill Height'!$B$9:$B$2166,1)-1,0,2),
OFFSET('Fluid Volume vs Fill Height'!$B$9:$B$2166,MATCH(HX283,'Fluid Volume vs Fill Height'!$B$9:$B$2166,1)-1,0,2))</f>
        <v>0</v>
      </c>
      <c r="HY295" s="4">
        <f ca="1">FORECAST(HY283,OFFSET('Fluid Volume vs Fill Height'!$E$9:$E$2166,MATCH(HY283,'Fluid Volume vs Fill Height'!$B$9:$B$2166,1)-1,0,2),
OFFSET('Fluid Volume vs Fill Height'!$B$9:$B$2166,MATCH(HY283,'Fluid Volume vs Fill Height'!$B$9:$B$2166,1)-1,0,2))</f>
        <v>0</v>
      </c>
      <c r="HZ295" s="4">
        <f ca="1">FORECAST(HZ283,OFFSET('Fluid Volume vs Fill Height'!$E$9:$E$2166,MATCH(HZ283,'Fluid Volume vs Fill Height'!$B$9:$B$2166,1)-1,0,2),
OFFSET('Fluid Volume vs Fill Height'!$B$9:$B$2166,MATCH(HZ283,'Fluid Volume vs Fill Height'!$B$9:$B$2166,1)-1,0,2))</f>
        <v>0</v>
      </c>
      <c r="IA295" s="4">
        <f ca="1">FORECAST(IA283,OFFSET('Fluid Volume vs Fill Height'!$E$9:$E$2166,MATCH(IA283,'Fluid Volume vs Fill Height'!$B$9:$B$2166,1)-1,0,2),
OFFSET('Fluid Volume vs Fill Height'!$B$9:$B$2166,MATCH(IA283,'Fluid Volume vs Fill Height'!$B$9:$B$2166,1)-1,0,2))</f>
        <v>0</v>
      </c>
      <c r="IB295" s="4">
        <f ca="1">FORECAST(IB283,OFFSET('Fluid Volume vs Fill Height'!$E$9:$E$2166,MATCH(IB283,'Fluid Volume vs Fill Height'!$B$9:$B$2166,1)-1,0,2),
OFFSET('Fluid Volume vs Fill Height'!$B$9:$B$2166,MATCH(IB283,'Fluid Volume vs Fill Height'!$B$9:$B$2166,1)-1,0,2))</f>
        <v>0</v>
      </c>
      <c r="IC295" s="4">
        <f ca="1">FORECAST(IC283,OFFSET('Fluid Volume vs Fill Height'!$E$9:$E$2166,MATCH(IC283,'Fluid Volume vs Fill Height'!$B$9:$B$2166,1)-1,0,2),
OFFSET('Fluid Volume vs Fill Height'!$B$9:$B$2166,MATCH(IC283,'Fluid Volume vs Fill Height'!$B$9:$B$2166,1)-1,0,2))</f>
        <v>0</v>
      </c>
      <c r="ID295" s="4">
        <f ca="1">FORECAST(ID283,OFFSET('Fluid Volume vs Fill Height'!$E$9:$E$2166,MATCH(ID283,'Fluid Volume vs Fill Height'!$B$9:$B$2166,1)-1,0,2),
OFFSET('Fluid Volume vs Fill Height'!$B$9:$B$2166,MATCH(ID283,'Fluid Volume vs Fill Height'!$B$9:$B$2166,1)-1,0,2))</f>
        <v>0</v>
      </c>
      <c r="IE295" s="4">
        <f ca="1">FORECAST(IE283,OFFSET('Fluid Volume vs Fill Height'!$E$9:$E$2166,MATCH(IE283,'Fluid Volume vs Fill Height'!$B$9:$B$2166,1)-1,0,2),
OFFSET('Fluid Volume vs Fill Height'!$B$9:$B$2166,MATCH(IE283,'Fluid Volume vs Fill Height'!$B$9:$B$2166,1)-1,0,2))</f>
        <v>0</v>
      </c>
      <c r="IF295" s="4">
        <f ca="1">FORECAST(IF283,OFFSET('Fluid Volume vs Fill Height'!$E$9:$E$2166,MATCH(IF283,'Fluid Volume vs Fill Height'!$B$9:$B$2166,1)-1,0,2),
OFFSET('Fluid Volume vs Fill Height'!$B$9:$B$2166,MATCH(IF283,'Fluid Volume vs Fill Height'!$B$9:$B$2166,1)-1,0,2))</f>
        <v>0</v>
      </c>
      <c r="IG295" s="4">
        <f ca="1">FORECAST(IG283,OFFSET('Fluid Volume vs Fill Height'!$E$9:$E$2166,MATCH(IG283,'Fluid Volume vs Fill Height'!$B$9:$B$2166,1)-1,0,2),
OFFSET('Fluid Volume vs Fill Height'!$B$9:$B$2166,MATCH(IG283,'Fluid Volume vs Fill Height'!$B$9:$B$2166,1)-1,0,2))</f>
        <v>0</v>
      </c>
      <c r="IH295" s="4">
        <f ca="1">FORECAST(IH283,OFFSET('Fluid Volume vs Fill Height'!$E$9:$E$2166,MATCH(IH283,'Fluid Volume vs Fill Height'!$B$9:$B$2166,1)-1,0,2),
OFFSET('Fluid Volume vs Fill Height'!$B$9:$B$2166,MATCH(IH283,'Fluid Volume vs Fill Height'!$B$9:$B$2166,1)-1,0,2))</f>
        <v>0</v>
      </c>
      <c r="II295" s="4">
        <f ca="1">FORECAST(II283,OFFSET('Fluid Volume vs Fill Height'!$E$9:$E$2166,MATCH(II283,'Fluid Volume vs Fill Height'!$B$9:$B$2166,1)-1,0,2),
OFFSET('Fluid Volume vs Fill Height'!$B$9:$B$2166,MATCH(II283,'Fluid Volume vs Fill Height'!$B$9:$B$2166,1)-1,0,2))</f>
        <v>0</v>
      </c>
      <c r="IJ295" s="4">
        <f ca="1">FORECAST(IJ283,OFFSET('Fluid Volume vs Fill Height'!$E$9:$E$2166,MATCH(IJ283,'Fluid Volume vs Fill Height'!$B$9:$B$2166,1)-1,0,2),
OFFSET('Fluid Volume vs Fill Height'!$B$9:$B$2166,MATCH(IJ283,'Fluid Volume vs Fill Height'!$B$9:$B$2166,1)-1,0,2))</f>
        <v>0</v>
      </c>
      <c r="IK295" s="4">
        <f ca="1">FORECAST(IK283,OFFSET('Fluid Volume vs Fill Height'!$E$9:$E$2166,MATCH(IK283,'Fluid Volume vs Fill Height'!$B$9:$B$2166,1)-1,0,2),
OFFSET('Fluid Volume vs Fill Height'!$B$9:$B$2166,MATCH(IK283,'Fluid Volume vs Fill Height'!$B$9:$B$2166,1)-1,0,2))</f>
        <v>0</v>
      </c>
      <c r="IL295" s="4">
        <f ca="1">FORECAST(IL283,OFFSET('Fluid Volume vs Fill Height'!$E$9:$E$2166,MATCH(IL283,'Fluid Volume vs Fill Height'!$B$9:$B$2166,1)-1,0,2),
OFFSET('Fluid Volume vs Fill Height'!$B$9:$B$2166,MATCH(IL283,'Fluid Volume vs Fill Height'!$B$9:$B$2166,1)-1,0,2))</f>
        <v>0</v>
      </c>
      <c r="IM295" s="4">
        <f ca="1">FORECAST(IM283,OFFSET('Fluid Volume vs Fill Height'!$E$9:$E$2166,MATCH(IM283,'Fluid Volume vs Fill Height'!$B$9:$B$2166,1)-1,0,2),
OFFSET('Fluid Volume vs Fill Height'!$B$9:$B$2166,MATCH(IM283,'Fluid Volume vs Fill Height'!$B$9:$B$2166,1)-1,0,2))</f>
        <v>0</v>
      </c>
      <c r="IN295" s="4">
        <f ca="1">FORECAST(IN283,OFFSET('Fluid Volume vs Fill Height'!$E$9:$E$2166,MATCH(IN283,'Fluid Volume vs Fill Height'!$B$9:$B$2166,1)-1,0,2),
OFFSET('Fluid Volume vs Fill Height'!$B$9:$B$2166,MATCH(IN283,'Fluid Volume vs Fill Height'!$B$9:$B$2166,1)-1,0,2))</f>
        <v>0</v>
      </c>
      <c r="IO295" s="4">
        <f ca="1">FORECAST(IO283,OFFSET('Fluid Volume vs Fill Height'!$E$9:$E$2166,MATCH(IO283,'Fluid Volume vs Fill Height'!$B$9:$B$2166,1)-1,0,2),
OFFSET('Fluid Volume vs Fill Height'!$B$9:$B$2166,MATCH(IO283,'Fluid Volume vs Fill Height'!$B$9:$B$2166,1)-1,0,2))</f>
        <v>0</v>
      </c>
      <c r="IP295" s="4">
        <f ca="1">FORECAST(IP283,OFFSET('Fluid Volume vs Fill Height'!$E$9:$E$2166,MATCH(IP283,'Fluid Volume vs Fill Height'!$B$9:$B$2166,1)-1,0,2),
OFFSET('Fluid Volume vs Fill Height'!$B$9:$B$2166,MATCH(IP283,'Fluid Volume vs Fill Height'!$B$9:$B$2166,1)-1,0,2))</f>
        <v>0</v>
      </c>
      <c r="IQ295" s="4">
        <f ca="1">FORECAST(IQ283,OFFSET('Fluid Volume vs Fill Height'!$E$9:$E$2166,MATCH(IQ283,'Fluid Volume vs Fill Height'!$B$9:$B$2166,1)-1,0,2),
OFFSET('Fluid Volume vs Fill Height'!$B$9:$B$2166,MATCH(IQ283,'Fluid Volume vs Fill Height'!$B$9:$B$2166,1)-1,0,2))</f>
        <v>0</v>
      </c>
      <c r="IR295" s="4">
        <f ca="1">FORECAST(IR283,OFFSET('Fluid Volume vs Fill Height'!$E$9:$E$2166,MATCH(IR283,'Fluid Volume vs Fill Height'!$B$9:$B$2166,1)-1,0,2),
OFFSET('Fluid Volume vs Fill Height'!$B$9:$B$2166,MATCH(IR283,'Fluid Volume vs Fill Height'!$B$9:$B$2166,1)-1,0,2))</f>
        <v>0</v>
      </c>
      <c r="IS295" s="4">
        <f ca="1">FORECAST(IS283,OFFSET('Fluid Volume vs Fill Height'!$E$9:$E$2166,MATCH(IS283,'Fluid Volume vs Fill Height'!$B$9:$B$2166,1)-1,0,2),
OFFSET('Fluid Volume vs Fill Height'!$B$9:$B$2166,MATCH(IS283,'Fluid Volume vs Fill Height'!$B$9:$B$2166,1)-1,0,2))</f>
        <v>0</v>
      </c>
      <c r="IT295" s="4">
        <f ca="1">FORECAST(IT283,OFFSET('Fluid Volume vs Fill Height'!$E$9:$E$2166,MATCH(IT283,'Fluid Volume vs Fill Height'!$B$9:$B$2166,1)-1,0,2),
OFFSET('Fluid Volume vs Fill Height'!$B$9:$B$2166,MATCH(IT283,'Fluid Volume vs Fill Height'!$B$9:$B$2166,1)-1,0,2))</f>
        <v>0</v>
      </c>
      <c r="IU295" s="4">
        <f ca="1">FORECAST(IU283,OFFSET('Fluid Volume vs Fill Height'!$E$9:$E$2166,MATCH(IU283,'Fluid Volume vs Fill Height'!$B$9:$B$2166,1)-1,0,2),
OFFSET('Fluid Volume vs Fill Height'!$B$9:$B$2166,MATCH(IU283,'Fluid Volume vs Fill Height'!$B$9:$B$2166,1)-1,0,2))</f>
        <v>0</v>
      </c>
      <c r="IV295" s="4">
        <f ca="1">FORECAST(IV283,OFFSET('Fluid Volume vs Fill Height'!$E$9:$E$2166,MATCH(IV283,'Fluid Volume vs Fill Height'!$B$9:$B$2166,1)-1,0,2),
OFFSET('Fluid Volume vs Fill Height'!$B$9:$B$2166,MATCH(IV283,'Fluid Volume vs Fill Height'!$B$9:$B$2166,1)-1,0,2))</f>
        <v>0</v>
      </c>
    </row>
    <row r="296" spans="1:256" x14ac:dyDescent="0.15">
      <c r="A296" s="24" t="s">
        <v>150</v>
      </c>
      <c r="B296" s="2" t="s">
        <v>14</v>
      </c>
      <c r="C296" s="4"/>
      <c r="D296" s="4">
        <f ca="1">FORECAST(D284,OFFSET('Fluid Volume vs Fill Height'!$E$9:$E$2166,MATCH(D284,'Fluid Volume vs Fill Height'!$B$9:$B$2166,1)-1,0,2),
OFFSET('Fluid Volume vs Fill Height'!$B$9:$B$2166,MATCH(D284,'Fluid Volume vs Fill Height'!$B$9:$B$2166,1)-1,0,2))</f>
        <v>0</v>
      </c>
      <c r="E296" s="4">
        <f ca="1">FORECAST(E284,OFFSET('Fluid Volume vs Fill Height'!$E$9:$E$2166,MATCH(E284,'Fluid Volume vs Fill Height'!$B$9:$B$2166,1)-1,0,2),
OFFSET('Fluid Volume vs Fill Height'!$B$9:$B$2166,MATCH(E284,'Fluid Volume vs Fill Height'!$B$9:$B$2166,1)-1,0,2))</f>
        <v>0</v>
      </c>
      <c r="F296" s="4">
        <f ca="1">FORECAST(F284,OFFSET('Fluid Volume vs Fill Height'!$E$9:$E$2166,MATCH(F284,'Fluid Volume vs Fill Height'!$B$9:$B$2166,1)-1,0,2),
OFFSET('Fluid Volume vs Fill Height'!$B$9:$B$2166,MATCH(F284,'Fluid Volume vs Fill Height'!$B$9:$B$2166,1)-1,0,2))</f>
        <v>0</v>
      </c>
      <c r="G296" s="4">
        <f ca="1">FORECAST(G284,OFFSET('Fluid Volume vs Fill Height'!$E$9:$E$2166,MATCH(G284,'Fluid Volume vs Fill Height'!$B$9:$B$2166,1)-1,0,2),
OFFSET('Fluid Volume vs Fill Height'!$B$9:$B$2166,MATCH(G284,'Fluid Volume vs Fill Height'!$B$9:$B$2166,1)-1,0,2))</f>
        <v>0</v>
      </c>
      <c r="H296" s="4">
        <f ca="1">FORECAST(H284,OFFSET('Fluid Volume vs Fill Height'!$E$9:$E$2166,MATCH(H284,'Fluid Volume vs Fill Height'!$B$9:$B$2166,1)-1,0,2),
OFFSET('Fluid Volume vs Fill Height'!$B$9:$B$2166,MATCH(H284,'Fluid Volume vs Fill Height'!$B$9:$B$2166,1)-1,0,2))</f>
        <v>0</v>
      </c>
      <c r="I296" s="4">
        <f ca="1">FORECAST(I284,OFFSET('Fluid Volume vs Fill Height'!$E$9:$E$2166,MATCH(I284,'Fluid Volume vs Fill Height'!$B$9:$B$2166,1)-1,0,2),
OFFSET('Fluid Volume vs Fill Height'!$B$9:$B$2166,MATCH(I284,'Fluid Volume vs Fill Height'!$B$9:$B$2166,1)-1,0,2))</f>
        <v>0</v>
      </c>
      <c r="J296" s="4">
        <f ca="1">FORECAST(J284,OFFSET('Fluid Volume vs Fill Height'!$E$9:$E$2166,MATCH(J284,'Fluid Volume vs Fill Height'!$B$9:$B$2166,1)-1,0,2),
OFFSET('Fluid Volume vs Fill Height'!$B$9:$B$2166,MATCH(J284,'Fluid Volume vs Fill Height'!$B$9:$B$2166,1)-1,0,2))</f>
        <v>0</v>
      </c>
      <c r="K296" s="4">
        <f ca="1">FORECAST(K284,OFFSET('Fluid Volume vs Fill Height'!$E$9:$E$2166,MATCH(K284,'Fluid Volume vs Fill Height'!$B$9:$B$2166,1)-1,0,2),
OFFSET('Fluid Volume vs Fill Height'!$B$9:$B$2166,MATCH(K284,'Fluid Volume vs Fill Height'!$B$9:$B$2166,1)-1,0,2))</f>
        <v>0</v>
      </c>
      <c r="L296" s="4">
        <f ca="1">FORECAST(L284,OFFSET('Fluid Volume vs Fill Height'!$E$9:$E$2166,MATCH(L284,'Fluid Volume vs Fill Height'!$B$9:$B$2166,1)-1,0,2),
OFFSET('Fluid Volume vs Fill Height'!$B$9:$B$2166,MATCH(L284,'Fluid Volume vs Fill Height'!$B$9:$B$2166,1)-1,0,2))</f>
        <v>0</v>
      </c>
      <c r="M296" s="4">
        <f ca="1">FORECAST(M284,OFFSET('Fluid Volume vs Fill Height'!$E$9:$E$2166,MATCH(M284,'Fluid Volume vs Fill Height'!$B$9:$B$2166,1)-1,0,2),
OFFSET('Fluid Volume vs Fill Height'!$B$9:$B$2166,MATCH(M284,'Fluid Volume vs Fill Height'!$B$9:$B$2166,1)-1,0,2))</f>
        <v>0</v>
      </c>
      <c r="N296" s="4">
        <f ca="1">FORECAST(N284,OFFSET('Fluid Volume vs Fill Height'!$E$9:$E$2166,MATCH(N284,'Fluid Volume vs Fill Height'!$B$9:$B$2166,1)-1,0,2),
OFFSET('Fluid Volume vs Fill Height'!$B$9:$B$2166,MATCH(N284,'Fluid Volume vs Fill Height'!$B$9:$B$2166,1)-1,0,2))</f>
        <v>0</v>
      </c>
      <c r="O296" s="4">
        <f ca="1">FORECAST(O284,OFFSET('Fluid Volume vs Fill Height'!$E$9:$E$2166,MATCH(O284,'Fluid Volume vs Fill Height'!$B$9:$B$2166,1)-1,0,2),
OFFSET('Fluid Volume vs Fill Height'!$B$9:$B$2166,MATCH(O284,'Fluid Volume vs Fill Height'!$B$9:$B$2166,1)-1,0,2))</f>
        <v>0</v>
      </c>
      <c r="P296" s="4">
        <f ca="1">FORECAST(P284,OFFSET('Fluid Volume vs Fill Height'!$E$9:$E$2166,MATCH(P284,'Fluid Volume vs Fill Height'!$B$9:$B$2166,1)-1,0,2),
OFFSET('Fluid Volume vs Fill Height'!$B$9:$B$2166,MATCH(P284,'Fluid Volume vs Fill Height'!$B$9:$B$2166,1)-1,0,2))</f>
        <v>0</v>
      </c>
      <c r="Q296" s="4">
        <f ca="1">FORECAST(Q284,OFFSET('Fluid Volume vs Fill Height'!$E$9:$E$2166,MATCH(Q284,'Fluid Volume vs Fill Height'!$B$9:$B$2166,1)-1,0,2),
OFFSET('Fluid Volume vs Fill Height'!$B$9:$B$2166,MATCH(Q284,'Fluid Volume vs Fill Height'!$B$9:$B$2166,1)-1,0,2))</f>
        <v>0</v>
      </c>
      <c r="R296" s="4">
        <f ca="1">FORECAST(R284,OFFSET('Fluid Volume vs Fill Height'!$E$9:$E$2166,MATCH(R284,'Fluid Volume vs Fill Height'!$B$9:$B$2166,1)-1,0,2),
OFFSET('Fluid Volume vs Fill Height'!$B$9:$B$2166,MATCH(R284,'Fluid Volume vs Fill Height'!$B$9:$B$2166,1)-1,0,2))</f>
        <v>0</v>
      </c>
      <c r="S296" s="4">
        <f ca="1">FORECAST(S284,OFFSET('Fluid Volume vs Fill Height'!$E$9:$E$2166,MATCH(S284,'Fluid Volume vs Fill Height'!$B$9:$B$2166,1)-1,0,2),
OFFSET('Fluid Volume vs Fill Height'!$B$9:$B$2166,MATCH(S284,'Fluid Volume vs Fill Height'!$B$9:$B$2166,1)-1,0,2))</f>
        <v>0</v>
      </c>
      <c r="T296" s="4">
        <f ca="1">FORECAST(T284,OFFSET('Fluid Volume vs Fill Height'!$E$9:$E$2166,MATCH(T284,'Fluid Volume vs Fill Height'!$B$9:$B$2166,1)-1,0,2),
OFFSET('Fluid Volume vs Fill Height'!$B$9:$B$2166,MATCH(T284,'Fluid Volume vs Fill Height'!$B$9:$B$2166,1)-1,0,2))</f>
        <v>0</v>
      </c>
      <c r="U296" s="4">
        <f ca="1">FORECAST(U284,OFFSET('Fluid Volume vs Fill Height'!$E$9:$E$2166,MATCH(U284,'Fluid Volume vs Fill Height'!$B$9:$B$2166,1)-1,0,2),
OFFSET('Fluid Volume vs Fill Height'!$B$9:$B$2166,MATCH(U284,'Fluid Volume vs Fill Height'!$B$9:$B$2166,1)-1,0,2))</f>
        <v>0</v>
      </c>
      <c r="V296" s="4">
        <f ca="1">FORECAST(V284,OFFSET('Fluid Volume vs Fill Height'!$E$9:$E$2166,MATCH(V284,'Fluid Volume vs Fill Height'!$B$9:$B$2166,1)-1,0,2),
OFFSET('Fluid Volume vs Fill Height'!$B$9:$B$2166,MATCH(V284,'Fluid Volume vs Fill Height'!$B$9:$B$2166,1)-1,0,2))</f>
        <v>0</v>
      </c>
      <c r="W296" s="4">
        <f ca="1">FORECAST(W284,OFFSET('Fluid Volume vs Fill Height'!$E$9:$E$2166,MATCH(W284,'Fluid Volume vs Fill Height'!$B$9:$B$2166,1)-1,0,2),
OFFSET('Fluid Volume vs Fill Height'!$B$9:$B$2166,MATCH(W284,'Fluid Volume vs Fill Height'!$B$9:$B$2166,1)-1,0,2))</f>
        <v>0</v>
      </c>
      <c r="X296" s="4">
        <f ca="1">FORECAST(X284,OFFSET('Fluid Volume vs Fill Height'!$E$9:$E$2166,MATCH(X284,'Fluid Volume vs Fill Height'!$B$9:$B$2166,1)-1,0,2),
OFFSET('Fluid Volume vs Fill Height'!$B$9:$B$2166,MATCH(X284,'Fluid Volume vs Fill Height'!$B$9:$B$2166,1)-1,0,2))</f>
        <v>0</v>
      </c>
      <c r="Y296" s="4">
        <f ca="1">FORECAST(Y284,OFFSET('Fluid Volume vs Fill Height'!$E$9:$E$2166,MATCH(Y284,'Fluid Volume vs Fill Height'!$B$9:$B$2166,1)-1,0,2),
OFFSET('Fluid Volume vs Fill Height'!$B$9:$B$2166,MATCH(Y284,'Fluid Volume vs Fill Height'!$B$9:$B$2166,1)-1,0,2))</f>
        <v>0</v>
      </c>
      <c r="Z296" s="4">
        <f ca="1">FORECAST(Z284,OFFSET('Fluid Volume vs Fill Height'!$E$9:$E$2166,MATCH(Z284,'Fluid Volume vs Fill Height'!$B$9:$B$2166,1)-1,0,2),
OFFSET('Fluid Volume vs Fill Height'!$B$9:$B$2166,MATCH(Z284,'Fluid Volume vs Fill Height'!$B$9:$B$2166,1)-1,0,2))</f>
        <v>0</v>
      </c>
      <c r="AA296" s="4">
        <f ca="1">FORECAST(AA284,OFFSET('Fluid Volume vs Fill Height'!$E$9:$E$2166,MATCH(AA284,'Fluid Volume vs Fill Height'!$B$9:$B$2166,1)-1,0,2),
OFFSET('Fluid Volume vs Fill Height'!$B$9:$B$2166,MATCH(AA284,'Fluid Volume vs Fill Height'!$B$9:$B$2166,1)-1,0,2))</f>
        <v>0</v>
      </c>
      <c r="AB296" s="4">
        <f ca="1">FORECAST(AB284,OFFSET('Fluid Volume vs Fill Height'!$E$9:$E$2166,MATCH(AB284,'Fluid Volume vs Fill Height'!$B$9:$B$2166,1)-1,0,2),
OFFSET('Fluid Volume vs Fill Height'!$B$9:$B$2166,MATCH(AB284,'Fluid Volume vs Fill Height'!$B$9:$B$2166,1)-1,0,2))</f>
        <v>0</v>
      </c>
      <c r="AC296" s="4">
        <f ca="1">FORECAST(AC284,OFFSET('Fluid Volume vs Fill Height'!$E$9:$E$2166,MATCH(AC284,'Fluid Volume vs Fill Height'!$B$9:$B$2166,1)-1,0,2),
OFFSET('Fluid Volume vs Fill Height'!$B$9:$B$2166,MATCH(AC284,'Fluid Volume vs Fill Height'!$B$9:$B$2166,1)-1,0,2))</f>
        <v>0</v>
      </c>
      <c r="AD296" s="4">
        <f ca="1">FORECAST(AD284,OFFSET('Fluid Volume vs Fill Height'!$E$9:$E$2166,MATCH(AD284,'Fluid Volume vs Fill Height'!$B$9:$B$2166,1)-1,0,2),
OFFSET('Fluid Volume vs Fill Height'!$B$9:$B$2166,MATCH(AD284,'Fluid Volume vs Fill Height'!$B$9:$B$2166,1)-1,0,2))</f>
        <v>0</v>
      </c>
      <c r="AE296" s="4">
        <f ca="1">FORECAST(AE284,OFFSET('Fluid Volume vs Fill Height'!$E$9:$E$2166,MATCH(AE284,'Fluid Volume vs Fill Height'!$B$9:$B$2166,1)-1,0,2),
OFFSET('Fluid Volume vs Fill Height'!$B$9:$B$2166,MATCH(AE284,'Fluid Volume vs Fill Height'!$B$9:$B$2166,1)-1,0,2))</f>
        <v>0</v>
      </c>
      <c r="AF296" s="4">
        <f ca="1">FORECAST(AF284,OFFSET('Fluid Volume vs Fill Height'!$E$9:$E$2166,MATCH(AF284,'Fluid Volume vs Fill Height'!$B$9:$B$2166,1)-1,0,2),
OFFSET('Fluid Volume vs Fill Height'!$B$9:$B$2166,MATCH(AF284,'Fluid Volume vs Fill Height'!$B$9:$B$2166,1)-1,0,2))</f>
        <v>0</v>
      </c>
      <c r="AG296" s="4">
        <f ca="1">FORECAST(AG284,OFFSET('Fluid Volume vs Fill Height'!$E$9:$E$2166,MATCH(AG284,'Fluid Volume vs Fill Height'!$B$9:$B$2166,1)-1,0,2),
OFFSET('Fluid Volume vs Fill Height'!$B$9:$B$2166,MATCH(AG284,'Fluid Volume vs Fill Height'!$B$9:$B$2166,1)-1,0,2))</f>
        <v>0</v>
      </c>
      <c r="AH296" s="4">
        <f ca="1">FORECAST(AH284,OFFSET('Fluid Volume vs Fill Height'!$E$9:$E$2166,MATCH(AH284,'Fluid Volume vs Fill Height'!$B$9:$B$2166,1)-1,0,2),
OFFSET('Fluid Volume vs Fill Height'!$B$9:$B$2166,MATCH(AH284,'Fluid Volume vs Fill Height'!$B$9:$B$2166,1)-1,0,2))</f>
        <v>0</v>
      </c>
      <c r="AI296" s="4">
        <f ca="1">FORECAST(AI284,OFFSET('Fluid Volume vs Fill Height'!$E$9:$E$2166,MATCH(AI284,'Fluid Volume vs Fill Height'!$B$9:$B$2166,1)-1,0,2),
OFFSET('Fluid Volume vs Fill Height'!$B$9:$B$2166,MATCH(AI284,'Fluid Volume vs Fill Height'!$B$9:$B$2166,1)-1,0,2))</f>
        <v>0</v>
      </c>
      <c r="AJ296" s="4">
        <f ca="1">FORECAST(AJ284,OFFSET('Fluid Volume vs Fill Height'!$E$9:$E$2166,MATCH(AJ284,'Fluid Volume vs Fill Height'!$B$9:$B$2166,1)-1,0,2),
OFFSET('Fluid Volume vs Fill Height'!$B$9:$B$2166,MATCH(AJ284,'Fluid Volume vs Fill Height'!$B$9:$B$2166,1)-1,0,2))</f>
        <v>0</v>
      </c>
      <c r="AK296" s="4">
        <f ca="1">FORECAST(AK284,OFFSET('Fluid Volume vs Fill Height'!$E$9:$E$2166,MATCH(AK284,'Fluid Volume vs Fill Height'!$B$9:$B$2166,1)-1,0,2),
OFFSET('Fluid Volume vs Fill Height'!$B$9:$B$2166,MATCH(AK284,'Fluid Volume vs Fill Height'!$B$9:$B$2166,1)-1,0,2))</f>
        <v>0</v>
      </c>
      <c r="AL296" s="4">
        <f ca="1">FORECAST(AL284,OFFSET('Fluid Volume vs Fill Height'!$E$9:$E$2166,MATCH(AL284,'Fluid Volume vs Fill Height'!$B$9:$B$2166,1)-1,0,2),
OFFSET('Fluid Volume vs Fill Height'!$B$9:$B$2166,MATCH(AL284,'Fluid Volume vs Fill Height'!$B$9:$B$2166,1)-1,0,2))</f>
        <v>0</v>
      </c>
      <c r="AM296" s="4">
        <f ca="1">FORECAST(AM284,OFFSET('Fluid Volume vs Fill Height'!$E$9:$E$2166,MATCH(AM284,'Fluid Volume vs Fill Height'!$B$9:$B$2166,1)-1,0,2),
OFFSET('Fluid Volume vs Fill Height'!$B$9:$B$2166,MATCH(AM284,'Fluid Volume vs Fill Height'!$B$9:$B$2166,1)-1,0,2))</f>
        <v>0</v>
      </c>
      <c r="AN296" s="4">
        <f ca="1">FORECAST(AN284,OFFSET('Fluid Volume vs Fill Height'!$E$9:$E$2166,MATCH(AN284,'Fluid Volume vs Fill Height'!$B$9:$B$2166,1)-1,0,2),
OFFSET('Fluid Volume vs Fill Height'!$B$9:$B$2166,MATCH(AN284,'Fluid Volume vs Fill Height'!$B$9:$B$2166,1)-1,0,2))</f>
        <v>0</v>
      </c>
      <c r="AO296" s="4">
        <f ca="1">FORECAST(AO284,OFFSET('Fluid Volume vs Fill Height'!$E$9:$E$2166,MATCH(AO284,'Fluid Volume vs Fill Height'!$B$9:$B$2166,1)-1,0,2),
OFFSET('Fluid Volume vs Fill Height'!$B$9:$B$2166,MATCH(AO284,'Fluid Volume vs Fill Height'!$B$9:$B$2166,1)-1,0,2))</f>
        <v>0</v>
      </c>
      <c r="AP296" s="4">
        <f ca="1">FORECAST(AP284,OFFSET('Fluid Volume vs Fill Height'!$E$9:$E$2166,MATCH(AP284,'Fluid Volume vs Fill Height'!$B$9:$B$2166,1)-1,0,2),
OFFSET('Fluid Volume vs Fill Height'!$B$9:$B$2166,MATCH(AP284,'Fluid Volume vs Fill Height'!$B$9:$B$2166,1)-1,0,2))</f>
        <v>0</v>
      </c>
      <c r="AQ296" s="4">
        <f ca="1">FORECAST(AQ284,OFFSET('Fluid Volume vs Fill Height'!$E$9:$E$2166,MATCH(AQ284,'Fluid Volume vs Fill Height'!$B$9:$B$2166,1)-1,0,2),
OFFSET('Fluid Volume vs Fill Height'!$B$9:$B$2166,MATCH(AQ284,'Fluid Volume vs Fill Height'!$B$9:$B$2166,1)-1,0,2))</f>
        <v>0</v>
      </c>
      <c r="AR296" s="4">
        <f ca="1">FORECAST(AR284,OFFSET('Fluid Volume vs Fill Height'!$E$9:$E$2166,MATCH(AR284,'Fluid Volume vs Fill Height'!$B$9:$B$2166,1)-1,0,2),
OFFSET('Fluid Volume vs Fill Height'!$B$9:$B$2166,MATCH(AR284,'Fluid Volume vs Fill Height'!$B$9:$B$2166,1)-1,0,2))</f>
        <v>0</v>
      </c>
      <c r="AS296" s="4">
        <f ca="1">FORECAST(AS284,OFFSET('Fluid Volume vs Fill Height'!$E$9:$E$2166,MATCH(AS284,'Fluid Volume vs Fill Height'!$B$9:$B$2166,1)-1,0,2),
OFFSET('Fluid Volume vs Fill Height'!$B$9:$B$2166,MATCH(AS284,'Fluid Volume vs Fill Height'!$B$9:$B$2166,1)-1,0,2))</f>
        <v>0</v>
      </c>
      <c r="AT296" s="4">
        <f ca="1">FORECAST(AT284,OFFSET('Fluid Volume vs Fill Height'!$E$9:$E$2166,MATCH(AT284,'Fluid Volume vs Fill Height'!$B$9:$B$2166,1)-1,0,2),
OFFSET('Fluid Volume vs Fill Height'!$B$9:$B$2166,MATCH(AT284,'Fluid Volume vs Fill Height'!$B$9:$B$2166,1)-1,0,2))</f>
        <v>0</v>
      </c>
      <c r="AU296" s="4">
        <f ca="1">FORECAST(AU284,OFFSET('Fluid Volume vs Fill Height'!$E$9:$E$2166,MATCH(AU284,'Fluid Volume vs Fill Height'!$B$9:$B$2166,1)-1,0,2),
OFFSET('Fluid Volume vs Fill Height'!$B$9:$B$2166,MATCH(AU284,'Fluid Volume vs Fill Height'!$B$9:$B$2166,1)-1,0,2))</f>
        <v>0</v>
      </c>
      <c r="AV296" s="4">
        <f ca="1">FORECAST(AV284,OFFSET('Fluid Volume vs Fill Height'!$E$9:$E$2166,MATCH(AV284,'Fluid Volume vs Fill Height'!$B$9:$B$2166,1)-1,0,2),
OFFSET('Fluid Volume vs Fill Height'!$B$9:$B$2166,MATCH(AV284,'Fluid Volume vs Fill Height'!$B$9:$B$2166,1)-1,0,2))</f>
        <v>0</v>
      </c>
      <c r="AW296" s="4">
        <f ca="1">FORECAST(AW284,OFFSET('Fluid Volume vs Fill Height'!$E$9:$E$2166,MATCH(AW284,'Fluid Volume vs Fill Height'!$B$9:$B$2166,1)-1,0,2),
OFFSET('Fluid Volume vs Fill Height'!$B$9:$B$2166,MATCH(AW284,'Fluid Volume vs Fill Height'!$B$9:$B$2166,1)-1,0,2))</f>
        <v>0</v>
      </c>
      <c r="AX296" s="4">
        <f ca="1">FORECAST(AX284,OFFSET('Fluid Volume vs Fill Height'!$E$9:$E$2166,MATCH(AX284,'Fluid Volume vs Fill Height'!$B$9:$B$2166,1)-1,0,2),
OFFSET('Fluid Volume vs Fill Height'!$B$9:$B$2166,MATCH(AX284,'Fluid Volume vs Fill Height'!$B$9:$B$2166,1)-1,0,2))</f>
        <v>0</v>
      </c>
      <c r="AY296" s="4">
        <f ca="1">FORECAST(AY284,OFFSET('Fluid Volume vs Fill Height'!$E$9:$E$2166,MATCH(AY284,'Fluid Volume vs Fill Height'!$B$9:$B$2166,1)-1,0,2),
OFFSET('Fluid Volume vs Fill Height'!$B$9:$B$2166,MATCH(AY284,'Fluid Volume vs Fill Height'!$B$9:$B$2166,1)-1,0,2))</f>
        <v>0</v>
      </c>
      <c r="AZ296" s="4">
        <f ca="1">FORECAST(AZ284,OFFSET('Fluid Volume vs Fill Height'!$E$9:$E$2166,MATCH(AZ284,'Fluid Volume vs Fill Height'!$B$9:$B$2166,1)-1,0,2),
OFFSET('Fluid Volume vs Fill Height'!$B$9:$B$2166,MATCH(AZ284,'Fluid Volume vs Fill Height'!$B$9:$B$2166,1)-1,0,2))</f>
        <v>0</v>
      </c>
      <c r="BA296" s="4">
        <f ca="1">FORECAST(BA284,OFFSET('Fluid Volume vs Fill Height'!$E$9:$E$2166,MATCH(BA284,'Fluid Volume vs Fill Height'!$B$9:$B$2166,1)-1,0,2),
OFFSET('Fluid Volume vs Fill Height'!$B$9:$B$2166,MATCH(BA284,'Fluid Volume vs Fill Height'!$B$9:$B$2166,1)-1,0,2))</f>
        <v>0</v>
      </c>
      <c r="BB296" s="4">
        <f ca="1">FORECAST(BB284,OFFSET('Fluid Volume vs Fill Height'!$E$9:$E$2166,MATCH(BB284,'Fluid Volume vs Fill Height'!$B$9:$B$2166,1)-1,0,2),
OFFSET('Fluid Volume vs Fill Height'!$B$9:$B$2166,MATCH(BB284,'Fluid Volume vs Fill Height'!$B$9:$B$2166,1)-1,0,2))</f>
        <v>0</v>
      </c>
      <c r="BC296" s="4">
        <f ca="1">FORECAST(BC284,OFFSET('Fluid Volume vs Fill Height'!$E$9:$E$2166,MATCH(BC284,'Fluid Volume vs Fill Height'!$B$9:$B$2166,1)-1,0,2),
OFFSET('Fluid Volume vs Fill Height'!$B$9:$B$2166,MATCH(BC284,'Fluid Volume vs Fill Height'!$B$9:$B$2166,1)-1,0,2))</f>
        <v>0</v>
      </c>
      <c r="BD296" s="4">
        <f ca="1">FORECAST(BD284,OFFSET('Fluid Volume vs Fill Height'!$E$9:$E$2166,MATCH(BD284,'Fluid Volume vs Fill Height'!$B$9:$B$2166,1)-1,0,2),
OFFSET('Fluid Volume vs Fill Height'!$B$9:$B$2166,MATCH(BD284,'Fluid Volume vs Fill Height'!$B$9:$B$2166,1)-1,0,2))</f>
        <v>0</v>
      </c>
      <c r="BE296" s="4">
        <f ca="1">FORECAST(BE284,OFFSET('Fluid Volume vs Fill Height'!$E$9:$E$2166,MATCH(BE284,'Fluid Volume vs Fill Height'!$B$9:$B$2166,1)-1,0,2),
OFFSET('Fluid Volume vs Fill Height'!$B$9:$B$2166,MATCH(BE284,'Fluid Volume vs Fill Height'!$B$9:$B$2166,1)-1,0,2))</f>
        <v>0</v>
      </c>
      <c r="BF296" s="4">
        <f ca="1">FORECAST(BF284,OFFSET('Fluid Volume vs Fill Height'!$E$9:$E$2166,MATCH(BF284,'Fluid Volume vs Fill Height'!$B$9:$B$2166,1)-1,0,2),
OFFSET('Fluid Volume vs Fill Height'!$B$9:$B$2166,MATCH(BF284,'Fluid Volume vs Fill Height'!$B$9:$B$2166,1)-1,0,2))</f>
        <v>0</v>
      </c>
      <c r="BG296" s="4">
        <f ca="1">FORECAST(BG284,OFFSET('Fluid Volume vs Fill Height'!$E$9:$E$2166,MATCH(BG284,'Fluid Volume vs Fill Height'!$B$9:$B$2166,1)-1,0,2),
OFFSET('Fluid Volume vs Fill Height'!$B$9:$B$2166,MATCH(BG284,'Fluid Volume vs Fill Height'!$B$9:$B$2166,1)-1,0,2))</f>
        <v>0</v>
      </c>
      <c r="BH296" s="4">
        <f ca="1">FORECAST(BH284,OFFSET('Fluid Volume vs Fill Height'!$E$9:$E$2166,MATCH(BH284,'Fluid Volume vs Fill Height'!$B$9:$B$2166,1)-1,0,2),
OFFSET('Fluid Volume vs Fill Height'!$B$9:$B$2166,MATCH(BH284,'Fluid Volume vs Fill Height'!$B$9:$B$2166,1)-1,0,2))</f>
        <v>0</v>
      </c>
      <c r="BI296" s="4">
        <f ca="1">FORECAST(BI284,OFFSET('Fluid Volume vs Fill Height'!$E$9:$E$2166,MATCH(BI284,'Fluid Volume vs Fill Height'!$B$9:$B$2166,1)-1,0,2),
OFFSET('Fluid Volume vs Fill Height'!$B$9:$B$2166,MATCH(BI284,'Fluid Volume vs Fill Height'!$B$9:$B$2166,1)-1,0,2))</f>
        <v>0</v>
      </c>
      <c r="BJ296" s="4">
        <f ca="1">FORECAST(BJ284,OFFSET('Fluid Volume vs Fill Height'!$E$9:$E$2166,MATCH(BJ284,'Fluid Volume vs Fill Height'!$B$9:$B$2166,1)-1,0,2),
OFFSET('Fluid Volume vs Fill Height'!$B$9:$B$2166,MATCH(BJ284,'Fluid Volume vs Fill Height'!$B$9:$B$2166,1)-1,0,2))</f>
        <v>0</v>
      </c>
      <c r="BK296" s="4">
        <f ca="1">FORECAST(BK284,OFFSET('Fluid Volume vs Fill Height'!$E$9:$E$2166,MATCH(BK284,'Fluid Volume vs Fill Height'!$B$9:$B$2166,1)-1,0,2),
OFFSET('Fluid Volume vs Fill Height'!$B$9:$B$2166,MATCH(BK284,'Fluid Volume vs Fill Height'!$B$9:$B$2166,1)-1,0,2))</f>
        <v>0</v>
      </c>
      <c r="BL296" s="4">
        <f ca="1">FORECAST(BL284,OFFSET('Fluid Volume vs Fill Height'!$E$9:$E$2166,MATCH(BL284,'Fluid Volume vs Fill Height'!$B$9:$B$2166,1)-1,0,2),
OFFSET('Fluid Volume vs Fill Height'!$B$9:$B$2166,MATCH(BL284,'Fluid Volume vs Fill Height'!$B$9:$B$2166,1)-1,0,2))</f>
        <v>0</v>
      </c>
      <c r="BM296" s="4">
        <f ca="1">FORECAST(BM284,OFFSET('Fluid Volume vs Fill Height'!$E$9:$E$2166,MATCH(BM284,'Fluid Volume vs Fill Height'!$B$9:$B$2166,1)-1,0,2),
OFFSET('Fluid Volume vs Fill Height'!$B$9:$B$2166,MATCH(BM284,'Fluid Volume vs Fill Height'!$B$9:$B$2166,1)-1,0,2))</f>
        <v>0</v>
      </c>
      <c r="BN296" s="4">
        <f ca="1">FORECAST(BN284,OFFSET('Fluid Volume vs Fill Height'!$E$9:$E$2166,MATCH(BN284,'Fluid Volume vs Fill Height'!$B$9:$B$2166,1)-1,0,2),
OFFSET('Fluid Volume vs Fill Height'!$B$9:$B$2166,MATCH(BN284,'Fluid Volume vs Fill Height'!$B$9:$B$2166,1)-1,0,2))</f>
        <v>0</v>
      </c>
      <c r="BO296" s="4">
        <f ca="1">FORECAST(BO284,OFFSET('Fluid Volume vs Fill Height'!$E$9:$E$2166,MATCH(BO284,'Fluid Volume vs Fill Height'!$B$9:$B$2166,1)-1,0,2),
OFFSET('Fluid Volume vs Fill Height'!$B$9:$B$2166,MATCH(BO284,'Fluid Volume vs Fill Height'!$B$9:$B$2166,1)-1,0,2))</f>
        <v>0</v>
      </c>
      <c r="BP296" s="4">
        <f ca="1">FORECAST(BP284,OFFSET('Fluid Volume vs Fill Height'!$E$9:$E$2166,MATCH(BP284,'Fluid Volume vs Fill Height'!$B$9:$B$2166,1)-1,0,2),
OFFSET('Fluid Volume vs Fill Height'!$B$9:$B$2166,MATCH(BP284,'Fluid Volume vs Fill Height'!$B$9:$B$2166,1)-1,0,2))</f>
        <v>0</v>
      </c>
      <c r="BQ296" s="4">
        <f ca="1">FORECAST(BQ284,OFFSET('Fluid Volume vs Fill Height'!$E$9:$E$2166,MATCH(BQ284,'Fluid Volume vs Fill Height'!$B$9:$B$2166,1)-1,0,2),
OFFSET('Fluid Volume vs Fill Height'!$B$9:$B$2166,MATCH(BQ284,'Fluid Volume vs Fill Height'!$B$9:$B$2166,1)-1,0,2))</f>
        <v>0</v>
      </c>
      <c r="BR296" s="4">
        <f ca="1">FORECAST(BR284,OFFSET('Fluid Volume vs Fill Height'!$E$9:$E$2166,MATCH(BR284,'Fluid Volume vs Fill Height'!$B$9:$B$2166,1)-1,0,2),
OFFSET('Fluid Volume vs Fill Height'!$B$9:$B$2166,MATCH(BR284,'Fluid Volume vs Fill Height'!$B$9:$B$2166,1)-1,0,2))</f>
        <v>0</v>
      </c>
      <c r="BS296" s="4">
        <f ca="1">FORECAST(BS284,OFFSET('Fluid Volume vs Fill Height'!$E$9:$E$2166,MATCH(BS284,'Fluid Volume vs Fill Height'!$B$9:$B$2166,1)-1,0,2),
OFFSET('Fluid Volume vs Fill Height'!$B$9:$B$2166,MATCH(BS284,'Fluid Volume vs Fill Height'!$B$9:$B$2166,1)-1,0,2))</f>
        <v>0</v>
      </c>
      <c r="BT296" s="4">
        <f ca="1">FORECAST(BT284,OFFSET('Fluid Volume vs Fill Height'!$E$9:$E$2166,MATCH(BT284,'Fluid Volume vs Fill Height'!$B$9:$B$2166,1)-1,0,2),
OFFSET('Fluid Volume vs Fill Height'!$B$9:$B$2166,MATCH(BT284,'Fluid Volume vs Fill Height'!$B$9:$B$2166,1)-1,0,2))</f>
        <v>0</v>
      </c>
      <c r="BU296" s="4">
        <f ca="1">FORECAST(BU284,OFFSET('Fluid Volume vs Fill Height'!$E$9:$E$2166,MATCH(BU284,'Fluid Volume vs Fill Height'!$B$9:$B$2166,1)-1,0,2),
OFFSET('Fluid Volume vs Fill Height'!$B$9:$B$2166,MATCH(BU284,'Fluid Volume vs Fill Height'!$B$9:$B$2166,1)-1,0,2))</f>
        <v>0</v>
      </c>
      <c r="BV296" s="4">
        <f ca="1">FORECAST(BV284,OFFSET('Fluid Volume vs Fill Height'!$E$9:$E$2166,MATCH(BV284,'Fluid Volume vs Fill Height'!$B$9:$B$2166,1)-1,0,2),
OFFSET('Fluid Volume vs Fill Height'!$B$9:$B$2166,MATCH(BV284,'Fluid Volume vs Fill Height'!$B$9:$B$2166,1)-1,0,2))</f>
        <v>0</v>
      </c>
      <c r="BW296" s="4">
        <f ca="1">FORECAST(BW284,OFFSET('Fluid Volume vs Fill Height'!$E$9:$E$2166,MATCH(BW284,'Fluid Volume vs Fill Height'!$B$9:$B$2166,1)-1,0,2),
OFFSET('Fluid Volume vs Fill Height'!$B$9:$B$2166,MATCH(BW284,'Fluid Volume vs Fill Height'!$B$9:$B$2166,1)-1,0,2))</f>
        <v>0</v>
      </c>
      <c r="BX296" s="4">
        <f ca="1">FORECAST(BX284,OFFSET('Fluid Volume vs Fill Height'!$E$9:$E$2166,MATCH(BX284,'Fluid Volume vs Fill Height'!$B$9:$B$2166,1)-1,0,2),
OFFSET('Fluid Volume vs Fill Height'!$B$9:$B$2166,MATCH(BX284,'Fluid Volume vs Fill Height'!$B$9:$B$2166,1)-1,0,2))</f>
        <v>0</v>
      </c>
      <c r="BY296" s="4">
        <f ca="1">FORECAST(BY284,OFFSET('Fluid Volume vs Fill Height'!$E$9:$E$2166,MATCH(BY284,'Fluid Volume vs Fill Height'!$B$9:$B$2166,1)-1,0,2),
OFFSET('Fluid Volume vs Fill Height'!$B$9:$B$2166,MATCH(BY284,'Fluid Volume vs Fill Height'!$B$9:$B$2166,1)-1,0,2))</f>
        <v>0</v>
      </c>
      <c r="BZ296" s="4">
        <f ca="1">FORECAST(BZ284,OFFSET('Fluid Volume vs Fill Height'!$E$9:$E$2166,MATCH(BZ284,'Fluid Volume vs Fill Height'!$B$9:$B$2166,1)-1,0,2),
OFFSET('Fluid Volume vs Fill Height'!$B$9:$B$2166,MATCH(BZ284,'Fluid Volume vs Fill Height'!$B$9:$B$2166,1)-1,0,2))</f>
        <v>0</v>
      </c>
      <c r="CA296" s="4">
        <f ca="1">FORECAST(CA284,OFFSET('Fluid Volume vs Fill Height'!$E$9:$E$2166,MATCH(CA284,'Fluid Volume vs Fill Height'!$B$9:$B$2166,1)-1,0,2),
OFFSET('Fluid Volume vs Fill Height'!$B$9:$B$2166,MATCH(CA284,'Fluid Volume vs Fill Height'!$B$9:$B$2166,1)-1,0,2))</f>
        <v>0</v>
      </c>
      <c r="CB296" s="4">
        <f ca="1">FORECAST(CB284,OFFSET('Fluid Volume vs Fill Height'!$E$9:$E$2166,MATCH(CB284,'Fluid Volume vs Fill Height'!$B$9:$B$2166,1)-1,0,2),
OFFSET('Fluid Volume vs Fill Height'!$B$9:$B$2166,MATCH(CB284,'Fluid Volume vs Fill Height'!$B$9:$B$2166,1)-1,0,2))</f>
        <v>0</v>
      </c>
      <c r="CC296" s="4">
        <f ca="1">FORECAST(CC284,OFFSET('Fluid Volume vs Fill Height'!$E$9:$E$2166,MATCH(CC284,'Fluid Volume vs Fill Height'!$B$9:$B$2166,1)-1,0,2),
OFFSET('Fluid Volume vs Fill Height'!$B$9:$B$2166,MATCH(CC284,'Fluid Volume vs Fill Height'!$B$9:$B$2166,1)-1,0,2))</f>
        <v>0</v>
      </c>
      <c r="CD296" s="4">
        <f ca="1">FORECAST(CD284,OFFSET('Fluid Volume vs Fill Height'!$E$9:$E$2166,MATCH(CD284,'Fluid Volume vs Fill Height'!$B$9:$B$2166,1)-1,0,2),
OFFSET('Fluid Volume vs Fill Height'!$B$9:$B$2166,MATCH(CD284,'Fluid Volume vs Fill Height'!$B$9:$B$2166,1)-1,0,2))</f>
        <v>0</v>
      </c>
      <c r="CE296" s="4">
        <f ca="1">FORECAST(CE284,OFFSET('Fluid Volume vs Fill Height'!$E$9:$E$2166,MATCH(CE284,'Fluid Volume vs Fill Height'!$B$9:$B$2166,1)-1,0,2),
OFFSET('Fluid Volume vs Fill Height'!$B$9:$B$2166,MATCH(CE284,'Fluid Volume vs Fill Height'!$B$9:$B$2166,1)-1,0,2))</f>
        <v>0</v>
      </c>
      <c r="CF296" s="4">
        <f ca="1">FORECAST(CF284,OFFSET('Fluid Volume vs Fill Height'!$E$9:$E$2166,MATCH(CF284,'Fluid Volume vs Fill Height'!$B$9:$B$2166,1)-1,0,2),
OFFSET('Fluid Volume vs Fill Height'!$B$9:$B$2166,MATCH(CF284,'Fluid Volume vs Fill Height'!$B$9:$B$2166,1)-1,0,2))</f>
        <v>0</v>
      </c>
      <c r="CG296" s="4">
        <f ca="1">FORECAST(CG284,OFFSET('Fluid Volume vs Fill Height'!$E$9:$E$2166,MATCH(CG284,'Fluid Volume vs Fill Height'!$B$9:$B$2166,1)-1,0,2),
OFFSET('Fluid Volume vs Fill Height'!$B$9:$B$2166,MATCH(CG284,'Fluid Volume vs Fill Height'!$B$9:$B$2166,1)-1,0,2))</f>
        <v>0</v>
      </c>
      <c r="CH296" s="4">
        <f ca="1">FORECAST(CH284,OFFSET('Fluid Volume vs Fill Height'!$E$9:$E$2166,MATCH(CH284,'Fluid Volume vs Fill Height'!$B$9:$B$2166,1)-1,0,2),
OFFSET('Fluid Volume vs Fill Height'!$B$9:$B$2166,MATCH(CH284,'Fluid Volume vs Fill Height'!$B$9:$B$2166,1)-1,0,2))</f>
        <v>0</v>
      </c>
      <c r="CI296" s="4">
        <f ca="1">FORECAST(CI284,OFFSET('Fluid Volume vs Fill Height'!$E$9:$E$2166,MATCH(CI284,'Fluid Volume vs Fill Height'!$B$9:$B$2166,1)-1,0,2),
OFFSET('Fluid Volume vs Fill Height'!$B$9:$B$2166,MATCH(CI284,'Fluid Volume vs Fill Height'!$B$9:$B$2166,1)-1,0,2))</f>
        <v>0</v>
      </c>
      <c r="CJ296" s="4">
        <f ca="1">FORECAST(CJ284,OFFSET('Fluid Volume vs Fill Height'!$E$9:$E$2166,MATCH(CJ284,'Fluid Volume vs Fill Height'!$B$9:$B$2166,1)-1,0,2),
OFFSET('Fluid Volume vs Fill Height'!$B$9:$B$2166,MATCH(CJ284,'Fluid Volume vs Fill Height'!$B$9:$B$2166,1)-1,0,2))</f>
        <v>0</v>
      </c>
      <c r="CK296" s="4">
        <f ca="1">FORECAST(CK284,OFFSET('Fluid Volume vs Fill Height'!$E$9:$E$2166,MATCH(CK284,'Fluid Volume vs Fill Height'!$B$9:$B$2166,1)-1,0,2),
OFFSET('Fluid Volume vs Fill Height'!$B$9:$B$2166,MATCH(CK284,'Fluid Volume vs Fill Height'!$B$9:$B$2166,1)-1,0,2))</f>
        <v>0</v>
      </c>
      <c r="CL296" s="4">
        <f ca="1">FORECAST(CL284,OFFSET('Fluid Volume vs Fill Height'!$E$9:$E$2166,MATCH(CL284,'Fluid Volume vs Fill Height'!$B$9:$B$2166,1)-1,0,2),
OFFSET('Fluid Volume vs Fill Height'!$B$9:$B$2166,MATCH(CL284,'Fluid Volume vs Fill Height'!$B$9:$B$2166,1)-1,0,2))</f>
        <v>0</v>
      </c>
      <c r="CM296" s="4">
        <f ca="1">FORECAST(CM284,OFFSET('Fluid Volume vs Fill Height'!$E$9:$E$2166,MATCH(CM284,'Fluid Volume vs Fill Height'!$B$9:$B$2166,1)-1,0,2),
OFFSET('Fluid Volume vs Fill Height'!$B$9:$B$2166,MATCH(CM284,'Fluid Volume vs Fill Height'!$B$9:$B$2166,1)-1,0,2))</f>
        <v>0</v>
      </c>
      <c r="CN296" s="4">
        <f ca="1">FORECAST(CN284,OFFSET('Fluid Volume vs Fill Height'!$E$9:$E$2166,MATCH(CN284,'Fluid Volume vs Fill Height'!$B$9:$B$2166,1)-1,0,2),
OFFSET('Fluid Volume vs Fill Height'!$B$9:$B$2166,MATCH(CN284,'Fluid Volume vs Fill Height'!$B$9:$B$2166,1)-1,0,2))</f>
        <v>0</v>
      </c>
      <c r="CO296" s="4">
        <f ca="1">FORECAST(CO284,OFFSET('Fluid Volume vs Fill Height'!$E$9:$E$2166,MATCH(CO284,'Fluid Volume vs Fill Height'!$B$9:$B$2166,1)-1,0,2),
OFFSET('Fluid Volume vs Fill Height'!$B$9:$B$2166,MATCH(CO284,'Fluid Volume vs Fill Height'!$B$9:$B$2166,1)-1,0,2))</f>
        <v>0</v>
      </c>
      <c r="CP296" s="4">
        <f ca="1">FORECAST(CP284,OFFSET('Fluid Volume vs Fill Height'!$E$9:$E$2166,MATCH(CP284,'Fluid Volume vs Fill Height'!$B$9:$B$2166,1)-1,0,2),
OFFSET('Fluid Volume vs Fill Height'!$B$9:$B$2166,MATCH(CP284,'Fluid Volume vs Fill Height'!$B$9:$B$2166,1)-1,0,2))</f>
        <v>0</v>
      </c>
      <c r="CQ296" s="4">
        <f ca="1">FORECAST(CQ284,OFFSET('Fluid Volume vs Fill Height'!$E$9:$E$2166,MATCH(CQ284,'Fluid Volume vs Fill Height'!$B$9:$B$2166,1)-1,0,2),
OFFSET('Fluid Volume vs Fill Height'!$B$9:$B$2166,MATCH(CQ284,'Fluid Volume vs Fill Height'!$B$9:$B$2166,1)-1,0,2))</f>
        <v>0</v>
      </c>
      <c r="CR296" s="4">
        <f ca="1">FORECAST(CR284,OFFSET('Fluid Volume vs Fill Height'!$E$9:$E$2166,MATCH(CR284,'Fluid Volume vs Fill Height'!$B$9:$B$2166,1)-1,0,2),
OFFSET('Fluid Volume vs Fill Height'!$B$9:$B$2166,MATCH(CR284,'Fluid Volume vs Fill Height'!$B$9:$B$2166,1)-1,0,2))</f>
        <v>0</v>
      </c>
      <c r="CS296" s="4">
        <f ca="1">FORECAST(CS284,OFFSET('Fluid Volume vs Fill Height'!$E$9:$E$2166,MATCH(CS284,'Fluid Volume vs Fill Height'!$B$9:$B$2166,1)-1,0,2),
OFFSET('Fluid Volume vs Fill Height'!$B$9:$B$2166,MATCH(CS284,'Fluid Volume vs Fill Height'!$B$9:$B$2166,1)-1,0,2))</f>
        <v>0</v>
      </c>
      <c r="CT296" s="4">
        <f ca="1">FORECAST(CT284,OFFSET('Fluid Volume vs Fill Height'!$E$9:$E$2166,MATCH(CT284,'Fluid Volume vs Fill Height'!$B$9:$B$2166,1)-1,0,2),
OFFSET('Fluid Volume vs Fill Height'!$B$9:$B$2166,MATCH(CT284,'Fluid Volume vs Fill Height'!$B$9:$B$2166,1)-1,0,2))</f>
        <v>0</v>
      </c>
      <c r="CU296" s="4">
        <f ca="1">FORECAST(CU284,OFFSET('Fluid Volume vs Fill Height'!$E$9:$E$2166,MATCH(CU284,'Fluid Volume vs Fill Height'!$B$9:$B$2166,1)-1,0,2),
OFFSET('Fluid Volume vs Fill Height'!$B$9:$B$2166,MATCH(CU284,'Fluid Volume vs Fill Height'!$B$9:$B$2166,1)-1,0,2))</f>
        <v>0</v>
      </c>
      <c r="CV296" s="4">
        <f ca="1">FORECAST(CV284,OFFSET('Fluid Volume vs Fill Height'!$E$9:$E$2166,MATCH(CV284,'Fluid Volume vs Fill Height'!$B$9:$B$2166,1)-1,0,2),
OFFSET('Fluid Volume vs Fill Height'!$B$9:$B$2166,MATCH(CV284,'Fluid Volume vs Fill Height'!$B$9:$B$2166,1)-1,0,2))</f>
        <v>0</v>
      </c>
      <c r="CW296" s="4">
        <f ca="1">FORECAST(CW284,OFFSET('Fluid Volume vs Fill Height'!$E$9:$E$2166,MATCH(CW284,'Fluid Volume vs Fill Height'!$B$9:$B$2166,1)-1,0,2),
OFFSET('Fluid Volume vs Fill Height'!$B$9:$B$2166,MATCH(CW284,'Fluid Volume vs Fill Height'!$B$9:$B$2166,1)-1,0,2))</f>
        <v>0</v>
      </c>
      <c r="CX296" s="4">
        <f ca="1">FORECAST(CX284,OFFSET('Fluid Volume vs Fill Height'!$E$9:$E$2166,MATCH(CX284,'Fluid Volume vs Fill Height'!$B$9:$B$2166,1)-1,0,2),
OFFSET('Fluid Volume vs Fill Height'!$B$9:$B$2166,MATCH(CX284,'Fluid Volume vs Fill Height'!$B$9:$B$2166,1)-1,0,2))</f>
        <v>0</v>
      </c>
      <c r="CY296" s="4">
        <f ca="1">FORECAST(CY284,OFFSET('Fluid Volume vs Fill Height'!$E$9:$E$2166,MATCH(CY284,'Fluid Volume vs Fill Height'!$B$9:$B$2166,1)-1,0,2),
OFFSET('Fluid Volume vs Fill Height'!$B$9:$B$2166,MATCH(CY284,'Fluid Volume vs Fill Height'!$B$9:$B$2166,1)-1,0,2))</f>
        <v>0</v>
      </c>
      <c r="CZ296" s="4">
        <f ca="1">FORECAST(CZ284,OFFSET('Fluid Volume vs Fill Height'!$E$9:$E$2166,MATCH(CZ284,'Fluid Volume vs Fill Height'!$B$9:$B$2166,1)-1,0,2),
OFFSET('Fluid Volume vs Fill Height'!$B$9:$B$2166,MATCH(CZ284,'Fluid Volume vs Fill Height'!$B$9:$B$2166,1)-1,0,2))</f>
        <v>0</v>
      </c>
      <c r="DA296" s="4">
        <f ca="1">FORECAST(DA284,OFFSET('Fluid Volume vs Fill Height'!$E$9:$E$2166,MATCH(DA284,'Fluid Volume vs Fill Height'!$B$9:$B$2166,1)-1,0,2),
OFFSET('Fluid Volume vs Fill Height'!$B$9:$B$2166,MATCH(DA284,'Fluid Volume vs Fill Height'!$B$9:$B$2166,1)-1,0,2))</f>
        <v>0</v>
      </c>
      <c r="DB296" s="4">
        <f ca="1">FORECAST(DB284,OFFSET('Fluid Volume vs Fill Height'!$E$9:$E$2166,MATCH(DB284,'Fluid Volume vs Fill Height'!$B$9:$B$2166,1)-1,0,2),
OFFSET('Fluid Volume vs Fill Height'!$B$9:$B$2166,MATCH(DB284,'Fluid Volume vs Fill Height'!$B$9:$B$2166,1)-1,0,2))</f>
        <v>0</v>
      </c>
      <c r="DC296" s="4">
        <f ca="1">FORECAST(DC284,OFFSET('Fluid Volume vs Fill Height'!$E$9:$E$2166,MATCH(DC284,'Fluid Volume vs Fill Height'!$B$9:$B$2166,1)-1,0,2),
OFFSET('Fluid Volume vs Fill Height'!$B$9:$B$2166,MATCH(DC284,'Fluid Volume vs Fill Height'!$B$9:$B$2166,1)-1,0,2))</f>
        <v>0</v>
      </c>
      <c r="DD296" s="4">
        <f ca="1">FORECAST(DD284,OFFSET('Fluid Volume vs Fill Height'!$E$9:$E$2166,MATCH(DD284,'Fluid Volume vs Fill Height'!$B$9:$B$2166,1)-1,0,2),
OFFSET('Fluid Volume vs Fill Height'!$B$9:$B$2166,MATCH(DD284,'Fluid Volume vs Fill Height'!$B$9:$B$2166,1)-1,0,2))</f>
        <v>0</v>
      </c>
      <c r="DE296" s="4">
        <f ca="1">FORECAST(DE284,OFFSET('Fluid Volume vs Fill Height'!$E$9:$E$2166,MATCH(DE284,'Fluid Volume vs Fill Height'!$B$9:$B$2166,1)-1,0,2),
OFFSET('Fluid Volume vs Fill Height'!$B$9:$B$2166,MATCH(DE284,'Fluid Volume vs Fill Height'!$B$9:$B$2166,1)-1,0,2))</f>
        <v>0</v>
      </c>
      <c r="DF296" s="4">
        <f ca="1">FORECAST(DF284,OFFSET('Fluid Volume vs Fill Height'!$E$9:$E$2166,MATCH(DF284,'Fluid Volume vs Fill Height'!$B$9:$B$2166,1)-1,0,2),
OFFSET('Fluid Volume vs Fill Height'!$B$9:$B$2166,MATCH(DF284,'Fluid Volume vs Fill Height'!$B$9:$B$2166,1)-1,0,2))</f>
        <v>0</v>
      </c>
      <c r="DG296" s="4">
        <f ca="1">FORECAST(DG284,OFFSET('Fluid Volume vs Fill Height'!$E$9:$E$2166,MATCH(DG284,'Fluid Volume vs Fill Height'!$B$9:$B$2166,1)-1,0,2),
OFFSET('Fluid Volume vs Fill Height'!$B$9:$B$2166,MATCH(DG284,'Fluid Volume vs Fill Height'!$B$9:$B$2166,1)-1,0,2))</f>
        <v>0</v>
      </c>
      <c r="DH296" s="4">
        <f ca="1">FORECAST(DH284,OFFSET('Fluid Volume vs Fill Height'!$E$9:$E$2166,MATCH(DH284,'Fluid Volume vs Fill Height'!$B$9:$B$2166,1)-1,0,2),
OFFSET('Fluid Volume vs Fill Height'!$B$9:$B$2166,MATCH(DH284,'Fluid Volume vs Fill Height'!$B$9:$B$2166,1)-1,0,2))</f>
        <v>0</v>
      </c>
      <c r="DI296" s="4">
        <f ca="1">FORECAST(DI284,OFFSET('Fluid Volume vs Fill Height'!$E$9:$E$2166,MATCH(DI284,'Fluid Volume vs Fill Height'!$B$9:$B$2166,1)-1,0,2),
OFFSET('Fluid Volume vs Fill Height'!$B$9:$B$2166,MATCH(DI284,'Fluid Volume vs Fill Height'!$B$9:$B$2166,1)-1,0,2))</f>
        <v>0</v>
      </c>
      <c r="DJ296" s="4">
        <f ca="1">FORECAST(DJ284,OFFSET('Fluid Volume vs Fill Height'!$E$9:$E$2166,MATCH(DJ284,'Fluid Volume vs Fill Height'!$B$9:$B$2166,1)-1,0,2),
OFFSET('Fluid Volume vs Fill Height'!$B$9:$B$2166,MATCH(DJ284,'Fluid Volume vs Fill Height'!$B$9:$B$2166,1)-1,0,2))</f>
        <v>0</v>
      </c>
      <c r="DK296" s="4">
        <f ca="1">FORECAST(DK284,OFFSET('Fluid Volume vs Fill Height'!$E$9:$E$2166,MATCH(DK284,'Fluid Volume vs Fill Height'!$B$9:$B$2166,1)-1,0,2),
OFFSET('Fluid Volume vs Fill Height'!$B$9:$B$2166,MATCH(DK284,'Fluid Volume vs Fill Height'!$B$9:$B$2166,1)-1,0,2))</f>
        <v>0</v>
      </c>
      <c r="DL296" s="4">
        <f ca="1">FORECAST(DL284,OFFSET('Fluid Volume vs Fill Height'!$E$9:$E$2166,MATCH(DL284,'Fluid Volume vs Fill Height'!$B$9:$B$2166,1)-1,0,2),
OFFSET('Fluid Volume vs Fill Height'!$B$9:$B$2166,MATCH(DL284,'Fluid Volume vs Fill Height'!$B$9:$B$2166,1)-1,0,2))</f>
        <v>0</v>
      </c>
      <c r="DM296" s="4">
        <f ca="1">FORECAST(DM284,OFFSET('Fluid Volume vs Fill Height'!$E$9:$E$2166,MATCH(DM284,'Fluid Volume vs Fill Height'!$B$9:$B$2166,1)-1,0,2),
OFFSET('Fluid Volume vs Fill Height'!$B$9:$B$2166,MATCH(DM284,'Fluid Volume vs Fill Height'!$B$9:$B$2166,1)-1,0,2))</f>
        <v>0</v>
      </c>
      <c r="DN296" s="4">
        <f ca="1">FORECAST(DN284,OFFSET('Fluid Volume vs Fill Height'!$E$9:$E$2166,MATCH(DN284,'Fluid Volume vs Fill Height'!$B$9:$B$2166,1)-1,0,2),
OFFSET('Fluid Volume vs Fill Height'!$B$9:$B$2166,MATCH(DN284,'Fluid Volume vs Fill Height'!$B$9:$B$2166,1)-1,0,2))</f>
        <v>0</v>
      </c>
      <c r="DO296" s="4">
        <f ca="1">FORECAST(DO284,OFFSET('Fluid Volume vs Fill Height'!$E$9:$E$2166,MATCH(DO284,'Fluid Volume vs Fill Height'!$B$9:$B$2166,1)-1,0,2),
OFFSET('Fluid Volume vs Fill Height'!$B$9:$B$2166,MATCH(DO284,'Fluid Volume vs Fill Height'!$B$9:$B$2166,1)-1,0,2))</f>
        <v>0</v>
      </c>
      <c r="DP296" s="4">
        <f ca="1">FORECAST(DP284,OFFSET('Fluid Volume vs Fill Height'!$E$9:$E$2166,MATCH(DP284,'Fluid Volume vs Fill Height'!$B$9:$B$2166,1)-1,0,2),
OFFSET('Fluid Volume vs Fill Height'!$B$9:$B$2166,MATCH(DP284,'Fluid Volume vs Fill Height'!$B$9:$B$2166,1)-1,0,2))</f>
        <v>0</v>
      </c>
      <c r="DQ296" s="4">
        <f ca="1">FORECAST(DQ284,OFFSET('Fluid Volume vs Fill Height'!$E$9:$E$2166,MATCH(DQ284,'Fluid Volume vs Fill Height'!$B$9:$B$2166,1)-1,0,2),
OFFSET('Fluid Volume vs Fill Height'!$B$9:$B$2166,MATCH(DQ284,'Fluid Volume vs Fill Height'!$B$9:$B$2166,1)-1,0,2))</f>
        <v>0</v>
      </c>
      <c r="DR296" s="4">
        <f ca="1">FORECAST(DR284,OFFSET('Fluid Volume vs Fill Height'!$E$9:$E$2166,MATCH(DR284,'Fluid Volume vs Fill Height'!$B$9:$B$2166,1)-1,0,2),
OFFSET('Fluid Volume vs Fill Height'!$B$9:$B$2166,MATCH(DR284,'Fluid Volume vs Fill Height'!$B$9:$B$2166,1)-1,0,2))</f>
        <v>0</v>
      </c>
      <c r="DS296" s="4">
        <f ca="1">FORECAST(DS284,OFFSET('Fluid Volume vs Fill Height'!$E$9:$E$2166,MATCH(DS284,'Fluid Volume vs Fill Height'!$B$9:$B$2166,1)-1,0,2),
OFFSET('Fluid Volume vs Fill Height'!$B$9:$B$2166,MATCH(DS284,'Fluid Volume vs Fill Height'!$B$9:$B$2166,1)-1,0,2))</f>
        <v>0</v>
      </c>
      <c r="DT296" s="4">
        <f ca="1">FORECAST(DT284,OFFSET('Fluid Volume vs Fill Height'!$E$9:$E$2166,MATCH(DT284,'Fluid Volume vs Fill Height'!$B$9:$B$2166,1)-1,0,2),
OFFSET('Fluid Volume vs Fill Height'!$B$9:$B$2166,MATCH(DT284,'Fluid Volume vs Fill Height'!$B$9:$B$2166,1)-1,0,2))</f>
        <v>0</v>
      </c>
      <c r="DU296" s="4">
        <f ca="1">FORECAST(DU284,OFFSET('Fluid Volume vs Fill Height'!$E$9:$E$2166,MATCH(DU284,'Fluid Volume vs Fill Height'!$B$9:$B$2166,1)-1,0,2),
OFFSET('Fluid Volume vs Fill Height'!$B$9:$B$2166,MATCH(DU284,'Fluid Volume vs Fill Height'!$B$9:$B$2166,1)-1,0,2))</f>
        <v>0</v>
      </c>
      <c r="DV296" s="4">
        <f ca="1">FORECAST(DV284,OFFSET('Fluid Volume vs Fill Height'!$E$9:$E$2166,MATCH(DV284,'Fluid Volume vs Fill Height'!$B$9:$B$2166,1)-1,0,2),
OFFSET('Fluid Volume vs Fill Height'!$B$9:$B$2166,MATCH(DV284,'Fluid Volume vs Fill Height'!$B$9:$B$2166,1)-1,0,2))</f>
        <v>0</v>
      </c>
      <c r="DW296" s="4">
        <f ca="1">FORECAST(DW284,OFFSET('Fluid Volume vs Fill Height'!$E$9:$E$2166,MATCH(DW284,'Fluid Volume vs Fill Height'!$B$9:$B$2166,1)-1,0,2),
OFFSET('Fluid Volume vs Fill Height'!$B$9:$B$2166,MATCH(DW284,'Fluid Volume vs Fill Height'!$B$9:$B$2166,1)-1,0,2))</f>
        <v>0</v>
      </c>
      <c r="DX296" s="4">
        <f ca="1">FORECAST(DX284,OFFSET('Fluid Volume vs Fill Height'!$E$9:$E$2166,MATCH(DX284,'Fluid Volume vs Fill Height'!$B$9:$B$2166,1)-1,0,2),
OFFSET('Fluid Volume vs Fill Height'!$B$9:$B$2166,MATCH(DX284,'Fluid Volume vs Fill Height'!$B$9:$B$2166,1)-1,0,2))</f>
        <v>0</v>
      </c>
      <c r="DY296" s="4">
        <f ca="1">FORECAST(DY284,OFFSET('Fluid Volume vs Fill Height'!$E$9:$E$2166,MATCH(DY284,'Fluid Volume vs Fill Height'!$B$9:$B$2166,1)-1,0,2),
OFFSET('Fluid Volume vs Fill Height'!$B$9:$B$2166,MATCH(DY284,'Fluid Volume vs Fill Height'!$B$9:$B$2166,1)-1,0,2))</f>
        <v>0</v>
      </c>
      <c r="DZ296" s="4">
        <f ca="1">FORECAST(DZ284,OFFSET('Fluid Volume vs Fill Height'!$E$9:$E$2166,MATCH(DZ284,'Fluid Volume vs Fill Height'!$B$9:$B$2166,1)-1,0,2),
OFFSET('Fluid Volume vs Fill Height'!$B$9:$B$2166,MATCH(DZ284,'Fluid Volume vs Fill Height'!$B$9:$B$2166,1)-1,0,2))</f>
        <v>0</v>
      </c>
      <c r="EA296" s="4">
        <f ca="1">FORECAST(EA284,OFFSET('Fluid Volume vs Fill Height'!$E$9:$E$2166,MATCH(EA284,'Fluid Volume vs Fill Height'!$B$9:$B$2166,1)-1,0,2),
OFFSET('Fluid Volume vs Fill Height'!$B$9:$B$2166,MATCH(EA284,'Fluid Volume vs Fill Height'!$B$9:$B$2166,1)-1,0,2))</f>
        <v>0</v>
      </c>
      <c r="EB296" s="4">
        <f ca="1">FORECAST(EB284,OFFSET('Fluid Volume vs Fill Height'!$E$9:$E$2166,MATCH(EB284,'Fluid Volume vs Fill Height'!$B$9:$B$2166,1)-1,0,2),
OFFSET('Fluid Volume vs Fill Height'!$B$9:$B$2166,MATCH(EB284,'Fluid Volume vs Fill Height'!$B$9:$B$2166,1)-1,0,2))</f>
        <v>0</v>
      </c>
      <c r="EC296" s="4">
        <f ca="1">FORECAST(EC284,OFFSET('Fluid Volume vs Fill Height'!$E$9:$E$2166,MATCH(EC284,'Fluid Volume vs Fill Height'!$B$9:$B$2166,1)-1,0,2),
OFFSET('Fluid Volume vs Fill Height'!$B$9:$B$2166,MATCH(EC284,'Fluid Volume vs Fill Height'!$B$9:$B$2166,1)-1,0,2))</f>
        <v>0</v>
      </c>
      <c r="ED296" s="4">
        <f ca="1">FORECAST(ED284,OFFSET('Fluid Volume vs Fill Height'!$E$9:$E$2166,MATCH(ED284,'Fluid Volume vs Fill Height'!$B$9:$B$2166,1)-1,0,2),
OFFSET('Fluid Volume vs Fill Height'!$B$9:$B$2166,MATCH(ED284,'Fluid Volume vs Fill Height'!$B$9:$B$2166,1)-1,0,2))</f>
        <v>0</v>
      </c>
      <c r="EE296" s="4">
        <f ca="1">FORECAST(EE284,OFFSET('Fluid Volume vs Fill Height'!$E$9:$E$2166,MATCH(EE284,'Fluid Volume vs Fill Height'!$B$9:$B$2166,1)-1,0,2),
OFFSET('Fluid Volume vs Fill Height'!$B$9:$B$2166,MATCH(EE284,'Fluid Volume vs Fill Height'!$B$9:$B$2166,1)-1,0,2))</f>
        <v>0</v>
      </c>
      <c r="EF296" s="4">
        <f ca="1">FORECAST(EF284,OFFSET('Fluid Volume vs Fill Height'!$E$9:$E$2166,MATCH(EF284,'Fluid Volume vs Fill Height'!$B$9:$B$2166,1)-1,0,2),
OFFSET('Fluid Volume vs Fill Height'!$B$9:$B$2166,MATCH(EF284,'Fluid Volume vs Fill Height'!$B$9:$B$2166,1)-1,0,2))</f>
        <v>0</v>
      </c>
      <c r="EG296" s="4">
        <f ca="1">FORECAST(EG284,OFFSET('Fluid Volume vs Fill Height'!$E$9:$E$2166,MATCH(EG284,'Fluid Volume vs Fill Height'!$B$9:$B$2166,1)-1,0,2),
OFFSET('Fluid Volume vs Fill Height'!$B$9:$B$2166,MATCH(EG284,'Fluid Volume vs Fill Height'!$B$9:$B$2166,1)-1,0,2))</f>
        <v>0</v>
      </c>
      <c r="EH296" s="4">
        <f ca="1">FORECAST(EH284,OFFSET('Fluid Volume vs Fill Height'!$E$9:$E$2166,MATCH(EH284,'Fluid Volume vs Fill Height'!$B$9:$B$2166,1)-1,0,2),
OFFSET('Fluid Volume vs Fill Height'!$B$9:$B$2166,MATCH(EH284,'Fluid Volume vs Fill Height'!$B$9:$B$2166,1)-1,0,2))</f>
        <v>0</v>
      </c>
      <c r="EI296" s="4">
        <f ca="1">FORECAST(EI284,OFFSET('Fluid Volume vs Fill Height'!$E$9:$E$2166,MATCH(EI284,'Fluid Volume vs Fill Height'!$B$9:$B$2166,1)-1,0,2),
OFFSET('Fluid Volume vs Fill Height'!$B$9:$B$2166,MATCH(EI284,'Fluid Volume vs Fill Height'!$B$9:$B$2166,1)-1,0,2))</f>
        <v>0</v>
      </c>
      <c r="EJ296" s="4">
        <f ca="1">FORECAST(EJ284,OFFSET('Fluid Volume vs Fill Height'!$E$9:$E$2166,MATCH(EJ284,'Fluid Volume vs Fill Height'!$B$9:$B$2166,1)-1,0,2),
OFFSET('Fluid Volume vs Fill Height'!$B$9:$B$2166,MATCH(EJ284,'Fluid Volume vs Fill Height'!$B$9:$B$2166,1)-1,0,2))</f>
        <v>0</v>
      </c>
      <c r="EK296" s="4">
        <f ca="1">FORECAST(EK284,OFFSET('Fluid Volume vs Fill Height'!$E$9:$E$2166,MATCH(EK284,'Fluid Volume vs Fill Height'!$B$9:$B$2166,1)-1,0,2),
OFFSET('Fluid Volume vs Fill Height'!$B$9:$B$2166,MATCH(EK284,'Fluid Volume vs Fill Height'!$B$9:$B$2166,1)-1,0,2))</f>
        <v>0</v>
      </c>
      <c r="EL296" s="4">
        <f ca="1">FORECAST(EL284,OFFSET('Fluid Volume vs Fill Height'!$E$9:$E$2166,MATCH(EL284,'Fluid Volume vs Fill Height'!$B$9:$B$2166,1)-1,0,2),
OFFSET('Fluid Volume vs Fill Height'!$B$9:$B$2166,MATCH(EL284,'Fluid Volume vs Fill Height'!$B$9:$B$2166,1)-1,0,2))</f>
        <v>0</v>
      </c>
      <c r="EM296" s="4">
        <f ca="1">FORECAST(EM284,OFFSET('Fluid Volume vs Fill Height'!$E$9:$E$2166,MATCH(EM284,'Fluid Volume vs Fill Height'!$B$9:$B$2166,1)-1,0,2),
OFFSET('Fluid Volume vs Fill Height'!$B$9:$B$2166,MATCH(EM284,'Fluid Volume vs Fill Height'!$B$9:$B$2166,1)-1,0,2))</f>
        <v>0</v>
      </c>
      <c r="EN296" s="4">
        <f ca="1">FORECAST(EN284,OFFSET('Fluid Volume vs Fill Height'!$E$9:$E$2166,MATCH(EN284,'Fluid Volume vs Fill Height'!$B$9:$B$2166,1)-1,0,2),
OFFSET('Fluid Volume vs Fill Height'!$B$9:$B$2166,MATCH(EN284,'Fluid Volume vs Fill Height'!$B$9:$B$2166,1)-1,0,2))</f>
        <v>0</v>
      </c>
      <c r="EO296" s="4">
        <f ca="1">FORECAST(EO284,OFFSET('Fluid Volume vs Fill Height'!$E$9:$E$2166,MATCH(EO284,'Fluid Volume vs Fill Height'!$B$9:$B$2166,1)-1,0,2),
OFFSET('Fluid Volume vs Fill Height'!$B$9:$B$2166,MATCH(EO284,'Fluid Volume vs Fill Height'!$B$9:$B$2166,1)-1,0,2))</f>
        <v>0</v>
      </c>
      <c r="EP296" s="4">
        <f ca="1">FORECAST(EP284,OFFSET('Fluid Volume vs Fill Height'!$E$9:$E$2166,MATCH(EP284,'Fluid Volume vs Fill Height'!$B$9:$B$2166,1)-1,0,2),
OFFSET('Fluid Volume vs Fill Height'!$B$9:$B$2166,MATCH(EP284,'Fluid Volume vs Fill Height'!$B$9:$B$2166,1)-1,0,2))</f>
        <v>0</v>
      </c>
      <c r="EQ296" s="4">
        <f ca="1">FORECAST(EQ284,OFFSET('Fluid Volume vs Fill Height'!$E$9:$E$2166,MATCH(EQ284,'Fluid Volume vs Fill Height'!$B$9:$B$2166,1)-1,0,2),
OFFSET('Fluid Volume vs Fill Height'!$B$9:$B$2166,MATCH(EQ284,'Fluid Volume vs Fill Height'!$B$9:$B$2166,1)-1,0,2))</f>
        <v>0</v>
      </c>
      <c r="ER296" s="4">
        <f ca="1">FORECAST(ER284,OFFSET('Fluid Volume vs Fill Height'!$E$9:$E$2166,MATCH(ER284,'Fluid Volume vs Fill Height'!$B$9:$B$2166,1)-1,0,2),
OFFSET('Fluid Volume vs Fill Height'!$B$9:$B$2166,MATCH(ER284,'Fluid Volume vs Fill Height'!$B$9:$B$2166,1)-1,0,2))</f>
        <v>0</v>
      </c>
      <c r="ES296" s="4">
        <f ca="1">FORECAST(ES284,OFFSET('Fluid Volume vs Fill Height'!$E$9:$E$2166,MATCH(ES284,'Fluid Volume vs Fill Height'!$B$9:$B$2166,1)-1,0,2),
OFFSET('Fluid Volume vs Fill Height'!$B$9:$B$2166,MATCH(ES284,'Fluid Volume vs Fill Height'!$B$9:$B$2166,1)-1,0,2))</f>
        <v>0</v>
      </c>
      <c r="ET296" s="4">
        <f ca="1">FORECAST(ET284,OFFSET('Fluid Volume vs Fill Height'!$E$9:$E$2166,MATCH(ET284,'Fluid Volume vs Fill Height'!$B$9:$B$2166,1)-1,0,2),
OFFSET('Fluid Volume vs Fill Height'!$B$9:$B$2166,MATCH(ET284,'Fluid Volume vs Fill Height'!$B$9:$B$2166,1)-1,0,2))</f>
        <v>0</v>
      </c>
      <c r="EU296" s="4">
        <f ca="1">FORECAST(EU284,OFFSET('Fluid Volume vs Fill Height'!$E$9:$E$2166,MATCH(EU284,'Fluid Volume vs Fill Height'!$B$9:$B$2166,1)-1,0,2),
OFFSET('Fluid Volume vs Fill Height'!$B$9:$B$2166,MATCH(EU284,'Fluid Volume vs Fill Height'!$B$9:$B$2166,1)-1,0,2))</f>
        <v>0</v>
      </c>
      <c r="EV296" s="4">
        <f ca="1">FORECAST(EV284,OFFSET('Fluid Volume vs Fill Height'!$E$9:$E$2166,MATCH(EV284,'Fluid Volume vs Fill Height'!$B$9:$B$2166,1)-1,0,2),
OFFSET('Fluid Volume vs Fill Height'!$B$9:$B$2166,MATCH(EV284,'Fluid Volume vs Fill Height'!$B$9:$B$2166,1)-1,0,2))</f>
        <v>0</v>
      </c>
      <c r="EW296" s="4">
        <f ca="1">FORECAST(EW284,OFFSET('Fluid Volume vs Fill Height'!$E$9:$E$2166,MATCH(EW284,'Fluid Volume vs Fill Height'!$B$9:$B$2166,1)-1,0,2),
OFFSET('Fluid Volume vs Fill Height'!$B$9:$B$2166,MATCH(EW284,'Fluid Volume vs Fill Height'!$B$9:$B$2166,1)-1,0,2))</f>
        <v>0</v>
      </c>
      <c r="EX296" s="4">
        <f ca="1">FORECAST(EX284,OFFSET('Fluid Volume vs Fill Height'!$E$9:$E$2166,MATCH(EX284,'Fluid Volume vs Fill Height'!$B$9:$B$2166,1)-1,0,2),
OFFSET('Fluid Volume vs Fill Height'!$B$9:$B$2166,MATCH(EX284,'Fluid Volume vs Fill Height'!$B$9:$B$2166,1)-1,0,2))</f>
        <v>0</v>
      </c>
      <c r="EY296" s="4">
        <f ca="1">FORECAST(EY284,OFFSET('Fluid Volume vs Fill Height'!$E$9:$E$2166,MATCH(EY284,'Fluid Volume vs Fill Height'!$B$9:$B$2166,1)-1,0,2),
OFFSET('Fluid Volume vs Fill Height'!$B$9:$B$2166,MATCH(EY284,'Fluid Volume vs Fill Height'!$B$9:$B$2166,1)-1,0,2))</f>
        <v>0</v>
      </c>
      <c r="EZ296" s="4">
        <f ca="1">FORECAST(EZ284,OFFSET('Fluid Volume vs Fill Height'!$E$9:$E$2166,MATCH(EZ284,'Fluid Volume vs Fill Height'!$B$9:$B$2166,1)-1,0,2),
OFFSET('Fluid Volume vs Fill Height'!$B$9:$B$2166,MATCH(EZ284,'Fluid Volume vs Fill Height'!$B$9:$B$2166,1)-1,0,2))</f>
        <v>0</v>
      </c>
      <c r="FA296" s="4">
        <f ca="1">FORECAST(FA284,OFFSET('Fluid Volume vs Fill Height'!$E$9:$E$2166,MATCH(FA284,'Fluid Volume vs Fill Height'!$B$9:$B$2166,1)-1,0,2),
OFFSET('Fluid Volume vs Fill Height'!$B$9:$B$2166,MATCH(FA284,'Fluid Volume vs Fill Height'!$B$9:$B$2166,1)-1,0,2))</f>
        <v>0</v>
      </c>
      <c r="FB296" s="4">
        <f ca="1">FORECAST(FB284,OFFSET('Fluid Volume vs Fill Height'!$E$9:$E$2166,MATCH(FB284,'Fluid Volume vs Fill Height'!$B$9:$B$2166,1)-1,0,2),
OFFSET('Fluid Volume vs Fill Height'!$B$9:$B$2166,MATCH(FB284,'Fluid Volume vs Fill Height'!$B$9:$B$2166,1)-1,0,2))</f>
        <v>0</v>
      </c>
      <c r="FC296" s="4">
        <f ca="1">FORECAST(FC284,OFFSET('Fluid Volume vs Fill Height'!$E$9:$E$2166,MATCH(FC284,'Fluid Volume vs Fill Height'!$B$9:$B$2166,1)-1,0,2),
OFFSET('Fluid Volume vs Fill Height'!$B$9:$B$2166,MATCH(FC284,'Fluid Volume vs Fill Height'!$B$9:$B$2166,1)-1,0,2))</f>
        <v>0</v>
      </c>
      <c r="FD296" s="4">
        <f ca="1">FORECAST(FD284,OFFSET('Fluid Volume vs Fill Height'!$E$9:$E$2166,MATCH(FD284,'Fluid Volume vs Fill Height'!$B$9:$B$2166,1)-1,0,2),
OFFSET('Fluid Volume vs Fill Height'!$B$9:$B$2166,MATCH(FD284,'Fluid Volume vs Fill Height'!$B$9:$B$2166,1)-1,0,2))</f>
        <v>0</v>
      </c>
      <c r="FE296" s="4">
        <f ca="1">FORECAST(FE284,OFFSET('Fluid Volume vs Fill Height'!$E$9:$E$2166,MATCH(FE284,'Fluid Volume vs Fill Height'!$B$9:$B$2166,1)-1,0,2),
OFFSET('Fluid Volume vs Fill Height'!$B$9:$B$2166,MATCH(FE284,'Fluid Volume vs Fill Height'!$B$9:$B$2166,1)-1,0,2))</f>
        <v>0</v>
      </c>
      <c r="FF296" s="4">
        <f ca="1">FORECAST(FF284,OFFSET('Fluid Volume vs Fill Height'!$E$9:$E$2166,MATCH(FF284,'Fluid Volume vs Fill Height'!$B$9:$B$2166,1)-1,0,2),
OFFSET('Fluid Volume vs Fill Height'!$B$9:$B$2166,MATCH(FF284,'Fluid Volume vs Fill Height'!$B$9:$B$2166,1)-1,0,2))</f>
        <v>0</v>
      </c>
      <c r="FG296" s="4">
        <f ca="1">FORECAST(FG284,OFFSET('Fluid Volume vs Fill Height'!$E$9:$E$2166,MATCH(FG284,'Fluid Volume vs Fill Height'!$B$9:$B$2166,1)-1,0,2),
OFFSET('Fluid Volume vs Fill Height'!$B$9:$B$2166,MATCH(FG284,'Fluid Volume vs Fill Height'!$B$9:$B$2166,1)-1,0,2))</f>
        <v>0</v>
      </c>
      <c r="FH296" s="4">
        <f ca="1">FORECAST(FH284,OFFSET('Fluid Volume vs Fill Height'!$E$9:$E$2166,MATCH(FH284,'Fluid Volume vs Fill Height'!$B$9:$B$2166,1)-1,0,2),
OFFSET('Fluid Volume vs Fill Height'!$B$9:$B$2166,MATCH(FH284,'Fluid Volume vs Fill Height'!$B$9:$B$2166,1)-1,0,2))</f>
        <v>0</v>
      </c>
      <c r="FI296" s="4">
        <f ca="1">FORECAST(FI284,OFFSET('Fluid Volume vs Fill Height'!$E$9:$E$2166,MATCH(FI284,'Fluid Volume vs Fill Height'!$B$9:$B$2166,1)-1,0,2),
OFFSET('Fluid Volume vs Fill Height'!$B$9:$B$2166,MATCH(FI284,'Fluid Volume vs Fill Height'!$B$9:$B$2166,1)-1,0,2))</f>
        <v>0</v>
      </c>
      <c r="FJ296" s="4">
        <f ca="1">FORECAST(FJ284,OFFSET('Fluid Volume vs Fill Height'!$E$9:$E$2166,MATCH(FJ284,'Fluid Volume vs Fill Height'!$B$9:$B$2166,1)-1,0,2),
OFFSET('Fluid Volume vs Fill Height'!$B$9:$B$2166,MATCH(FJ284,'Fluid Volume vs Fill Height'!$B$9:$B$2166,1)-1,0,2))</f>
        <v>0</v>
      </c>
      <c r="FK296" s="4">
        <f ca="1">FORECAST(FK284,OFFSET('Fluid Volume vs Fill Height'!$E$9:$E$2166,MATCH(FK284,'Fluid Volume vs Fill Height'!$B$9:$B$2166,1)-1,0,2),
OFFSET('Fluid Volume vs Fill Height'!$B$9:$B$2166,MATCH(FK284,'Fluid Volume vs Fill Height'!$B$9:$B$2166,1)-1,0,2))</f>
        <v>0</v>
      </c>
      <c r="FL296" s="4">
        <f ca="1">FORECAST(FL284,OFFSET('Fluid Volume vs Fill Height'!$E$9:$E$2166,MATCH(FL284,'Fluid Volume vs Fill Height'!$B$9:$B$2166,1)-1,0,2),
OFFSET('Fluid Volume vs Fill Height'!$B$9:$B$2166,MATCH(FL284,'Fluid Volume vs Fill Height'!$B$9:$B$2166,1)-1,0,2))</f>
        <v>0</v>
      </c>
      <c r="FM296" s="4">
        <f ca="1">FORECAST(FM284,OFFSET('Fluid Volume vs Fill Height'!$E$9:$E$2166,MATCH(FM284,'Fluid Volume vs Fill Height'!$B$9:$B$2166,1)-1,0,2),
OFFSET('Fluid Volume vs Fill Height'!$B$9:$B$2166,MATCH(FM284,'Fluid Volume vs Fill Height'!$B$9:$B$2166,1)-1,0,2))</f>
        <v>0</v>
      </c>
      <c r="FN296" s="4">
        <f ca="1">FORECAST(FN284,OFFSET('Fluid Volume vs Fill Height'!$E$9:$E$2166,MATCH(FN284,'Fluid Volume vs Fill Height'!$B$9:$B$2166,1)-1,0,2),
OFFSET('Fluid Volume vs Fill Height'!$B$9:$B$2166,MATCH(FN284,'Fluid Volume vs Fill Height'!$B$9:$B$2166,1)-1,0,2))</f>
        <v>0</v>
      </c>
      <c r="FO296" s="4">
        <f ca="1">FORECAST(FO284,OFFSET('Fluid Volume vs Fill Height'!$E$9:$E$2166,MATCH(FO284,'Fluid Volume vs Fill Height'!$B$9:$B$2166,1)-1,0,2),
OFFSET('Fluid Volume vs Fill Height'!$B$9:$B$2166,MATCH(FO284,'Fluid Volume vs Fill Height'!$B$9:$B$2166,1)-1,0,2))</f>
        <v>0</v>
      </c>
      <c r="FP296" s="4">
        <f ca="1">FORECAST(FP284,OFFSET('Fluid Volume vs Fill Height'!$E$9:$E$2166,MATCH(FP284,'Fluid Volume vs Fill Height'!$B$9:$B$2166,1)-1,0,2),
OFFSET('Fluid Volume vs Fill Height'!$B$9:$B$2166,MATCH(FP284,'Fluid Volume vs Fill Height'!$B$9:$B$2166,1)-1,0,2))</f>
        <v>0</v>
      </c>
      <c r="FQ296" s="4">
        <f ca="1">FORECAST(FQ284,OFFSET('Fluid Volume vs Fill Height'!$E$9:$E$2166,MATCH(FQ284,'Fluid Volume vs Fill Height'!$B$9:$B$2166,1)-1,0,2),
OFFSET('Fluid Volume vs Fill Height'!$B$9:$B$2166,MATCH(FQ284,'Fluid Volume vs Fill Height'!$B$9:$B$2166,1)-1,0,2))</f>
        <v>0</v>
      </c>
      <c r="FR296" s="4">
        <f ca="1">FORECAST(FR284,OFFSET('Fluid Volume vs Fill Height'!$E$9:$E$2166,MATCH(FR284,'Fluid Volume vs Fill Height'!$B$9:$B$2166,1)-1,0,2),
OFFSET('Fluid Volume vs Fill Height'!$B$9:$B$2166,MATCH(FR284,'Fluid Volume vs Fill Height'!$B$9:$B$2166,1)-1,0,2))</f>
        <v>0</v>
      </c>
      <c r="FS296" s="4">
        <f ca="1">FORECAST(FS284,OFFSET('Fluid Volume vs Fill Height'!$E$9:$E$2166,MATCH(FS284,'Fluid Volume vs Fill Height'!$B$9:$B$2166,1)-1,0,2),
OFFSET('Fluid Volume vs Fill Height'!$B$9:$B$2166,MATCH(FS284,'Fluid Volume vs Fill Height'!$B$9:$B$2166,1)-1,0,2))</f>
        <v>0</v>
      </c>
      <c r="FT296" s="4">
        <f ca="1">FORECAST(FT284,OFFSET('Fluid Volume vs Fill Height'!$E$9:$E$2166,MATCH(FT284,'Fluid Volume vs Fill Height'!$B$9:$B$2166,1)-1,0,2),
OFFSET('Fluid Volume vs Fill Height'!$B$9:$B$2166,MATCH(FT284,'Fluid Volume vs Fill Height'!$B$9:$B$2166,1)-1,0,2))</f>
        <v>0</v>
      </c>
      <c r="FU296" s="4">
        <f ca="1">FORECAST(FU284,OFFSET('Fluid Volume vs Fill Height'!$E$9:$E$2166,MATCH(FU284,'Fluid Volume vs Fill Height'!$B$9:$B$2166,1)-1,0,2),
OFFSET('Fluid Volume vs Fill Height'!$B$9:$B$2166,MATCH(FU284,'Fluid Volume vs Fill Height'!$B$9:$B$2166,1)-1,0,2))</f>
        <v>0</v>
      </c>
      <c r="FV296" s="4">
        <f ca="1">FORECAST(FV284,OFFSET('Fluid Volume vs Fill Height'!$E$9:$E$2166,MATCH(FV284,'Fluid Volume vs Fill Height'!$B$9:$B$2166,1)-1,0,2),
OFFSET('Fluid Volume vs Fill Height'!$B$9:$B$2166,MATCH(FV284,'Fluid Volume vs Fill Height'!$B$9:$B$2166,1)-1,0,2))</f>
        <v>0</v>
      </c>
      <c r="FW296" s="4">
        <f ca="1">FORECAST(FW284,OFFSET('Fluid Volume vs Fill Height'!$E$9:$E$2166,MATCH(FW284,'Fluid Volume vs Fill Height'!$B$9:$B$2166,1)-1,0,2),
OFFSET('Fluid Volume vs Fill Height'!$B$9:$B$2166,MATCH(FW284,'Fluid Volume vs Fill Height'!$B$9:$B$2166,1)-1,0,2))</f>
        <v>0</v>
      </c>
      <c r="FX296" s="4">
        <f ca="1">FORECAST(FX284,OFFSET('Fluid Volume vs Fill Height'!$E$9:$E$2166,MATCH(FX284,'Fluid Volume vs Fill Height'!$B$9:$B$2166,1)-1,0,2),
OFFSET('Fluid Volume vs Fill Height'!$B$9:$B$2166,MATCH(FX284,'Fluid Volume vs Fill Height'!$B$9:$B$2166,1)-1,0,2))</f>
        <v>0</v>
      </c>
      <c r="FY296" s="4">
        <f ca="1">FORECAST(FY284,OFFSET('Fluid Volume vs Fill Height'!$E$9:$E$2166,MATCH(FY284,'Fluid Volume vs Fill Height'!$B$9:$B$2166,1)-1,0,2),
OFFSET('Fluid Volume vs Fill Height'!$B$9:$B$2166,MATCH(FY284,'Fluid Volume vs Fill Height'!$B$9:$B$2166,1)-1,0,2))</f>
        <v>0</v>
      </c>
      <c r="FZ296" s="4">
        <f ca="1">FORECAST(FZ284,OFFSET('Fluid Volume vs Fill Height'!$E$9:$E$2166,MATCH(FZ284,'Fluid Volume vs Fill Height'!$B$9:$B$2166,1)-1,0,2),
OFFSET('Fluid Volume vs Fill Height'!$B$9:$B$2166,MATCH(FZ284,'Fluid Volume vs Fill Height'!$B$9:$B$2166,1)-1,0,2))</f>
        <v>0</v>
      </c>
      <c r="GA296" s="4">
        <f ca="1">FORECAST(GA284,OFFSET('Fluid Volume vs Fill Height'!$E$9:$E$2166,MATCH(GA284,'Fluid Volume vs Fill Height'!$B$9:$B$2166,1)-1,0,2),
OFFSET('Fluid Volume vs Fill Height'!$B$9:$B$2166,MATCH(GA284,'Fluid Volume vs Fill Height'!$B$9:$B$2166,1)-1,0,2))</f>
        <v>0</v>
      </c>
      <c r="GB296" s="4">
        <f ca="1">FORECAST(GB284,OFFSET('Fluid Volume vs Fill Height'!$E$9:$E$2166,MATCH(GB284,'Fluid Volume vs Fill Height'!$B$9:$B$2166,1)-1,0,2),
OFFSET('Fluid Volume vs Fill Height'!$B$9:$B$2166,MATCH(GB284,'Fluid Volume vs Fill Height'!$B$9:$B$2166,1)-1,0,2))</f>
        <v>0</v>
      </c>
      <c r="GC296" s="4">
        <f ca="1">FORECAST(GC284,OFFSET('Fluid Volume vs Fill Height'!$E$9:$E$2166,MATCH(GC284,'Fluid Volume vs Fill Height'!$B$9:$B$2166,1)-1,0,2),
OFFSET('Fluid Volume vs Fill Height'!$B$9:$B$2166,MATCH(GC284,'Fluid Volume vs Fill Height'!$B$9:$B$2166,1)-1,0,2))</f>
        <v>0</v>
      </c>
      <c r="GD296" s="4">
        <f ca="1">FORECAST(GD284,OFFSET('Fluid Volume vs Fill Height'!$E$9:$E$2166,MATCH(GD284,'Fluid Volume vs Fill Height'!$B$9:$B$2166,1)-1,0,2),
OFFSET('Fluid Volume vs Fill Height'!$B$9:$B$2166,MATCH(GD284,'Fluid Volume vs Fill Height'!$B$9:$B$2166,1)-1,0,2))</f>
        <v>0</v>
      </c>
      <c r="GE296" s="4">
        <f ca="1">FORECAST(GE284,OFFSET('Fluid Volume vs Fill Height'!$E$9:$E$2166,MATCH(GE284,'Fluid Volume vs Fill Height'!$B$9:$B$2166,1)-1,0,2),
OFFSET('Fluid Volume vs Fill Height'!$B$9:$B$2166,MATCH(GE284,'Fluid Volume vs Fill Height'!$B$9:$B$2166,1)-1,0,2))</f>
        <v>0</v>
      </c>
      <c r="GF296" s="4">
        <f ca="1">FORECAST(GF284,OFFSET('Fluid Volume vs Fill Height'!$E$9:$E$2166,MATCH(GF284,'Fluid Volume vs Fill Height'!$B$9:$B$2166,1)-1,0,2),
OFFSET('Fluid Volume vs Fill Height'!$B$9:$B$2166,MATCH(GF284,'Fluid Volume vs Fill Height'!$B$9:$B$2166,1)-1,0,2))</f>
        <v>0</v>
      </c>
      <c r="GG296" s="4">
        <f ca="1">FORECAST(GG284,OFFSET('Fluid Volume vs Fill Height'!$E$9:$E$2166,MATCH(GG284,'Fluid Volume vs Fill Height'!$B$9:$B$2166,1)-1,0,2),
OFFSET('Fluid Volume vs Fill Height'!$B$9:$B$2166,MATCH(GG284,'Fluid Volume vs Fill Height'!$B$9:$B$2166,1)-1,0,2))</f>
        <v>0</v>
      </c>
      <c r="GH296" s="4">
        <f ca="1">FORECAST(GH284,OFFSET('Fluid Volume vs Fill Height'!$E$9:$E$2166,MATCH(GH284,'Fluid Volume vs Fill Height'!$B$9:$B$2166,1)-1,0,2),
OFFSET('Fluid Volume vs Fill Height'!$B$9:$B$2166,MATCH(GH284,'Fluid Volume vs Fill Height'!$B$9:$B$2166,1)-1,0,2))</f>
        <v>0</v>
      </c>
      <c r="GI296" s="4">
        <f ca="1">FORECAST(GI284,OFFSET('Fluid Volume vs Fill Height'!$E$9:$E$2166,MATCH(GI284,'Fluid Volume vs Fill Height'!$B$9:$B$2166,1)-1,0,2),
OFFSET('Fluid Volume vs Fill Height'!$B$9:$B$2166,MATCH(GI284,'Fluid Volume vs Fill Height'!$B$9:$B$2166,1)-1,0,2))</f>
        <v>0</v>
      </c>
      <c r="GJ296" s="4">
        <f ca="1">FORECAST(GJ284,OFFSET('Fluid Volume vs Fill Height'!$E$9:$E$2166,MATCH(GJ284,'Fluid Volume vs Fill Height'!$B$9:$B$2166,1)-1,0,2),
OFFSET('Fluid Volume vs Fill Height'!$B$9:$B$2166,MATCH(GJ284,'Fluid Volume vs Fill Height'!$B$9:$B$2166,1)-1,0,2))</f>
        <v>0</v>
      </c>
      <c r="GK296" s="4">
        <f ca="1">FORECAST(GK284,OFFSET('Fluid Volume vs Fill Height'!$E$9:$E$2166,MATCH(GK284,'Fluid Volume vs Fill Height'!$B$9:$B$2166,1)-1,0,2),
OFFSET('Fluid Volume vs Fill Height'!$B$9:$B$2166,MATCH(GK284,'Fluid Volume vs Fill Height'!$B$9:$B$2166,1)-1,0,2))</f>
        <v>0</v>
      </c>
      <c r="GL296" s="4">
        <f ca="1">FORECAST(GL284,OFFSET('Fluid Volume vs Fill Height'!$E$9:$E$2166,MATCH(GL284,'Fluid Volume vs Fill Height'!$B$9:$B$2166,1)-1,0,2),
OFFSET('Fluid Volume vs Fill Height'!$B$9:$B$2166,MATCH(GL284,'Fluid Volume vs Fill Height'!$B$9:$B$2166,1)-1,0,2))</f>
        <v>0</v>
      </c>
      <c r="GM296" s="4">
        <f ca="1">FORECAST(GM284,OFFSET('Fluid Volume vs Fill Height'!$E$9:$E$2166,MATCH(GM284,'Fluid Volume vs Fill Height'!$B$9:$B$2166,1)-1,0,2),
OFFSET('Fluid Volume vs Fill Height'!$B$9:$B$2166,MATCH(GM284,'Fluid Volume vs Fill Height'!$B$9:$B$2166,1)-1,0,2))</f>
        <v>0</v>
      </c>
      <c r="GN296" s="4">
        <f ca="1">FORECAST(GN284,OFFSET('Fluid Volume vs Fill Height'!$E$9:$E$2166,MATCH(GN284,'Fluid Volume vs Fill Height'!$B$9:$B$2166,1)-1,0,2),
OFFSET('Fluid Volume vs Fill Height'!$B$9:$B$2166,MATCH(GN284,'Fluid Volume vs Fill Height'!$B$9:$B$2166,1)-1,0,2))</f>
        <v>0</v>
      </c>
      <c r="GO296" s="4">
        <f ca="1">FORECAST(GO284,OFFSET('Fluid Volume vs Fill Height'!$E$9:$E$2166,MATCH(GO284,'Fluid Volume vs Fill Height'!$B$9:$B$2166,1)-1,0,2),
OFFSET('Fluid Volume vs Fill Height'!$B$9:$B$2166,MATCH(GO284,'Fluid Volume vs Fill Height'!$B$9:$B$2166,1)-1,0,2))</f>
        <v>0</v>
      </c>
      <c r="GP296" s="4">
        <f ca="1">FORECAST(GP284,OFFSET('Fluid Volume vs Fill Height'!$E$9:$E$2166,MATCH(GP284,'Fluid Volume vs Fill Height'!$B$9:$B$2166,1)-1,0,2),
OFFSET('Fluid Volume vs Fill Height'!$B$9:$B$2166,MATCH(GP284,'Fluid Volume vs Fill Height'!$B$9:$B$2166,1)-1,0,2))</f>
        <v>0</v>
      </c>
      <c r="GQ296" s="4">
        <f ca="1">FORECAST(GQ284,OFFSET('Fluid Volume vs Fill Height'!$E$9:$E$2166,MATCH(GQ284,'Fluid Volume vs Fill Height'!$B$9:$B$2166,1)-1,0,2),
OFFSET('Fluid Volume vs Fill Height'!$B$9:$B$2166,MATCH(GQ284,'Fluid Volume vs Fill Height'!$B$9:$B$2166,1)-1,0,2))</f>
        <v>0</v>
      </c>
      <c r="GR296" s="4">
        <f ca="1">FORECAST(GR284,OFFSET('Fluid Volume vs Fill Height'!$E$9:$E$2166,MATCH(GR284,'Fluid Volume vs Fill Height'!$B$9:$B$2166,1)-1,0,2),
OFFSET('Fluid Volume vs Fill Height'!$B$9:$B$2166,MATCH(GR284,'Fluid Volume vs Fill Height'!$B$9:$B$2166,1)-1,0,2))</f>
        <v>0</v>
      </c>
      <c r="GS296" s="4">
        <f ca="1">FORECAST(GS284,OFFSET('Fluid Volume vs Fill Height'!$E$9:$E$2166,MATCH(GS284,'Fluid Volume vs Fill Height'!$B$9:$B$2166,1)-1,0,2),
OFFSET('Fluid Volume vs Fill Height'!$B$9:$B$2166,MATCH(GS284,'Fluid Volume vs Fill Height'!$B$9:$B$2166,1)-1,0,2))</f>
        <v>0</v>
      </c>
      <c r="GT296" s="4">
        <f ca="1">FORECAST(GT284,OFFSET('Fluid Volume vs Fill Height'!$E$9:$E$2166,MATCH(GT284,'Fluid Volume vs Fill Height'!$B$9:$B$2166,1)-1,0,2),
OFFSET('Fluid Volume vs Fill Height'!$B$9:$B$2166,MATCH(GT284,'Fluid Volume vs Fill Height'!$B$9:$B$2166,1)-1,0,2))</f>
        <v>0</v>
      </c>
      <c r="GU296" s="4">
        <f ca="1">FORECAST(GU284,OFFSET('Fluid Volume vs Fill Height'!$E$9:$E$2166,MATCH(GU284,'Fluid Volume vs Fill Height'!$B$9:$B$2166,1)-1,0,2),
OFFSET('Fluid Volume vs Fill Height'!$B$9:$B$2166,MATCH(GU284,'Fluid Volume vs Fill Height'!$B$9:$B$2166,1)-1,0,2))</f>
        <v>0</v>
      </c>
      <c r="GV296" s="4">
        <f ca="1">FORECAST(GV284,OFFSET('Fluid Volume vs Fill Height'!$E$9:$E$2166,MATCH(GV284,'Fluid Volume vs Fill Height'!$B$9:$B$2166,1)-1,0,2),
OFFSET('Fluid Volume vs Fill Height'!$B$9:$B$2166,MATCH(GV284,'Fluid Volume vs Fill Height'!$B$9:$B$2166,1)-1,0,2))</f>
        <v>0</v>
      </c>
      <c r="GW296" s="4">
        <f ca="1">FORECAST(GW284,OFFSET('Fluid Volume vs Fill Height'!$E$9:$E$2166,MATCH(GW284,'Fluid Volume vs Fill Height'!$B$9:$B$2166,1)-1,0,2),
OFFSET('Fluid Volume vs Fill Height'!$B$9:$B$2166,MATCH(GW284,'Fluid Volume vs Fill Height'!$B$9:$B$2166,1)-1,0,2))</f>
        <v>0</v>
      </c>
      <c r="GX296" s="4">
        <f ca="1">FORECAST(GX284,OFFSET('Fluid Volume vs Fill Height'!$E$9:$E$2166,MATCH(GX284,'Fluid Volume vs Fill Height'!$B$9:$B$2166,1)-1,0,2),
OFFSET('Fluid Volume vs Fill Height'!$B$9:$B$2166,MATCH(GX284,'Fluid Volume vs Fill Height'!$B$9:$B$2166,1)-1,0,2))</f>
        <v>0</v>
      </c>
      <c r="GY296" s="4">
        <f ca="1">FORECAST(GY284,OFFSET('Fluid Volume vs Fill Height'!$E$9:$E$2166,MATCH(GY284,'Fluid Volume vs Fill Height'!$B$9:$B$2166,1)-1,0,2),
OFFSET('Fluid Volume vs Fill Height'!$B$9:$B$2166,MATCH(GY284,'Fluid Volume vs Fill Height'!$B$9:$B$2166,1)-1,0,2))</f>
        <v>0</v>
      </c>
      <c r="GZ296" s="4">
        <f ca="1">FORECAST(GZ284,OFFSET('Fluid Volume vs Fill Height'!$E$9:$E$2166,MATCH(GZ284,'Fluid Volume vs Fill Height'!$B$9:$B$2166,1)-1,0,2),
OFFSET('Fluid Volume vs Fill Height'!$B$9:$B$2166,MATCH(GZ284,'Fluid Volume vs Fill Height'!$B$9:$B$2166,1)-1,0,2))</f>
        <v>0</v>
      </c>
      <c r="HA296" s="4">
        <f ca="1">FORECAST(HA284,OFFSET('Fluid Volume vs Fill Height'!$E$9:$E$2166,MATCH(HA284,'Fluid Volume vs Fill Height'!$B$9:$B$2166,1)-1,0,2),
OFFSET('Fluid Volume vs Fill Height'!$B$9:$B$2166,MATCH(HA284,'Fluid Volume vs Fill Height'!$B$9:$B$2166,1)-1,0,2))</f>
        <v>0</v>
      </c>
      <c r="HB296" s="4">
        <f ca="1">FORECAST(HB284,OFFSET('Fluid Volume vs Fill Height'!$E$9:$E$2166,MATCH(HB284,'Fluid Volume vs Fill Height'!$B$9:$B$2166,1)-1,0,2),
OFFSET('Fluid Volume vs Fill Height'!$B$9:$B$2166,MATCH(HB284,'Fluid Volume vs Fill Height'!$B$9:$B$2166,1)-1,0,2))</f>
        <v>0</v>
      </c>
      <c r="HC296" s="4">
        <f ca="1">FORECAST(HC284,OFFSET('Fluid Volume vs Fill Height'!$E$9:$E$2166,MATCH(HC284,'Fluid Volume vs Fill Height'!$B$9:$B$2166,1)-1,0,2),
OFFSET('Fluid Volume vs Fill Height'!$B$9:$B$2166,MATCH(HC284,'Fluid Volume vs Fill Height'!$B$9:$B$2166,1)-1,0,2))</f>
        <v>0</v>
      </c>
      <c r="HD296" s="4">
        <f ca="1">FORECAST(HD284,OFFSET('Fluid Volume vs Fill Height'!$E$9:$E$2166,MATCH(HD284,'Fluid Volume vs Fill Height'!$B$9:$B$2166,1)-1,0,2),
OFFSET('Fluid Volume vs Fill Height'!$B$9:$B$2166,MATCH(HD284,'Fluid Volume vs Fill Height'!$B$9:$B$2166,1)-1,0,2))</f>
        <v>0</v>
      </c>
      <c r="HE296" s="4">
        <f ca="1">FORECAST(HE284,OFFSET('Fluid Volume vs Fill Height'!$E$9:$E$2166,MATCH(HE284,'Fluid Volume vs Fill Height'!$B$9:$B$2166,1)-1,0,2),
OFFSET('Fluid Volume vs Fill Height'!$B$9:$B$2166,MATCH(HE284,'Fluid Volume vs Fill Height'!$B$9:$B$2166,1)-1,0,2))</f>
        <v>0</v>
      </c>
      <c r="HF296" s="4">
        <f ca="1">FORECAST(HF284,OFFSET('Fluid Volume vs Fill Height'!$E$9:$E$2166,MATCH(HF284,'Fluid Volume vs Fill Height'!$B$9:$B$2166,1)-1,0,2),
OFFSET('Fluid Volume vs Fill Height'!$B$9:$B$2166,MATCH(HF284,'Fluid Volume vs Fill Height'!$B$9:$B$2166,1)-1,0,2))</f>
        <v>0</v>
      </c>
      <c r="HG296" s="4">
        <f ca="1">FORECAST(HG284,OFFSET('Fluid Volume vs Fill Height'!$E$9:$E$2166,MATCH(HG284,'Fluid Volume vs Fill Height'!$B$9:$B$2166,1)-1,0,2),
OFFSET('Fluid Volume vs Fill Height'!$B$9:$B$2166,MATCH(HG284,'Fluid Volume vs Fill Height'!$B$9:$B$2166,1)-1,0,2))</f>
        <v>0</v>
      </c>
      <c r="HH296" s="4">
        <f ca="1">FORECAST(HH284,OFFSET('Fluid Volume vs Fill Height'!$E$9:$E$2166,MATCH(HH284,'Fluid Volume vs Fill Height'!$B$9:$B$2166,1)-1,0,2),
OFFSET('Fluid Volume vs Fill Height'!$B$9:$B$2166,MATCH(HH284,'Fluid Volume vs Fill Height'!$B$9:$B$2166,1)-1,0,2))</f>
        <v>0</v>
      </c>
      <c r="HI296" s="4">
        <f ca="1">FORECAST(HI284,OFFSET('Fluid Volume vs Fill Height'!$E$9:$E$2166,MATCH(HI284,'Fluid Volume vs Fill Height'!$B$9:$B$2166,1)-1,0,2),
OFFSET('Fluid Volume vs Fill Height'!$B$9:$B$2166,MATCH(HI284,'Fluid Volume vs Fill Height'!$B$9:$B$2166,1)-1,0,2))</f>
        <v>0</v>
      </c>
      <c r="HJ296" s="4">
        <f ca="1">FORECAST(HJ284,OFFSET('Fluid Volume vs Fill Height'!$E$9:$E$2166,MATCH(HJ284,'Fluid Volume vs Fill Height'!$B$9:$B$2166,1)-1,0,2),
OFFSET('Fluid Volume vs Fill Height'!$B$9:$B$2166,MATCH(HJ284,'Fluid Volume vs Fill Height'!$B$9:$B$2166,1)-1,0,2))</f>
        <v>0</v>
      </c>
      <c r="HK296" s="4">
        <f ca="1">FORECAST(HK284,OFFSET('Fluid Volume vs Fill Height'!$E$9:$E$2166,MATCH(HK284,'Fluid Volume vs Fill Height'!$B$9:$B$2166,1)-1,0,2),
OFFSET('Fluid Volume vs Fill Height'!$B$9:$B$2166,MATCH(HK284,'Fluid Volume vs Fill Height'!$B$9:$B$2166,1)-1,0,2))</f>
        <v>0</v>
      </c>
      <c r="HL296" s="4">
        <f ca="1">FORECAST(HL284,OFFSET('Fluid Volume vs Fill Height'!$E$9:$E$2166,MATCH(HL284,'Fluid Volume vs Fill Height'!$B$9:$B$2166,1)-1,0,2),
OFFSET('Fluid Volume vs Fill Height'!$B$9:$B$2166,MATCH(HL284,'Fluid Volume vs Fill Height'!$B$9:$B$2166,1)-1,0,2))</f>
        <v>0</v>
      </c>
      <c r="HM296" s="4">
        <f ca="1">FORECAST(HM284,OFFSET('Fluid Volume vs Fill Height'!$E$9:$E$2166,MATCH(HM284,'Fluid Volume vs Fill Height'!$B$9:$B$2166,1)-1,0,2),
OFFSET('Fluid Volume vs Fill Height'!$B$9:$B$2166,MATCH(HM284,'Fluid Volume vs Fill Height'!$B$9:$B$2166,1)-1,0,2))</f>
        <v>0</v>
      </c>
      <c r="HN296" s="4">
        <f ca="1">FORECAST(HN284,OFFSET('Fluid Volume vs Fill Height'!$E$9:$E$2166,MATCH(HN284,'Fluid Volume vs Fill Height'!$B$9:$B$2166,1)-1,0,2),
OFFSET('Fluid Volume vs Fill Height'!$B$9:$B$2166,MATCH(HN284,'Fluid Volume vs Fill Height'!$B$9:$B$2166,1)-1,0,2))</f>
        <v>0</v>
      </c>
      <c r="HO296" s="4">
        <f ca="1">FORECAST(HO284,OFFSET('Fluid Volume vs Fill Height'!$E$9:$E$2166,MATCH(HO284,'Fluid Volume vs Fill Height'!$B$9:$B$2166,1)-1,0,2),
OFFSET('Fluid Volume vs Fill Height'!$B$9:$B$2166,MATCH(HO284,'Fluid Volume vs Fill Height'!$B$9:$B$2166,1)-1,0,2))</f>
        <v>0</v>
      </c>
      <c r="HP296" s="4">
        <f ca="1">FORECAST(HP284,OFFSET('Fluid Volume vs Fill Height'!$E$9:$E$2166,MATCH(HP284,'Fluid Volume vs Fill Height'!$B$9:$B$2166,1)-1,0,2),
OFFSET('Fluid Volume vs Fill Height'!$B$9:$B$2166,MATCH(HP284,'Fluid Volume vs Fill Height'!$B$9:$B$2166,1)-1,0,2))</f>
        <v>0</v>
      </c>
      <c r="HQ296" s="4">
        <f ca="1">FORECAST(HQ284,OFFSET('Fluid Volume vs Fill Height'!$E$9:$E$2166,MATCH(HQ284,'Fluid Volume vs Fill Height'!$B$9:$B$2166,1)-1,0,2),
OFFSET('Fluid Volume vs Fill Height'!$B$9:$B$2166,MATCH(HQ284,'Fluid Volume vs Fill Height'!$B$9:$B$2166,1)-1,0,2))</f>
        <v>0</v>
      </c>
      <c r="HR296" s="4">
        <f ca="1">FORECAST(HR284,OFFSET('Fluid Volume vs Fill Height'!$E$9:$E$2166,MATCH(HR284,'Fluid Volume vs Fill Height'!$B$9:$B$2166,1)-1,0,2),
OFFSET('Fluid Volume vs Fill Height'!$B$9:$B$2166,MATCH(HR284,'Fluid Volume vs Fill Height'!$B$9:$B$2166,1)-1,0,2))</f>
        <v>0</v>
      </c>
      <c r="HS296" s="4">
        <f ca="1">FORECAST(HS284,OFFSET('Fluid Volume vs Fill Height'!$E$9:$E$2166,MATCH(HS284,'Fluid Volume vs Fill Height'!$B$9:$B$2166,1)-1,0,2),
OFFSET('Fluid Volume vs Fill Height'!$B$9:$B$2166,MATCH(HS284,'Fluid Volume vs Fill Height'!$B$9:$B$2166,1)-1,0,2))</f>
        <v>0</v>
      </c>
      <c r="HT296" s="4">
        <f ca="1">FORECAST(HT284,OFFSET('Fluid Volume vs Fill Height'!$E$9:$E$2166,MATCH(HT284,'Fluid Volume vs Fill Height'!$B$9:$B$2166,1)-1,0,2),
OFFSET('Fluid Volume vs Fill Height'!$B$9:$B$2166,MATCH(HT284,'Fluid Volume vs Fill Height'!$B$9:$B$2166,1)-1,0,2))</f>
        <v>0</v>
      </c>
      <c r="HU296" s="4">
        <f ca="1">FORECAST(HU284,OFFSET('Fluid Volume vs Fill Height'!$E$9:$E$2166,MATCH(HU284,'Fluid Volume vs Fill Height'!$B$9:$B$2166,1)-1,0,2),
OFFSET('Fluid Volume vs Fill Height'!$B$9:$B$2166,MATCH(HU284,'Fluid Volume vs Fill Height'!$B$9:$B$2166,1)-1,0,2))</f>
        <v>0</v>
      </c>
      <c r="HV296" s="4">
        <f ca="1">FORECAST(HV284,OFFSET('Fluid Volume vs Fill Height'!$E$9:$E$2166,MATCH(HV284,'Fluid Volume vs Fill Height'!$B$9:$B$2166,1)-1,0,2),
OFFSET('Fluid Volume vs Fill Height'!$B$9:$B$2166,MATCH(HV284,'Fluid Volume vs Fill Height'!$B$9:$B$2166,1)-1,0,2))</f>
        <v>0</v>
      </c>
      <c r="HW296" s="4">
        <f ca="1">FORECAST(HW284,OFFSET('Fluid Volume vs Fill Height'!$E$9:$E$2166,MATCH(HW284,'Fluid Volume vs Fill Height'!$B$9:$B$2166,1)-1,0,2),
OFFSET('Fluid Volume vs Fill Height'!$B$9:$B$2166,MATCH(HW284,'Fluid Volume vs Fill Height'!$B$9:$B$2166,1)-1,0,2))</f>
        <v>0</v>
      </c>
      <c r="HX296" s="4">
        <f ca="1">FORECAST(HX284,OFFSET('Fluid Volume vs Fill Height'!$E$9:$E$2166,MATCH(HX284,'Fluid Volume vs Fill Height'!$B$9:$B$2166,1)-1,0,2),
OFFSET('Fluid Volume vs Fill Height'!$B$9:$B$2166,MATCH(HX284,'Fluid Volume vs Fill Height'!$B$9:$B$2166,1)-1,0,2))</f>
        <v>0</v>
      </c>
      <c r="HY296" s="4">
        <f ca="1">FORECAST(HY284,OFFSET('Fluid Volume vs Fill Height'!$E$9:$E$2166,MATCH(HY284,'Fluid Volume vs Fill Height'!$B$9:$B$2166,1)-1,0,2),
OFFSET('Fluid Volume vs Fill Height'!$B$9:$B$2166,MATCH(HY284,'Fluid Volume vs Fill Height'!$B$9:$B$2166,1)-1,0,2))</f>
        <v>0</v>
      </c>
      <c r="HZ296" s="4">
        <f ca="1">FORECAST(HZ284,OFFSET('Fluid Volume vs Fill Height'!$E$9:$E$2166,MATCH(HZ284,'Fluid Volume vs Fill Height'!$B$9:$B$2166,1)-1,0,2),
OFFSET('Fluid Volume vs Fill Height'!$B$9:$B$2166,MATCH(HZ284,'Fluid Volume vs Fill Height'!$B$9:$B$2166,1)-1,0,2))</f>
        <v>0</v>
      </c>
      <c r="IA296" s="4">
        <f ca="1">FORECAST(IA284,OFFSET('Fluid Volume vs Fill Height'!$E$9:$E$2166,MATCH(IA284,'Fluid Volume vs Fill Height'!$B$9:$B$2166,1)-1,0,2),
OFFSET('Fluid Volume vs Fill Height'!$B$9:$B$2166,MATCH(IA284,'Fluid Volume vs Fill Height'!$B$9:$B$2166,1)-1,0,2))</f>
        <v>0</v>
      </c>
      <c r="IB296" s="4">
        <f ca="1">FORECAST(IB284,OFFSET('Fluid Volume vs Fill Height'!$E$9:$E$2166,MATCH(IB284,'Fluid Volume vs Fill Height'!$B$9:$B$2166,1)-1,0,2),
OFFSET('Fluid Volume vs Fill Height'!$B$9:$B$2166,MATCH(IB284,'Fluid Volume vs Fill Height'!$B$9:$B$2166,1)-1,0,2))</f>
        <v>0</v>
      </c>
      <c r="IC296" s="4">
        <f ca="1">FORECAST(IC284,OFFSET('Fluid Volume vs Fill Height'!$E$9:$E$2166,MATCH(IC284,'Fluid Volume vs Fill Height'!$B$9:$B$2166,1)-1,0,2),
OFFSET('Fluid Volume vs Fill Height'!$B$9:$B$2166,MATCH(IC284,'Fluid Volume vs Fill Height'!$B$9:$B$2166,1)-1,0,2))</f>
        <v>0</v>
      </c>
      <c r="ID296" s="4">
        <f ca="1">FORECAST(ID284,OFFSET('Fluid Volume vs Fill Height'!$E$9:$E$2166,MATCH(ID284,'Fluid Volume vs Fill Height'!$B$9:$B$2166,1)-1,0,2),
OFFSET('Fluid Volume vs Fill Height'!$B$9:$B$2166,MATCH(ID284,'Fluid Volume vs Fill Height'!$B$9:$B$2166,1)-1,0,2))</f>
        <v>0</v>
      </c>
      <c r="IE296" s="4">
        <f ca="1">FORECAST(IE284,OFFSET('Fluid Volume vs Fill Height'!$E$9:$E$2166,MATCH(IE284,'Fluid Volume vs Fill Height'!$B$9:$B$2166,1)-1,0,2),
OFFSET('Fluid Volume vs Fill Height'!$B$9:$B$2166,MATCH(IE284,'Fluid Volume vs Fill Height'!$B$9:$B$2166,1)-1,0,2))</f>
        <v>0</v>
      </c>
      <c r="IF296" s="4">
        <f ca="1">FORECAST(IF284,OFFSET('Fluid Volume vs Fill Height'!$E$9:$E$2166,MATCH(IF284,'Fluid Volume vs Fill Height'!$B$9:$B$2166,1)-1,0,2),
OFFSET('Fluid Volume vs Fill Height'!$B$9:$B$2166,MATCH(IF284,'Fluid Volume vs Fill Height'!$B$9:$B$2166,1)-1,0,2))</f>
        <v>0</v>
      </c>
      <c r="IG296" s="4">
        <f ca="1">FORECAST(IG284,OFFSET('Fluid Volume vs Fill Height'!$E$9:$E$2166,MATCH(IG284,'Fluid Volume vs Fill Height'!$B$9:$B$2166,1)-1,0,2),
OFFSET('Fluid Volume vs Fill Height'!$B$9:$B$2166,MATCH(IG284,'Fluid Volume vs Fill Height'!$B$9:$B$2166,1)-1,0,2))</f>
        <v>0</v>
      </c>
      <c r="IH296" s="4">
        <f ca="1">FORECAST(IH284,OFFSET('Fluid Volume vs Fill Height'!$E$9:$E$2166,MATCH(IH284,'Fluid Volume vs Fill Height'!$B$9:$B$2166,1)-1,0,2),
OFFSET('Fluid Volume vs Fill Height'!$B$9:$B$2166,MATCH(IH284,'Fluid Volume vs Fill Height'!$B$9:$B$2166,1)-1,0,2))</f>
        <v>0</v>
      </c>
      <c r="II296" s="4">
        <f ca="1">FORECAST(II284,OFFSET('Fluid Volume vs Fill Height'!$E$9:$E$2166,MATCH(II284,'Fluid Volume vs Fill Height'!$B$9:$B$2166,1)-1,0,2),
OFFSET('Fluid Volume vs Fill Height'!$B$9:$B$2166,MATCH(II284,'Fluid Volume vs Fill Height'!$B$9:$B$2166,1)-1,0,2))</f>
        <v>0</v>
      </c>
      <c r="IJ296" s="4">
        <f ca="1">FORECAST(IJ284,OFFSET('Fluid Volume vs Fill Height'!$E$9:$E$2166,MATCH(IJ284,'Fluid Volume vs Fill Height'!$B$9:$B$2166,1)-1,0,2),
OFFSET('Fluid Volume vs Fill Height'!$B$9:$B$2166,MATCH(IJ284,'Fluid Volume vs Fill Height'!$B$9:$B$2166,1)-1,0,2))</f>
        <v>0</v>
      </c>
      <c r="IK296" s="4">
        <f ca="1">FORECAST(IK284,OFFSET('Fluid Volume vs Fill Height'!$E$9:$E$2166,MATCH(IK284,'Fluid Volume vs Fill Height'!$B$9:$B$2166,1)-1,0,2),
OFFSET('Fluid Volume vs Fill Height'!$B$9:$B$2166,MATCH(IK284,'Fluid Volume vs Fill Height'!$B$9:$B$2166,1)-1,0,2))</f>
        <v>0</v>
      </c>
      <c r="IL296" s="4">
        <f ca="1">FORECAST(IL284,OFFSET('Fluid Volume vs Fill Height'!$E$9:$E$2166,MATCH(IL284,'Fluid Volume vs Fill Height'!$B$9:$B$2166,1)-1,0,2),
OFFSET('Fluid Volume vs Fill Height'!$B$9:$B$2166,MATCH(IL284,'Fluid Volume vs Fill Height'!$B$9:$B$2166,1)-1,0,2))</f>
        <v>0</v>
      </c>
      <c r="IM296" s="4">
        <f ca="1">FORECAST(IM284,OFFSET('Fluid Volume vs Fill Height'!$E$9:$E$2166,MATCH(IM284,'Fluid Volume vs Fill Height'!$B$9:$B$2166,1)-1,0,2),
OFFSET('Fluid Volume vs Fill Height'!$B$9:$B$2166,MATCH(IM284,'Fluid Volume vs Fill Height'!$B$9:$B$2166,1)-1,0,2))</f>
        <v>0</v>
      </c>
      <c r="IN296" s="4">
        <f ca="1">FORECAST(IN284,OFFSET('Fluid Volume vs Fill Height'!$E$9:$E$2166,MATCH(IN284,'Fluid Volume vs Fill Height'!$B$9:$B$2166,1)-1,0,2),
OFFSET('Fluid Volume vs Fill Height'!$B$9:$B$2166,MATCH(IN284,'Fluid Volume vs Fill Height'!$B$9:$B$2166,1)-1,0,2))</f>
        <v>0</v>
      </c>
      <c r="IO296" s="4">
        <f ca="1">FORECAST(IO284,OFFSET('Fluid Volume vs Fill Height'!$E$9:$E$2166,MATCH(IO284,'Fluid Volume vs Fill Height'!$B$9:$B$2166,1)-1,0,2),
OFFSET('Fluid Volume vs Fill Height'!$B$9:$B$2166,MATCH(IO284,'Fluid Volume vs Fill Height'!$B$9:$B$2166,1)-1,0,2))</f>
        <v>0</v>
      </c>
      <c r="IP296" s="4">
        <f ca="1">FORECAST(IP284,OFFSET('Fluid Volume vs Fill Height'!$E$9:$E$2166,MATCH(IP284,'Fluid Volume vs Fill Height'!$B$9:$B$2166,1)-1,0,2),
OFFSET('Fluid Volume vs Fill Height'!$B$9:$B$2166,MATCH(IP284,'Fluid Volume vs Fill Height'!$B$9:$B$2166,1)-1,0,2))</f>
        <v>0</v>
      </c>
      <c r="IQ296" s="4">
        <f ca="1">FORECAST(IQ284,OFFSET('Fluid Volume vs Fill Height'!$E$9:$E$2166,MATCH(IQ284,'Fluid Volume vs Fill Height'!$B$9:$B$2166,1)-1,0,2),
OFFSET('Fluid Volume vs Fill Height'!$B$9:$B$2166,MATCH(IQ284,'Fluid Volume vs Fill Height'!$B$9:$B$2166,1)-1,0,2))</f>
        <v>0</v>
      </c>
      <c r="IR296" s="4">
        <f ca="1">FORECAST(IR284,OFFSET('Fluid Volume vs Fill Height'!$E$9:$E$2166,MATCH(IR284,'Fluid Volume vs Fill Height'!$B$9:$B$2166,1)-1,0,2),
OFFSET('Fluid Volume vs Fill Height'!$B$9:$B$2166,MATCH(IR284,'Fluid Volume vs Fill Height'!$B$9:$B$2166,1)-1,0,2))</f>
        <v>0</v>
      </c>
      <c r="IS296" s="4">
        <f ca="1">FORECAST(IS284,OFFSET('Fluid Volume vs Fill Height'!$E$9:$E$2166,MATCH(IS284,'Fluid Volume vs Fill Height'!$B$9:$B$2166,1)-1,0,2),
OFFSET('Fluid Volume vs Fill Height'!$B$9:$B$2166,MATCH(IS284,'Fluid Volume vs Fill Height'!$B$9:$B$2166,1)-1,0,2))</f>
        <v>0</v>
      </c>
      <c r="IT296" s="4">
        <f ca="1">FORECAST(IT284,OFFSET('Fluid Volume vs Fill Height'!$E$9:$E$2166,MATCH(IT284,'Fluid Volume vs Fill Height'!$B$9:$B$2166,1)-1,0,2),
OFFSET('Fluid Volume vs Fill Height'!$B$9:$B$2166,MATCH(IT284,'Fluid Volume vs Fill Height'!$B$9:$B$2166,1)-1,0,2))</f>
        <v>0</v>
      </c>
      <c r="IU296" s="4">
        <f ca="1">FORECAST(IU284,OFFSET('Fluid Volume vs Fill Height'!$E$9:$E$2166,MATCH(IU284,'Fluid Volume vs Fill Height'!$B$9:$B$2166,1)-1,0,2),
OFFSET('Fluid Volume vs Fill Height'!$B$9:$B$2166,MATCH(IU284,'Fluid Volume vs Fill Height'!$B$9:$B$2166,1)-1,0,2))</f>
        <v>0</v>
      </c>
      <c r="IV296" s="4">
        <f ca="1">FORECAST(IV284,OFFSET('Fluid Volume vs Fill Height'!$E$9:$E$2166,MATCH(IV284,'Fluid Volume vs Fill Height'!$B$9:$B$2166,1)-1,0,2),
OFFSET('Fluid Volume vs Fill Height'!$B$9:$B$2166,MATCH(IV284,'Fluid Volume vs Fill Height'!$B$9:$B$2166,1)-1,0,2))</f>
        <v>0</v>
      </c>
    </row>
    <row r="297" spans="1:256" x14ac:dyDescent="0.15">
      <c r="A297" s="24" t="s">
        <v>151</v>
      </c>
      <c r="B297" s="2" t="s">
        <v>14</v>
      </c>
      <c r="C297" s="4"/>
      <c r="D297" s="4">
        <f ca="1">FORECAST(D285,OFFSET('Fluid Volume vs Fill Height'!$E$9:$E$2166,MATCH(D285,'Fluid Volume vs Fill Height'!$B$9:$B$2166,1)-1,0,2),
OFFSET('Fluid Volume vs Fill Height'!$B$9:$B$2166,MATCH(D285,'Fluid Volume vs Fill Height'!$B$9:$B$2166,1)-1,0,2))</f>
        <v>0</v>
      </c>
      <c r="E297" s="4">
        <f ca="1">FORECAST(E285,OFFSET('Fluid Volume vs Fill Height'!$E$9:$E$2166,MATCH(E285,'Fluid Volume vs Fill Height'!$B$9:$B$2166,1)-1,0,2),
OFFSET('Fluid Volume vs Fill Height'!$B$9:$B$2166,MATCH(E285,'Fluid Volume vs Fill Height'!$B$9:$B$2166,1)-1,0,2))</f>
        <v>0</v>
      </c>
      <c r="F297" s="4">
        <f ca="1">FORECAST(F285,OFFSET('Fluid Volume vs Fill Height'!$E$9:$E$2166,MATCH(F285,'Fluid Volume vs Fill Height'!$B$9:$B$2166,1)-1,0,2),
OFFSET('Fluid Volume vs Fill Height'!$B$9:$B$2166,MATCH(F285,'Fluid Volume vs Fill Height'!$B$9:$B$2166,1)-1,0,2))</f>
        <v>0</v>
      </c>
      <c r="G297" s="4">
        <f ca="1">FORECAST(G285,OFFSET('Fluid Volume vs Fill Height'!$E$9:$E$2166,MATCH(G285,'Fluid Volume vs Fill Height'!$B$9:$B$2166,1)-1,0,2),
OFFSET('Fluid Volume vs Fill Height'!$B$9:$B$2166,MATCH(G285,'Fluid Volume vs Fill Height'!$B$9:$B$2166,1)-1,0,2))</f>
        <v>0</v>
      </c>
      <c r="H297" s="4">
        <f ca="1">FORECAST(H285,OFFSET('Fluid Volume vs Fill Height'!$E$9:$E$2166,MATCH(H285,'Fluid Volume vs Fill Height'!$B$9:$B$2166,1)-1,0,2),
OFFSET('Fluid Volume vs Fill Height'!$B$9:$B$2166,MATCH(H285,'Fluid Volume vs Fill Height'!$B$9:$B$2166,1)-1,0,2))</f>
        <v>0</v>
      </c>
      <c r="I297" s="4">
        <f ca="1">FORECAST(I285,OFFSET('Fluid Volume vs Fill Height'!$E$9:$E$2166,MATCH(I285,'Fluid Volume vs Fill Height'!$B$9:$B$2166,1)-1,0,2),
OFFSET('Fluid Volume vs Fill Height'!$B$9:$B$2166,MATCH(I285,'Fluid Volume vs Fill Height'!$B$9:$B$2166,1)-1,0,2))</f>
        <v>0</v>
      </c>
      <c r="J297" s="4">
        <f ca="1">FORECAST(J285,OFFSET('Fluid Volume vs Fill Height'!$E$9:$E$2166,MATCH(J285,'Fluid Volume vs Fill Height'!$B$9:$B$2166,1)-1,0,2),
OFFSET('Fluid Volume vs Fill Height'!$B$9:$B$2166,MATCH(J285,'Fluid Volume vs Fill Height'!$B$9:$B$2166,1)-1,0,2))</f>
        <v>0</v>
      </c>
      <c r="K297" s="4">
        <f ca="1">FORECAST(K285,OFFSET('Fluid Volume vs Fill Height'!$E$9:$E$2166,MATCH(K285,'Fluid Volume vs Fill Height'!$B$9:$B$2166,1)-1,0,2),
OFFSET('Fluid Volume vs Fill Height'!$B$9:$B$2166,MATCH(K285,'Fluid Volume vs Fill Height'!$B$9:$B$2166,1)-1,0,2))</f>
        <v>0</v>
      </c>
      <c r="L297" s="4">
        <f ca="1">FORECAST(L285,OFFSET('Fluid Volume vs Fill Height'!$E$9:$E$2166,MATCH(L285,'Fluid Volume vs Fill Height'!$B$9:$B$2166,1)-1,0,2),
OFFSET('Fluid Volume vs Fill Height'!$B$9:$B$2166,MATCH(L285,'Fluid Volume vs Fill Height'!$B$9:$B$2166,1)-1,0,2))</f>
        <v>0</v>
      </c>
      <c r="M297" s="4">
        <f ca="1">FORECAST(M285,OFFSET('Fluid Volume vs Fill Height'!$E$9:$E$2166,MATCH(M285,'Fluid Volume vs Fill Height'!$B$9:$B$2166,1)-1,0,2),
OFFSET('Fluid Volume vs Fill Height'!$B$9:$B$2166,MATCH(M285,'Fluid Volume vs Fill Height'!$B$9:$B$2166,1)-1,0,2))</f>
        <v>0</v>
      </c>
      <c r="N297" s="4">
        <f ca="1">FORECAST(N285,OFFSET('Fluid Volume vs Fill Height'!$E$9:$E$2166,MATCH(N285,'Fluid Volume vs Fill Height'!$B$9:$B$2166,1)-1,0,2),
OFFSET('Fluid Volume vs Fill Height'!$B$9:$B$2166,MATCH(N285,'Fluid Volume vs Fill Height'!$B$9:$B$2166,1)-1,0,2))</f>
        <v>0</v>
      </c>
      <c r="O297" s="4">
        <f ca="1">FORECAST(O285,OFFSET('Fluid Volume vs Fill Height'!$E$9:$E$2166,MATCH(O285,'Fluid Volume vs Fill Height'!$B$9:$B$2166,1)-1,0,2),
OFFSET('Fluid Volume vs Fill Height'!$B$9:$B$2166,MATCH(O285,'Fluid Volume vs Fill Height'!$B$9:$B$2166,1)-1,0,2))</f>
        <v>0</v>
      </c>
      <c r="P297" s="4">
        <f ca="1">FORECAST(P285,OFFSET('Fluid Volume vs Fill Height'!$E$9:$E$2166,MATCH(P285,'Fluid Volume vs Fill Height'!$B$9:$B$2166,1)-1,0,2),
OFFSET('Fluid Volume vs Fill Height'!$B$9:$B$2166,MATCH(P285,'Fluid Volume vs Fill Height'!$B$9:$B$2166,1)-1,0,2))</f>
        <v>0</v>
      </c>
      <c r="Q297" s="4">
        <f ca="1">FORECAST(Q285,OFFSET('Fluid Volume vs Fill Height'!$E$9:$E$2166,MATCH(Q285,'Fluid Volume vs Fill Height'!$B$9:$B$2166,1)-1,0,2),
OFFSET('Fluid Volume vs Fill Height'!$B$9:$B$2166,MATCH(Q285,'Fluid Volume vs Fill Height'!$B$9:$B$2166,1)-1,0,2))</f>
        <v>0</v>
      </c>
      <c r="R297" s="4">
        <f ca="1">FORECAST(R285,OFFSET('Fluid Volume vs Fill Height'!$E$9:$E$2166,MATCH(R285,'Fluid Volume vs Fill Height'!$B$9:$B$2166,1)-1,0,2),
OFFSET('Fluid Volume vs Fill Height'!$B$9:$B$2166,MATCH(R285,'Fluid Volume vs Fill Height'!$B$9:$B$2166,1)-1,0,2))</f>
        <v>0</v>
      </c>
      <c r="S297" s="4">
        <f ca="1">FORECAST(S285,OFFSET('Fluid Volume vs Fill Height'!$E$9:$E$2166,MATCH(S285,'Fluid Volume vs Fill Height'!$B$9:$B$2166,1)-1,0,2),
OFFSET('Fluid Volume vs Fill Height'!$B$9:$B$2166,MATCH(S285,'Fluid Volume vs Fill Height'!$B$9:$B$2166,1)-1,0,2))</f>
        <v>0</v>
      </c>
      <c r="T297" s="4">
        <f ca="1">FORECAST(T285,OFFSET('Fluid Volume vs Fill Height'!$E$9:$E$2166,MATCH(T285,'Fluid Volume vs Fill Height'!$B$9:$B$2166,1)-1,0,2),
OFFSET('Fluid Volume vs Fill Height'!$B$9:$B$2166,MATCH(T285,'Fluid Volume vs Fill Height'!$B$9:$B$2166,1)-1,0,2))</f>
        <v>0</v>
      </c>
      <c r="U297" s="4">
        <f ca="1">FORECAST(U285,OFFSET('Fluid Volume vs Fill Height'!$E$9:$E$2166,MATCH(U285,'Fluid Volume vs Fill Height'!$B$9:$B$2166,1)-1,0,2),
OFFSET('Fluid Volume vs Fill Height'!$B$9:$B$2166,MATCH(U285,'Fluid Volume vs Fill Height'!$B$9:$B$2166,1)-1,0,2))</f>
        <v>0</v>
      </c>
      <c r="V297" s="4">
        <f ca="1">FORECAST(V285,OFFSET('Fluid Volume vs Fill Height'!$E$9:$E$2166,MATCH(V285,'Fluid Volume vs Fill Height'!$B$9:$B$2166,1)-1,0,2),
OFFSET('Fluid Volume vs Fill Height'!$B$9:$B$2166,MATCH(V285,'Fluid Volume vs Fill Height'!$B$9:$B$2166,1)-1,0,2))</f>
        <v>0</v>
      </c>
      <c r="W297" s="4">
        <f ca="1">FORECAST(W285,OFFSET('Fluid Volume vs Fill Height'!$E$9:$E$2166,MATCH(W285,'Fluid Volume vs Fill Height'!$B$9:$B$2166,1)-1,0,2),
OFFSET('Fluid Volume vs Fill Height'!$B$9:$B$2166,MATCH(W285,'Fluid Volume vs Fill Height'!$B$9:$B$2166,1)-1,0,2))</f>
        <v>0</v>
      </c>
      <c r="X297" s="4">
        <f ca="1">FORECAST(X285,OFFSET('Fluid Volume vs Fill Height'!$E$9:$E$2166,MATCH(X285,'Fluid Volume vs Fill Height'!$B$9:$B$2166,1)-1,0,2),
OFFSET('Fluid Volume vs Fill Height'!$B$9:$B$2166,MATCH(X285,'Fluid Volume vs Fill Height'!$B$9:$B$2166,1)-1,0,2))</f>
        <v>0</v>
      </c>
      <c r="Y297" s="4">
        <f ca="1">FORECAST(Y285,OFFSET('Fluid Volume vs Fill Height'!$E$9:$E$2166,MATCH(Y285,'Fluid Volume vs Fill Height'!$B$9:$B$2166,1)-1,0,2),
OFFSET('Fluid Volume vs Fill Height'!$B$9:$B$2166,MATCH(Y285,'Fluid Volume vs Fill Height'!$B$9:$B$2166,1)-1,0,2))</f>
        <v>0</v>
      </c>
      <c r="Z297" s="4">
        <f ca="1">FORECAST(Z285,OFFSET('Fluid Volume vs Fill Height'!$E$9:$E$2166,MATCH(Z285,'Fluid Volume vs Fill Height'!$B$9:$B$2166,1)-1,0,2),
OFFSET('Fluid Volume vs Fill Height'!$B$9:$B$2166,MATCH(Z285,'Fluid Volume vs Fill Height'!$B$9:$B$2166,1)-1,0,2))</f>
        <v>0</v>
      </c>
      <c r="AA297" s="4">
        <f ca="1">FORECAST(AA285,OFFSET('Fluid Volume vs Fill Height'!$E$9:$E$2166,MATCH(AA285,'Fluid Volume vs Fill Height'!$B$9:$B$2166,1)-1,0,2),
OFFSET('Fluid Volume vs Fill Height'!$B$9:$B$2166,MATCH(AA285,'Fluid Volume vs Fill Height'!$B$9:$B$2166,1)-1,0,2))</f>
        <v>0</v>
      </c>
      <c r="AB297" s="4">
        <f ca="1">FORECAST(AB285,OFFSET('Fluid Volume vs Fill Height'!$E$9:$E$2166,MATCH(AB285,'Fluid Volume vs Fill Height'!$B$9:$B$2166,1)-1,0,2),
OFFSET('Fluid Volume vs Fill Height'!$B$9:$B$2166,MATCH(AB285,'Fluid Volume vs Fill Height'!$B$9:$B$2166,1)-1,0,2))</f>
        <v>0</v>
      </c>
      <c r="AC297" s="4">
        <f ca="1">FORECAST(AC285,OFFSET('Fluid Volume vs Fill Height'!$E$9:$E$2166,MATCH(AC285,'Fluid Volume vs Fill Height'!$B$9:$B$2166,1)-1,0,2),
OFFSET('Fluid Volume vs Fill Height'!$B$9:$B$2166,MATCH(AC285,'Fluid Volume vs Fill Height'!$B$9:$B$2166,1)-1,0,2))</f>
        <v>0</v>
      </c>
      <c r="AD297" s="4">
        <f ca="1">FORECAST(AD285,OFFSET('Fluid Volume vs Fill Height'!$E$9:$E$2166,MATCH(AD285,'Fluid Volume vs Fill Height'!$B$9:$B$2166,1)-1,0,2),
OFFSET('Fluid Volume vs Fill Height'!$B$9:$B$2166,MATCH(AD285,'Fluid Volume vs Fill Height'!$B$9:$B$2166,1)-1,0,2))</f>
        <v>0</v>
      </c>
      <c r="AE297" s="4">
        <f ca="1">FORECAST(AE285,OFFSET('Fluid Volume vs Fill Height'!$E$9:$E$2166,MATCH(AE285,'Fluid Volume vs Fill Height'!$B$9:$B$2166,1)-1,0,2),
OFFSET('Fluid Volume vs Fill Height'!$B$9:$B$2166,MATCH(AE285,'Fluid Volume vs Fill Height'!$B$9:$B$2166,1)-1,0,2))</f>
        <v>0</v>
      </c>
      <c r="AF297" s="4">
        <f ca="1">FORECAST(AF285,OFFSET('Fluid Volume vs Fill Height'!$E$9:$E$2166,MATCH(AF285,'Fluid Volume vs Fill Height'!$B$9:$B$2166,1)-1,0,2),
OFFSET('Fluid Volume vs Fill Height'!$B$9:$B$2166,MATCH(AF285,'Fluid Volume vs Fill Height'!$B$9:$B$2166,1)-1,0,2))</f>
        <v>0</v>
      </c>
      <c r="AG297" s="4">
        <f ca="1">FORECAST(AG285,OFFSET('Fluid Volume vs Fill Height'!$E$9:$E$2166,MATCH(AG285,'Fluid Volume vs Fill Height'!$B$9:$B$2166,1)-1,0,2),
OFFSET('Fluid Volume vs Fill Height'!$B$9:$B$2166,MATCH(AG285,'Fluid Volume vs Fill Height'!$B$9:$B$2166,1)-1,0,2))</f>
        <v>0</v>
      </c>
      <c r="AH297" s="4">
        <f ca="1">FORECAST(AH285,OFFSET('Fluid Volume vs Fill Height'!$E$9:$E$2166,MATCH(AH285,'Fluid Volume vs Fill Height'!$B$9:$B$2166,1)-1,0,2),
OFFSET('Fluid Volume vs Fill Height'!$B$9:$B$2166,MATCH(AH285,'Fluid Volume vs Fill Height'!$B$9:$B$2166,1)-1,0,2))</f>
        <v>0</v>
      </c>
      <c r="AI297" s="4">
        <f ca="1">FORECAST(AI285,OFFSET('Fluid Volume vs Fill Height'!$E$9:$E$2166,MATCH(AI285,'Fluid Volume vs Fill Height'!$B$9:$B$2166,1)-1,0,2),
OFFSET('Fluid Volume vs Fill Height'!$B$9:$B$2166,MATCH(AI285,'Fluid Volume vs Fill Height'!$B$9:$B$2166,1)-1,0,2))</f>
        <v>0</v>
      </c>
      <c r="AJ297" s="4">
        <f ca="1">FORECAST(AJ285,OFFSET('Fluid Volume vs Fill Height'!$E$9:$E$2166,MATCH(AJ285,'Fluid Volume vs Fill Height'!$B$9:$B$2166,1)-1,0,2),
OFFSET('Fluid Volume vs Fill Height'!$B$9:$B$2166,MATCH(AJ285,'Fluid Volume vs Fill Height'!$B$9:$B$2166,1)-1,0,2))</f>
        <v>0</v>
      </c>
      <c r="AK297" s="4">
        <f ca="1">FORECAST(AK285,OFFSET('Fluid Volume vs Fill Height'!$E$9:$E$2166,MATCH(AK285,'Fluid Volume vs Fill Height'!$B$9:$B$2166,1)-1,0,2),
OFFSET('Fluid Volume vs Fill Height'!$B$9:$B$2166,MATCH(AK285,'Fluid Volume vs Fill Height'!$B$9:$B$2166,1)-1,0,2))</f>
        <v>0</v>
      </c>
      <c r="AL297" s="4">
        <f ca="1">FORECAST(AL285,OFFSET('Fluid Volume vs Fill Height'!$E$9:$E$2166,MATCH(AL285,'Fluid Volume vs Fill Height'!$B$9:$B$2166,1)-1,0,2),
OFFSET('Fluid Volume vs Fill Height'!$B$9:$B$2166,MATCH(AL285,'Fluid Volume vs Fill Height'!$B$9:$B$2166,1)-1,0,2))</f>
        <v>0</v>
      </c>
      <c r="AM297" s="4">
        <f ca="1">FORECAST(AM285,OFFSET('Fluid Volume vs Fill Height'!$E$9:$E$2166,MATCH(AM285,'Fluid Volume vs Fill Height'!$B$9:$B$2166,1)-1,0,2),
OFFSET('Fluid Volume vs Fill Height'!$B$9:$B$2166,MATCH(AM285,'Fluid Volume vs Fill Height'!$B$9:$B$2166,1)-1,0,2))</f>
        <v>0</v>
      </c>
      <c r="AN297" s="4">
        <f ca="1">FORECAST(AN285,OFFSET('Fluid Volume vs Fill Height'!$E$9:$E$2166,MATCH(AN285,'Fluid Volume vs Fill Height'!$B$9:$B$2166,1)-1,0,2),
OFFSET('Fluid Volume vs Fill Height'!$B$9:$B$2166,MATCH(AN285,'Fluid Volume vs Fill Height'!$B$9:$B$2166,1)-1,0,2))</f>
        <v>0</v>
      </c>
      <c r="AO297" s="4">
        <f ca="1">FORECAST(AO285,OFFSET('Fluid Volume vs Fill Height'!$E$9:$E$2166,MATCH(AO285,'Fluid Volume vs Fill Height'!$B$9:$B$2166,1)-1,0,2),
OFFSET('Fluid Volume vs Fill Height'!$B$9:$B$2166,MATCH(AO285,'Fluid Volume vs Fill Height'!$B$9:$B$2166,1)-1,0,2))</f>
        <v>0</v>
      </c>
      <c r="AP297" s="4">
        <f ca="1">FORECAST(AP285,OFFSET('Fluid Volume vs Fill Height'!$E$9:$E$2166,MATCH(AP285,'Fluid Volume vs Fill Height'!$B$9:$B$2166,1)-1,0,2),
OFFSET('Fluid Volume vs Fill Height'!$B$9:$B$2166,MATCH(AP285,'Fluid Volume vs Fill Height'!$B$9:$B$2166,1)-1,0,2))</f>
        <v>0</v>
      </c>
      <c r="AQ297" s="4">
        <f ca="1">FORECAST(AQ285,OFFSET('Fluid Volume vs Fill Height'!$E$9:$E$2166,MATCH(AQ285,'Fluid Volume vs Fill Height'!$B$9:$B$2166,1)-1,0,2),
OFFSET('Fluid Volume vs Fill Height'!$B$9:$B$2166,MATCH(AQ285,'Fluid Volume vs Fill Height'!$B$9:$B$2166,1)-1,0,2))</f>
        <v>0</v>
      </c>
      <c r="AR297" s="4">
        <f ca="1">FORECAST(AR285,OFFSET('Fluid Volume vs Fill Height'!$E$9:$E$2166,MATCH(AR285,'Fluid Volume vs Fill Height'!$B$9:$B$2166,1)-1,0,2),
OFFSET('Fluid Volume vs Fill Height'!$B$9:$B$2166,MATCH(AR285,'Fluid Volume vs Fill Height'!$B$9:$B$2166,1)-1,0,2))</f>
        <v>0</v>
      </c>
      <c r="AS297" s="4">
        <f ca="1">FORECAST(AS285,OFFSET('Fluid Volume vs Fill Height'!$E$9:$E$2166,MATCH(AS285,'Fluid Volume vs Fill Height'!$B$9:$B$2166,1)-1,0,2),
OFFSET('Fluid Volume vs Fill Height'!$B$9:$B$2166,MATCH(AS285,'Fluid Volume vs Fill Height'!$B$9:$B$2166,1)-1,0,2))</f>
        <v>0</v>
      </c>
      <c r="AT297" s="4">
        <f ca="1">FORECAST(AT285,OFFSET('Fluid Volume vs Fill Height'!$E$9:$E$2166,MATCH(AT285,'Fluid Volume vs Fill Height'!$B$9:$B$2166,1)-1,0,2),
OFFSET('Fluid Volume vs Fill Height'!$B$9:$B$2166,MATCH(AT285,'Fluid Volume vs Fill Height'!$B$9:$B$2166,1)-1,0,2))</f>
        <v>0</v>
      </c>
      <c r="AU297" s="4">
        <f ca="1">FORECAST(AU285,OFFSET('Fluid Volume vs Fill Height'!$E$9:$E$2166,MATCH(AU285,'Fluid Volume vs Fill Height'!$B$9:$B$2166,1)-1,0,2),
OFFSET('Fluid Volume vs Fill Height'!$B$9:$B$2166,MATCH(AU285,'Fluid Volume vs Fill Height'!$B$9:$B$2166,1)-1,0,2))</f>
        <v>0</v>
      </c>
      <c r="AV297" s="4">
        <f ca="1">FORECAST(AV285,OFFSET('Fluid Volume vs Fill Height'!$E$9:$E$2166,MATCH(AV285,'Fluid Volume vs Fill Height'!$B$9:$B$2166,1)-1,0,2),
OFFSET('Fluid Volume vs Fill Height'!$B$9:$B$2166,MATCH(AV285,'Fluid Volume vs Fill Height'!$B$9:$B$2166,1)-1,0,2))</f>
        <v>0</v>
      </c>
      <c r="AW297" s="4">
        <f ca="1">FORECAST(AW285,OFFSET('Fluid Volume vs Fill Height'!$E$9:$E$2166,MATCH(AW285,'Fluid Volume vs Fill Height'!$B$9:$B$2166,1)-1,0,2),
OFFSET('Fluid Volume vs Fill Height'!$B$9:$B$2166,MATCH(AW285,'Fluid Volume vs Fill Height'!$B$9:$B$2166,1)-1,0,2))</f>
        <v>0</v>
      </c>
      <c r="AX297" s="4">
        <f ca="1">FORECAST(AX285,OFFSET('Fluid Volume vs Fill Height'!$E$9:$E$2166,MATCH(AX285,'Fluid Volume vs Fill Height'!$B$9:$B$2166,1)-1,0,2),
OFFSET('Fluid Volume vs Fill Height'!$B$9:$B$2166,MATCH(AX285,'Fluid Volume vs Fill Height'!$B$9:$B$2166,1)-1,0,2))</f>
        <v>0</v>
      </c>
      <c r="AY297" s="4">
        <f ca="1">FORECAST(AY285,OFFSET('Fluid Volume vs Fill Height'!$E$9:$E$2166,MATCH(AY285,'Fluid Volume vs Fill Height'!$B$9:$B$2166,1)-1,0,2),
OFFSET('Fluid Volume vs Fill Height'!$B$9:$B$2166,MATCH(AY285,'Fluid Volume vs Fill Height'!$B$9:$B$2166,1)-1,0,2))</f>
        <v>0</v>
      </c>
      <c r="AZ297" s="4">
        <f ca="1">FORECAST(AZ285,OFFSET('Fluid Volume vs Fill Height'!$E$9:$E$2166,MATCH(AZ285,'Fluid Volume vs Fill Height'!$B$9:$B$2166,1)-1,0,2),
OFFSET('Fluid Volume vs Fill Height'!$B$9:$B$2166,MATCH(AZ285,'Fluid Volume vs Fill Height'!$B$9:$B$2166,1)-1,0,2))</f>
        <v>0</v>
      </c>
      <c r="BA297" s="4">
        <f ca="1">FORECAST(BA285,OFFSET('Fluid Volume vs Fill Height'!$E$9:$E$2166,MATCH(BA285,'Fluid Volume vs Fill Height'!$B$9:$B$2166,1)-1,0,2),
OFFSET('Fluid Volume vs Fill Height'!$B$9:$B$2166,MATCH(BA285,'Fluid Volume vs Fill Height'!$B$9:$B$2166,1)-1,0,2))</f>
        <v>0</v>
      </c>
      <c r="BB297" s="4">
        <f ca="1">FORECAST(BB285,OFFSET('Fluid Volume vs Fill Height'!$E$9:$E$2166,MATCH(BB285,'Fluid Volume vs Fill Height'!$B$9:$B$2166,1)-1,0,2),
OFFSET('Fluid Volume vs Fill Height'!$B$9:$B$2166,MATCH(BB285,'Fluid Volume vs Fill Height'!$B$9:$B$2166,1)-1,0,2))</f>
        <v>0</v>
      </c>
      <c r="BC297" s="4">
        <f ca="1">FORECAST(BC285,OFFSET('Fluid Volume vs Fill Height'!$E$9:$E$2166,MATCH(BC285,'Fluid Volume vs Fill Height'!$B$9:$B$2166,1)-1,0,2),
OFFSET('Fluid Volume vs Fill Height'!$B$9:$B$2166,MATCH(BC285,'Fluid Volume vs Fill Height'!$B$9:$B$2166,1)-1,0,2))</f>
        <v>0</v>
      </c>
      <c r="BD297" s="4">
        <f ca="1">FORECAST(BD285,OFFSET('Fluid Volume vs Fill Height'!$E$9:$E$2166,MATCH(BD285,'Fluid Volume vs Fill Height'!$B$9:$B$2166,1)-1,0,2),
OFFSET('Fluid Volume vs Fill Height'!$B$9:$B$2166,MATCH(BD285,'Fluid Volume vs Fill Height'!$B$9:$B$2166,1)-1,0,2))</f>
        <v>0</v>
      </c>
      <c r="BE297" s="4">
        <f ca="1">FORECAST(BE285,OFFSET('Fluid Volume vs Fill Height'!$E$9:$E$2166,MATCH(BE285,'Fluid Volume vs Fill Height'!$B$9:$B$2166,1)-1,0,2),
OFFSET('Fluid Volume vs Fill Height'!$B$9:$B$2166,MATCH(BE285,'Fluid Volume vs Fill Height'!$B$9:$B$2166,1)-1,0,2))</f>
        <v>0</v>
      </c>
      <c r="BF297" s="4">
        <f ca="1">FORECAST(BF285,OFFSET('Fluid Volume vs Fill Height'!$E$9:$E$2166,MATCH(BF285,'Fluid Volume vs Fill Height'!$B$9:$B$2166,1)-1,0,2),
OFFSET('Fluid Volume vs Fill Height'!$B$9:$B$2166,MATCH(BF285,'Fluid Volume vs Fill Height'!$B$9:$B$2166,1)-1,0,2))</f>
        <v>0</v>
      </c>
      <c r="BG297" s="4">
        <f ca="1">FORECAST(BG285,OFFSET('Fluid Volume vs Fill Height'!$E$9:$E$2166,MATCH(BG285,'Fluid Volume vs Fill Height'!$B$9:$B$2166,1)-1,0,2),
OFFSET('Fluid Volume vs Fill Height'!$B$9:$B$2166,MATCH(BG285,'Fluid Volume vs Fill Height'!$B$9:$B$2166,1)-1,0,2))</f>
        <v>0</v>
      </c>
      <c r="BH297" s="4">
        <f ca="1">FORECAST(BH285,OFFSET('Fluid Volume vs Fill Height'!$E$9:$E$2166,MATCH(BH285,'Fluid Volume vs Fill Height'!$B$9:$B$2166,1)-1,0,2),
OFFSET('Fluid Volume vs Fill Height'!$B$9:$B$2166,MATCH(BH285,'Fluid Volume vs Fill Height'!$B$9:$B$2166,1)-1,0,2))</f>
        <v>0</v>
      </c>
      <c r="BI297" s="4">
        <f ca="1">FORECAST(BI285,OFFSET('Fluid Volume vs Fill Height'!$E$9:$E$2166,MATCH(BI285,'Fluid Volume vs Fill Height'!$B$9:$B$2166,1)-1,0,2),
OFFSET('Fluid Volume vs Fill Height'!$B$9:$B$2166,MATCH(BI285,'Fluid Volume vs Fill Height'!$B$9:$B$2166,1)-1,0,2))</f>
        <v>0</v>
      </c>
      <c r="BJ297" s="4">
        <f ca="1">FORECAST(BJ285,OFFSET('Fluid Volume vs Fill Height'!$E$9:$E$2166,MATCH(BJ285,'Fluid Volume vs Fill Height'!$B$9:$B$2166,1)-1,0,2),
OFFSET('Fluid Volume vs Fill Height'!$B$9:$B$2166,MATCH(BJ285,'Fluid Volume vs Fill Height'!$B$9:$B$2166,1)-1,0,2))</f>
        <v>0</v>
      </c>
      <c r="BK297" s="4">
        <f ca="1">FORECAST(BK285,OFFSET('Fluid Volume vs Fill Height'!$E$9:$E$2166,MATCH(BK285,'Fluid Volume vs Fill Height'!$B$9:$B$2166,1)-1,0,2),
OFFSET('Fluid Volume vs Fill Height'!$B$9:$B$2166,MATCH(BK285,'Fluid Volume vs Fill Height'!$B$9:$B$2166,1)-1,0,2))</f>
        <v>0</v>
      </c>
      <c r="BL297" s="4">
        <f ca="1">FORECAST(BL285,OFFSET('Fluid Volume vs Fill Height'!$E$9:$E$2166,MATCH(BL285,'Fluid Volume vs Fill Height'!$B$9:$B$2166,1)-1,0,2),
OFFSET('Fluid Volume vs Fill Height'!$B$9:$B$2166,MATCH(BL285,'Fluid Volume vs Fill Height'!$B$9:$B$2166,1)-1,0,2))</f>
        <v>0</v>
      </c>
      <c r="BM297" s="4">
        <f ca="1">FORECAST(BM285,OFFSET('Fluid Volume vs Fill Height'!$E$9:$E$2166,MATCH(BM285,'Fluid Volume vs Fill Height'!$B$9:$B$2166,1)-1,0,2),
OFFSET('Fluid Volume vs Fill Height'!$B$9:$B$2166,MATCH(BM285,'Fluid Volume vs Fill Height'!$B$9:$B$2166,1)-1,0,2))</f>
        <v>0</v>
      </c>
      <c r="BN297" s="4">
        <f ca="1">FORECAST(BN285,OFFSET('Fluid Volume vs Fill Height'!$E$9:$E$2166,MATCH(BN285,'Fluid Volume vs Fill Height'!$B$9:$B$2166,1)-1,0,2),
OFFSET('Fluid Volume vs Fill Height'!$B$9:$B$2166,MATCH(BN285,'Fluid Volume vs Fill Height'!$B$9:$B$2166,1)-1,0,2))</f>
        <v>0</v>
      </c>
      <c r="BO297" s="4">
        <f ca="1">FORECAST(BO285,OFFSET('Fluid Volume vs Fill Height'!$E$9:$E$2166,MATCH(BO285,'Fluid Volume vs Fill Height'!$B$9:$B$2166,1)-1,0,2),
OFFSET('Fluid Volume vs Fill Height'!$B$9:$B$2166,MATCH(BO285,'Fluid Volume vs Fill Height'!$B$9:$B$2166,1)-1,0,2))</f>
        <v>0</v>
      </c>
      <c r="BP297" s="4">
        <f ca="1">FORECAST(BP285,OFFSET('Fluid Volume vs Fill Height'!$E$9:$E$2166,MATCH(BP285,'Fluid Volume vs Fill Height'!$B$9:$B$2166,1)-1,0,2),
OFFSET('Fluid Volume vs Fill Height'!$B$9:$B$2166,MATCH(BP285,'Fluid Volume vs Fill Height'!$B$9:$B$2166,1)-1,0,2))</f>
        <v>0</v>
      </c>
      <c r="BQ297" s="4">
        <f ca="1">FORECAST(BQ285,OFFSET('Fluid Volume vs Fill Height'!$E$9:$E$2166,MATCH(BQ285,'Fluid Volume vs Fill Height'!$B$9:$B$2166,1)-1,0,2),
OFFSET('Fluid Volume vs Fill Height'!$B$9:$B$2166,MATCH(BQ285,'Fluid Volume vs Fill Height'!$B$9:$B$2166,1)-1,0,2))</f>
        <v>0</v>
      </c>
      <c r="BR297" s="4">
        <f ca="1">FORECAST(BR285,OFFSET('Fluid Volume vs Fill Height'!$E$9:$E$2166,MATCH(BR285,'Fluid Volume vs Fill Height'!$B$9:$B$2166,1)-1,0,2),
OFFSET('Fluid Volume vs Fill Height'!$B$9:$B$2166,MATCH(BR285,'Fluid Volume vs Fill Height'!$B$9:$B$2166,1)-1,0,2))</f>
        <v>0</v>
      </c>
      <c r="BS297" s="4">
        <f ca="1">FORECAST(BS285,OFFSET('Fluid Volume vs Fill Height'!$E$9:$E$2166,MATCH(BS285,'Fluid Volume vs Fill Height'!$B$9:$B$2166,1)-1,0,2),
OFFSET('Fluid Volume vs Fill Height'!$B$9:$B$2166,MATCH(BS285,'Fluid Volume vs Fill Height'!$B$9:$B$2166,1)-1,0,2))</f>
        <v>0</v>
      </c>
      <c r="BT297" s="4">
        <f ca="1">FORECAST(BT285,OFFSET('Fluid Volume vs Fill Height'!$E$9:$E$2166,MATCH(BT285,'Fluid Volume vs Fill Height'!$B$9:$B$2166,1)-1,0,2),
OFFSET('Fluid Volume vs Fill Height'!$B$9:$B$2166,MATCH(BT285,'Fluid Volume vs Fill Height'!$B$9:$B$2166,1)-1,0,2))</f>
        <v>0</v>
      </c>
      <c r="BU297" s="4">
        <f ca="1">FORECAST(BU285,OFFSET('Fluid Volume vs Fill Height'!$E$9:$E$2166,MATCH(BU285,'Fluid Volume vs Fill Height'!$B$9:$B$2166,1)-1,0,2),
OFFSET('Fluid Volume vs Fill Height'!$B$9:$B$2166,MATCH(BU285,'Fluid Volume vs Fill Height'!$B$9:$B$2166,1)-1,0,2))</f>
        <v>0</v>
      </c>
      <c r="BV297" s="4">
        <f ca="1">FORECAST(BV285,OFFSET('Fluid Volume vs Fill Height'!$E$9:$E$2166,MATCH(BV285,'Fluid Volume vs Fill Height'!$B$9:$B$2166,1)-1,0,2),
OFFSET('Fluid Volume vs Fill Height'!$B$9:$B$2166,MATCH(BV285,'Fluid Volume vs Fill Height'!$B$9:$B$2166,1)-1,0,2))</f>
        <v>0</v>
      </c>
      <c r="BW297" s="4">
        <f ca="1">FORECAST(BW285,OFFSET('Fluid Volume vs Fill Height'!$E$9:$E$2166,MATCH(BW285,'Fluid Volume vs Fill Height'!$B$9:$B$2166,1)-1,0,2),
OFFSET('Fluid Volume vs Fill Height'!$B$9:$B$2166,MATCH(BW285,'Fluid Volume vs Fill Height'!$B$9:$B$2166,1)-1,0,2))</f>
        <v>0</v>
      </c>
      <c r="BX297" s="4">
        <f ca="1">FORECAST(BX285,OFFSET('Fluid Volume vs Fill Height'!$E$9:$E$2166,MATCH(BX285,'Fluid Volume vs Fill Height'!$B$9:$B$2166,1)-1,0,2),
OFFSET('Fluid Volume vs Fill Height'!$B$9:$B$2166,MATCH(BX285,'Fluid Volume vs Fill Height'!$B$9:$B$2166,1)-1,0,2))</f>
        <v>0</v>
      </c>
      <c r="BY297" s="4">
        <f ca="1">FORECAST(BY285,OFFSET('Fluid Volume vs Fill Height'!$E$9:$E$2166,MATCH(BY285,'Fluid Volume vs Fill Height'!$B$9:$B$2166,1)-1,0,2),
OFFSET('Fluid Volume vs Fill Height'!$B$9:$B$2166,MATCH(BY285,'Fluid Volume vs Fill Height'!$B$9:$B$2166,1)-1,0,2))</f>
        <v>0</v>
      </c>
      <c r="BZ297" s="4">
        <f ca="1">FORECAST(BZ285,OFFSET('Fluid Volume vs Fill Height'!$E$9:$E$2166,MATCH(BZ285,'Fluid Volume vs Fill Height'!$B$9:$B$2166,1)-1,0,2),
OFFSET('Fluid Volume vs Fill Height'!$B$9:$B$2166,MATCH(BZ285,'Fluid Volume vs Fill Height'!$B$9:$B$2166,1)-1,0,2))</f>
        <v>0</v>
      </c>
      <c r="CA297" s="4">
        <f ca="1">FORECAST(CA285,OFFSET('Fluid Volume vs Fill Height'!$E$9:$E$2166,MATCH(CA285,'Fluid Volume vs Fill Height'!$B$9:$B$2166,1)-1,0,2),
OFFSET('Fluid Volume vs Fill Height'!$B$9:$B$2166,MATCH(CA285,'Fluid Volume vs Fill Height'!$B$9:$B$2166,1)-1,0,2))</f>
        <v>0</v>
      </c>
      <c r="CB297" s="4">
        <f ca="1">FORECAST(CB285,OFFSET('Fluid Volume vs Fill Height'!$E$9:$E$2166,MATCH(CB285,'Fluid Volume vs Fill Height'!$B$9:$B$2166,1)-1,0,2),
OFFSET('Fluid Volume vs Fill Height'!$B$9:$B$2166,MATCH(CB285,'Fluid Volume vs Fill Height'!$B$9:$B$2166,1)-1,0,2))</f>
        <v>0</v>
      </c>
      <c r="CC297" s="4">
        <f ca="1">FORECAST(CC285,OFFSET('Fluid Volume vs Fill Height'!$E$9:$E$2166,MATCH(CC285,'Fluid Volume vs Fill Height'!$B$9:$B$2166,1)-1,0,2),
OFFSET('Fluid Volume vs Fill Height'!$B$9:$B$2166,MATCH(CC285,'Fluid Volume vs Fill Height'!$B$9:$B$2166,1)-1,0,2))</f>
        <v>0</v>
      </c>
      <c r="CD297" s="4">
        <f ca="1">FORECAST(CD285,OFFSET('Fluid Volume vs Fill Height'!$E$9:$E$2166,MATCH(CD285,'Fluid Volume vs Fill Height'!$B$9:$B$2166,1)-1,0,2),
OFFSET('Fluid Volume vs Fill Height'!$B$9:$B$2166,MATCH(CD285,'Fluid Volume vs Fill Height'!$B$9:$B$2166,1)-1,0,2))</f>
        <v>0</v>
      </c>
      <c r="CE297" s="4">
        <f ca="1">FORECAST(CE285,OFFSET('Fluid Volume vs Fill Height'!$E$9:$E$2166,MATCH(CE285,'Fluid Volume vs Fill Height'!$B$9:$B$2166,1)-1,0,2),
OFFSET('Fluid Volume vs Fill Height'!$B$9:$B$2166,MATCH(CE285,'Fluid Volume vs Fill Height'!$B$9:$B$2166,1)-1,0,2))</f>
        <v>0</v>
      </c>
      <c r="CF297" s="4">
        <f ca="1">FORECAST(CF285,OFFSET('Fluid Volume vs Fill Height'!$E$9:$E$2166,MATCH(CF285,'Fluid Volume vs Fill Height'!$B$9:$B$2166,1)-1,0,2),
OFFSET('Fluid Volume vs Fill Height'!$B$9:$B$2166,MATCH(CF285,'Fluid Volume vs Fill Height'!$B$9:$B$2166,1)-1,0,2))</f>
        <v>0</v>
      </c>
      <c r="CG297" s="4">
        <f ca="1">FORECAST(CG285,OFFSET('Fluid Volume vs Fill Height'!$E$9:$E$2166,MATCH(CG285,'Fluid Volume vs Fill Height'!$B$9:$B$2166,1)-1,0,2),
OFFSET('Fluid Volume vs Fill Height'!$B$9:$B$2166,MATCH(CG285,'Fluid Volume vs Fill Height'!$B$9:$B$2166,1)-1,0,2))</f>
        <v>0</v>
      </c>
      <c r="CH297" s="4">
        <f ca="1">FORECAST(CH285,OFFSET('Fluid Volume vs Fill Height'!$E$9:$E$2166,MATCH(CH285,'Fluid Volume vs Fill Height'!$B$9:$B$2166,1)-1,0,2),
OFFSET('Fluid Volume vs Fill Height'!$B$9:$B$2166,MATCH(CH285,'Fluid Volume vs Fill Height'!$B$9:$B$2166,1)-1,0,2))</f>
        <v>0</v>
      </c>
      <c r="CI297" s="4">
        <f ca="1">FORECAST(CI285,OFFSET('Fluid Volume vs Fill Height'!$E$9:$E$2166,MATCH(CI285,'Fluid Volume vs Fill Height'!$B$9:$B$2166,1)-1,0,2),
OFFSET('Fluid Volume vs Fill Height'!$B$9:$B$2166,MATCH(CI285,'Fluid Volume vs Fill Height'!$B$9:$B$2166,1)-1,0,2))</f>
        <v>0</v>
      </c>
      <c r="CJ297" s="4">
        <f ca="1">FORECAST(CJ285,OFFSET('Fluid Volume vs Fill Height'!$E$9:$E$2166,MATCH(CJ285,'Fluid Volume vs Fill Height'!$B$9:$B$2166,1)-1,0,2),
OFFSET('Fluid Volume vs Fill Height'!$B$9:$B$2166,MATCH(CJ285,'Fluid Volume vs Fill Height'!$B$9:$B$2166,1)-1,0,2))</f>
        <v>0</v>
      </c>
      <c r="CK297" s="4">
        <f ca="1">FORECAST(CK285,OFFSET('Fluid Volume vs Fill Height'!$E$9:$E$2166,MATCH(CK285,'Fluid Volume vs Fill Height'!$B$9:$B$2166,1)-1,0,2),
OFFSET('Fluid Volume vs Fill Height'!$B$9:$B$2166,MATCH(CK285,'Fluid Volume vs Fill Height'!$B$9:$B$2166,1)-1,0,2))</f>
        <v>0</v>
      </c>
      <c r="CL297" s="4">
        <f ca="1">FORECAST(CL285,OFFSET('Fluid Volume vs Fill Height'!$E$9:$E$2166,MATCH(CL285,'Fluid Volume vs Fill Height'!$B$9:$B$2166,1)-1,0,2),
OFFSET('Fluid Volume vs Fill Height'!$B$9:$B$2166,MATCH(CL285,'Fluid Volume vs Fill Height'!$B$9:$B$2166,1)-1,0,2))</f>
        <v>0</v>
      </c>
      <c r="CM297" s="4">
        <f ca="1">FORECAST(CM285,OFFSET('Fluid Volume vs Fill Height'!$E$9:$E$2166,MATCH(CM285,'Fluid Volume vs Fill Height'!$B$9:$B$2166,1)-1,0,2),
OFFSET('Fluid Volume vs Fill Height'!$B$9:$B$2166,MATCH(CM285,'Fluid Volume vs Fill Height'!$B$9:$B$2166,1)-1,0,2))</f>
        <v>0</v>
      </c>
      <c r="CN297" s="4">
        <f ca="1">FORECAST(CN285,OFFSET('Fluid Volume vs Fill Height'!$E$9:$E$2166,MATCH(CN285,'Fluid Volume vs Fill Height'!$B$9:$B$2166,1)-1,0,2),
OFFSET('Fluid Volume vs Fill Height'!$B$9:$B$2166,MATCH(CN285,'Fluid Volume vs Fill Height'!$B$9:$B$2166,1)-1,0,2))</f>
        <v>0</v>
      </c>
      <c r="CO297" s="4">
        <f ca="1">FORECAST(CO285,OFFSET('Fluid Volume vs Fill Height'!$E$9:$E$2166,MATCH(CO285,'Fluid Volume vs Fill Height'!$B$9:$B$2166,1)-1,0,2),
OFFSET('Fluid Volume vs Fill Height'!$B$9:$B$2166,MATCH(CO285,'Fluid Volume vs Fill Height'!$B$9:$B$2166,1)-1,0,2))</f>
        <v>0</v>
      </c>
      <c r="CP297" s="4">
        <f ca="1">FORECAST(CP285,OFFSET('Fluid Volume vs Fill Height'!$E$9:$E$2166,MATCH(CP285,'Fluid Volume vs Fill Height'!$B$9:$B$2166,1)-1,0,2),
OFFSET('Fluid Volume vs Fill Height'!$B$9:$B$2166,MATCH(CP285,'Fluid Volume vs Fill Height'!$B$9:$B$2166,1)-1,0,2))</f>
        <v>0</v>
      </c>
      <c r="CQ297" s="4">
        <f ca="1">FORECAST(CQ285,OFFSET('Fluid Volume vs Fill Height'!$E$9:$E$2166,MATCH(CQ285,'Fluid Volume vs Fill Height'!$B$9:$B$2166,1)-1,0,2),
OFFSET('Fluid Volume vs Fill Height'!$B$9:$B$2166,MATCH(CQ285,'Fluid Volume vs Fill Height'!$B$9:$B$2166,1)-1,0,2))</f>
        <v>0</v>
      </c>
      <c r="CR297" s="4">
        <f ca="1">FORECAST(CR285,OFFSET('Fluid Volume vs Fill Height'!$E$9:$E$2166,MATCH(CR285,'Fluid Volume vs Fill Height'!$B$9:$B$2166,1)-1,0,2),
OFFSET('Fluid Volume vs Fill Height'!$B$9:$B$2166,MATCH(CR285,'Fluid Volume vs Fill Height'!$B$9:$B$2166,1)-1,0,2))</f>
        <v>0</v>
      </c>
      <c r="CS297" s="4">
        <f ca="1">FORECAST(CS285,OFFSET('Fluid Volume vs Fill Height'!$E$9:$E$2166,MATCH(CS285,'Fluid Volume vs Fill Height'!$B$9:$B$2166,1)-1,0,2),
OFFSET('Fluid Volume vs Fill Height'!$B$9:$B$2166,MATCH(CS285,'Fluid Volume vs Fill Height'!$B$9:$B$2166,1)-1,0,2))</f>
        <v>0</v>
      </c>
      <c r="CT297" s="4">
        <f ca="1">FORECAST(CT285,OFFSET('Fluid Volume vs Fill Height'!$E$9:$E$2166,MATCH(CT285,'Fluid Volume vs Fill Height'!$B$9:$B$2166,1)-1,0,2),
OFFSET('Fluid Volume vs Fill Height'!$B$9:$B$2166,MATCH(CT285,'Fluid Volume vs Fill Height'!$B$9:$B$2166,1)-1,0,2))</f>
        <v>0</v>
      </c>
      <c r="CU297" s="4">
        <f ca="1">FORECAST(CU285,OFFSET('Fluid Volume vs Fill Height'!$E$9:$E$2166,MATCH(CU285,'Fluid Volume vs Fill Height'!$B$9:$B$2166,1)-1,0,2),
OFFSET('Fluid Volume vs Fill Height'!$B$9:$B$2166,MATCH(CU285,'Fluid Volume vs Fill Height'!$B$9:$B$2166,1)-1,0,2))</f>
        <v>0</v>
      </c>
      <c r="CV297" s="4">
        <f ca="1">FORECAST(CV285,OFFSET('Fluid Volume vs Fill Height'!$E$9:$E$2166,MATCH(CV285,'Fluid Volume vs Fill Height'!$B$9:$B$2166,1)-1,0,2),
OFFSET('Fluid Volume vs Fill Height'!$B$9:$B$2166,MATCH(CV285,'Fluid Volume vs Fill Height'!$B$9:$B$2166,1)-1,0,2))</f>
        <v>0</v>
      </c>
      <c r="CW297" s="4">
        <f ca="1">FORECAST(CW285,OFFSET('Fluid Volume vs Fill Height'!$E$9:$E$2166,MATCH(CW285,'Fluid Volume vs Fill Height'!$B$9:$B$2166,1)-1,0,2),
OFFSET('Fluid Volume vs Fill Height'!$B$9:$B$2166,MATCH(CW285,'Fluid Volume vs Fill Height'!$B$9:$B$2166,1)-1,0,2))</f>
        <v>0</v>
      </c>
      <c r="CX297" s="4">
        <f ca="1">FORECAST(CX285,OFFSET('Fluid Volume vs Fill Height'!$E$9:$E$2166,MATCH(CX285,'Fluid Volume vs Fill Height'!$B$9:$B$2166,1)-1,0,2),
OFFSET('Fluid Volume vs Fill Height'!$B$9:$B$2166,MATCH(CX285,'Fluid Volume vs Fill Height'!$B$9:$B$2166,1)-1,0,2))</f>
        <v>0</v>
      </c>
      <c r="CY297" s="4">
        <f ca="1">FORECAST(CY285,OFFSET('Fluid Volume vs Fill Height'!$E$9:$E$2166,MATCH(CY285,'Fluid Volume vs Fill Height'!$B$9:$B$2166,1)-1,0,2),
OFFSET('Fluid Volume vs Fill Height'!$B$9:$B$2166,MATCH(CY285,'Fluid Volume vs Fill Height'!$B$9:$B$2166,1)-1,0,2))</f>
        <v>0</v>
      </c>
      <c r="CZ297" s="4">
        <f ca="1">FORECAST(CZ285,OFFSET('Fluid Volume vs Fill Height'!$E$9:$E$2166,MATCH(CZ285,'Fluid Volume vs Fill Height'!$B$9:$B$2166,1)-1,0,2),
OFFSET('Fluid Volume vs Fill Height'!$B$9:$B$2166,MATCH(CZ285,'Fluid Volume vs Fill Height'!$B$9:$B$2166,1)-1,0,2))</f>
        <v>0</v>
      </c>
      <c r="DA297" s="4">
        <f ca="1">FORECAST(DA285,OFFSET('Fluid Volume vs Fill Height'!$E$9:$E$2166,MATCH(DA285,'Fluid Volume vs Fill Height'!$B$9:$B$2166,1)-1,0,2),
OFFSET('Fluid Volume vs Fill Height'!$B$9:$B$2166,MATCH(DA285,'Fluid Volume vs Fill Height'!$B$9:$B$2166,1)-1,0,2))</f>
        <v>0</v>
      </c>
      <c r="DB297" s="4">
        <f ca="1">FORECAST(DB285,OFFSET('Fluid Volume vs Fill Height'!$E$9:$E$2166,MATCH(DB285,'Fluid Volume vs Fill Height'!$B$9:$B$2166,1)-1,0,2),
OFFSET('Fluid Volume vs Fill Height'!$B$9:$B$2166,MATCH(DB285,'Fluid Volume vs Fill Height'!$B$9:$B$2166,1)-1,0,2))</f>
        <v>0</v>
      </c>
      <c r="DC297" s="4">
        <f ca="1">FORECAST(DC285,OFFSET('Fluid Volume vs Fill Height'!$E$9:$E$2166,MATCH(DC285,'Fluid Volume vs Fill Height'!$B$9:$B$2166,1)-1,0,2),
OFFSET('Fluid Volume vs Fill Height'!$B$9:$B$2166,MATCH(DC285,'Fluid Volume vs Fill Height'!$B$9:$B$2166,1)-1,0,2))</f>
        <v>0</v>
      </c>
      <c r="DD297" s="4">
        <f ca="1">FORECAST(DD285,OFFSET('Fluid Volume vs Fill Height'!$E$9:$E$2166,MATCH(DD285,'Fluid Volume vs Fill Height'!$B$9:$B$2166,1)-1,0,2),
OFFSET('Fluid Volume vs Fill Height'!$B$9:$B$2166,MATCH(DD285,'Fluid Volume vs Fill Height'!$B$9:$B$2166,1)-1,0,2))</f>
        <v>0</v>
      </c>
      <c r="DE297" s="4">
        <f ca="1">FORECAST(DE285,OFFSET('Fluid Volume vs Fill Height'!$E$9:$E$2166,MATCH(DE285,'Fluid Volume vs Fill Height'!$B$9:$B$2166,1)-1,0,2),
OFFSET('Fluid Volume vs Fill Height'!$B$9:$B$2166,MATCH(DE285,'Fluid Volume vs Fill Height'!$B$9:$B$2166,1)-1,0,2))</f>
        <v>0</v>
      </c>
      <c r="DF297" s="4">
        <f ca="1">FORECAST(DF285,OFFSET('Fluid Volume vs Fill Height'!$E$9:$E$2166,MATCH(DF285,'Fluid Volume vs Fill Height'!$B$9:$B$2166,1)-1,0,2),
OFFSET('Fluid Volume vs Fill Height'!$B$9:$B$2166,MATCH(DF285,'Fluid Volume vs Fill Height'!$B$9:$B$2166,1)-1,0,2))</f>
        <v>0</v>
      </c>
      <c r="DG297" s="4">
        <f ca="1">FORECAST(DG285,OFFSET('Fluid Volume vs Fill Height'!$E$9:$E$2166,MATCH(DG285,'Fluid Volume vs Fill Height'!$B$9:$B$2166,1)-1,0,2),
OFFSET('Fluid Volume vs Fill Height'!$B$9:$B$2166,MATCH(DG285,'Fluid Volume vs Fill Height'!$B$9:$B$2166,1)-1,0,2))</f>
        <v>0</v>
      </c>
      <c r="DH297" s="4">
        <f ca="1">FORECAST(DH285,OFFSET('Fluid Volume vs Fill Height'!$E$9:$E$2166,MATCH(DH285,'Fluid Volume vs Fill Height'!$B$9:$B$2166,1)-1,0,2),
OFFSET('Fluid Volume vs Fill Height'!$B$9:$B$2166,MATCH(DH285,'Fluid Volume vs Fill Height'!$B$9:$B$2166,1)-1,0,2))</f>
        <v>0</v>
      </c>
      <c r="DI297" s="4">
        <f ca="1">FORECAST(DI285,OFFSET('Fluid Volume vs Fill Height'!$E$9:$E$2166,MATCH(DI285,'Fluid Volume vs Fill Height'!$B$9:$B$2166,1)-1,0,2),
OFFSET('Fluid Volume vs Fill Height'!$B$9:$B$2166,MATCH(DI285,'Fluid Volume vs Fill Height'!$B$9:$B$2166,1)-1,0,2))</f>
        <v>0</v>
      </c>
      <c r="DJ297" s="4">
        <f ca="1">FORECAST(DJ285,OFFSET('Fluid Volume vs Fill Height'!$E$9:$E$2166,MATCH(DJ285,'Fluid Volume vs Fill Height'!$B$9:$B$2166,1)-1,0,2),
OFFSET('Fluid Volume vs Fill Height'!$B$9:$B$2166,MATCH(DJ285,'Fluid Volume vs Fill Height'!$B$9:$B$2166,1)-1,0,2))</f>
        <v>0</v>
      </c>
      <c r="DK297" s="4">
        <f ca="1">FORECAST(DK285,OFFSET('Fluid Volume vs Fill Height'!$E$9:$E$2166,MATCH(DK285,'Fluid Volume vs Fill Height'!$B$9:$B$2166,1)-1,0,2),
OFFSET('Fluid Volume vs Fill Height'!$B$9:$B$2166,MATCH(DK285,'Fluid Volume vs Fill Height'!$B$9:$B$2166,1)-1,0,2))</f>
        <v>0</v>
      </c>
      <c r="DL297" s="4">
        <f ca="1">FORECAST(DL285,OFFSET('Fluid Volume vs Fill Height'!$E$9:$E$2166,MATCH(DL285,'Fluid Volume vs Fill Height'!$B$9:$B$2166,1)-1,0,2),
OFFSET('Fluid Volume vs Fill Height'!$B$9:$B$2166,MATCH(DL285,'Fluid Volume vs Fill Height'!$B$9:$B$2166,1)-1,0,2))</f>
        <v>0</v>
      </c>
      <c r="DM297" s="4">
        <f ca="1">FORECAST(DM285,OFFSET('Fluid Volume vs Fill Height'!$E$9:$E$2166,MATCH(DM285,'Fluid Volume vs Fill Height'!$B$9:$B$2166,1)-1,0,2),
OFFSET('Fluid Volume vs Fill Height'!$B$9:$B$2166,MATCH(DM285,'Fluid Volume vs Fill Height'!$B$9:$B$2166,1)-1,0,2))</f>
        <v>0</v>
      </c>
      <c r="DN297" s="4">
        <f ca="1">FORECAST(DN285,OFFSET('Fluid Volume vs Fill Height'!$E$9:$E$2166,MATCH(DN285,'Fluid Volume vs Fill Height'!$B$9:$B$2166,1)-1,0,2),
OFFSET('Fluid Volume vs Fill Height'!$B$9:$B$2166,MATCH(DN285,'Fluid Volume vs Fill Height'!$B$9:$B$2166,1)-1,0,2))</f>
        <v>0</v>
      </c>
      <c r="DO297" s="4">
        <f ca="1">FORECAST(DO285,OFFSET('Fluid Volume vs Fill Height'!$E$9:$E$2166,MATCH(DO285,'Fluid Volume vs Fill Height'!$B$9:$B$2166,1)-1,0,2),
OFFSET('Fluid Volume vs Fill Height'!$B$9:$B$2166,MATCH(DO285,'Fluid Volume vs Fill Height'!$B$9:$B$2166,1)-1,0,2))</f>
        <v>0</v>
      </c>
      <c r="DP297" s="4">
        <f ca="1">FORECAST(DP285,OFFSET('Fluid Volume vs Fill Height'!$E$9:$E$2166,MATCH(DP285,'Fluid Volume vs Fill Height'!$B$9:$B$2166,1)-1,0,2),
OFFSET('Fluid Volume vs Fill Height'!$B$9:$B$2166,MATCH(DP285,'Fluid Volume vs Fill Height'!$B$9:$B$2166,1)-1,0,2))</f>
        <v>0</v>
      </c>
      <c r="DQ297" s="4">
        <f ca="1">FORECAST(DQ285,OFFSET('Fluid Volume vs Fill Height'!$E$9:$E$2166,MATCH(DQ285,'Fluid Volume vs Fill Height'!$B$9:$B$2166,1)-1,0,2),
OFFSET('Fluid Volume vs Fill Height'!$B$9:$B$2166,MATCH(DQ285,'Fluid Volume vs Fill Height'!$B$9:$B$2166,1)-1,0,2))</f>
        <v>0</v>
      </c>
      <c r="DR297" s="4">
        <f ca="1">FORECAST(DR285,OFFSET('Fluid Volume vs Fill Height'!$E$9:$E$2166,MATCH(DR285,'Fluid Volume vs Fill Height'!$B$9:$B$2166,1)-1,0,2),
OFFSET('Fluid Volume vs Fill Height'!$B$9:$B$2166,MATCH(DR285,'Fluid Volume vs Fill Height'!$B$9:$B$2166,1)-1,0,2))</f>
        <v>0</v>
      </c>
      <c r="DS297" s="4">
        <f ca="1">FORECAST(DS285,OFFSET('Fluid Volume vs Fill Height'!$E$9:$E$2166,MATCH(DS285,'Fluid Volume vs Fill Height'!$B$9:$B$2166,1)-1,0,2),
OFFSET('Fluid Volume vs Fill Height'!$B$9:$B$2166,MATCH(DS285,'Fluid Volume vs Fill Height'!$B$9:$B$2166,1)-1,0,2))</f>
        <v>0</v>
      </c>
      <c r="DT297" s="4">
        <f ca="1">FORECAST(DT285,OFFSET('Fluid Volume vs Fill Height'!$E$9:$E$2166,MATCH(DT285,'Fluid Volume vs Fill Height'!$B$9:$B$2166,1)-1,0,2),
OFFSET('Fluid Volume vs Fill Height'!$B$9:$B$2166,MATCH(DT285,'Fluid Volume vs Fill Height'!$B$9:$B$2166,1)-1,0,2))</f>
        <v>0</v>
      </c>
      <c r="DU297" s="4">
        <f ca="1">FORECAST(DU285,OFFSET('Fluid Volume vs Fill Height'!$E$9:$E$2166,MATCH(DU285,'Fluid Volume vs Fill Height'!$B$9:$B$2166,1)-1,0,2),
OFFSET('Fluid Volume vs Fill Height'!$B$9:$B$2166,MATCH(DU285,'Fluid Volume vs Fill Height'!$B$9:$B$2166,1)-1,0,2))</f>
        <v>0</v>
      </c>
      <c r="DV297" s="4">
        <f ca="1">FORECAST(DV285,OFFSET('Fluid Volume vs Fill Height'!$E$9:$E$2166,MATCH(DV285,'Fluid Volume vs Fill Height'!$B$9:$B$2166,1)-1,0,2),
OFFSET('Fluid Volume vs Fill Height'!$B$9:$B$2166,MATCH(DV285,'Fluid Volume vs Fill Height'!$B$9:$B$2166,1)-1,0,2))</f>
        <v>0</v>
      </c>
      <c r="DW297" s="4">
        <f ca="1">FORECAST(DW285,OFFSET('Fluid Volume vs Fill Height'!$E$9:$E$2166,MATCH(DW285,'Fluid Volume vs Fill Height'!$B$9:$B$2166,1)-1,0,2),
OFFSET('Fluid Volume vs Fill Height'!$B$9:$B$2166,MATCH(DW285,'Fluid Volume vs Fill Height'!$B$9:$B$2166,1)-1,0,2))</f>
        <v>0</v>
      </c>
      <c r="DX297" s="4">
        <f ca="1">FORECAST(DX285,OFFSET('Fluid Volume vs Fill Height'!$E$9:$E$2166,MATCH(DX285,'Fluid Volume vs Fill Height'!$B$9:$B$2166,1)-1,0,2),
OFFSET('Fluid Volume vs Fill Height'!$B$9:$B$2166,MATCH(DX285,'Fluid Volume vs Fill Height'!$B$9:$B$2166,1)-1,0,2))</f>
        <v>0</v>
      </c>
      <c r="DY297" s="4">
        <f ca="1">FORECAST(DY285,OFFSET('Fluid Volume vs Fill Height'!$E$9:$E$2166,MATCH(DY285,'Fluid Volume vs Fill Height'!$B$9:$B$2166,1)-1,0,2),
OFFSET('Fluid Volume vs Fill Height'!$B$9:$B$2166,MATCH(DY285,'Fluid Volume vs Fill Height'!$B$9:$B$2166,1)-1,0,2))</f>
        <v>0</v>
      </c>
      <c r="DZ297" s="4">
        <f ca="1">FORECAST(DZ285,OFFSET('Fluid Volume vs Fill Height'!$E$9:$E$2166,MATCH(DZ285,'Fluid Volume vs Fill Height'!$B$9:$B$2166,1)-1,0,2),
OFFSET('Fluid Volume vs Fill Height'!$B$9:$B$2166,MATCH(DZ285,'Fluid Volume vs Fill Height'!$B$9:$B$2166,1)-1,0,2))</f>
        <v>0</v>
      </c>
      <c r="EA297" s="4">
        <f ca="1">FORECAST(EA285,OFFSET('Fluid Volume vs Fill Height'!$E$9:$E$2166,MATCH(EA285,'Fluid Volume vs Fill Height'!$B$9:$B$2166,1)-1,0,2),
OFFSET('Fluid Volume vs Fill Height'!$B$9:$B$2166,MATCH(EA285,'Fluid Volume vs Fill Height'!$B$9:$B$2166,1)-1,0,2))</f>
        <v>0</v>
      </c>
      <c r="EB297" s="4">
        <f ca="1">FORECAST(EB285,OFFSET('Fluid Volume vs Fill Height'!$E$9:$E$2166,MATCH(EB285,'Fluid Volume vs Fill Height'!$B$9:$B$2166,1)-1,0,2),
OFFSET('Fluid Volume vs Fill Height'!$B$9:$B$2166,MATCH(EB285,'Fluid Volume vs Fill Height'!$B$9:$B$2166,1)-1,0,2))</f>
        <v>0</v>
      </c>
      <c r="EC297" s="4">
        <f ca="1">FORECAST(EC285,OFFSET('Fluid Volume vs Fill Height'!$E$9:$E$2166,MATCH(EC285,'Fluid Volume vs Fill Height'!$B$9:$B$2166,1)-1,0,2),
OFFSET('Fluid Volume vs Fill Height'!$B$9:$B$2166,MATCH(EC285,'Fluid Volume vs Fill Height'!$B$9:$B$2166,1)-1,0,2))</f>
        <v>0</v>
      </c>
      <c r="ED297" s="4">
        <f ca="1">FORECAST(ED285,OFFSET('Fluid Volume vs Fill Height'!$E$9:$E$2166,MATCH(ED285,'Fluid Volume vs Fill Height'!$B$9:$B$2166,1)-1,0,2),
OFFSET('Fluid Volume vs Fill Height'!$B$9:$B$2166,MATCH(ED285,'Fluid Volume vs Fill Height'!$B$9:$B$2166,1)-1,0,2))</f>
        <v>0</v>
      </c>
      <c r="EE297" s="4">
        <f ca="1">FORECAST(EE285,OFFSET('Fluid Volume vs Fill Height'!$E$9:$E$2166,MATCH(EE285,'Fluid Volume vs Fill Height'!$B$9:$B$2166,1)-1,0,2),
OFFSET('Fluid Volume vs Fill Height'!$B$9:$B$2166,MATCH(EE285,'Fluid Volume vs Fill Height'!$B$9:$B$2166,1)-1,0,2))</f>
        <v>0</v>
      </c>
      <c r="EF297" s="4">
        <f ca="1">FORECAST(EF285,OFFSET('Fluid Volume vs Fill Height'!$E$9:$E$2166,MATCH(EF285,'Fluid Volume vs Fill Height'!$B$9:$B$2166,1)-1,0,2),
OFFSET('Fluid Volume vs Fill Height'!$B$9:$B$2166,MATCH(EF285,'Fluid Volume vs Fill Height'!$B$9:$B$2166,1)-1,0,2))</f>
        <v>0</v>
      </c>
      <c r="EG297" s="4">
        <f ca="1">FORECAST(EG285,OFFSET('Fluid Volume vs Fill Height'!$E$9:$E$2166,MATCH(EG285,'Fluid Volume vs Fill Height'!$B$9:$B$2166,1)-1,0,2),
OFFSET('Fluid Volume vs Fill Height'!$B$9:$B$2166,MATCH(EG285,'Fluid Volume vs Fill Height'!$B$9:$B$2166,1)-1,0,2))</f>
        <v>0</v>
      </c>
      <c r="EH297" s="4">
        <f ca="1">FORECAST(EH285,OFFSET('Fluid Volume vs Fill Height'!$E$9:$E$2166,MATCH(EH285,'Fluid Volume vs Fill Height'!$B$9:$B$2166,1)-1,0,2),
OFFSET('Fluid Volume vs Fill Height'!$B$9:$B$2166,MATCH(EH285,'Fluid Volume vs Fill Height'!$B$9:$B$2166,1)-1,0,2))</f>
        <v>0</v>
      </c>
      <c r="EI297" s="4">
        <f ca="1">FORECAST(EI285,OFFSET('Fluid Volume vs Fill Height'!$E$9:$E$2166,MATCH(EI285,'Fluid Volume vs Fill Height'!$B$9:$B$2166,1)-1,0,2),
OFFSET('Fluid Volume vs Fill Height'!$B$9:$B$2166,MATCH(EI285,'Fluid Volume vs Fill Height'!$B$9:$B$2166,1)-1,0,2))</f>
        <v>0</v>
      </c>
      <c r="EJ297" s="4">
        <f ca="1">FORECAST(EJ285,OFFSET('Fluid Volume vs Fill Height'!$E$9:$E$2166,MATCH(EJ285,'Fluid Volume vs Fill Height'!$B$9:$B$2166,1)-1,0,2),
OFFSET('Fluid Volume vs Fill Height'!$B$9:$B$2166,MATCH(EJ285,'Fluid Volume vs Fill Height'!$B$9:$B$2166,1)-1,0,2))</f>
        <v>0</v>
      </c>
      <c r="EK297" s="4">
        <f ca="1">FORECAST(EK285,OFFSET('Fluid Volume vs Fill Height'!$E$9:$E$2166,MATCH(EK285,'Fluid Volume vs Fill Height'!$B$9:$B$2166,1)-1,0,2),
OFFSET('Fluid Volume vs Fill Height'!$B$9:$B$2166,MATCH(EK285,'Fluid Volume vs Fill Height'!$B$9:$B$2166,1)-1,0,2))</f>
        <v>0</v>
      </c>
      <c r="EL297" s="4">
        <f ca="1">FORECAST(EL285,OFFSET('Fluid Volume vs Fill Height'!$E$9:$E$2166,MATCH(EL285,'Fluid Volume vs Fill Height'!$B$9:$B$2166,1)-1,0,2),
OFFSET('Fluid Volume vs Fill Height'!$B$9:$B$2166,MATCH(EL285,'Fluid Volume vs Fill Height'!$B$9:$B$2166,1)-1,0,2))</f>
        <v>0</v>
      </c>
      <c r="EM297" s="4">
        <f ca="1">FORECAST(EM285,OFFSET('Fluid Volume vs Fill Height'!$E$9:$E$2166,MATCH(EM285,'Fluid Volume vs Fill Height'!$B$9:$B$2166,1)-1,0,2),
OFFSET('Fluid Volume vs Fill Height'!$B$9:$B$2166,MATCH(EM285,'Fluid Volume vs Fill Height'!$B$9:$B$2166,1)-1,0,2))</f>
        <v>0</v>
      </c>
      <c r="EN297" s="4">
        <f ca="1">FORECAST(EN285,OFFSET('Fluid Volume vs Fill Height'!$E$9:$E$2166,MATCH(EN285,'Fluid Volume vs Fill Height'!$B$9:$B$2166,1)-1,0,2),
OFFSET('Fluid Volume vs Fill Height'!$B$9:$B$2166,MATCH(EN285,'Fluid Volume vs Fill Height'!$B$9:$B$2166,1)-1,0,2))</f>
        <v>0</v>
      </c>
      <c r="EO297" s="4">
        <f ca="1">FORECAST(EO285,OFFSET('Fluid Volume vs Fill Height'!$E$9:$E$2166,MATCH(EO285,'Fluid Volume vs Fill Height'!$B$9:$B$2166,1)-1,0,2),
OFFSET('Fluid Volume vs Fill Height'!$B$9:$B$2166,MATCH(EO285,'Fluid Volume vs Fill Height'!$B$9:$B$2166,1)-1,0,2))</f>
        <v>0</v>
      </c>
      <c r="EP297" s="4">
        <f ca="1">FORECAST(EP285,OFFSET('Fluid Volume vs Fill Height'!$E$9:$E$2166,MATCH(EP285,'Fluid Volume vs Fill Height'!$B$9:$B$2166,1)-1,0,2),
OFFSET('Fluid Volume vs Fill Height'!$B$9:$B$2166,MATCH(EP285,'Fluid Volume vs Fill Height'!$B$9:$B$2166,1)-1,0,2))</f>
        <v>0</v>
      </c>
      <c r="EQ297" s="4">
        <f ca="1">FORECAST(EQ285,OFFSET('Fluid Volume vs Fill Height'!$E$9:$E$2166,MATCH(EQ285,'Fluid Volume vs Fill Height'!$B$9:$B$2166,1)-1,0,2),
OFFSET('Fluid Volume vs Fill Height'!$B$9:$B$2166,MATCH(EQ285,'Fluid Volume vs Fill Height'!$B$9:$B$2166,1)-1,0,2))</f>
        <v>0</v>
      </c>
      <c r="ER297" s="4">
        <f ca="1">FORECAST(ER285,OFFSET('Fluid Volume vs Fill Height'!$E$9:$E$2166,MATCH(ER285,'Fluid Volume vs Fill Height'!$B$9:$B$2166,1)-1,0,2),
OFFSET('Fluid Volume vs Fill Height'!$B$9:$B$2166,MATCH(ER285,'Fluid Volume vs Fill Height'!$B$9:$B$2166,1)-1,0,2))</f>
        <v>0</v>
      </c>
      <c r="ES297" s="4">
        <f ca="1">FORECAST(ES285,OFFSET('Fluid Volume vs Fill Height'!$E$9:$E$2166,MATCH(ES285,'Fluid Volume vs Fill Height'!$B$9:$B$2166,1)-1,0,2),
OFFSET('Fluid Volume vs Fill Height'!$B$9:$B$2166,MATCH(ES285,'Fluid Volume vs Fill Height'!$B$9:$B$2166,1)-1,0,2))</f>
        <v>0</v>
      </c>
      <c r="ET297" s="4">
        <f ca="1">FORECAST(ET285,OFFSET('Fluid Volume vs Fill Height'!$E$9:$E$2166,MATCH(ET285,'Fluid Volume vs Fill Height'!$B$9:$B$2166,1)-1,0,2),
OFFSET('Fluid Volume vs Fill Height'!$B$9:$B$2166,MATCH(ET285,'Fluid Volume vs Fill Height'!$B$9:$B$2166,1)-1,0,2))</f>
        <v>0</v>
      </c>
      <c r="EU297" s="4">
        <f ca="1">FORECAST(EU285,OFFSET('Fluid Volume vs Fill Height'!$E$9:$E$2166,MATCH(EU285,'Fluid Volume vs Fill Height'!$B$9:$B$2166,1)-1,0,2),
OFFSET('Fluid Volume vs Fill Height'!$B$9:$B$2166,MATCH(EU285,'Fluid Volume vs Fill Height'!$B$9:$B$2166,1)-1,0,2))</f>
        <v>0</v>
      </c>
      <c r="EV297" s="4">
        <f ca="1">FORECAST(EV285,OFFSET('Fluid Volume vs Fill Height'!$E$9:$E$2166,MATCH(EV285,'Fluid Volume vs Fill Height'!$B$9:$B$2166,1)-1,0,2),
OFFSET('Fluid Volume vs Fill Height'!$B$9:$B$2166,MATCH(EV285,'Fluid Volume vs Fill Height'!$B$9:$B$2166,1)-1,0,2))</f>
        <v>0</v>
      </c>
      <c r="EW297" s="4">
        <f ca="1">FORECAST(EW285,OFFSET('Fluid Volume vs Fill Height'!$E$9:$E$2166,MATCH(EW285,'Fluid Volume vs Fill Height'!$B$9:$B$2166,1)-1,0,2),
OFFSET('Fluid Volume vs Fill Height'!$B$9:$B$2166,MATCH(EW285,'Fluid Volume vs Fill Height'!$B$9:$B$2166,1)-1,0,2))</f>
        <v>0</v>
      </c>
      <c r="EX297" s="4">
        <f ca="1">FORECAST(EX285,OFFSET('Fluid Volume vs Fill Height'!$E$9:$E$2166,MATCH(EX285,'Fluid Volume vs Fill Height'!$B$9:$B$2166,1)-1,0,2),
OFFSET('Fluid Volume vs Fill Height'!$B$9:$B$2166,MATCH(EX285,'Fluid Volume vs Fill Height'!$B$9:$B$2166,1)-1,0,2))</f>
        <v>0</v>
      </c>
      <c r="EY297" s="4">
        <f ca="1">FORECAST(EY285,OFFSET('Fluid Volume vs Fill Height'!$E$9:$E$2166,MATCH(EY285,'Fluid Volume vs Fill Height'!$B$9:$B$2166,1)-1,0,2),
OFFSET('Fluid Volume vs Fill Height'!$B$9:$B$2166,MATCH(EY285,'Fluid Volume vs Fill Height'!$B$9:$B$2166,1)-1,0,2))</f>
        <v>0</v>
      </c>
      <c r="EZ297" s="4">
        <f ca="1">FORECAST(EZ285,OFFSET('Fluid Volume vs Fill Height'!$E$9:$E$2166,MATCH(EZ285,'Fluid Volume vs Fill Height'!$B$9:$B$2166,1)-1,0,2),
OFFSET('Fluid Volume vs Fill Height'!$B$9:$B$2166,MATCH(EZ285,'Fluid Volume vs Fill Height'!$B$9:$B$2166,1)-1,0,2))</f>
        <v>0</v>
      </c>
      <c r="FA297" s="4">
        <f ca="1">FORECAST(FA285,OFFSET('Fluid Volume vs Fill Height'!$E$9:$E$2166,MATCH(FA285,'Fluid Volume vs Fill Height'!$B$9:$B$2166,1)-1,0,2),
OFFSET('Fluid Volume vs Fill Height'!$B$9:$B$2166,MATCH(FA285,'Fluid Volume vs Fill Height'!$B$9:$B$2166,1)-1,0,2))</f>
        <v>0</v>
      </c>
      <c r="FB297" s="4">
        <f ca="1">FORECAST(FB285,OFFSET('Fluid Volume vs Fill Height'!$E$9:$E$2166,MATCH(FB285,'Fluid Volume vs Fill Height'!$B$9:$B$2166,1)-1,0,2),
OFFSET('Fluid Volume vs Fill Height'!$B$9:$B$2166,MATCH(FB285,'Fluid Volume vs Fill Height'!$B$9:$B$2166,1)-1,0,2))</f>
        <v>0</v>
      </c>
      <c r="FC297" s="4">
        <f ca="1">FORECAST(FC285,OFFSET('Fluid Volume vs Fill Height'!$E$9:$E$2166,MATCH(FC285,'Fluid Volume vs Fill Height'!$B$9:$B$2166,1)-1,0,2),
OFFSET('Fluid Volume vs Fill Height'!$B$9:$B$2166,MATCH(FC285,'Fluid Volume vs Fill Height'!$B$9:$B$2166,1)-1,0,2))</f>
        <v>0</v>
      </c>
      <c r="FD297" s="4">
        <f ca="1">FORECAST(FD285,OFFSET('Fluid Volume vs Fill Height'!$E$9:$E$2166,MATCH(FD285,'Fluid Volume vs Fill Height'!$B$9:$B$2166,1)-1,0,2),
OFFSET('Fluid Volume vs Fill Height'!$B$9:$B$2166,MATCH(FD285,'Fluid Volume vs Fill Height'!$B$9:$B$2166,1)-1,0,2))</f>
        <v>0</v>
      </c>
      <c r="FE297" s="4">
        <f ca="1">FORECAST(FE285,OFFSET('Fluid Volume vs Fill Height'!$E$9:$E$2166,MATCH(FE285,'Fluid Volume vs Fill Height'!$B$9:$B$2166,1)-1,0,2),
OFFSET('Fluid Volume vs Fill Height'!$B$9:$B$2166,MATCH(FE285,'Fluid Volume vs Fill Height'!$B$9:$B$2166,1)-1,0,2))</f>
        <v>0</v>
      </c>
      <c r="FF297" s="4">
        <f ca="1">FORECAST(FF285,OFFSET('Fluid Volume vs Fill Height'!$E$9:$E$2166,MATCH(FF285,'Fluid Volume vs Fill Height'!$B$9:$B$2166,1)-1,0,2),
OFFSET('Fluid Volume vs Fill Height'!$B$9:$B$2166,MATCH(FF285,'Fluid Volume vs Fill Height'!$B$9:$B$2166,1)-1,0,2))</f>
        <v>0</v>
      </c>
      <c r="FG297" s="4">
        <f ca="1">FORECAST(FG285,OFFSET('Fluid Volume vs Fill Height'!$E$9:$E$2166,MATCH(FG285,'Fluid Volume vs Fill Height'!$B$9:$B$2166,1)-1,0,2),
OFFSET('Fluid Volume vs Fill Height'!$B$9:$B$2166,MATCH(FG285,'Fluid Volume vs Fill Height'!$B$9:$B$2166,1)-1,0,2))</f>
        <v>0</v>
      </c>
      <c r="FH297" s="4">
        <f ca="1">FORECAST(FH285,OFFSET('Fluid Volume vs Fill Height'!$E$9:$E$2166,MATCH(FH285,'Fluid Volume vs Fill Height'!$B$9:$B$2166,1)-1,0,2),
OFFSET('Fluid Volume vs Fill Height'!$B$9:$B$2166,MATCH(FH285,'Fluid Volume vs Fill Height'!$B$9:$B$2166,1)-1,0,2))</f>
        <v>0</v>
      </c>
      <c r="FI297" s="4">
        <f ca="1">FORECAST(FI285,OFFSET('Fluid Volume vs Fill Height'!$E$9:$E$2166,MATCH(FI285,'Fluid Volume vs Fill Height'!$B$9:$B$2166,1)-1,0,2),
OFFSET('Fluid Volume vs Fill Height'!$B$9:$B$2166,MATCH(FI285,'Fluid Volume vs Fill Height'!$B$9:$B$2166,1)-1,0,2))</f>
        <v>0</v>
      </c>
      <c r="FJ297" s="4">
        <f ca="1">FORECAST(FJ285,OFFSET('Fluid Volume vs Fill Height'!$E$9:$E$2166,MATCH(FJ285,'Fluid Volume vs Fill Height'!$B$9:$B$2166,1)-1,0,2),
OFFSET('Fluid Volume vs Fill Height'!$B$9:$B$2166,MATCH(FJ285,'Fluid Volume vs Fill Height'!$B$9:$B$2166,1)-1,0,2))</f>
        <v>0</v>
      </c>
      <c r="FK297" s="4">
        <f ca="1">FORECAST(FK285,OFFSET('Fluid Volume vs Fill Height'!$E$9:$E$2166,MATCH(FK285,'Fluid Volume vs Fill Height'!$B$9:$B$2166,1)-1,0,2),
OFFSET('Fluid Volume vs Fill Height'!$B$9:$B$2166,MATCH(FK285,'Fluid Volume vs Fill Height'!$B$9:$B$2166,1)-1,0,2))</f>
        <v>0</v>
      </c>
      <c r="FL297" s="4">
        <f ca="1">FORECAST(FL285,OFFSET('Fluid Volume vs Fill Height'!$E$9:$E$2166,MATCH(FL285,'Fluid Volume vs Fill Height'!$B$9:$B$2166,1)-1,0,2),
OFFSET('Fluid Volume vs Fill Height'!$B$9:$B$2166,MATCH(FL285,'Fluid Volume vs Fill Height'!$B$9:$B$2166,1)-1,0,2))</f>
        <v>0</v>
      </c>
      <c r="FM297" s="4">
        <f ca="1">FORECAST(FM285,OFFSET('Fluid Volume vs Fill Height'!$E$9:$E$2166,MATCH(FM285,'Fluid Volume vs Fill Height'!$B$9:$B$2166,1)-1,0,2),
OFFSET('Fluid Volume vs Fill Height'!$B$9:$B$2166,MATCH(FM285,'Fluid Volume vs Fill Height'!$B$9:$B$2166,1)-1,0,2))</f>
        <v>0</v>
      </c>
      <c r="FN297" s="4">
        <f ca="1">FORECAST(FN285,OFFSET('Fluid Volume vs Fill Height'!$E$9:$E$2166,MATCH(FN285,'Fluid Volume vs Fill Height'!$B$9:$B$2166,1)-1,0,2),
OFFSET('Fluid Volume vs Fill Height'!$B$9:$B$2166,MATCH(FN285,'Fluid Volume vs Fill Height'!$B$9:$B$2166,1)-1,0,2))</f>
        <v>0</v>
      </c>
      <c r="FO297" s="4">
        <f ca="1">FORECAST(FO285,OFFSET('Fluid Volume vs Fill Height'!$E$9:$E$2166,MATCH(FO285,'Fluid Volume vs Fill Height'!$B$9:$B$2166,1)-1,0,2),
OFFSET('Fluid Volume vs Fill Height'!$B$9:$B$2166,MATCH(FO285,'Fluid Volume vs Fill Height'!$B$9:$B$2166,1)-1,0,2))</f>
        <v>0</v>
      </c>
      <c r="FP297" s="4">
        <f ca="1">FORECAST(FP285,OFFSET('Fluid Volume vs Fill Height'!$E$9:$E$2166,MATCH(FP285,'Fluid Volume vs Fill Height'!$B$9:$B$2166,1)-1,0,2),
OFFSET('Fluid Volume vs Fill Height'!$B$9:$B$2166,MATCH(FP285,'Fluid Volume vs Fill Height'!$B$9:$B$2166,1)-1,0,2))</f>
        <v>0</v>
      </c>
      <c r="FQ297" s="4">
        <f ca="1">FORECAST(FQ285,OFFSET('Fluid Volume vs Fill Height'!$E$9:$E$2166,MATCH(FQ285,'Fluid Volume vs Fill Height'!$B$9:$B$2166,1)-1,0,2),
OFFSET('Fluid Volume vs Fill Height'!$B$9:$B$2166,MATCH(FQ285,'Fluid Volume vs Fill Height'!$B$9:$B$2166,1)-1,0,2))</f>
        <v>0</v>
      </c>
      <c r="FR297" s="4">
        <f ca="1">FORECAST(FR285,OFFSET('Fluid Volume vs Fill Height'!$E$9:$E$2166,MATCH(FR285,'Fluid Volume vs Fill Height'!$B$9:$B$2166,1)-1,0,2),
OFFSET('Fluid Volume vs Fill Height'!$B$9:$B$2166,MATCH(FR285,'Fluid Volume vs Fill Height'!$B$9:$B$2166,1)-1,0,2))</f>
        <v>0</v>
      </c>
      <c r="FS297" s="4">
        <f ca="1">FORECAST(FS285,OFFSET('Fluid Volume vs Fill Height'!$E$9:$E$2166,MATCH(FS285,'Fluid Volume vs Fill Height'!$B$9:$B$2166,1)-1,0,2),
OFFSET('Fluid Volume vs Fill Height'!$B$9:$B$2166,MATCH(FS285,'Fluid Volume vs Fill Height'!$B$9:$B$2166,1)-1,0,2))</f>
        <v>0</v>
      </c>
      <c r="FT297" s="4">
        <f ca="1">FORECAST(FT285,OFFSET('Fluid Volume vs Fill Height'!$E$9:$E$2166,MATCH(FT285,'Fluid Volume vs Fill Height'!$B$9:$B$2166,1)-1,0,2),
OFFSET('Fluid Volume vs Fill Height'!$B$9:$B$2166,MATCH(FT285,'Fluid Volume vs Fill Height'!$B$9:$B$2166,1)-1,0,2))</f>
        <v>0</v>
      </c>
      <c r="FU297" s="4">
        <f ca="1">FORECAST(FU285,OFFSET('Fluid Volume vs Fill Height'!$E$9:$E$2166,MATCH(FU285,'Fluid Volume vs Fill Height'!$B$9:$B$2166,1)-1,0,2),
OFFSET('Fluid Volume vs Fill Height'!$B$9:$B$2166,MATCH(FU285,'Fluid Volume vs Fill Height'!$B$9:$B$2166,1)-1,0,2))</f>
        <v>0</v>
      </c>
      <c r="FV297" s="4">
        <f ca="1">FORECAST(FV285,OFFSET('Fluid Volume vs Fill Height'!$E$9:$E$2166,MATCH(FV285,'Fluid Volume vs Fill Height'!$B$9:$B$2166,1)-1,0,2),
OFFSET('Fluid Volume vs Fill Height'!$B$9:$B$2166,MATCH(FV285,'Fluid Volume vs Fill Height'!$B$9:$B$2166,1)-1,0,2))</f>
        <v>0</v>
      </c>
      <c r="FW297" s="4">
        <f ca="1">FORECAST(FW285,OFFSET('Fluid Volume vs Fill Height'!$E$9:$E$2166,MATCH(FW285,'Fluid Volume vs Fill Height'!$B$9:$B$2166,1)-1,0,2),
OFFSET('Fluid Volume vs Fill Height'!$B$9:$B$2166,MATCH(FW285,'Fluid Volume vs Fill Height'!$B$9:$B$2166,1)-1,0,2))</f>
        <v>0</v>
      </c>
      <c r="FX297" s="4">
        <f ca="1">FORECAST(FX285,OFFSET('Fluid Volume vs Fill Height'!$E$9:$E$2166,MATCH(FX285,'Fluid Volume vs Fill Height'!$B$9:$B$2166,1)-1,0,2),
OFFSET('Fluid Volume vs Fill Height'!$B$9:$B$2166,MATCH(FX285,'Fluid Volume vs Fill Height'!$B$9:$B$2166,1)-1,0,2))</f>
        <v>0</v>
      </c>
      <c r="FY297" s="4">
        <f ca="1">FORECAST(FY285,OFFSET('Fluid Volume vs Fill Height'!$E$9:$E$2166,MATCH(FY285,'Fluid Volume vs Fill Height'!$B$9:$B$2166,1)-1,0,2),
OFFSET('Fluid Volume vs Fill Height'!$B$9:$B$2166,MATCH(FY285,'Fluid Volume vs Fill Height'!$B$9:$B$2166,1)-1,0,2))</f>
        <v>0</v>
      </c>
      <c r="FZ297" s="4">
        <f ca="1">FORECAST(FZ285,OFFSET('Fluid Volume vs Fill Height'!$E$9:$E$2166,MATCH(FZ285,'Fluid Volume vs Fill Height'!$B$9:$B$2166,1)-1,0,2),
OFFSET('Fluid Volume vs Fill Height'!$B$9:$B$2166,MATCH(FZ285,'Fluid Volume vs Fill Height'!$B$9:$B$2166,1)-1,0,2))</f>
        <v>0</v>
      </c>
      <c r="GA297" s="4">
        <f ca="1">FORECAST(GA285,OFFSET('Fluid Volume vs Fill Height'!$E$9:$E$2166,MATCH(GA285,'Fluid Volume vs Fill Height'!$B$9:$B$2166,1)-1,0,2),
OFFSET('Fluid Volume vs Fill Height'!$B$9:$B$2166,MATCH(GA285,'Fluid Volume vs Fill Height'!$B$9:$B$2166,1)-1,0,2))</f>
        <v>0</v>
      </c>
      <c r="GB297" s="4">
        <f ca="1">FORECAST(GB285,OFFSET('Fluid Volume vs Fill Height'!$E$9:$E$2166,MATCH(GB285,'Fluid Volume vs Fill Height'!$B$9:$B$2166,1)-1,0,2),
OFFSET('Fluid Volume vs Fill Height'!$B$9:$B$2166,MATCH(GB285,'Fluid Volume vs Fill Height'!$B$9:$B$2166,1)-1,0,2))</f>
        <v>0</v>
      </c>
      <c r="GC297" s="4">
        <f ca="1">FORECAST(GC285,OFFSET('Fluid Volume vs Fill Height'!$E$9:$E$2166,MATCH(GC285,'Fluid Volume vs Fill Height'!$B$9:$B$2166,1)-1,0,2),
OFFSET('Fluid Volume vs Fill Height'!$B$9:$B$2166,MATCH(GC285,'Fluid Volume vs Fill Height'!$B$9:$B$2166,1)-1,0,2))</f>
        <v>0</v>
      </c>
      <c r="GD297" s="4">
        <f ca="1">FORECAST(GD285,OFFSET('Fluid Volume vs Fill Height'!$E$9:$E$2166,MATCH(GD285,'Fluid Volume vs Fill Height'!$B$9:$B$2166,1)-1,0,2),
OFFSET('Fluid Volume vs Fill Height'!$B$9:$B$2166,MATCH(GD285,'Fluid Volume vs Fill Height'!$B$9:$B$2166,1)-1,0,2))</f>
        <v>0</v>
      </c>
      <c r="GE297" s="4">
        <f ca="1">FORECAST(GE285,OFFSET('Fluid Volume vs Fill Height'!$E$9:$E$2166,MATCH(GE285,'Fluid Volume vs Fill Height'!$B$9:$B$2166,1)-1,0,2),
OFFSET('Fluid Volume vs Fill Height'!$B$9:$B$2166,MATCH(GE285,'Fluid Volume vs Fill Height'!$B$9:$B$2166,1)-1,0,2))</f>
        <v>0</v>
      </c>
      <c r="GF297" s="4">
        <f ca="1">FORECAST(GF285,OFFSET('Fluid Volume vs Fill Height'!$E$9:$E$2166,MATCH(GF285,'Fluid Volume vs Fill Height'!$B$9:$B$2166,1)-1,0,2),
OFFSET('Fluid Volume vs Fill Height'!$B$9:$B$2166,MATCH(GF285,'Fluid Volume vs Fill Height'!$B$9:$B$2166,1)-1,0,2))</f>
        <v>0</v>
      </c>
      <c r="GG297" s="4">
        <f ca="1">FORECAST(GG285,OFFSET('Fluid Volume vs Fill Height'!$E$9:$E$2166,MATCH(GG285,'Fluid Volume vs Fill Height'!$B$9:$B$2166,1)-1,0,2),
OFFSET('Fluid Volume vs Fill Height'!$B$9:$B$2166,MATCH(GG285,'Fluid Volume vs Fill Height'!$B$9:$B$2166,1)-1,0,2))</f>
        <v>0</v>
      </c>
      <c r="GH297" s="4">
        <f ca="1">FORECAST(GH285,OFFSET('Fluid Volume vs Fill Height'!$E$9:$E$2166,MATCH(GH285,'Fluid Volume vs Fill Height'!$B$9:$B$2166,1)-1,0,2),
OFFSET('Fluid Volume vs Fill Height'!$B$9:$B$2166,MATCH(GH285,'Fluid Volume vs Fill Height'!$B$9:$B$2166,1)-1,0,2))</f>
        <v>0</v>
      </c>
      <c r="GI297" s="4">
        <f ca="1">FORECAST(GI285,OFFSET('Fluid Volume vs Fill Height'!$E$9:$E$2166,MATCH(GI285,'Fluid Volume vs Fill Height'!$B$9:$B$2166,1)-1,0,2),
OFFSET('Fluid Volume vs Fill Height'!$B$9:$B$2166,MATCH(GI285,'Fluid Volume vs Fill Height'!$B$9:$B$2166,1)-1,0,2))</f>
        <v>0</v>
      </c>
      <c r="GJ297" s="4">
        <f ca="1">FORECAST(GJ285,OFFSET('Fluid Volume vs Fill Height'!$E$9:$E$2166,MATCH(GJ285,'Fluid Volume vs Fill Height'!$B$9:$B$2166,1)-1,0,2),
OFFSET('Fluid Volume vs Fill Height'!$B$9:$B$2166,MATCH(GJ285,'Fluid Volume vs Fill Height'!$B$9:$B$2166,1)-1,0,2))</f>
        <v>0</v>
      </c>
      <c r="GK297" s="4">
        <f ca="1">FORECAST(GK285,OFFSET('Fluid Volume vs Fill Height'!$E$9:$E$2166,MATCH(GK285,'Fluid Volume vs Fill Height'!$B$9:$B$2166,1)-1,0,2),
OFFSET('Fluid Volume vs Fill Height'!$B$9:$B$2166,MATCH(GK285,'Fluid Volume vs Fill Height'!$B$9:$B$2166,1)-1,0,2))</f>
        <v>0</v>
      </c>
      <c r="GL297" s="4">
        <f ca="1">FORECAST(GL285,OFFSET('Fluid Volume vs Fill Height'!$E$9:$E$2166,MATCH(GL285,'Fluid Volume vs Fill Height'!$B$9:$B$2166,1)-1,0,2),
OFFSET('Fluid Volume vs Fill Height'!$B$9:$B$2166,MATCH(GL285,'Fluid Volume vs Fill Height'!$B$9:$B$2166,1)-1,0,2))</f>
        <v>0</v>
      </c>
      <c r="GM297" s="4">
        <f ca="1">FORECAST(GM285,OFFSET('Fluid Volume vs Fill Height'!$E$9:$E$2166,MATCH(GM285,'Fluid Volume vs Fill Height'!$B$9:$B$2166,1)-1,0,2),
OFFSET('Fluid Volume vs Fill Height'!$B$9:$B$2166,MATCH(GM285,'Fluid Volume vs Fill Height'!$B$9:$B$2166,1)-1,0,2))</f>
        <v>0</v>
      </c>
      <c r="GN297" s="4">
        <f ca="1">FORECAST(GN285,OFFSET('Fluid Volume vs Fill Height'!$E$9:$E$2166,MATCH(GN285,'Fluid Volume vs Fill Height'!$B$9:$B$2166,1)-1,0,2),
OFFSET('Fluid Volume vs Fill Height'!$B$9:$B$2166,MATCH(GN285,'Fluid Volume vs Fill Height'!$B$9:$B$2166,1)-1,0,2))</f>
        <v>0</v>
      </c>
      <c r="GO297" s="4">
        <f ca="1">FORECAST(GO285,OFFSET('Fluid Volume vs Fill Height'!$E$9:$E$2166,MATCH(GO285,'Fluid Volume vs Fill Height'!$B$9:$B$2166,1)-1,0,2),
OFFSET('Fluid Volume vs Fill Height'!$B$9:$B$2166,MATCH(GO285,'Fluid Volume vs Fill Height'!$B$9:$B$2166,1)-1,0,2))</f>
        <v>0</v>
      </c>
      <c r="GP297" s="4">
        <f ca="1">FORECAST(GP285,OFFSET('Fluid Volume vs Fill Height'!$E$9:$E$2166,MATCH(GP285,'Fluid Volume vs Fill Height'!$B$9:$B$2166,1)-1,0,2),
OFFSET('Fluid Volume vs Fill Height'!$B$9:$B$2166,MATCH(GP285,'Fluid Volume vs Fill Height'!$B$9:$B$2166,1)-1,0,2))</f>
        <v>0</v>
      </c>
      <c r="GQ297" s="4">
        <f ca="1">FORECAST(GQ285,OFFSET('Fluid Volume vs Fill Height'!$E$9:$E$2166,MATCH(GQ285,'Fluid Volume vs Fill Height'!$B$9:$B$2166,1)-1,0,2),
OFFSET('Fluid Volume vs Fill Height'!$B$9:$B$2166,MATCH(GQ285,'Fluid Volume vs Fill Height'!$B$9:$B$2166,1)-1,0,2))</f>
        <v>0</v>
      </c>
      <c r="GR297" s="4">
        <f ca="1">FORECAST(GR285,OFFSET('Fluid Volume vs Fill Height'!$E$9:$E$2166,MATCH(GR285,'Fluid Volume vs Fill Height'!$B$9:$B$2166,1)-1,0,2),
OFFSET('Fluid Volume vs Fill Height'!$B$9:$B$2166,MATCH(GR285,'Fluid Volume vs Fill Height'!$B$9:$B$2166,1)-1,0,2))</f>
        <v>0</v>
      </c>
      <c r="GS297" s="4">
        <f ca="1">FORECAST(GS285,OFFSET('Fluid Volume vs Fill Height'!$E$9:$E$2166,MATCH(GS285,'Fluid Volume vs Fill Height'!$B$9:$B$2166,1)-1,0,2),
OFFSET('Fluid Volume vs Fill Height'!$B$9:$B$2166,MATCH(GS285,'Fluid Volume vs Fill Height'!$B$9:$B$2166,1)-1,0,2))</f>
        <v>0</v>
      </c>
      <c r="GT297" s="4">
        <f ca="1">FORECAST(GT285,OFFSET('Fluid Volume vs Fill Height'!$E$9:$E$2166,MATCH(GT285,'Fluid Volume vs Fill Height'!$B$9:$B$2166,1)-1,0,2),
OFFSET('Fluid Volume vs Fill Height'!$B$9:$B$2166,MATCH(GT285,'Fluid Volume vs Fill Height'!$B$9:$B$2166,1)-1,0,2))</f>
        <v>0</v>
      </c>
      <c r="GU297" s="4">
        <f ca="1">FORECAST(GU285,OFFSET('Fluid Volume vs Fill Height'!$E$9:$E$2166,MATCH(GU285,'Fluid Volume vs Fill Height'!$B$9:$B$2166,1)-1,0,2),
OFFSET('Fluid Volume vs Fill Height'!$B$9:$B$2166,MATCH(GU285,'Fluid Volume vs Fill Height'!$B$9:$B$2166,1)-1,0,2))</f>
        <v>0</v>
      </c>
      <c r="GV297" s="4">
        <f ca="1">FORECAST(GV285,OFFSET('Fluid Volume vs Fill Height'!$E$9:$E$2166,MATCH(GV285,'Fluid Volume vs Fill Height'!$B$9:$B$2166,1)-1,0,2),
OFFSET('Fluid Volume vs Fill Height'!$B$9:$B$2166,MATCH(GV285,'Fluid Volume vs Fill Height'!$B$9:$B$2166,1)-1,0,2))</f>
        <v>0</v>
      </c>
      <c r="GW297" s="4">
        <f ca="1">FORECAST(GW285,OFFSET('Fluid Volume vs Fill Height'!$E$9:$E$2166,MATCH(GW285,'Fluid Volume vs Fill Height'!$B$9:$B$2166,1)-1,0,2),
OFFSET('Fluid Volume vs Fill Height'!$B$9:$B$2166,MATCH(GW285,'Fluid Volume vs Fill Height'!$B$9:$B$2166,1)-1,0,2))</f>
        <v>0</v>
      </c>
      <c r="GX297" s="4">
        <f ca="1">FORECAST(GX285,OFFSET('Fluid Volume vs Fill Height'!$E$9:$E$2166,MATCH(GX285,'Fluid Volume vs Fill Height'!$B$9:$B$2166,1)-1,0,2),
OFFSET('Fluid Volume vs Fill Height'!$B$9:$B$2166,MATCH(GX285,'Fluid Volume vs Fill Height'!$B$9:$B$2166,1)-1,0,2))</f>
        <v>0</v>
      </c>
      <c r="GY297" s="4">
        <f ca="1">FORECAST(GY285,OFFSET('Fluid Volume vs Fill Height'!$E$9:$E$2166,MATCH(GY285,'Fluid Volume vs Fill Height'!$B$9:$B$2166,1)-1,0,2),
OFFSET('Fluid Volume vs Fill Height'!$B$9:$B$2166,MATCH(GY285,'Fluid Volume vs Fill Height'!$B$9:$B$2166,1)-1,0,2))</f>
        <v>0</v>
      </c>
      <c r="GZ297" s="4">
        <f ca="1">FORECAST(GZ285,OFFSET('Fluid Volume vs Fill Height'!$E$9:$E$2166,MATCH(GZ285,'Fluid Volume vs Fill Height'!$B$9:$B$2166,1)-1,0,2),
OFFSET('Fluid Volume vs Fill Height'!$B$9:$B$2166,MATCH(GZ285,'Fluid Volume vs Fill Height'!$B$9:$B$2166,1)-1,0,2))</f>
        <v>0</v>
      </c>
      <c r="HA297" s="4">
        <f ca="1">FORECAST(HA285,OFFSET('Fluid Volume vs Fill Height'!$E$9:$E$2166,MATCH(HA285,'Fluid Volume vs Fill Height'!$B$9:$B$2166,1)-1,0,2),
OFFSET('Fluid Volume vs Fill Height'!$B$9:$B$2166,MATCH(HA285,'Fluid Volume vs Fill Height'!$B$9:$B$2166,1)-1,0,2))</f>
        <v>0</v>
      </c>
      <c r="HB297" s="4">
        <f ca="1">FORECAST(HB285,OFFSET('Fluid Volume vs Fill Height'!$E$9:$E$2166,MATCH(HB285,'Fluid Volume vs Fill Height'!$B$9:$B$2166,1)-1,0,2),
OFFSET('Fluid Volume vs Fill Height'!$B$9:$B$2166,MATCH(HB285,'Fluid Volume vs Fill Height'!$B$9:$B$2166,1)-1,0,2))</f>
        <v>0</v>
      </c>
      <c r="HC297" s="4">
        <f ca="1">FORECAST(HC285,OFFSET('Fluid Volume vs Fill Height'!$E$9:$E$2166,MATCH(HC285,'Fluid Volume vs Fill Height'!$B$9:$B$2166,1)-1,0,2),
OFFSET('Fluid Volume vs Fill Height'!$B$9:$B$2166,MATCH(HC285,'Fluid Volume vs Fill Height'!$B$9:$B$2166,1)-1,0,2))</f>
        <v>0</v>
      </c>
      <c r="HD297" s="4">
        <f ca="1">FORECAST(HD285,OFFSET('Fluid Volume vs Fill Height'!$E$9:$E$2166,MATCH(HD285,'Fluid Volume vs Fill Height'!$B$9:$B$2166,1)-1,0,2),
OFFSET('Fluid Volume vs Fill Height'!$B$9:$B$2166,MATCH(HD285,'Fluid Volume vs Fill Height'!$B$9:$B$2166,1)-1,0,2))</f>
        <v>0</v>
      </c>
      <c r="HE297" s="4">
        <f ca="1">FORECAST(HE285,OFFSET('Fluid Volume vs Fill Height'!$E$9:$E$2166,MATCH(HE285,'Fluid Volume vs Fill Height'!$B$9:$B$2166,1)-1,0,2),
OFFSET('Fluid Volume vs Fill Height'!$B$9:$B$2166,MATCH(HE285,'Fluid Volume vs Fill Height'!$B$9:$B$2166,1)-1,0,2))</f>
        <v>0</v>
      </c>
      <c r="HF297" s="4">
        <f ca="1">FORECAST(HF285,OFFSET('Fluid Volume vs Fill Height'!$E$9:$E$2166,MATCH(HF285,'Fluid Volume vs Fill Height'!$B$9:$B$2166,1)-1,0,2),
OFFSET('Fluid Volume vs Fill Height'!$B$9:$B$2166,MATCH(HF285,'Fluid Volume vs Fill Height'!$B$9:$B$2166,1)-1,0,2))</f>
        <v>0</v>
      </c>
      <c r="HG297" s="4">
        <f ca="1">FORECAST(HG285,OFFSET('Fluid Volume vs Fill Height'!$E$9:$E$2166,MATCH(HG285,'Fluid Volume vs Fill Height'!$B$9:$B$2166,1)-1,0,2),
OFFSET('Fluid Volume vs Fill Height'!$B$9:$B$2166,MATCH(HG285,'Fluid Volume vs Fill Height'!$B$9:$B$2166,1)-1,0,2))</f>
        <v>0</v>
      </c>
      <c r="HH297" s="4">
        <f ca="1">FORECAST(HH285,OFFSET('Fluid Volume vs Fill Height'!$E$9:$E$2166,MATCH(HH285,'Fluid Volume vs Fill Height'!$B$9:$B$2166,1)-1,0,2),
OFFSET('Fluid Volume vs Fill Height'!$B$9:$B$2166,MATCH(HH285,'Fluid Volume vs Fill Height'!$B$9:$B$2166,1)-1,0,2))</f>
        <v>0</v>
      </c>
      <c r="HI297" s="4">
        <f ca="1">FORECAST(HI285,OFFSET('Fluid Volume vs Fill Height'!$E$9:$E$2166,MATCH(HI285,'Fluid Volume vs Fill Height'!$B$9:$B$2166,1)-1,0,2),
OFFSET('Fluid Volume vs Fill Height'!$B$9:$B$2166,MATCH(HI285,'Fluid Volume vs Fill Height'!$B$9:$B$2166,1)-1,0,2))</f>
        <v>0</v>
      </c>
      <c r="HJ297" s="4">
        <f ca="1">FORECAST(HJ285,OFFSET('Fluid Volume vs Fill Height'!$E$9:$E$2166,MATCH(HJ285,'Fluid Volume vs Fill Height'!$B$9:$B$2166,1)-1,0,2),
OFFSET('Fluid Volume vs Fill Height'!$B$9:$B$2166,MATCH(HJ285,'Fluid Volume vs Fill Height'!$B$9:$B$2166,1)-1,0,2))</f>
        <v>0</v>
      </c>
      <c r="HK297" s="4">
        <f ca="1">FORECAST(HK285,OFFSET('Fluid Volume vs Fill Height'!$E$9:$E$2166,MATCH(HK285,'Fluid Volume vs Fill Height'!$B$9:$B$2166,1)-1,0,2),
OFFSET('Fluid Volume vs Fill Height'!$B$9:$B$2166,MATCH(HK285,'Fluid Volume vs Fill Height'!$B$9:$B$2166,1)-1,0,2))</f>
        <v>0</v>
      </c>
      <c r="HL297" s="4">
        <f ca="1">FORECAST(HL285,OFFSET('Fluid Volume vs Fill Height'!$E$9:$E$2166,MATCH(HL285,'Fluid Volume vs Fill Height'!$B$9:$B$2166,1)-1,0,2),
OFFSET('Fluid Volume vs Fill Height'!$B$9:$B$2166,MATCH(HL285,'Fluid Volume vs Fill Height'!$B$9:$B$2166,1)-1,0,2))</f>
        <v>0</v>
      </c>
      <c r="HM297" s="4">
        <f ca="1">FORECAST(HM285,OFFSET('Fluid Volume vs Fill Height'!$E$9:$E$2166,MATCH(HM285,'Fluid Volume vs Fill Height'!$B$9:$B$2166,1)-1,0,2),
OFFSET('Fluid Volume vs Fill Height'!$B$9:$B$2166,MATCH(HM285,'Fluid Volume vs Fill Height'!$B$9:$B$2166,1)-1,0,2))</f>
        <v>0</v>
      </c>
      <c r="HN297" s="4">
        <f ca="1">FORECAST(HN285,OFFSET('Fluid Volume vs Fill Height'!$E$9:$E$2166,MATCH(HN285,'Fluid Volume vs Fill Height'!$B$9:$B$2166,1)-1,0,2),
OFFSET('Fluid Volume vs Fill Height'!$B$9:$B$2166,MATCH(HN285,'Fluid Volume vs Fill Height'!$B$9:$B$2166,1)-1,0,2))</f>
        <v>0</v>
      </c>
      <c r="HO297" s="4">
        <f ca="1">FORECAST(HO285,OFFSET('Fluid Volume vs Fill Height'!$E$9:$E$2166,MATCH(HO285,'Fluid Volume vs Fill Height'!$B$9:$B$2166,1)-1,0,2),
OFFSET('Fluid Volume vs Fill Height'!$B$9:$B$2166,MATCH(HO285,'Fluid Volume vs Fill Height'!$B$9:$B$2166,1)-1,0,2))</f>
        <v>0</v>
      </c>
      <c r="HP297" s="4">
        <f ca="1">FORECAST(HP285,OFFSET('Fluid Volume vs Fill Height'!$E$9:$E$2166,MATCH(HP285,'Fluid Volume vs Fill Height'!$B$9:$B$2166,1)-1,0,2),
OFFSET('Fluid Volume vs Fill Height'!$B$9:$B$2166,MATCH(HP285,'Fluid Volume vs Fill Height'!$B$9:$B$2166,1)-1,0,2))</f>
        <v>0</v>
      </c>
      <c r="HQ297" s="4">
        <f ca="1">FORECAST(HQ285,OFFSET('Fluid Volume vs Fill Height'!$E$9:$E$2166,MATCH(HQ285,'Fluid Volume vs Fill Height'!$B$9:$B$2166,1)-1,0,2),
OFFSET('Fluid Volume vs Fill Height'!$B$9:$B$2166,MATCH(HQ285,'Fluid Volume vs Fill Height'!$B$9:$B$2166,1)-1,0,2))</f>
        <v>0</v>
      </c>
      <c r="HR297" s="4">
        <f ca="1">FORECAST(HR285,OFFSET('Fluid Volume vs Fill Height'!$E$9:$E$2166,MATCH(HR285,'Fluid Volume vs Fill Height'!$B$9:$B$2166,1)-1,0,2),
OFFSET('Fluid Volume vs Fill Height'!$B$9:$B$2166,MATCH(HR285,'Fluid Volume vs Fill Height'!$B$9:$B$2166,1)-1,0,2))</f>
        <v>0</v>
      </c>
      <c r="HS297" s="4">
        <f ca="1">FORECAST(HS285,OFFSET('Fluid Volume vs Fill Height'!$E$9:$E$2166,MATCH(HS285,'Fluid Volume vs Fill Height'!$B$9:$B$2166,1)-1,0,2),
OFFSET('Fluid Volume vs Fill Height'!$B$9:$B$2166,MATCH(HS285,'Fluid Volume vs Fill Height'!$B$9:$B$2166,1)-1,0,2))</f>
        <v>0</v>
      </c>
      <c r="HT297" s="4">
        <f ca="1">FORECAST(HT285,OFFSET('Fluid Volume vs Fill Height'!$E$9:$E$2166,MATCH(HT285,'Fluid Volume vs Fill Height'!$B$9:$B$2166,1)-1,0,2),
OFFSET('Fluid Volume vs Fill Height'!$B$9:$B$2166,MATCH(HT285,'Fluid Volume vs Fill Height'!$B$9:$B$2166,1)-1,0,2))</f>
        <v>0</v>
      </c>
      <c r="HU297" s="4">
        <f ca="1">FORECAST(HU285,OFFSET('Fluid Volume vs Fill Height'!$E$9:$E$2166,MATCH(HU285,'Fluid Volume vs Fill Height'!$B$9:$B$2166,1)-1,0,2),
OFFSET('Fluid Volume vs Fill Height'!$B$9:$B$2166,MATCH(HU285,'Fluid Volume vs Fill Height'!$B$9:$B$2166,1)-1,0,2))</f>
        <v>0</v>
      </c>
      <c r="HV297" s="4">
        <f ca="1">FORECAST(HV285,OFFSET('Fluid Volume vs Fill Height'!$E$9:$E$2166,MATCH(HV285,'Fluid Volume vs Fill Height'!$B$9:$B$2166,1)-1,0,2),
OFFSET('Fluid Volume vs Fill Height'!$B$9:$B$2166,MATCH(HV285,'Fluid Volume vs Fill Height'!$B$9:$B$2166,1)-1,0,2))</f>
        <v>0</v>
      </c>
      <c r="HW297" s="4">
        <f ca="1">FORECAST(HW285,OFFSET('Fluid Volume vs Fill Height'!$E$9:$E$2166,MATCH(HW285,'Fluid Volume vs Fill Height'!$B$9:$B$2166,1)-1,0,2),
OFFSET('Fluid Volume vs Fill Height'!$B$9:$B$2166,MATCH(HW285,'Fluid Volume vs Fill Height'!$B$9:$B$2166,1)-1,0,2))</f>
        <v>0</v>
      </c>
      <c r="HX297" s="4">
        <f ca="1">FORECAST(HX285,OFFSET('Fluid Volume vs Fill Height'!$E$9:$E$2166,MATCH(HX285,'Fluid Volume vs Fill Height'!$B$9:$B$2166,1)-1,0,2),
OFFSET('Fluid Volume vs Fill Height'!$B$9:$B$2166,MATCH(HX285,'Fluid Volume vs Fill Height'!$B$9:$B$2166,1)-1,0,2))</f>
        <v>0</v>
      </c>
      <c r="HY297" s="4">
        <f ca="1">FORECAST(HY285,OFFSET('Fluid Volume vs Fill Height'!$E$9:$E$2166,MATCH(HY285,'Fluid Volume vs Fill Height'!$B$9:$B$2166,1)-1,0,2),
OFFSET('Fluid Volume vs Fill Height'!$B$9:$B$2166,MATCH(HY285,'Fluid Volume vs Fill Height'!$B$9:$B$2166,1)-1,0,2))</f>
        <v>0</v>
      </c>
      <c r="HZ297" s="4">
        <f ca="1">FORECAST(HZ285,OFFSET('Fluid Volume vs Fill Height'!$E$9:$E$2166,MATCH(HZ285,'Fluid Volume vs Fill Height'!$B$9:$B$2166,1)-1,0,2),
OFFSET('Fluid Volume vs Fill Height'!$B$9:$B$2166,MATCH(HZ285,'Fluid Volume vs Fill Height'!$B$9:$B$2166,1)-1,0,2))</f>
        <v>0</v>
      </c>
      <c r="IA297" s="4">
        <f ca="1">FORECAST(IA285,OFFSET('Fluid Volume vs Fill Height'!$E$9:$E$2166,MATCH(IA285,'Fluid Volume vs Fill Height'!$B$9:$B$2166,1)-1,0,2),
OFFSET('Fluid Volume vs Fill Height'!$B$9:$B$2166,MATCH(IA285,'Fluid Volume vs Fill Height'!$B$9:$B$2166,1)-1,0,2))</f>
        <v>0</v>
      </c>
      <c r="IB297" s="4">
        <f ca="1">FORECAST(IB285,OFFSET('Fluid Volume vs Fill Height'!$E$9:$E$2166,MATCH(IB285,'Fluid Volume vs Fill Height'!$B$9:$B$2166,1)-1,0,2),
OFFSET('Fluid Volume vs Fill Height'!$B$9:$B$2166,MATCH(IB285,'Fluid Volume vs Fill Height'!$B$9:$B$2166,1)-1,0,2))</f>
        <v>0</v>
      </c>
      <c r="IC297" s="4">
        <f ca="1">FORECAST(IC285,OFFSET('Fluid Volume vs Fill Height'!$E$9:$E$2166,MATCH(IC285,'Fluid Volume vs Fill Height'!$B$9:$B$2166,1)-1,0,2),
OFFSET('Fluid Volume vs Fill Height'!$B$9:$B$2166,MATCH(IC285,'Fluid Volume vs Fill Height'!$B$9:$B$2166,1)-1,0,2))</f>
        <v>0</v>
      </c>
      <c r="ID297" s="4">
        <f ca="1">FORECAST(ID285,OFFSET('Fluid Volume vs Fill Height'!$E$9:$E$2166,MATCH(ID285,'Fluid Volume vs Fill Height'!$B$9:$B$2166,1)-1,0,2),
OFFSET('Fluid Volume vs Fill Height'!$B$9:$B$2166,MATCH(ID285,'Fluid Volume vs Fill Height'!$B$9:$B$2166,1)-1,0,2))</f>
        <v>0</v>
      </c>
      <c r="IE297" s="4">
        <f ca="1">FORECAST(IE285,OFFSET('Fluid Volume vs Fill Height'!$E$9:$E$2166,MATCH(IE285,'Fluid Volume vs Fill Height'!$B$9:$B$2166,1)-1,0,2),
OFFSET('Fluid Volume vs Fill Height'!$B$9:$B$2166,MATCH(IE285,'Fluid Volume vs Fill Height'!$B$9:$B$2166,1)-1,0,2))</f>
        <v>0</v>
      </c>
      <c r="IF297" s="4">
        <f ca="1">FORECAST(IF285,OFFSET('Fluid Volume vs Fill Height'!$E$9:$E$2166,MATCH(IF285,'Fluid Volume vs Fill Height'!$B$9:$B$2166,1)-1,0,2),
OFFSET('Fluid Volume vs Fill Height'!$B$9:$B$2166,MATCH(IF285,'Fluid Volume vs Fill Height'!$B$9:$B$2166,1)-1,0,2))</f>
        <v>0</v>
      </c>
      <c r="IG297" s="4">
        <f ca="1">FORECAST(IG285,OFFSET('Fluid Volume vs Fill Height'!$E$9:$E$2166,MATCH(IG285,'Fluid Volume vs Fill Height'!$B$9:$B$2166,1)-1,0,2),
OFFSET('Fluid Volume vs Fill Height'!$B$9:$B$2166,MATCH(IG285,'Fluid Volume vs Fill Height'!$B$9:$B$2166,1)-1,0,2))</f>
        <v>0</v>
      </c>
      <c r="IH297" s="4">
        <f ca="1">FORECAST(IH285,OFFSET('Fluid Volume vs Fill Height'!$E$9:$E$2166,MATCH(IH285,'Fluid Volume vs Fill Height'!$B$9:$B$2166,1)-1,0,2),
OFFSET('Fluid Volume vs Fill Height'!$B$9:$B$2166,MATCH(IH285,'Fluid Volume vs Fill Height'!$B$9:$B$2166,1)-1,0,2))</f>
        <v>0</v>
      </c>
      <c r="II297" s="4">
        <f ca="1">FORECAST(II285,OFFSET('Fluid Volume vs Fill Height'!$E$9:$E$2166,MATCH(II285,'Fluid Volume vs Fill Height'!$B$9:$B$2166,1)-1,0,2),
OFFSET('Fluid Volume vs Fill Height'!$B$9:$B$2166,MATCH(II285,'Fluid Volume vs Fill Height'!$B$9:$B$2166,1)-1,0,2))</f>
        <v>0</v>
      </c>
      <c r="IJ297" s="4">
        <f ca="1">FORECAST(IJ285,OFFSET('Fluid Volume vs Fill Height'!$E$9:$E$2166,MATCH(IJ285,'Fluid Volume vs Fill Height'!$B$9:$B$2166,1)-1,0,2),
OFFSET('Fluid Volume vs Fill Height'!$B$9:$B$2166,MATCH(IJ285,'Fluid Volume vs Fill Height'!$B$9:$B$2166,1)-1,0,2))</f>
        <v>0</v>
      </c>
      <c r="IK297" s="4">
        <f ca="1">FORECAST(IK285,OFFSET('Fluid Volume vs Fill Height'!$E$9:$E$2166,MATCH(IK285,'Fluid Volume vs Fill Height'!$B$9:$B$2166,1)-1,0,2),
OFFSET('Fluid Volume vs Fill Height'!$B$9:$B$2166,MATCH(IK285,'Fluid Volume vs Fill Height'!$B$9:$B$2166,1)-1,0,2))</f>
        <v>0</v>
      </c>
      <c r="IL297" s="4">
        <f ca="1">FORECAST(IL285,OFFSET('Fluid Volume vs Fill Height'!$E$9:$E$2166,MATCH(IL285,'Fluid Volume vs Fill Height'!$B$9:$B$2166,1)-1,0,2),
OFFSET('Fluid Volume vs Fill Height'!$B$9:$B$2166,MATCH(IL285,'Fluid Volume vs Fill Height'!$B$9:$B$2166,1)-1,0,2))</f>
        <v>0</v>
      </c>
      <c r="IM297" s="4">
        <f ca="1">FORECAST(IM285,OFFSET('Fluid Volume vs Fill Height'!$E$9:$E$2166,MATCH(IM285,'Fluid Volume vs Fill Height'!$B$9:$B$2166,1)-1,0,2),
OFFSET('Fluid Volume vs Fill Height'!$B$9:$B$2166,MATCH(IM285,'Fluid Volume vs Fill Height'!$B$9:$B$2166,1)-1,0,2))</f>
        <v>0</v>
      </c>
      <c r="IN297" s="4">
        <f ca="1">FORECAST(IN285,OFFSET('Fluid Volume vs Fill Height'!$E$9:$E$2166,MATCH(IN285,'Fluid Volume vs Fill Height'!$B$9:$B$2166,1)-1,0,2),
OFFSET('Fluid Volume vs Fill Height'!$B$9:$B$2166,MATCH(IN285,'Fluid Volume vs Fill Height'!$B$9:$B$2166,1)-1,0,2))</f>
        <v>0</v>
      </c>
      <c r="IO297" s="4">
        <f ca="1">FORECAST(IO285,OFFSET('Fluid Volume vs Fill Height'!$E$9:$E$2166,MATCH(IO285,'Fluid Volume vs Fill Height'!$B$9:$B$2166,1)-1,0,2),
OFFSET('Fluid Volume vs Fill Height'!$B$9:$B$2166,MATCH(IO285,'Fluid Volume vs Fill Height'!$B$9:$B$2166,1)-1,0,2))</f>
        <v>0</v>
      </c>
      <c r="IP297" s="4">
        <f ca="1">FORECAST(IP285,OFFSET('Fluid Volume vs Fill Height'!$E$9:$E$2166,MATCH(IP285,'Fluid Volume vs Fill Height'!$B$9:$B$2166,1)-1,0,2),
OFFSET('Fluid Volume vs Fill Height'!$B$9:$B$2166,MATCH(IP285,'Fluid Volume vs Fill Height'!$B$9:$B$2166,1)-1,0,2))</f>
        <v>0</v>
      </c>
      <c r="IQ297" s="4">
        <f ca="1">FORECAST(IQ285,OFFSET('Fluid Volume vs Fill Height'!$E$9:$E$2166,MATCH(IQ285,'Fluid Volume vs Fill Height'!$B$9:$B$2166,1)-1,0,2),
OFFSET('Fluid Volume vs Fill Height'!$B$9:$B$2166,MATCH(IQ285,'Fluid Volume vs Fill Height'!$B$9:$B$2166,1)-1,0,2))</f>
        <v>0</v>
      </c>
      <c r="IR297" s="4">
        <f ca="1">FORECAST(IR285,OFFSET('Fluid Volume vs Fill Height'!$E$9:$E$2166,MATCH(IR285,'Fluid Volume vs Fill Height'!$B$9:$B$2166,1)-1,0,2),
OFFSET('Fluid Volume vs Fill Height'!$B$9:$B$2166,MATCH(IR285,'Fluid Volume vs Fill Height'!$B$9:$B$2166,1)-1,0,2))</f>
        <v>0</v>
      </c>
      <c r="IS297" s="4">
        <f ca="1">FORECAST(IS285,OFFSET('Fluid Volume vs Fill Height'!$E$9:$E$2166,MATCH(IS285,'Fluid Volume vs Fill Height'!$B$9:$B$2166,1)-1,0,2),
OFFSET('Fluid Volume vs Fill Height'!$B$9:$B$2166,MATCH(IS285,'Fluid Volume vs Fill Height'!$B$9:$B$2166,1)-1,0,2))</f>
        <v>0</v>
      </c>
      <c r="IT297" s="4">
        <f ca="1">FORECAST(IT285,OFFSET('Fluid Volume vs Fill Height'!$E$9:$E$2166,MATCH(IT285,'Fluid Volume vs Fill Height'!$B$9:$B$2166,1)-1,0,2),
OFFSET('Fluid Volume vs Fill Height'!$B$9:$B$2166,MATCH(IT285,'Fluid Volume vs Fill Height'!$B$9:$B$2166,1)-1,0,2))</f>
        <v>0</v>
      </c>
      <c r="IU297" s="4">
        <f ca="1">FORECAST(IU285,OFFSET('Fluid Volume vs Fill Height'!$E$9:$E$2166,MATCH(IU285,'Fluid Volume vs Fill Height'!$B$9:$B$2166,1)-1,0,2),
OFFSET('Fluid Volume vs Fill Height'!$B$9:$B$2166,MATCH(IU285,'Fluid Volume vs Fill Height'!$B$9:$B$2166,1)-1,0,2))</f>
        <v>0</v>
      </c>
      <c r="IV297" s="4">
        <f ca="1">FORECAST(IV285,OFFSET('Fluid Volume vs Fill Height'!$E$9:$E$2166,MATCH(IV285,'Fluid Volume vs Fill Height'!$B$9:$B$2166,1)-1,0,2),
OFFSET('Fluid Volume vs Fill Height'!$B$9:$B$2166,MATCH(IV285,'Fluid Volume vs Fill Height'!$B$9:$B$2166,1)-1,0,2))</f>
        <v>0</v>
      </c>
    </row>
    <row r="298" spans="1:256" x14ac:dyDescent="0.15">
      <c r="A298" s="24" t="s">
        <v>152</v>
      </c>
      <c r="B298" s="2" t="s">
        <v>14</v>
      </c>
      <c r="C298" s="4"/>
      <c r="D298" s="4">
        <f ca="1">FORECAST(D286,OFFSET('Fluid Volume vs Fill Height'!$E$9:$E$2166,MATCH(D286,'Fluid Volume vs Fill Height'!$B$9:$B$2166,1)-1,0,2),
OFFSET('Fluid Volume vs Fill Height'!$B$9:$B$2166,MATCH(D286,'Fluid Volume vs Fill Height'!$B$9:$B$2166,1)-1,0,2))</f>
        <v>0</v>
      </c>
      <c r="E298" s="4">
        <f ca="1">FORECAST(E286,OFFSET('Fluid Volume vs Fill Height'!$E$9:$E$2166,MATCH(E286,'Fluid Volume vs Fill Height'!$B$9:$B$2166,1)-1,0,2),
OFFSET('Fluid Volume vs Fill Height'!$B$9:$B$2166,MATCH(E286,'Fluid Volume vs Fill Height'!$B$9:$B$2166,1)-1,0,2))</f>
        <v>0</v>
      </c>
      <c r="F298" s="4">
        <f ca="1">FORECAST(F286,OFFSET('Fluid Volume vs Fill Height'!$E$9:$E$2166,MATCH(F286,'Fluid Volume vs Fill Height'!$B$9:$B$2166,1)-1,0,2),
OFFSET('Fluid Volume vs Fill Height'!$B$9:$B$2166,MATCH(F286,'Fluid Volume vs Fill Height'!$B$9:$B$2166,1)-1,0,2))</f>
        <v>0</v>
      </c>
      <c r="G298" s="4">
        <f ca="1">FORECAST(G286,OFFSET('Fluid Volume vs Fill Height'!$E$9:$E$2166,MATCH(G286,'Fluid Volume vs Fill Height'!$B$9:$B$2166,1)-1,0,2),
OFFSET('Fluid Volume vs Fill Height'!$B$9:$B$2166,MATCH(G286,'Fluid Volume vs Fill Height'!$B$9:$B$2166,1)-1,0,2))</f>
        <v>0</v>
      </c>
      <c r="H298" s="4">
        <f ca="1">FORECAST(H286,OFFSET('Fluid Volume vs Fill Height'!$E$9:$E$2166,MATCH(H286,'Fluid Volume vs Fill Height'!$B$9:$B$2166,1)-1,0,2),
OFFSET('Fluid Volume vs Fill Height'!$B$9:$B$2166,MATCH(H286,'Fluid Volume vs Fill Height'!$B$9:$B$2166,1)-1,0,2))</f>
        <v>0</v>
      </c>
      <c r="I298" s="4">
        <f ca="1">FORECAST(I286,OFFSET('Fluid Volume vs Fill Height'!$E$9:$E$2166,MATCH(I286,'Fluid Volume vs Fill Height'!$B$9:$B$2166,1)-1,0,2),
OFFSET('Fluid Volume vs Fill Height'!$B$9:$B$2166,MATCH(I286,'Fluid Volume vs Fill Height'!$B$9:$B$2166,1)-1,0,2))</f>
        <v>0</v>
      </c>
      <c r="J298" s="4">
        <f ca="1">FORECAST(J286,OFFSET('Fluid Volume vs Fill Height'!$E$9:$E$2166,MATCH(J286,'Fluid Volume vs Fill Height'!$B$9:$B$2166,1)-1,0,2),
OFFSET('Fluid Volume vs Fill Height'!$B$9:$B$2166,MATCH(J286,'Fluid Volume vs Fill Height'!$B$9:$B$2166,1)-1,0,2))</f>
        <v>0</v>
      </c>
      <c r="K298" s="4">
        <f ca="1">FORECAST(K286,OFFSET('Fluid Volume vs Fill Height'!$E$9:$E$2166,MATCH(K286,'Fluid Volume vs Fill Height'!$B$9:$B$2166,1)-1,0,2),
OFFSET('Fluid Volume vs Fill Height'!$B$9:$B$2166,MATCH(K286,'Fluid Volume vs Fill Height'!$B$9:$B$2166,1)-1,0,2))</f>
        <v>0</v>
      </c>
      <c r="L298" s="4">
        <f ca="1">FORECAST(L286,OFFSET('Fluid Volume vs Fill Height'!$E$9:$E$2166,MATCH(L286,'Fluid Volume vs Fill Height'!$B$9:$B$2166,1)-1,0,2),
OFFSET('Fluid Volume vs Fill Height'!$B$9:$B$2166,MATCH(L286,'Fluid Volume vs Fill Height'!$B$9:$B$2166,1)-1,0,2))</f>
        <v>0</v>
      </c>
      <c r="M298" s="4">
        <f ca="1">FORECAST(M286,OFFSET('Fluid Volume vs Fill Height'!$E$9:$E$2166,MATCH(M286,'Fluid Volume vs Fill Height'!$B$9:$B$2166,1)-1,0,2),
OFFSET('Fluid Volume vs Fill Height'!$B$9:$B$2166,MATCH(M286,'Fluid Volume vs Fill Height'!$B$9:$B$2166,1)-1,0,2))</f>
        <v>0</v>
      </c>
      <c r="N298" s="4">
        <f ca="1">FORECAST(N286,OFFSET('Fluid Volume vs Fill Height'!$E$9:$E$2166,MATCH(N286,'Fluid Volume vs Fill Height'!$B$9:$B$2166,1)-1,0,2),
OFFSET('Fluid Volume vs Fill Height'!$B$9:$B$2166,MATCH(N286,'Fluid Volume vs Fill Height'!$B$9:$B$2166,1)-1,0,2))</f>
        <v>0</v>
      </c>
      <c r="O298" s="4">
        <f ca="1">FORECAST(O286,OFFSET('Fluid Volume vs Fill Height'!$E$9:$E$2166,MATCH(O286,'Fluid Volume vs Fill Height'!$B$9:$B$2166,1)-1,0,2),
OFFSET('Fluid Volume vs Fill Height'!$B$9:$B$2166,MATCH(O286,'Fluid Volume vs Fill Height'!$B$9:$B$2166,1)-1,0,2))</f>
        <v>0</v>
      </c>
      <c r="P298" s="4">
        <f ca="1">FORECAST(P286,OFFSET('Fluid Volume vs Fill Height'!$E$9:$E$2166,MATCH(P286,'Fluid Volume vs Fill Height'!$B$9:$B$2166,1)-1,0,2),
OFFSET('Fluid Volume vs Fill Height'!$B$9:$B$2166,MATCH(P286,'Fluid Volume vs Fill Height'!$B$9:$B$2166,1)-1,0,2))</f>
        <v>0</v>
      </c>
      <c r="Q298" s="4">
        <f ca="1">FORECAST(Q286,OFFSET('Fluid Volume vs Fill Height'!$E$9:$E$2166,MATCH(Q286,'Fluid Volume vs Fill Height'!$B$9:$B$2166,1)-1,0,2),
OFFSET('Fluid Volume vs Fill Height'!$B$9:$B$2166,MATCH(Q286,'Fluid Volume vs Fill Height'!$B$9:$B$2166,1)-1,0,2))</f>
        <v>0</v>
      </c>
      <c r="R298" s="4">
        <f ca="1">FORECAST(R286,OFFSET('Fluid Volume vs Fill Height'!$E$9:$E$2166,MATCH(R286,'Fluid Volume vs Fill Height'!$B$9:$B$2166,1)-1,0,2),
OFFSET('Fluid Volume vs Fill Height'!$B$9:$B$2166,MATCH(R286,'Fluid Volume vs Fill Height'!$B$9:$B$2166,1)-1,0,2))</f>
        <v>0</v>
      </c>
      <c r="S298" s="4">
        <f ca="1">FORECAST(S286,OFFSET('Fluid Volume vs Fill Height'!$E$9:$E$2166,MATCH(S286,'Fluid Volume vs Fill Height'!$B$9:$B$2166,1)-1,0,2),
OFFSET('Fluid Volume vs Fill Height'!$B$9:$B$2166,MATCH(S286,'Fluid Volume vs Fill Height'!$B$9:$B$2166,1)-1,0,2))</f>
        <v>0</v>
      </c>
      <c r="T298" s="4">
        <f ca="1">FORECAST(T286,OFFSET('Fluid Volume vs Fill Height'!$E$9:$E$2166,MATCH(T286,'Fluid Volume vs Fill Height'!$B$9:$B$2166,1)-1,0,2),
OFFSET('Fluid Volume vs Fill Height'!$B$9:$B$2166,MATCH(T286,'Fluid Volume vs Fill Height'!$B$9:$B$2166,1)-1,0,2))</f>
        <v>0</v>
      </c>
      <c r="U298" s="4">
        <f ca="1">FORECAST(U286,OFFSET('Fluid Volume vs Fill Height'!$E$9:$E$2166,MATCH(U286,'Fluid Volume vs Fill Height'!$B$9:$B$2166,1)-1,0,2),
OFFSET('Fluid Volume vs Fill Height'!$B$9:$B$2166,MATCH(U286,'Fluid Volume vs Fill Height'!$B$9:$B$2166,1)-1,0,2))</f>
        <v>0</v>
      </c>
      <c r="V298" s="4">
        <f ca="1">FORECAST(V286,OFFSET('Fluid Volume vs Fill Height'!$E$9:$E$2166,MATCH(V286,'Fluid Volume vs Fill Height'!$B$9:$B$2166,1)-1,0,2),
OFFSET('Fluid Volume vs Fill Height'!$B$9:$B$2166,MATCH(V286,'Fluid Volume vs Fill Height'!$B$9:$B$2166,1)-1,0,2))</f>
        <v>0</v>
      </c>
      <c r="W298" s="4">
        <f ca="1">FORECAST(W286,OFFSET('Fluid Volume vs Fill Height'!$E$9:$E$2166,MATCH(W286,'Fluid Volume vs Fill Height'!$B$9:$B$2166,1)-1,0,2),
OFFSET('Fluid Volume vs Fill Height'!$B$9:$B$2166,MATCH(W286,'Fluid Volume vs Fill Height'!$B$9:$B$2166,1)-1,0,2))</f>
        <v>0</v>
      </c>
      <c r="X298" s="4">
        <f ca="1">FORECAST(X286,OFFSET('Fluid Volume vs Fill Height'!$E$9:$E$2166,MATCH(X286,'Fluid Volume vs Fill Height'!$B$9:$B$2166,1)-1,0,2),
OFFSET('Fluid Volume vs Fill Height'!$B$9:$B$2166,MATCH(X286,'Fluid Volume vs Fill Height'!$B$9:$B$2166,1)-1,0,2))</f>
        <v>0</v>
      </c>
      <c r="Y298" s="4">
        <f ca="1">FORECAST(Y286,OFFSET('Fluid Volume vs Fill Height'!$E$9:$E$2166,MATCH(Y286,'Fluid Volume vs Fill Height'!$B$9:$B$2166,1)-1,0,2),
OFFSET('Fluid Volume vs Fill Height'!$B$9:$B$2166,MATCH(Y286,'Fluid Volume vs Fill Height'!$B$9:$B$2166,1)-1,0,2))</f>
        <v>0</v>
      </c>
      <c r="Z298" s="4">
        <f ca="1">FORECAST(Z286,OFFSET('Fluid Volume vs Fill Height'!$E$9:$E$2166,MATCH(Z286,'Fluid Volume vs Fill Height'!$B$9:$B$2166,1)-1,0,2),
OFFSET('Fluid Volume vs Fill Height'!$B$9:$B$2166,MATCH(Z286,'Fluid Volume vs Fill Height'!$B$9:$B$2166,1)-1,0,2))</f>
        <v>0</v>
      </c>
      <c r="AA298" s="4">
        <f ca="1">FORECAST(AA286,OFFSET('Fluid Volume vs Fill Height'!$E$9:$E$2166,MATCH(AA286,'Fluid Volume vs Fill Height'!$B$9:$B$2166,1)-1,0,2),
OFFSET('Fluid Volume vs Fill Height'!$B$9:$B$2166,MATCH(AA286,'Fluid Volume vs Fill Height'!$B$9:$B$2166,1)-1,0,2))</f>
        <v>0</v>
      </c>
      <c r="AB298" s="4">
        <f ca="1">FORECAST(AB286,OFFSET('Fluid Volume vs Fill Height'!$E$9:$E$2166,MATCH(AB286,'Fluid Volume vs Fill Height'!$B$9:$B$2166,1)-1,0,2),
OFFSET('Fluid Volume vs Fill Height'!$B$9:$B$2166,MATCH(AB286,'Fluid Volume vs Fill Height'!$B$9:$B$2166,1)-1,0,2))</f>
        <v>0</v>
      </c>
      <c r="AC298" s="4">
        <f ca="1">FORECAST(AC286,OFFSET('Fluid Volume vs Fill Height'!$E$9:$E$2166,MATCH(AC286,'Fluid Volume vs Fill Height'!$B$9:$B$2166,1)-1,0,2),
OFFSET('Fluid Volume vs Fill Height'!$B$9:$B$2166,MATCH(AC286,'Fluid Volume vs Fill Height'!$B$9:$B$2166,1)-1,0,2))</f>
        <v>0</v>
      </c>
      <c r="AD298" s="4">
        <f ca="1">FORECAST(AD286,OFFSET('Fluid Volume vs Fill Height'!$E$9:$E$2166,MATCH(AD286,'Fluid Volume vs Fill Height'!$B$9:$B$2166,1)-1,0,2),
OFFSET('Fluid Volume vs Fill Height'!$B$9:$B$2166,MATCH(AD286,'Fluid Volume vs Fill Height'!$B$9:$B$2166,1)-1,0,2))</f>
        <v>0</v>
      </c>
      <c r="AE298" s="4">
        <f ca="1">FORECAST(AE286,OFFSET('Fluid Volume vs Fill Height'!$E$9:$E$2166,MATCH(AE286,'Fluid Volume vs Fill Height'!$B$9:$B$2166,1)-1,0,2),
OFFSET('Fluid Volume vs Fill Height'!$B$9:$B$2166,MATCH(AE286,'Fluid Volume vs Fill Height'!$B$9:$B$2166,1)-1,0,2))</f>
        <v>0</v>
      </c>
      <c r="AF298" s="4">
        <f ca="1">FORECAST(AF286,OFFSET('Fluid Volume vs Fill Height'!$E$9:$E$2166,MATCH(AF286,'Fluid Volume vs Fill Height'!$B$9:$B$2166,1)-1,0,2),
OFFSET('Fluid Volume vs Fill Height'!$B$9:$B$2166,MATCH(AF286,'Fluid Volume vs Fill Height'!$B$9:$B$2166,1)-1,0,2))</f>
        <v>0</v>
      </c>
      <c r="AG298" s="4">
        <f ca="1">FORECAST(AG286,OFFSET('Fluid Volume vs Fill Height'!$E$9:$E$2166,MATCH(AG286,'Fluid Volume vs Fill Height'!$B$9:$B$2166,1)-1,0,2),
OFFSET('Fluid Volume vs Fill Height'!$B$9:$B$2166,MATCH(AG286,'Fluid Volume vs Fill Height'!$B$9:$B$2166,1)-1,0,2))</f>
        <v>0</v>
      </c>
      <c r="AH298" s="4">
        <f ca="1">FORECAST(AH286,OFFSET('Fluid Volume vs Fill Height'!$E$9:$E$2166,MATCH(AH286,'Fluid Volume vs Fill Height'!$B$9:$B$2166,1)-1,0,2),
OFFSET('Fluid Volume vs Fill Height'!$B$9:$B$2166,MATCH(AH286,'Fluid Volume vs Fill Height'!$B$9:$B$2166,1)-1,0,2))</f>
        <v>0</v>
      </c>
      <c r="AI298" s="4">
        <f ca="1">FORECAST(AI286,OFFSET('Fluid Volume vs Fill Height'!$E$9:$E$2166,MATCH(AI286,'Fluid Volume vs Fill Height'!$B$9:$B$2166,1)-1,0,2),
OFFSET('Fluid Volume vs Fill Height'!$B$9:$B$2166,MATCH(AI286,'Fluid Volume vs Fill Height'!$B$9:$B$2166,1)-1,0,2))</f>
        <v>0</v>
      </c>
      <c r="AJ298" s="4">
        <f ca="1">FORECAST(AJ286,OFFSET('Fluid Volume vs Fill Height'!$E$9:$E$2166,MATCH(AJ286,'Fluid Volume vs Fill Height'!$B$9:$B$2166,1)-1,0,2),
OFFSET('Fluid Volume vs Fill Height'!$B$9:$B$2166,MATCH(AJ286,'Fluid Volume vs Fill Height'!$B$9:$B$2166,1)-1,0,2))</f>
        <v>0</v>
      </c>
      <c r="AK298" s="4">
        <f ca="1">FORECAST(AK286,OFFSET('Fluid Volume vs Fill Height'!$E$9:$E$2166,MATCH(AK286,'Fluid Volume vs Fill Height'!$B$9:$B$2166,1)-1,0,2),
OFFSET('Fluid Volume vs Fill Height'!$B$9:$B$2166,MATCH(AK286,'Fluid Volume vs Fill Height'!$B$9:$B$2166,1)-1,0,2))</f>
        <v>0</v>
      </c>
      <c r="AL298" s="4">
        <f ca="1">FORECAST(AL286,OFFSET('Fluid Volume vs Fill Height'!$E$9:$E$2166,MATCH(AL286,'Fluid Volume vs Fill Height'!$B$9:$B$2166,1)-1,0,2),
OFFSET('Fluid Volume vs Fill Height'!$B$9:$B$2166,MATCH(AL286,'Fluid Volume vs Fill Height'!$B$9:$B$2166,1)-1,0,2))</f>
        <v>0</v>
      </c>
      <c r="AM298" s="4">
        <f ca="1">FORECAST(AM286,OFFSET('Fluid Volume vs Fill Height'!$E$9:$E$2166,MATCH(AM286,'Fluid Volume vs Fill Height'!$B$9:$B$2166,1)-1,0,2),
OFFSET('Fluid Volume vs Fill Height'!$B$9:$B$2166,MATCH(AM286,'Fluid Volume vs Fill Height'!$B$9:$B$2166,1)-1,0,2))</f>
        <v>0</v>
      </c>
      <c r="AN298" s="4">
        <f ca="1">FORECAST(AN286,OFFSET('Fluid Volume vs Fill Height'!$E$9:$E$2166,MATCH(AN286,'Fluid Volume vs Fill Height'!$B$9:$B$2166,1)-1,0,2),
OFFSET('Fluid Volume vs Fill Height'!$B$9:$B$2166,MATCH(AN286,'Fluid Volume vs Fill Height'!$B$9:$B$2166,1)-1,0,2))</f>
        <v>0</v>
      </c>
      <c r="AO298" s="4">
        <f ca="1">FORECAST(AO286,OFFSET('Fluid Volume vs Fill Height'!$E$9:$E$2166,MATCH(AO286,'Fluid Volume vs Fill Height'!$B$9:$B$2166,1)-1,0,2),
OFFSET('Fluid Volume vs Fill Height'!$B$9:$B$2166,MATCH(AO286,'Fluid Volume vs Fill Height'!$B$9:$B$2166,1)-1,0,2))</f>
        <v>0</v>
      </c>
      <c r="AP298" s="4">
        <f ca="1">FORECAST(AP286,OFFSET('Fluid Volume vs Fill Height'!$E$9:$E$2166,MATCH(AP286,'Fluid Volume vs Fill Height'!$B$9:$B$2166,1)-1,0,2),
OFFSET('Fluid Volume vs Fill Height'!$B$9:$B$2166,MATCH(AP286,'Fluid Volume vs Fill Height'!$B$9:$B$2166,1)-1,0,2))</f>
        <v>0</v>
      </c>
      <c r="AQ298" s="4">
        <f ca="1">FORECAST(AQ286,OFFSET('Fluid Volume vs Fill Height'!$E$9:$E$2166,MATCH(AQ286,'Fluid Volume vs Fill Height'!$B$9:$B$2166,1)-1,0,2),
OFFSET('Fluid Volume vs Fill Height'!$B$9:$B$2166,MATCH(AQ286,'Fluid Volume vs Fill Height'!$B$9:$B$2166,1)-1,0,2))</f>
        <v>0</v>
      </c>
      <c r="AR298" s="4">
        <f ca="1">FORECAST(AR286,OFFSET('Fluid Volume vs Fill Height'!$E$9:$E$2166,MATCH(AR286,'Fluid Volume vs Fill Height'!$B$9:$B$2166,1)-1,0,2),
OFFSET('Fluid Volume vs Fill Height'!$B$9:$B$2166,MATCH(AR286,'Fluid Volume vs Fill Height'!$B$9:$B$2166,1)-1,0,2))</f>
        <v>0</v>
      </c>
      <c r="AS298" s="4">
        <f ca="1">FORECAST(AS286,OFFSET('Fluid Volume vs Fill Height'!$E$9:$E$2166,MATCH(AS286,'Fluid Volume vs Fill Height'!$B$9:$B$2166,1)-1,0,2),
OFFSET('Fluid Volume vs Fill Height'!$B$9:$B$2166,MATCH(AS286,'Fluid Volume vs Fill Height'!$B$9:$B$2166,1)-1,0,2))</f>
        <v>0</v>
      </c>
      <c r="AT298" s="4">
        <f ca="1">FORECAST(AT286,OFFSET('Fluid Volume vs Fill Height'!$E$9:$E$2166,MATCH(AT286,'Fluid Volume vs Fill Height'!$B$9:$B$2166,1)-1,0,2),
OFFSET('Fluid Volume vs Fill Height'!$B$9:$B$2166,MATCH(AT286,'Fluid Volume vs Fill Height'!$B$9:$B$2166,1)-1,0,2))</f>
        <v>0</v>
      </c>
      <c r="AU298" s="4">
        <f ca="1">FORECAST(AU286,OFFSET('Fluid Volume vs Fill Height'!$E$9:$E$2166,MATCH(AU286,'Fluid Volume vs Fill Height'!$B$9:$B$2166,1)-1,0,2),
OFFSET('Fluid Volume vs Fill Height'!$B$9:$B$2166,MATCH(AU286,'Fluid Volume vs Fill Height'!$B$9:$B$2166,1)-1,0,2))</f>
        <v>0</v>
      </c>
      <c r="AV298" s="4">
        <f ca="1">FORECAST(AV286,OFFSET('Fluid Volume vs Fill Height'!$E$9:$E$2166,MATCH(AV286,'Fluid Volume vs Fill Height'!$B$9:$B$2166,1)-1,0,2),
OFFSET('Fluid Volume vs Fill Height'!$B$9:$B$2166,MATCH(AV286,'Fluid Volume vs Fill Height'!$B$9:$B$2166,1)-1,0,2))</f>
        <v>0</v>
      </c>
      <c r="AW298" s="4">
        <f ca="1">FORECAST(AW286,OFFSET('Fluid Volume vs Fill Height'!$E$9:$E$2166,MATCH(AW286,'Fluid Volume vs Fill Height'!$B$9:$B$2166,1)-1,0,2),
OFFSET('Fluid Volume vs Fill Height'!$B$9:$B$2166,MATCH(AW286,'Fluid Volume vs Fill Height'!$B$9:$B$2166,1)-1,0,2))</f>
        <v>0</v>
      </c>
      <c r="AX298" s="4">
        <f ca="1">FORECAST(AX286,OFFSET('Fluid Volume vs Fill Height'!$E$9:$E$2166,MATCH(AX286,'Fluid Volume vs Fill Height'!$B$9:$B$2166,1)-1,0,2),
OFFSET('Fluid Volume vs Fill Height'!$B$9:$B$2166,MATCH(AX286,'Fluid Volume vs Fill Height'!$B$9:$B$2166,1)-1,0,2))</f>
        <v>0</v>
      </c>
      <c r="AY298" s="4">
        <f ca="1">FORECAST(AY286,OFFSET('Fluid Volume vs Fill Height'!$E$9:$E$2166,MATCH(AY286,'Fluid Volume vs Fill Height'!$B$9:$B$2166,1)-1,0,2),
OFFSET('Fluid Volume vs Fill Height'!$B$9:$B$2166,MATCH(AY286,'Fluid Volume vs Fill Height'!$B$9:$B$2166,1)-1,0,2))</f>
        <v>0</v>
      </c>
      <c r="AZ298" s="4">
        <f ca="1">FORECAST(AZ286,OFFSET('Fluid Volume vs Fill Height'!$E$9:$E$2166,MATCH(AZ286,'Fluid Volume vs Fill Height'!$B$9:$B$2166,1)-1,0,2),
OFFSET('Fluid Volume vs Fill Height'!$B$9:$B$2166,MATCH(AZ286,'Fluid Volume vs Fill Height'!$B$9:$B$2166,1)-1,0,2))</f>
        <v>0</v>
      </c>
      <c r="BA298" s="4">
        <f ca="1">FORECAST(BA286,OFFSET('Fluid Volume vs Fill Height'!$E$9:$E$2166,MATCH(BA286,'Fluid Volume vs Fill Height'!$B$9:$B$2166,1)-1,0,2),
OFFSET('Fluid Volume vs Fill Height'!$B$9:$B$2166,MATCH(BA286,'Fluid Volume vs Fill Height'!$B$9:$B$2166,1)-1,0,2))</f>
        <v>0</v>
      </c>
      <c r="BB298" s="4">
        <f ca="1">FORECAST(BB286,OFFSET('Fluid Volume vs Fill Height'!$E$9:$E$2166,MATCH(BB286,'Fluid Volume vs Fill Height'!$B$9:$B$2166,1)-1,0,2),
OFFSET('Fluid Volume vs Fill Height'!$B$9:$B$2166,MATCH(BB286,'Fluid Volume vs Fill Height'!$B$9:$B$2166,1)-1,0,2))</f>
        <v>0</v>
      </c>
      <c r="BC298" s="4">
        <f ca="1">FORECAST(BC286,OFFSET('Fluid Volume vs Fill Height'!$E$9:$E$2166,MATCH(BC286,'Fluid Volume vs Fill Height'!$B$9:$B$2166,1)-1,0,2),
OFFSET('Fluid Volume vs Fill Height'!$B$9:$B$2166,MATCH(BC286,'Fluid Volume vs Fill Height'!$B$9:$B$2166,1)-1,0,2))</f>
        <v>0</v>
      </c>
      <c r="BD298" s="4">
        <f ca="1">FORECAST(BD286,OFFSET('Fluid Volume vs Fill Height'!$E$9:$E$2166,MATCH(BD286,'Fluid Volume vs Fill Height'!$B$9:$B$2166,1)-1,0,2),
OFFSET('Fluid Volume vs Fill Height'!$B$9:$B$2166,MATCH(BD286,'Fluid Volume vs Fill Height'!$B$9:$B$2166,1)-1,0,2))</f>
        <v>0</v>
      </c>
      <c r="BE298" s="4">
        <f ca="1">FORECAST(BE286,OFFSET('Fluid Volume vs Fill Height'!$E$9:$E$2166,MATCH(BE286,'Fluid Volume vs Fill Height'!$B$9:$B$2166,1)-1,0,2),
OFFSET('Fluid Volume vs Fill Height'!$B$9:$B$2166,MATCH(BE286,'Fluid Volume vs Fill Height'!$B$9:$B$2166,1)-1,0,2))</f>
        <v>0</v>
      </c>
      <c r="BF298" s="4">
        <f ca="1">FORECAST(BF286,OFFSET('Fluid Volume vs Fill Height'!$E$9:$E$2166,MATCH(BF286,'Fluid Volume vs Fill Height'!$B$9:$B$2166,1)-1,0,2),
OFFSET('Fluid Volume vs Fill Height'!$B$9:$B$2166,MATCH(BF286,'Fluid Volume vs Fill Height'!$B$9:$B$2166,1)-1,0,2))</f>
        <v>0</v>
      </c>
      <c r="BG298" s="4">
        <f ca="1">FORECAST(BG286,OFFSET('Fluid Volume vs Fill Height'!$E$9:$E$2166,MATCH(BG286,'Fluid Volume vs Fill Height'!$B$9:$B$2166,1)-1,0,2),
OFFSET('Fluid Volume vs Fill Height'!$B$9:$B$2166,MATCH(BG286,'Fluid Volume vs Fill Height'!$B$9:$B$2166,1)-1,0,2))</f>
        <v>0</v>
      </c>
      <c r="BH298" s="4">
        <f ca="1">FORECAST(BH286,OFFSET('Fluid Volume vs Fill Height'!$E$9:$E$2166,MATCH(BH286,'Fluid Volume vs Fill Height'!$B$9:$B$2166,1)-1,0,2),
OFFSET('Fluid Volume vs Fill Height'!$B$9:$B$2166,MATCH(BH286,'Fluid Volume vs Fill Height'!$B$9:$B$2166,1)-1,0,2))</f>
        <v>0</v>
      </c>
      <c r="BI298" s="4">
        <f ca="1">FORECAST(BI286,OFFSET('Fluid Volume vs Fill Height'!$E$9:$E$2166,MATCH(BI286,'Fluid Volume vs Fill Height'!$B$9:$B$2166,1)-1,0,2),
OFFSET('Fluid Volume vs Fill Height'!$B$9:$B$2166,MATCH(BI286,'Fluid Volume vs Fill Height'!$B$9:$B$2166,1)-1,0,2))</f>
        <v>0</v>
      </c>
      <c r="BJ298" s="4">
        <f ca="1">FORECAST(BJ286,OFFSET('Fluid Volume vs Fill Height'!$E$9:$E$2166,MATCH(BJ286,'Fluid Volume vs Fill Height'!$B$9:$B$2166,1)-1,0,2),
OFFSET('Fluid Volume vs Fill Height'!$B$9:$B$2166,MATCH(BJ286,'Fluid Volume vs Fill Height'!$B$9:$B$2166,1)-1,0,2))</f>
        <v>0</v>
      </c>
      <c r="BK298" s="4">
        <f ca="1">FORECAST(BK286,OFFSET('Fluid Volume vs Fill Height'!$E$9:$E$2166,MATCH(BK286,'Fluid Volume vs Fill Height'!$B$9:$B$2166,1)-1,0,2),
OFFSET('Fluid Volume vs Fill Height'!$B$9:$B$2166,MATCH(BK286,'Fluid Volume vs Fill Height'!$B$9:$B$2166,1)-1,0,2))</f>
        <v>0</v>
      </c>
      <c r="BL298" s="4">
        <f ca="1">FORECAST(BL286,OFFSET('Fluid Volume vs Fill Height'!$E$9:$E$2166,MATCH(BL286,'Fluid Volume vs Fill Height'!$B$9:$B$2166,1)-1,0,2),
OFFSET('Fluid Volume vs Fill Height'!$B$9:$B$2166,MATCH(BL286,'Fluid Volume vs Fill Height'!$B$9:$B$2166,1)-1,0,2))</f>
        <v>0</v>
      </c>
      <c r="BM298" s="4">
        <f ca="1">FORECAST(BM286,OFFSET('Fluid Volume vs Fill Height'!$E$9:$E$2166,MATCH(BM286,'Fluid Volume vs Fill Height'!$B$9:$B$2166,1)-1,0,2),
OFFSET('Fluid Volume vs Fill Height'!$B$9:$B$2166,MATCH(BM286,'Fluid Volume vs Fill Height'!$B$9:$B$2166,1)-1,0,2))</f>
        <v>0</v>
      </c>
      <c r="BN298" s="4">
        <f ca="1">FORECAST(BN286,OFFSET('Fluid Volume vs Fill Height'!$E$9:$E$2166,MATCH(BN286,'Fluid Volume vs Fill Height'!$B$9:$B$2166,1)-1,0,2),
OFFSET('Fluid Volume vs Fill Height'!$B$9:$B$2166,MATCH(BN286,'Fluid Volume vs Fill Height'!$B$9:$B$2166,1)-1,0,2))</f>
        <v>0</v>
      </c>
      <c r="BO298" s="4">
        <f ca="1">FORECAST(BO286,OFFSET('Fluid Volume vs Fill Height'!$E$9:$E$2166,MATCH(BO286,'Fluid Volume vs Fill Height'!$B$9:$B$2166,1)-1,0,2),
OFFSET('Fluid Volume vs Fill Height'!$B$9:$B$2166,MATCH(BO286,'Fluid Volume vs Fill Height'!$B$9:$B$2166,1)-1,0,2))</f>
        <v>0</v>
      </c>
      <c r="BP298" s="4">
        <f ca="1">FORECAST(BP286,OFFSET('Fluid Volume vs Fill Height'!$E$9:$E$2166,MATCH(BP286,'Fluid Volume vs Fill Height'!$B$9:$B$2166,1)-1,0,2),
OFFSET('Fluid Volume vs Fill Height'!$B$9:$B$2166,MATCH(BP286,'Fluid Volume vs Fill Height'!$B$9:$B$2166,1)-1,0,2))</f>
        <v>0</v>
      </c>
      <c r="BQ298" s="4">
        <f ca="1">FORECAST(BQ286,OFFSET('Fluid Volume vs Fill Height'!$E$9:$E$2166,MATCH(BQ286,'Fluid Volume vs Fill Height'!$B$9:$B$2166,1)-1,0,2),
OFFSET('Fluid Volume vs Fill Height'!$B$9:$B$2166,MATCH(BQ286,'Fluid Volume vs Fill Height'!$B$9:$B$2166,1)-1,0,2))</f>
        <v>0</v>
      </c>
      <c r="BR298" s="4">
        <f ca="1">FORECAST(BR286,OFFSET('Fluid Volume vs Fill Height'!$E$9:$E$2166,MATCH(BR286,'Fluid Volume vs Fill Height'!$B$9:$B$2166,1)-1,0,2),
OFFSET('Fluid Volume vs Fill Height'!$B$9:$B$2166,MATCH(BR286,'Fluid Volume vs Fill Height'!$B$9:$B$2166,1)-1,0,2))</f>
        <v>0</v>
      </c>
      <c r="BS298" s="4">
        <f ca="1">FORECAST(BS286,OFFSET('Fluid Volume vs Fill Height'!$E$9:$E$2166,MATCH(BS286,'Fluid Volume vs Fill Height'!$B$9:$B$2166,1)-1,0,2),
OFFSET('Fluid Volume vs Fill Height'!$B$9:$B$2166,MATCH(BS286,'Fluid Volume vs Fill Height'!$B$9:$B$2166,1)-1,0,2))</f>
        <v>0</v>
      </c>
      <c r="BT298" s="4">
        <f ca="1">FORECAST(BT286,OFFSET('Fluid Volume vs Fill Height'!$E$9:$E$2166,MATCH(BT286,'Fluid Volume vs Fill Height'!$B$9:$B$2166,1)-1,0,2),
OFFSET('Fluid Volume vs Fill Height'!$B$9:$B$2166,MATCH(BT286,'Fluid Volume vs Fill Height'!$B$9:$B$2166,1)-1,0,2))</f>
        <v>0</v>
      </c>
      <c r="BU298" s="4">
        <f ca="1">FORECAST(BU286,OFFSET('Fluid Volume vs Fill Height'!$E$9:$E$2166,MATCH(BU286,'Fluid Volume vs Fill Height'!$B$9:$B$2166,1)-1,0,2),
OFFSET('Fluid Volume vs Fill Height'!$B$9:$B$2166,MATCH(BU286,'Fluid Volume vs Fill Height'!$B$9:$B$2166,1)-1,0,2))</f>
        <v>0</v>
      </c>
      <c r="BV298" s="4">
        <f ca="1">FORECAST(BV286,OFFSET('Fluid Volume vs Fill Height'!$E$9:$E$2166,MATCH(BV286,'Fluid Volume vs Fill Height'!$B$9:$B$2166,1)-1,0,2),
OFFSET('Fluid Volume vs Fill Height'!$B$9:$B$2166,MATCH(BV286,'Fluid Volume vs Fill Height'!$B$9:$B$2166,1)-1,0,2))</f>
        <v>0</v>
      </c>
      <c r="BW298" s="4">
        <f ca="1">FORECAST(BW286,OFFSET('Fluid Volume vs Fill Height'!$E$9:$E$2166,MATCH(BW286,'Fluid Volume vs Fill Height'!$B$9:$B$2166,1)-1,0,2),
OFFSET('Fluid Volume vs Fill Height'!$B$9:$B$2166,MATCH(BW286,'Fluid Volume vs Fill Height'!$B$9:$B$2166,1)-1,0,2))</f>
        <v>0</v>
      </c>
      <c r="BX298" s="4">
        <f ca="1">FORECAST(BX286,OFFSET('Fluid Volume vs Fill Height'!$E$9:$E$2166,MATCH(BX286,'Fluid Volume vs Fill Height'!$B$9:$B$2166,1)-1,0,2),
OFFSET('Fluid Volume vs Fill Height'!$B$9:$B$2166,MATCH(BX286,'Fluid Volume vs Fill Height'!$B$9:$B$2166,1)-1,0,2))</f>
        <v>0</v>
      </c>
      <c r="BY298" s="4">
        <f ca="1">FORECAST(BY286,OFFSET('Fluid Volume vs Fill Height'!$E$9:$E$2166,MATCH(BY286,'Fluid Volume vs Fill Height'!$B$9:$B$2166,1)-1,0,2),
OFFSET('Fluid Volume vs Fill Height'!$B$9:$B$2166,MATCH(BY286,'Fluid Volume vs Fill Height'!$B$9:$B$2166,1)-1,0,2))</f>
        <v>0</v>
      </c>
      <c r="BZ298" s="4">
        <f ca="1">FORECAST(BZ286,OFFSET('Fluid Volume vs Fill Height'!$E$9:$E$2166,MATCH(BZ286,'Fluid Volume vs Fill Height'!$B$9:$B$2166,1)-1,0,2),
OFFSET('Fluid Volume vs Fill Height'!$B$9:$B$2166,MATCH(BZ286,'Fluid Volume vs Fill Height'!$B$9:$B$2166,1)-1,0,2))</f>
        <v>0</v>
      </c>
      <c r="CA298" s="4">
        <f ca="1">FORECAST(CA286,OFFSET('Fluid Volume vs Fill Height'!$E$9:$E$2166,MATCH(CA286,'Fluid Volume vs Fill Height'!$B$9:$B$2166,1)-1,0,2),
OFFSET('Fluid Volume vs Fill Height'!$B$9:$B$2166,MATCH(CA286,'Fluid Volume vs Fill Height'!$B$9:$B$2166,1)-1,0,2))</f>
        <v>0</v>
      </c>
      <c r="CB298" s="4">
        <f ca="1">FORECAST(CB286,OFFSET('Fluid Volume vs Fill Height'!$E$9:$E$2166,MATCH(CB286,'Fluid Volume vs Fill Height'!$B$9:$B$2166,1)-1,0,2),
OFFSET('Fluid Volume vs Fill Height'!$B$9:$B$2166,MATCH(CB286,'Fluid Volume vs Fill Height'!$B$9:$B$2166,1)-1,0,2))</f>
        <v>0</v>
      </c>
      <c r="CC298" s="4">
        <f ca="1">FORECAST(CC286,OFFSET('Fluid Volume vs Fill Height'!$E$9:$E$2166,MATCH(CC286,'Fluid Volume vs Fill Height'!$B$9:$B$2166,1)-1,0,2),
OFFSET('Fluid Volume vs Fill Height'!$B$9:$B$2166,MATCH(CC286,'Fluid Volume vs Fill Height'!$B$9:$B$2166,1)-1,0,2))</f>
        <v>0</v>
      </c>
      <c r="CD298" s="4">
        <f ca="1">FORECAST(CD286,OFFSET('Fluid Volume vs Fill Height'!$E$9:$E$2166,MATCH(CD286,'Fluid Volume vs Fill Height'!$B$9:$B$2166,1)-1,0,2),
OFFSET('Fluid Volume vs Fill Height'!$B$9:$B$2166,MATCH(CD286,'Fluid Volume vs Fill Height'!$B$9:$B$2166,1)-1,0,2))</f>
        <v>0</v>
      </c>
      <c r="CE298" s="4">
        <f ca="1">FORECAST(CE286,OFFSET('Fluid Volume vs Fill Height'!$E$9:$E$2166,MATCH(CE286,'Fluid Volume vs Fill Height'!$B$9:$B$2166,1)-1,0,2),
OFFSET('Fluid Volume vs Fill Height'!$B$9:$B$2166,MATCH(CE286,'Fluid Volume vs Fill Height'!$B$9:$B$2166,1)-1,0,2))</f>
        <v>0</v>
      </c>
      <c r="CF298" s="4">
        <f ca="1">FORECAST(CF286,OFFSET('Fluid Volume vs Fill Height'!$E$9:$E$2166,MATCH(CF286,'Fluid Volume vs Fill Height'!$B$9:$B$2166,1)-1,0,2),
OFFSET('Fluid Volume vs Fill Height'!$B$9:$B$2166,MATCH(CF286,'Fluid Volume vs Fill Height'!$B$9:$B$2166,1)-1,0,2))</f>
        <v>0</v>
      </c>
      <c r="CG298" s="4">
        <f ca="1">FORECAST(CG286,OFFSET('Fluid Volume vs Fill Height'!$E$9:$E$2166,MATCH(CG286,'Fluid Volume vs Fill Height'!$B$9:$B$2166,1)-1,0,2),
OFFSET('Fluid Volume vs Fill Height'!$B$9:$B$2166,MATCH(CG286,'Fluid Volume vs Fill Height'!$B$9:$B$2166,1)-1,0,2))</f>
        <v>0</v>
      </c>
      <c r="CH298" s="4">
        <f ca="1">FORECAST(CH286,OFFSET('Fluid Volume vs Fill Height'!$E$9:$E$2166,MATCH(CH286,'Fluid Volume vs Fill Height'!$B$9:$B$2166,1)-1,0,2),
OFFSET('Fluid Volume vs Fill Height'!$B$9:$B$2166,MATCH(CH286,'Fluid Volume vs Fill Height'!$B$9:$B$2166,1)-1,0,2))</f>
        <v>0</v>
      </c>
      <c r="CI298" s="4">
        <f ca="1">FORECAST(CI286,OFFSET('Fluid Volume vs Fill Height'!$E$9:$E$2166,MATCH(CI286,'Fluid Volume vs Fill Height'!$B$9:$B$2166,1)-1,0,2),
OFFSET('Fluid Volume vs Fill Height'!$B$9:$B$2166,MATCH(CI286,'Fluid Volume vs Fill Height'!$B$9:$B$2166,1)-1,0,2))</f>
        <v>0</v>
      </c>
      <c r="CJ298" s="4">
        <f ca="1">FORECAST(CJ286,OFFSET('Fluid Volume vs Fill Height'!$E$9:$E$2166,MATCH(CJ286,'Fluid Volume vs Fill Height'!$B$9:$B$2166,1)-1,0,2),
OFFSET('Fluid Volume vs Fill Height'!$B$9:$B$2166,MATCH(CJ286,'Fluid Volume vs Fill Height'!$B$9:$B$2166,1)-1,0,2))</f>
        <v>0</v>
      </c>
      <c r="CK298" s="4">
        <f ca="1">FORECAST(CK286,OFFSET('Fluid Volume vs Fill Height'!$E$9:$E$2166,MATCH(CK286,'Fluid Volume vs Fill Height'!$B$9:$B$2166,1)-1,0,2),
OFFSET('Fluid Volume vs Fill Height'!$B$9:$B$2166,MATCH(CK286,'Fluid Volume vs Fill Height'!$B$9:$B$2166,1)-1,0,2))</f>
        <v>0</v>
      </c>
      <c r="CL298" s="4">
        <f ca="1">FORECAST(CL286,OFFSET('Fluid Volume vs Fill Height'!$E$9:$E$2166,MATCH(CL286,'Fluid Volume vs Fill Height'!$B$9:$B$2166,1)-1,0,2),
OFFSET('Fluid Volume vs Fill Height'!$B$9:$B$2166,MATCH(CL286,'Fluid Volume vs Fill Height'!$B$9:$B$2166,1)-1,0,2))</f>
        <v>0</v>
      </c>
      <c r="CM298" s="4">
        <f ca="1">FORECAST(CM286,OFFSET('Fluid Volume vs Fill Height'!$E$9:$E$2166,MATCH(CM286,'Fluid Volume vs Fill Height'!$B$9:$B$2166,1)-1,0,2),
OFFSET('Fluid Volume vs Fill Height'!$B$9:$B$2166,MATCH(CM286,'Fluid Volume vs Fill Height'!$B$9:$B$2166,1)-1,0,2))</f>
        <v>0</v>
      </c>
      <c r="CN298" s="4">
        <f ca="1">FORECAST(CN286,OFFSET('Fluid Volume vs Fill Height'!$E$9:$E$2166,MATCH(CN286,'Fluid Volume vs Fill Height'!$B$9:$B$2166,1)-1,0,2),
OFFSET('Fluid Volume vs Fill Height'!$B$9:$B$2166,MATCH(CN286,'Fluid Volume vs Fill Height'!$B$9:$B$2166,1)-1,0,2))</f>
        <v>0</v>
      </c>
      <c r="CO298" s="4">
        <f ca="1">FORECAST(CO286,OFFSET('Fluid Volume vs Fill Height'!$E$9:$E$2166,MATCH(CO286,'Fluid Volume vs Fill Height'!$B$9:$B$2166,1)-1,0,2),
OFFSET('Fluid Volume vs Fill Height'!$B$9:$B$2166,MATCH(CO286,'Fluid Volume vs Fill Height'!$B$9:$B$2166,1)-1,0,2))</f>
        <v>0</v>
      </c>
      <c r="CP298" s="4">
        <f ca="1">FORECAST(CP286,OFFSET('Fluid Volume vs Fill Height'!$E$9:$E$2166,MATCH(CP286,'Fluid Volume vs Fill Height'!$B$9:$B$2166,1)-1,0,2),
OFFSET('Fluid Volume vs Fill Height'!$B$9:$B$2166,MATCH(CP286,'Fluid Volume vs Fill Height'!$B$9:$B$2166,1)-1,0,2))</f>
        <v>0</v>
      </c>
      <c r="CQ298" s="4">
        <f ca="1">FORECAST(CQ286,OFFSET('Fluid Volume vs Fill Height'!$E$9:$E$2166,MATCH(CQ286,'Fluid Volume vs Fill Height'!$B$9:$B$2166,1)-1,0,2),
OFFSET('Fluid Volume vs Fill Height'!$B$9:$B$2166,MATCH(CQ286,'Fluid Volume vs Fill Height'!$B$9:$B$2166,1)-1,0,2))</f>
        <v>0</v>
      </c>
      <c r="CR298" s="4">
        <f ca="1">FORECAST(CR286,OFFSET('Fluid Volume vs Fill Height'!$E$9:$E$2166,MATCH(CR286,'Fluid Volume vs Fill Height'!$B$9:$B$2166,1)-1,0,2),
OFFSET('Fluid Volume vs Fill Height'!$B$9:$B$2166,MATCH(CR286,'Fluid Volume vs Fill Height'!$B$9:$B$2166,1)-1,0,2))</f>
        <v>0</v>
      </c>
      <c r="CS298" s="4">
        <f ca="1">FORECAST(CS286,OFFSET('Fluid Volume vs Fill Height'!$E$9:$E$2166,MATCH(CS286,'Fluid Volume vs Fill Height'!$B$9:$B$2166,1)-1,0,2),
OFFSET('Fluid Volume vs Fill Height'!$B$9:$B$2166,MATCH(CS286,'Fluid Volume vs Fill Height'!$B$9:$B$2166,1)-1,0,2))</f>
        <v>0</v>
      </c>
      <c r="CT298" s="4">
        <f ca="1">FORECAST(CT286,OFFSET('Fluid Volume vs Fill Height'!$E$9:$E$2166,MATCH(CT286,'Fluid Volume vs Fill Height'!$B$9:$B$2166,1)-1,0,2),
OFFSET('Fluid Volume vs Fill Height'!$B$9:$B$2166,MATCH(CT286,'Fluid Volume vs Fill Height'!$B$9:$B$2166,1)-1,0,2))</f>
        <v>0</v>
      </c>
      <c r="CU298" s="4">
        <f ca="1">FORECAST(CU286,OFFSET('Fluid Volume vs Fill Height'!$E$9:$E$2166,MATCH(CU286,'Fluid Volume vs Fill Height'!$B$9:$B$2166,1)-1,0,2),
OFFSET('Fluid Volume vs Fill Height'!$B$9:$B$2166,MATCH(CU286,'Fluid Volume vs Fill Height'!$B$9:$B$2166,1)-1,0,2))</f>
        <v>0</v>
      </c>
      <c r="CV298" s="4">
        <f ca="1">FORECAST(CV286,OFFSET('Fluid Volume vs Fill Height'!$E$9:$E$2166,MATCH(CV286,'Fluid Volume vs Fill Height'!$B$9:$B$2166,1)-1,0,2),
OFFSET('Fluid Volume vs Fill Height'!$B$9:$B$2166,MATCH(CV286,'Fluid Volume vs Fill Height'!$B$9:$B$2166,1)-1,0,2))</f>
        <v>0</v>
      </c>
      <c r="CW298" s="4">
        <f ca="1">FORECAST(CW286,OFFSET('Fluid Volume vs Fill Height'!$E$9:$E$2166,MATCH(CW286,'Fluid Volume vs Fill Height'!$B$9:$B$2166,1)-1,0,2),
OFFSET('Fluid Volume vs Fill Height'!$B$9:$B$2166,MATCH(CW286,'Fluid Volume vs Fill Height'!$B$9:$B$2166,1)-1,0,2))</f>
        <v>0</v>
      </c>
      <c r="CX298" s="4">
        <f ca="1">FORECAST(CX286,OFFSET('Fluid Volume vs Fill Height'!$E$9:$E$2166,MATCH(CX286,'Fluid Volume vs Fill Height'!$B$9:$B$2166,1)-1,0,2),
OFFSET('Fluid Volume vs Fill Height'!$B$9:$B$2166,MATCH(CX286,'Fluid Volume vs Fill Height'!$B$9:$B$2166,1)-1,0,2))</f>
        <v>0</v>
      </c>
      <c r="CY298" s="4">
        <f ca="1">FORECAST(CY286,OFFSET('Fluid Volume vs Fill Height'!$E$9:$E$2166,MATCH(CY286,'Fluid Volume vs Fill Height'!$B$9:$B$2166,1)-1,0,2),
OFFSET('Fluid Volume vs Fill Height'!$B$9:$B$2166,MATCH(CY286,'Fluid Volume vs Fill Height'!$B$9:$B$2166,1)-1,0,2))</f>
        <v>0</v>
      </c>
      <c r="CZ298" s="4">
        <f ca="1">FORECAST(CZ286,OFFSET('Fluid Volume vs Fill Height'!$E$9:$E$2166,MATCH(CZ286,'Fluid Volume vs Fill Height'!$B$9:$B$2166,1)-1,0,2),
OFFSET('Fluid Volume vs Fill Height'!$B$9:$B$2166,MATCH(CZ286,'Fluid Volume vs Fill Height'!$B$9:$B$2166,1)-1,0,2))</f>
        <v>0</v>
      </c>
      <c r="DA298" s="4">
        <f ca="1">FORECAST(DA286,OFFSET('Fluid Volume vs Fill Height'!$E$9:$E$2166,MATCH(DA286,'Fluid Volume vs Fill Height'!$B$9:$B$2166,1)-1,0,2),
OFFSET('Fluid Volume vs Fill Height'!$B$9:$B$2166,MATCH(DA286,'Fluid Volume vs Fill Height'!$B$9:$B$2166,1)-1,0,2))</f>
        <v>0</v>
      </c>
      <c r="DB298" s="4">
        <f ca="1">FORECAST(DB286,OFFSET('Fluid Volume vs Fill Height'!$E$9:$E$2166,MATCH(DB286,'Fluid Volume vs Fill Height'!$B$9:$B$2166,1)-1,0,2),
OFFSET('Fluid Volume vs Fill Height'!$B$9:$B$2166,MATCH(DB286,'Fluid Volume vs Fill Height'!$B$9:$B$2166,1)-1,0,2))</f>
        <v>0</v>
      </c>
      <c r="DC298" s="4">
        <f ca="1">FORECAST(DC286,OFFSET('Fluid Volume vs Fill Height'!$E$9:$E$2166,MATCH(DC286,'Fluid Volume vs Fill Height'!$B$9:$B$2166,1)-1,0,2),
OFFSET('Fluid Volume vs Fill Height'!$B$9:$B$2166,MATCH(DC286,'Fluid Volume vs Fill Height'!$B$9:$B$2166,1)-1,0,2))</f>
        <v>0</v>
      </c>
      <c r="DD298" s="4">
        <f ca="1">FORECAST(DD286,OFFSET('Fluid Volume vs Fill Height'!$E$9:$E$2166,MATCH(DD286,'Fluid Volume vs Fill Height'!$B$9:$B$2166,1)-1,0,2),
OFFSET('Fluid Volume vs Fill Height'!$B$9:$B$2166,MATCH(DD286,'Fluid Volume vs Fill Height'!$B$9:$B$2166,1)-1,0,2))</f>
        <v>0</v>
      </c>
      <c r="DE298" s="4">
        <f ca="1">FORECAST(DE286,OFFSET('Fluid Volume vs Fill Height'!$E$9:$E$2166,MATCH(DE286,'Fluid Volume vs Fill Height'!$B$9:$B$2166,1)-1,0,2),
OFFSET('Fluid Volume vs Fill Height'!$B$9:$B$2166,MATCH(DE286,'Fluid Volume vs Fill Height'!$B$9:$B$2166,1)-1,0,2))</f>
        <v>0</v>
      </c>
      <c r="DF298" s="4">
        <f ca="1">FORECAST(DF286,OFFSET('Fluid Volume vs Fill Height'!$E$9:$E$2166,MATCH(DF286,'Fluid Volume vs Fill Height'!$B$9:$B$2166,1)-1,0,2),
OFFSET('Fluid Volume vs Fill Height'!$B$9:$B$2166,MATCH(DF286,'Fluid Volume vs Fill Height'!$B$9:$B$2166,1)-1,0,2))</f>
        <v>0</v>
      </c>
      <c r="DG298" s="4">
        <f ca="1">FORECAST(DG286,OFFSET('Fluid Volume vs Fill Height'!$E$9:$E$2166,MATCH(DG286,'Fluid Volume vs Fill Height'!$B$9:$B$2166,1)-1,0,2),
OFFSET('Fluid Volume vs Fill Height'!$B$9:$B$2166,MATCH(DG286,'Fluid Volume vs Fill Height'!$B$9:$B$2166,1)-1,0,2))</f>
        <v>0</v>
      </c>
      <c r="DH298" s="4">
        <f ca="1">FORECAST(DH286,OFFSET('Fluid Volume vs Fill Height'!$E$9:$E$2166,MATCH(DH286,'Fluid Volume vs Fill Height'!$B$9:$B$2166,1)-1,0,2),
OFFSET('Fluid Volume vs Fill Height'!$B$9:$B$2166,MATCH(DH286,'Fluid Volume vs Fill Height'!$B$9:$B$2166,1)-1,0,2))</f>
        <v>0</v>
      </c>
      <c r="DI298" s="4">
        <f ca="1">FORECAST(DI286,OFFSET('Fluid Volume vs Fill Height'!$E$9:$E$2166,MATCH(DI286,'Fluid Volume vs Fill Height'!$B$9:$B$2166,1)-1,0,2),
OFFSET('Fluid Volume vs Fill Height'!$B$9:$B$2166,MATCH(DI286,'Fluid Volume vs Fill Height'!$B$9:$B$2166,1)-1,0,2))</f>
        <v>0</v>
      </c>
      <c r="DJ298" s="4">
        <f ca="1">FORECAST(DJ286,OFFSET('Fluid Volume vs Fill Height'!$E$9:$E$2166,MATCH(DJ286,'Fluid Volume vs Fill Height'!$B$9:$B$2166,1)-1,0,2),
OFFSET('Fluid Volume vs Fill Height'!$B$9:$B$2166,MATCH(DJ286,'Fluid Volume vs Fill Height'!$B$9:$B$2166,1)-1,0,2))</f>
        <v>0</v>
      </c>
      <c r="DK298" s="4">
        <f ca="1">FORECAST(DK286,OFFSET('Fluid Volume vs Fill Height'!$E$9:$E$2166,MATCH(DK286,'Fluid Volume vs Fill Height'!$B$9:$B$2166,1)-1,0,2),
OFFSET('Fluid Volume vs Fill Height'!$B$9:$B$2166,MATCH(DK286,'Fluid Volume vs Fill Height'!$B$9:$B$2166,1)-1,0,2))</f>
        <v>0</v>
      </c>
      <c r="DL298" s="4">
        <f ca="1">FORECAST(DL286,OFFSET('Fluid Volume vs Fill Height'!$E$9:$E$2166,MATCH(DL286,'Fluid Volume vs Fill Height'!$B$9:$B$2166,1)-1,0,2),
OFFSET('Fluid Volume vs Fill Height'!$B$9:$B$2166,MATCH(DL286,'Fluid Volume vs Fill Height'!$B$9:$B$2166,1)-1,0,2))</f>
        <v>0</v>
      </c>
      <c r="DM298" s="4">
        <f ca="1">FORECAST(DM286,OFFSET('Fluid Volume vs Fill Height'!$E$9:$E$2166,MATCH(DM286,'Fluid Volume vs Fill Height'!$B$9:$B$2166,1)-1,0,2),
OFFSET('Fluid Volume vs Fill Height'!$B$9:$B$2166,MATCH(DM286,'Fluid Volume vs Fill Height'!$B$9:$B$2166,1)-1,0,2))</f>
        <v>0</v>
      </c>
      <c r="DN298" s="4">
        <f ca="1">FORECAST(DN286,OFFSET('Fluid Volume vs Fill Height'!$E$9:$E$2166,MATCH(DN286,'Fluid Volume vs Fill Height'!$B$9:$B$2166,1)-1,0,2),
OFFSET('Fluid Volume vs Fill Height'!$B$9:$B$2166,MATCH(DN286,'Fluid Volume vs Fill Height'!$B$9:$B$2166,1)-1,0,2))</f>
        <v>0</v>
      </c>
      <c r="DO298" s="4">
        <f ca="1">FORECAST(DO286,OFFSET('Fluid Volume vs Fill Height'!$E$9:$E$2166,MATCH(DO286,'Fluid Volume vs Fill Height'!$B$9:$B$2166,1)-1,0,2),
OFFSET('Fluid Volume vs Fill Height'!$B$9:$B$2166,MATCH(DO286,'Fluid Volume vs Fill Height'!$B$9:$B$2166,1)-1,0,2))</f>
        <v>0</v>
      </c>
      <c r="DP298" s="4">
        <f ca="1">FORECAST(DP286,OFFSET('Fluid Volume vs Fill Height'!$E$9:$E$2166,MATCH(DP286,'Fluid Volume vs Fill Height'!$B$9:$B$2166,1)-1,0,2),
OFFSET('Fluid Volume vs Fill Height'!$B$9:$B$2166,MATCH(DP286,'Fluid Volume vs Fill Height'!$B$9:$B$2166,1)-1,0,2))</f>
        <v>0</v>
      </c>
      <c r="DQ298" s="4">
        <f ca="1">FORECAST(DQ286,OFFSET('Fluid Volume vs Fill Height'!$E$9:$E$2166,MATCH(DQ286,'Fluid Volume vs Fill Height'!$B$9:$B$2166,1)-1,0,2),
OFFSET('Fluid Volume vs Fill Height'!$B$9:$B$2166,MATCH(DQ286,'Fluid Volume vs Fill Height'!$B$9:$B$2166,1)-1,0,2))</f>
        <v>0</v>
      </c>
      <c r="DR298" s="4">
        <f ca="1">FORECAST(DR286,OFFSET('Fluid Volume vs Fill Height'!$E$9:$E$2166,MATCH(DR286,'Fluid Volume vs Fill Height'!$B$9:$B$2166,1)-1,0,2),
OFFSET('Fluid Volume vs Fill Height'!$B$9:$B$2166,MATCH(DR286,'Fluid Volume vs Fill Height'!$B$9:$B$2166,1)-1,0,2))</f>
        <v>0</v>
      </c>
      <c r="DS298" s="4">
        <f ca="1">FORECAST(DS286,OFFSET('Fluid Volume vs Fill Height'!$E$9:$E$2166,MATCH(DS286,'Fluid Volume vs Fill Height'!$B$9:$B$2166,1)-1,0,2),
OFFSET('Fluid Volume vs Fill Height'!$B$9:$B$2166,MATCH(DS286,'Fluid Volume vs Fill Height'!$B$9:$B$2166,1)-1,0,2))</f>
        <v>0</v>
      </c>
      <c r="DT298" s="4">
        <f ca="1">FORECAST(DT286,OFFSET('Fluid Volume vs Fill Height'!$E$9:$E$2166,MATCH(DT286,'Fluid Volume vs Fill Height'!$B$9:$B$2166,1)-1,0,2),
OFFSET('Fluid Volume vs Fill Height'!$B$9:$B$2166,MATCH(DT286,'Fluid Volume vs Fill Height'!$B$9:$B$2166,1)-1,0,2))</f>
        <v>0</v>
      </c>
      <c r="DU298" s="4">
        <f ca="1">FORECAST(DU286,OFFSET('Fluid Volume vs Fill Height'!$E$9:$E$2166,MATCH(DU286,'Fluid Volume vs Fill Height'!$B$9:$B$2166,1)-1,0,2),
OFFSET('Fluid Volume vs Fill Height'!$B$9:$B$2166,MATCH(DU286,'Fluid Volume vs Fill Height'!$B$9:$B$2166,1)-1,0,2))</f>
        <v>0</v>
      </c>
      <c r="DV298" s="4">
        <f ca="1">FORECAST(DV286,OFFSET('Fluid Volume vs Fill Height'!$E$9:$E$2166,MATCH(DV286,'Fluid Volume vs Fill Height'!$B$9:$B$2166,1)-1,0,2),
OFFSET('Fluid Volume vs Fill Height'!$B$9:$B$2166,MATCH(DV286,'Fluid Volume vs Fill Height'!$B$9:$B$2166,1)-1,0,2))</f>
        <v>0</v>
      </c>
      <c r="DW298" s="4">
        <f ca="1">FORECAST(DW286,OFFSET('Fluid Volume vs Fill Height'!$E$9:$E$2166,MATCH(DW286,'Fluid Volume vs Fill Height'!$B$9:$B$2166,1)-1,0,2),
OFFSET('Fluid Volume vs Fill Height'!$B$9:$B$2166,MATCH(DW286,'Fluid Volume vs Fill Height'!$B$9:$B$2166,1)-1,0,2))</f>
        <v>0</v>
      </c>
      <c r="DX298" s="4">
        <f ca="1">FORECAST(DX286,OFFSET('Fluid Volume vs Fill Height'!$E$9:$E$2166,MATCH(DX286,'Fluid Volume vs Fill Height'!$B$9:$B$2166,1)-1,0,2),
OFFSET('Fluid Volume vs Fill Height'!$B$9:$B$2166,MATCH(DX286,'Fluid Volume vs Fill Height'!$B$9:$B$2166,1)-1,0,2))</f>
        <v>0</v>
      </c>
      <c r="DY298" s="4">
        <f ca="1">FORECAST(DY286,OFFSET('Fluid Volume vs Fill Height'!$E$9:$E$2166,MATCH(DY286,'Fluid Volume vs Fill Height'!$B$9:$B$2166,1)-1,0,2),
OFFSET('Fluid Volume vs Fill Height'!$B$9:$B$2166,MATCH(DY286,'Fluid Volume vs Fill Height'!$B$9:$B$2166,1)-1,0,2))</f>
        <v>0</v>
      </c>
      <c r="DZ298" s="4">
        <f ca="1">FORECAST(DZ286,OFFSET('Fluid Volume vs Fill Height'!$E$9:$E$2166,MATCH(DZ286,'Fluid Volume vs Fill Height'!$B$9:$B$2166,1)-1,0,2),
OFFSET('Fluid Volume vs Fill Height'!$B$9:$B$2166,MATCH(DZ286,'Fluid Volume vs Fill Height'!$B$9:$B$2166,1)-1,0,2))</f>
        <v>0</v>
      </c>
      <c r="EA298" s="4">
        <f ca="1">FORECAST(EA286,OFFSET('Fluid Volume vs Fill Height'!$E$9:$E$2166,MATCH(EA286,'Fluid Volume vs Fill Height'!$B$9:$B$2166,1)-1,0,2),
OFFSET('Fluid Volume vs Fill Height'!$B$9:$B$2166,MATCH(EA286,'Fluid Volume vs Fill Height'!$B$9:$B$2166,1)-1,0,2))</f>
        <v>0</v>
      </c>
      <c r="EB298" s="4">
        <f ca="1">FORECAST(EB286,OFFSET('Fluid Volume vs Fill Height'!$E$9:$E$2166,MATCH(EB286,'Fluid Volume vs Fill Height'!$B$9:$B$2166,1)-1,0,2),
OFFSET('Fluid Volume vs Fill Height'!$B$9:$B$2166,MATCH(EB286,'Fluid Volume vs Fill Height'!$B$9:$B$2166,1)-1,0,2))</f>
        <v>0</v>
      </c>
      <c r="EC298" s="4">
        <f ca="1">FORECAST(EC286,OFFSET('Fluid Volume vs Fill Height'!$E$9:$E$2166,MATCH(EC286,'Fluid Volume vs Fill Height'!$B$9:$B$2166,1)-1,0,2),
OFFSET('Fluid Volume vs Fill Height'!$B$9:$B$2166,MATCH(EC286,'Fluid Volume vs Fill Height'!$B$9:$B$2166,1)-1,0,2))</f>
        <v>0</v>
      </c>
      <c r="ED298" s="4">
        <f ca="1">FORECAST(ED286,OFFSET('Fluid Volume vs Fill Height'!$E$9:$E$2166,MATCH(ED286,'Fluid Volume vs Fill Height'!$B$9:$B$2166,1)-1,0,2),
OFFSET('Fluid Volume vs Fill Height'!$B$9:$B$2166,MATCH(ED286,'Fluid Volume vs Fill Height'!$B$9:$B$2166,1)-1,0,2))</f>
        <v>0</v>
      </c>
      <c r="EE298" s="4">
        <f ca="1">FORECAST(EE286,OFFSET('Fluid Volume vs Fill Height'!$E$9:$E$2166,MATCH(EE286,'Fluid Volume vs Fill Height'!$B$9:$B$2166,1)-1,0,2),
OFFSET('Fluid Volume vs Fill Height'!$B$9:$B$2166,MATCH(EE286,'Fluid Volume vs Fill Height'!$B$9:$B$2166,1)-1,0,2))</f>
        <v>0</v>
      </c>
      <c r="EF298" s="4">
        <f ca="1">FORECAST(EF286,OFFSET('Fluid Volume vs Fill Height'!$E$9:$E$2166,MATCH(EF286,'Fluid Volume vs Fill Height'!$B$9:$B$2166,1)-1,0,2),
OFFSET('Fluid Volume vs Fill Height'!$B$9:$B$2166,MATCH(EF286,'Fluid Volume vs Fill Height'!$B$9:$B$2166,1)-1,0,2))</f>
        <v>0</v>
      </c>
      <c r="EG298" s="4">
        <f ca="1">FORECAST(EG286,OFFSET('Fluid Volume vs Fill Height'!$E$9:$E$2166,MATCH(EG286,'Fluid Volume vs Fill Height'!$B$9:$B$2166,1)-1,0,2),
OFFSET('Fluid Volume vs Fill Height'!$B$9:$B$2166,MATCH(EG286,'Fluid Volume vs Fill Height'!$B$9:$B$2166,1)-1,0,2))</f>
        <v>0</v>
      </c>
      <c r="EH298" s="4">
        <f ca="1">FORECAST(EH286,OFFSET('Fluid Volume vs Fill Height'!$E$9:$E$2166,MATCH(EH286,'Fluid Volume vs Fill Height'!$B$9:$B$2166,1)-1,0,2),
OFFSET('Fluid Volume vs Fill Height'!$B$9:$B$2166,MATCH(EH286,'Fluid Volume vs Fill Height'!$B$9:$B$2166,1)-1,0,2))</f>
        <v>0</v>
      </c>
      <c r="EI298" s="4">
        <f ca="1">FORECAST(EI286,OFFSET('Fluid Volume vs Fill Height'!$E$9:$E$2166,MATCH(EI286,'Fluid Volume vs Fill Height'!$B$9:$B$2166,1)-1,0,2),
OFFSET('Fluid Volume vs Fill Height'!$B$9:$B$2166,MATCH(EI286,'Fluid Volume vs Fill Height'!$B$9:$B$2166,1)-1,0,2))</f>
        <v>0</v>
      </c>
      <c r="EJ298" s="4">
        <f ca="1">FORECAST(EJ286,OFFSET('Fluid Volume vs Fill Height'!$E$9:$E$2166,MATCH(EJ286,'Fluid Volume vs Fill Height'!$B$9:$B$2166,1)-1,0,2),
OFFSET('Fluid Volume vs Fill Height'!$B$9:$B$2166,MATCH(EJ286,'Fluid Volume vs Fill Height'!$B$9:$B$2166,1)-1,0,2))</f>
        <v>0</v>
      </c>
      <c r="EK298" s="4">
        <f ca="1">FORECAST(EK286,OFFSET('Fluid Volume vs Fill Height'!$E$9:$E$2166,MATCH(EK286,'Fluid Volume vs Fill Height'!$B$9:$B$2166,1)-1,0,2),
OFFSET('Fluid Volume vs Fill Height'!$B$9:$B$2166,MATCH(EK286,'Fluid Volume vs Fill Height'!$B$9:$B$2166,1)-1,0,2))</f>
        <v>0</v>
      </c>
      <c r="EL298" s="4">
        <f ca="1">FORECAST(EL286,OFFSET('Fluid Volume vs Fill Height'!$E$9:$E$2166,MATCH(EL286,'Fluid Volume vs Fill Height'!$B$9:$B$2166,1)-1,0,2),
OFFSET('Fluid Volume vs Fill Height'!$B$9:$B$2166,MATCH(EL286,'Fluid Volume vs Fill Height'!$B$9:$B$2166,1)-1,0,2))</f>
        <v>0</v>
      </c>
      <c r="EM298" s="4">
        <f ca="1">FORECAST(EM286,OFFSET('Fluid Volume vs Fill Height'!$E$9:$E$2166,MATCH(EM286,'Fluid Volume vs Fill Height'!$B$9:$B$2166,1)-1,0,2),
OFFSET('Fluid Volume vs Fill Height'!$B$9:$B$2166,MATCH(EM286,'Fluid Volume vs Fill Height'!$B$9:$B$2166,1)-1,0,2))</f>
        <v>0</v>
      </c>
      <c r="EN298" s="4">
        <f ca="1">FORECAST(EN286,OFFSET('Fluid Volume vs Fill Height'!$E$9:$E$2166,MATCH(EN286,'Fluid Volume vs Fill Height'!$B$9:$B$2166,1)-1,0,2),
OFFSET('Fluid Volume vs Fill Height'!$B$9:$B$2166,MATCH(EN286,'Fluid Volume vs Fill Height'!$B$9:$B$2166,1)-1,0,2))</f>
        <v>0</v>
      </c>
      <c r="EO298" s="4">
        <f ca="1">FORECAST(EO286,OFFSET('Fluid Volume vs Fill Height'!$E$9:$E$2166,MATCH(EO286,'Fluid Volume vs Fill Height'!$B$9:$B$2166,1)-1,0,2),
OFFSET('Fluid Volume vs Fill Height'!$B$9:$B$2166,MATCH(EO286,'Fluid Volume vs Fill Height'!$B$9:$B$2166,1)-1,0,2))</f>
        <v>0</v>
      </c>
      <c r="EP298" s="4">
        <f ca="1">FORECAST(EP286,OFFSET('Fluid Volume vs Fill Height'!$E$9:$E$2166,MATCH(EP286,'Fluid Volume vs Fill Height'!$B$9:$B$2166,1)-1,0,2),
OFFSET('Fluid Volume vs Fill Height'!$B$9:$B$2166,MATCH(EP286,'Fluid Volume vs Fill Height'!$B$9:$B$2166,1)-1,0,2))</f>
        <v>0</v>
      </c>
      <c r="EQ298" s="4">
        <f ca="1">FORECAST(EQ286,OFFSET('Fluid Volume vs Fill Height'!$E$9:$E$2166,MATCH(EQ286,'Fluid Volume vs Fill Height'!$B$9:$B$2166,1)-1,0,2),
OFFSET('Fluid Volume vs Fill Height'!$B$9:$B$2166,MATCH(EQ286,'Fluid Volume vs Fill Height'!$B$9:$B$2166,1)-1,0,2))</f>
        <v>0</v>
      </c>
      <c r="ER298" s="4">
        <f ca="1">FORECAST(ER286,OFFSET('Fluid Volume vs Fill Height'!$E$9:$E$2166,MATCH(ER286,'Fluid Volume vs Fill Height'!$B$9:$B$2166,1)-1,0,2),
OFFSET('Fluid Volume vs Fill Height'!$B$9:$B$2166,MATCH(ER286,'Fluid Volume vs Fill Height'!$B$9:$B$2166,1)-1,0,2))</f>
        <v>0</v>
      </c>
      <c r="ES298" s="4">
        <f ca="1">FORECAST(ES286,OFFSET('Fluid Volume vs Fill Height'!$E$9:$E$2166,MATCH(ES286,'Fluid Volume vs Fill Height'!$B$9:$B$2166,1)-1,0,2),
OFFSET('Fluid Volume vs Fill Height'!$B$9:$B$2166,MATCH(ES286,'Fluid Volume vs Fill Height'!$B$9:$B$2166,1)-1,0,2))</f>
        <v>0</v>
      </c>
      <c r="ET298" s="4">
        <f ca="1">FORECAST(ET286,OFFSET('Fluid Volume vs Fill Height'!$E$9:$E$2166,MATCH(ET286,'Fluid Volume vs Fill Height'!$B$9:$B$2166,1)-1,0,2),
OFFSET('Fluid Volume vs Fill Height'!$B$9:$B$2166,MATCH(ET286,'Fluid Volume vs Fill Height'!$B$9:$B$2166,1)-1,0,2))</f>
        <v>0</v>
      </c>
      <c r="EU298" s="4">
        <f ca="1">FORECAST(EU286,OFFSET('Fluid Volume vs Fill Height'!$E$9:$E$2166,MATCH(EU286,'Fluid Volume vs Fill Height'!$B$9:$B$2166,1)-1,0,2),
OFFSET('Fluid Volume vs Fill Height'!$B$9:$B$2166,MATCH(EU286,'Fluid Volume vs Fill Height'!$B$9:$B$2166,1)-1,0,2))</f>
        <v>0</v>
      </c>
      <c r="EV298" s="4">
        <f ca="1">FORECAST(EV286,OFFSET('Fluid Volume vs Fill Height'!$E$9:$E$2166,MATCH(EV286,'Fluid Volume vs Fill Height'!$B$9:$B$2166,1)-1,0,2),
OFFSET('Fluid Volume vs Fill Height'!$B$9:$B$2166,MATCH(EV286,'Fluid Volume vs Fill Height'!$B$9:$B$2166,1)-1,0,2))</f>
        <v>0</v>
      </c>
      <c r="EW298" s="4">
        <f ca="1">FORECAST(EW286,OFFSET('Fluid Volume vs Fill Height'!$E$9:$E$2166,MATCH(EW286,'Fluid Volume vs Fill Height'!$B$9:$B$2166,1)-1,0,2),
OFFSET('Fluid Volume vs Fill Height'!$B$9:$B$2166,MATCH(EW286,'Fluid Volume vs Fill Height'!$B$9:$B$2166,1)-1,0,2))</f>
        <v>0</v>
      </c>
      <c r="EX298" s="4">
        <f ca="1">FORECAST(EX286,OFFSET('Fluid Volume vs Fill Height'!$E$9:$E$2166,MATCH(EX286,'Fluid Volume vs Fill Height'!$B$9:$B$2166,1)-1,0,2),
OFFSET('Fluid Volume vs Fill Height'!$B$9:$B$2166,MATCH(EX286,'Fluid Volume vs Fill Height'!$B$9:$B$2166,1)-1,0,2))</f>
        <v>0</v>
      </c>
      <c r="EY298" s="4">
        <f ca="1">FORECAST(EY286,OFFSET('Fluid Volume vs Fill Height'!$E$9:$E$2166,MATCH(EY286,'Fluid Volume vs Fill Height'!$B$9:$B$2166,1)-1,0,2),
OFFSET('Fluid Volume vs Fill Height'!$B$9:$B$2166,MATCH(EY286,'Fluid Volume vs Fill Height'!$B$9:$B$2166,1)-1,0,2))</f>
        <v>0</v>
      </c>
      <c r="EZ298" s="4">
        <f ca="1">FORECAST(EZ286,OFFSET('Fluid Volume vs Fill Height'!$E$9:$E$2166,MATCH(EZ286,'Fluid Volume vs Fill Height'!$B$9:$B$2166,1)-1,0,2),
OFFSET('Fluid Volume vs Fill Height'!$B$9:$B$2166,MATCH(EZ286,'Fluid Volume vs Fill Height'!$B$9:$B$2166,1)-1,0,2))</f>
        <v>0</v>
      </c>
      <c r="FA298" s="4">
        <f ca="1">FORECAST(FA286,OFFSET('Fluid Volume vs Fill Height'!$E$9:$E$2166,MATCH(FA286,'Fluid Volume vs Fill Height'!$B$9:$B$2166,1)-1,0,2),
OFFSET('Fluid Volume vs Fill Height'!$B$9:$B$2166,MATCH(FA286,'Fluid Volume vs Fill Height'!$B$9:$B$2166,1)-1,0,2))</f>
        <v>0</v>
      </c>
      <c r="FB298" s="4">
        <f ca="1">FORECAST(FB286,OFFSET('Fluid Volume vs Fill Height'!$E$9:$E$2166,MATCH(FB286,'Fluid Volume vs Fill Height'!$B$9:$B$2166,1)-1,0,2),
OFFSET('Fluid Volume vs Fill Height'!$B$9:$B$2166,MATCH(FB286,'Fluid Volume vs Fill Height'!$B$9:$B$2166,1)-1,0,2))</f>
        <v>0</v>
      </c>
      <c r="FC298" s="4">
        <f ca="1">FORECAST(FC286,OFFSET('Fluid Volume vs Fill Height'!$E$9:$E$2166,MATCH(FC286,'Fluid Volume vs Fill Height'!$B$9:$B$2166,1)-1,0,2),
OFFSET('Fluid Volume vs Fill Height'!$B$9:$B$2166,MATCH(FC286,'Fluid Volume vs Fill Height'!$B$9:$B$2166,1)-1,0,2))</f>
        <v>0</v>
      </c>
      <c r="FD298" s="4">
        <f ca="1">FORECAST(FD286,OFFSET('Fluid Volume vs Fill Height'!$E$9:$E$2166,MATCH(FD286,'Fluid Volume vs Fill Height'!$B$9:$B$2166,1)-1,0,2),
OFFSET('Fluid Volume vs Fill Height'!$B$9:$B$2166,MATCH(FD286,'Fluid Volume vs Fill Height'!$B$9:$B$2166,1)-1,0,2))</f>
        <v>0</v>
      </c>
      <c r="FE298" s="4">
        <f ca="1">FORECAST(FE286,OFFSET('Fluid Volume vs Fill Height'!$E$9:$E$2166,MATCH(FE286,'Fluid Volume vs Fill Height'!$B$9:$B$2166,1)-1,0,2),
OFFSET('Fluid Volume vs Fill Height'!$B$9:$B$2166,MATCH(FE286,'Fluid Volume vs Fill Height'!$B$9:$B$2166,1)-1,0,2))</f>
        <v>0</v>
      </c>
      <c r="FF298" s="4">
        <f ca="1">FORECAST(FF286,OFFSET('Fluid Volume vs Fill Height'!$E$9:$E$2166,MATCH(FF286,'Fluid Volume vs Fill Height'!$B$9:$B$2166,1)-1,0,2),
OFFSET('Fluid Volume vs Fill Height'!$B$9:$B$2166,MATCH(FF286,'Fluid Volume vs Fill Height'!$B$9:$B$2166,1)-1,0,2))</f>
        <v>0</v>
      </c>
      <c r="FG298" s="4">
        <f ca="1">FORECAST(FG286,OFFSET('Fluid Volume vs Fill Height'!$E$9:$E$2166,MATCH(FG286,'Fluid Volume vs Fill Height'!$B$9:$B$2166,1)-1,0,2),
OFFSET('Fluid Volume vs Fill Height'!$B$9:$B$2166,MATCH(FG286,'Fluid Volume vs Fill Height'!$B$9:$B$2166,1)-1,0,2))</f>
        <v>0</v>
      </c>
      <c r="FH298" s="4">
        <f ca="1">FORECAST(FH286,OFFSET('Fluid Volume vs Fill Height'!$E$9:$E$2166,MATCH(FH286,'Fluid Volume vs Fill Height'!$B$9:$B$2166,1)-1,0,2),
OFFSET('Fluid Volume vs Fill Height'!$B$9:$B$2166,MATCH(FH286,'Fluid Volume vs Fill Height'!$B$9:$B$2166,1)-1,0,2))</f>
        <v>0</v>
      </c>
      <c r="FI298" s="4">
        <f ca="1">FORECAST(FI286,OFFSET('Fluid Volume vs Fill Height'!$E$9:$E$2166,MATCH(FI286,'Fluid Volume vs Fill Height'!$B$9:$B$2166,1)-1,0,2),
OFFSET('Fluid Volume vs Fill Height'!$B$9:$B$2166,MATCH(FI286,'Fluid Volume vs Fill Height'!$B$9:$B$2166,1)-1,0,2))</f>
        <v>0</v>
      </c>
      <c r="FJ298" s="4">
        <f ca="1">FORECAST(FJ286,OFFSET('Fluid Volume vs Fill Height'!$E$9:$E$2166,MATCH(FJ286,'Fluid Volume vs Fill Height'!$B$9:$B$2166,1)-1,0,2),
OFFSET('Fluid Volume vs Fill Height'!$B$9:$B$2166,MATCH(FJ286,'Fluid Volume vs Fill Height'!$B$9:$B$2166,1)-1,0,2))</f>
        <v>0</v>
      </c>
      <c r="FK298" s="4">
        <f ca="1">FORECAST(FK286,OFFSET('Fluid Volume vs Fill Height'!$E$9:$E$2166,MATCH(FK286,'Fluid Volume vs Fill Height'!$B$9:$B$2166,1)-1,0,2),
OFFSET('Fluid Volume vs Fill Height'!$B$9:$B$2166,MATCH(FK286,'Fluid Volume vs Fill Height'!$B$9:$B$2166,1)-1,0,2))</f>
        <v>0</v>
      </c>
      <c r="FL298" s="4">
        <f ca="1">FORECAST(FL286,OFFSET('Fluid Volume vs Fill Height'!$E$9:$E$2166,MATCH(FL286,'Fluid Volume vs Fill Height'!$B$9:$B$2166,1)-1,0,2),
OFFSET('Fluid Volume vs Fill Height'!$B$9:$B$2166,MATCH(FL286,'Fluid Volume vs Fill Height'!$B$9:$B$2166,1)-1,0,2))</f>
        <v>0</v>
      </c>
      <c r="FM298" s="4">
        <f ca="1">FORECAST(FM286,OFFSET('Fluid Volume vs Fill Height'!$E$9:$E$2166,MATCH(FM286,'Fluid Volume vs Fill Height'!$B$9:$B$2166,1)-1,0,2),
OFFSET('Fluid Volume vs Fill Height'!$B$9:$B$2166,MATCH(FM286,'Fluid Volume vs Fill Height'!$B$9:$B$2166,1)-1,0,2))</f>
        <v>0</v>
      </c>
      <c r="FN298" s="4">
        <f ca="1">FORECAST(FN286,OFFSET('Fluid Volume vs Fill Height'!$E$9:$E$2166,MATCH(FN286,'Fluid Volume vs Fill Height'!$B$9:$B$2166,1)-1,0,2),
OFFSET('Fluid Volume vs Fill Height'!$B$9:$B$2166,MATCH(FN286,'Fluid Volume vs Fill Height'!$B$9:$B$2166,1)-1,0,2))</f>
        <v>0</v>
      </c>
      <c r="FO298" s="4">
        <f ca="1">FORECAST(FO286,OFFSET('Fluid Volume vs Fill Height'!$E$9:$E$2166,MATCH(FO286,'Fluid Volume vs Fill Height'!$B$9:$B$2166,1)-1,0,2),
OFFSET('Fluid Volume vs Fill Height'!$B$9:$B$2166,MATCH(FO286,'Fluid Volume vs Fill Height'!$B$9:$B$2166,1)-1,0,2))</f>
        <v>0</v>
      </c>
      <c r="FP298" s="4">
        <f ca="1">FORECAST(FP286,OFFSET('Fluid Volume vs Fill Height'!$E$9:$E$2166,MATCH(FP286,'Fluid Volume vs Fill Height'!$B$9:$B$2166,1)-1,0,2),
OFFSET('Fluid Volume vs Fill Height'!$B$9:$B$2166,MATCH(FP286,'Fluid Volume vs Fill Height'!$B$9:$B$2166,1)-1,0,2))</f>
        <v>0</v>
      </c>
      <c r="FQ298" s="4">
        <f ca="1">FORECAST(FQ286,OFFSET('Fluid Volume vs Fill Height'!$E$9:$E$2166,MATCH(FQ286,'Fluid Volume vs Fill Height'!$B$9:$B$2166,1)-1,0,2),
OFFSET('Fluid Volume vs Fill Height'!$B$9:$B$2166,MATCH(FQ286,'Fluid Volume vs Fill Height'!$B$9:$B$2166,1)-1,0,2))</f>
        <v>0</v>
      </c>
      <c r="FR298" s="4">
        <f ca="1">FORECAST(FR286,OFFSET('Fluid Volume vs Fill Height'!$E$9:$E$2166,MATCH(FR286,'Fluid Volume vs Fill Height'!$B$9:$B$2166,1)-1,0,2),
OFFSET('Fluid Volume vs Fill Height'!$B$9:$B$2166,MATCH(FR286,'Fluid Volume vs Fill Height'!$B$9:$B$2166,1)-1,0,2))</f>
        <v>0</v>
      </c>
      <c r="FS298" s="4">
        <f ca="1">FORECAST(FS286,OFFSET('Fluid Volume vs Fill Height'!$E$9:$E$2166,MATCH(FS286,'Fluid Volume vs Fill Height'!$B$9:$B$2166,1)-1,0,2),
OFFSET('Fluid Volume vs Fill Height'!$B$9:$B$2166,MATCH(FS286,'Fluid Volume vs Fill Height'!$B$9:$B$2166,1)-1,0,2))</f>
        <v>0</v>
      </c>
      <c r="FT298" s="4">
        <f ca="1">FORECAST(FT286,OFFSET('Fluid Volume vs Fill Height'!$E$9:$E$2166,MATCH(FT286,'Fluid Volume vs Fill Height'!$B$9:$B$2166,1)-1,0,2),
OFFSET('Fluid Volume vs Fill Height'!$B$9:$B$2166,MATCH(FT286,'Fluid Volume vs Fill Height'!$B$9:$B$2166,1)-1,0,2))</f>
        <v>0</v>
      </c>
      <c r="FU298" s="4">
        <f ca="1">FORECAST(FU286,OFFSET('Fluid Volume vs Fill Height'!$E$9:$E$2166,MATCH(FU286,'Fluid Volume vs Fill Height'!$B$9:$B$2166,1)-1,0,2),
OFFSET('Fluid Volume vs Fill Height'!$B$9:$B$2166,MATCH(FU286,'Fluid Volume vs Fill Height'!$B$9:$B$2166,1)-1,0,2))</f>
        <v>0</v>
      </c>
      <c r="FV298" s="4">
        <f ca="1">FORECAST(FV286,OFFSET('Fluid Volume vs Fill Height'!$E$9:$E$2166,MATCH(FV286,'Fluid Volume vs Fill Height'!$B$9:$B$2166,1)-1,0,2),
OFFSET('Fluid Volume vs Fill Height'!$B$9:$B$2166,MATCH(FV286,'Fluid Volume vs Fill Height'!$B$9:$B$2166,1)-1,0,2))</f>
        <v>0</v>
      </c>
      <c r="FW298" s="4">
        <f ca="1">FORECAST(FW286,OFFSET('Fluid Volume vs Fill Height'!$E$9:$E$2166,MATCH(FW286,'Fluid Volume vs Fill Height'!$B$9:$B$2166,1)-1,0,2),
OFFSET('Fluid Volume vs Fill Height'!$B$9:$B$2166,MATCH(FW286,'Fluid Volume vs Fill Height'!$B$9:$B$2166,1)-1,0,2))</f>
        <v>0</v>
      </c>
      <c r="FX298" s="4">
        <f ca="1">FORECAST(FX286,OFFSET('Fluid Volume vs Fill Height'!$E$9:$E$2166,MATCH(FX286,'Fluid Volume vs Fill Height'!$B$9:$B$2166,1)-1,0,2),
OFFSET('Fluid Volume vs Fill Height'!$B$9:$B$2166,MATCH(FX286,'Fluid Volume vs Fill Height'!$B$9:$B$2166,1)-1,0,2))</f>
        <v>0</v>
      </c>
      <c r="FY298" s="4">
        <f ca="1">FORECAST(FY286,OFFSET('Fluid Volume vs Fill Height'!$E$9:$E$2166,MATCH(FY286,'Fluid Volume vs Fill Height'!$B$9:$B$2166,1)-1,0,2),
OFFSET('Fluid Volume vs Fill Height'!$B$9:$B$2166,MATCH(FY286,'Fluid Volume vs Fill Height'!$B$9:$B$2166,1)-1,0,2))</f>
        <v>0</v>
      </c>
      <c r="FZ298" s="4">
        <f ca="1">FORECAST(FZ286,OFFSET('Fluid Volume vs Fill Height'!$E$9:$E$2166,MATCH(FZ286,'Fluid Volume vs Fill Height'!$B$9:$B$2166,1)-1,0,2),
OFFSET('Fluid Volume vs Fill Height'!$B$9:$B$2166,MATCH(FZ286,'Fluid Volume vs Fill Height'!$B$9:$B$2166,1)-1,0,2))</f>
        <v>0</v>
      </c>
      <c r="GA298" s="4">
        <f ca="1">FORECAST(GA286,OFFSET('Fluid Volume vs Fill Height'!$E$9:$E$2166,MATCH(GA286,'Fluid Volume vs Fill Height'!$B$9:$B$2166,1)-1,0,2),
OFFSET('Fluid Volume vs Fill Height'!$B$9:$B$2166,MATCH(GA286,'Fluid Volume vs Fill Height'!$B$9:$B$2166,1)-1,0,2))</f>
        <v>0</v>
      </c>
      <c r="GB298" s="4">
        <f ca="1">FORECAST(GB286,OFFSET('Fluid Volume vs Fill Height'!$E$9:$E$2166,MATCH(GB286,'Fluid Volume vs Fill Height'!$B$9:$B$2166,1)-1,0,2),
OFFSET('Fluid Volume vs Fill Height'!$B$9:$B$2166,MATCH(GB286,'Fluid Volume vs Fill Height'!$B$9:$B$2166,1)-1,0,2))</f>
        <v>0</v>
      </c>
      <c r="GC298" s="4">
        <f ca="1">FORECAST(GC286,OFFSET('Fluid Volume vs Fill Height'!$E$9:$E$2166,MATCH(GC286,'Fluid Volume vs Fill Height'!$B$9:$B$2166,1)-1,0,2),
OFFSET('Fluid Volume vs Fill Height'!$B$9:$B$2166,MATCH(GC286,'Fluid Volume vs Fill Height'!$B$9:$B$2166,1)-1,0,2))</f>
        <v>0</v>
      </c>
      <c r="GD298" s="4">
        <f ca="1">FORECAST(GD286,OFFSET('Fluid Volume vs Fill Height'!$E$9:$E$2166,MATCH(GD286,'Fluid Volume vs Fill Height'!$B$9:$B$2166,1)-1,0,2),
OFFSET('Fluid Volume vs Fill Height'!$B$9:$B$2166,MATCH(GD286,'Fluid Volume vs Fill Height'!$B$9:$B$2166,1)-1,0,2))</f>
        <v>0</v>
      </c>
      <c r="GE298" s="4">
        <f ca="1">FORECAST(GE286,OFFSET('Fluid Volume vs Fill Height'!$E$9:$E$2166,MATCH(GE286,'Fluid Volume vs Fill Height'!$B$9:$B$2166,1)-1,0,2),
OFFSET('Fluid Volume vs Fill Height'!$B$9:$B$2166,MATCH(GE286,'Fluid Volume vs Fill Height'!$B$9:$B$2166,1)-1,0,2))</f>
        <v>0</v>
      </c>
      <c r="GF298" s="4">
        <f ca="1">FORECAST(GF286,OFFSET('Fluid Volume vs Fill Height'!$E$9:$E$2166,MATCH(GF286,'Fluid Volume vs Fill Height'!$B$9:$B$2166,1)-1,0,2),
OFFSET('Fluid Volume vs Fill Height'!$B$9:$B$2166,MATCH(GF286,'Fluid Volume vs Fill Height'!$B$9:$B$2166,1)-1,0,2))</f>
        <v>0</v>
      </c>
      <c r="GG298" s="4">
        <f ca="1">FORECAST(GG286,OFFSET('Fluid Volume vs Fill Height'!$E$9:$E$2166,MATCH(GG286,'Fluid Volume vs Fill Height'!$B$9:$B$2166,1)-1,0,2),
OFFSET('Fluid Volume vs Fill Height'!$B$9:$B$2166,MATCH(GG286,'Fluid Volume vs Fill Height'!$B$9:$B$2166,1)-1,0,2))</f>
        <v>0</v>
      </c>
      <c r="GH298" s="4">
        <f ca="1">FORECAST(GH286,OFFSET('Fluid Volume vs Fill Height'!$E$9:$E$2166,MATCH(GH286,'Fluid Volume vs Fill Height'!$B$9:$B$2166,1)-1,0,2),
OFFSET('Fluid Volume vs Fill Height'!$B$9:$B$2166,MATCH(GH286,'Fluid Volume vs Fill Height'!$B$9:$B$2166,1)-1,0,2))</f>
        <v>0</v>
      </c>
      <c r="GI298" s="4">
        <f ca="1">FORECAST(GI286,OFFSET('Fluid Volume vs Fill Height'!$E$9:$E$2166,MATCH(GI286,'Fluid Volume vs Fill Height'!$B$9:$B$2166,1)-1,0,2),
OFFSET('Fluid Volume vs Fill Height'!$B$9:$B$2166,MATCH(GI286,'Fluid Volume vs Fill Height'!$B$9:$B$2166,1)-1,0,2))</f>
        <v>0</v>
      </c>
      <c r="GJ298" s="4">
        <f ca="1">FORECAST(GJ286,OFFSET('Fluid Volume vs Fill Height'!$E$9:$E$2166,MATCH(GJ286,'Fluid Volume vs Fill Height'!$B$9:$B$2166,1)-1,0,2),
OFFSET('Fluid Volume vs Fill Height'!$B$9:$B$2166,MATCH(GJ286,'Fluid Volume vs Fill Height'!$B$9:$B$2166,1)-1,0,2))</f>
        <v>0</v>
      </c>
      <c r="GK298" s="4">
        <f ca="1">FORECAST(GK286,OFFSET('Fluid Volume vs Fill Height'!$E$9:$E$2166,MATCH(GK286,'Fluid Volume vs Fill Height'!$B$9:$B$2166,1)-1,0,2),
OFFSET('Fluid Volume vs Fill Height'!$B$9:$B$2166,MATCH(GK286,'Fluid Volume vs Fill Height'!$B$9:$B$2166,1)-1,0,2))</f>
        <v>0</v>
      </c>
      <c r="GL298" s="4">
        <f ca="1">FORECAST(GL286,OFFSET('Fluid Volume vs Fill Height'!$E$9:$E$2166,MATCH(GL286,'Fluid Volume vs Fill Height'!$B$9:$B$2166,1)-1,0,2),
OFFSET('Fluid Volume vs Fill Height'!$B$9:$B$2166,MATCH(GL286,'Fluid Volume vs Fill Height'!$B$9:$B$2166,1)-1,0,2))</f>
        <v>0</v>
      </c>
      <c r="GM298" s="4">
        <f ca="1">FORECAST(GM286,OFFSET('Fluid Volume vs Fill Height'!$E$9:$E$2166,MATCH(GM286,'Fluid Volume vs Fill Height'!$B$9:$B$2166,1)-1,0,2),
OFFSET('Fluid Volume vs Fill Height'!$B$9:$B$2166,MATCH(GM286,'Fluid Volume vs Fill Height'!$B$9:$B$2166,1)-1,0,2))</f>
        <v>0</v>
      </c>
      <c r="GN298" s="4">
        <f ca="1">FORECAST(GN286,OFFSET('Fluid Volume vs Fill Height'!$E$9:$E$2166,MATCH(GN286,'Fluid Volume vs Fill Height'!$B$9:$B$2166,1)-1,0,2),
OFFSET('Fluid Volume vs Fill Height'!$B$9:$B$2166,MATCH(GN286,'Fluid Volume vs Fill Height'!$B$9:$B$2166,1)-1,0,2))</f>
        <v>0</v>
      </c>
      <c r="GO298" s="4">
        <f ca="1">FORECAST(GO286,OFFSET('Fluid Volume vs Fill Height'!$E$9:$E$2166,MATCH(GO286,'Fluid Volume vs Fill Height'!$B$9:$B$2166,1)-1,0,2),
OFFSET('Fluid Volume vs Fill Height'!$B$9:$B$2166,MATCH(GO286,'Fluid Volume vs Fill Height'!$B$9:$B$2166,1)-1,0,2))</f>
        <v>0</v>
      </c>
      <c r="GP298" s="4">
        <f ca="1">FORECAST(GP286,OFFSET('Fluid Volume vs Fill Height'!$E$9:$E$2166,MATCH(GP286,'Fluid Volume vs Fill Height'!$B$9:$B$2166,1)-1,0,2),
OFFSET('Fluid Volume vs Fill Height'!$B$9:$B$2166,MATCH(GP286,'Fluid Volume vs Fill Height'!$B$9:$B$2166,1)-1,0,2))</f>
        <v>0</v>
      </c>
      <c r="GQ298" s="4">
        <f ca="1">FORECAST(GQ286,OFFSET('Fluid Volume vs Fill Height'!$E$9:$E$2166,MATCH(GQ286,'Fluid Volume vs Fill Height'!$B$9:$B$2166,1)-1,0,2),
OFFSET('Fluid Volume vs Fill Height'!$B$9:$B$2166,MATCH(GQ286,'Fluid Volume vs Fill Height'!$B$9:$B$2166,1)-1,0,2))</f>
        <v>0</v>
      </c>
      <c r="GR298" s="4">
        <f ca="1">FORECAST(GR286,OFFSET('Fluid Volume vs Fill Height'!$E$9:$E$2166,MATCH(GR286,'Fluid Volume vs Fill Height'!$B$9:$B$2166,1)-1,0,2),
OFFSET('Fluid Volume vs Fill Height'!$B$9:$B$2166,MATCH(GR286,'Fluid Volume vs Fill Height'!$B$9:$B$2166,1)-1,0,2))</f>
        <v>0</v>
      </c>
      <c r="GS298" s="4">
        <f ca="1">FORECAST(GS286,OFFSET('Fluid Volume vs Fill Height'!$E$9:$E$2166,MATCH(GS286,'Fluid Volume vs Fill Height'!$B$9:$B$2166,1)-1,0,2),
OFFSET('Fluid Volume vs Fill Height'!$B$9:$B$2166,MATCH(GS286,'Fluid Volume vs Fill Height'!$B$9:$B$2166,1)-1,0,2))</f>
        <v>0</v>
      </c>
      <c r="GT298" s="4">
        <f ca="1">FORECAST(GT286,OFFSET('Fluid Volume vs Fill Height'!$E$9:$E$2166,MATCH(GT286,'Fluid Volume vs Fill Height'!$B$9:$B$2166,1)-1,0,2),
OFFSET('Fluid Volume vs Fill Height'!$B$9:$B$2166,MATCH(GT286,'Fluid Volume vs Fill Height'!$B$9:$B$2166,1)-1,0,2))</f>
        <v>0</v>
      </c>
      <c r="GU298" s="4">
        <f ca="1">FORECAST(GU286,OFFSET('Fluid Volume vs Fill Height'!$E$9:$E$2166,MATCH(GU286,'Fluid Volume vs Fill Height'!$B$9:$B$2166,1)-1,0,2),
OFFSET('Fluid Volume vs Fill Height'!$B$9:$B$2166,MATCH(GU286,'Fluid Volume vs Fill Height'!$B$9:$B$2166,1)-1,0,2))</f>
        <v>0</v>
      </c>
      <c r="GV298" s="4">
        <f ca="1">FORECAST(GV286,OFFSET('Fluid Volume vs Fill Height'!$E$9:$E$2166,MATCH(GV286,'Fluid Volume vs Fill Height'!$B$9:$B$2166,1)-1,0,2),
OFFSET('Fluid Volume vs Fill Height'!$B$9:$B$2166,MATCH(GV286,'Fluid Volume vs Fill Height'!$B$9:$B$2166,1)-1,0,2))</f>
        <v>0</v>
      </c>
      <c r="GW298" s="4">
        <f ca="1">FORECAST(GW286,OFFSET('Fluid Volume vs Fill Height'!$E$9:$E$2166,MATCH(GW286,'Fluid Volume vs Fill Height'!$B$9:$B$2166,1)-1,0,2),
OFFSET('Fluid Volume vs Fill Height'!$B$9:$B$2166,MATCH(GW286,'Fluid Volume vs Fill Height'!$B$9:$B$2166,1)-1,0,2))</f>
        <v>0</v>
      </c>
      <c r="GX298" s="4">
        <f ca="1">FORECAST(GX286,OFFSET('Fluid Volume vs Fill Height'!$E$9:$E$2166,MATCH(GX286,'Fluid Volume vs Fill Height'!$B$9:$B$2166,1)-1,0,2),
OFFSET('Fluid Volume vs Fill Height'!$B$9:$B$2166,MATCH(GX286,'Fluid Volume vs Fill Height'!$B$9:$B$2166,1)-1,0,2))</f>
        <v>0</v>
      </c>
      <c r="GY298" s="4">
        <f ca="1">FORECAST(GY286,OFFSET('Fluid Volume vs Fill Height'!$E$9:$E$2166,MATCH(GY286,'Fluid Volume vs Fill Height'!$B$9:$B$2166,1)-1,0,2),
OFFSET('Fluid Volume vs Fill Height'!$B$9:$B$2166,MATCH(GY286,'Fluid Volume vs Fill Height'!$B$9:$B$2166,1)-1,0,2))</f>
        <v>0</v>
      </c>
      <c r="GZ298" s="4">
        <f ca="1">FORECAST(GZ286,OFFSET('Fluid Volume vs Fill Height'!$E$9:$E$2166,MATCH(GZ286,'Fluid Volume vs Fill Height'!$B$9:$B$2166,1)-1,0,2),
OFFSET('Fluid Volume vs Fill Height'!$B$9:$B$2166,MATCH(GZ286,'Fluid Volume vs Fill Height'!$B$9:$B$2166,1)-1,0,2))</f>
        <v>0</v>
      </c>
      <c r="HA298" s="4">
        <f ca="1">FORECAST(HA286,OFFSET('Fluid Volume vs Fill Height'!$E$9:$E$2166,MATCH(HA286,'Fluid Volume vs Fill Height'!$B$9:$B$2166,1)-1,0,2),
OFFSET('Fluid Volume vs Fill Height'!$B$9:$B$2166,MATCH(HA286,'Fluid Volume vs Fill Height'!$B$9:$B$2166,1)-1,0,2))</f>
        <v>0</v>
      </c>
      <c r="HB298" s="4">
        <f ca="1">FORECAST(HB286,OFFSET('Fluid Volume vs Fill Height'!$E$9:$E$2166,MATCH(HB286,'Fluid Volume vs Fill Height'!$B$9:$B$2166,1)-1,0,2),
OFFSET('Fluid Volume vs Fill Height'!$B$9:$B$2166,MATCH(HB286,'Fluid Volume vs Fill Height'!$B$9:$B$2166,1)-1,0,2))</f>
        <v>0</v>
      </c>
      <c r="HC298" s="4">
        <f ca="1">FORECAST(HC286,OFFSET('Fluid Volume vs Fill Height'!$E$9:$E$2166,MATCH(HC286,'Fluid Volume vs Fill Height'!$B$9:$B$2166,1)-1,0,2),
OFFSET('Fluid Volume vs Fill Height'!$B$9:$B$2166,MATCH(HC286,'Fluid Volume vs Fill Height'!$B$9:$B$2166,1)-1,0,2))</f>
        <v>0</v>
      </c>
      <c r="HD298" s="4">
        <f ca="1">FORECAST(HD286,OFFSET('Fluid Volume vs Fill Height'!$E$9:$E$2166,MATCH(HD286,'Fluid Volume vs Fill Height'!$B$9:$B$2166,1)-1,0,2),
OFFSET('Fluid Volume vs Fill Height'!$B$9:$B$2166,MATCH(HD286,'Fluid Volume vs Fill Height'!$B$9:$B$2166,1)-1,0,2))</f>
        <v>0</v>
      </c>
      <c r="HE298" s="4">
        <f ca="1">FORECAST(HE286,OFFSET('Fluid Volume vs Fill Height'!$E$9:$E$2166,MATCH(HE286,'Fluid Volume vs Fill Height'!$B$9:$B$2166,1)-1,0,2),
OFFSET('Fluid Volume vs Fill Height'!$B$9:$B$2166,MATCH(HE286,'Fluid Volume vs Fill Height'!$B$9:$B$2166,1)-1,0,2))</f>
        <v>0</v>
      </c>
      <c r="HF298" s="4">
        <f ca="1">FORECAST(HF286,OFFSET('Fluid Volume vs Fill Height'!$E$9:$E$2166,MATCH(HF286,'Fluid Volume vs Fill Height'!$B$9:$B$2166,1)-1,0,2),
OFFSET('Fluid Volume vs Fill Height'!$B$9:$B$2166,MATCH(HF286,'Fluid Volume vs Fill Height'!$B$9:$B$2166,1)-1,0,2))</f>
        <v>0</v>
      </c>
      <c r="HG298" s="4">
        <f ca="1">FORECAST(HG286,OFFSET('Fluid Volume vs Fill Height'!$E$9:$E$2166,MATCH(HG286,'Fluid Volume vs Fill Height'!$B$9:$B$2166,1)-1,0,2),
OFFSET('Fluid Volume vs Fill Height'!$B$9:$B$2166,MATCH(HG286,'Fluid Volume vs Fill Height'!$B$9:$B$2166,1)-1,0,2))</f>
        <v>0</v>
      </c>
      <c r="HH298" s="4">
        <f ca="1">FORECAST(HH286,OFFSET('Fluid Volume vs Fill Height'!$E$9:$E$2166,MATCH(HH286,'Fluid Volume vs Fill Height'!$B$9:$B$2166,1)-1,0,2),
OFFSET('Fluid Volume vs Fill Height'!$B$9:$B$2166,MATCH(HH286,'Fluid Volume vs Fill Height'!$B$9:$B$2166,1)-1,0,2))</f>
        <v>0</v>
      </c>
      <c r="HI298" s="4">
        <f ca="1">FORECAST(HI286,OFFSET('Fluid Volume vs Fill Height'!$E$9:$E$2166,MATCH(HI286,'Fluid Volume vs Fill Height'!$B$9:$B$2166,1)-1,0,2),
OFFSET('Fluid Volume vs Fill Height'!$B$9:$B$2166,MATCH(HI286,'Fluid Volume vs Fill Height'!$B$9:$B$2166,1)-1,0,2))</f>
        <v>0</v>
      </c>
      <c r="HJ298" s="4">
        <f ca="1">FORECAST(HJ286,OFFSET('Fluid Volume vs Fill Height'!$E$9:$E$2166,MATCH(HJ286,'Fluid Volume vs Fill Height'!$B$9:$B$2166,1)-1,0,2),
OFFSET('Fluid Volume vs Fill Height'!$B$9:$B$2166,MATCH(HJ286,'Fluid Volume vs Fill Height'!$B$9:$B$2166,1)-1,0,2))</f>
        <v>0</v>
      </c>
      <c r="HK298" s="4">
        <f ca="1">FORECAST(HK286,OFFSET('Fluid Volume vs Fill Height'!$E$9:$E$2166,MATCH(HK286,'Fluid Volume vs Fill Height'!$B$9:$B$2166,1)-1,0,2),
OFFSET('Fluid Volume vs Fill Height'!$B$9:$B$2166,MATCH(HK286,'Fluid Volume vs Fill Height'!$B$9:$B$2166,1)-1,0,2))</f>
        <v>0</v>
      </c>
      <c r="HL298" s="4">
        <f ca="1">FORECAST(HL286,OFFSET('Fluid Volume vs Fill Height'!$E$9:$E$2166,MATCH(HL286,'Fluid Volume vs Fill Height'!$B$9:$B$2166,1)-1,0,2),
OFFSET('Fluid Volume vs Fill Height'!$B$9:$B$2166,MATCH(HL286,'Fluid Volume vs Fill Height'!$B$9:$B$2166,1)-1,0,2))</f>
        <v>0</v>
      </c>
      <c r="HM298" s="4">
        <f ca="1">FORECAST(HM286,OFFSET('Fluid Volume vs Fill Height'!$E$9:$E$2166,MATCH(HM286,'Fluid Volume vs Fill Height'!$B$9:$B$2166,1)-1,0,2),
OFFSET('Fluid Volume vs Fill Height'!$B$9:$B$2166,MATCH(HM286,'Fluid Volume vs Fill Height'!$B$9:$B$2166,1)-1,0,2))</f>
        <v>0</v>
      </c>
      <c r="HN298" s="4">
        <f ca="1">FORECAST(HN286,OFFSET('Fluid Volume vs Fill Height'!$E$9:$E$2166,MATCH(HN286,'Fluid Volume vs Fill Height'!$B$9:$B$2166,1)-1,0,2),
OFFSET('Fluid Volume vs Fill Height'!$B$9:$B$2166,MATCH(HN286,'Fluid Volume vs Fill Height'!$B$9:$B$2166,1)-1,0,2))</f>
        <v>0</v>
      </c>
      <c r="HO298" s="4">
        <f ca="1">FORECAST(HO286,OFFSET('Fluid Volume vs Fill Height'!$E$9:$E$2166,MATCH(HO286,'Fluid Volume vs Fill Height'!$B$9:$B$2166,1)-1,0,2),
OFFSET('Fluid Volume vs Fill Height'!$B$9:$B$2166,MATCH(HO286,'Fluid Volume vs Fill Height'!$B$9:$B$2166,1)-1,0,2))</f>
        <v>0</v>
      </c>
      <c r="HP298" s="4">
        <f ca="1">FORECAST(HP286,OFFSET('Fluid Volume vs Fill Height'!$E$9:$E$2166,MATCH(HP286,'Fluid Volume vs Fill Height'!$B$9:$B$2166,1)-1,0,2),
OFFSET('Fluid Volume vs Fill Height'!$B$9:$B$2166,MATCH(HP286,'Fluid Volume vs Fill Height'!$B$9:$B$2166,1)-1,0,2))</f>
        <v>0</v>
      </c>
      <c r="HQ298" s="4">
        <f ca="1">FORECAST(HQ286,OFFSET('Fluid Volume vs Fill Height'!$E$9:$E$2166,MATCH(HQ286,'Fluid Volume vs Fill Height'!$B$9:$B$2166,1)-1,0,2),
OFFSET('Fluid Volume vs Fill Height'!$B$9:$B$2166,MATCH(HQ286,'Fluid Volume vs Fill Height'!$B$9:$B$2166,1)-1,0,2))</f>
        <v>0</v>
      </c>
      <c r="HR298" s="4">
        <f ca="1">FORECAST(HR286,OFFSET('Fluid Volume vs Fill Height'!$E$9:$E$2166,MATCH(HR286,'Fluid Volume vs Fill Height'!$B$9:$B$2166,1)-1,0,2),
OFFSET('Fluid Volume vs Fill Height'!$B$9:$B$2166,MATCH(HR286,'Fluid Volume vs Fill Height'!$B$9:$B$2166,1)-1,0,2))</f>
        <v>0</v>
      </c>
      <c r="HS298" s="4">
        <f ca="1">FORECAST(HS286,OFFSET('Fluid Volume vs Fill Height'!$E$9:$E$2166,MATCH(HS286,'Fluid Volume vs Fill Height'!$B$9:$B$2166,1)-1,0,2),
OFFSET('Fluid Volume vs Fill Height'!$B$9:$B$2166,MATCH(HS286,'Fluid Volume vs Fill Height'!$B$9:$B$2166,1)-1,0,2))</f>
        <v>0</v>
      </c>
      <c r="HT298" s="4">
        <f ca="1">FORECAST(HT286,OFFSET('Fluid Volume vs Fill Height'!$E$9:$E$2166,MATCH(HT286,'Fluid Volume vs Fill Height'!$B$9:$B$2166,1)-1,0,2),
OFFSET('Fluid Volume vs Fill Height'!$B$9:$B$2166,MATCH(HT286,'Fluid Volume vs Fill Height'!$B$9:$B$2166,1)-1,0,2))</f>
        <v>0</v>
      </c>
      <c r="HU298" s="4">
        <f ca="1">FORECAST(HU286,OFFSET('Fluid Volume vs Fill Height'!$E$9:$E$2166,MATCH(HU286,'Fluid Volume vs Fill Height'!$B$9:$B$2166,1)-1,0,2),
OFFSET('Fluid Volume vs Fill Height'!$B$9:$B$2166,MATCH(HU286,'Fluid Volume vs Fill Height'!$B$9:$B$2166,1)-1,0,2))</f>
        <v>0</v>
      </c>
      <c r="HV298" s="4">
        <f ca="1">FORECAST(HV286,OFFSET('Fluid Volume vs Fill Height'!$E$9:$E$2166,MATCH(HV286,'Fluid Volume vs Fill Height'!$B$9:$B$2166,1)-1,0,2),
OFFSET('Fluid Volume vs Fill Height'!$B$9:$B$2166,MATCH(HV286,'Fluid Volume vs Fill Height'!$B$9:$B$2166,1)-1,0,2))</f>
        <v>0</v>
      </c>
      <c r="HW298" s="4">
        <f ca="1">FORECAST(HW286,OFFSET('Fluid Volume vs Fill Height'!$E$9:$E$2166,MATCH(HW286,'Fluid Volume vs Fill Height'!$B$9:$B$2166,1)-1,0,2),
OFFSET('Fluid Volume vs Fill Height'!$B$9:$B$2166,MATCH(HW286,'Fluid Volume vs Fill Height'!$B$9:$B$2166,1)-1,0,2))</f>
        <v>0</v>
      </c>
      <c r="HX298" s="4">
        <f ca="1">FORECAST(HX286,OFFSET('Fluid Volume vs Fill Height'!$E$9:$E$2166,MATCH(HX286,'Fluid Volume vs Fill Height'!$B$9:$B$2166,1)-1,0,2),
OFFSET('Fluid Volume vs Fill Height'!$B$9:$B$2166,MATCH(HX286,'Fluid Volume vs Fill Height'!$B$9:$B$2166,1)-1,0,2))</f>
        <v>0</v>
      </c>
      <c r="HY298" s="4">
        <f ca="1">FORECAST(HY286,OFFSET('Fluid Volume vs Fill Height'!$E$9:$E$2166,MATCH(HY286,'Fluid Volume vs Fill Height'!$B$9:$B$2166,1)-1,0,2),
OFFSET('Fluid Volume vs Fill Height'!$B$9:$B$2166,MATCH(HY286,'Fluid Volume vs Fill Height'!$B$9:$B$2166,1)-1,0,2))</f>
        <v>0</v>
      </c>
      <c r="HZ298" s="4">
        <f ca="1">FORECAST(HZ286,OFFSET('Fluid Volume vs Fill Height'!$E$9:$E$2166,MATCH(HZ286,'Fluid Volume vs Fill Height'!$B$9:$B$2166,1)-1,0,2),
OFFSET('Fluid Volume vs Fill Height'!$B$9:$B$2166,MATCH(HZ286,'Fluid Volume vs Fill Height'!$B$9:$B$2166,1)-1,0,2))</f>
        <v>0</v>
      </c>
      <c r="IA298" s="4">
        <f ca="1">FORECAST(IA286,OFFSET('Fluid Volume vs Fill Height'!$E$9:$E$2166,MATCH(IA286,'Fluid Volume vs Fill Height'!$B$9:$B$2166,1)-1,0,2),
OFFSET('Fluid Volume vs Fill Height'!$B$9:$B$2166,MATCH(IA286,'Fluid Volume vs Fill Height'!$B$9:$B$2166,1)-1,0,2))</f>
        <v>0</v>
      </c>
      <c r="IB298" s="4">
        <f ca="1">FORECAST(IB286,OFFSET('Fluid Volume vs Fill Height'!$E$9:$E$2166,MATCH(IB286,'Fluid Volume vs Fill Height'!$B$9:$B$2166,1)-1,0,2),
OFFSET('Fluid Volume vs Fill Height'!$B$9:$B$2166,MATCH(IB286,'Fluid Volume vs Fill Height'!$B$9:$B$2166,1)-1,0,2))</f>
        <v>0</v>
      </c>
      <c r="IC298" s="4">
        <f ca="1">FORECAST(IC286,OFFSET('Fluid Volume vs Fill Height'!$E$9:$E$2166,MATCH(IC286,'Fluid Volume vs Fill Height'!$B$9:$B$2166,1)-1,0,2),
OFFSET('Fluid Volume vs Fill Height'!$B$9:$B$2166,MATCH(IC286,'Fluid Volume vs Fill Height'!$B$9:$B$2166,1)-1,0,2))</f>
        <v>0</v>
      </c>
      <c r="ID298" s="4">
        <f ca="1">FORECAST(ID286,OFFSET('Fluid Volume vs Fill Height'!$E$9:$E$2166,MATCH(ID286,'Fluid Volume vs Fill Height'!$B$9:$B$2166,1)-1,0,2),
OFFSET('Fluid Volume vs Fill Height'!$B$9:$B$2166,MATCH(ID286,'Fluid Volume vs Fill Height'!$B$9:$B$2166,1)-1,0,2))</f>
        <v>0</v>
      </c>
      <c r="IE298" s="4">
        <f ca="1">FORECAST(IE286,OFFSET('Fluid Volume vs Fill Height'!$E$9:$E$2166,MATCH(IE286,'Fluid Volume vs Fill Height'!$B$9:$B$2166,1)-1,0,2),
OFFSET('Fluid Volume vs Fill Height'!$B$9:$B$2166,MATCH(IE286,'Fluid Volume vs Fill Height'!$B$9:$B$2166,1)-1,0,2))</f>
        <v>0</v>
      </c>
      <c r="IF298" s="4">
        <f ca="1">FORECAST(IF286,OFFSET('Fluid Volume vs Fill Height'!$E$9:$E$2166,MATCH(IF286,'Fluid Volume vs Fill Height'!$B$9:$B$2166,1)-1,0,2),
OFFSET('Fluid Volume vs Fill Height'!$B$9:$B$2166,MATCH(IF286,'Fluid Volume vs Fill Height'!$B$9:$B$2166,1)-1,0,2))</f>
        <v>0</v>
      </c>
      <c r="IG298" s="4">
        <f ca="1">FORECAST(IG286,OFFSET('Fluid Volume vs Fill Height'!$E$9:$E$2166,MATCH(IG286,'Fluid Volume vs Fill Height'!$B$9:$B$2166,1)-1,0,2),
OFFSET('Fluid Volume vs Fill Height'!$B$9:$B$2166,MATCH(IG286,'Fluid Volume vs Fill Height'!$B$9:$B$2166,1)-1,0,2))</f>
        <v>0</v>
      </c>
      <c r="IH298" s="4">
        <f ca="1">FORECAST(IH286,OFFSET('Fluid Volume vs Fill Height'!$E$9:$E$2166,MATCH(IH286,'Fluid Volume vs Fill Height'!$B$9:$B$2166,1)-1,0,2),
OFFSET('Fluid Volume vs Fill Height'!$B$9:$B$2166,MATCH(IH286,'Fluid Volume vs Fill Height'!$B$9:$B$2166,1)-1,0,2))</f>
        <v>0</v>
      </c>
      <c r="II298" s="4">
        <f ca="1">FORECAST(II286,OFFSET('Fluid Volume vs Fill Height'!$E$9:$E$2166,MATCH(II286,'Fluid Volume vs Fill Height'!$B$9:$B$2166,1)-1,0,2),
OFFSET('Fluid Volume vs Fill Height'!$B$9:$B$2166,MATCH(II286,'Fluid Volume vs Fill Height'!$B$9:$B$2166,1)-1,0,2))</f>
        <v>0</v>
      </c>
      <c r="IJ298" s="4">
        <f ca="1">FORECAST(IJ286,OFFSET('Fluid Volume vs Fill Height'!$E$9:$E$2166,MATCH(IJ286,'Fluid Volume vs Fill Height'!$B$9:$B$2166,1)-1,0,2),
OFFSET('Fluid Volume vs Fill Height'!$B$9:$B$2166,MATCH(IJ286,'Fluid Volume vs Fill Height'!$B$9:$B$2166,1)-1,0,2))</f>
        <v>0</v>
      </c>
      <c r="IK298" s="4">
        <f ca="1">FORECAST(IK286,OFFSET('Fluid Volume vs Fill Height'!$E$9:$E$2166,MATCH(IK286,'Fluid Volume vs Fill Height'!$B$9:$B$2166,1)-1,0,2),
OFFSET('Fluid Volume vs Fill Height'!$B$9:$B$2166,MATCH(IK286,'Fluid Volume vs Fill Height'!$B$9:$B$2166,1)-1,0,2))</f>
        <v>0</v>
      </c>
      <c r="IL298" s="4">
        <f ca="1">FORECAST(IL286,OFFSET('Fluid Volume vs Fill Height'!$E$9:$E$2166,MATCH(IL286,'Fluid Volume vs Fill Height'!$B$9:$B$2166,1)-1,0,2),
OFFSET('Fluid Volume vs Fill Height'!$B$9:$B$2166,MATCH(IL286,'Fluid Volume vs Fill Height'!$B$9:$B$2166,1)-1,0,2))</f>
        <v>0</v>
      </c>
      <c r="IM298" s="4">
        <f ca="1">FORECAST(IM286,OFFSET('Fluid Volume vs Fill Height'!$E$9:$E$2166,MATCH(IM286,'Fluid Volume vs Fill Height'!$B$9:$B$2166,1)-1,0,2),
OFFSET('Fluid Volume vs Fill Height'!$B$9:$B$2166,MATCH(IM286,'Fluid Volume vs Fill Height'!$B$9:$B$2166,1)-1,0,2))</f>
        <v>0</v>
      </c>
      <c r="IN298" s="4">
        <f ca="1">FORECAST(IN286,OFFSET('Fluid Volume vs Fill Height'!$E$9:$E$2166,MATCH(IN286,'Fluid Volume vs Fill Height'!$B$9:$B$2166,1)-1,0,2),
OFFSET('Fluid Volume vs Fill Height'!$B$9:$B$2166,MATCH(IN286,'Fluid Volume vs Fill Height'!$B$9:$B$2166,1)-1,0,2))</f>
        <v>0</v>
      </c>
      <c r="IO298" s="4">
        <f ca="1">FORECAST(IO286,OFFSET('Fluid Volume vs Fill Height'!$E$9:$E$2166,MATCH(IO286,'Fluid Volume vs Fill Height'!$B$9:$B$2166,1)-1,0,2),
OFFSET('Fluid Volume vs Fill Height'!$B$9:$B$2166,MATCH(IO286,'Fluid Volume vs Fill Height'!$B$9:$B$2166,1)-1,0,2))</f>
        <v>0</v>
      </c>
      <c r="IP298" s="4">
        <f ca="1">FORECAST(IP286,OFFSET('Fluid Volume vs Fill Height'!$E$9:$E$2166,MATCH(IP286,'Fluid Volume vs Fill Height'!$B$9:$B$2166,1)-1,0,2),
OFFSET('Fluid Volume vs Fill Height'!$B$9:$B$2166,MATCH(IP286,'Fluid Volume vs Fill Height'!$B$9:$B$2166,1)-1,0,2))</f>
        <v>0</v>
      </c>
      <c r="IQ298" s="4">
        <f ca="1">FORECAST(IQ286,OFFSET('Fluid Volume vs Fill Height'!$E$9:$E$2166,MATCH(IQ286,'Fluid Volume vs Fill Height'!$B$9:$B$2166,1)-1,0,2),
OFFSET('Fluid Volume vs Fill Height'!$B$9:$B$2166,MATCH(IQ286,'Fluid Volume vs Fill Height'!$B$9:$B$2166,1)-1,0,2))</f>
        <v>0</v>
      </c>
      <c r="IR298" s="4">
        <f ca="1">FORECAST(IR286,OFFSET('Fluid Volume vs Fill Height'!$E$9:$E$2166,MATCH(IR286,'Fluid Volume vs Fill Height'!$B$9:$B$2166,1)-1,0,2),
OFFSET('Fluid Volume vs Fill Height'!$B$9:$B$2166,MATCH(IR286,'Fluid Volume vs Fill Height'!$B$9:$B$2166,1)-1,0,2))</f>
        <v>0</v>
      </c>
      <c r="IS298" s="4">
        <f ca="1">FORECAST(IS286,OFFSET('Fluid Volume vs Fill Height'!$E$9:$E$2166,MATCH(IS286,'Fluid Volume vs Fill Height'!$B$9:$B$2166,1)-1,0,2),
OFFSET('Fluid Volume vs Fill Height'!$B$9:$B$2166,MATCH(IS286,'Fluid Volume vs Fill Height'!$B$9:$B$2166,1)-1,0,2))</f>
        <v>0</v>
      </c>
      <c r="IT298" s="4">
        <f ca="1">FORECAST(IT286,OFFSET('Fluid Volume vs Fill Height'!$E$9:$E$2166,MATCH(IT286,'Fluid Volume vs Fill Height'!$B$9:$B$2166,1)-1,0,2),
OFFSET('Fluid Volume vs Fill Height'!$B$9:$B$2166,MATCH(IT286,'Fluid Volume vs Fill Height'!$B$9:$B$2166,1)-1,0,2))</f>
        <v>0</v>
      </c>
      <c r="IU298" s="4">
        <f ca="1">FORECAST(IU286,OFFSET('Fluid Volume vs Fill Height'!$E$9:$E$2166,MATCH(IU286,'Fluid Volume vs Fill Height'!$B$9:$B$2166,1)-1,0,2),
OFFSET('Fluid Volume vs Fill Height'!$B$9:$B$2166,MATCH(IU286,'Fluid Volume vs Fill Height'!$B$9:$B$2166,1)-1,0,2))</f>
        <v>0</v>
      </c>
      <c r="IV298" s="4">
        <f ca="1">FORECAST(IV286,OFFSET('Fluid Volume vs Fill Height'!$E$9:$E$2166,MATCH(IV286,'Fluid Volume vs Fill Height'!$B$9:$B$2166,1)-1,0,2),
OFFSET('Fluid Volume vs Fill Height'!$B$9:$B$2166,MATCH(IV286,'Fluid Volume vs Fill Height'!$B$9:$B$2166,1)-1,0,2))</f>
        <v>0</v>
      </c>
    </row>
    <row r="299" spans="1:256" x14ac:dyDescent="0.15">
      <c r="A299" s="2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row>
    <row r="300" spans="1:256" x14ac:dyDescent="0.15">
      <c r="A300" s="51" t="s">
        <v>263</v>
      </c>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row>
    <row r="301" spans="1:256" x14ac:dyDescent="0.15">
      <c r="A301" s="31" t="s">
        <v>138</v>
      </c>
      <c r="B301" s="32" t="s">
        <v>142</v>
      </c>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row>
    <row r="302" spans="1:256" x14ac:dyDescent="0.15">
      <c r="A302" s="24" t="s">
        <v>96</v>
      </c>
      <c r="B302" s="2" t="s">
        <v>10</v>
      </c>
      <c r="C302" s="4"/>
      <c r="D302" s="39">
        <f t="shared" ref="D302:BO302" ca="1" si="464">IF(OR($B$301="y",$B$301="Y"),MAX((D277-$B$78),0)/($J108+1E-36),D$207)</f>
        <v>79490.608286753137</v>
      </c>
      <c r="E302" s="39">
        <f t="shared" ca="1" si="464"/>
        <v>77858.423593218467</v>
      </c>
      <c r="F302" s="39">
        <f t="shared" ca="1" si="464"/>
        <v>76209.829387838618</v>
      </c>
      <c r="G302" s="39">
        <f t="shared" ca="1" si="464"/>
        <v>74544.660694137478</v>
      </c>
      <c r="H302" s="39">
        <f t="shared" ca="1" si="464"/>
        <v>72862.750877013372</v>
      </c>
      <c r="I302" s="39">
        <f t="shared" ca="1" si="464"/>
        <v>71163.931626063539</v>
      </c>
      <c r="J302" s="39">
        <f t="shared" ca="1" si="464"/>
        <v>69448.032938741249</v>
      </c>
      <c r="K302" s="39">
        <f t="shared" ca="1" si="464"/>
        <v>67714.883103343425</v>
      </c>
      <c r="L302" s="39">
        <f t="shared" ca="1" si="464"/>
        <v>65964.308681827315</v>
      </c>
      <c r="M302" s="39">
        <f t="shared" ca="1" si="464"/>
        <v>64196.134492454294</v>
      </c>
      <c r="N302" s="39">
        <f t="shared" ca="1" si="464"/>
        <v>62410.183592259367</v>
      </c>
      <c r="O302" s="39">
        <f t="shared" ca="1" si="464"/>
        <v>60606.277259344235</v>
      </c>
      <c r="P302" s="39">
        <f t="shared" ca="1" si="464"/>
        <v>58784.234974992432</v>
      </c>
      <c r="Q302" s="39">
        <f t="shared" ca="1" si="464"/>
        <v>56943.874405604656</v>
      </c>
      <c r="R302" s="39">
        <f t="shared" ca="1" si="464"/>
        <v>55085.011384452409</v>
      </c>
      <c r="S302" s="39">
        <f t="shared" ca="1" si="464"/>
        <v>53207.459893248313</v>
      </c>
      <c r="T302" s="39">
        <f t="shared" ca="1" si="464"/>
        <v>51311.032043531035</v>
      </c>
      <c r="U302" s="39">
        <f t="shared" ca="1" si="464"/>
        <v>49395.538057863079</v>
      </c>
      <c r="V302" s="39">
        <f t="shared" ca="1" si="464"/>
        <v>47460.78625083965</v>
      </c>
      <c r="W302" s="39">
        <f t="shared" ca="1" si="464"/>
        <v>45506.583009906426</v>
      </c>
      <c r="X302" s="39">
        <f t="shared" ca="1" si="464"/>
        <v>43532.732775984558</v>
      </c>
      <c r="Y302" s="39">
        <f t="shared" ca="1" si="464"/>
        <v>41539.038023900917</v>
      </c>
      <c r="Z302" s="39">
        <f t="shared" ca="1" si="464"/>
        <v>39525.299242621542</v>
      </c>
      <c r="AA302" s="39">
        <f t="shared" ca="1" si="464"/>
        <v>37491.314915286341</v>
      </c>
      <c r="AB302" s="39">
        <f t="shared" ca="1" si="464"/>
        <v>35436.881499043149</v>
      </c>
      <c r="AC302" s="39">
        <f t="shared" ca="1" si="464"/>
        <v>33361.793404678923</v>
      </c>
      <c r="AD302" s="39">
        <f t="shared" ca="1" si="464"/>
        <v>31265.842976046322</v>
      </c>
      <c r="AE302" s="39">
        <f t="shared" ca="1" si="464"/>
        <v>29148.82046928327</v>
      </c>
      <c r="AF302" s="39">
        <f t="shared" ca="1" si="464"/>
        <v>27010.51403182359</v>
      </c>
      <c r="AG302" s="39">
        <f t="shared" ca="1" si="464"/>
        <v>24850.70968119688</v>
      </c>
      <c r="AH302" s="39">
        <f t="shared" ca="1" si="464"/>
        <v>22669.191283614982</v>
      </c>
      <c r="AI302" s="39">
        <f t="shared" ca="1" si="464"/>
        <v>20465.740532343301</v>
      </c>
      <c r="AJ302" s="39">
        <f t="shared" ca="1" si="464"/>
        <v>18239.81487948573</v>
      </c>
      <c r="AK302" s="39">
        <f t="shared" ca="1" si="464"/>
        <v>15970.098312470542</v>
      </c>
      <c r="AL302" s="39">
        <f t="shared" ca="1" si="464"/>
        <v>13594.685608824358</v>
      </c>
      <c r="AM302" s="39">
        <f t="shared" ca="1" si="464"/>
        <v>11016.659265822607</v>
      </c>
      <c r="AN302" s="39">
        <f t="shared" ca="1" si="464"/>
        <v>8043.2967851513313</v>
      </c>
      <c r="AO302" s="39">
        <f t="shared" ca="1" si="464"/>
        <v>7669.666148778133</v>
      </c>
      <c r="AP302" s="39">
        <f t="shared" ca="1" si="464"/>
        <v>7669.666148778133</v>
      </c>
      <c r="AQ302" s="39">
        <f t="shared" ca="1" si="464"/>
        <v>7669.666148778133</v>
      </c>
      <c r="AR302" s="39">
        <f t="shared" ca="1" si="464"/>
        <v>7669.666148778133</v>
      </c>
      <c r="AS302" s="39">
        <f t="shared" ca="1" si="464"/>
        <v>7669.666148778133</v>
      </c>
      <c r="AT302" s="39">
        <f t="shared" ca="1" si="464"/>
        <v>7669.666148778133</v>
      </c>
      <c r="AU302" s="39">
        <f t="shared" ca="1" si="464"/>
        <v>7669.666148778133</v>
      </c>
      <c r="AV302" s="39">
        <f t="shared" ca="1" si="464"/>
        <v>7669.666148778133</v>
      </c>
      <c r="AW302" s="39">
        <f t="shared" ca="1" si="464"/>
        <v>7669.666148778133</v>
      </c>
      <c r="AX302" s="39">
        <f t="shared" ca="1" si="464"/>
        <v>7669.666148778133</v>
      </c>
      <c r="AY302" s="39">
        <f t="shared" ca="1" si="464"/>
        <v>7669.666148778133</v>
      </c>
      <c r="AZ302" s="39">
        <f t="shared" ca="1" si="464"/>
        <v>7669.666148778133</v>
      </c>
      <c r="BA302" s="39">
        <f t="shared" ca="1" si="464"/>
        <v>7669.666148778133</v>
      </c>
      <c r="BB302" s="39">
        <f t="shared" ca="1" si="464"/>
        <v>7669.666148778133</v>
      </c>
      <c r="BC302" s="39">
        <f t="shared" ca="1" si="464"/>
        <v>7669.666148778133</v>
      </c>
      <c r="BD302" s="39">
        <f t="shared" ca="1" si="464"/>
        <v>7669.666148778133</v>
      </c>
      <c r="BE302" s="39">
        <f t="shared" ca="1" si="464"/>
        <v>7669.666148778133</v>
      </c>
      <c r="BF302" s="39">
        <f t="shared" ca="1" si="464"/>
        <v>7669.666148778133</v>
      </c>
      <c r="BG302" s="39">
        <f t="shared" ca="1" si="464"/>
        <v>7669.666148778133</v>
      </c>
      <c r="BH302" s="39">
        <f t="shared" ca="1" si="464"/>
        <v>7669.666148778133</v>
      </c>
      <c r="BI302" s="39">
        <f t="shared" ca="1" si="464"/>
        <v>7669.666148778133</v>
      </c>
      <c r="BJ302" s="39">
        <f t="shared" ca="1" si="464"/>
        <v>7669.666148778133</v>
      </c>
      <c r="BK302" s="39">
        <f t="shared" ca="1" si="464"/>
        <v>7669.666148778133</v>
      </c>
      <c r="BL302" s="39">
        <f t="shared" ca="1" si="464"/>
        <v>7669.666148778133</v>
      </c>
      <c r="BM302" s="39">
        <f t="shared" ca="1" si="464"/>
        <v>7669.666148778133</v>
      </c>
      <c r="BN302" s="39">
        <f t="shared" ca="1" si="464"/>
        <v>7669.666148778133</v>
      </c>
      <c r="BO302" s="39">
        <f t="shared" ca="1" si="464"/>
        <v>7669.666148778133</v>
      </c>
      <c r="BP302" s="39">
        <f t="shared" ref="BP302:EA302" ca="1" si="465">IF(OR($B$301="y",$B$301="Y"),MAX((BP277-$B$78),0)/($J108+1E-36),BP$207)</f>
        <v>7669.666148778133</v>
      </c>
      <c r="BQ302" s="39">
        <f t="shared" ca="1" si="465"/>
        <v>7669.666148778133</v>
      </c>
      <c r="BR302" s="39">
        <f t="shared" ca="1" si="465"/>
        <v>7669.666148778133</v>
      </c>
      <c r="BS302" s="39">
        <f t="shared" ca="1" si="465"/>
        <v>7669.666148778133</v>
      </c>
      <c r="BT302" s="39">
        <f t="shared" ca="1" si="465"/>
        <v>7669.666148778133</v>
      </c>
      <c r="BU302" s="39">
        <f t="shared" ca="1" si="465"/>
        <v>7669.666148778133</v>
      </c>
      <c r="BV302" s="39">
        <f t="shared" ca="1" si="465"/>
        <v>7669.666148778133</v>
      </c>
      <c r="BW302" s="39">
        <f t="shared" ca="1" si="465"/>
        <v>7669.666148778133</v>
      </c>
      <c r="BX302" s="39">
        <f t="shared" ca="1" si="465"/>
        <v>7669.666148778133</v>
      </c>
      <c r="BY302" s="39">
        <f t="shared" ca="1" si="465"/>
        <v>7669.666148778133</v>
      </c>
      <c r="BZ302" s="39">
        <f t="shared" ca="1" si="465"/>
        <v>7669.666148778133</v>
      </c>
      <c r="CA302" s="39">
        <f t="shared" ca="1" si="465"/>
        <v>7669.666148778133</v>
      </c>
      <c r="CB302" s="39">
        <f t="shared" ca="1" si="465"/>
        <v>7669.666148778133</v>
      </c>
      <c r="CC302" s="39">
        <f t="shared" ca="1" si="465"/>
        <v>7669.666148778133</v>
      </c>
      <c r="CD302" s="39">
        <f t="shared" ca="1" si="465"/>
        <v>7669.666148778133</v>
      </c>
      <c r="CE302" s="39">
        <f t="shared" ca="1" si="465"/>
        <v>7669.666148778133</v>
      </c>
      <c r="CF302" s="39">
        <f t="shared" ca="1" si="465"/>
        <v>7669.666148778133</v>
      </c>
      <c r="CG302" s="39">
        <f t="shared" ca="1" si="465"/>
        <v>7669.666148778133</v>
      </c>
      <c r="CH302" s="39">
        <f t="shared" ca="1" si="465"/>
        <v>7669.666148778133</v>
      </c>
      <c r="CI302" s="39">
        <f t="shared" ca="1" si="465"/>
        <v>7669.666148778133</v>
      </c>
      <c r="CJ302" s="39">
        <f t="shared" ca="1" si="465"/>
        <v>7669.666148778133</v>
      </c>
      <c r="CK302" s="39">
        <f t="shared" ca="1" si="465"/>
        <v>7669.666148778133</v>
      </c>
      <c r="CL302" s="39">
        <f t="shared" ca="1" si="465"/>
        <v>7669.666148778133</v>
      </c>
      <c r="CM302" s="39">
        <f t="shared" ca="1" si="465"/>
        <v>7669.666148778133</v>
      </c>
      <c r="CN302" s="39">
        <f t="shared" ca="1" si="465"/>
        <v>7669.666148778133</v>
      </c>
      <c r="CO302" s="39">
        <f t="shared" ca="1" si="465"/>
        <v>7669.666148778133</v>
      </c>
      <c r="CP302" s="39">
        <f t="shared" ca="1" si="465"/>
        <v>7669.666148778133</v>
      </c>
      <c r="CQ302" s="39">
        <f t="shared" ca="1" si="465"/>
        <v>7669.666148778133</v>
      </c>
      <c r="CR302" s="39">
        <f t="shared" ca="1" si="465"/>
        <v>7669.666148778133</v>
      </c>
      <c r="CS302" s="39">
        <f t="shared" ca="1" si="465"/>
        <v>7669.666148778133</v>
      </c>
      <c r="CT302" s="39">
        <f t="shared" ca="1" si="465"/>
        <v>7669.666148778133</v>
      </c>
      <c r="CU302" s="39">
        <f t="shared" ca="1" si="465"/>
        <v>7669.666148778133</v>
      </c>
      <c r="CV302" s="39">
        <f t="shared" ca="1" si="465"/>
        <v>7669.666148778133</v>
      </c>
      <c r="CW302" s="39">
        <f t="shared" ca="1" si="465"/>
        <v>7669.666148778133</v>
      </c>
      <c r="CX302" s="39">
        <f t="shared" ca="1" si="465"/>
        <v>7669.666148778133</v>
      </c>
      <c r="CY302" s="39">
        <f t="shared" ca="1" si="465"/>
        <v>7669.666148778133</v>
      </c>
      <c r="CZ302" s="39">
        <f t="shared" ca="1" si="465"/>
        <v>7669.666148778133</v>
      </c>
      <c r="DA302" s="39">
        <f t="shared" ca="1" si="465"/>
        <v>7669.666148778133</v>
      </c>
      <c r="DB302" s="39">
        <f t="shared" ca="1" si="465"/>
        <v>7669.666148778133</v>
      </c>
      <c r="DC302" s="39">
        <f t="shared" ca="1" si="465"/>
        <v>7669.666148778133</v>
      </c>
      <c r="DD302" s="39">
        <f t="shared" ca="1" si="465"/>
        <v>7669.666148778133</v>
      </c>
      <c r="DE302" s="39">
        <f t="shared" ca="1" si="465"/>
        <v>7669.666148778133</v>
      </c>
      <c r="DF302" s="39">
        <f t="shared" ca="1" si="465"/>
        <v>7669.666148778133</v>
      </c>
      <c r="DG302" s="39">
        <f t="shared" ca="1" si="465"/>
        <v>7669.666148778133</v>
      </c>
      <c r="DH302" s="39">
        <f t="shared" ca="1" si="465"/>
        <v>7669.666148778133</v>
      </c>
      <c r="DI302" s="39">
        <f t="shared" ca="1" si="465"/>
        <v>7669.666148778133</v>
      </c>
      <c r="DJ302" s="39">
        <f t="shared" ca="1" si="465"/>
        <v>7669.666148778133</v>
      </c>
      <c r="DK302" s="39">
        <f t="shared" ca="1" si="465"/>
        <v>7669.666148778133</v>
      </c>
      <c r="DL302" s="39">
        <f t="shared" ca="1" si="465"/>
        <v>7669.666148778133</v>
      </c>
      <c r="DM302" s="39">
        <f t="shared" ca="1" si="465"/>
        <v>7669.666148778133</v>
      </c>
      <c r="DN302" s="39">
        <f t="shared" ca="1" si="465"/>
        <v>7669.666148778133</v>
      </c>
      <c r="DO302" s="39">
        <f t="shared" ca="1" si="465"/>
        <v>7669.666148778133</v>
      </c>
      <c r="DP302" s="39">
        <f t="shared" ca="1" si="465"/>
        <v>7669.666148778133</v>
      </c>
      <c r="DQ302" s="39">
        <f t="shared" ca="1" si="465"/>
        <v>7669.666148778133</v>
      </c>
      <c r="DR302" s="39">
        <f t="shared" ca="1" si="465"/>
        <v>7669.666148778133</v>
      </c>
      <c r="DS302" s="39">
        <f t="shared" ca="1" si="465"/>
        <v>7669.666148778133</v>
      </c>
      <c r="DT302" s="39">
        <f t="shared" ca="1" si="465"/>
        <v>7669.666148778133</v>
      </c>
      <c r="DU302" s="39">
        <f t="shared" ca="1" si="465"/>
        <v>7669.666148778133</v>
      </c>
      <c r="DV302" s="39">
        <f t="shared" ca="1" si="465"/>
        <v>7669.666148778133</v>
      </c>
      <c r="DW302" s="39">
        <f t="shared" ca="1" si="465"/>
        <v>7669.666148778133</v>
      </c>
      <c r="DX302" s="39">
        <f t="shared" ca="1" si="465"/>
        <v>7669.666148778133</v>
      </c>
      <c r="DY302" s="39">
        <f t="shared" ca="1" si="465"/>
        <v>7669.666148778133</v>
      </c>
      <c r="DZ302" s="39">
        <f t="shared" ca="1" si="465"/>
        <v>7669.666148778133</v>
      </c>
      <c r="EA302" s="39">
        <f t="shared" ca="1" si="465"/>
        <v>7669.666148778133</v>
      </c>
      <c r="EB302" s="39">
        <f t="shared" ref="EB302:GM302" ca="1" si="466">IF(OR($B$301="y",$B$301="Y"),MAX((EB277-$B$78),0)/($J108+1E-36),EB$207)</f>
        <v>7669.666148778133</v>
      </c>
      <c r="EC302" s="39">
        <f t="shared" ca="1" si="466"/>
        <v>7669.666148778133</v>
      </c>
      <c r="ED302" s="39">
        <f t="shared" ca="1" si="466"/>
        <v>7669.666148778133</v>
      </c>
      <c r="EE302" s="39">
        <f t="shared" ca="1" si="466"/>
        <v>7669.666148778133</v>
      </c>
      <c r="EF302" s="39">
        <f t="shared" ca="1" si="466"/>
        <v>7669.666148778133</v>
      </c>
      <c r="EG302" s="39">
        <f t="shared" ca="1" si="466"/>
        <v>7669.666148778133</v>
      </c>
      <c r="EH302" s="39">
        <f t="shared" ca="1" si="466"/>
        <v>7669.666148778133</v>
      </c>
      <c r="EI302" s="39">
        <f t="shared" ca="1" si="466"/>
        <v>7669.666148778133</v>
      </c>
      <c r="EJ302" s="39">
        <f t="shared" ca="1" si="466"/>
        <v>7669.666148778133</v>
      </c>
      <c r="EK302" s="39">
        <f t="shared" ca="1" si="466"/>
        <v>7669.666148778133</v>
      </c>
      <c r="EL302" s="39">
        <f t="shared" ca="1" si="466"/>
        <v>7669.666148778133</v>
      </c>
      <c r="EM302" s="39">
        <f t="shared" ca="1" si="466"/>
        <v>7669.666148778133</v>
      </c>
      <c r="EN302" s="39">
        <f t="shared" ca="1" si="466"/>
        <v>7669.666148778133</v>
      </c>
      <c r="EO302" s="39">
        <f t="shared" ca="1" si="466"/>
        <v>7669.666148778133</v>
      </c>
      <c r="EP302" s="39">
        <f t="shared" ca="1" si="466"/>
        <v>7669.666148778133</v>
      </c>
      <c r="EQ302" s="39">
        <f t="shared" ca="1" si="466"/>
        <v>7669.666148778133</v>
      </c>
      <c r="ER302" s="39">
        <f t="shared" ca="1" si="466"/>
        <v>7669.666148778133</v>
      </c>
      <c r="ES302" s="39">
        <f t="shared" ca="1" si="466"/>
        <v>7669.666148778133</v>
      </c>
      <c r="ET302" s="39">
        <f t="shared" ca="1" si="466"/>
        <v>7669.666148778133</v>
      </c>
      <c r="EU302" s="39">
        <f t="shared" ca="1" si="466"/>
        <v>7669.666148778133</v>
      </c>
      <c r="EV302" s="39">
        <f t="shared" ca="1" si="466"/>
        <v>7669.666148778133</v>
      </c>
      <c r="EW302" s="39">
        <f t="shared" ca="1" si="466"/>
        <v>7669.666148778133</v>
      </c>
      <c r="EX302" s="39">
        <f t="shared" ca="1" si="466"/>
        <v>7669.666148778133</v>
      </c>
      <c r="EY302" s="39">
        <f t="shared" ca="1" si="466"/>
        <v>7669.666148778133</v>
      </c>
      <c r="EZ302" s="39">
        <f t="shared" ca="1" si="466"/>
        <v>7669.666148778133</v>
      </c>
      <c r="FA302" s="39">
        <f t="shared" ca="1" si="466"/>
        <v>7669.666148778133</v>
      </c>
      <c r="FB302" s="39">
        <f t="shared" ca="1" si="466"/>
        <v>7669.666148778133</v>
      </c>
      <c r="FC302" s="39">
        <f t="shared" ca="1" si="466"/>
        <v>7669.666148778133</v>
      </c>
      <c r="FD302" s="39">
        <f t="shared" ca="1" si="466"/>
        <v>7669.666148778133</v>
      </c>
      <c r="FE302" s="39">
        <f t="shared" ca="1" si="466"/>
        <v>7669.666148778133</v>
      </c>
      <c r="FF302" s="39">
        <f t="shared" ca="1" si="466"/>
        <v>7669.666148778133</v>
      </c>
      <c r="FG302" s="39">
        <f t="shared" ca="1" si="466"/>
        <v>7669.666148778133</v>
      </c>
      <c r="FH302" s="39">
        <f t="shared" ca="1" si="466"/>
        <v>7669.666148778133</v>
      </c>
      <c r="FI302" s="39">
        <f t="shared" ca="1" si="466"/>
        <v>7669.666148778133</v>
      </c>
      <c r="FJ302" s="39">
        <f t="shared" ca="1" si="466"/>
        <v>7669.666148778133</v>
      </c>
      <c r="FK302" s="39">
        <f t="shared" ca="1" si="466"/>
        <v>7669.666148778133</v>
      </c>
      <c r="FL302" s="39">
        <f t="shared" ca="1" si="466"/>
        <v>7669.666148778133</v>
      </c>
      <c r="FM302" s="39">
        <f t="shared" ca="1" si="466"/>
        <v>7669.666148778133</v>
      </c>
      <c r="FN302" s="39">
        <f t="shared" ca="1" si="466"/>
        <v>7669.666148778133</v>
      </c>
      <c r="FO302" s="39">
        <f t="shared" ca="1" si="466"/>
        <v>7669.666148778133</v>
      </c>
      <c r="FP302" s="39">
        <f t="shared" ca="1" si="466"/>
        <v>7669.666148778133</v>
      </c>
      <c r="FQ302" s="39">
        <f t="shared" ca="1" si="466"/>
        <v>7669.666148778133</v>
      </c>
      <c r="FR302" s="39">
        <f t="shared" ca="1" si="466"/>
        <v>7669.666148778133</v>
      </c>
      <c r="FS302" s="39">
        <f t="shared" ca="1" si="466"/>
        <v>7669.666148778133</v>
      </c>
      <c r="FT302" s="39">
        <f t="shared" ca="1" si="466"/>
        <v>7669.666148778133</v>
      </c>
      <c r="FU302" s="39">
        <f t="shared" ca="1" si="466"/>
        <v>7669.666148778133</v>
      </c>
      <c r="FV302" s="39">
        <f t="shared" ca="1" si="466"/>
        <v>7669.666148778133</v>
      </c>
      <c r="FW302" s="39">
        <f t="shared" ca="1" si="466"/>
        <v>7669.666148778133</v>
      </c>
      <c r="FX302" s="39">
        <f t="shared" ca="1" si="466"/>
        <v>7669.666148778133</v>
      </c>
      <c r="FY302" s="39">
        <f t="shared" ca="1" si="466"/>
        <v>7669.666148778133</v>
      </c>
      <c r="FZ302" s="39">
        <f t="shared" ca="1" si="466"/>
        <v>7669.666148778133</v>
      </c>
      <c r="GA302" s="39">
        <f t="shared" ca="1" si="466"/>
        <v>7669.666148778133</v>
      </c>
      <c r="GB302" s="39">
        <f t="shared" ca="1" si="466"/>
        <v>7669.666148778133</v>
      </c>
      <c r="GC302" s="39">
        <f t="shared" ca="1" si="466"/>
        <v>7669.666148778133</v>
      </c>
      <c r="GD302" s="39">
        <f t="shared" ca="1" si="466"/>
        <v>7669.666148778133</v>
      </c>
      <c r="GE302" s="39">
        <f t="shared" ca="1" si="466"/>
        <v>7669.666148778133</v>
      </c>
      <c r="GF302" s="39">
        <f t="shared" ca="1" si="466"/>
        <v>7669.666148778133</v>
      </c>
      <c r="GG302" s="39">
        <f t="shared" ca="1" si="466"/>
        <v>7669.666148778133</v>
      </c>
      <c r="GH302" s="39">
        <f t="shared" ca="1" si="466"/>
        <v>7669.666148778133</v>
      </c>
      <c r="GI302" s="39">
        <f t="shared" ca="1" si="466"/>
        <v>7669.666148778133</v>
      </c>
      <c r="GJ302" s="39">
        <f t="shared" ca="1" si="466"/>
        <v>7669.666148778133</v>
      </c>
      <c r="GK302" s="39">
        <f t="shared" ca="1" si="466"/>
        <v>7669.666148778133</v>
      </c>
      <c r="GL302" s="39">
        <f t="shared" ca="1" si="466"/>
        <v>7669.666148778133</v>
      </c>
      <c r="GM302" s="39">
        <f t="shared" ca="1" si="466"/>
        <v>7669.666148778133</v>
      </c>
      <c r="GN302" s="39">
        <f t="shared" ref="GN302:IV302" ca="1" si="467">IF(OR($B$301="y",$B$301="Y"),MAX((GN277-$B$78),0)/($J108+1E-36),GN$207)</f>
        <v>7669.666148778133</v>
      </c>
      <c r="GO302" s="39">
        <f t="shared" ca="1" si="467"/>
        <v>7669.666148778133</v>
      </c>
      <c r="GP302" s="39">
        <f t="shared" ca="1" si="467"/>
        <v>7669.666148778133</v>
      </c>
      <c r="GQ302" s="39">
        <f t="shared" ca="1" si="467"/>
        <v>7669.666148778133</v>
      </c>
      <c r="GR302" s="39">
        <f t="shared" ca="1" si="467"/>
        <v>7669.666148778133</v>
      </c>
      <c r="GS302" s="39">
        <f t="shared" ca="1" si="467"/>
        <v>7669.666148778133</v>
      </c>
      <c r="GT302" s="39">
        <f t="shared" ca="1" si="467"/>
        <v>7669.666148778133</v>
      </c>
      <c r="GU302" s="39">
        <f t="shared" ca="1" si="467"/>
        <v>7669.666148778133</v>
      </c>
      <c r="GV302" s="39">
        <f t="shared" ca="1" si="467"/>
        <v>7669.666148778133</v>
      </c>
      <c r="GW302" s="39">
        <f t="shared" ca="1" si="467"/>
        <v>7669.666148778133</v>
      </c>
      <c r="GX302" s="39">
        <f t="shared" ca="1" si="467"/>
        <v>7669.666148778133</v>
      </c>
      <c r="GY302" s="39">
        <f t="shared" ca="1" si="467"/>
        <v>7669.666148778133</v>
      </c>
      <c r="GZ302" s="39">
        <f t="shared" ca="1" si="467"/>
        <v>7669.666148778133</v>
      </c>
      <c r="HA302" s="39">
        <f t="shared" ca="1" si="467"/>
        <v>7669.666148778133</v>
      </c>
      <c r="HB302" s="39">
        <f t="shared" ca="1" si="467"/>
        <v>7669.666148778133</v>
      </c>
      <c r="HC302" s="39">
        <f t="shared" ca="1" si="467"/>
        <v>7669.666148778133</v>
      </c>
      <c r="HD302" s="39">
        <f t="shared" ca="1" si="467"/>
        <v>7669.666148778133</v>
      </c>
      <c r="HE302" s="39">
        <f t="shared" ca="1" si="467"/>
        <v>7669.666148778133</v>
      </c>
      <c r="HF302" s="39">
        <f t="shared" ca="1" si="467"/>
        <v>7669.666148778133</v>
      </c>
      <c r="HG302" s="39">
        <f t="shared" ca="1" si="467"/>
        <v>7669.666148778133</v>
      </c>
      <c r="HH302" s="39">
        <f t="shared" ca="1" si="467"/>
        <v>7669.666148778133</v>
      </c>
      <c r="HI302" s="39">
        <f t="shared" ca="1" si="467"/>
        <v>7669.666148778133</v>
      </c>
      <c r="HJ302" s="39">
        <f t="shared" ca="1" si="467"/>
        <v>7669.666148778133</v>
      </c>
      <c r="HK302" s="39">
        <f t="shared" ca="1" si="467"/>
        <v>7669.666148778133</v>
      </c>
      <c r="HL302" s="39">
        <f t="shared" ca="1" si="467"/>
        <v>7669.666148778133</v>
      </c>
      <c r="HM302" s="39">
        <f t="shared" ca="1" si="467"/>
        <v>7669.666148778133</v>
      </c>
      <c r="HN302" s="39">
        <f t="shared" ca="1" si="467"/>
        <v>7669.666148778133</v>
      </c>
      <c r="HO302" s="39">
        <f t="shared" ca="1" si="467"/>
        <v>7669.666148778133</v>
      </c>
      <c r="HP302" s="39">
        <f t="shared" ca="1" si="467"/>
        <v>7669.666148778133</v>
      </c>
      <c r="HQ302" s="39">
        <f t="shared" ca="1" si="467"/>
        <v>7669.666148778133</v>
      </c>
      <c r="HR302" s="39">
        <f t="shared" ca="1" si="467"/>
        <v>7669.666148778133</v>
      </c>
      <c r="HS302" s="39">
        <f t="shared" ca="1" si="467"/>
        <v>7669.666148778133</v>
      </c>
      <c r="HT302" s="39">
        <f t="shared" ca="1" si="467"/>
        <v>7669.666148778133</v>
      </c>
      <c r="HU302" s="39">
        <f t="shared" ca="1" si="467"/>
        <v>7669.666148778133</v>
      </c>
      <c r="HV302" s="39">
        <f t="shared" ca="1" si="467"/>
        <v>7669.666148778133</v>
      </c>
      <c r="HW302" s="39">
        <f t="shared" ca="1" si="467"/>
        <v>7669.666148778133</v>
      </c>
      <c r="HX302" s="39">
        <f t="shared" ca="1" si="467"/>
        <v>7669.666148778133</v>
      </c>
      <c r="HY302" s="39">
        <f t="shared" ca="1" si="467"/>
        <v>7669.666148778133</v>
      </c>
      <c r="HZ302" s="39">
        <f t="shared" ca="1" si="467"/>
        <v>7669.666148778133</v>
      </c>
      <c r="IA302" s="39">
        <f t="shared" ca="1" si="467"/>
        <v>7669.666148778133</v>
      </c>
      <c r="IB302" s="39">
        <f t="shared" ca="1" si="467"/>
        <v>7669.666148778133</v>
      </c>
      <c r="IC302" s="39">
        <f t="shared" ca="1" si="467"/>
        <v>7669.666148778133</v>
      </c>
      <c r="ID302" s="39">
        <f t="shared" ca="1" si="467"/>
        <v>7669.666148778133</v>
      </c>
      <c r="IE302" s="39">
        <f t="shared" ca="1" si="467"/>
        <v>7669.666148778133</v>
      </c>
      <c r="IF302" s="39">
        <f t="shared" ca="1" si="467"/>
        <v>7669.666148778133</v>
      </c>
      <c r="IG302" s="39">
        <f t="shared" ca="1" si="467"/>
        <v>7669.666148778133</v>
      </c>
      <c r="IH302" s="39">
        <f t="shared" ca="1" si="467"/>
        <v>7669.666148778133</v>
      </c>
      <c r="II302" s="39">
        <f t="shared" ca="1" si="467"/>
        <v>7669.666148778133</v>
      </c>
      <c r="IJ302" s="39">
        <f t="shared" ca="1" si="467"/>
        <v>7669.666148778133</v>
      </c>
      <c r="IK302" s="39">
        <f t="shared" ca="1" si="467"/>
        <v>7669.666148778133</v>
      </c>
      <c r="IL302" s="39">
        <f t="shared" ca="1" si="467"/>
        <v>7669.666148778133</v>
      </c>
      <c r="IM302" s="39">
        <f t="shared" ca="1" si="467"/>
        <v>7669.666148778133</v>
      </c>
      <c r="IN302" s="39">
        <f t="shared" ca="1" si="467"/>
        <v>7669.666148778133</v>
      </c>
      <c r="IO302" s="39">
        <f t="shared" ca="1" si="467"/>
        <v>7669.666148778133</v>
      </c>
      <c r="IP302" s="39">
        <f t="shared" ca="1" si="467"/>
        <v>7669.666148778133</v>
      </c>
      <c r="IQ302" s="39">
        <f t="shared" ca="1" si="467"/>
        <v>7669.666148778133</v>
      </c>
      <c r="IR302" s="39">
        <f t="shared" ca="1" si="467"/>
        <v>7669.666148778133</v>
      </c>
      <c r="IS302" s="39">
        <f t="shared" ca="1" si="467"/>
        <v>7669.666148778133</v>
      </c>
      <c r="IT302" s="39">
        <f t="shared" ca="1" si="467"/>
        <v>7669.666148778133</v>
      </c>
      <c r="IU302" s="39">
        <f t="shared" ca="1" si="467"/>
        <v>7669.666148778133</v>
      </c>
      <c r="IV302" s="39">
        <f t="shared" ca="1" si="467"/>
        <v>7669.666148778133</v>
      </c>
    </row>
    <row r="303" spans="1:256" x14ac:dyDescent="0.15">
      <c r="A303" s="24" t="s">
        <v>97</v>
      </c>
      <c r="B303" s="2" t="s">
        <v>10</v>
      </c>
      <c r="C303" s="4"/>
      <c r="D303" s="39">
        <f t="shared" ref="D303:BO303" ca="1" si="468">IF(OR($B$301="y",$B$301="Y"),MAX((D278-$B$78),0)/($J109+1E-36),D$207)</f>
        <v>936.69305032491559</v>
      </c>
      <c r="E303" s="39">
        <f t="shared" ca="1" si="468"/>
        <v>937.84895054873141</v>
      </c>
      <c r="F303" s="39">
        <f t="shared" ca="1" si="468"/>
        <v>939.01505542289055</v>
      </c>
      <c r="G303" s="39">
        <f t="shared" ca="1" si="468"/>
        <v>940.19144419095426</v>
      </c>
      <c r="H303" s="39">
        <f t="shared" ca="1" si="468"/>
        <v>941.37819654879911</v>
      </c>
      <c r="I303" s="39">
        <f t="shared" ca="1" si="468"/>
        <v>942.57539264503316</v>
      </c>
      <c r="J303" s="39">
        <f t="shared" ca="1" si="468"/>
        <v>943.78311308138689</v>
      </c>
      <c r="K303" s="39">
        <f t="shared" ca="1" si="468"/>
        <v>945.00143891307903</v>
      </c>
      <c r="L303" s="39">
        <f t="shared" ca="1" si="468"/>
        <v>946.23045164915823</v>
      </c>
      <c r="M303" s="39">
        <f t="shared" ca="1" si="468"/>
        <v>941.14090851529681</v>
      </c>
      <c r="N303" s="39">
        <f t="shared" ca="1" si="468"/>
        <v>914.95815676455493</v>
      </c>
      <c r="O303" s="39">
        <f t="shared" ca="1" si="468"/>
        <v>888.51217121637853</v>
      </c>
      <c r="P303" s="39">
        <f t="shared" ca="1" si="468"/>
        <v>861.80030539446204</v>
      </c>
      <c r="Q303" s="39">
        <f t="shared" ca="1" si="468"/>
        <v>834.81988621559492</v>
      </c>
      <c r="R303" s="39">
        <f t="shared" ca="1" si="468"/>
        <v>807.56821372216234</v>
      </c>
      <c r="S303" s="39">
        <f t="shared" ca="1" si="468"/>
        <v>780.04256081195831</v>
      </c>
      <c r="T303" s="39">
        <f t="shared" ca="1" si="468"/>
        <v>752.24017296528166</v>
      </c>
      <c r="U303" s="39">
        <f t="shared" ca="1" si="468"/>
        <v>724.1582679692882</v>
      </c>
      <c r="V303" s="39">
        <f t="shared" ca="1" si="468"/>
        <v>695.7940356395726</v>
      </c>
      <c r="W303" s="39">
        <f t="shared" ca="1" si="468"/>
        <v>667.14463753894995</v>
      </c>
      <c r="X303" s="39">
        <f t="shared" ca="1" si="468"/>
        <v>638.20720669341028</v>
      </c>
      <c r="Y303" s="39">
        <f t="shared" ca="1" si="468"/>
        <v>608.9788473052181</v>
      </c>
      <c r="Z303" s="39">
        <f t="shared" ca="1" si="468"/>
        <v>579.45663446312676</v>
      </c>
      <c r="AA303" s="39">
        <f t="shared" ca="1" si="468"/>
        <v>549.63761384967961</v>
      </c>
      <c r="AB303" s="39">
        <f t="shared" ca="1" si="468"/>
        <v>519.51880144556867</v>
      </c>
      <c r="AC303" s="39">
        <f t="shared" ca="1" si="468"/>
        <v>489.09718323102061</v>
      </c>
      <c r="AD303" s="39">
        <f t="shared" ca="1" si="468"/>
        <v>458.36971488418152</v>
      </c>
      <c r="AE303" s="39">
        <f t="shared" ca="1" si="468"/>
        <v>427.3333214764678</v>
      </c>
      <c r="AF303" s="39">
        <f t="shared" ca="1" si="468"/>
        <v>395.98489716485363</v>
      </c>
      <c r="AG303" s="39">
        <f t="shared" ca="1" si="468"/>
        <v>364.32130488106844</v>
      </c>
      <c r="AH303" s="39">
        <f t="shared" ca="1" si="468"/>
        <v>332.33937601766644</v>
      </c>
      <c r="AI303" s="39">
        <f t="shared" ca="1" si="468"/>
        <v>300.03591011094119</v>
      </c>
      <c r="AJ303" s="39">
        <f t="shared" ca="1" si="468"/>
        <v>267.40295319257541</v>
      </c>
      <c r="AK303" s="39">
        <f t="shared" ca="1" si="468"/>
        <v>234.12800402559745</v>
      </c>
      <c r="AL303" s="39">
        <f t="shared" ca="1" si="468"/>
        <v>199.30350738443099</v>
      </c>
      <c r="AM303" s="39">
        <f t="shared" ca="1" si="468"/>
        <v>161.50861406551587</v>
      </c>
      <c r="AN303" s="39">
        <f t="shared" ca="1" si="468"/>
        <v>117.91793545957606</v>
      </c>
      <c r="AO303" s="39">
        <f t="shared" ca="1" si="468"/>
        <v>112.44036146940455</v>
      </c>
      <c r="AP303" s="39">
        <f t="shared" ca="1" si="468"/>
        <v>112.44036146940455</v>
      </c>
      <c r="AQ303" s="39">
        <f t="shared" ca="1" si="468"/>
        <v>112.44036146940455</v>
      </c>
      <c r="AR303" s="39">
        <f t="shared" ca="1" si="468"/>
        <v>112.44036146940455</v>
      </c>
      <c r="AS303" s="39">
        <f t="shared" ca="1" si="468"/>
        <v>112.44036146940455</v>
      </c>
      <c r="AT303" s="39">
        <f t="shared" ca="1" si="468"/>
        <v>112.44036146940455</v>
      </c>
      <c r="AU303" s="39">
        <f t="shared" ca="1" si="468"/>
        <v>112.44036146940455</v>
      </c>
      <c r="AV303" s="39">
        <f t="shared" ca="1" si="468"/>
        <v>112.44036146940455</v>
      </c>
      <c r="AW303" s="39">
        <f t="shared" ca="1" si="468"/>
        <v>112.44036146940455</v>
      </c>
      <c r="AX303" s="39">
        <f t="shared" ca="1" si="468"/>
        <v>112.44036146940455</v>
      </c>
      <c r="AY303" s="39">
        <f t="shared" ca="1" si="468"/>
        <v>112.44036146940455</v>
      </c>
      <c r="AZ303" s="39">
        <f t="shared" ca="1" si="468"/>
        <v>112.44036146940455</v>
      </c>
      <c r="BA303" s="39">
        <f t="shared" ca="1" si="468"/>
        <v>112.44036146940455</v>
      </c>
      <c r="BB303" s="39">
        <f t="shared" ca="1" si="468"/>
        <v>112.44036146940455</v>
      </c>
      <c r="BC303" s="39">
        <f t="shared" ca="1" si="468"/>
        <v>112.44036146940455</v>
      </c>
      <c r="BD303" s="39">
        <f t="shared" ca="1" si="468"/>
        <v>112.44036146940455</v>
      </c>
      <c r="BE303" s="39">
        <f t="shared" ca="1" si="468"/>
        <v>112.44036146940455</v>
      </c>
      <c r="BF303" s="39">
        <f t="shared" ca="1" si="468"/>
        <v>112.44036146940455</v>
      </c>
      <c r="BG303" s="39">
        <f t="shared" ca="1" si="468"/>
        <v>112.44036146940455</v>
      </c>
      <c r="BH303" s="39">
        <f t="shared" ca="1" si="468"/>
        <v>112.44036146940455</v>
      </c>
      <c r="BI303" s="39">
        <f t="shared" ca="1" si="468"/>
        <v>112.44036146940455</v>
      </c>
      <c r="BJ303" s="39">
        <f t="shared" ca="1" si="468"/>
        <v>112.44036146940455</v>
      </c>
      <c r="BK303" s="39">
        <f t="shared" ca="1" si="468"/>
        <v>112.44036146940455</v>
      </c>
      <c r="BL303" s="39">
        <f t="shared" ca="1" si="468"/>
        <v>112.44036146940455</v>
      </c>
      <c r="BM303" s="39">
        <f t="shared" ca="1" si="468"/>
        <v>112.44036146940455</v>
      </c>
      <c r="BN303" s="39">
        <f t="shared" ca="1" si="468"/>
        <v>112.44036146940455</v>
      </c>
      <c r="BO303" s="39">
        <f t="shared" ca="1" si="468"/>
        <v>112.44036146940455</v>
      </c>
      <c r="BP303" s="39">
        <f t="shared" ref="BP303:EA303" ca="1" si="469">IF(OR($B$301="y",$B$301="Y"),MAX((BP278-$B$78),0)/($J109+1E-36),BP$207)</f>
        <v>112.44036146940455</v>
      </c>
      <c r="BQ303" s="39">
        <f t="shared" ca="1" si="469"/>
        <v>112.44036146940455</v>
      </c>
      <c r="BR303" s="39">
        <f t="shared" ca="1" si="469"/>
        <v>112.44036146940455</v>
      </c>
      <c r="BS303" s="39">
        <f t="shared" ca="1" si="469"/>
        <v>112.44036146940455</v>
      </c>
      <c r="BT303" s="39">
        <f t="shared" ca="1" si="469"/>
        <v>112.44036146940455</v>
      </c>
      <c r="BU303" s="39">
        <f t="shared" ca="1" si="469"/>
        <v>112.44036146940455</v>
      </c>
      <c r="BV303" s="39">
        <f t="shared" ca="1" si="469"/>
        <v>112.44036146940455</v>
      </c>
      <c r="BW303" s="39">
        <f t="shared" ca="1" si="469"/>
        <v>112.44036146940455</v>
      </c>
      <c r="BX303" s="39">
        <f t="shared" ca="1" si="469"/>
        <v>112.44036146940455</v>
      </c>
      <c r="BY303" s="39">
        <f t="shared" ca="1" si="469"/>
        <v>112.44036146940455</v>
      </c>
      <c r="BZ303" s="39">
        <f t="shared" ca="1" si="469"/>
        <v>112.44036146940455</v>
      </c>
      <c r="CA303" s="39">
        <f t="shared" ca="1" si="469"/>
        <v>112.44036146940455</v>
      </c>
      <c r="CB303" s="39">
        <f t="shared" ca="1" si="469"/>
        <v>112.44036146940455</v>
      </c>
      <c r="CC303" s="39">
        <f t="shared" ca="1" si="469"/>
        <v>112.44036146940455</v>
      </c>
      <c r="CD303" s="39">
        <f t="shared" ca="1" si="469"/>
        <v>112.44036146940455</v>
      </c>
      <c r="CE303" s="39">
        <f t="shared" ca="1" si="469"/>
        <v>112.44036146940455</v>
      </c>
      <c r="CF303" s="39">
        <f t="shared" ca="1" si="469"/>
        <v>112.44036146940455</v>
      </c>
      <c r="CG303" s="39">
        <f t="shared" ca="1" si="469"/>
        <v>112.44036146940455</v>
      </c>
      <c r="CH303" s="39">
        <f t="shared" ca="1" si="469"/>
        <v>112.44036146940455</v>
      </c>
      <c r="CI303" s="39">
        <f t="shared" ca="1" si="469"/>
        <v>112.44036146940455</v>
      </c>
      <c r="CJ303" s="39">
        <f t="shared" ca="1" si="469"/>
        <v>112.44036146940455</v>
      </c>
      <c r="CK303" s="39">
        <f t="shared" ca="1" si="469"/>
        <v>112.44036146940455</v>
      </c>
      <c r="CL303" s="39">
        <f t="shared" ca="1" si="469"/>
        <v>112.44036146940455</v>
      </c>
      <c r="CM303" s="39">
        <f t="shared" ca="1" si="469"/>
        <v>112.44036146940455</v>
      </c>
      <c r="CN303" s="39">
        <f t="shared" ca="1" si="469"/>
        <v>112.44036146940455</v>
      </c>
      <c r="CO303" s="39">
        <f t="shared" ca="1" si="469"/>
        <v>112.44036146940455</v>
      </c>
      <c r="CP303" s="39">
        <f t="shared" ca="1" si="469"/>
        <v>112.44036146940455</v>
      </c>
      <c r="CQ303" s="39">
        <f t="shared" ca="1" si="469"/>
        <v>112.44036146940455</v>
      </c>
      <c r="CR303" s="39">
        <f t="shared" ca="1" si="469"/>
        <v>112.44036146940455</v>
      </c>
      <c r="CS303" s="39">
        <f t="shared" ca="1" si="469"/>
        <v>112.44036146940455</v>
      </c>
      <c r="CT303" s="39">
        <f t="shared" ca="1" si="469"/>
        <v>112.44036146940455</v>
      </c>
      <c r="CU303" s="39">
        <f t="shared" ca="1" si="469"/>
        <v>112.44036146940455</v>
      </c>
      <c r="CV303" s="39">
        <f t="shared" ca="1" si="469"/>
        <v>112.44036146940455</v>
      </c>
      <c r="CW303" s="39">
        <f t="shared" ca="1" si="469"/>
        <v>112.44036146940455</v>
      </c>
      <c r="CX303" s="39">
        <f t="shared" ca="1" si="469"/>
        <v>112.44036146940455</v>
      </c>
      <c r="CY303" s="39">
        <f t="shared" ca="1" si="469"/>
        <v>112.44036146940455</v>
      </c>
      <c r="CZ303" s="39">
        <f t="shared" ca="1" si="469"/>
        <v>112.44036146940455</v>
      </c>
      <c r="DA303" s="39">
        <f t="shared" ca="1" si="469"/>
        <v>112.44036146940455</v>
      </c>
      <c r="DB303" s="39">
        <f t="shared" ca="1" si="469"/>
        <v>112.44036146940455</v>
      </c>
      <c r="DC303" s="39">
        <f t="shared" ca="1" si="469"/>
        <v>112.44036146940455</v>
      </c>
      <c r="DD303" s="39">
        <f t="shared" ca="1" si="469"/>
        <v>112.44036146940455</v>
      </c>
      <c r="DE303" s="39">
        <f t="shared" ca="1" si="469"/>
        <v>112.44036146940455</v>
      </c>
      <c r="DF303" s="39">
        <f t="shared" ca="1" si="469"/>
        <v>112.44036146940455</v>
      </c>
      <c r="DG303" s="39">
        <f t="shared" ca="1" si="469"/>
        <v>112.44036146940455</v>
      </c>
      <c r="DH303" s="39">
        <f t="shared" ca="1" si="469"/>
        <v>112.44036146940455</v>
      </c>
      <c r="DI303" s="39">
        <f t="shared" ca="1" si="469"/>
        <v>112.44036146940455</v>
      </c>
      <c r="DJ303" s="39">
        <f t="shared" ca="1" si="469"/>
        <v>112.44036146940455</v>
      </c>
      <c r="DK303" s="39">
        <f t="shared" ca="1" si="469"/>
        <v>112.44036146940455</v>
      </c>
      <c r="DL303" s="39">
        <f t="shared" ca="1" si="469"/>
        <v>112.44036146940455</v>
      </c>
      <c r="DM303" s="39">
        <f t="shared" ca="1" si="469"/>
        <v>112.44036146940455</v>
      </c>
      <c r="DN303" s="39">
        <f t="shared" ca="1" si="469"/>
        <v>112.44036146940455</v>
      </c>
      <c r="DO303" s="39">
        <f t="shared" ca="1" si="469"/>
        <v>112.44036146940455</v>
      </c>
      <c r="DP303" s="39">
        <f t="shared" ca="1" si="469"/>
        <v>112.44036146940455</v>
      </c>
      <c r="DQ303" s="39">
        <f t="shared" ca="1" si="469"/>
        <v>112.44036146940455</v>
      </c>
      <c r="DR303" s="39">
        <f t="shared" ca="1" si="469"/>
        <v>112.44036146940455</v>
      </c>
      <c r="DS303" s="39">
        <f t="shared" ca="1" si="469"/>
        <v>112.44036146940455</v>
      </c>
      <c r="DT303" s="39">
        <f t="shared" ca="1" si="469"/>
        <v>112.44036146940455</v>
      </c>
      <c r="DU303" s="39">
        <f t="shared" ca="1" si="469"/>
        <v>112.44036146940455</v>
      </c>
      <c r="DV303" s="39">
        <f t="shared" ca="1" si="469"/>
        <v>112.44036146940455</v>
      </c>
      <c r="DW303" s="39">
        <f t="shared" ca="1" si="469"/>
        <v>112.44036146940455</v>
      </c>
      <c r="DX303" s="39">
        <f t="shared" ca="1" si="469"/>
        <v>112.44036146940455</v>
      </c>
      <c r="DY303" s="39">
        <f t="shared" ca="1" si="469"/>
        <v>112.44036146940455</v>
      </c>
      <c r="DZ303" s="39">
        <f t="shared" ca="1" si="469"/>
        <v>112.44036146940455</v>
      </c>
      <c r="EA303" s="39">
        <f t="shared" ca="1" si="469"/>
        <v>112.44036146940455</v>
      </c>
      <c r="EB303" s="39">
        <f t="shared" ref="EB303:GM303" ca="1" si="470">IF(OR($B$301="y",$B$301="Y"),MAX((EB278-$B$78),0)/($J109+1E-36),EB$207)</f>
        <v>112.44036146940455</v>
      </c>
      <c r="EC303" s="39">
        <f t="shared" ca="1" si="470"/>
        <v>112.44036146940455</v>
      </c>
      <c r="ED303" s="39">
        <f t="shared" ca="1" si="470"/>
        <v>112.44036146940455</v>
      </c>
      <c r="EE303" s="39">
        <f t="shared" ca="1" si="470"/>
        <v>112.44036146940455</v>
      </c>
      <c r="EF303" s="39">
        <f t="shared" ca="1" si="470"/>
        <v>112.44036146940455</v>
      </c>
      <c r="EG303" s="39">
        <f t="shared" ca="1" si="470"/>
        <v>112.44036146940455</v>
      </c>
      <c r="EH303" s="39">
        <f t="shared" ca="1" si="470"/>
        <v>112.44036146940455</v>
      </c>
      <c r="EI303" s="39">
        <f t="shared" ca="1" si="470"/>
        <v>112.44036146940455</v>
      </c>
      <c r="EJ303" s="39">
        <f t="shared" ca="1" si="470"/>
        <v>112.44036146940455</v>
      </c>
      <c r="EK303" s="39">
        <f t="shared" ca="1" si="470"/>
        <v>112.44036146940455</v>
      </c>
      <c r="EL303" s="39">
        <f t="shared" ca="1" si="470"/>
        <v>112.44036146940455</v>
      </c>
      <c r="EM303" s="39">
        <f t="shared" ca="1" si="470"/>
        <v>112.44036146940455</v>
      </c>
      <c r="EN303" s="39">
        <f t="shared" ca="1" si="470"/>
        <v>112.44036146940455</v>
      </c>
      <c r="EO303" s="39">
        <f t="shared" ca="1" si="470"/>
        <v>112.44036146940455</v>
      </c>
      <c r="EP303" s="39">
        <f t="shared" ca="1" si="470"/>
        <v>112.44036146940455</v>
      </c>
      <c r="EQ303" s="39">
        <f t="shared" ca="1" si="470"/>
        <v>112.44036146940455</v>
      </c>
      <c r="ER303" s="39">
        <f t="shared" ca="1" si="470"/>
        <v>112.44036146940455</v>
      </c>
      <c r="ES303" s="39">
        <f t="shared" ca="1" si="470"/>
        <v>112.44036146940455</v>
      </c>
      <c r="ET303" s="39">
        <f t="shared" ca="1" si="470"/>
        <v>112.44036146940455</v>
      </c>
      <c r="EU303" s="39">
        <f t="shared" ca="1" si="470"/>
        <v>112.44036146940455</v>
      </c>
      <c r="EV303" s="39">
        <f t="shared" ca="1" si="470"/>
        <v>112.44036146940455</v>
      </c>
      <c r="EW303" s="39">
        <f t="shared" ca="1" si="470"/>
        <v>112.44036146940455</v>
      </c>
      <c r="EX303" s="39">
        <f t="shared" ca="1" si="470"/>
        <v>112.44036146940455</v>
      </c>
      <c r="EY303" s="39">
        <f t="shared" ca="1" si="470"/>
        <v>112.44036146940455</v>
      </c>
      <c r="EZ303" s="39">
        <f t="shared" ca="1" si="470"/>
        <v>112.44036146940455</v>
      </c>
      <c r="FA303" s="39">
        <f t="shared" ca="1" si="470"/>
        <v>112.44036146940455</v>
      </c>
      <c r="FB303" s="39">
        <f t="shared" ca="1" si="470"/>
        <v>112.44036146940455</v>
      </c>
      <c r="FC303" s="39">
        <f t="shared" ca="1" si="470"/>
        <v>112.44036146940455</v>
      </c>
      <c r="FD303" s="39">
        <f t="shared" ca="1" si="470"/>
        <v>112.44036146940455</v>
      </c>
      <c r="FE303" s="39">
        <f t="shared" ca="1" si="470"/>
        <v>112.44036146940455</v>
      </c>
      <c r="FF303" s="39">
        <f t="shared" ca="1" si="470"/>
        <v>112.44036146940455</v>
      </c>
      <c r="FG303" s="39">
        <f t="shared" ca="1" si="470"/>
        <v>112.44036146940455</v>
      </c>
      <c r="FH303" s="39">
        <f t="shared" ca="1" si="470"/>
        <v>112.44036146940455</v>
      </c>
      <c r="FI303" s="39">
        <f t="shared" ca="1" si="470"/>
        <v>112.44036146940455</v>
      </c>
      <c r="FJ303" s="39">
        <f t="shared" ca="1" si="470"/>
        <v>112.44036146940455</v>
      </c>
      <c r="FK303" s="39">
        <f t="shared" ca="1" si="470"/>
        <v>112.44036146940455</v>
      </c>
      <c r="FL303" s="39">
        <f t="shared" ca="1" si="470"/>
        <v>112.44036146940455</v>
      </c>
      <c r="FM303" s="39">
        <f t="shared" ca="1" si="470"/>
        <v>112.44036146940455</v>
      </c>
      <c r="FN303" s="39">
        <f t="shared" ca="1" si="470"/>
        <v>112.44036146940455</v>
      </c>
      <c r="FO303" s="39">
        <f t="shared" ca="1" si="470"/>
        <v>112.44036146940455</v>
      </c>
      <c r="FP303" s="39">
        <f t="shared" ca="1" si="470"/>
        <v>112.44036146940455</v>
      </c>
      <c r="FQ303" s="39">
        <f t="shared" ca="1" si="470"/>
        <v>112.44036146940455</v>
      </c>
      <c r="FR303" s="39">
        <f t="shared" ca="1" si="470"/>
        <v>112.44036146940455</v>
      </c>
      <c r="FS303" s="39">
        <f t="shared" ca="1" si="470"/>
        <v>112.44036146940455</v>
      </c>
      <c r="FT303" s="39">
        <f t="shared" ca="1" si="470"/>
        <v>112.44036146940455</v>
      </c>
      <c r="FU303" s="39">
        <f t="shared" ca="1" si="470"/>
        <v>112.44036146940455</v>
      </c>
      <c r="FV303" s="39">
        <f t="shared" ca="1" si="470"/>
        <v>112.44036146940455</v>
      </c>
      <c r="FW303" s="39">
        <f t="shared" ca="1" si="470"/>
        <v>112.44036146940455</v>
      </c>
      <c r="FX303" s="39">
        <f t="shared" ca="1" si="470"/>
        <v>112.44036146940455</v>
      </c>
      <c r="FY303" s="39">
        <f t="shared" ca="1" si="470"/>
        <v>112.44036146940455</v>
      </c>
      <c r="FZ303" s="39">
        <f t="shared" ca="1" si="470"/>
        <v>112.44036146940455</v>
      </c>
      <c r="GA303" s="39">
        <f t="shared" ca="1" si="470"/>
        <v>112.44036146940455</v>
      </c>
      <c r="GB303" s="39">
        <f t="shared" ca="1" si="470"/>
        <v>112.44036146940455</v>
      </c>
      <c r="GC303" s="39">
        <f t="shared" ca="1" si="470"/>
        <v>112.44036146940455</v>
      </c>
      <c r="GD303" s="39">
        <f t="shared" ca="1" si="470"/>
        <v>112.44036146940455</v>
      </c>
      <c r="GE303" s="39">
        <f t="shared" ca="1" si="470"/>
        <v>112.44036146940455</v>
      </c>
      <c r="GF303" s="39">
        <f t="shared" ca="1" si="470"/>
        <v>112.44036146940455</v>
      </c>
      <c r="GG303" s="39">
        <f t="shared" ca="1" si="470"/>
        <v>112.44036146940455</v>
      </c>
      <c r="GH303" s="39">
        <f t="shared" ca="1" si="470"/>
        <v>112.44036146940455</v>
      </c>
      <c r="GI303" s="39">
        <f t="shared" ca="1" si="470"/>
        <v>112.44036146940455</v>
      </c>
      <c r="GJ303" s="39">
        <f t="shared" ca="1" si="470"/>
        <v>112.44036146940455</v>
      </c>
      <c r="GK303" s="39">
        <f t="shared" ca="1" si="470"/>
        <v>112.44036146940455</v>
      </c>
      <c r="GL303" s="39">
        <f t="shared" ca="1" si="470"/>
        <v>112.44036146940455</v>
      </c>
      <c r="GM303" s="39">
        <f t="shared" ca="1" si="470"/>
        <v>112.44036146940455</v>
      </c>
      <c r="GN303" s="39">
        <f t="shared" ref="GN303:IV303" ca="1" si="471">IF(OR($B$301="y",$B$301="Y"),MAX((GN278-$B$78),0)/($J109+1E-36),GN$207)</f>
        <v>112.44036146940455</v>
      </c>
      <c r="GO303" s="39">
        <f t="shared" ca="1" si="471"/>
        <v>112.44036146940455</v>
      </c>
      <c r="GP303" s="39">
        <f t="shared" ca="1" si="471"/>
        <v>112.44036146940455</v>
      </c>
      <c r="GQ303" s="39">
        <f t="shared" ca="1" si="471"/>
        <v>112.44036146940455</v>
      </c>
      <c r="GR303" s="39">
        <f t="shared" ca="1" si="471"/>
        <v>112.44036146940455</v>
      </c>
      <c r="GS303" s="39">
        <f t="shared" ca="1" si="471"/>
        <v>112.44036146940455</v>
      </c>
      <c r="GT303" s="39">
        <f t="shared" ca="1" si="471"/>
        <v>112.44036146940455</v>
      </c>
      <c r="GU303" s="39">
        <f t="shared" ca="1" si="471"/>
        <v>112.44036146940455</v>
      </c>
      <c r="GV303" s="39">
        <f t="shared" ca="1" si="471"/>
        <v>112.44036146940455</v>
      </c>
      <c r="GW303" s="39">
        <f t="shared" ca="1" si="471"/>
        <v>112.44036146940455</v>
      </c>
      <c r="GX303" s="39">
        <f t="shared" ca="1" si="471"/>
        <v>112.44036146940455</v>
      </c>
      <c r="GY303" s="39">
        <f t="shared" ca="1" si="471"/>
        <v>112.44036146940455</v>
      </c>
      <c r="GZ303" s="39">
        <f t="shared" ca="1" si="471"/>
        <v>112.44036146940455</v>
      </c>
      <c r="HA303" s="39">
        <f t="shared" ca="1" si="471"/>
        <v>112.44036146940455</v>
      </c>
      <c r="HB303" s="39">
        <f t="shared" ca="1" si="471"/>
        <v>112.44036146940455</v>
      </c>
      <c r="HC303" s="39">
        <f t="shared" ca="1" si="471"/>
        <v>112.44036146940455</v>
      </c>
      <c r="HD303" s="39">
        <f t="shared" ca="1" si="471"/>
        <v>112.44036146940455</v>
      </c>
      <c r="HE303" s="39">
        <f t="shared" ca="1" si="471"/>
        <v>112.44036146940455</v>
      </c>
      <c r="HF303" s="39">
        <f t="shared" ca="1" si="471"/>
        <v>112.44036146940455</v>
      </c>
      <c r="HG303" s="39">
        <f t="shared" ca="1" si="471"/>
        <v>112.44036146940455</v>
      </c>
      <c r="HH303" s="39">
        <f t="shared" ca="1" si="471"/>
        <v>112.44036146940455</v>
      </c>
      <c r="HI303" s="39">
        <f t="shared" ca="1" si="471"/>
        <v>112.44036146940455</v>
      </c>
      <c r="HJ303" s="39">
        <f t="shared" ca="1" si="471"/>
        <v>112.44036146940455</v>
      </c>
      <c r="HK303" s="39">
        <f t="shared" ca="1" si="471"/>
        <v>112.44036146940455</v>
      </c>
      <c r="HL303" s="39">
        <f t="shared" ca="1" si="471"/>
        <v>112.44036146940455</v>
      </c>
      <c r="HM303" s="39">
        <f t="shared" ca="1" si="471"/>
        <v>112.44036146940455</v>
      </c>
      <c r="HN303" s="39">
        <f t="shared" ca="1" si="471"/>
        <v>112.44036146940455</v>
      </c>
      <c r="HO303" s="39">
        <f t="shared" ca="1" si="471"/>
        <v>112.44036146940455</v>
      </c>
      <c r="HP303" s="39">
        <f t="shared" ca="1" si="471"/>
        <v>112.44036146940455</v>
      </c>
      <c r="HQ303" s="39">
        <f t="shared" ca="1" si="471"/>
        <v>112.44036146940455</v>
      </c>
      <c r="HR303" s="39">
        <f t="shared" ca="1" si="471"/>
        <v>112.44036146940455</v>
      </c>
      <c r="HS303" s="39">
        <f t="shared" ca="1" si="471"/>
        <v>112.44036146940455</v>
      </c>
      <c r="HT303" s="39">
        <f t="shared" ca="1" si="471"/>
        <v>112.44036146940455</v>
      </c>
      <c r="HU303" s="39">
        <f t="shared" ca="1" si="471"/>
        <v>112.44036146940455</v>
      </c>
      <c r="HV303" s="39">
        <f t="shared" ca="1" si="471"/>
        <v>112.44036146940455</v>
      </c>
      <c r="HW303" s="39">
        <f t="shared" ca="1" si="471"/>
        <v>112.44036146940455</v>
      </c>
      <c r="HX303" s="39">
        <f t="shared" ca="1" si="471"/>
        <v>112.44036146940455</v>
      </c>
      <c r="HY303" s="39">
        <f t="shared" ca="1" si="471"/>
        <v>112.44036146940455</v>
      </c>
      <c r="HZ303" s="39">
        <f t="shared" ca="1" si="471"/>
        <v>112.44036146940455</v>
      </c>
      <c r="IA303" s="39">
        <f t="shared" ca="1" si="471"/>
        <v>112.44036146940455</v>
      </c>
      <c r="IB303" s="39">
        <f t="shared" ca="1" si="471"/>
        <v>112.44036146940455</v>
      </c>
      <c r="IC303" s="39">
        <f t="shared" ca="1" si="471"/>
        <v>112.44036146940455</v>
      </c>
      <c r="ID303" s="39">
        <f t="shared" ca="1" si="471"/>
        <v>112.44036146940455</v>
      </c>
      <c r="IE303" s="39">
        <f t="shared" ca="1" si="471"/>
        <v>112.44036146940455</v>
      </c>
      <c r="IF303" s="39">
        <f t="shared" ca="1" si="471"/>
        <v>112.44036146940455</v>
      </c>
      <c r="IG303" s="39">
        <f t="shared" ca="1" si="471"/>
        <v>112.44036146940455</v>
      </c>
      <c r="IH303" s="39">
        <f t="shared" ca="1" si="471"/>
        <v>112.44036146940455</v>
      </c>
      <c r="II303" s="39">
        <f t="shared" ca="1" si="471"/>
        <v>112.44036146940455</v>
      </c>
      <c r="IJ303" s="39">
        <f t="shared" ca="1" si="471"/>
        <v>112.44036146940455</v>
      </c>
      <c r="IK303" s="39">
        <f t="shared" ca="1" si="471"/>
        <v>112.44036146940455</v>
      </c>
      <c r="IL303" s="39">
        <f t="shared" ca="1" si="471"/>
        <v>112.44036146940455</v>
      </c>
      <c r="IM303" s="39">
        <f t="shared" ca="1" si="471"/>
        <v>112.44036146940455</v>
      </c>
      <c r="IN303" s="39">
        <f t="shared" ca="1" si="471"/>
        <v>112.44036146940455</v>
      </c>
      <c r="IO303" s="39">
        <f t="shared" ca="1" si="471"/>
        <v>112.44036146940455</v>
      </c>
      <c r="IP303" s="39">
        <f t="shared" ca="1" si="471"/>
        <v>112.44036146940455</v>
      </c>
      <c r="IQ303" s="39">
        <f t="shared" ca="1" si="471"/>
        <v>112.44036146940455</v>
      </c>
      <c r="IR303" s="39">
        <f t="shared" ca="1" si="471"/>
        <v>112.44036146940455</v>
      </c>
      <c r="IS303" s="39">
        <f t="shared" ca="1" si="471"/>
        <v>112.44036146940455</v>
      </c>
      <c r="IT303" s="39">
        <f t="shared" ca="1" si="471"/>
        <v>112.44036146940455</v>
      </c>
      <c r="IU303" s="39">
        <f t="shared" ca="1" si="471"/>
        <v>112.44036146940455</v>
      </c>
      <c r="IV303" s="39">
        <f t="shared" ca="1" si="471"/>
        <v>112.44036146940455</v>
      </c>
    </row>
    <row r="304" spans="1:256" x14ac:dyDescent="0.15">
      <c r="A304" s="24" t="s">
        <v>98</v>
      </c>
      <c r="B304" s="2" t="s">
        <v>10</v>
      </c>
      <c r="C304" s="4"/>
      <c r="D304" s="39">
        <f t="shared" ref="D304:BO304" ca="1" si="472">IF(OR($B$301="y",$B$301="Y"),MAX((D279-$B$78),0)/($J110+1E-36),D$207)</f>
        <v>63.790211769838926</v>
      </c>
      <c r="E304" s="39">
        <f t="shared" ca="1" si="472"/>
        <v>63.871216416815514</v>
      </c>
      <c r="F304" s="39">
        <f t="shared" ca="1" si="472"/>
        <v>63.952936198266137</v>
      </c>
      <c r="G304" s="39">
        <f t="shared" ca="1" si="472"/>
        <v>64.035376667521916</v>
      </c>
      <c r="H304" s="39">
        <f t="shared" ca="1" si="472"/>
        <v>64.118543409611888</v>
      </c>
      <c r="I304" s="39">
        <f t="shared" ca="1" si="472"/>
        <v>64.202442041292286</v>
      </c>
      <c r="J304" s="39">
        <f t="shared" ca="1" si="472"/>
        <v>64.287078211073705</v>
      </c>
      <c r="K304" s="39">
        <f t="shared" ca="1" si="472"/>
        <v>64.372457599246928</v>
      </c>
      <c r="L304" s="39">
        <f t="shared" ca="1" si="472"/>
        <v>64.458585917906802</v>
      </c>
      <c r="M304" s="39">
        <f t="shared" ca="1" si="472"/>
        <v>64.545468910974435</v>
      </c>
      <c r="N304" s="39">
        <f t="shared" ca="1" si="472"/>
        <v>64.63311235421763</v>
      </c>
      <c r="O304" s="39">
        <f t="shared" ca="1" si="472"/>
        <v>64.72152205526973</v>
      </c>
      <c r="P304" s="39">
        <f t="shared" ca="1" si="472"/>
        <v>64.810703853646586</v>
      </c>
      <c r="Q304" s="39">
        <f t="shared" ca="1" si="472"/>
        <v>64.900663620761875</v>
      </c>
      <c r="R304" s="39">
        <f t="shared" ca="1" si="472"/>
        <v>64.991407259940729</v>
      </c>
      <c r="S304" s="39">
        <f t="shared" ca="1" si="472"/>
        <v>65.082940706431614</v>
      </c>
      <c r="T304" s="39">
        <f t="shared" ca="1" si="472"/>
        <v>65.175269927416494</v>
      </c>
      <c r="U304" s="39">
        <f t="shared" ca="1" si="472"/>
        <v>65.268400922019424</v>
      </c>
      <c r="V304" s="39">
        <f t="shared" ca="1" si="472"/>
        <v>65.362339721313219</v>
      </c>
      <c r="W304" s="39">
        <f t="shared" ca="1" si="472"/>
        <v>65.45709238832471</v>
      </c>
      <c r="X304" s="39">
        <f t="shared" ca="1" si="472"/>
        <v>65.552665018038184</v>
      </c>
      <c r="Y304" s="39">
        <f t="shared" ca="1" si="472"/>
        <v>65.649063737397157</v>
      </c>
      <c r="Z304" s="39">
        <f t="shared" ca="1" si="472"/>
        <v>65.746294705304535</v>
      </c>
      <c r="AA304" s="39">
        <f t="shared" ca="1" si="472"/>
        <v>65.844364112621193</v>
      </c>
      <c r="AB304" s="39">
        <f t="shared" ca="1" si="472"/>
        <v>65.943278182162828</v>
      </c>
      <c r="AC304" s="39">
        <f t="shared" ca="1" si="472"/>
        <v>66.043043168695249</v>
      </c>
      <c r="AD304" s="39">
        <f t="shared" ca="1" si="472"/>
        <v>66.143665358928118</v>
      </c>
      <c r="AE304" s="39">
        <f t="shared" ca="1" si="472"/>
        <v>66.245151071507024</v>
      </c>
      <c r="AF304" s="39">
        <f t="shared" ca="1" si="472"/>
        <v>66.347506657004061</v>
      </c>
      <c r="AG304" s="39">
        <f t="shared" ca="1" si="472"/>
        <v>61.92665557104565</v>
      </c>
      <c r="AH304" s="39">
        <f t="shared" ca="1" si="472"/>
        <v>56.490426981921225</v>
      </c>
      <c r="AI304" s="39">
        <f t="shared" ca="1" si="472"/>
        <v>50.999544126168857</v>
      </c>
      <c r="AJ304" s="39">
        <f t="shared" ca="1" si="472"/>
        <v>45.452655003096275</v>
      </c>
      <c r="AK304" s="39">
        <f t="shared" ca="1" si="472"/>
        <v>39.796641235578136</v>
      </c>
      <c r="AL304" s="39">
        <f t="shared" ca="1" si="472"/>
        <v>33.877238279891657</v>
      </c>
      <c r="AM304" s="39">
        <f t="shared" ca="1" si="472"/>
        <v>27.452932839755722</v>
      </c>
      <c r="AN304" s="39">
        <f t="shared" ca="1" si="472"/>
        <v>20.043470631611179</v>
      </c>
      <c r="AO304" s="39">
        <f t="shared" ca="1" si="472"/>
        <v>19.112402826051461</v>
      </c>
      <c r="AP304" s="39">
        <f t="shared" ca="1" si="472"/>
        <v>19.112402826051461</v>
      </c>
      <c r="AQ304" s="39">
        <f t="shared" ca="1" si="472"/>
        <v>19.112402826051461</v>
      </c>
      <c r="AR304" s="39">
        <f t="shared" ca="1" si="472"/>
        <v>19.112402826051461</v>
      </c>
      <c r="AS304" s="39">
        <f t="shared" ca="1" si="472"/>
        <v>19.112402826051461</v>
      </c>
      <c r="AT304" s="39">
        <f t="shared" ca="1" si="472"/>
        <v>19.112402826051461</v>
      </c>
      <c r="AU304" s="39">
        <f t="shared" ca="1" si="472"/>
        <v>19.112402826051461</v>
      </c>
      <c r="AV304" s="39">
        <f t="shared" ca="1" si="472"/>
        <v>19.112402826051461</v>
      </c>
      <c r="AW304" s="39">
        <f t="shared" ca="1" si="472"/>
        <v>19.112402826051461</v>
      </c>
      <c r="AX304" s="39">
        <f t="shared" ca="1" si="472"/>
        <v>19.112402826051461</v>
      </c>
      <c r="AY304" s="39">
        <f t="shared" ca="1" si="472"/>
        <v>19.112402826051461</v>
      </c>
      <c r="AZ304" s="39">
        <f t="shared" ca="1" si="472"/>
        <v>19.112402826051461</v>
      </c>
      <c r="BA304" s="39">
        <f t="shared" ca="1" si="472"/>
        <v>19.112402826051461</v>
      </c>
      <c r="BB304" s="39">
        <f t="shared" ca="1" si="472"/>
        <v>19.112402826051461</v>
      </c>
      <c r="BC304" s="39">
        <f t="shared" ca="1" si="472"/>
        <v>19.112402826051461</v>
      </c>
      <c r="BD304" s="39">
        <f t="shared" ca="1" si="472"/>
        <v>19.112402826051461</v>
      </c>
      <c r="BE304" s="39">
        <f t="shared" ca="1" si="472"/>
        <v>19.112402826051461</v>
      </c>
      <c r="BF304" s="39">
        <f t="shared" ca="1" si="472"/>
        <v>19.112402826051461</v>
      </c>
      <c r="BG304" s="39">
        <f t="shared" ca="1" si="472"/>
        <v>19.112402826051461</v>
      </c>
      <c r="BH304" s="39">
        <f t="shared" ca="1" si="472"/>
        <v>19.112402826051461</v>
      </c>
      <c r="BI304" s="39">
        <f t="shared" ca="1" si="472"/>
        <v>19.112402826051461</v>
      </c>
      <c r="BJ304" s="39">
        <f t="shared" ca="1" si="472"/>
        <v>19.112402826051461</v>
      </c>
      <c r="BK304" s="39">
        <f t="shared" ca="1" si="472"/>
        <v>19.112402826051461</v>
      </c>
      <c r="BL304" s="39">
        <f t="shared" ca="1" si="472"/>
        <v>19.112402826051461</v>
      </c>
      <c r="BM304" s="39">
        <f t="shared" ca="1" si="472"/>
        <v>19.112402826051461</v>
      </c>
      <c r="BN304" s="39">
        <f t="shared" ca="1" si="472"/>
        <v>19.112402826051461</v>
      </c>
      <c r="BO304" s="39">
        <f t="shared" ca="1" si="472"/>
        <v>19.112402826051461</v>
      </c>
      <c r="BP304" s="39">
        <f t="shared" ref="BP304:EA304" ca="1" si="473">IF(OR($B$301="y",$B$301="Y"),MAX((BP279-$B$78),0)/($J110+1E-36),BP$207)</f>
        <v>19.112402826051461</v>
      </c>
      <c r="BQ304" s="39">
        <f t="shared" ca="1" si="473"/>
        <v>19.112402826051461</v>
      </c>
      <c r="BR304" s="39">
        <f t="shared" ca="1" si="473"/>
        <v>19.112402826051461</v>
      </c>
      <c r="BS304" s="39">
        <f t="shared" ca="1" si="473"/>
        <v>19.112402826051461</v>
      </c>
      <c r="BT304" s="39">
        <f t="shared" ca="1" si="473"/>
        <v>19.112402826051461</v>
      </c>
      <c r="BU304" s="39">
        <f t="shared" ca="1" si="473"/>
        <v>19.112402826051461</v>
      </c>
      <c r="BV304" s="39">
        <f t="shared" ca="1" si="473"/>
        <v>19.112402826051461</v>
      </c>
      <c r="BW304" s="39">
        <f t="shared" ca="1" si="473"/>
        <v>19.112402826051461</v>
      </c>
      <c r="BX304" s="39">
        <f t="shared" ca="1" si="473"/>
        <v>19.112402826051461</v>
      </c>
      <c r="BY304" s="39">
        <f t="shared" ca="1" si="473"/>
        <v>19.112402826051461</v>
      </c>
      <c r="BZ304" s="39">
        <f t="shared" ca="1" si="473"/>
        <v>19.112402826051461</v>
      </c>
      <c r="CA304" s="39">
        <f t="shared" ca="1" si="473"/>
        <v>19.112402826051461</v>
      </c>
      <c r="CB304" s="39">
        <f t="shared" ca="1" si="473"/>
        <v>19.112402826051461</v>
      </c>
      <c r="CC304" s="39">
        <f t="shared" ca="1" si="473"/>
        <v>19.112402826051461</v>
      </c>
      <c r="CD304" s="39">
        <f t="shared" ca="1" si="473"/>
        <v>19.112402826051461</v>
      </c>
      <c r="CE304" s="39">
        <f t="shared" ca="1" si="473"/>
        <v>19.112402826051461</v>
      </c>
      <c r="CF304" s="39">
        <f t="shared" ca="1" si="473"/>
        <v>19.112402826051461</v>
      </c>
      <c r="CG304" s="39">
        <f t="shared" ca="1" si="473"/>
        <v>19.112402826051461</v>
      </c>
      <c r="CH304" s="39">
        <f t="shared" ca="1" si="473"/>
        <v>19.112402826051461</v>
      </c>
      <c r="CI304" s="39">
        <f t="shared" ca="1" si="473"/>
        <v>19.112402826051461</v>
      </c>
      <c r="CJ304" s="39">
        <f t="shared" ca="1" si="473"/>
        <v>19.112402826051461</v>
      </c>
      <c r="CK304" s="39">
        <f t="shared" ca="1" si="473"/>
        <v>19.112402826051461</v>
      </c>
      <c r="CL304" s="39">
        <f t="shared" ca="1" si="473"/>
        <v>19.112402826051461</v>
      </c>
      <c r="CM304" s="39">
        <f t="shared" ca="1" si="473"/>
        <v>19.112402826051461</v>
      </c>
      <c r="CN304" s="39">
        <f t="shared" ca="1" si="473"/>
        <v>19.112402826051461</v>
      </c>
      <c r="CO304" s="39">
        <f t="shared" ca="1" si="473"/>
        <v>19.112402826051461</v>
      </c>
      <c r="CP304" s="39">
        <f t="shared" ca="1" si="473"/>
        <v>19.112402826051461</v>
      </c>
      <c r="CQ304" s="39">
        <f t="shared" ca="1" si="473"/>
        <v>19.112402826051461</v>
      </c>
      <c r="CR304" s="39">
        <f t="shared" ca="1" si="473"/>
        <v>19.112402826051461</v>
      </c>
      <c r="CS304" s="39">
        <f t="shared" ca="1" si="473"/>
        <v>19.112402826051461</v>
      </c>
      <c r="CT304" s="39">
        <f t="shared" ca="1" si="473"/>
        <v>19.112402826051461</v>
      </c>
      <c r="CU304" s="39">
        <f t="shared" ca="1" si="473"/>
        <v>19.112402826051461</v>
      </c>
      <c r="CV304" s="39">
        <f t="shared" ca="1" si="473"/>
        <v>19.112402826051461</v>
      </c>
      <c r="CW304" s="39">
        <f t="shared" ca="1" si="473"/>
        <v>19.112402826051461</v>
      </c>
      <c r="CX304" s="39">
        <f t="shared" ca="1" si="473"/>
        <v>19.112402826051461</v>
      </c>
      <c r="CY304" s="39">
        <f t="shared" ca="1" si="473"/>
        <v>19.112402826051461</v>
      </c>
      <c r="CZ304" s="39">
        <f t="shared" ca="1" si="473"/>
        <v>19.112402826051461</v>
      </c>
      <c r="DA304" s="39">
        <f t="shared" ca="1" si="473"/>
        <v>19.112402826051461</v>
      </c>
      <c r="DB304" s="39">
        <f t="shared" ca="1" si="473"/>
        <v>19.112402826051461</v>
      </c>
      <c r="DC304" s="39">
        <f t="shared" ca="1" si="473"/>
        <v>19.112402826051461</v>
      </c>
      <c r="DD304" s="39">
        <f t="shared" ca="1" si="473"/>
        <v>19.112402826051461</v>
      </c>
      <c r="DE304" s="39">
        <f t="shared" ca="1" si="473"/>
        <v>19.112402826051461</v>
      </c>
      <c r="DF304" s="39">
        <f t="shared" ca="1" si="473"/>
        <v>19.112402826051461</v>
      </c>
      <c r="DG304" s="39">
        <f t="shared" ca="1" si="473"/>
        <v>19.112402826051461</v>
      </c>
      <c r="DH304" s="39">
        <f t="shared" ca="1" si="473"/>
        <v>19.112402826051461</v>
      </c>
      <c r="DI304" s="39">
        <f t="shared" ca="1" si="473"/>
        <v>19.112402826051461</v>
      </c>
      <c r="DJ304" s="39">
        <f t="shared" ca="1" si="473"/>
        <v>19.112402826051461</v>
      </c>
      <c r="DK304" s="39">
        <f t="shared" ca="1" si="473"/>
        <v>19.112402826051461</v>
      </c>
      <c r="DL304" s="39">
        <f t="shared" ca="1" si="473"/>
        <v>19.112402826051461</v>
      </c>
      <c r="DM304" s="39">
        <f t="shared" ca="1" si="473"/>
        <v>19.112402826051461</v>
      </c>
      <c r="DN304" s="39">
        <f t="shared" ca="1" si="473"/>
        <v>19.112402826051461</v>
      </c>
      <c r="DO304" s="39">
        <f t="shared" ca="1" si="473"/>
        <v>19.112402826051461</v>
      </c>
      <c r="DP304" s="39">
        <f t="shared" ca="1" si="473"/>
        <v>19.112402826051461</v>
      </c>
      <c r="DQ304" s="39">
        <f t="shared" ca="1" si="473"/>
        <v>19.112402826051461</v>
      </c>
      <c r="DR304" s="39">
        <f t="shared" ca="1" si="473"/>
        <v>19.112402826051461</v>
      </c>
      <c r="DS304" s="39">
        <f t="shared" ca="1" si="473"/>
        <v>19.112402826051461</v>
      </c>
      <c r="DT304" s="39">
        <f t="shared" ca="1" si="473"/>
        <v>19.112402826051461</v>
      </c>
      <c r="DU304" s="39">
        <f t="shared" ca="1" si="473"/>
        <v>19.112402826051461</v>
      </c>
      <c r="DV304" s="39">
        <f t="shared" ca="1" si="473"/>
        <v>19.112402826051461</v>
      </c>
      <c r="DW304" s="39">
        <f t="shared" ca="1" si="473"/>
        <v>19.112402826051461</v>
      </c>
      <c r="DX304" s="39">
        <f t="shared" ca="1" si="473"/>
        <v>19.112402826051461</v>
      </c>
      <c r="DY304" s="39">
        <f t="shared" ca="1" si="473"/>
        <v>19.112402826051461</v>
      </c>
      <c r="DZ304" s="39">
        <f t="shared" ca="1" si="473"/>
        <v>19.112402826051461</v>
      </c>
      <c r="EA304" s="39">
        <f t="shared" ca="1" si="473"/>
        <v>19.112402826051461</v>
      </c>
      <c r="EB304" s="39">
        <f t="shared" ref="EB304:GM304" ca="1" si="474">IF(OR($B$301="y",$B$301="Y"),MAX((EB279-$B$78),0)/($J110+1E-36),EB$207)</f>
        <v>19.112402826051461</v>
      </c>
      <c r="EC304" s="39">
        <f t="shared" ca="1" si="474"/>
        <v>19.112402826051461</v>
      </c>
      <c r="ED304" s="39">
        <f t="shared" ca="1" si="474"/>
        <v>19.112402826051461</v>
      </c>
      <c r="EE304" s="39">
        <f t="shared" ca="1" si="474"/>
        <v>19.112402826051461</v>
      </c>
      <c r="EF304" s="39">
        <f t="shared" ca="1" si="474"/>
        <v>19.112402826051461</v>
      </c>
      <c r="EG304" s="39">
        <f t="shared" ca="1" si="474"/>
        <v>19.112402826051461</v>
      </c>
      <c r="EH304" s="39">
        <f t="shared" ca="1" si="474"/>
        <v>19.112402826051461</v>
      </c>
      <c r="EI304" s="39">
        <f t="shared" ca="1" si="474"/>
        <v>19.112402826051461</v>
      </c>
      <c r="EJ304" s="39">
        <f t="shared" ca="1" si="474"/>
        <v>19.112402826051461</v>
      </c>
      <c r="EK304" s="39">
        <f t="shared" ca="1" si="474"/>
        <v>19.112402826051461</v>
      </c>
      <c r="EL304" s="39">
        <f t="shared" ca="1" si="474"/>
        <v>19.112402826051461</v>
      </c>
      <c r="EM304" s="39">
        <f t="shared" ca="1" si="474"/>
        <v>19.112402826051461</v>
      </c>
      <c r="EN304" s="39">
        <f t="shared" ca="1" si="474"/>
        <v>19.112402826051461</v>
      </c>
      <c r="EO304" s="39">
        <f t="shared" ca="1" si="474"/>
        <v>19.112402826051461</v>
      </c>
      <c r="EP304" s="39">
        <f t="shared" ca="1" si="474"/>
        <v>19.112402826051461</v>
      </c>
      <c r="EQ304" s="39">
        <f t="shared" ca="1" si="474"/>
        <v>19.112402826051461</v>
      </c>
      <c r="ER304" s="39">
        <f t="shared" ca="1" si="474"/>
        <v>19.112402826051461</v>
      </c>
      <c r="ES304" s="39">
        <f t="shared" ca="1" si="474"/>
        <v>19.112402826051461</v>
      </c>
      <c r="ET304" s="39">
        <f t="shared" ca="1" si="474"/>
        <v>19.112402826051461</v>
      </c>
      <c r="EU304" s="39">
        <f t="shared" ca="1" si="474"/>
        <v>19.112402826051461</v>
      </c>
      <c r="EV304" s="39">
        <f t="shared" ca="1" si="474"/>
        <v>19.112402826051461</v>
      </c>
      <c r="EW304" s="39">
        <f t="shared" ca="1" si="474"/>
        <v>19.112402826051461</v>
      </c>
      <c r="EX304" s="39">
        <f t="shared" ca="1" si="474"/>
        <v>19.112402826051461</v>
      </c>
      <c r="EY304" s="39">
        <f t="shared" ca="1" si="474"/>
        <v>19.112402826051461</v>
      </c>
      <c r="EZ304" s="39">
        <f t="shared" ca="1" si="474"/>
        <v>19.112402826051461</v>
      </c>
      <c r="FA304" s="39">
        <f t="shared" ca="1" si="474"/>
        <v>19.112402826051461</v>
      </c>
      <c r="FB304" s="39">
        <f t="shared" ca="1" si="474"/>
        <v>19.112402826051461</v>
      </c>
      <c r="FC304" s="39">
        <f t="shared" ca="1" si="474"/>
        <v>19.112402826051461</v>
      </c>
      <c r="FD304" s="39">
        <f t="shared" ca="1" si="474"/>
        <v>19.112402826051461</v>
      </c>
      <c r="FE304" s="39">
        <f t="shared" ca="1" si="474"/>
        <v>19.112402826051461</v>
      </c>
      <c r="FF304" s="39">
        <f t="shared" ca="1" si="474"/>
        <v>19.112402826051461</v>
      </c>
      <c r="FG304" s="39">
        <f t="shared" ca="1" si="474"/>
        <v>19.112402826051461</v>
      </c>
      <c r="FH304" s="39">
        <f t="shared" ca="1" si="474"/>
        <v>19.112402826051461</v>
      </c>
      <c r="FI304" s="39">
        <f t="shared" ca="1" si="474"/>
        <v>19.112402826051461</v>
      </c>
      <c r="FJ304" s="39">
        <f t="shared" ca="1" si="474"/>
        <v>19.112402826051461</v>
      </c>
      <c r="FK304" s="39">
        <f t="shared" ca="1" si="474"/>
        <v>19.112402826051461</v>
      </c>
      <c r="FL304" s="39">
        <f t="shared" ca="1" si="474"/>
        <v>19.112402826051461</v>
      </c>
      <c r="FM304" s="39">
        <f t="shared" ca="1" si="474"/>
        <v>19.112402826051461</v>
      </c>
      <c r="FN304" s="39">
        <f t="shared" ca="1" si="474"/>
        <v>19.112402826051461</v>
      </c>
      <c r="FO304" s="39">
        <f t="shared" ca="1" si="474"/>
        <v>19.112402826051461</v>
      </c>
      <c r="FP304" s="39">
        <f t="shared" ca="1" si="474"/>
        <v>19.112402826051461</v>
      </c>
      <c r="FQ304" s="39">
        <f t="shared" ca="1" si="474"/>
        <v>19.112402826051461</v>
      </c>
      <c r="FR304" s="39">
        <f t="shared" ca="1" si="474"/>
        <v>19.112402826051461</v>
      </c>
      <c r="FS304" s="39">
        <f t="shared" ca="1" si="474"/>
        <v>19.112402826051461</v>
      </c>
      <c r="FT304" s="39">
        <f t="shared" ca="1" si="474"/>
        <v>19.112402826051461</v>
      </c>
      <c r="FU304" s="39">
        <f t="shared" ca="1" si="474"/>
        <v>19.112402826051461</v>
      </c>
      <c r="FV304" s="39">
        <f t="shared" ca="1" si="474"/>
        <v>19.112402826051461</v>
      </c>
      <c r="FW304" s="39">
        <f t="shared" ca="1" si="474"/>
        <v>19.112402826051461</v>
      </c>
      <c r="FX304" s="39">
        <f t="shared" ca="1" si="474"/>
        <v>19.112402826051461</v>
      </c>
      <c r="FY304" s="39">
        <f t="shared" ca="1" si="474"/>
        <v>19.112402826051461</v>
      </c>
      <c r="FZ304" s="39">
        <f t="shared" ca="1" si="474"/>
        <v>19.112402826051461</v>
      </c>
      <c r="GA304" s="39">
        <f t="shared" ca="1" si="474"/>
        <v>19.112402826051461</v>
      </c>
      <c r="GB304" s="39">
        <f t="shared" ca="1" si="474"/>
        <v>19.112402826051461</v>
      </c>
      <c r="GC304" s="39">
        <f t="shared" ca="1" si="474"/>
        <v>19.112402826051461</v>
      </c>
      <c r="GD304" s="39">
        <f t="shared" ca="1" si="474"/>
        <v>19.112402826051461</v>
      </c>
      <c r="GE304" s="39">
        <f t="shared" ca="1" si="474"/>
        <v>19.112402826051461</v>
      </c>
      <c r="GF304" s="39">
        <f t="shared" ca="1" si="474"/>
        <v>19.112402826051461</v>
      </c>
      <c r="GG304" s="39">
        <f t="shared" ca="1" si="474"/>
        <v>19.112402826051461</v>
      </c>
      <c r="GH304" s="39">
        <f t="shared" ca="1" si="474"/>
        <v>19.112402826051461</v>
      </c>
      <c r="GI304" s="39">
        <f t="shared" ca="1" si="474"/>
        <v>19.112402826051461</v>
      </c>
      <c r="GJ304" s="39">
        <f t="shared" ca="1" si="474"/>
        <v>19.112402826051461</v>
      </c>
      <c r="GK304" s="39">
        <f t="shared" ca="1" si="474"/>
        <v>19.112402826051461</v>
      </c>
      <c r="GL304" s="39">
        <f t="shared" ca="1" si="474"/>
        <v>19.112402826051461</v>
      </c>
      <c r="GM304" s="39">
        <f t="shared" ca="1" si="474"/>
        <v>19.112402826051461</v>
      </c>
      <c r="GN304" s="39">
        <f t="shared" ref="GN304:IV304" ca="1" si="475">IF(OR($B$301="y",$B$301="Y"),MAX((GN279-$B$78),0)/($J110+1E-36),GN$207)</f>
        <v>19.112402826051461</v>
      </c>
      <c r="GO304" s="39">
        <f t="shared" ca="1" si="475"/>
        <v>19.112402826051461</v>
      </c>
      <c r="GP304" s="39">
        <f t="shared" ca="1" si="475"/>
        <v>19.112402826051461</v>
      </c>
      <c r="GQ304" s="39">
        <f t="shared" ca="1" si="475"/>
        <v>19.112402826051461</v>
      </c>
      <c r="GR304" s="39">
        <f t="shared" ca="1" si="475"/>
        <v>19.112402826051461</v>
      </c>
      <c r="GS304" s="39">
        <f t="shared" ca="1" si="475"/>
        <v>19.112402826051461</v>
      </c>
      <c r="GT304" s="39">
        <f t="shared" ca="1" si="475"/>
        <v>19.112402826051461</v>
      </c>
      <c r="GU304" s="39">
        <f t="shared" ca="1" si="475"/>
        <v>19.112402826051461</v>
      </c>
      <c r="GV304" s="39">
        <f t="shared" ca="1" si="475"/>
        <v>19.112402826051461</v>
      </c>
      <c r="GW304" s="39">
        <f t="shared" ca="1" si="475"/>
        <v>19.112402826051461</v>
      </c>
      <c r="GX304" s="39">
        <f t="shared" ca="1" si="475"/>
        <v>19.112402826051461</v>
      </c>
      <c r="GY304" s="39">
        <f t="shared" ca="1" si="475"/>
        <v>19.112402826051461</v>
      </c>
      <c r="GZ304" s="39">
        <f t="shared" ca="1" si="475"/>
        <v>19.112402826051461</v>
      </c>
      <c r="HA304" s="39">
        <f t="shared" ca="1" si="475"/>
        <v>19.112402826051461</v>
      </c>
      <c r="HB304" s="39">
        <f t="shared" ca="1" si="475"/>
        <v>19.112402826051461</v>
      </c>
      <c r="HC304" s="39">
        <f t="shared" ca="1" si="475"/>
        <v>19.112402826051461</v>
      </c>
      <c r="HD304" s="39">
        <f t="shared" ca="1" si="475"/>
        <v>19.112402826051461</v>
      </c>
      <c r="HE304" s="39">
        <f t="shared" ca="1" si="475"/>
        <v>19.112402826051461</v>
      </c>
      <c r="HF304" s="39">
        <f t="shared" ca="1" si="475"/>
        <v>19.112402826051461</v>
      </c>
      <c r="HG304" s="39">
        <f t="shared" ca="1" si="475"/>
        <v>19.112402826051461</v>
      </c>
      <c r="HH304" s="39">
        <f t="shared" ca="1" si="475"/>
        <v>19.112402826051461</v>
      </c>
      <c r="HI304" s="39">
        <f t="shared" ca="1" si="475"/>
        <v>19.112402826051461</v>
      </c>
      <c r="HJ304" s="39">
        <f t="shared" ca="1" si="475"/>
        <v>19.112402826051461</v>
      </c>
      <c r="HK304" s="39">
        <f t="shared" ca="1" si="475"/>
        <v>19.112402826051461</v>
      </c>
      <c r="HL304" s="39">
        <f t="shared" ca="1" si="475"/>
        <v>19.112402826051461</v>
      </c>
      <c r="HM304" s="39">
        <f t="shared" ca="1" si="475"/>
        <v>19.112402826051461</v>
      </c>
      <c r="HN304" s="39">
        <f t="shared" ca="1" si="475"/>
        <v>19.112402826051461</v>
      </c>
      <c r="HO304" s="39">
        <f t="shared" ca="1" si="475"/>
        <v>19.112402826051461</v>
      </c>
      <c r="HP304" s="39">
        <f t="shared" ca="1" si="475"/>
        <v>19.112402826051461</v>
      </c>
      <c r="HQ304" s="39">
        <f t="shared" ca="1" si="475"/>
        <v>19.112402826051461</v>
      </c>
      <c r="HR304" s="39">
        <f t="shared" ca="1" si="475"/>
        <v>19.112402826051461</v>
      </c>
      <c r="HS304" s="39">
        <f t="shared" ca="1" si="475"/>
        <v>19.112402826051461</v>
      </c>
      <c r="HT304" s="39">
        <f t="shared" ca="1" si="475"/>
        <v>19.112402826051461</v>
      </c>
      <c r="HU304" s="39">
        <f t="shared" ca="1" si="475"/>
        <v>19.112402826051461</v>
      </c>
      <c r="HV304" s="39">
        <f t="shared" ca="1" si="475"/>
        <v>19.112402826051461</v>
      </c>
      <c r="HW304" s="39">
        <f t="shared" ca="1" si="475"/>
        <v>19.112402826051461</v>
      </c>
      <c r="HX304" s="39">
        <f t="shared" ca="1" si="475"/>
        <v>19.112402826051461</v>
      </c>
      <c r="HY304" s="39">
        <f t="shared" ca="1" si="475"/>
        <v>19.112402826051461</v>
      </c>
      <c r="HZ304" s="39">
        <f t="shared" ca="1" si="475"/>
        <v>19.112402826051461</v>
      </c>
      <c r="IA304" s="39">
        <f t="shared" ca="1" si="475"/>
        <v>19.112402826051461</v>
      </c>
      <c r="IB304" s="39">
        <f t="shared" ca="1" si="475"/>
        <v>19.112402826051461</v>
      </c>
      <c r="IC304" s="39">
        <f t="shared" ca="1" si="475"/>
        <v>19.112402826051461</v>
      </c>
      <c r="ID304" s="39">
        <f t="shared" ca="1" si="475"/>
        <v>19.112402826051461</v>
      </c>
      <c r="IE304" s="39">
        <f t="shared" ca="1" si="475"/>
        <v>19.112402826051461</v>
      </c>
      <c r="IF304" s="39">
        <f t="shared" ca="1" si="475"/>
        <v>19.112402826051461</v>
      </c>
      <c r="IG304" s="39">
        <f t="shared" ca="1" si="475"/>
        <v>19.112402826051461</v>
      </c>
      <c r="IH304" s="39">
        <f t="shared" ca="1" si="475"/>
        <v>19.112402826051461</v>
      </c>
      <c r="II304" s="39">
        <f t="shared" ca="1" si="475"/>
        <v>19.112402826051461</v>
      </c>
      <c r="IJ304" s="39">
        <f t="shared" ca="1" si="475"/>
        <v>19.112402826051461</v>
      </c>
      <c r="IK304" s="39">
        <f t="shared" ca="1" si="475"/>
        <v>19.112402826051461</v>
      </c>
      <c r="IL304" s="39">
        <f t="shared" ca="1" si="475"/>
        <v>19.112402826051461</v>
      </c>
      <c r="IM304" s="39">
        <f t="shared" ca="1" si="475"/>
        <v>19.112402826051461</v>
      </c>
      <c r="IN304" s="39">
        <f t="shared" ca="1" si="475"/>
        <v>19.112402826051461</v>
      </c>
      <c r="IO304" s="39">
        <f t="shared" ca="1" si="475"/>
        <v>19.112402826051461</v>
      </c>
      <c r="IP304" s="39">
        <f t="shared" ca="1" si="475"/>
        <v>19.112402826051461</v>
      </c>
      <c r="IQ304" s="39">
        <f t="shared" ca="1" si="475"/>
        <v>19.112402826051461</v>
      </c>
      <c r="IR304" s="39">
        <f t="shared" ca="1" si="475"/>
        <v>19.112402826051461</v>
      </c>
      <c r="IS304" s="39">
        <f t="shared" ca="1" si="475"/>
        <v>19.112402826051461</v>
      </c>
      <c r="IT304" s="39">
        <f t="shared" ca="1" si="475"/>
        <v>19.112402826051461</v>
      </c>
      <c r="IU304" s="39">
        <f t="shared" ca="1" si="475"/>
        <v>19.112402826051461</v>
      </c>
      <c r="IV304" s="39">
        <f t="shared" ca="1" si="475"/>
        <v>19.112402826051461</v>
      </c>
    </row>
    <row r="305" spans="1:256" x14ac:dyDescent="0.15">
      <c r="A305" s="24" t="s">
        <v>99</v>
      </c>
      <c r="B305" s="2" t="s">
        <v>10</v>
      </c>
      <c r="C305" s="4"/>
      <c r="D305" s="39">
        <f t="shared" ref="D305:BO305" ca="1" si="476">IF(OR($B$301="y",$B$301="Y"),MAX((D280-$B$78),0)/($J111+1E-36),D$207)</f>
        <v>13.92855500474162</v>
      </c>
      <c r="E305" s="39">
        <f t="shared" ca="1" si="476"/>
        <v>13.946822645648663</v>
      </c>
      <c r="F305" s="39">
        <f t="shared" ca="1" si="476"/>
        <v>13.965251559029065</v>
      </c>
      <c r="G305" s="39">
        <f t="shared" ca="1" si="476"/>
        <v>13.983842997233936</v>
      </c>
      <c r="H305" s="39">
        <f t="shared" ca="1" si="476"/>
        <v>14.00259821976268</v>
      </c>
      <c r="I305" s="39">
        <f t="shared" ca="1" si="476"/>
        <v>14.021518493269612</v>
      </c>
      <c r="J305" s="39">
        <f t="shared" ca="1" si="476"/>
        <v>14.04060509157009</v>
      </c>
      <c r="K305" s="39">
        <f t="shared" ca="1" si="476"/>
        <v>14.059859295646335</v>
      </c>
      <c r="L305" s="39">
        <f t="shared" ca="1" si="476"/>
        <v>14.079282393652806</v>
      </c>
      <c r="M305" s="39">
        <f t="shared" ca="1" si="476"/>
        <v>14.098875680921216</v>
      </c>
      <c r="N305" s="39">
        <f t="shared" ca="1" si="476"/>
        <v>14.118640459965139</v>
      </c>
      <c r="O305" s="39">
        <f t="shared" ca="1" si="476"/>
        <v>14.138578040484258</v>
      </c>
      <c r="P305" s="39">
        <f t="shared" ca="1" si="476"/>
        <v>14.158689739368192</v>
      </c>
      <c r="Q305" s="39">
        <f t="shared" ca="1" si="476"/>
        <v>14.178976880699947</v>
      </c>
      <c r="R305" s="39">
        <f t="shared" ca="1" si="476"/>
        <v>14.199440795759001</v>
      </c>
      <c r="S305" s="39">
        <f t="shared" ca="1" si="476"/>
        <v>14.220082823023962</v>
      </c>
      <c r="T305" s="39">
        <f t="shared" ca="1" si="476"/>
        <v>14.240904308174887</v>
      </c>
      <c r="U305" s="39">
        <f t="shared" ca="1" si="476"/>
        <v>14.261906604095183</v>
      </c>
      <c r="V305" s="39">
        <f t="shared" ca="1" si="476"/>
        <v>14.283091070873164</v>
      </c>
      <c r="W305" s="39">
        <f t="shared" ca="1" si="476"/>
        <v>14.304459075803184</v>
      </c>
      <c r="X305" s="39">
        <f t="shared" ca="1" si="476"/>
        <v>14.326011993386448</v>
      </c>
      <c r="Y305" s="39">
        <f t="shared" ca="1" si="476"/>
        <v>14.347751205331374</v>
      </c>
      <c r="Z305" s="39">
        <f t="shared" ca="1" si="476"/>
        <v>14.369678100553692</v>
      </c>
      <c r="AA305" s="39">
        <f t="shared" ca="1" si="476"/>
        <v>14.391794075176048</v>
      </c>
      <c r="AB305" s="39">
        <f t="shared" ca="1" si="476"/>
        <v>14.414100532527348</v>
      </c>
      <c r="AC305" s="39">
        <f t="shared" ca="1" si="476"/>
        <v>14.43659888314169</v>
      </c>
      <c r="AD305" s="39">
        <f t="shared" ca="1" si="476"/>
        <v>14.45929054475692</v>
      </c>
      <c r="AE305" s="39">
        <f t="shared" ca="1" si="476"/>
        <v>14.482176942312879</v>
      </c>
      <c r="AF305" s="39">
        <f t="shared" ca="1" si="476"/>
        <v>14.505259507949273</v>
      </c>
      <c r="AG305" s="39">
        <f t="shared" ca="1" si="476"/>
        <v>14.528539681003171</v>
      </c>
      <c r="AH305" s="39">
        <f t="shared" ca="1" si="476"/>
        <v>14.552018908006213</v>
      </c>
      <c r="AI305" s="39">
        <f t="shared" ca="1" si="476"/>
        <v>14.57569864268142</v>
      </c>
      <c r="AJ305" s="39">
        <f t="shared" ca="1" si="476"/>
        <v>14.599583799021143</v>
      </c>
      <c r="AK305" s="39">
        <f t="shared" ca="1" si="476"/>
        <v>14.623901651495865</v>
      </c>
      <c r="AL305" s="39">
        <f t="shared" ca="1" si="476"/>
        <v>12.55132823064149</v>
      </c>
      <c r="AM305" s="39">
        <f t="shared" ca="1" si="476"/>
        <v>10.171158821114883</v>
      </c>
      <c r="AN305" s="39">
        <f t="shared" ca="1" si="476"/>
        <v>7.4259943121721186</v>
      </c>
      <c r="AO305" s="39">
        <f t="shared" ca="1" si="476"/>
        <v>7.0810388722979178</v>
      </c>
      <c r="AP305" s="39">
        <f t="shared" ca="1" si="476"/>
        <v>7.0810388722979178</v>
      </c>
      <c r="AQ305" s="39">
        <f t="shared" ca="1" si="476"/>
        <v>7.0810388722979178</v>
      </c>
      <c r="AR305" s="39">
        <f t="shared" ca="1" si="476"/>
        <v>7.0810388722979178</v>
      </c>
      <c r="AS305" s="39">
        <f t="shared" ca="1" si="476"/>
        <v>7.0810388722979178</v>
      </c>
      <c r="AT305" s="39">
        <f t="shared" ca="1" si="476"/>
        <v>7.0810388722979178</v>
      </c>
      <c r="AU305" s="39">
        <f t="shared" ca="1" si="476"/>
        <v>7.0810388722979178</v>
      </c>
      <c r="AV305" s="39">
        <f t="shared" ca="1" si="476"/>
        <v>7.0810388722979178</v>
      </c>
      <c r="AW305" s="39">
        <f t="shared" ca="1" si="476"/>
        <v>7.0810388722979178</v>
      </c>
      <c r="AX305" s="39">
        <f t="shared" ca="1" si="476"/>
        <v>7.0810388722979178</v>
      </c>
      <c r="AY305" s="39">
        <f t="shared" ca="1" si="476"/>
        <v>7.0810388722979178</v>
      </c>
      <c r="AZ305" s="39">
        <f t="shared" ca="1" si="476"/>
        <v>7.0810388722979178</v>
      </c>
      <c r="BA305" s="39">
        <f t="shared" ca="1" si="476"/>
        <v>7.0810388722979178</v>
      </c>
      <c r="BB305" s="39">
        <f t="shared" ca="1" si="476"/>
        <v>7.0810388722979178</v>
      </c>
      <c r="BC305" s="39">
        <f t="shared" ca="1" si="476"/>
        <v>7.0810388722979178</v>
      </c>
      <c r="BD305" s="39">
        <f t="shared" ca="1" si="476"/>
        <v>7.0810388722979178</v>
      </c>
      <c r="BE305" s="39">
        <f t="shared" ca="1" si="476"/>
        <v>7.0810388722979178</v>
      </c>
      <c r="BF305" s="39">
        <f t="shared" ca="1" si="476"/>
        <v>7.0810388722979178</v>
      </c>
      <c r="BG305" s="39">
        <f t="shared" ca="1" si="476"/>
        <v>7.0810388722979178</v>
      </c>
      <c r="BH305" s="39">
        <f t="shared" ca="1" si="476"/>
        <v>7.0810388722979178</v>
      </c>
      <c r="BI305" s="39">
        <f t="shared" ca="1" si="476"/>
        <v>7.0810388722979178</v>
      </c>
      <c r="BJ305" s="39">
        <f t="shared" ca="1" si="476"/>
        <v>7.0810388722979178</v>
      </c>
      <c r="BK305" s="39">
        <f t="shared" ca="1" si="476"/>
        <v>7.0810388722979178</v>
      </c>
      <c r="BL305" s="39">
        <f t="shared" ca="1" si="476"/>
        <v>7.0810388722979178</v>
      </c>
      <c r="BM305" s="39">
        <f t="shared" ca="1" si="476"/>
        <v>7.0810388722979178</v>
      </c>
      <c r="BN305" s="39">
        <f t="shared" ca="1" si="476"/>
        <v>7.0810388722979178</v>
      </c>
      <c r="BO305" s="39">
        <f t="shared" ca="1" si="476"/>
        <v>7.0810388722979178</v>
      </c>
      <c r="BP305" s="39">
        <f t="shared" ref="BP305:EA305" ca="1" si="477">IF(OR($B$301="y",$B$301="Y"),MAX((BP280-$B$78),0)/($J111+1E-36),BP$207)</f>
        <v>7.0810388722979178</v>
      </c>
      <c r="BQ305" s="39">
        <f t="shared" ca="1" si="477"/>
        <v>7.0810388722979178</v>
      </c>
      <c r="BR305" s="39">
        <f t="shared" ca="1" si="477"/>
        <v>7.0810388722979178</v>
      </c>
      <c r="BS305" s="39">
        <f t="shared" ca="1" si="477"/>
        <v>7.0810388722979178</v>
      </c>
      <c r="BT305" s="39">
        <f t="shared" ca="1" si="477"/>
        <v>7.0810388722979178</v>
      </c>
      <c r="BU305" s="39">
        <f t="shared" ca="1" si="477"/>
        <v>7.0810388722979178</v>
      </c>
      <c r="BV305" s="39">
        <f t="shared" ca="1" si="477"/>
        <v>7.0810388722979178</v>
      </c>
      <c r="BW305" s="39">
        <f t="shared" ca="1" si="477"/>
        <v>7.0810388722979178</v>
      </c>
      <c r="BX305" s="39">
        <f t="shared" ca="1" si="477"/>
        <v>7.0810388722979178</v>
      </c>
      <c r="BY305" s="39">
        <f t="shared" ca="1" si="477"/>
        <v>7.0810388722979178</v>
      </c>
      <c r="BZ305" s="39">
        <f t="shared" ca="1" si="477"/>
        <v>7.0810388722979178</v>
      </c>
      <c r="CA305" s="39">
        <f t="shared" ca="1" si="477"/>
        <v>7.0810388722979178</v>
      </c>
      <c r="CB305" s="39">
        <f t="shared" ca="1" si="477"/>
        <v>7.0810388722979178</v>
      </c>
      <c r="CC305" s="39">
        <f t="shared" ca="1" si="477"/>
        <v>7.0810388722979178</v>
      </c>
      <c r="CD305" s="39">
        <f t="shared" ca="1" si="477"/>
        <v>7.0810388722979178</v>
      </c>
      <c r="CE305" s="39">
        <f t="shared" ca="1" si="477"/>
        <v>7.0810388722979178</v>
      </c>
      <c r="CF305" s="39">
        <f t="shared" ca="1" si="477"/>
        <v>7.0810388722979178</v>
      </c>
      <c r="CG305" s="39">
        <f t="shared" ca="1" si="477"/>
        <v>7.0810388722979178</v>
      </c>
      <c r="CH305" s="39">
        <f t="shared" ca="1" si="477"/>
        <v>7.0810388722979178</v>
      </c>
      <c r="CI305" s="39">
        <f t="shared" ca="1" si="477"/>
        <v>7.0810388722979178</v>
      </c>
      <c r="CJ305" s="39">
        <f t="shared" ca="1" si="477"/>
        <v>7.0810388722979178</v>
      </c>
      <c r="CK305" s="39">
        <f t="shared" ca="1" si="477"/>
        <v>7.0810388722979178</v>
      </c>
      <c r="CL305" s="39">
        <f t="shared" ca="1" si="477"/>
        <v>7.0810388722979178</v>
      </c>
      <c r="CM305" s="39">
        <f t="shared" ca="1" si="477"/>
        <v>7.0810388722979178</v>
      </c>
      <c r="CN305" s="39">
        <f t="shared" ca="1" si="477"/>
        <v>7.0810388722979178</v>
      </c>
      <c r="CO305" s="39">
        <f t="shared" ca="1" si="477"/>
        <v>7.0810388722979178</v>
      </c>
      <c r="CP305" s="39">
        <f t="shared" ca="1" si="477"/>
        <v>7.0810388722979178</v>
      </c>
      <c r="CQ305" s="39">
        <f t="shared" ca="1" si="477"/>
        <v>7.0810388722979178</v>
      </c>
      <c r="CR305" s="39">
        <f t="shared" ca="1" si="477"/>
        <v>7.0810388722979178</v>
      </c>
      <c r="CS305" s="39">
        <f t="shared" ca="1" si="477"/>
        <v>7.0810388722979178</v>
      </c>
      <c r="CT305" s="39">
        <f t="shared" ca="1" si="477"/>
        <v>7.0810388722979178</v>
      </c>
      <c r="CU305" s="39">
        <f t="shared" ca="1" si="477"/>
        <v>7.0810388722979178</v>
      </c>
      <c r="CV305" s="39">
        <f t="shared" ca="1" si="477"/>
        <v>7.0810388722979178</v>
      </c>
      <c r="CW305" s="39">
        <f t="shared" ca="1" si="477"/>
        <v>7.0810388722979178</v>
      </c>
      <c r="CX305" s="39">
        <f t="shared" ca="1" si="477"/>
        <v>7.0810388722979178</v>
      </c>
      <c r="CY305" s="39">
        <f t="shared" ca="1" si="477"/>
        <v>7.0810388722979178</v>
      </c>
      <c r="CZ305" s="39">
        <f t="shared" ca="1" si="477"/>
        <v>7.0810388722979178</v>
      </c>
      <c r="DA305" s="39">
        <f t="shared" ca="1" si="477"/>
        <v>7.0810388722979178</v>
      </c>
      <c r="DB305" s="39">
        <f t="shared" ca="1" si="477"/>
        <v>7.0810388722979178</v>
      </c>
      <c r="DC305" s="39">
        <f t="shared" ca="1" si="477"/>
        <v>7.0810388722979178</v>
      </c>
      <c r="DD305" s="39">
        <f t="shared" ca="1" si="477"/>
        <v>7.0810388722979178</v>
      </c>
      <c r="DE305" s="39">
        <f t="shared" ca="1" si="477"/>
        <v>7.0810388722979178</v>
      </c>
      <c r="DF305" s="39">
        <f t="shared" ca="1" si="477"/>
        <v>7.0810388722979178</v>
      </c>
      <c r="DG305" s="39">
        <f t="shared" ca="1" si="477"/>
        <v>7.0810388722979178</v>
      </c>
      <c r="DH305" s="39">
        <f t="shared" ca="1" si="477"/>
        <v>7.0810388722979178</v>
      </c>
      <c r="DI305" s="39">
        <f t="shared" ca="1" si="477"/>
        <v>7.0810388722979178</v>
      </c>
      <c r="DJ305" s="39">
        <f t="shared" ca="1" si="477"/>
        <v>7.0810388722979178</v>
      </c>
      <c r="DK305" s="39">
        <f t="shared" ca="1" si="477"/>
        <v>7.0810388722979178</v>
      </c>
      <c r="DL305" s="39">
        <f t="shared" ca="1" si="477"/>
        <v>7.0810388722979178</v>
      </c>
      <c r="DM305" s="39">
        <f t="shared" ca="1" si="477"/>
        <v>7.0810388722979178</v>
      </c>
      <c r="DN305" s="39">
        <f t="shared" ca="1" si="477"/>
        <v>7.0810388722979178</v>
      </c>
      <c r="DO305" s="39">
        <f t="shared" ca="1" si="477"/>
        <v>7.0810388722979178</v>
      </c>
      <c r="DP305" s="39">
        <f t="shared" ca="1" si="477"/>
        <v>7.0810388722979178</v>
      </c>
      <c r="DQ305" s="39">
        <f t="shared" ca="1" si="477"/>
        <v>7.0810388722979178</v>
      </c>
      <c r="DR305" s="39">
        <f t="shared" ca="1" si="477"/>
        <v>7.0810388722979178</v>
      </c>
      <c r="DS305" s="39">
        <f t="shared" ca="1" si="477"/>
        <v>7.0810388722979178</v>
      </c>
      <c r="DT305" s="39">
        <f t="shared" ca="1" si="477"/>
        <v>7.0810388722979178</v>
      </c>
      <c r="DU305" s="39">
        <f t="shared" ca="1" si="477"/>
        <v>7.0810388722979178</v>
      </c>
      <c r="DV305" s="39">
        <f t="shared" ca="1" si="477"/>
        <v>7.0810388722979178</v>
      </c>
      <c r="DW305" s="39">
        <f t="shared" ca="1" si="477"/>
        <v>7.0810388722979178</v>
      </c>
      <c r="DX305" s="39">
        <f t="shared" ca="1" si="477"/>
        <v>7.0810388722979178</v>
      </c>
      <c r="DY305" s="39">
        <f t="shared" ca="1" si="477"/>
        <v>7.0810388722979178</v>
      </c>
      <c r="DZ305" s="39">
        <f t="shared" ca="1" si="477"/>
        <v>7.0810388722979178</v>
      </c>
      <c r="EA305" s="39">
        <f t="shared" ca="1" si="477"/>
        <v>7.0810388722979178</v>
      </c>
      <c r="EB305" s="39">
        <f t="shared" ref="EB305:GM305" ca="1" si="478">IF(OR($B$301="y",$B$301="Y"),MAX((EB280-$B$78),0)/($J111+1E-36),EB$207)</f>
        <v>7.0810388722979178</v>
      </c>
      <c r="EC305" s="39">
        <f t="shared" ca="1" si="478"/>
        <v>7.0810388722979178</v>
      </c>
      <c r="ED305" s="39">
        <f t="shared" ca="1" si="478"/>
        <v>7.0810388722979178</v>
      </c>
      <c r="EE305" s="39">
        <f t="shared" ca="1" si="478"/>
        <v>7.0810388722979178</v>
      </c>
      <c r="EF305" s="39">
        <f t="shared" ca="1" si="478"/>
        <v>7.0810388722979178</v>
      </c>
      <c r="EG305" s="39">
        <f t="shared" ca="1" si="478"/>
        <v>7.0810388722979178</v>
      </c>
      <c r="EH305" s="39">
        <f t="shared" ca="1" si="478"/>
        <v>7.0810388722979178</v>
      </c>
      <c r="EI305" s="39">
        <f t="shared" ca="1" si="478"/>
        <v>7.0810388722979178</v>
      </c>
      <c r="EJ305" s="39">
        <f t="shared" ca="1" si="478"/>
        <v>7.0810388722979178</v>
      </c>
      <c r="EK305" s="39">
        <f t="shared" ca="1" si="478"/>
        <v>7.0810388722979178</v>
      </c>
      <c r="EL305" s="39">
        <f t="shared" ca="1" si="478"/>
        <v>7.0810388722979178</v>
      </c>
      <c r="EM305" s="39">
        <f t="shared" ca="1" si="478"/>
        <v>7.0810388722979178</v>
      </c>
      <c r="EN305" s="39">
        <f t="shared" ca="1" si="478"/>
        <v>7.0810388722979178</v>
      </c>
      <c r="EO305" s="39">
        <f t="shared" ca="1" si="478"/>
        <v>7.0810388722979178</v>
      </c>
      <c r="EP305" s="39">
        <f t="shared" ca="1" si="478"/>
        <v>7.0810388722979178</v>
      </c>
      <c r="EQ305" s="39">
        <f t="shared" ca="1" si="478"/>
        <v>7.0810388722979178</v>
      </c>
      <c r="ER305" s="39">
        <f t="shared" ca="1" si="478"/>
        <v>7.0810388722979178</v>
      </c>
      <c r="ES305" s="39">
        <f t="shared" ca="1" si="478"/>
        <v>7.0810388722979178</v>
      </c>
      <c r="ET305" s="39">
        <f t="shared" ca="1" si="478"/>
        <v>7.0810388722979178</v>
      </c>
      <c r="EU305" s="39">
        <f t="shared" ca="1" si="478"/>
        <v>7.0810388722979178</v>
      </c>
      <c r="EV305" s="39">
        <f t="shared" ca="1" si="478"/>
        <v>7.0810388722979178</v>
      </c>
      <c r="EW305" s="39">
        <f t="shared" ca="1" si="478"/>
        <v>7.0810388722979178</v>
      </c>
      <c r="EX305" s="39">
        <f t="shared" ca="1" si="478"/>
        <v>7.0810388722979178</v>
      </c>
      <c r="EY305" s="39">
        <f t="shared" ca="1" si="478"/>
        <v>7.0810388722979178</v>
      </c>
      <c r="EZ305" s="39">
        <f t="shared" ca="1" si="478"/>
        <v>7.0810388722979178</v>
      </c>
      <c r="FA305" s="39">
        <f t="shared" ca="1" si="478"/>
        <v>7.0810388722979178</v>
      </c>
      <c r="FB305" s="39">
        <f t="shared" ca="1" si="478"/>
        <v>7.0810388722979178</v>
      </c>
      <c r="FC305" s="39">
        <f t="shared" ca="1" si="478"/>
        <v>7.0810388722979178</v>
      </c>
      <c r="FD305" s="39">
        <f t="shared" ca="1" si="478"/>
        <v>7.0810388722979178</v>
      </c>
      <c r="FE305" s="39">
        <f t="shared" ca="1" si="478"/>
        <v>7.0810388722979178</v>
      </c>
      <c r="FF305" s="39">
        <f t="shared" ca="1" si="478"/>
        <v>7.0810388722979178</v>
      </c>
      <c r="FG305" s="39">
        <f t="shared" ca="1" si="478"/>
        <v>7.0810388722979178</v>
      </c>
      <c r="FH305" s="39">
        <f t="shared" ca="1" si="478"/>
        <v>7.0810388722979178</v>
      </c>
      <c r="FI305" s="39">
        <f t="shared" ca="1" si="478"/>
        <v>7.0810388722979178</v>
      </c>
      <c r="FJ305" s="39">
        <f t="shared" ca="1" si="478"/>
        <v>7.0810388722979178</v>
      </c>
      <c r="FK305" s="39">
        <f t="shared" ca="1" si="478"/>
        <v>7.0810388722979178</v>
      </c>
      <c r="FL305" s="39">
        <f t="shared" ca="1" si="478"/>
        <v>7.0810388722979178</v>
      </c>
      <c r="FM305" s="39">
        <f t="shared" ca="1" si="478"/>
        <v>7.0810388722979178</v>
      </c>
      <c r="FN305" s="39">
        <f t="shared" ca="1" si="478"/>
        <v>7.0810388722979178</v>
      </c>
      <c r="FO305" s="39">
        <f t="shared" ca="1" si="478"/>
        <v>7.0810388722979178</v>
      </c>
      <c r="FP305" s="39">
        <f t="shared" ca="1" si="478"/>
        <v>7.0810388722979178</v>
      </c>
      <c r="FQ305" s="39">
        <f t="shared" ca="1" si="478"/>
        <v>7.0810388722979178</v>
      </c>
      <c r="FR305" s="39">
        <f t="shared" ca="1" si="478"/>
        <v>7.0810388722979178</v>
      </c>
      <c r="FS305" s="39">
        <f t="shared" ca="1" si="478"/>
        <v>7.0810388722979178</v>
      </c>
      <c r="FT305" s="39">
        <f t="shared" ca="1" si="478"/>
        <v>7.0810388722979178</v>
      </c>
      <c r="FU305" s="39">
        <f t="shared" ca="1" si="478"/>
        <v>7.0810388722979178</v>
      </c>
      <c r="FV305" s="39">
        <f t="shared" ca="1" si="478"/>
        <v>7.0810388722979178</v>
      </c>
      <c r="FW305" s="39">
        <f t="shared" ca="1" si="478"/>
        <v>7.0810388722979178</v>
      </c>
      <c r="FX305" s="39">
        <f t="shared" ca="1" si="478"/>
        <v>7.0810388722979178</v>
      </c>
      <c r="FY305" s="39">
        <f t="shared" ca="1" si="478"/>
        <v>7.0810388722979178</v>
      </c>
      <c r="FZ305" s="39">
        <f t="shared" ca="1" si="478"/>
        <v>7.0810388722979178</v>
      </c>
      <c r="GA305" s="39">
        <f t="shared" ca="1" si="478"/>
        <v>7.0810388722979178</v>
      </c>
      <c r="GB305" s="39">
        <f t="shared" ca="1" si="478"/>
        <v>7.0810388722979178</v>
      </c>
      <c r="GC305" s="39">
        <f t="shared" ca="1" si="478"/>
        <v>7.0810388722979178</v>
      </c>
      <c r="GD305" s="39">
        <f t="shared" ca="1" si="478"/>
        <v>7.0810388722979178</v>
      </c>
      <c r="GE305" s="39">
        <f t="shared" ca="1" si="478"/>
        <v>7.0810388722979178</v>
      </c>
      <c r="GF305" s="39">
        <f t="shared" ca="1" si="478"/>
        <v>7.0810388722979178</v>
      </c>
      <c r="GG305" s="39">
        <f t="shared" ca="1" si="478"/>
        <v>7.0810388722979178</v>
      </c>
      <c r="GH305" s="39">
        <f t="shared" ca="1" si="478"/>
        <v>7.0810388722979178</v>
      </c>
      <c r="GI305" s="39">
        <f t="shared" ca="1" si="478"/>
        <v>7.0810388722979178</v>
      </c>
      <c r="GJ305" s="39">
        <f t="shared" ca="1" si="478"/>
        <v>7.0810388722979178</v>
      </c>
      <c r="GK305" s="39">
        <f t="shared" ca="1" si="478"/>
        <v>7.0810388722979178</v>
      </c>
      <c r="GL305" s="39">
        <f t="shared" ca="1" si="478"/>
        <v>7.0810388722979178</v>
      </c>
      <c r="GM305" s="39">
        <f t="shared" ca="1" si="478"/>
        <v>7.0810388722979178</v>
      </c>
      <c r="GN305" s="39">
        <f t="shared" ref="GN305:IV305" ca="1" si="479">IF(OR($B$301="y",$B$301="Y"),MAX((GN280-$B$78),0)/($J111+1E-36),GN$207)</f>
        <v>7.0810388722979178</v>
      </c>
      <c r="GO305" s="39">
        <f t="shared" ca="1" si="479"/>
        <v>7.0810388722979178</v>
      </c>
      <c r="GP305" s="39">
        <f t="shared" ca="1" si="479"/>
        <v>7.0810388722979178</v>
      </c>
      <c r="GQ305" s="39">
        <f t="shared" ca="1" si="479"/>
        <v>7.0810388722979178</v>
      </c>
      <c r="GR305" s="39">
        <f t="shared" ca="1" si="479"/>
        <v>7.0810388722979178</v>
      </c>
      <c r="GS305" s="39">
        <f t="shared" ca="1" si="479"/>
        <v>7.0810388722979178</v>
      </c>
      <c r="GT305" s="39">
        <f t="shared" ca="1" si="479"/>
        <v>7.0810388722979178</v>
      </c>
      <c r="GU305" s="39">
        <f t="shared" ca="1" si="479"/>
        <v>7.0810388722979178</v>
      </c>
      <c r="GV305" s="39">
        <f t="shared" ca="1" si="479"/>
        <v>7.0810388722979178</v>
      </c>
      <c r="GW305" s="39">
        <f t="shared" ca="1" si="479"/>
        <v>7.0810388722979178</v>
      </c>
      <c r="GX305" s="39">
        <f t="shared" ca="1" si="479"/>
        <v>7.0810388722979178</v>
      </c>
      <c r="GY305" s="39">
        <f t="shared" ca="1" si="479"/>
        <v>7.0810388722979178</v>
      </c>
      <c r="GZ305" s="39">
        <f t="shared" ca="1" si="479"/>
        <v>7.0810388722979178</v>
      </c>
      <c r="HA305" s="39">
        <f t="shared" ca="1" si="479"/>
        <v>7.0810388722979178</v>
      </c>
      <c r="HB305" s="39">
        <f t="shared" ca="1" si="479"/>
        <v>7.0810388722979178</v>
      </c>
      <c r="HC305" s="39">
        <f t="shared" ca="1" si="479"/>
        <v>7.0810388722979178</v>
      </c>
      <c r="HD305" s="39">
        <f t="shared" ca="1" si="479"/>
        <v>7.0810388722979178</v>
      </c>
      <c r="HE305" s="39">
        <f t="shared" ca="1" si="479"/>
        <v>7.0810388722979178</v>
      </c>
      <c r="HF305" s="39">
        <f t="shared" ca="1" si="479"/>
        <v>7.0810388722979178</v>
      </c>
      <c r="HG305" s="39">
        <f t="shared" ca="1" si="479"/>
        <v>7.0810388722979178</v>
      </c>
      <c r="HH305" s="39">
        <f t="shared" ca="1" si="479"/>
        <v>7.0810388722979178</v>
      </c>
      <c r="HI305" s="39">
        <f t="shared" ca="1" si="479"/>
        <v>7.0810388722979178</v>
      </c>
      <c r="HJ305" s="39">
        <f t="shared" ca="1" si="479"/>
        <v>7.0810388722979178</v>
      </c>
      <c r="HK305" s="39">
        <f t="shared" ca="1" si="479"/>
        <v>7.0810388722979178</v>
      </c>
      <c r="HL305" s="39">
        <f t="shared" ca="1" si="479"/>
        <v>7.0810388722979178</v>
      </c>
      <c r="HM305" s="39">
        <f t="shared" ca="1" si="479"/>
        <v>7.0810388722979178</v>
      </c>
      <c r="HN305" s="39">
        <f t="shared" ca="1" si="479"/>
        <v>7.0810388722979178</v>
      </c>
      <c r="HO305" s="39">
        <f t="shared" ca="1" si="479"/>
        <v>7.0810388722979178</v>
      </c>
      <c r="HP305" s="39">
        <f t="shared" ca="1" si="479"/>
        <v>7.0810388722979178</v>
      </c>
      <c r="HQ305" s="39">
        <f t="shared" ca="1" si="479"/>
        <v>7.0810388722979178</v>
      </c>
      <c r="HR305" s="39">
        <f t="shared" ca="1" si="479"/>
        <v>7.0810388722979178</v>
      </c>
      <c r="HS305" s="39">
        <f t="shared" ca="1" si="479"/>
        <v>7.0810388722979178</v>
      </c>
      <c r="HT305" s="39">
        <f t="shared" ca="1" si="479"/>
        <v>7.0810388722979178</v>
      </c>
      <c r="HU305" s="39">
        <f t="shared" ca="1" si="479"/>
        <v>7.0810388722979178</v>
      </c>
      <c r="HV305" s="39">
        <f t="shared" ca="1" si="479"/>
        <v>7.0810388722979178</v>
      </c>
      <c r="HW305" s="39">
        <f t="shared" ca="1" si="479"/>
        <v>7.0810388722979178</v>
      </c>
      <c r="HX305" s="39">
        <f t="shared" ca="1" si="479"/>
        <v>7.0810388722979178</v>
      </c>
      <c r="HY305" s="39">
        <f t="shared" ca="1" si="479"/>
        <v>7.0810388722979178</v>
      </c>
      <c r="HZ305" s="39">
        <f t="shared" ca="1" si="479"/>
        <v>7.0810388722979178</v>
      </c>
      <c r="IA305" s="39">
        <f t="shared" ca="1" si="479"/>
        <v>7.0810388722979178</v>
      </c>
      <c r="IB305" s="39">
        <f t="shared" ca="1" si="479"/>
        <v>7.0810388722979178</v>
      </c>
      <c r="IC305" s="39">
        <f t="shared" ca="1" si="479"/>
        <v>7.0810388722979178</v>
      </c>
      <c r="ID305" s="39">
        <f t="shared" ca="1" si="479"/>
        <v>7.0810388722979178</v>
      </c>
      <c r="IE305" s="39">
        <f t="shared" ca="1" si="479"/>
        <v>7.0810388722979178</v>
      </c>
      <c r="IF305" s="39">
        <f t="shared" ca="1" si="479"/>
        <v>7.0810388722979178</v>
      </c>
      <c r="IG305" s="39">
        <f t="shared" ca="1" si="479"/>
        <v>7.0810388722979178</v>
      </c>
      <c r="IH305" s="39">
        <f t="shared" ca="1" si="479"/>
        <v>7.0810388722979178</v>
      </c>
      <c r="II305" s="39">
        <f t="shared" ca="1" si="479"/>
        <v>7.0810388722979178</v>
      </c>
      <c r="IJ305" s="39">
        <f t="shared" ca="1" si="479"/>
        <v>7.0810388722979178</v>
      </c>
      <c r="IK305" s="39">
        <f t="shared" ca="1" si="479"/>
        <v>7.0810388722979178</v>
      </c>
      <c r="IL305" s="39">
        <f t="shared" ca="1" si="479"/>
        <v>7.0810388722979178</v>
      </c>
      <c r="IM305" s="39">
        <f t="shared" ca="1" si="479"/>
        <v>7.0810388722979178</v>
      </c>
      <c r="IN305" s="39">
        <f t="shared" ca="1" si="479"/>
        <v>7.0810388722979178</v>
      </c>
      <c r="IO305" s="39">
        <f t="shared" ca="1" si="479"/>
        <v>7.0810388722979178</v>
      </c>
      <c r="IP305" s="39">
        <f t="shared" ca="1" si="479"/>
        <v>7.0810388722979178</v>
      </c>
      <c r="IQ305" s="39">
        <f t="shared" ca="1" si="479"/>
        <v>7.0810388722979178</v>
      </c>
      <c r="IR305" s="39">
        <f t="shared" ca="1" si="479"/>
        <v>7.0810388722979178</v>
      </c>
      <c r="IS305" s="39">
        <f t="shared" ca="1" si="479"/>
        <v>7.0810388722979178</v>
      </c>
      <c r="IT305" s="39">
        <f t="shared" ca="1" si="479"/>
        <v>7.0810388722979178</v>
      </c>
      <c r="IU305" s="39">
        <f t="shared" ca="1" si="479"/>
        <v>7.0810388722979178</v>
      </c>
      <c r="IV305" s="39">
        <f t="shared" ca="1" si="479"/>
        <v>7.0810388722979178</v>
      </c>
    </row>
    <row r="306" spans="1:256" x14ac:dyDescent="0.15">
      <c r="A306" s="24" t="s">
        <v>100</v>
      </c>
      <c r="B306" s="2" t="s">
        <v>10</v>
      </c>
      <c r="C306" s="4"/>
      <c r="D306" s="39">
        <f t="shared" ref="D306:BO306" ca="1" si="480">IF(OR($B$301="y",$B$301="Y"),MAX((D281-$B$78),0)/($J112+1E-36),D$207)</f>
        <v>0</v>
      </c>
      <c r="E306" s="39">
        <f t="shared" ca="1" si="480"/>
        <v>0</v>
      </c>
      <c r="F306" s="39">
        <f t="shared" ca="1" si="480"/>
        <v>0</v>
      </c>
      <c r="G306" s="39">
        <f t="shared" ca="1" si="480"/>
        <v>0</v>
      </c>
      <c r="H306" s="39">
        <f t="shared" ca="1" si="480"/>
        <v>0</v>
      </c>
      <c r="I306" s="39">
        <f t="shared" ca="1" si="480"/>
        <v>0</v>
      </c>
      <c r="J306" s="39">
        <f t="shared" ca="1" si="480"/>
        <v>0</v>
      </c>
      <c r="K306" s="39">
        <f t="shared" ca="1" si="480"/>
        <v>0</v>
      </c>
      <c r="L306" s="39">
        <f t="shared" ca="1" si="480"/>
        <v>0</v>
      </c>
      <c r="M306" s="39">
        <f t="shared" ca="1" si="480"/>
        <v>0</v>
      </c>
      <c r="N306" s="39">
        <f t="shared" ca="1" si="480"/>
        <v>0</v>
      </c>
      <c r="O306" s="39">
        <f t="shared" ca="1" si="480"/>
        <v>0</v>
      </c>
      <c r="P306" s="39">
        <f t="shared" ca="1" si="480"/>
        <v>0</v>
      </c>
      <c r="Q306" s="39">
        <f t="shared" ca="1" si="480"/>
        <v>0</v>
      </c>
      <c r="R306" s="39">
        <f t="shared" ca="1" si="480"/>
        <v>0</v>
      </c>
      <c r="S306" s="39">
        <f t="shared" ca="1" si="480"/>
        <v>0</v>
      </c>
      <c r="T306" s="39">
        <f t="shared" ca="1" si="480"/>
        <v>0</v>
      </c>
      <c r="U306" s="39">
        <f t="shared" ca="1" si="480"/>
        <v>0</v>
      </c>
      <c r="V306" s="39">
        <f t="shared" ca="1" si="480"/>
        <v>0</v>
      </c>
      <c r="W306" s="39">
        <f t="shared" ca="1" si="480"/>
        <v>0</v>
      </c>
      <c r="X306" s="39">
        <f t="shared" ca="1" si="480"/>
        <v>0</v>
      </c>
      <c r="Y306" s="39">
        <f t="shared" ca="1" si="480"/>
        <v>0</v>
      </c>
      <c r="Z306" s="39">
        <f t="shared" ca="1" si="480"/>
        <v>0</v>
      </c>
      <c r="AA306" s="39">
        <f t="shared" ca="1" si="480"/>
        <v>0</v>
      </c>
      <c r="AB306" s="39">
        <f t="shared" ca="1" si="480"/>
        <v>0</v>
      </c>
      <c r="AC306" s="39">
        <f t="shared" ca="1" si="480"/>
        <v>0</v>
      </c>
      <c r="AD306" s="39">
        <f t="shared" ca="1" si="480"/>
        <v>0</v>
      </c>
      <c r="AE306" s="39">
        <f t="shared" ca="1" si="480"/>
        <v>0</v>
      </c>
      <c r="AF306" s="39">
        <f t="shared" ca="1" si="480"/>
        <v>0</v>
      </c>
      <c r="AG306" s="39">
        <f t="shared" ca="1" si="480"/>
        <v>0</v>
      </c>
      <c r="AH306" s="39">
        <f t="shared" ca="1" si="480"/>
        <v>0</v>
      </c>
      <c r="AI306" s="39">
        <f t="shared" ca="1" si="480"/>
        <v>0</v>
      </c>
      <c r="AJ306" s="39">
        <f t="shared" ca="1" si="480"/>
        <v>0</v>
      </c>
      <c r="AK306" s="39">
        <f t="shared" ca="1" si="480"/>
        <v>0</v>
      </c>
      <c r="AL306" s="39">
        <f t="shared" ca="1" si="480"/>
        <v>0</v>
      </c>
      <c r="AM306" s="39">
        <f t="shared" ca="1" si="480"/>
        <v>0</v>
      </c>
      <c r="AN306" s="39">
        <f t="shared" ca="1" si="480"/>
        <v>0</v>
      </c>
      <c r="AO306" s="39">
        <f t="shared" ca="1" si="480"/>
        <v>0</v>
      </c>
      <c r="AP306" s="39">
        <f t="shared" ca="1" si="480"/>
        <v>0</v>
      </c>
      <c r="AQ306" s="39">
        <f t="shared" ca="1" si="480"/>
        <v>0</v>
      </c>
      <c r="AR306" s="39">
        <f t="shared" ca="1" si="480"/>
        <v>0</v>
      </c>
      <c r="AS306" s="39">
        <f t="shared" ca="1" si="480"/>
        <v>0</v>
      </c>
      <c r="AT306" s="39">
        <f t="shared" ca="1" si="480"/>
        <v>0</v>
      </c>
      <c r="AU306" s="39">
        <f t="shared" ca="1" si="480"/>
        <v>0</v>
      </c>
      <c r="AV306" s="39">
        <f t="shared" ca="1" si="480"/>
        <v>0</v>
      </c>
      <c r="AW306" s="39">
        <f t="shared" ca="1" si="480"/>
        <v>0</v>
      </c>
      <c r="AX306" s="39">
        <f t="shared" ca="1" si="480"/>
        <v>0</v>
      </c>
      <c r="AY306" s="39">
        <f t="shared" ca="1" si="480"/>
        <v>0</v>
      </c>
      <c r="AZ306" s="39">
        <f t="shared" ca="1" si="480"/>
        <v>0</v>
      </c>
      <c r="BA306" s="39">
        <f t="shared" ca="1" si="480"/>
        <v>0</v>
      </c>
      <c r="BB306" s="39">
        <f t="shared" ca="1" si="480"/>
        <v>0</v>
      </c>
      <c r="BC306" s="39">
        <f t="shared" ca="1" si="480"/>
        <v>0</v>
      </c>
      <c r="BD306" s="39">
        <f t="shared" ca="1" si="480"/>
        <v>0</v>
      </c>
      <c r="BE306" s="39">
        <f t="shared" ca="1" si="480"/>
        <v>0</v>
      </c>
      <c r="BF306" s="39">
        <f t="shared" ca="1" si="480"/>
        <v>0</v>
      </c>
      <c r="BG306" s="39">
        <f t="shared" ca="1" si="480"/>
        <v>0</v>
      </c>
      <c r="BH306" s="39">
        <f t="shared" ca="1" si="480"/>
        <v>0</v>
      </c>
      <c r="BI306" s="39">
        <f t="shared" ca="1" si="480"/>
        <v>0</v>
      </c>
      <c r="BJ306" s="39">
        <f t="shared" ca="1" si="480"/>
        <v>0</v>
      </c>
      <c r="BK306" s="39">
        <f t="shared" ca="1" si="480"/>
        <v>0</v>
      </c>
      <c r="BL306" s="39">
        <f t="shared" ca="1" si="480"/>
        <v>0</v>
      </c>
      <c r="BM306" s="39">
        <f t="shared" ca="1" si="480"/>
        <v>0</v>
      </c>
      <c r="BN306" s="39">
        <f t="shared" ca="1" si="480"/>
        <v>0</v>
      </c>
      <c r="BO306" s="39">
        <f t="shared" ca="1" si="480"/>
        <v>0</v>
      </c>
      <c r="BP306" s="39">
        <f t="shared" ref="BP306:EA306" ca="1" si="481">IF(OR($B$301="y",$B$301="Y"),MAX((BP281-$B$78),0)/($J112+1E-36),BP$207)</f>
        <v>0</v>
      </c>
      <c r="BQ306" s="39">
        <f t="shared" ca="1" si="481"/>
        <v>0</v>
      </c>
      <c r="BR306" s="39">
        <f t="shared" ca="1" si="481"/>
        <v>0</v>
      </c>
      <c r="BS306" s="39">
        <f t="shared" ca="1" si="481"/>
        <v>0</v>
      </c>
      <c r="BT306" s="39">
        <f t="shared" ca="1" si="481"/>
        <v>0</v>
      </c>
      <c r="BU306" s="39">
        <f t="shared" ca="1" si="481"/>
        <v>0</v>
      </c>
      <c r="BV306" s="39">
        <f t="shared" ca="1" si="481"/>
        <v>0</v>
      </c>
      <c r="BW306" s="39">
        <f t="shared" ca="1" si="481"/>
        <v>0</v>
      </c>
      <c r="BX306" s="39">
        <f t="shared" ca="1" si="481"/>
        <v>0</v>
      </c>
      <c r="BY306" s="39">
        <f t="shared" ca="1" si="481"/>
        <v>0</v>
      </c>
      <c r="BZ306" s="39">
        <f t="shared" ca="1" si="481"/>
        <v>0</v>
      </c>
      <c r="CA306" s="39">
        <f t="shared" ca="1" si="481"/>
        <v>0</v>
      </c>
      <c r="CB306" s="39">
        <f t="shared" ca="1" si="481"/>
        <v>0</v>
      </c>
      <c r="CC306" s="39">
        <f t="shared" ca="1" si="481"/>
        <v>0</v>
      </c>
      <c r="CD306" s="39">
        <f t="shared" ca="1" si="481"/>
        <v>0</v>
      </c>
      <c r="CE306" s="39">
        <f t="shared" ca="1" si="481"/>
        <v>0</v>
      </c>
      <c r="CF306" s="39">
        <f t="shared" ca="1" si="481"/>
        <v>0</v>
      </c>
      <c r="CG306" s="39">
        <f t="shared" ca="1" si="481"/>
        <v>0</v>
      </c>
      <c r="CH306" s="39">
        <f t="shared" ca="1" si="481"/>
        <v>0</v>
      </c>
      <c r="CI306" s="39">
        <f t="shared" ca="1" si="481"/>
        <v>0</v>
      </c>
      <c r="CJ306" s="39">
        <f t="shared" ca="1" si="481"/>
        <v>0</v>
      </c>
      <c r="CK306" s="39">
        <f t="shared" ca="1" si="481"/>
        <v>0</v>
      </c>
      <c r="CL306" s="39">
        <f t="shared" ca="1" si="481"/>
        <v>0</v>
      </c>
      <c r="CM306" s="39">
        <f t="shared" ca="1" si="481"/>
        <v>0</v>
      </c>
      <c r="CN306" s="39">
        <f t="shared" ca="1" si="481"/>
        <v>0</v>
      </c>
      <c r="CO306" s="39">
        <f t="shared" ca="1" si="481"/>
        <v>0</v>
      </c>
      <c r="CP306" s="39">
        <f t="shared" ca="1" si="481"/>
        <v>0</v>
      </c>
      <c r="CQ306" s="39">
        <f t="shared" ca="1" si="481"/>
        <v>0</v>
      </c>
      <c r="CR306" s="39">
        <f t="shared" ca="1" si="481"/>
        <v>0</v>
      </c>
      <c r="CS306" s="39">
        <f t="shared" ca="1" si="481"/>
        <v>0</v>
      </c>
      <c r="CT306" s="39">
        <f t="shared" ca="1" si="481"/>
        <v>0</v>
      </c>
      <c r="CU306" s="39">
        <f t="shared" ca="1" si="481"/>
        <v>0</v>
      </c>
      <c r="CV306" s="39">
        <f t="shared" ca="1" si="481"/>
        <v>0</v>
      </c>
      <c r="CW306" s="39">
        <f t="shared" ca="1" si="481"/>
        <v>0</v>
      </c>
      <c r="CX306" s="39">
        <f t="shared" ca="1" si="481"/>
        <v>0</v>
      </c>
      <c r="CY306" s="39">
        <f t="shared" ca="1" si="481"/>
        <v>0</v>
      </c>
      <c r="CZ306" s="39">
        <f t="shared" ca="1" si="481"/>
        <v>0</v>
      </c>
      <c r="DA306" s="39">
        <f t="shared" ca="1" si="481"/>
        <v>0</v>
      </c>
      <c r="DB306" s="39">
        <f t="shared" ca="1" si="481"/>
        <v>0</v>
      </c>
      <c r="DC306" s="39">
        <f t="shared" ca="1" si="481"/>
        <v>0</v>
      </c>
      <c r="DD306" s="39">
        <f t="shared" ca="1" si="481"/>
        <v>0</v>
      </c>
      <c r="DE306" s="39">
        <f t="shared" ca="1" si="481"/>
        <v>0</v>
      </c>
      <c r="DF306" s="39">
        <f t="shared" ca="1" si="481"/>
        <v>0</v>
      </c>
      <c r="DG306" s="39">
        <f t="shared" ca="1" si="481"/>
        <v>0</v>
      </c>
      <c r="DH306" s="39">
        <f t="shared" ca="1" si="481"/>
        <v>0</v>
      </c>
      <c r="DI306" s="39">
        <f t="shared" ca="1" si="481"/>
        <v>0</v>
      </c>
      <c r="DJ306" s="39">
        <f t="shared" ca="1" si="481"/>
        <v>0</v>
      </c>
      <c r="DK306" s="39">
        <f t="shared" ca="1" si="481"/>
        <v>0</v>
      </c>
      <c r="DL306" s="39">
        <f t="shared" ca="1" si="481"/>
        <v>0</v>
      </c>
      <c r="DM306" s="39">
        <f t="shared" ca="1" si="481"/>
        <v>0</v>
      </c>
      <c r="DN306" s="39">
        <f t="shared" ca="1" si="481"/>
        <v>0</v>
      </c>
      <c r="DO306" s="39">
        <f t="shared" ca="1" si="481"/>
        <v>0</v>
      </c>
      <c r="DP306" s="39">
        <f t="shared" ca="1" si="481"/>
        <v>0</v>
      </c>
      <c r="DQ306" s="39">
        <f t="shared" ca="1" si="481"/>
        <v>0</v>
      </c>
      <c r="DR306" s="39">
        <f t="shared" ca="1" si="481"/>
        <v>0</v>
      </c>
      <c r="DS306" s="39">
        <f t="shared" ca="1" si="481"/>
        <v>0</v>
      </c>
      <c r="DT306" s="39">
        <f t="shared" ca="1" si="481"/>
        <v>0</v>
      </c>
      <c r="DU306" s="39">
        <f t="shared" ca="1" si="481"/>
        <v>0</v>
      </c>
      <c r="DV306" s="39">
        <f t="shared" ca="1" si="481"/>
        <v>0</v>
      </c>
      <c r="DW306" s="39">
        <f t="shared" ca="1" si="481"/>
        <v>0</v>
      </c>
      <c r="DX306" s="39">
        <f t="shared" ca="1" si="481"/>
        <v>0</v>
      </c>
      <c r="DY306" s="39">
        <f t="shared" ca="1" si="481"/>
        <v>0</v>
      </c>
      <c r="DZ306" s="39">
        <f t="shared" ca="1" si="481"/>
        <v>0</v>
      </c>
      <c r="EA306" s="39">
        <f t="shared" ca="1" si="481"/>
        <v>0</v>
      </c>
      <c r="EB306" s="39">
        <f t="shared" ref="EB306:GM306" ca="1" si="482">IF(OR($B$301="y",$B$301="Y"),MAX((EB281-$B$78),0)/($J112+1E-36),EB$207)</f>
        <v>0</v>
      </c>
      <c r="EC306" s="39">
        <f t="shared" ca="1" si="482"/>
        <v>0</v>
      </c>
      <c r="ED306" s="39">
        <f t="shared" ca="1" si="482"/>
        <v>0</v>
      </c>
      <c r="EE306" s="39">
        <f t="shared" ca="1" si="482"/>
        <v>0</v>
      </c>
      <c r="EF306" s="39">
        <f t="shared" ca="1" si="482"/>
        <v>0</v>
      </c>
      <c r="EG306" s="39">
        <f t="shared" ca="1" si="482"/>
        <v>0</v>
      </c>
      <c r="EH306" s="39">
        <f t="shared" ca="1" si="482"/>
        <v>0</v>
      </c>
      <c r="EI306" s="39">
        <f t="shared" ca="1" si="482"/>
        <v>0</v>
      </c>
      <c r="EJ306" s="39">
        <f t="shared" ca="1" si="482"/>
        <v>0</v>
      </c>
      <c r="EK306" s="39">
        <f t="shared" ca="1" si="482"/>
        <v>0</v>
      </c>
      <c r="EL306" s="39">
        <f t="shared" ca="1" si="482"/>
        <v>0</v>
      </c>
      <c r="EM306" s="39">
        <f t="shared" ca="1" si="482"/>
        <v>0</v>
      </c>
      <c r="EN306" s="39">
        <f t="shared" ca="1" si="482"/>
        <v>0</v>
      </c>
      <c r="EO306" s="39">
        <f t="shared" ca="1" si="482"/>
        <v>0</v>
      </c>
      <c r="EP306" s="39">
        <f t="shared" ca="1" si="482"/>
        <v>0</v>
      </c>
      <c r="EQ306" s="39">
        <f t="shared" ca="1" si="482"/>
        <v>0</v>
      </c>
      <c r="ER306" s="39">
        <f t="shared" ca="1" si="482"/>
        <v>0</v>
      </c>
      <c r="ES306" s="39">
        <f t="shared" ca="1" si="482"/>
        <v>0</v>
      </c>
      <c r="ET306" s="39">
        <f t="shared" ca="1" si="482"/>
        <v>0</v>
      </c>
      <c r="EU306" s="39">
        <f t="shared" ca="1" si="482"/>
        <v>0</v>
      </c>
      <c r="EV306" s="39">
        <f t="shared" ca="1" si="482"/>
        <v>0</v>
      </c>
      <c r="EW306" s="39">
        <f t="shared" ca="1" si="482"/>
        <v>0</v>
      </c>
      <c r="EX306" s="39">
        <f t="shared" ca="1" si="482"/>
        <v>0</v>
      </c>
      <c r="EY306" s="39">
        <f t="shared" ca="1" si="482"/>
        <v>0</v>
      </c>
      <c r="EZ306" s="39">
        <f t="shared" ca="1" si="482"/>
        <v>0</v>
      </c>
      <c r="FA306" s="39">
        <f t="shared" ca="1" si="482"/>
        <v>0</v>
      </c>
      <c r="FB306" s="39">
        <f t="shared" ca="1" si="482"/>
        <v>0</v>
      </c>
      <c r="FC306" s="39">
        <f t="shared" ca="1" si="482"/>
        <v>0</v>
      </c>
      <c r="FD306" s="39">
        <f t="shared" ca="1" si="482"/>
        <v>0</v>
      </c>
      <c r="FE306" s="39">
        <f t="shared" ca="1" si="482"/>
        <v>0</v>
      </c>
      <c r="FF306" s="39">
        <f t="shared" ca="1" si="482"/>
        <v>0</v>
      </c>
      <c r="FG306" s="39">
        <f t="shared" ca="1" si="482"/>
        <v>0</v>
      </c>
      <c r="FH306" s="39">
        <f t="shared" ca="1" si="482"/>
        <v>0</v>
      </c>
      <c r="FI306" s="39">
        <f t="shared" ca="1" si="482"/>
        <v>0</v>
      </c>
      <c r="FJ306" s="39">
        <f t="shared" ca="1" si="482"/>
        <v>0</v>
      </c>
      <c r="FK306" s="39">
        <f t="shared" ca="1" si="482"/>
        <v>0</v>
      </c>
      <c r="FL306" s="39">
        <f t="shared" ca="1" si="482"/>
        <v>0</v>
      </c>
      <c r="FM306" s="39">
        <f t="shared" ca="1" si="482"/>
        <v>0</v>
      </c>
      <c r="FN306" s="39">
        <f t="shared" ca="1" si="482"/>
        <v>0</v>
      </c>
      <c r="FO306" s="39">
        <f t="shared" ca="1" si="482"/>
        <v>0</v>
      </c>
      <c r="FP306" s="39">
        <f t="shared" ca="1" si="482"/>
        <v>0</v>
      </c>
      <c r="FQ306" s="39">
        <f t="shared" ca="1" si="482"/>
        <v>0</v>
      </c>
      <c r="FR306" s="39">
        <f t="shared" ca="1" si="482"/>
        <v>0</v>
      </c>
      <c r="FS306" s="39">
        <f t="shared" ca="1" si="482"/>
        <v>0</v>
      </c>
      <c r="FT306" s="39">
        <f t="shared" ca="1" si="482"/>
        <v>0</v>
      </c>
      <c r="FU306" s="39">
        <f t="shared" ca="1" si="482"/>
        <v>0</v>
      </c>
      <c r="FV306" s="39">
        <f t="shared" ca="1" si="482"/>
        <v>0</v>
      </c>
      <c r="FW306" s="39">
        <f t="shared" ca="1" si="482"/>
        <v>0</v>
      </c>
      <c r="FX306" s="39">
        <f t="shared" ca="1" si="482"/>
        <v>0</v>
      </c>
      <c r="FY306" s="39">
        <f t="shared" ca="1" si="482"/>
        <v>0</v>
      </c>
      <c r="FZ306" s="39">
        <f t="shared" ca="1" si="482"/>
        <v>0</v>
      </c>
      <c r="GA306" s="39">
        <f t="shared" ca="1" si="482"/>
        <v>0</v>
      </c>
      <c r="GB306" s="39">
        <f t="shared" ca="1" si="482"/>
        <v>0</v>
      </c>
      <c r="GC306" s="39">
        <f t="shared" ca="1" si="482"/>
        <v>0</v>
      </c>
      <c r="GD306" s="39">
        <f t="shared" ca="1" si="482"/>
        <v>0</v>
      </c>
      <c r="GE306" s="39">
        <f t="shared" ca="1" si="482"/>
        <v>0</v>
      </c>
      <c r="GF306" s="39">
        <f t="shared" ca="1" si="482"/>
        <v>0</v>
      </c>
      <c r="GG306" s="39">
        <f t="shared" ca="1" si="482"/>
        <v>0</v>
      </c>
      <c r="GH306" s="39">
        <f t="shared" ca="1" si="482"/>
        <v>0</v>
      </c>
      <c r="GI306" s="39">
        <f t="shared" ca="1" si="482"/>
        <v>0</v>
      </c>
      <c r="GJ306" s="39">
        <f t="shared" ca="1" si="482"/>
        <v>0</v>
      </c>
      <c r="GK306" s="39">
        <f t="shared" ca="1" si="482"/>
        <v>0</v>
      </c>
      <c r="GL306" s="39">
        <f t="shared" ca="1" si="482"/>
        <v>0</v>
      </c>
      <c r="GM306" s="39">
        <f t="shared" ca="1" si="482"/>
        <v>0</v>
      </c>
      <c r="GN306" s="39">
        <f t="shared" ref="GN306:IV306" ca="1" si="483">IF(OR($B$301="y",$B$301="Y"),MAX((GN281-$B$78),0)/($J112+1E-36),GN$207)</f>
        <v>0</v>
      </c>
      <c r="GO306" s="39">
        <f t="shared" ca="1" si="483"/>
        <v>0</v>
      </c>
      <c r="GP306" s="39">
        <f t="shared" ca="1" si="483"/>
        <v>0</v>
      </c>
      <c r="GQ306" s="39">
        <f t="shared" ca="1" si="483"/>
        <v>0</v>
      </c>
      <c r="GR306" s="39">
        <f t="shared" ca="1" si="483"/>
        <v>0</v>
      </c>
      <c r="GS306" s="39">
        <f t="shared" ca="1" si="483"/>
        <v>0</v>
      </c>
      <c r="GT306" s="39">
        <f t="shared" ca="1" si="483"/>
        <v>0</v>
      </c>
      <c r="GU306" s="39">
        <f t="shared" ca="1" si="483"/>
        <v>0</v>
      </c>
      <c r="GV306" s="39">
        <f t="shared" ca="1" si="483"/>
        <v>0</v>
      </c>
      <c r="GW306" s="39">
        <f t="shared" ca="1" si="483"/>
        <v>0</v>
      </c>
      <c r="GX306" s="39">
        <f t="shared" ca="1" si="483"/>
        <v>0</v>
      </c>
      <c r="GY306" s="39">
        <f t="shared" ca="1" si="483"/>
        <v>0</v>
      </c>
      <c r="GZ306" s="39">
        <f t="shared" ca="1" si="483"/>
        <v>0</v>
      </c>
      <c r="HA306" s="39">
        <f t="shared" ca="1" si="483"/>
        <v>0</v>
      </c>
      <c r="HB306" s="39">
        <f t="shared" ca="1" si="483"/>
        <v>0</v>
      </c>
      <c r="HC306" s="39">
        <f t="shared" ca="1" si="483"/>
        <v>0</v>
      </c>
      <c r="HD306" s="39">
        <f t="shared" ca="1" si="483"/>
        <v>0</v>
      </c>
      <c r="HE306" s="39">
        <f t="shared" ca="1" si="483"/>
        <v>0</v>
      </c>
      <c r="HF306" s="39">
        <f t="shared" ca="1" si="483"/>
        <v>0</v>
      </c>
      <c r="HG306" s="39">
        <f t="shared" ca="1" si="483"/>
        <v>0</v>
      </c>
      <c r="HH306" s="39">
        <f t="shared" ca="1" si="483"/>
        <v>0</v>
      </c>
      <c r="HI306" s="39">
        <f t="shared" ca="1" si="483"/>
        <v>0</v>
      </c>
      <c r="HJ306" s="39">
        <f t="shared" ca="1" si="483"/>
        <v>0</v>
      </c>
      <c r="HK306" s="39">
        <f t="shared" ca="1" si="483"/>
        <v>0</v>
      </c>
      <c r="HL306" s="39">
        <f t="shared" ca="1" si="483"/>
        <v>0</v>
      </c>
      <c r="HM306" s="39">
        <f t="shared" ca="1" si="483"/>
        <v>0</v>
      </c>
      <c r="HN306" s="39">
        <f t="shared" ca="1" si="483"/>
        <v>0</v>
      </c>
      <c r="HO306" s="39">
        <f t="shared" ca="1" si="483"/>
        <v>0</v>
      </c>
      <c r="HP306" s="39">
        <f t="shared" ca="1" si="483"/>
        <v>0</v>
      </c>
      <c r="HQ306" s="39">
        <f t="shared" ca="1" si="483"/>
        <v>0</v>
      </c>
      <c r="HR306" s="39">
        <f t="shared" ca="1" si="483"/>
        <v>0</v>
      </c>
      <c r="HS306" s="39">
        <f t="shared" ca="1" si="483"/>
        <v>0</v>
      </c>
      <c r="HT306" s="39">
        <f t="shared" ca="1" si="483"/>
        <v>0</v>
      </c>
      <c r="HU306" s="39">
        <f t="shared" ca="1" si="483"/>
        <v>0</v>
      </c>
      <c r="HV306" s="39">
        <f t="shared" ca="1" si="483"/>
        <v>0</v>
      </c>
      <c r="HW306" s="39">
        <f t="shared" ca="1" si="483"/>
        <v>0</v>
      </c>
      <c r="HX306" s="39">
        <f t="shared" ca="1" si="483"/>
        <v>0</v>
      </c>
      <c r="HY306" s="39">
        <f t="shared" ca="1" si="483"/>
        <v>0</v>
      </c>
      <c r="HZ306" s="39">
        <f t="shared" ca="1" si="483"/>
        <v>0</v>
      </c>
      <c r="IA306" s="39">
        <f t="shared" ca="1" si="483"/>
        <v>0</v>
      </c>
      <c r="IB306" s="39">
        <f t="shared" ca="1" si="483"/>
        <v>0</v>
      </c>
      <c r="IC306" s="39">
        <f t="shared" ca="1" si="483"/>
        <v>0</v>
      </c>
      <c r="ID306" s="39">
        <f t="shared" ca="1" si="483"/>
        <v>0</v>
      </c>
      <c r="IE306" s="39">
        <f t="shared" ca="1" si="483"/>
        <v>0</v>
      </c>
      <c r="IF306" s="39">
        <f t="shared" ca="1" si="483"/>
        <v>0</v>
      </c>
      <c r="IG306" s="39">
        <f t="shared" ca="1" si="483"/>
        <v>0</v>
      </c>
      <c r="IH306" s="39">
        <f t="shared" ca="1" si="483"/>
        <v>0</v>
      </c>
      <c r="II306" s="39">
        <f t="shared" ca="1" si="483"/>
        <v>0</v>
      </c>
      <c r="IJ306" s="39">
        <f t="shared" ca="1" si="483"/>
        <v>0</v>
      </c>
      <c r="IK306" s="39">
        <f t="shared" ca="1" si="483"/>
        <v>0</v>
      </c>
      <c r="IL306" s="39">
        <f t="shared" ca="1" si="483"/>
        <v>0</v>
      </c>
      <c r="IM306" s="39">
        <f t="shared" ca="1" si="483"/>
        <v>0</v>
      </c>
      <c r="IN306" s="39">
        <f t="shared" ca="1" si="483"/>
        <v>0</v>
      </c>
      <c r="IO306" s="39">
        <f t="shared" ca="1" si="483"/>
        <v>0</v>
      </c>
      <c r="IP306" s="39">
        <f t="shared" ca="1" si="483"/>
        <v>0</v>
      </c>
      <c r="IQ306" s="39">
        <f t="shared" ca="1" si="483"/>
        <v>0</v>
      </c>
      <c r="IR306" s="39">
        <f t="shared" ca="1" si="483"/>
        <v>0</v>
      </c>
      <c r="IS306" s="39">
        <f t="shared" ca="1" si="483"/>
        <v>0</v>
      </c>
      <c r="IT306" s="39">
        <f t="shared" ca="1" si="483"/>
        <v>0</v>
      </c>
      <c r="IU306" s="39">
        <f t="shared" ca="1" si="483"/>
        <v>0</v>
      </c>
      <c r="IV306" s="39">
        <f t="shared" ca="1" si="483"/>
        <v>0</v>
      </c>
    </row>
    <row r="307" spans="1:256" x14ac:dyDescent="0.15">
      <c r="A307" s="24" t="s">
        <v>153</v>
      </c>
      <c r="B307" s="2" t="s">
        <v>10</v>
      </c>
      <c r="C307" s="4"/>
      <c r="D307" s="39">
        <f t="shared" ref="D307:BO307" ca="1" si="484">IF(OR($B$301="y",$B$301="Y"),MAX((D282-$B$78),0)/($J113+1E-36),D$207)</f>
        <v>0</v>
      </c>
      <c r="E307" s="39">
        <f t="shared" ca="1" si="484"/>
        <v>0</v>
      </c>
      <c r="F307" s="39">
        <f t="shared" ca="1" si="484"/>
        <v>0</v>
      </c>
      <c r="G307" s="39">
        <f t="shared" ca="1" si="484"/>
        <v>0</v>
      </c>
      <c r="H307" s="39">
        <f t="shared" ca="1" si="484"/>
        <v>0</v>
      </c>
      <c r="I307" s="39">
        <f t="shared" ca="1" si="484"/>
        <v>0</v>
      </c>
      <c r="J307" s="39">
        <f t="shared" ca="1" si="484"/>
        <v>0</v>
      </c>
      <c r="K307" s="39">
        <f t="shared" ca="1" si="484"/>
        <v>0</v>
      </c>
      <c r="L307" s="39">
        <f t="shared" ca="1" si="484"/>
        <v>0</v>
      </c>
      <c r="M307" s="39">
        <f t="shared" ca="1" si="484"/>
        <v>0</v>
      </c>
      <c r="N307" s="39">
        <f t="shared" ca="1" si="484"/>
        <v>0</v>
      </c>
      <c r="O307" s="39">
        <f t="shared" ca="1" si="484"/>
        <v>0</v>
      </c>
      <c r="P307" s="39">
        <f t="shared" ca="1" si="484"/>
        <v>0</v>
      </c>
      <c r="Q307" s="39">
        <f t="shared" ca="1" si="484"/>
        <v>0</v>
      </c>
      <c r="R307" s="39">
        <f t="shared" ca="1" si="484"/>
        <v>0</v>
      </c>
      <c r="S307" s="39">
        <f t="shared" ca="1" si="484"/>
        <v>0</v>
      </c>
      <c r="T307" s="39">
        <f t="shared" ca="1" si="484"/>
        <v>0</v>
      </c>
      <c r="U307" s="39">
        <f t="shared" ca="1" si="484"/>
        <v>0</v>
      </c>
      <c r="V307" s="39">
        <f t="shared" ca="1" si="484"/>
        <v>0</v>
      </c>
      <c r="W307" s="39">
        <f t="shared" ca="1" si="484"/>
        <v>0</v>
      </c>
      <c r="X307" s="39">
        <f t="shared" ca="1" si="484"/>
        <v>0</v>
      </c>
      <c r="Y307" s="39">
        <f t="shared" ca="1" si="484"/>
        <v>0</v>
      </c>
      <c r="Z307" s="39">
        <f t="shared" ca="1" si="484"/>
        <v>0</v>
      </c>
      <c r="AA307" s="39">
        <f t="shared" ca="1" si="484"/>
        <v>0</v>
      </c>
      <c r="AB307" s="39">
        <f t="shared" ca="1" si="484"/>
        <v>0</v>
      </c>
      <c r="AC307" s="39">
        <f t="shared" ca="1" si="484"/>
        <v>0</v>
      </c>
      <c r="AD307" s="39">
        <f t="shared" ca="1" si="484"/>
        <v>0</v>
      </c>
      <c r="AE307" s="39">
        <f t="shared" ca="1" si="484"/>
        <v>0</v>
      </c>
      <c r="AF307" s="39">
        <f t="shared" ca="1" si="484"/>
        <v>0</v>
      </c>
      <c r="AG307" s="39">
        <f t="shared" ca="1" si="484"/>
        <v>0</v>
      </c>
      <c r="AH307" s="39">
        <f t="shared" ca="1" si="484"/>
        <v>0</v>
      </c>
      <c r="AI307" s="39">
        <f t="shared" ca="1" si="484"/>
        <v>0</v>
      </c>
      <c r="AJ307" s="39">
        <f t="shared" ca="1" si="484"/>
        <v>0</v>
      </c>
      <c r="AK307" s="39">
        <f t="shared" ca="1" si="484"/>
        <v>0</v>
      </c>
      <c r="AL307" s="39">
        <f t="shared" ca="1" si="484"/>
        <v>0</v>
      </c>
      <c r="AM307" s="39">
        <f t="shared" ca="1" si="484"/>
        <v>0</v>
      </c>
      <c r="AN307" s="39">
        <f t="shared" ca="1" si="484"/>
        <v>0</v>
      </c>
      <c r="AO307" s="39">
        <f t="shared" ca="1" si="484"/>
        <v>0</v>
      </c>
      <c r="AP307" s="39">
        <f t="shared" ca="1" si="484"/>
        <v>0</v>
      </c>
      <c r="AQ307" s="39">
        <f t="shared" ca="1" si="484"/>
        <v>0</v>
      </c>
      <c r="AR307" s="39">
        <f t="shared" ca="1" si="484"/>
        <v>0</v>
      </c>
      <c r="AS307" s="39">
        <f t="shared" ca="1" si="484"/>
        <v>0</v>
      </c>
      <c r="AT307" s="39">
        <f t="shared" ca="1" si="484"/>
        <v>0</v>
      </c>
      <c r="AU307" s="39">
        <f t="shared" ca="1" si="484"/>
        <v>0</v>
      </c>
      <c r="AV307" s="39">
        <f t="shared" ca="1" si="484"/>
        <v>0</v>
      </c>
      <c r="AW307" s="39">
        <f t="shared" ca="1" si="484"/>
        <v>0</v>
      </c>
      <c r="AX307" s="39">
        <f t="shared" ca="1" si="484"/>
        <v>0</v>
      </c>
      <c r="AY307" s="39">
        <f t="shared" ca="1" si="484"/>
        <v>0</v>
      </c>
      <c r="AZ307" s="39">
        <f t="shared" ca="1" si="484"/>
        <v>0</v>
      </c>
      <c r="BA307" s="39">
        <f t="shared" ca="1" si="484"/>
        <v>0</v>
      </c>
      <c r="BB307" s="39">
        <f t="shared" ca="1" si="484"/>
        <v>0</v>
      </c>
      <c r="BC307" s="39">
        <f t="shared" ca="1" si="484"/>
        <v>0</v>
      </c>
      <c r="BD307" s="39">
        <f t="shared" ca="1" si="484"/>
        <v>0</v>
      </c>
      <c r="BE307" s="39">
        <f t="shared" ca="1" si="484"/>
        <v>0</v>
      </c>
      <c r="BF307" s="39">
        <f t="shared" ca="1" si="484"/>
        <v>0</v>
      </c>
      <c r="BG307" s="39">
        <f t="shared" ca="1" si="484"/>
        <v>0</v>
      </c>
      <c r="BH307" s="39">
        <f t="shared" ca="1" si="484"/>
        <v>0</v>
      </c>
      <c r="BI307" s="39">
        <f t="shared" ca="1" si="484"/>
        <v>0</v>
      </c>
      <c r="BJ307" s="39">
        <f t="shared" ca="1" si="484"/>
        <v>0</v>
      </c>
      <c r="BK307" s="39">
        <f t="shared" ca="1" si="484"/>
        <v>0</v>
      </c>
      <c r="BL307" s="39">
        <f t="shared" ca="1" si="484"/>
        <v>0</v>
      </c>
      <c r="BM307" s="39">
        <f t="shared" ca="1" si="484"/>
        <v>0</v>
      </c>
      <c r="BN307" s="39">
        <f t="shared" ca="1" si="484"/>
        <v>0</v>
      </c>
      <c r="BO307" s="39">
        <f t="shared" ca="1" si="484"/>
        <v>0</v>
      </c>
      <c r="BP307" s="39">
        <f t="shared" ref="BP307:EA307" ca="1" si="485">IF(OR($B$301="y",$B$301="Y"),MAX((BP282-$B$78),0)/($J113+1E-36),BP$207)</f>
        <v>0</v>
      </c>
      <c r="BQ307" s="39">
        <f t="shared" ca="1" si="485"/>
        <v>0</v>
      </c>
      <c r="BR307" s="39">
        <f t="shared" ca="1" si="485"/>
        <v>0</v>
      </c>
      <c r="BS307" s="39">
        <f t="shared" ca="1" si="485"/>
        <v>0</v>
      </c>
      <c r="BT307" s="39">
        <f t="shared" ca="1" si="485"/>
        <v>0</v>
      </c>
      <c r="BU307" s="39">
        <f t="shared" ca="1" si="485"/>
        <v>0</v>
      </c>
      <c r="BV307" s="39">
        <f t="shared" ca="1" si="485"/>
        <v>0</v>
      </c>
      <c r="BW307" s="39">
        <f t="shared" ca="1" si="485"/>
        <v>0</v>
      </c>
      <c r="BX307" s="39">
        <f t="shared" ca="1" si="485"/>
        <v>0</v>
      </c>
      <c r="BY307" s="39">
        <f t="shared" ca="1" si="485"/>
        <v>0</v>
      </c>
      <c r="BZ307" s="39">
        <f t="shared" ca="1" si="485"/>
        <v>0</v>
      </c>
      <c r="CA307" s="39">
        <f t="shared" ca="1" si="485"/>
        <v>0</v>
      </c>
      <c r="CB307" s="39">
        <f t="shared" ca="1" si="485"/>
        <v>0</v>
      </c>
      <c r="CC307" s="39">
        <f t="shared" ca="1" si="485"/>
        <v>0</v>
      </c>
      <c r="CD307" s="39">
        <f t="shared" ca="1" si="485"/>
        <v>0</v>
      </c>
      <c r="CE307" s="39">
        <f t="shared" ca="1" si="485"/>
        <v>0</v>
      </c>
      <c r="CF307" s="39">
        <f t="shared" ca="1" si="485"/>
        <v>0</v>
      </c>
      <c r="CG307" s="39">
        <f t="shared" ca="1" si="485"/>
        <v>0</v>
      </c>
      <c r="CH307" s="39">
        <f t="shared" ca="1" si="485"/>
        <v>0</v>
      </c>
      <c r="CI307" s="39">
        <f t="shared" ca="1" si="485"/>
        <v>0</v>
      </c>
      <c r="CJ307" s="39">
        <f t="shared" ca="1" si="485"/>
        <v>0</v>
      </c>
      <c r="CK307" s="39">
        <f t="shared" ca="1" si="485"/>
        <v>0</v>
      </c>
      <c r="CL307" s="39">
        <f t="shared" ca="1" si="485"/>
        <v>0</v>
      </c>
      <c r="CM307" s="39">
        <f t="shared" ca="1" si="485"/>
        <v>0</v>
      </c>
      <c r="CN307" s="39">
        <f t="shared" ca="1" si="485"/>
        <v>0</v>
      </c>
      <c r="CO307" s="39">
        <f t="shared" ca="1" si="485"/>
        <v>0</v>
      </c>
      <c r="CP307" s="39">
        <f t="shared" ca="1" si="485"/>
        <v>0</v>
      </c>
      <c r="CQ307" s="39">
        <f t="shared" ca="1" si="485"/>
        <v>0</v>
      </c>
      <c r="CR307" s="39">
        <f t="shared" ca="1" si="485"/>
        <v>0</v>
      </c>
      <c r="CS307" s="39">
        <f t="shared" ca="1" si="485"/>
        <v>0</v>
      </c>
      <c r="CT307" s="39">
        <f t="shared" ca="1" si="485"/>
        <v>0</v>
      </c>
      <c r="CU307" s="39">
        <f t="shared" ca="1" si="485"/>
        <v>0</v>
      </c>
      <c r="CV307" s="39">
        <f t="shared" ca="1" si="485"/>
        <v>0</v>
      </c>
      <c r="CW307" s="39">
        <f t="shared" ca="1" si="485"/>
        <v>0</v>
      </c>
      <c r="CX307" s="39">
        <f t="shared" ca="1" si="485"/>
        <v>0</v>
      </c>
      <c r="CY307" s="39">
        <f t="shared" ca="1" si="485"/>
        <v>0</v>
      </c>
      <c r="CZ307" s="39">
        <f t="shared" ca="1" si="485"/>
        <v>0</v>
      </c>
      <c r="DA307" s="39">
        <f t="shared" ca="1" si="485"/>
        <v>0</v>
      </c>
      <c r="DB307" s="39">
        <f t="shared" ca="1" si="485"/>
        <v>0</v>
      </c>
      <c r="DC307" s="39">
        <f t="shared" ca="1" si="485"/>
        <v>0</v>
      </c>
      <c r="DD307" s="39">
        <f t="shared" ca="1" si="485"/>
        <v>0</v>
      </c>
      <c r="DE307" s="39">
        <f t="shared" ca="1" si="485"/>
        <v>0</v>
      </c>
      <c r="DF307" s="39">
        <f t="shared" ca="1" si="485"/>
        <v>0</v>
      </c>
      <c r="DG307" s="39">
        <f t="shared" ca="1" si="485"/>
        <v>0</v>
      </c>
      <c r="DH307" s="39">
        <f t="shared" ca="1" si="485"/>
        <v>0</v>
      </c>
      <c r="DI307" s="39">
        <f t="shared" ca="1" si="485"/>
        <v>0</v>
      </c>
      <c r="DJ307" s="39">
        <f t="shared" ca="1" si="485"/>
        <v>0</v>
      </c>
      <c r="DK307" s="39">
        <f t="shared" ca="1" si="485"/>
        <v>0</v>
      </c>
      <c r="DL307" s="39">
        <f t="shared" ca="1" si="485"/>
        <v>0</v>
      </c>
      <c r="DM307" s="39">
        <f t="shared" ca="1" si="485"/>
        <v>0</v>
      </c>
      <c r="DN307" s="39">
        <f t="shared" ca="1" si="485"/>
        <v>0</v>
      </c>
      <c r="DO307" s="39">
        <f t="shared" ca="1" si="485"/>
        <v>0</v>
      </c>
      <c r="DP307" s="39">
        <f t="shared" ca="1" si="485"/>
        <v>0</v>
      </c>
      <c r="DQ307" s="39">
        <f t="shared" ca="1" si="485"/>
        <v>0</v>
      </c>
      <c r="DR307" s="39">
        <f t="shared" ca="1" si="485"/>
        <v>0</v>
      </c>
      <c r="DS307" s="39">
        <f t="shared" ca="1" si="485"/>
        <v>0</v>
      </c>
      <c r="DT307" s="39">
        <f t="shared" ca="1" si="485"/>
        <v>0</v>
      </c>
      <c r="DU307" s="39">
        <f t="shared" ca="1" si="485"/>
        <v>0</v>
      </c>
      <c r="DV307" s="39">
        <f t="shared" ca="1" si="485"/>
        <v>0</v>
      </c>
      <c r="DW307" s="39">
        <f t="shared" ca="1" si="485"/>
        <v>0</v>
      </c>
      <c r="DX307" s="39">
        <f t="shared" ca="1" si="485"/>
        <v>0</v>
      </c>
      <c r="DY307" s="39">
        <f t="shared" ca="1" si="485"/>
        <v>0</v>
      </c>
      <c r="DZ307" s="39">
        <f t="shared" ca="1" si="485"/>
        <v>0</v>
      </c>
      <c r="EA307" s="39">
        <f t="shared" ca="1" si="485"/>
        <v>0</v>
      </c>
      <c r="EB307" s="39">
        <f t="shared" ref="EB307:GM307" ca="1" si="486">IF(OR($B$301="y",$B$301="Y"),MAX((EB282-$B$78),0)/($J113+1E-36),EB$207)</f>
        <v>0</v>
      </c>
      <c r="EC307" s="39">
        <f t="shared" ca="1" si="486"/>
        <v>0</v>
      </c>
      <c r="ED307" s="39">
        <f t="shared" ca="1" si="486"/>
        <v>0</v>
      </c>
      <c r="EE307" s="39">
        <f t="shared" ca="1" si="486"/>
        <v>0</v>
      </c>
      <c r="EF307" s="39">
        <f t="shared" ca="1" si="486"/>
        <v>0</v>
      </c>
      <c r="EG307" s="39">
        <f t="shared" ca="1" si="486"/>
        <v>0</v>
      </c>
      <c r="EH307" s="39">
        <f t="shared" ca="1" si="486"/>
        <v>0</v>
      </c>
      <c r="EI307" s="39">
        <f t="shared" ca="1" si="486"/>
        <v>0</v>
      </c>
      <c r="EJ307" s="39">
        <f t="shared" ca="1" si="486"/>
        <v>0</v>
      </c>
      <c r="EK307" s="39">
        <f t="shared" ca="1" si="486"/>
        <v>0</v>
      </c>
      <c r="EL307" s="39">
        <f t="shared" ca="1" si="486"/>
        <v>0</v>
      </c>
      <c r="EM307" s="39">
        <f t="shared" ca="1" si="486"/>
        <v>0</v>
      </c>
      <c r="EN307" s="39">
        <f t="shared" ca="1" si="486"/>
        <v>0</v>
      </c>
      <c r="EO307" s="39">
        <f t="shared" ca="1" si="486"/>
        <v>0</v>
      </c>
      <c r="EP307" s="39">
        <f t="shared" ca="1" si="486"/>
        <v>0</v>
      </c>
      <c r="EQ307" s="39">
        <f t="shared" ca="1" si="486"/>
        <v>0</v>
      </c>
      <c r="ER307" s="39">
        <f t="shared" ca="1" si="486"/>
        <v>0</v>
      </c>
      <c r="ES307" s="39">
        <f t="shared" ca="1" si="486"/>
        <v>0</v>
      </c>
      <c r="ET307" s="39">
        <f t="shared" ca="1" si="486"/>
        <v>0</v>
      </c>
      <c r="EU307" s="39">
        <f t="shared" ca="1" si="486"/>
        <v>0</v>
      </c>
      <c r="EV307" s="39">
        <f t="shared" ca="1" si="486"/>
        <v>0</v>
      </c>
      <c r="EW307" s="39">
        <f t="shared" ca="1" si="486"/>
        <v>0</v>
      </c>
      <c r="EX307" s="39">
        <f t="shared" ca="1" si="486"/>
        <v>0</v>
      </c>
      <c r="EY307" s="39">
        <f t="shared" ca="1" si="486"/>
        <v>0</v>
      </c>
      <c r="EZ307" s="39">
        <f t="shared" ca="1" si="486"/>
        <v>0</v>
      </c>
      <c r="FA307" s="39">
        <f t="shared" ca="1" si="486"/>
        <v>0</v>
      </c>
      <c r="FB307" s="39">
        <f t="shared" ca="1" si="486"/>
        <v>0</v>
      </c>
      <c r="FC307" s="39">
        <f t="shared" ca="1" si="486"/>
        <v>0</v>
      </c>
      <c r="FD307" s="39">
        <f t="shared" ca="1" si="486"/>
        <v>0</v>
      </c>
      <c r="FE307" s="39">
        <f t="shared" ca="1" si="486"/>
        <v>0</v>
      </c>
      <c r="FF307" s="39">
        <f t="shared" ca="1" si="486"/>
        <v>0</v>
      </c>
      <c r="FG307" s="39">
        <f t="shared" ca="1" si="486"/>
        <v>0</v>
      </c>
      <c r="FH307" s="39">
        <f t="shared" ca="1" si="486"/>
        <v>0</v>
      </c>
      <c r="FI307" s="39">
        <f t="shared" ca="1" si="486"/>
        <v>0</v>
      </c>
      <c r="FJ307" s="39">
        <f t="shared" ca="1" si="486"/>
        <v>0</v>
      </c>
      <c r="FK307" s="39">
        <f t="shared" ca="1" si="486"/>
        <v>0</v>
      </c>
      <c r="FL307" s="39">
        <f t="shared" ca="1" si="486"/>
        <v>0</v>
      </c>
      <c r="FM307" s="39">
        <f t="shared" ca="1" si="486"/>
        <v>0</v>
      </c>
      <c r="FN307" s="39">
        <f t="shared" ca="1" si="486"/>
        <v>0</v>
      </c>
      <c r="FO307" s="39">
        <f t="shared" ca="1" si="486"/>
        <v>0</v>
      </c>
      <c r="FP307" s="39">
        <f t="shared" ca="1" si="486"/>
        <v>0</v>
      </c>
      <c r="FQ307" s="39">
        <f t="shared" ca="1" si="486"/>
        <v>0</v>
      </c>
      <c r="FR307" s="39">
        <f t="shared" ca="1" si="486"/>
        <v>0</v>
      </c>
      <c r="FS307" s="39">
        <f t="shared" ca="1" si="486"/>
        <v>0</v>
      </c>
      <c r="FT307" s="39">
        <f t="shared" ca="1" si="486"/>
        <v>0</v>
      </c>
      <c r="FU307" s="39">
        <f t="shared" ca="1" si="486"/>
        <v>0</v>
      </c>
      <c r="FV307" s="39">
        <f t="shared" ca="1" si="486"/>
        <v>0</v>
      </c>
      <c r="FW307" s="39">
        <f t="shared" ca="1" si="486"/>
        <v>0</v>
      </c>
      <c r="FX307" s="39">
        <f t="shared" ca="1" si="486"/>
        <v>0</v>
      </c>
      <c r="FY307" s="39">
        <f t="shared" ca="1" si="486"/>
        <v>0</v>
      </c>
      <c r="FZ307" s="39">
        <f t="shared" ca="1" si="486"/>
        <v>0</v>
      </c>
      <c r="GA307" s="39">
        <f t="shared" ca="1" si="486"/>
        <v>0</v>
      </c>
      <c r="GB307" s="39">
        <f t="shared" ca="1" si="486"/>
        <v>0</v>
      </c>
      <c r="GC307" s="39">
        <f t="shared" ca="1" si="486"/>
        <v>0</v>
      </c>
      <c r="GD307" s="39">
        <f t="shared" ca="1" si="486"/>
        <v>0</v>
      </c>
      <c r="GE307" s="39">
        <f t="shared" ca="1" si="486"/>
        <v>0</v>
      </c>
      <c r="GF307" s="39">
        <f t="shared" ca="1" si="486"/>
        <v>0</v>
      </c>
      <c r="GG307" s="39">
        <f t="shared" ca="1" si="486"/>
        <v>0</v>
      </c>
      <c r="GH307" s="39">
        <f t="shared" ca="1" si="486"/>
        <v>0</v>
      </c>
      <c r="GI307" s="39">
        <f t="shared" ca="1" si="486"/>
        <v>0</v>
      </c>
      <c r="GJ307" s="39">
        <f t="shared" ca="1" si="486"/>
        <v>0</v>
      </c>
      <c r="GK307" s="39">
        <f t="shared" ca="1" si="486"/>
        <v>0</v>
      </c>
      <c r="GL307" s="39">
        <f t="shared" ca="1" si="486"/>
        <v>0</v>
      </c>
      <c r="GM307" s="39">
        <f t="shared" ca="1" si="486"/>
        <v>0</v>
      </c>
      <c r="GN307" s="39">
        <f t="shared" ref="GN307:IV307" ca="1" si="487">IF(OR($B$301="y",$B$301="Y"),MAX((GN282-$B$78),0)/($J113+1E-36),GN$207)</f>
        <v>0</v>
      </c>
      <c r="GO307" s="39">
        <f t="shared" ca="1" si="487"/>
        <v>0</v>
      </c>
      <c r="GP307" s="39">
        <f t="shared" ca="1" si="487"/>
        <v>0</v>
      </c>
      <c r="GQ307" s="39">
        <f t="shared" ca="1" si="487"/>
        <v>0</v>
      </c>
      <c r="GR307" s="39">
        <f t="shared" ca="1" si="487"/>
        <v>0</v>
      </c>
      <c r="GS307" s="39">
        <f t="shared" ca="1" si="487"/>
        <v>0</v>
      </c>
      <c r="GT307" s="39">
        <f t="shared" ca="1" si="487"/>
        <v>0</v>
      </c>
      <c r="GU307" s="39">
        <f t="shared" ca="1" si="487"/>
        <v>0</v>
      </c>
      <c r="GV307" s="39">
        <f t="shared" ca="1" si="487"/>
        <v>0</v>
      </c>
      <c r="GW307" s="39">
        <f t="shared" ca="1" si="487"/>
        <v>0</v>
      </c>
      <c r="GX307" s="39">
        <f t="shared" ca="1" si="487"/>
        <v>0</v>
      </c>
      <c r="GY307" s="39">
        <f t="shared" ca="1" si="487"/>
        <v>0</v>
      </c>
      <c r="GZ307" s="39">
        <f t="shared" ca="1" si="487"/>
        <v>0</v>
      </c>
      <c r="HA307" s="39">
        <f t="shared" ca="1" si="487"/>
        <v>0</v>
      </c>
      <c r="HB307" s="39">
        <f t="shared" ca="1" si="487"/>
        <v>0</v>
      </c>
      <c r="HC307" s="39">
        <f t="shared" ca="1" si="487"/>
        <v>0</v>
      </c>
      <c r="HD307" s="39">
        <f t="shared" ca="1" si="487"/>
        <v>0</v>
      </c>
      <c r="HE307" s="39">
        <f t="shared" ca="1" si="487"/>
        <v>0</v>
      </c>
      <c r="HF307" s="39">
        <f t="shared" ca="1" si="487"/>
        <v>0</v>
      </c>
      <c r="HG307" s="39">
        <f t="shared" ca="1" si="487"/>
        <v>0</v>
      </c>
      <c r="HH307" s="39">
        <f t="shared" ca="1" si="487"/>
        <v>0</v>
      </c>
      <c r="HI307" s="39">
        <f t="shared" ca="1" si="487"/>
        <v>0</v>
      </c>
      <c r="HJ307" s="39">
        <f t="shared" ca="1" si="487"/>
        <v>0</v>
      </c>
      <c r="HK307" s="39">
        <f t="shared" ca="1" si="487"/>
        <v>0</v>
      </c>
      <c r="HL307" s="39">
        <f t="shared" ca="1" si="487"/>
        <v>0</v>
      </c>
      <c r="HM307" s="39">
        <f t="shared" ca="1" si="487"/>
        <v>0</v>
      </c>
      <c r="HN307" s="39">
        <f t="shared" ca="1" si="487"/>
        <v>0</v>
      </c>
      <c r="HO307" s="39">
        <f t="shared" ca="1" si="487"/>
        <v>0</v>
      </c>
      <c r="HP307" s="39">
        <f t="shared" ca="1" si="487"/>
        <v>0</v>
      </c>
      <c r="HQ307" s="39">
        <f t="shared" ca="1" si="487"/>
        <v>0</v>
      </c>
      <c r="HR307" s="39">
        <f t="shared" ca="1" si="487"/>
        <v>0</v>
      </c>
      <c r="HS307" s="39">
        <f t="shared" ca="1" si="487"/>
        <v>0</v>
      </c>
      <c r="HT307" s="39">
        <f t="shared" ca="1" si="487"/>
        <v>0</v>
      </c>
      <c r="HU307" s="39">
        <f t="shared" ca="1" si="487"/>
        <v>0</v>
      </c>
      <c r="HV307" s="39">
        <f t="shared" ca="1" si="487"/>
        <v>0</v>
      </c>
      <c r="HW307" s="39">
        <f t="shared" ca="1" si="487"/>
        <v>0</v>
      </c>
      <c r="HX307" s="39">
        <f t="shared" ca="1" si="487"/>
        <v>0</v>
      </c>
      <c r="HY307" s="39">
        <f t="shared" ca="1" si="487"/>
        <v>0</v>
      </c>
      <c r="HZ307" s="39">
        <f t="shared" ca="1" si="487"/>
        <v>0</v>
      </c>
      <c r="IA307" s="39">
        <f t="shared" ca="1" si="487"/>
        <v>0</v>
      </c>
      <c r="IB307" s="39">
        <f t="shared" ca="1" si="487"/>
        <v>0</v>
      </c>
      <c r="IC307" s="39">
        <f t="shared" ca="1" si="487"/>
        <v>0</v>
      </c>
      <c r="ID307" s="39">
        <f t="shared" ca="1" si="487"/>
        <v>0</v>
      </c>
      <c r="IE307" s="39">
        <f t="shared" ca="1" si="487"/>
        <v>0</v>
      </c>
      <c r="IF307" s="39">
        <f t="shared" ca="1" si="487"/>
        <v>0</v>
      </c>
      <c r="IG307" s="39">
        <f t="shared" ca="1" si="487"/>
        <v>0</v>
      </c>
      <c r="IH307" s="39">
        <f t="shared" ca="1" si="487"/>
        <v>0</v>
      </c>
      <c r="II307" s="39">
        <f t="shared" ca="1" si="487"/>
        <v>0</v>
      </c>
      <c r="IJ307" s="39">
        <f t="shared" ca="1" si="487"/>
        <v>0</v>
      </c>
      <c r="IK307" s="39">
        <f t="shared" ca="1" si="487"/>
        <v>0</v>
      </c>
      <c r="IL307" s="39">
        <f t="shared" ca="1" si="487"/>
        <v>0</v>
      </c>
      <c r="IM307" s="39">
        <f t="shared" ca="1" si="487"/>
        <v>0</v>
      </c>
      <c r="IN307" s="39">
        <f t="shared" ca="1" si="487"/>
        <v>0</v>
      </c>
      <c r="IO307" s="39">
        <f t="shared" ca="1" si="487"/>
        <v>0</v>
      </c>
      <c r="IP307" s="39">
        <f t="shared" ca="1" si="487"/>
        <v>0</v>
      </c>
      <c r="IQ307" s="39">
        <f t="shared" ca="1" si="487"/>
        <v>0</v>
      </c>
      <c r="IR307" s="39">
        <f t="shared" ca="1" si="487"/>
        <v>0</v>
      </c>
      <c r="IS307" s="39">
        <f t="shared" ca="1" si="487"/>
        <v>0</v>
      </c>
      <c r="IT307" s="39">
        <f t="shared" ca="1" si="487"/>
        <v>0</v>
      </c>
      <c r="IU307" s="39">
        <f t="shared" ca="1" si="487"/>
        <v>0</v>
      </c>
      <c r="IV307" s="39">
        <f t="shared" ca="1" si="487"/>
        <v>0</v>
      </c>
    </row>
    <row r="308" spans="1:256" x14ac:dyDescent="0.15">
      <c r="A308" s="24" t="s">
        <v>154</v>
      </c>
      <c r="B308" s="2" t="s">
        <v>10</v>
      </c>
      <c r="C308" s="4"/>
      <c r="D308" s="39">
        <f t="shared" ref="D308:BO308" ca="1" si="488">IF(OR($B$301="y",$B$301="Y"),MAX((D283-$B$78),0)/($J114+1E-36),D$207)</f>
        <v>0</v>
      </c>
      <c r="E308" s="39">
        <f t="shared" ca="1" si="488"/>
        <v>0</v>
      </c>
      <c r="F308" s="39">
        <f t="shared" ca="1" si="488"/>
        <v>0</v>
      </c>
      <c r="G308" s="39">
        <f t="shared" ca="1" si="488"/>
        <v>0</v>
      </c>
      <c r="H308" s="39">
        <f t="shared" ca="1" si="488"/>
        <v>0</v>
      </c>
      <c r="I308" s="39">
        <f t="shared" ca="1" si="488"/>
        <v>0</v>
      </c>
      <c r="J308" s="39">
        <f t="shared" ca="1" si="488"/>
        <v>0</v>
      </c>
      <c r="K308" s="39">
        <f t="shared" ca="1" si="488"/>
        <v>0</v>
      </c>
      <c r="L308" s="39">
        <f t="shared" ca="1" si="488"/>
        <v>0</v>
      </c>
      <c r="M308" s="39">
        <f t="shared" ca="1" si="488"/>
        <v>0</v>
      </c>
      <c r="N308" s="39">
        <f t="shared" ca="1" si="488"/>
        <v>0</v>
      </c>
      <c r="O308" s="39">
        <f t="shared" ca="1" si="488"/>
        <v>0</v>
      </c>
      <c r="P308" s="39">
        <f t="shared" ca="1" si="488"/>
        <v>0</v>
      </c>
      <c r="Q308" s="39">
        <f t="shared" ca="1" si="488"/>
        <v>0</v>
      </c>
      <c r="R308" s="39">
        <f t="shared" ca="1" si="488"/>
        <v>0</v>
      </c>
      <c r="S308" s="39">
        <f t="shared" ca="1" si="488"/>
        <v>0</v>
      </c>
      <c r="T308" s="39">
        <f t="shared" ca="1" si="488"/>
        <v>0</v>
      </c>
      <c r="U308" s="39">
        <f t="shared" ca="1" si="488"/>
        <v>0</v>
      </c>
      <c r="V308" s="39">
        <f t="shared" ca="1" si="488"/>
        <v>0</v>
      </c>
      <c r="W308" s="39">
        <f t="shared" ca="1" si="488"/>
        <v>0</v>
      </c>
      <c r="X308" s="39">
        <f t="shared" ca="1" si="488"/>
        <v>0</v>
      </c>
      <c r="Y308" s="39">
        <f t="shared" ca="1" si="488"/>
        <v>0</v>
      </c>
      <c r="Z308" s="39">
        <f t="shared" ca="1" si="488"/>
        <v>0</v>
      </c>
      <c r="AA308" s="39">
        <f t="shared" ca="1" si="488"/>
        <v>0</v>
      </c>
      <c r="AB308" s="39">
        <f t="shared" ca="1" si="488"/>
        <v>0</v>
      </c>
      <c r="AC308" s="39">
        <f t="shared" ca="1" si="488"/>
        <v>0</v>
      </c>
      <c r="AD308" s="39">
        <f t="shared" ca="1" si="488"/>
        <v>0</v>
      </c>
      <c r="AE308" s="39">
        <f t="shared" ca="1" si="488"/>
        <v>0</v>
      </c>
      <c r="AF308" s="39">
        <f t="shared" ca="1" si="488"/>
        <v>0</v>
      </c>
      <c r="AG308" s="39">
        <f t="shared" ca="1" si="488"/>
        <v>0</v>
      </c>
      <c r="AH308" s="39">
        <f t="shared" ca="1" si="488"/>
        <v>0</v>
      </c>
      <c r="AI308" s="39">
        <f t="shared" ca="1" si="488"/>
        <v>0</v>
      </c>
      <c r="AJ308" s="39">
        <f t="shared" ca="1" si="488"/>
        <v>0</v>
      </c>
      <c r="AK308" s="39">
        <f t="shared" ca="1" si="488"/>
        <v>0</v>
      </c>
      <c r="AL308" s="39">
        <f t="shared" ca="1" si="488"/>
        <v>0</v>
      </c>
      <c r="AM308" s="39">
        <f t="shared" ca="1" si="488"/>
        <v>0</v>
      </c>
      <c r="AN308" s="39">
        <f t="shared" ca="1" si="488"/>
        <v>0</v>
      </c>
      <c r="AO308" s="39">
        <f t="shared" ca="1" si="488"/>
        <v>0</v>
      </c>
      <c r="AP308" s="39">
        <f t="shared" ca="1" si="488"/>
        <v>0</v>
      </c>
      <c r="AQ308" s="39">
        <f t="shared" ca="1" si="488"/>
        <v>0</v>
      </c>
      <c r="AR308" s="39">
        <f t="shared" ca="1" si="488"/>
        <v>0</v>
      </c>
      <c r="AS308" s="39">
        <f t="shared" ca="1" si="488"/>
        <v>0</v>
      </c>
      <c r="AT308" s="39">
        <f t="shared" ca="1" si="488"/>
        <v>0</v>
      </c>
      <c r="AU308" s="39">
        <f t="shared" ca="1" si="488"/>
        <v>0</v>
      </c>
      <c r="AV308" s="39">
        <f t="shared" ca="1" si="488"/>
        <v>0</v>
      </c>
      <c r="AW308" s="39">
        <f t="shared" ca="1" si="488"/>
        <v>0</v>
      </c>
      <c r="AX308" s="39">
        <f t="shared" ca="1" si="488"/>
        <v>0</v>
      </c>
      <c r="AY308" s="39">
        <f t="shared" ca="1" si="488"/>
        <v>0</v>
      </c>
      <c r="AZ308" s="39">
        <f t="shared" ca="1" si="488"/>
        <v>0</v>
      </c>
      <c r="BA308" s="39">
        <f t="shared" ca="1" si="488"/>
        <v>0</v>
      </c>
      <c r="BB308" s="39">
        <f t="shared" ca="1" si="488"/>
        <v>0</v>
      </c>
      <c r="BC308" s="39">
        <f t="shared" ca="1" si="488"/>
        <v>0</v>
      </c>
      <c r="BD308" s="39">
        <f t="shared" ca="1" si="488"/>
        <v>0</v>
      </c>
      <c r="BE308" s="39">
        <f t="shared" ca="1" si="488"/>
        <v>0</v>
      </c>
      <c r="BF308" s="39">
        <f t="shared" ca="1" si="488"/>
        <v>0</v>
      </c>
      <c r="BG308" s="39">
        <f t="shared" ca="1" si="488"/>
        <v>0</v>
      </c>
      <c r="BH308" s="39">
        <f t="shared" ca="1" si="488"/>
        <v>0</v>
      </c>
      <c r="BI308" s="39">
        <f t="shared" ca="1" si="488"/>
        <v>0</v>
      </c>
      <c r="BJ308" s="39">
        <f t="shared" ca="1" si="488"/>
        <v>0</v>
      </c>
      <c r="BK308" s="39">
        <f t="shared" ca="1" si="488"/>
        <v>0</v>
      </c>
      <c r="BL308" s="39">
        <f t="shared" ca="1" si="488"/>
        <v>0</v>
      </c>
      <c r="BM308" s="39">
        <f t="shared" ca="1" si="488"/>
        <v>0</v>
      </c>
      <c r="BN308" s="39">
        <f t="shared" ca="1" si="488"/>
        <v>0</v>
      </c>
      <c r="BO308" s="39">
        <f t="shared" ca="1" si="488"/>
        <v>0</v>
      </c>
      <c r="BP308" s="39">
        <f t="shared" ref="BP308:EA308" ca="1" si="489">IF(OR($B$301="y",$B$301="Y"),MAX((BP283-$B$78),0)/($J114+1E-36),BP$207)</f>
        <v>0</v>
      </c>
      <c r="BQ308" s="39">
        <f t="shared" ca="1" si="489"/>
        <v>0</v>
      </c>
      <c r="BR308" s="39">
        <f t="shared" ca="1" si="489"/>
        <v>0</v>
      </c>
      <c r="BS308" s="39">
        <f t="shared" ca="1" si="489"/>
        <v>0</v>
      </c>
      <c r="BT308" s="39">
        <f t="shared" ca="1" si="489"/>
        <v>0</v>
      </c>
      <c r="BU308" s="39">
        <f t="shared" ca="1" si="489"/>
        <v>0</v>
      </c>
      <c r="BV308" s="39">
        <f t="shared" ca="1" si="489"/>
        <v>0</v>
      </c>
      <c r="BW308" s="39">
        <f t="shared" ca="1" si="489"/>
        <v>0</v>
      </c>
      <c r="BX308" s="39">
        <f t="shared" ca="1" si="489"/>
        <v>0</v>
      </c>
      <c r="BY308" s="39">
        <f t="shared" ca="1" si="489"/>
        <v>0</v>
      </c>
      <c r="BZ308" s="39">
        <f t="shared" ca="1" si="489"/>
        <v>0</v>
      </c>
      <c r="CA308" s="39">
        <f t="shared" ca="1" si="489"/>
        <v>0</v>
      </c>
      <c r="CB308" s="39">
        <f t="shared" ca="1" si="489"/>
        <v>0</v>
      </c>
      <c r="CC308" s="39">
        <f t="shared" ca="1" si="489"/>
        <v>0</v>
      </c>
      <c r="CD308" s="39">
        <f t="shared" ca="1" si="489"/>
        <v>0</v>
      </c>
      <c r="CE308" s="39">
        <f t="shared" ca="1" si="489"/>
        <v>0</v>
      </c>
      <c r="CF308" s="39">
        <f t="shared" ca="1" si="489"/>
        <v>0</v>
      </c>
      <c r="CG308" s="39">
        <f t="shared" ca="1" si="489"/>
        <v>0</v>
      </c>
      <c r="CH308" s="39">
        <f t="shared" ca="1" si="489"/>
        <v>0</v>
      </c>
      <c r="CI308" s="39">
        <f t="shared" ca="1" si="489"/>
        <v>0</v>
      </c>
      <c r="CJ308" s="39">
        <f t="shared" ca="1" si="489"/>
        <v>0</v>
      </c>
      <c r="CK308" s="39">
        <f t="shared" ca="1" si="489"/>
        <v>0</v>
      </c>
      <c r="CL308" s="39">
        <f t="shared" ca="1" si="489"/>
        <v>0</v>
      </c>
      <c r="CM308" s="39">
        <f t="shared" ca="1" si="489"/>
        <v>0</v>
      </c>
      <c r="CN308" s="39">
        <f t="shared" ca="1" si="489"/>
        <v>0</v>
      </c>
      <c r="CO308" s="39">
        <f t="shared" ca="1" si="489"/>
        <v>0</v>
      </c>
      <c r="CP308" s="39">
        <f t="shared" ca="1" si="489"/>
        <v>0</v>
      </c>
      <c r="CQ308" s="39">
        <f t="shared" ca="1" si="489"/>
        <v>0</v>
      </c>
      <c r="CR308" s="39">
        <f t="shared" ca="1" si="489"/>
        <v>0</v>
      </c>
      <c r="CS308" s="39">
        <f t="shared" ca="1" si="489"/>
        <v>0</v>
      </c>
      <c r="CT308" s="39">
        <f t="shared" ca="1" si="489"/>
        <v>0</v>
      </c>
      <c r="CU308" s="39">
        <f t="shared" ca="1" si="489"/>
        <v>0</v>
      </c>
      <c r="CV308" s="39">
        <f t="shared" ca="1" si="489"/>
        <v>0</v>
      </c>
      <c r="CW308" s="39">
        <f t="shared" ca="1" si="489"/>
        <v>0</v>
      </c>
      <c r="CX308" s="39">
        <f t="shared" ca="1" si="489"/>
        <v>0</v>
      </c>
      <c r="CY308" s="39">
        <f t="shared" ca="1" si="489"/>
        <v>0</v>
      </c>
      <c r="CZ308" s="39">
        <f t="shared" ca="1" si="489"/>
        <v>0</v>
      </c>
      <c r="DA308" s="39">
        <f t="shared" ca="1" si="489"/>
        <v>0</v>
      </c>
      <c r="DB308" s="39">
        <f t="shared" ca="1" si="489"/>
        <v>0</v>
      </c>
      <c r="DC308" s="39">
        <f t="shared" ca="1" si="489"/>
        <v>0</v>
      </c>
      <c r="DD308" s="39">
        <f t="shared" ca="1" si="489"/>
        <v>0</v>
      </c>
      <c r="DE308" s="39">
        <f t="shared" ca="1" si="489"/>
        <v>0</v>
      </c>
      <c r="DF308" s="39">
        <f t="shared" ca="1" si="489"/>
        <v>0</v>
      </c>
      <c r="DG308" s="39">
        <f t="shared" ca="1" si="489"/>
        <v>0</v>
      </c>
      <c r="DH308" s="39">
        <f t="shared" ca="1" si="489"/>
        <v>0</v>
      </c>
      <c r="DI308" s="39">
        <f t="shared" ca="1" si="489"/>
        <v>0</v>
      </c>
      <c r="DJ308" s="39">
        <f t="shared" ca="1" si="489"/>
        <v>0</v>
      </c>
      <c r="DK308" s="39">
        <f t="shared" ca="1" si="489"/>
        <v>0</v>
      </c>
      <c r="DL308" s="39">
        <f t="shared" ca="1" si="489"/>
        <v>0</v>
      </c>
      <c r="DM308" s="39">
        <f t="shared" ca="1" si="489"/>
        <v>0</v>
      </c>
      <c r="DN308" s="39">
        <f t="shared" ca="1" si="489"/>
        <v>0</v>
      </c>
      <c r="DO308" s="39">
        <f t="shared" ca="1" si="489"/>
        <v>0</v>
      </c>
      <c r="DP308" s="39">
        <f t="shared" ca="1" si="489"/>
        <v>0</v>
      </c>
      <c r="DQ308" s="39">
        <f t="shared" ca="1" si="489"/>
        <v>0</v>
      </c>
      <c r="DR308" s="39">
        <f t="shared" ca="1" si="489"/>
        <v>0</v>
      </c>
      <c r="DS308" s="39">
        <f t="shared" ca="1" si="489"/>
        <v>0</v>
      </c>
      <c r="DT308" s="39">
        <f t="shared" ca="1" si="489"/>
        <v>0</v>
      </c>
      <c r="DU308" s="39">
        <f t="shared" ca="1" si="489"/>
        <v>0</v>
      </c>
      <c r="DV308" s="39">
        <f t="shared" ca="1" si="489"/>
        <v>0</v>
      </c>
      <c r="DW308" s="39">
        <f t="shared" ca="1" si="489"/>
        <v>0</v>
      </c>
      <c r="DX308" s="39">
        <f t="shared" ca="1" si="489"/>
        <v>0</v>
      </c>
      <c r="DY308" s="39">
        <f t="shared" ca="1" si="489"/>
        <v>0</v>
      </c>
      <c r="DZ308" s="39">
        <f t="shared" ca="1" si="489"/>
        <v>0</v>
      </c>
      <c r="EA308" s="39">
        <f t="shared" ca="1" si="489"/>
        <v>0</v>
      </c>
      <c r="EB308" s="39">
        <f t="shared" ref="EB308:GM308" ca="1" si="490">IF(OR($B$301="y",$B$301="Y"),MAX((EB283-$B$78),0)/($J114+1E-36),EB$207)</f>
        <v>0</v>
      </c>
      <c r="EC308" s="39">
        <f t="shared" ca="1" si="490"/>
        <v>0</v>
      </c>
      <c r="ED308" s="39">
        <f t="shared" ca="1" si="490"/>
        <v>0</v>
      </c>
      <c r="EE308" s="39">
        <f t="shared" ca="1" si="490"/>
        <v>0</v>
      </c>
      <c r="EF308" s="39">
        <f t="shared" ca="1" si="490"/>
        <v>0</v>
      </c>
      <c r="EG308" s="39">
        <f t="shared" ca="1" si="490"/>
        <v>0</v>
      </c>
      <c r="EH308" s="39">
        <f t="shared" ca="1" si="490"/>
        <v>0</v>
      </c>
      <c r="EI308" s="39">
        <f t="shared" ca="1" si="490"/>
        <v>0</v>
      </c>
      <c r="EJ308" s="39">
        <f t="shared" ca="1" si="490"/>
        <v>0</v>
      </c>
      <c r="EK308" s="39">
        <f t="shared" ca="1" si="490"/>
        <v>0</v>
      </c>
      <c r="EL308" s="39">
        <f t="shared" ca="1" si="490"/>
        <v>0</v>
      </c>
      <c r="EM308" s="39">
        <f t="shared" ca="1" si="490"/>
        <v>0</v>
      </c>
      <c r="EN308" s="39">
        <f t="shared" ca="1" si="490"/>
        <v>0</v>
      </c>
      <c r="EO308" s="39">
        <f t="shared" ca="1" si="490"/>
        <v>0</v>
      </c>
      <c r="EP308" s="39">
        <f t="shared" ca="1" si="490"/>
        <v>0</v>
      </c>
      <c r="EQ308" s="39">
        <f t="shared" ca="1" si="490"/>
        <v>0</v>
      </c>
      <c r="ER308" s="39">
        <f t="shared" ca="1" si="490"/>
        <v>0</v>
      </c>
      <c r="ES308" s="39">
        <f t="shared" ca="1" si="490"/>
        <v>0</v>
      </c>
      <c r="ET308" s="39">
        <f t="shared" ca="1" si="490"/>
        <v>0</v>
      </c>
      <c r="EU308" s="39">
        <f t="shared" ca="1" si="490"/>
        <v>0</v>
      </c>
      <c r="EV308" s="39">
        <f t="shared" ca="1" si="490"/>
        <v>0</v>
      </c>
      <c r="EW308" s="39">
        <f t="shared" ca="1" si="490"/>
        <v>0</v>
      </c>
      <c r="EX308" s="39">
        <f t="shared" ca="1" si="490"/>
        <v>0</v>
      </c>
      <c r="EY308" s="39">
        <f t="shared" ca="1" si="490"/>
        <v>0</v>
      </c>
      <c r="EZ308" s="39">
        <f t="shared" ca="1" si="490"/>
        <v>0</v>
      </c>
      <c r="FA308" s="39">
        <f t="shared" ca="1" si="490"/>
        <v>0</v>
      </c>
      <c r="FB308" s="39">
        <f t="shared" ca="1" si="490"/>
        <v>0</v>
      </c>
      <c r="FC308" s="39">
        <f t="shared" ca="1" si="490"/>
        <v>0</v>
      </c>
      <c r="FD308" s="39">
        <f t="shared" ca="1" si="490"/>
        <v>0</v>
      </c>
      <c r="FE308" s="39">
        <f t="shared" ca="1" si="490"/>
        <v>0</v>
      </c>
      <c r="FF308" s="39">
        <f t="shared" ca="1" si="490"/>
        <v>0</v>
      </c>
      <c r="FG308" s="39">
        <f t="shared" ca="1" si="490"/>
        <v>0</v>
      </c>
      <c r="FH308" s="39">
        <f t="shared" ca="1" si="490"/>
        <v>0</v>
      </c>
      <c r="FI308" s="39">
        <f t="shared" ca="1" si="490"/>
        <v>0</v>
      </c>
      <c r="FJ308" s="39">
        <f t="shared" ca="1" si="490"/>
        <v>0</v>
      </c>
      <c r="FK308" s="39">
        <f t="shared" ca="1" si="490"/>
        <v>0</v>
      </c>
      <c r="FL308" s="39">
        <f t="shared" ca="1" si="490"/>
        <v>0</v>
      </c>
      <c r="FM308" s="39">
        <f t="shared" ca="1" si="490"/>
        <v>0</v>
      </c>
      <c r="FN308" s="39">
        <f t="shared" ca="1" si="490"/>
        <v>0</v>
      </c>
      <c r="FO308" s="39">
        <f t="shared" ca="1" si="490"/>
        <v>0</v>
      </c>
      <c r="FP308" s="39">
        <f t="shared" ca="1" si="490"/>
        <v>0</v>
      </c>
      <c r="FQ308" s="39">
        <f t="shared" ca="1" si="490"/>
        <v>0</v>
      </c>
      <c r="FR308" s="39">
        <f t="shared" ca="1" si="490"/>
        <v>0</v>
      </c>
      <c r="FS308" s="39">
        <f t="shared" ca="1" si="490"/>
        <v>0</v>
      </c>
      <c r="FT308" s="39">
        <f t="shared" ca="1" si="490"/>
        <v>0</v>
      </c>
      <c r="FU308" s="39">
        <f t="shared" ca="1" si="490"/>
        <v>0</v>
      </c>
      <c r="FV308" s="39">
        <f t="shared" ca="1" si="490"/>
        <v>0</v>
      </c>
      <c r="FW308" s="39">
        <f t="shared" ca="1" si="490"/>
        <v>0</v>
      </c>
      <c r="FX308" s="39">
        <f t="shared" ca="1" si="490"/>
        <v>0</v>
      </c>
      <c r="FY308" s="39">
        <f t="shared" ca="1" si="490"/>
        <v>0</v>
      </c>
      <c r="FZ308" s="39">
        <f t="shared" ca="1" si="490"/>
        <v>0</v>
      </c>
      <c r="GA308" s="39">
        <f t="shared" ca="1" si="490"/>
        <v>0</v>
      </c>
      <c r="GB308" s="39">
        <f t="shared" ca="1" si="490"/>
        <v>0</v>
      </c>
      <c r="GC308" s="39">
        <f t="shared" ca="1" si="490"/>
        <v>0</v>
      </c>
      <c r="GD308" s="39">
        <f t="shared" ca="1" si="490"/>
        <v>0</v>
      </c>
      <c r="GE308" s="39">
        <f t="shared" ca="1" si="490"/>
        <v>0</v>
      </c>
      <c r="GF308" s="39">
        <f t="shared" ca="1" si="490"/>
        <v>0</v>
      </c>
      <c r="GG308" s="39">
        <f t="shared" ca="1" si="490"/>
        <v>0</v>
      </c>
      <c r="GH308" s="39">
        <f t="shared" ca="1" si="490"/>
        <v>0</v>
      </c>
      <c r="GI308" s="39">
        <f t="shared" ca="1" si="490"/>
        <v>0</v>
      </c>
      <c r="GJ308" s="39">
        <f t="shared" ca="1" si="490"/>
        <v>0</v>
      </c>
      <c r="GK308" s="39">
        <f t="shared" ca="1" si="490"/>
        <v>0</v>
      </c>
      <c r="GL308" s="39">
        <f t="shared" ca="1" si="490"/>
        <v>0</v>
      </c>
      <c r="GM308" s="39">
        <f t="shared" ca="1" si="490"/>
        <v>0</v>
      </c>
      <c r="GN308" s="39">
        <f t="shared" ref="GN308:IV308" ca="1" si="491">IF(OR($B$301="y",$B$301="Y"),MAX((GN283-$B$78),0)/($J114+1E-36),GN$207)</f>
        <v>0</v>
      </c>
      <c r="GO308" s="39">
        <f t="shared" ca="1" si="491"/>
        <v>0</v>
      </c>
      <c r="GP308" s="39">
        <f t="shared" ca="1" si="491"/>
        <v>0</v>
      </c>
      <c r="GQ308" s="39">
        <f t="shared" ca="1" si="491"/>
        <v>0</v>
      </c>
      <c r="GR308" s="39">
        <f t="shared" ca="1" si="491"/>
        <v>0</v>
      </c>
      <c r="GS308" s="39">
        <f t="shared" ca="1" si="491"/>
        <v>0</v>
      </c>
      <c r="GT308" s="39">
        <f t="shared" ca="1" si="491"/>
        <v>0</v>
      </c>
      <c r="GU308" s="39">
        <f t="shared" ca="1" si="491"/>
        <v>0</v>
      </c>
      <c r="GV308" s="39">
        <f t="shared" ca="1" si="491"/>
        <v>0</v>
      </c>
      <c r="GW308" s="39">
        <f t="shared" ca="1" si="491"/>
        <v>0</v>
      </c>
      <c r="GX308" s="39">
        <f t="shared" ca="1" si="491"/>
        <v>0</v>
      </c>
      <c r="GY308" s="39">
        <f t="shared" ca="1" si="491"/>
        <v>0</v>
      </c>
      <c r="GZ308" s="39">
        <f t="shared" ca="1" si="491"/>
        <v>0</v>
      </c>
      <c r="HA308" s="39">
        <f t="shared" ca="1" si="491"/>
        <v>0</v>
      </c>
      <c r="HB308" s="39">
        <f t="shared" ca="1" si="491"/>
        <v>0</v>
      </c>
      <c r="HC308" s="39">
        <f t="shared" ca="1" si="491"/>
        <v>0</v>
      </c>
      <c r="HD308" s="39">
        <f t="shared" ca="1" si="491"/>
        <v>0</v>
      </c>
      <c r="HE308" s="39">
        <f t="shared" ca="1" si="491"/>
        <v>0</v>
      </c>
      <c r="HF308" s="39">
        <f t="shared" ca="1" si="491"/>
        <v>0</v>
      </c>
      <c r="HG308" s="39">
        <f t="shared" ca="1" si="491"/>
        <v>0</v>
      </c>
      <c r="HH308" s="39">
        <f t="shared" ca="1" si="491"/>
        <v>0</v>
      </c>
      <c r="HI308" s="39">
        <f t="shared" ca="1" si="491"/>
        <v>0</v>
      </c>
      <c r="HJ308" s="39">
        <f t="shared" ca="1" si="491"/>
        <v>0</v>
      </c>
      <c r="HK308" s="39">
        <f t="shared" ca="1" si="491"/>
        <v>0</v>
      </c>
      <c r="HL308" s="39">
        <f t="shared" ca="1" si="491"/>
        <v>0</v>
      </c>
      <c r="HM308" s="39">
        <f t="shared" ca="1" si="491"/>
        <v>0</v>
      </c>
      <c r="HN308" s="39">
        <f t="shared" ca="1" si="491"/>
        <v>0</v>
      </c>
      <c r="HO308" s="39">
        <f t="shared" ca="1" si="491"/>
        <v>0</v>
      </c>
      <c r="HP308" s="39">
        <f t="shared" ca="1" si="491"/>
        <v>0</v>
      </c>
      <c r="HQ308" s="39">
        <f t="shared" ca="1" si="491"/>
        <v>0</v>
      </c>
      <c r="HR308" s="39">
        <f t="shared" ca="1" si="491"/>
        <v>0</v>
      </c>
      <c r="HS308" s="39">
        <f t="shared" ca="1" si="491"/>
        <v>0</v>
      </c>
      <c r="HT308" s="39">
        <f t="shared" ca="1" si="491"/>
        <v>0</v>
      </c>
      <c r="HU308" s="39">
        <f t="shared" ca="1" si="491"/>
        <v>0</v>
      </c>
      <c r="HV308" s="39">
        <f t="shared" ca="1" si="491"/>
        <v>0</v>
      </c>
      <c r="HW308" s="39">
        <f t="shared" ca="1" si="491"/>
        <v>0</v>
      </c>
      <c r="HX308" s="39">
        <f t="shared" ca="1" si="491"/>
        <v>0</v>
      </c>
      <c r="HY308" s="39">
        <f t="shared" ca="1" si="491"/>
        <v>0</v>
      </c>
      <c r="HZ308" s="39">
        <f t="shared" ca="1" si="491"/>
        <v>0</v>
      </c>
      <c r="IA308" s="39">
        <f t="shared" ca="1" si="491"/>
        <v>0</v>
      </c>
      <c r="IB308" s="39">
        <f t="shared" ca="1" si="491"/>
        <v>0</v>
      </c>
      <c r="IC308" s="39">
        <f t="shared" ca="1" si="491"/>
        <v>0</v>
      </c>
      <c r="ID308" s="39">
        <f t="shared" ca="1" si="491"/>
        <v>0</v>
      </c>
      <c r="IE308" s="39">
        <f t="shared" ca="1" si="491"/>
        <v>0</v>
      </c>
      <c r="IF308" s="39">
        <f t="shared" ca="1" si="491"/>
        <v>0</v>
      </c>
      <c r="IG308" s="39">
        <f t="shared" ca="1" si="491"/>
        <v>0</v>
      </c>
      <c r="IH308" s="39">
        <f t="shared" ca="1" si="491"/>
        <v>0</v>
      </c>
      <c r="II308" s="39">
        <f t="shared" ca="1" si="491"/>
        <v>0</v>
      </c>
      <c r="IJ308" s="39">
        <f t="shared" ca="1" si="491"/>
        <v>0</v>
      </c>
      <c r="IK308" s="39">
        <f t="shared" ca="1" si="491"/>
        <v>0</v>
      </c>
      <c r="IL308" s="39">
        <f t="shared" ca="1" si="491"/>
        <v>0</v>
      </c>
      <c r="IM308" s="39">
        <f t="shared" ca="1" si="491"/>
        <v>0</v>
      </c>
      <c r="IN308" s="39">
        <f t="shared" ca="1" si="491"/>
        <v>0</v>
      </c>
      <c r="IO308" s="39">
        <f t="shared" ca="1" si="491"/>
        <v>0</v>
      </c>
      <c r="IP308" s="39">
        <f t="shared" ca="1" si="491"/>
        <v>0</v>
      </c>
      <c r="IQ308" s="39">
        <f t="shared" ca="1" si="491"/>
        <v>0</v>
      </c>
      <c r="IR308" s="39">
        <f t="shared" ca="1" si="491"/>
        <v>0</v>
      </c>
      <c r="IS308" s="39">
        <f t="shared" ca="1" si="491"/>
        <v>0</v>
      </c>
      <c r="IT308" s="39">
        <f t="shared" ca="1" si="491"/>
        <v>0</v>
      </c>
      <c r="IU308" s="39">
        <f t="shared" ca="1" si="491"/>
        <v>0</v>
      </c>
      <c r="IV308" s="39">
        <f t="shared" ca="1" si="491"/>
        <v>0</v>
      </c>
    </row>
    <row r="309" spans="1:256" x14ac:dyDescent="0.15">
      <c r="A309" s="24" t="s">
        <v>155</v>
      </c>
      <c r="B309" s="2" t="s">
        <v>10</v>
      </c>
      <c r="C309" s="4"/>
      <c r="D309" s="39">
        <f t="shared" ref="D309:BO309" ca="1" si="492">IF(OR($B$301="y",$B$301="Y"),MAX((D284-$B$78),0)/($J115+1E-36),D$207)</f>
        <v>0</v>
      </c>
      <c r="E309" s="39">
        <f t="shared" ca="1" si="492"/>
        <v>0</v>
      </c>
      <c r="F309" s="39">
        <f t="shared" ca="1" si="492"/>
        <v>0</v>
      </c>
      <c r="G309" s="39">
        <f t="shared" ca="1" si="492"/>
        <v>0</v>
      </c>
      <c r="H309" s="39">
        <f t="shared" ca="1" si="492"/>
        <v>0</v>
      </c>
      <c r="I309" s="39">
        <f t="shared" ca="1" si="492"/>
        <v>0</v>
      </c>
      <c r="J309" s="39">
        <f t="shared" ca="1" si="492"/>
        <v>0</v>
      </c>
      <c r="K309" s="39">
        <f t="shared" ca="1" si="492"/>
        <v>0</v>
      </c>
      <c r="L309" s="39">
        <f t="shared" ca="1" si="492"/>
        <v>0</v>
      </c>
      <c r="M309" s="39">
        <f t="shared" ca="1" si="492"/>
        <v>0</v>
      </c>
      <c r="N309" s="39">
        <f t="shared" ca="1" si="492"/>
        <v>0</v>
      </c>
      <c r="O309" s="39">
        <f t="shared" ca="1" si="492"/>
        <v>0</v>
      </c>
      <c r="P309" s="39">
        <f t="shared" ca="1" si="492"/>
        <v>0</v>
      </c>
      <c r="Q309" s="39">
        <f t="shared" ca="1" si="492"/>
        <v>0</v>
      </c>
      <c r="R309" s="39">
        <f t="shared" ca="1" si="492"/>
        <v>0</v>
      </c>
      <c r="S309" s="39">
        <f t="shared" ca="1" si="492"/>
        <v>0</v>
      </c>
      <c r="T309" s="39">
        <f t="shared" ca="1" si="492"/>
        <v>0</v>
      </c>
      <c r="U309" s="39">
        <f t="shared" ca="1" si="492"/>
        <v>0</v>
      </c>
      <c r="V309" s="39">
        <f t="shared" ca="1" si="492"/>
        <v>0</v>
      </c>
      <c r="W309" s="39">
        <f t="shared" ca="1" si="492"/>
        <v>0</v>
      </c>
      <c r="X309" s="39">
        <f t="shared" ca="1" si="492"/>
        <v>0</v>
      </c>
      <c r="Y309" s="39">
        <f t="shared" ca="1" si="492"/>
        <v>0</v>
      </c>
      <c r="Z309" s="39">
        <f t="shared" ca="1" si="492"/>
        <v>0</v>
      </c>
      <c r="AA309" s="39">
        <f t="shared" ca="1" si="492"/>
        <v>0</v>
      </c>
      <c r="AB309" s="39">
        <f t="shared" ca="1" si="492"/>
        <v>0</v>
      </c>
      <c r="AC309" s="39">
        <f t="shared" ca="1" si="492"/>
        <v>0</v>
      </c>
      <c r="AD309" s="39">
        <f t="shared" ca="1" si="492"/>
        <v>0</v>
      </c>
      <c r="AE309" s="39">
        <f t="shared" ca="1" si="492"/>
        <v>0</v>
      </c>
      <c r="AF309" s="39">
        <f t="shared" ca="1" si="492"/>
        <v>0</v>
      </c>
      <c r="AG309" s="39">
        <f t="shared" ca="1" si="492"/>
        <v>0</v>
      </c>
      <c r="AH309" s="39">
        <f t="shared" ca="1" si="492"/>
        <v>0</v>
      </c>
      <c r="AI309" s="39">
        <f t="shared" ca="1" si="492"/>
        <v>0</v>
      </c>
      <c r="AJ309" s="39">
        <f t="shared" ca="1" si="492"/>
        <v>0</v>
      </c>
      <c r="AK309" s="39">
        <f t="shared" ca="1" si="492"/>
        <v>0</v>
      </c>
      <c r="AL309" s="39">
        <f t="shared" ca="1" si="492"/>
        <v>0</v>
      </c>
      <c r="AM309" s="39">
        <f t="shared" ca="1" si="492"/>
        <v>0</v>
      </c>
      <c r="AN309" s="39">
        <f t="shared" ca="1" si="492"/>
        <v>0</v>
      </c>
      <c r="AO309" s="39">
        <f t="shared" ca="1" si="492"/>
        <v>0</v>
      </c>
      <c r="AP309" s="39">
        <f t="shared" ca="1" si="492"/>
        <v>0</v>
      </c>
      <c r="AQ309" s="39">
        <f t="shared" ca="1" si="492"/>
        <v>0</v>
      </c>
      <c r="AR309" s="39">
        <f t="shared" ca="1" si="492"/>
        <v>0</v>
      </c>
      <c r="AS309" s="39">
        <f t="shared" ca="1" si="492"/>
        <v>0</v>
      </c>
      <c r="AT309" s="39">
        <f t="shared" ca="1" si="492"/>
        <v>0</v>
      </c>
      <c r="AU309" s="39">
        <f t="shared" ca="1" si="492"/>
        <v>0</v>
      </c>
      <c r="AV309" s="39">
        <f t="shared" ca="1" si="492"/>
        <v>0</v>
      </c>
      <c r="AW309" s="39">
        <f t="shared" ca="1" si="492"/>
        <v>0</v>
      </c>
      <c r="AX309" s="39">
        <f t="shared" ca="1" si="492"/>
        <v>0</v>
      </c>
      <c r="AY309" s="39">
        <f t="shared" ca="1" si="492"/>
        <v>0</v>
      </c>
      <c r="AZ309" s="39">
        <f t="shared" ca="1" si="492"/>
        <v>0</v>
      </c>
      <c r="BA309" s="39">
        <f t="shared" ca="1" si="492"/>
        <v>0</v>
      </c>
      <c r="BB309" s="39">
        <f t="shared" ca="1" si="492"/>
        <v>0</v>
      </c>
      <c r="BC309" s="39">
        <f t="shared" ca="1" si="492"/>
        <v>0</v>
      </c>
      <c r="BD309" s="39">
        <f t="shared" ca="1" si="492"/>
        <v>0</v>
      </c>
      <c r="BE309" s="39">
        <f t="shared" ca="1" si="492"/>
        <v>0</v>
      </c>
      <c r="BF309" s="39">
        <f t="shared" ca="1" si="492"/>
        <v>0</v>
      </c>
      <c r="BG309" s="39">
        <f t="shared" ca="1" si="492"/>
        <v>0</v>
      </c>
      <c r="BH309" s="39">
        <f t="shared" ca="1" si="492"/>
        <v>0</v>
      </c>
      <c r="BI309" s="39">
        <f t="shared" ca="1" si="492"/>
        <v>0</v>
      </c>
      <c r="BJ309" s="39">
        <f t="shared" ca="1" si="492"/>
        <v>0</v>
      </c>
      <c r="BK309" s="39">
        <f t="shared" ca="1" si="492"/>
        <v>0</v>
      </c>
      <c r="BL309" s="39">
        <f t="shared" ca="1" si="492"/>
        <v>0</v>
      </c>
      <c r="BM309" s="39">
        <f t="shared" ca="1" si="492"/>
        <v>0</v>
      </c>
      <c r="BN309" s="39">
        <f t="shared" ca="1" si="492"/>
        <v>0</v>
      </c>
      <c r="BO309" s="39">
        <f t="shared" ca="1" si="492"/>
        <v>0</v>
      </c>
      <c r="BP309" s="39">
        <f t="shared" ref="BP309:EA309" ca="1" si="493">IF(OR($B$301="y",$B$301="Y"),MAX((BP284-$B$78),0)/($J115+1E-36),BP$207)</f>
        <v>0</v>
      </c>
      <c r="BQ309" s="39">
        <f t="shared" ca="1" si="493"/>
        <v>0</v>
      </c>
      <c r="BR309" s="39">
        <f t="shared" ca="1" si="493"/>
        <v>0</v>
      </c>
      <c r="BS309" s="39">
        <f t="shared" ca="1" si="493"/>
        <v>0</v>
      </c>
      <c r="BT309" s="39">
        <f t="shared" ca="1" si="493"/>
        <v>0</v>
      </c>
      <c r="BU309" s="39">
        <f t="shared" ca="1" si="493"/>
        <v>0</v>
      </c>
      <c r="BV309" s="39">
        <f t="shared" ca="1" si="493"/>
        <v>0</v>
      </c>
      <c r="BW309" s="39">
        <f t="shared" ca="1" si="493"/>
        <v>0</v>
      </c>
      <c r="BX309" s="39">
        <f t="shared" ca="1" si="493"/>
        <v>0</v>
      </c>
      <c r="BY309" s="39">
        <f t="shared" ca="1" si="493"/>
        <v>0</v>
      </c>
      <c r="BZ309" s="39">
        <f t="shared" ca="1" si="493"/>
        <v>0</v>
      </c>
      <c r="CA309" s="39">
        <f t="shared" ca="1" si="493"/>
        <v>0</v>
      </c>
      <c r="CB309" s="39">
        <f t="shared" ca="1" si="493"/>
        <v>0</v>
      </c>
      <c r="CC309" s="39">
        <f t="shared" ca="1" si="493"/>
        <v>0</v>
      </c>
      <c r="CD309" s="39">
        <f t="shared" ca="1" si="493"/>
        <v>0</v>
      </c>
      <c r="CE309" s="39">
        <f t="shared" ca="1" si="493"/>
        <v>0</v>
      </c>
      <c r="CF309" s="39">
        <f t="shared" ca="1" si="493"/>
        <v>0</v>
      </c>
      <c r="CG309" s="39">
        <f t="shared" ca="1" si="493"/>
        <v>0</v>
      </c>
      <c r="CH309" s="39">
        <f t="shared" ca="1" si="493"/>
        <v>0</v>
      </c>
      <c r="CI309" s="39">
        <f t="shared" ca="1" si="493"/>
        <v>0</v>
      </c>
      <c r="CJ309" s="39">
        <f t="shared" ca="1" si="493"/>
        <v>0</v>
      </c>
      <c r="CK309" s="39">
        <f t="shared" ca="1" si="493"/>
        <v>0</v>
      </c>
      <c r="CL309" s="39">
        <f t="shared" ca="1" si="493"/>
        <v>0</v>
      </c>
      <c r="CM309" s="39">
        <f t="shared" ca="1" si="493"/>
        <v>0</v>
      </c>
      <c r="CN309" s="39">
        <f t="shared" ca="1" si="493"/>
        <v>0</v>
      </c>
      <c r="CO309" s="39">
        <f t="shared" ca="1" si="493"/>
        <v>0</v>
      </c>
      <c r="CP309" s="39">
        <f t="shared" ca="1" si="493"/>
        <v>0</v>
      </c>
      <c r="CQ309" s="39">
        <f t="shared" ca="1" si="493"/>
        <v>0</v>
      </c>
      <c r="CR309" s="39">
        <f t="shared" ca="1" si="493"/>
        <v>0</v>
      </c>
      <c r="CS309" s="39">
        <f t="shared" ca="1" si="493"/>
        <v>0</v>
      </c>
      <c r="CT309" s="39">
        <f t="shared" ca="1" si="493"/>
        <v>0</v>
      </c>
      <c r="CU309" s="39">
        <f t="shared" ca="1" si="493"/>
        <v>0</v>
      </c>
      <c r="CV309" s="39">
        <f t="shared" ca="1" si="493"/>
        <v>0</v>
      </c>
      <c r="CW309" s="39">
        <f t="shared" ca="1" si="493"/>
        <v>0</v>
      </c>
      <c r="CX309" s="39">
        <f t="shared" ca="1" si="493"/>
        <v>0</v>
      </c>
      <c r="CY309" s="39">
        <f t="shared" ca="1" si="493"/>
        <v>0</v>
      </c>
      <c r="CZ309" s="39">
        <f t="shared" ca="1" si="493"/>
        <v>0</v>
      </c>
      <c r="DA309" s="39">
        <f t="shared" ca="1" si="493"/>
        <v>0</v>
      </c>
      <c r="DB309" s="39">
        <f t="shared" ca="1" si="493"/>
        <v>0</v>
      </c>
      <c r="DC309" s="39">
        <f t="shared" ca="1" si="493"/>
        <v>0</v>
      </c>
      <c r="DD309" s="39">
        <f t="shared" ca="1" si="493"/>
        <v>0</v>
      </c>
      <c r="DE309" s="39">
        <f t="shared" ca="1" si="493"/>
        <v>0</v>
      </c>
      <c r="DF309" s="39">
        <f t="shared" ca="1" si="493"/>
        <v>0</v>
      </c>
      <c r="DG309" s="39">
        <f t="shared" ca="1" si="493"/>
        <v>0</v>
      </c>
      <c r="DH309" s="39">
        <f t="shared" ca="1" si="493"/>
        <v>0</v>
      </c>
      <c r="DI309" s="39">
        <f t="shared" ca="1" si="493"/>
        <v>0</v>
      </c>
      <c r="DJ309" s="39">
        <f t="shared" ca="1" si="493"/>
        <v>0</v>
      </c>
      <c r="DK309" s="39">
        <f t="shared" ca="1" si="493"/>
        <v>0</v>
      </c>
      <c r="DL309" s="39">
        <f t="shared" ca="1" si="493"/>
        <v>0</v>
      </c>
      <c r="DM309" s="39">
        <f t="shared" ca="1" si="493"/>
        <v>0</v>
      </c>
      <c r="DN309" s="39">
        <f t="shared" ca="1" si="493"/>
        <v>0</v>
      </c>
      <c r="DO309" s="39">
        <f t="shared" ca="1" si="493"/>
        <v>0</v>
      </c>
      <c r="DP309" s="39">
        <f t="shared" ca="1" si="493"/>
        <v>0</v>
      </c>
      <c r="DQ309" s="39">
        <f t="shared" ca="1" si="493"/>
        <v>0</v>
      </c>
      <c r="DR309" s="39">
        <f t="shared" ca="1" si="493"/>
        <v>0</v>
      </c>
      <c r="DS309" s="39">
        <f t="shared" ca="1" si="493"/>
        <v>0</v>
      </c>
      <c r="DT309" s="39">
        <f t="shared" ca="1" si="493"/>
        <v>0</v>
      </c>
      <c r="DU309" s="39">
        <f t="shared" ca="1" si="493"/>
        <v>0</v>
      </c>
      <c r="DV309" s="39">
        <f t="shared" ca="1" si="493"/>
        <v>0</v>
      </c>
      <c r="DW309" s="39">
        <f t="shared" ca="1" si="493"/>
        <v>0</v>
      </c>
      <c r="DX309" s="39">
        <f t="shared" ca="1" si="493"/>
        <v>0</v>
      </c>
      <c r="DY309" s="39">
        <f t="shared" ca="1" si="493"/>
        <v>0</v>
      </c>
      <c r="DZ309" s="39">
        <f t="shared" ca="1" si="493"/>
        <v>0</v>
      </c>
      <c r="EA309" s="39">
        <f t="shared" ca="1" si="493"/>
        <v>0</v>
      </c>
      <c r="EB309" s="39">
        <f t="shared" ref="EB309:GM309" ca="1" si="494">IF(OR($B$301="y",$B$301="Y"),MAX((EB284-$B$78),0)/($J115+1E-36),EB$207)</f>
        <v>0</v>
      </c>
      <c r="EC309" s="39">
        <f t="shared" ca="1" si="494"/>
        <v>0</v>
      </c>
      <c r="ED309" s="39">
        <f t="shared" ca="1" si="494"/>
        <v>0</v>
      </c>
      <c r="EE309" s="39">
        <f t="shared" ca="1" si="494"/>
        <v>0</v>
      </c>
      <c r="EF309" s="39">
        <f t="shared" ca="1" si="494"/>
        <v>0</v>
      </c>
      <c r="EG309" s="39">
        <f t="shared" ca="1" si="494"/>
        <v>0</v>
      </c>
      <c r="EH309" s="39">
        <f t="shared" ca="1" si="494"/>
        <v>0</v>
      </c>
      <c r="EI309" s="39">
        <f t="shared" ca="1" si="494"/>
        <v>0</v>
      </c>
      <c r="EJ309" s="39">
        <f t="shared" ca="1" si="494"/>
        <v>0</v>
      </c>
      <c r="EK309" s="39">
        <f t="shared" ca="1" si="494"/>
        <v>0</v>
      </c>
      <c r="EL309" s="39">
        <f t="shared" ca="1" si="494"/>
        <v>0</v>
      </c>
      <c r="EM309" s="39">
        <f t="shared" ca="1" si="494"/>
        <v>0</v>
      </c>
      <c r="EN309" s="39">
        <f t="shared" ca="1" si="494"/>
        <v>0</v>
      </c>
      <c r="EO309" s="39">
        <f t="shared" ca="1" si="494"/>
        <v>0</v>
      </c>
      <c r="EP309" s="39">
        <f t="shared" ca="1" si="494"/>
        <v>0</v>
      </c>
      <c r="EQ309" s="39">
        <f t="shared" ca="1" si="494"/>
        <v>0</v>
      </c>
      <c r="ER309" s="39">
        <f t="shared" ca="1" si="494"/>
        <v>0</v>
      </c>
      <c r="ES309" s="39">
        <f t="shared" ca="1" si="494"/>
        <v>0</v>
      </c>
      <c r="ET309" s="39">
        <f t="shared" ca="1" si="494"/>
        <v>0</v>
      </c>
      <c r="EU309" s="39">
        <f t="shared" ca="1" si="494"/>
        <v>0</v>
      </c>
      <c r="EV309" s="39">
        <f t="shared" ca="1" si="494"/>
        <v>0</v>
      </c>
      <c r="EW309" s="39">
        <f t="shared" ca="1" si="494"/>
        <v>0</v>
      </c>
      <c r="EX309" s="39">
        <f t="shared" ca="1" si="494"/>
        <v>0</v>
      </c>
      <c r="EY309" s="39">
        <f t="shared" ca="1" si="494"/>
        <v>0</v>
      </c>
      <c r="EZ309" s="39">
        <f t="shared" ca="1" si="494"/>
        <v>0</v>
      </c>
      <c r="FA309" s="39">
        <f t="shared" ca="1" si="494"/>
        <v>0</v>
      </c>
      <c r="FB309" s="39">
        <f t="shared" ca="1" si="494"/>
        <v>0</v>
      </c>
      <c r="FC309" s="39">
        <f t="shared" ca="1" si="494"/>
        <v>0</v>
      </c>
      <c r="FD309" s="39">
        <f t="shared" ca="1" si="494"/>
        <v>0</v>
      </c>
      <c r="FE309" s="39">
        <f t="shared" ca="1" si="494"/>
        <v>0</v>
      </c>
      <c r="FF309" s="39">
        <f t="shared" ca="1" si="494"/>
        <v>0</v>
      </c>
      <c r="FG309" s="39">
        <f t="shared" ca="1" si="494"/>
        <v>0</v>
      </c>
      <c r="FH309" s="39">
        <f t="shared" ca="1" si="494"/>
        <v>0</v>
      </c>
      <c r="FI309" s="39">
        <f t="shared" ca="1" si="494"/>
        <v>0</v>
      </c>
      <c r="FJ309" s="39">
        <f t="shared" ca="1" si="494"/>
        <v>0</v>
      </c>
      <c r="FK309" s="39">
        <f t="shared" ca="1" si="494"/>
        <v>0</v>
      </c>
      <c r="FL309" s="39">
        <f t="shared" ca="1" si="494"/>
        <v>0</v>
      </c>
      <c r="FM309" s="39">
        <f t="shared" ca="1" si="494"/>
        <v>0</v>
      </c>
      <c r="FN309" s="39">
        <f t="shared" ca="1" si="494"/>
        <v>0</v>
      </c>
      <c r="FO309" s="39">
        <f t="shared" ca="1" si="494"/>
        <v>0</v>
      </c>
      <c r="FP309" s="39">
        <f t="shared" ca="1" si="494"/>
        <v>0</v>
      </c>
      <c r="FQ309" s="39">
        <f t="shared" ca="1" si="494"/>
        <v>0</v>
      </c>
      <c r="FR309" s="39">
        <f t="shared" ca="1" si="494"/>
        <v>0</v>
      </c>
      <c r="FS309" s="39">
        <f t="shared" ca="1" si="494"/>
        <v>0</v>
      </c>
      <c r="FT309" s="39">
        <f t="shared" ca="1" si="494"/>
        <v>0</v>
      </c>
      <c r="FU309" s="39">
        <f t="shared" ca="1" si="494"/>
        <v>0</v>
      </c>
      <c r="FV309" s="39">
        <f t="shared" ca="1" si="494"/>
        <v>0</v>
      </c>
      <c r="FW309" s="39">
        <f t="shared" ca="1" si="494"/>
        <v>0</v>
      </c>
      <c r="FX309" s="39">
        <f t="shared" ca="1" si="494"/>
        <v>0</v>
      </c>
      <c r="FY309" s="39">
        <f t="shared" ca="1" si="494"/>
        <v>0</v>
      </c>
      <c r="FZ309" s="39">
        <f t="shared" ca="1" si="494"/>
        <v>0</v>
      </c>
      <c r="GA309" s="39">
        <f t="shared" ca="1" si="494"/>
        <v>0</v>
      </c>
      <c r="GB309" s="39">
        <f t="shared" ca="1" si="494"/>
        <v>0</v>
      </c>
      <c r="GC309" s="39">
        <f t="shared" ca="1" si="494"/>
        <v>0</v>
      </c>
      <c r="GD309" s="39">
        <f t="shared" ca="1" si="494"/>
        <v>0</v>
      </c>
      <c r="GE309" s="39">
        <f t="shared" ca="1" si="494"/>
        <v>0</v>
      </c>
      <c r="GF309" s="39">
        <f t="shared" ca="1" si="494"/>
        <v>0</v>
      </c>
      <c r="GG309" s="39">
        <f t="shared" ca="1" si="494"/>
        <v>0</v>
      </c>
      <c r="GH309" s="39">
        <f t="shared" ca="1" si="494"/>
        <v>0</v>
      </c>
      <c r="GI309" s="39">
        <f t="shared" ca="1" si="494"/>
        <v>0</v>
      </c>
      <c r="GJ309" s="39">
        <f t="shared" ca="1" si="494"/>
        <v>0</v>
      </c>
      <c r="GK309" s="39">
        <f t="shared" ca="1" si="494"/>
        <v>0</v>
      </c>
      <c r="GL309" s="39">
        <f t="shared" ca="1" si="494"/>
        <v>0</v>
      </c>
      <c r="GM309" s="39">
        <f t="shared" ca="1" si="494"/>
        <v>0</v>
      </c>
      <c r="GN309" s="39">
        <f t="shared" ref="GN309:IV309" ca="1" si="495">IF(OR($B$301="y",$B$301="Y"),MAX((GN284-$B$78),0)/($J115+1E-36),GN$207)</f>
        <v>0</v>
      </c>
      <c r="GO309" s="39">
        <f t="shared" ca="1" si="495"/>
        <v>0</v>
      </c>
      <c r="GP309" s="39">
        <f t="shared" ca="1" si="495"/>
        <v>0</v>
      </c>
      <c r="GQ309" s="39">
        <f t="shared" ca="1" si="495"/>
        <v>0</v>
      </c>
      <c r="GR309" s="39">
        <f t="shared" ca="1" si="495"/>
        <v>0</v>
      </c>
      <c r="GS309" s="39">
        <f t="shared" ca="1" si="495"/>
        <v>0</v>
      </c>
      <c r="GT309" s="39">
        <f t="shared" ca="1" si="495"/>
        <v>0</v>
      </c>
      <c r="GU309" s="39">
        <f t="shared" ca="1" si="495"/>
        <v>0</v>
      </c>
      <c r="GV309" s="39">
        <f t="shared" ca="1" si="495"/>
        <v>0</v>
      </c>
      <c r="GW309" s="39">
        <f t="shared" ca="1" si="495"/>
        <v>0</v>
      </c>
      <c r="GX309" s="39">
        <f t="shared" ca="1" si="495"/>
        <v>0</v>
      </c>
      <c r="GY309" s="39">
        <f t="shared" ca="1" si="495"/>
        <v>0</v>
      </c>
      <c r="GZ309" s="39">
        <f t="shared" ca="1" si="495"/>
        <v>0</v>
      </c>
      <c r="HA309" s="39">
        <f t="shared" ca="1" si="495"/>
        <v>0</v>
      </c>
      <c r="HB309" s="39">
        <f t="shared" ca="1" si="495"/>
        <v>0</v>
      </c>
      <c r="HC309" s="39">
        <f t="shared" ca="1" si="495"/>
        <v>0</v>
      </c>
      <c r="HD309" s="39">
        <f t="shared" ca="1" si="495"/>
        <v>0</v>
      </c>
      <c r="HE309" s="39">
        <f t="shared" ca="1" si="495"/>
        <v>0</v>
      </c>
      <c r="HF309" s="39">
        <f t="shared" ca="1" si="495"/>
        <v>0</v>
      </c>
      <c r="HG309" s="39">
        <f t="shared" ca="1" si="495"/>
        <v>0</v>
      </c>
      <c r="HH309" s="39">
        <f t="shared" ca="1" si="495"/>
        <v>0</v>
      </c>
      <c r="HI309" s="39">
        <f t="shared" ca="1" si="495"/>
        <v>0</v>
      </c>
      <c r="HJ309" s="39">
        <f t="shared" ca="1" si="495"/>
        <v>0</v>
      </c>
      <c r="HK309" s="39">
        <f t="shared" ca="1" si="495"/>
        <v>0</v>
      </c>
      <c r="HL309" s="39">
        <f t="shared" ca="1" si="495"/>
        <v>0</v>
      </c>
      <c r="HM309" s="39">
        <f t="shared" ca="1" si="495"/>
        <v>0</v>
      </c>
      <c r="HN309" s="39">
        <f t="shared" ca="1" si="495"/>
        <v>0</v>
      </c>
      <c r="HO309" s="39">
        <f t="shared" ca="1" si="495"/>
        <v>0</v>
      </c>
      <c r="HP309" s="39">
        <f t="shared" ca="1" si="495"/>
        <v>0</v>
      </c>
      <c r="HQ309" s="39">
        <f t="shared" ca="1" si="495"/>
        <v>0</v>
      </c>
      <c r="HR309" s="39">
        <f t="shared" ca="1" si="495"/>
        <v>0</v>
      </c>
      <c r="HS309" s="39">
        <f t="shared" ca="1" si="495"/>
        <v>0</v>
      </c>
      <c r="HT309" s="39">
        <f t="shared" ca="1" si="495"/>
        <v>0</v>
      </c>
      <c r="HU309" s="39">
        <f t="shared" ca="1" si="495"/>
        <v>0</v>
      </c>
      <c r="HV309" s="39">
        <f t="shared" ca="1" si="495"/>
        <v>0</v>
      </c>
      <c r="HW309" s="39">
        <f t="shared" ca="1" si="495"/>
        <v>0</v>
      </c>
      <c r="HX309" s="39">
        <f t="shared" ca="1" si="495"/>
        <v>0</v>
      </c>
      <c r="HY309" s="39">
        <f t="shared" ca="1" si="495"/>
        <v>0</v>
      </c>
      <c r="HZ309" s="39">
        <f t="shared" ca="1" si="495"/>
        <v>0</v>
      </c>
      <c r="IA309" s="39">
        <f t="shared" ca="1" si="495"/>
        <v>0</v>
      </c>
      <c r="IB309" s="39">
        <f t="shared" ca="1" si="495"/>
        <v>0</v>
      </c>
      <c r="IC309" s="39">
        <f t="shared" ca="1" si="495"/>
        <v>0</v>
      </c>
      <c r="ID309" s="39">
        <f t="shared" ca="1" si="495"/>
        <v>0</v>
      </c>
      <c r="IE309" s="39">
        <f t="shared" ca="1" si="495"/>
        <v>0</v>
      </c>
      <c r="IF309" s="39">
        <f t="shared" ca="1" si="495"/>
        <v>0</v>
      </c>
      <c r="IG309" s="39">
        <f t="shared" ca="1" si="495"/>
        <v>0</v>
      </c>
      <c r="IH309" s="39">
        <f t="shared" ca="1" si="495"/>
        <v>0</v>
      </c>
      <c r="II309" s="39">
        <f t="shared" ca="1" si="495"/>
        <v>0</v>
      </c>
      <c r="IJ309" s="39">
        <f t="shared" ca="1" si="495"/>
        <v>0</v>
      </c>
      <c r="IK309" s="39">
        <f t="shared" ca="1" si="495"/>
        <v>0</v>
      </c>
      <c r="IL309" s="39">
        <f t="shared" ca="1" si="495"/>
        <v>0</v>
      </c>
      <c r="IM309" s="39">
        <f t="shared" ca="1" si="495"/>
        <v>0</v>
      </c>
      <c r="IN309" s="39">
        <f t="shared" ca="1" si="495"/>
        <v>0</v>
      </c>
      <c r="IO309" s="39">
        <f t="shared" ca="1" si="495"/>
        <v>0</v>
      </c>
      <c r="IP309" s="39">
        <f t="shared" ca="1" si="495"/>
        <v>0</v>
      </c>
      <c r="IQ309" s="39">
        <f t="shared" ca="1" si="495"/>
        <v>0</v>
      </c>
      <c r="IR309" s="39">
        <f t="shared" ca="1" si="495"/>
        <v>0</v>
      </c>
      <c r="IS309" s="39">
        <f t="shared" ca="1" si="495"/>
        <v>0</v>
      </c>
      <c r="IT309" s="39">
        <f t="shared" ca="1" si="495"/>
        <v>0</v>
      </c>
      <c r="IU309" s="39">
        <f t="shared" ca="1" si="495"/>
        <v>0</v>
      </c>
      <c r="IV309" s="39">
        <f t="shared" ca="1" si="495"/>
        <v>0</v>
      </c>
    </row>
    <row r="310" spans="1:256" x14ac:dyDescent="0.15">
      <c r="A310" s="24" t="s">
        <v>156</v>
      </c>
      <c r="B310" s="2" t="s">
        <v>10</v>
      </c>
      <c r="C310" s="4"/>
      <c r="D310" s="39">
        <f t="shared" ref="D310:BO310" ca="1" si="496">IF(OR($B$301="y",$B$301="Y"),MAX((D285-$B$78),0)/($J116+1E-36),D$207)</f>
        <v>0</v>
      </c>
      <c r="E310" s="39">
        <f t="shared" ca="1" si="496"/>
        <v>0</v>
      </c>
      <c r="F310" s="39">
        <f t="shared" ca="1" si="496"/>
        <v>0</v>
      </c>
      <c r="G310" s="39">
        <f t="shared" ca="1" si="496"/>
        <v>0</v>
      </c>
      <c r="H310" s="39">
        <f t="shared" ca="1" si="496"/>
        <v>0</v>
      </c>
      <c r="I310" s="39">
        <f t="shared" ca="1" si="496"/>
        <v>0</v>
      </c>
      <c r="J310" s="39">
        <f t="shared" ca="1" si="496"/>
        <v>0</v>
      </c>
      <c r="K310" s="39">
        <f t="shared" ca="1" si="496"/>
        <v>0</v>
      </c>
      <c r="L310" s="39">
        <f t="shared" ca="1" si="496"/>
        <v>0</v>
      </c>
      <c r="M310" s="39">
        <f t="shared" ca="1" si="496"/>
        <v>0</v>
      </c>
      <c r="N310" s="39">
        <f t="shared" ca="1" si="496"/>
        <v>0</v>
      </c>
      <c r="O310" s="39">
        <f t="shared" ca="1" si="496"/>
        <v>0</v>
      </c>
      <c r="P310" s="39">
        <f t="shared" ca="1" si="496"/>
        <v>0</v>
      </c>
      <c r="Q310" s="39">
        <f t="shared" ca="1" si="496"/>
        <v>0</v>
      </c>
      <c r="R310" s="39">
        <f t="shared" ca="1" si="496"/>
        <v>0</v>
      </c>
      <c r="S310" s="39">
        <f t="shared" ca="1" si="496"/>
        <v>0</v>
      </c>
      <c r="T310" s="39">
        <f t="shared" ca="1" si="496"/>
        <v>0</v>
      </c>
      <c r="U310" s="39">
        <f t="shared" ca="1" si="496"/>
        <v>0</v>
      </c>
      <c r="V310" s="39">
        <f t="shared" ca="1" si="496"/>
        <v>0</v>
      </c>
      <c r="W310" s="39">
        <f t="shared" ca="1" si="496"/>
        <v>0</v>
      </c>
      <c r="X310" s="39">
        <f t="shared" ca="1" si="496"/>
        <v>0</v>
      </c>
      <c r="Y310" s="39">
        <f t="shared" ca="1" si="496"/>
        <v>0</v>
      </c>
      <c r="Z310" s="39">
        <f t="shared" ca="1" si="496"/>
        <v>0</v>
      </c>
      <c r="AA310" s="39">
        <f t="shared" ca="1" si="496"/>
        <v>0</v>
      </c>
      <c r="AB310" s="39">
        <f t="shared" ca="1" si="496"/>
        <v>0</v>
      </c>
      <c r="AC310" s="39">
        <f t="shared" ca="1" si="496"/>
        <v>0</v>
      </c>
      <c r="AD310" s="39">
        <f t="shared" ca="1" si="496"/>
        <v>0</v>
      </c>
      <c r="AE310" s="39">
        <f t="shared" ca="1" si="496"/>
        <v>0</v>
      </c>
      <c r="AF310" s="39">
        <f t="shared" ca="1" si="496"/>
        <v>0</v>
      </c>
      <c r="AG310" s="39">
        <f t="shared" ca="1" si="496"/>
        <v>0</v>
      </c>
      <c r="AH310" s="39">
        <f t="shared" ca="1" si="496"/>
        <v>0</v>
      </c>
      <c r="AI310" s="39">
        <f t="shared" ca="1" si="496"/>
        <v>0</v>
      </c>
      <c r="AJ310" s="39">
        <f t="shared" ca="1" si="496"/>
        <v>0</v>
      </c>
      <c r="AK310" s="39">
        <f t="shared" ca="1" si="496"/>
        <v>0</v>
      </c>
      <c r="AL310" s="39">
        <f t="shared" ca="1" si="496"/>
        <v>0</v>
      </c>
      <c r="AM310" s="39">
        <f t="shared" ca="1" si="496"/>
        <v>0</v>
      </c>
      <c r="AN310" s="39">
        <f t="shared" ca="1" si="496"/>
        <v>0</v>
      </c>
      <c r="AO310" s="39">
        <f t="shared" ca="1" si="496"/>
        <v>0</v>
      </c>
      <c r="AP310" s="39">
        <f t="shared" ca="1" si="496"/>
        <v>0</v>
      </c>
      <c r="AQ310" s="39">
        <f t="shared" ca="1" si="496"/>
        <v>0</v>
      </c>
      <c r="AR310" s="39">
        <f t="shared" ca="1" si="496"/>
        <v>0</v>
      </c>
      <c r="AS310" s="39">
        <f t="shared" ca="1" si="496"/>
        <v>0</v>
      </c>
      <c r="AT310" s="39">
        <f t="shared" ca="1" si="496"/>
        <v>0</v>
      </c>
      <c r="AU310" s="39">
        <f t="shared" ca="1" si="496"/>
        <v>0</v>
      </c>
      <c r="AV310" s="39">
        <f t="shared" ca="1" si="496"/>
        <v>0</v>
      </c>
      <c r="AW310" s="39">
        <f t="shared" ca="1" si="496"/>
        <v>0</v>
      </c>
      <c r="AX310" s="39">
        <f t="shared" ca="1" si="496"/>
        <v>0</v>
      </c>
      <c r="AY310" s="39">
        <f t="shared" ca="1" si="496"/>
        <v>0</v>
      </c>
      <c r="AZ310" s="39">
        <f t="shared" ca="1" si="496"/>
        <v>0</v>
      </c>
      <c r="BA310" s="39">
        <f t="shared" ca="1" si="496"/>
        <v>0</v>
      </c>
      <c r="BB310" s="39">
        <f t="shared" ca="1" si="496"/>
        <v>0</v>
      </c>
      <c r="BC310" s="39">
        <f t="shared" ca="1" si="496"/>
        <v>0</v>
      </c>
      <c r="BD310" s="39">
        <f t="shared" ca="1" si="496"/>
        <v>0</v>
      </c>
      <c r="BE310" s="39">
        <f t="shared" ca="1" si="496"/>
        <v>0</v>
      </c>
      <c r="BF310" s="39">
        <f t="shared" ca="1" si="496"/>
        <v>0</v>
      </c>
      <c r="BG310" s="39">
        <f t="shared" ca="1" si="496"/>
        <v>0</v>
      </c>
      <c r="BH310" s="39">
        <f t="shared" ca="1" si="496"/>
        <v>0</v>
      </c>
      <c r="BI310" s="39">
        <f t="shared" ca="1" si="496"/>
        <v>0</v>
      </c>
      <c r="BJ310" s="39">
        <f t="shared" ca="1" si="496"/>
        <v>0</v>
      </c>
      <c r="BK310" s="39">
        <f t="shared" ca="1" si="496"/>
        <v>0</v>
      </c>
      <c r="BL310" s="39">
        <f t="shared" ca="1" si="496"/>
        <v>0</v>
      </c>
      <c r="BM310" s="39">
        <f t="shared" ca="1" si="496"/>
        <v>0</v>
      </c>
      <c r="BN310" s="39">
        <f t="shared" ca="1" si="496"/>
        <v>0</v>
      </c>
      <c r="BO310" s="39">
        <f t="shared" ca="1" si="496"/>
        <v>0</v>
      </c>
      <c r="BP310" s="39">
        <f t="shared" ref="BP310:EA310" ca="1" si="497">IF(OR($B$301="y",$B$301="Y"),MAX((BP285-$B$78),0)/($J116+1E-36),BP$207)</f>
        <v>0</v>
      </c>
      <c r="BQ310" s="39">
        <f t="shared" ca="1" si="497"/>
        <v>0</v>
      </c>
      <c r="BR310" s="39">
        <f t="shared" ca="1" si="497"/>
        <v>0</v>
      </c>
      <c r="BS310" s="39">
        <f t="shared" ca="1" si="497"/>
        <v>0</v>
      </c>
      <c r="BT310" s="39">
        <f t="shared" ca="1" si="497"/>
        <v>0</v>
      </c>
      <c r="BU310" s="39">
        <f t="shared" ca="1" si="497"/>
        <v>0</v>
      </c>
      <c r="BV310" s="39">
        <f t="shared" ca="1" si="497"/>
        <v>0</v>
      </c>
      <c r="BW310" s="39">
        <f t="shared" ca="1" si="497"/>
        <v>0</v>
      </c>
      <c r="BX310" s="39">
        <f t="shared" ca="1" si="497"/>
        <v>0</v>
      </c>
      <c r="BY310" s="39">
        <f t="shared" ca="1" si="497"/>
        <v>0</v>
      </c>
      <c r="BZ310" s="39">
        <f t="shared" ca="1" si="497"/>
        <v>0</v>
      </c>
      <c r="CA310" s="39">
        <f t="shared" ca="1" si="497"/>
        <v>0</v>
      </c>
      <c r="CB310" s="39">
        <f t="shared" ca="1" si="497"/>
        <v>0</v>
      </c>
      <c r="CC310" s="39">
        <f t="shared" ca="1" si="497"/>
        <v>0</v>
      </c>
      <c r="CD310" s="39">
        <f t="shared" ca="1" si="497"/>
        <v>0</v>
      </c>
      <c r="CE310" s="39">
        <f t="shared" ca="1" si="497"/>
        <v>0</v>
      </c>
      <c r="CF310" s="39">
        <f t="shared" ca="1" si="497"/>
        <v>0</v>
      </c>
      <c r="CG310" s="39">
        <f t="shared" ca="1" si="497"/>
        <v>0</v>
      </c>
      <c r="CH310" s="39">
        <f t="shared" ca="1" si="497"/>
        <v>0</v>
      </c>
      <c r="CI310" s="39">
        <f t="shared" ca="1" si="497"/>
        <v>0</v>
      </c>
      <c r="CJ310" s="39">
        <f t="shared" ca="1" si="497"/>
        <v>0</v>
      </c>
      <c r="CK310" s="39">
        <f t="shared" ca="1" si="497"/>
        <v>0</v>
      </c>
      <c r="CL310" s="39">
        <f t="shared" ca="1" si="497"/>
        <v>0</v>
      </c>
      <c r="CM310" s="39">
        <f t="shared" ca="1" si="497"/>
        <v>0</v>
      </c>
      <c r="CN310" s="39">
        <f t="shared" ca="1" si="497"/>
        <v>0</v>
      </c>
      <c r="CO310" s="39">
        <f t="shared" ca="1" si="497"/>
        <v>0</v>
      </c>
      <c r="CP310" s="39">
        <f t="shared" ca="1" si="497"/>
        <v>0</v>
      </c>
      <c r="CQ310" s="39">
        <f t="shared" ca="1" si="497"/>
        <v>0</v>
      </c>
      <c r="CR310" s="39">
        <f t="shared" ca="1" si="497"/>
        <v>0</v>
      </c>
      <c r="CS310" s="39">
        <f t="shared" ca="1" si="497"/>
        <v>0</v>
      </c>
      <c r="CT310" s="39">
        <f t="shared" ca="1" si="497"/>
        <v>0</v>
      </c>
      <c r="CU310" s="39">
        <f t="shared" ca="1" si="497"/>
        <v>0</v>
      </c>
      <c r="CV310" s="39">
        <f t="shared" ca="1" si="497"/>
        <v>0</v>
      </c>
      <c r="CW310" s="39">
        <f t="shared" ca="1" si="497"/>
        <v>0</v>
      </c>
      <c r="CX310" s="39">
        <f t="shared" ca="1" si="497"/>
        <v>0</v>
      </c>
      <c r="CY310" s="39">
        <f t="shared" ca="1" si="497"/>
        <v>0</v>
      </c>
      <c r="CZ310" s="39">
        <f t="shared" ca="1" si="497"/>
        <v>0</v>
      </c>
      <c r="DA310" s="39">
        <f t="shared" ca="1" si="497"/>
        <v>0</v>
      </c>
      <c r="DB310" s="39">
        <f t="shared" ca="1" si="497"/>
        <v>0</v>
      </c>
      <c r="DC310" s="39">
        <f t="shared" ca="1" si="497"/>
        <v>0</v>
      </c>
      <c r="DD310" s="39">
        <f t="shared" ca="1" si="497"/>
        <v>0</v>
      </c>
      <c r="DE310" s="39">
        <f t="shared" ca="1" si="497"/>
        <v>0</v>
      </c>
      <c r="DF310" s="39">
        <f t="shared" ca="1" si="497"/>
        <v>0</v>
      </c>
      <c r="DG310" s="39">
        <f t="shared" ca="1" si="497"/>
        <v>0</v>
      </c>
      <c r="DH310" s="39">
        <f t="shared" ca="1" si="497"/>
        <v>0</v>
      </c>
      <c r="DI310" s="39">
        <f t="shared" ca="1" si="497"/>
        <v>0</v>
      </c>
      <c r="DJ310" s="39">
        <f t="shared" ca="1" si="497"/>
        <v>0</v>
      </c>
      <c r="DK310" s="39">
        <f t="shared" ca="1" si="497"/>
        <v>0</v>
      </c>
      <c r="DL310" s="39">
        <f t="shared" ca="1" si="497"/>
        <v>0</v>
      </c>
      <c r="DM310" s="39">
        <f t="shared" ca="1" si="497"/>
        <v>0</v>
      </c>
      <c r="DN310" s="39">
        <f t="shared" ca="1" si="497"/>
        <v>0</v>
      </c>
      <c r="DO310" s="39">
        <f t="shared" ca="1" si="497"/>
        <v>0</v>
      </c>
      <c r="DP310" s="39">
        <f t="shared" ca="1" si="497"/>
        <v>0</v>
      </c>
      <c r="DQ310" s="39">
        <f t="shared" ca="1" si="497"/>
        <v>0</v>
      </c>
      <c r="DR310" s="39">
        <f t="shared" ca="1" si="497"/>
        <v>0</v>
      </c>
      <c r="DS310" s="39">
        <f t="shared" ca="1" si="497"/>
        <v>0</v>
      </c>
      <c r="DT310" s="39">
        <f t="shared" ca="1" si="497"/>
        <v>0</v>
      </c>
      <c r="DU310" s="39">
        <f t="shared" ca="1" si="497"/>
        <v>0</v>
      </c>
      <c r="DV310" s="39">
        <f t="shared" ca="1" si="497"/>
        <v>0</v>
      </c>
      <c r="DW310" s="39">
        <f t="shared" ca="1" si="497"/>
        <v>0</v>
      </c>
      <c r="DX310" s="39">
        <f t="shared" ca="1" si="497"/>
        <v>0</v>
      </c>
      <c r="DY310" s="39">
        <f t="shared" ca="1" si="497"/>
        <v>0</v>
      </c>
      <c r="DZ310" s="39">
        <f t="shared" ca="1" si="497"/>
        <v>0</v>
      </c>
      <c r="EA310" s="39">
        <f t="shared" ca="1" si="497"/>
        <v>0</v>
      </c>
      <c r="EB310" s="39">
        <f t="shared" ref="EB310:GM310" ca="1" si="498">IF(OR($B$301="y",$B$301="Y"),MAX((EB285-$B$78),0)/($J116+1E-36),EB$207)</f>
        <v>0</v>
      </c>
      <c r="EC310" s="39">
        <f t="shared" ca="1" si="498"/>
        <v>0</v>
      </c>
      <c r="ED310" s="39">
        <f t="shared" ca="1" si="498"/>
        <v>0</v>
      </c>
      <c r="EE310" s="39">
        <f t="shared" ca="1" si="498"/>
        <v>0</v>
      </c>
      <c r="EF310" s="39">
        <f t="shared" ca="1" si="498"/>
        <v>0</v>
      </c>
      <c r="EG310" s="39">
        <f t="shared" ca="1" si="498"/>
        <v>0</v>
      </c>
      <c r="EH310" s="39">
        <f t="shared" ca="1" si="498"/>
        <v>0</v>
      </c>
      <c r="EI310" s="39">
        <f t="shared" ca="1" si="498"/>
        <v>0</v>
      </c>
      <c r="EJ310" s="39">
        <f t="shared" ca="1" si="498"/>
        <v>0</v>
      </c>
      <c r="EK310" s="39">
        <f t="shared" ca="1" si="498"/>
        <v>0</v>
      </c>
      <c r="EL310" s="39">
        <f t="shared" ca="1" si="498"/>
        <v>0</v>
      </c>
      <c r="EM310" s="39">
        <f t="shared" ca="1" si="498"/>
        <v>0</v>
      </c>
      <c r="EN310" s="39">
        <f t="shared" ca="1" si="498"/>
        <v>0</v>
      </c>
      <c r="EO310" s="39">
        <f t="shared" ca="1" si="498"/>
        <v>0</v>
      </c>
      <c r="EP310" s="39">
        <f t="shared" ca="1" si="498"/>
        <v>0</v>
      </c>
      <c r="EQ310" s="39">
        <f t="shared" ca="1" si="498"/>
        <v>0</v>
      </c>
      <c r="ER310" s="39">
        <f t="shared" ca="1" si="498"/>
        <v>0</v>
      </c>
      <c r="ES310" s="39">
        <f t="shared" ca="1" si="498"/>
        <v>0</v>
      </c>
      <c r="ET310" s="39">
        <f t="shared" ca="1" si="498"/>
        <v>0</v>
      </c>
      <c r="EU310" s="39">
        <f t="shared" ca="1" si="498"/>
        <v>0</v>
      </c>
      <c r="EV310" s="39">
        <f t="shared" ca="1" si="498"/>
        <v>0</v>
      </c>
      <c r="EW310" s="39">
        <f t="shared" ca="1" si="498"/>
        <v>0</v>
      </c>
      <c r="EX310" s="39">
        <f t="shared" ca="1" si="498"/>
        <v>0</v>
      </c>
      <c r="EY310" s="39">
        <f t="shared" ca="1" si="498"/>
        <v>0</v>
      </c>
      <c r="EZ310" s="39">
        <f t="shared" ca="1" si="498"/>
        <v>0</v>
      </c>
      <c r="FA310" s="39">
        <f t="shared" ca="1" si="498"/>
        <v>0</v>
      </c>
      <c r="FB310" s="39">
        <f t="shared" ca="1" si="498"/>
        <v>0</v>
      </c>
      <c r="FC310" s="39">
        <f t="shared" ca="1" si="498"/>
        <v>0</v>
      </c>
      <c r="FD310" s="39">
        <f t="shared" ca="1" si="498"/>
        <v>0</v>
      </c>
      <c r="FE310" s="39">
        <f t="shared" ca="1" si="498"/>
        <v>0</v>
      </c>
      <c r="FF310" s="39">
        <f t="shared" ca="1" si="498"/>
        <v>0</v>
      </c>
      <c r="FG310" s="39">
        <f t="shared" ca="1" si="498"/>
        <v>0</v>
      </c>
      <c r="FH310" s="39">
        <f t="shared" ca="1" si="498"/>
        <v>0</v>
      </c>
      <c r="FI310" s="39">
        <f t="shared" ca="1" si="498"/>
        <v>0</v>
      </c>
      <c r="FJ310" s="39">
        <f t="shared" ca="1" si="498"/>
        <v>0</v>
      </c>
      <c r="FK310" s="39">
        <f t="shared" ca="1" si="498"/>
        <v>0</v>
      </c>
      <c r="FL310" s="39">
        <f t="shared" ca="1" si="498"/>
        <v>0</v>
      </c>
      <c r="FM310" s="39">
        <f t="shared" ca="1" si="498"/>
        <v>0</v>
      </c>
      <c r="FN310" s="39">
        <f t="shared" ca="1" si="498"/>
        <v>0</v>
      </c>
      <c r="FO310" s="39">
        <f t="shared" ca="1" si="498"/>
        <v>0</v>
      </c>
      <c r="FP310" s="39">
        <f t="shared" ca="1" si="498"/>
        <v>0</v>
      </c>
      <c r="FQ310" s="39">
        <f t="shared" ca="1" si="498"/>
        <v>0</v>
      </c>
      <c r="FR310" s="39">
        <f t="shared" ca="1" si="498"/>
        <v>0</v>
      </c>
      <c r="FS310" s="39">
        <f t="shared" ca="1" si="498"/>
        <v>0</v>
      </c>
      <c r="FT310" s="39">
        <f t="shared" ca="1" si="498"/>
        <v>0</v>
      </c>
      <c r="FU310" s="39">
        <f t="shared" ca="1" si="498"/>
        <v>0</v>
      </c>
      <c r="FV310" s="39">
        <f t="shared" ca="1" si="498"/>
        <v>0</v>
      </c>
      <c r="FW310" s="39">
        <f t="shared" ca="1" si="498"/>
        <v>0</v>
      </c>
      <c r="FX310" s="39">
        <f t="shared" ca="1" si="498"/>
        <v>0</v>
      </c>
      <c r="FY310" s="39">
        <f t="shared" ca="1" si="498"/>
        <v>0</v>
      </c>
      <c r="FZ310" s="39">
        <f t="shared" ca="1" si="498"/>
        <v>0</v>
      </c>
      <c r="GA310" s="39">
        <f t="shared" ca="1" si="498"/>
        <v>0</v>
      </c>
      <c r="GB310" s="39">
        <f t="shared" ca="1" si="498"/>
        <v>0</v>
      </c>
      <c r="GC310" s="39">
        <f t="shared" ca="1" si="498"/>
        <v>0</v>
      </c>
      <c r="GD310" s="39">
        <f t="shared" ca="1" si="498"/>
        <v>0</v>
      </c>
      <c r="GE310" s="39">
        <f t="shared" ca="1" si="498"/>
        <v>0</v>
      </c>
      <c r="GF310" s="39">
        <f t="shared" ca="1" si="498"/>
        <v>0</v>
      </c>
      <c r="GG310" s="39">
        <f t="shared" ca="1" si="498"/>
        <v>0</v>
      </c>
      <c r="GH310" s="39">
        <f t="shared" ca="1" si="498"/>
        <v>0</v>
      </c>
      <c r="GI310" s="39">
        <f t="shared" ca="1" si="498"/>
        <v>0</v>
      </c>
      <c r="GJ310" s="39">
        <f t="shared" ca="1" si="498"/>
        <v>0</v>
      </c>
      <c r="GK310" s="39">
        <f t="shared" ca="1" si="498"/>
        <v>0</v>
      </c>
      <c r="GL310" s="39">
        <f t="shared" ca="1" si="498"/>
        <v>0</v>
      </c>
      <c r="GM310" s="39">
        <f t="shared" ca="1" si="498"/>
        <v>0</v>
      </c>
      <c r="GN310" s="39">
        <f t="shared" ref="GN310:IV310" ca="1" si="499">IF(OR($B$301="y",$B$301="Y"),MAX((GN285-$B$78),0)/($J116+1E-36),GN$207)</f>
        <v>0</v>
      </c>
      <c r="GO310" s="39">
        <f t="shared" ca="1" si="499"/>
        <v>0</v>
      </c>
      <c r="GP310" s="39">
        <f t="shared" ca="1" si="499"/>
        <v>0</v>
      </c>
      <c r="GQ310" s="39">
        <f t="shared" ca="1" si="499"/>
        <v>0</v>
      </c>
      <c r="GR310" s="39">
        <f t="shared" ca="1" si="499"/>
        <v>0</v>
      </c>
      <c r="GS310" s="39">
        <f t="shared" ca="1" si="499"/>
        <v>0</v>
      </c>
      <c r="GT310" s="39">
        <f t="shared" ca="1" si="499"/>
        <v>0</v>
      </c>
      <c r="GU310" s="39">
        <f t="shared" ca="1" si="499"/>
        <v>0</v>
      </c>
      <c r="GV310" s="39">
        <f t="shared" ca="1" si="499"/>
        <v>0</v>
      </c>
      <c r="GW310" s="39">
        <f t="shared" ca="1" si="499"/>
        <v>0</v>
      </c>
      <c r="GX310" s="39">
        <f t="shared" ca="1" si="499"/>
        <v>0</v>
      </c>
      <c r="GY310" s="39">
        <f t="shared" ca="1" si="499"/>
        <v>0</v>
      </c>
      <c r="GZ310" s="39">
        <f t="shared" ca="1" si="499"/>
        <v>0</v>
      </c>
      <c r="HA310" s="39">
        <f t="shared" ca="1" si="499"/>
        <v>0</v>
      </c>
      <c r="HB310" s="39">
        <f t="shared" ca="1" si="499"/>
        <v>0</v>
      </c>
      <c r="HC310" s="39">
        <f t="shared" ca="1" si="499"/>
        <v>0</v>
      </c>
      <c r="HD310" s="39">
        <f t="shared" ca="1" si="499"/>
        <v>0</v>
      </c>
      <c r="HE310" s="39">
        <f t="shared" ca="1" si="499"/>
        <v>0</v>
      </c>
      <c r="HF310" s="39">
        <f t="shared" ca="1" si="499"/>
        <v>0</v>
      </c>
      <c r="HG310" s="39">
        <f t="shared" ca="1" si="499"/>
        <v>0</v>
      </c>
      <c r="HH310" s="39">
        <f t="shared" ca="1" si="499"/>
        <v>0</v>
      </c>
      <c r="HI310" s="39">
        <f t="shared" ca="1" si="499"/>
        <v>0</v>
      </c>
      <c r="HJ310" s="39">
        <f t="shared" ca="1" si="499"/>
        <v>0</v>
      </c>
      <c r="HK310" s="39">
        <f t="shared" ca="1" si="499"/>
        <v>0</v>
      </c>
      <c r="HL310" s="39">
        <f t="shared" ca="1" si="499"/>
        <v>0</v>
      </c>
      <c r="HM310" s="39">
        <f t="shared" ca="1" si="499"/>
        <v>0</v>
      </c>
      <c r="HN310" s="39">
        <f t="shared" ca="1" si="499"/>
        <v>0</v>
      </c>
      <c r="HO310" s="39">
        <f t="shared" ca="1" si="499"/>
        <v>0</v>
      </c>
      <c r="HP310" s="39">
        <f t="shared" ca="1" si="499"/>
        <v>0</v>
      </c>
      <c r="HQ310" s="39">
        <f t="shared" ca="1" si="499"/>
        <v>0</v>
      </c>
      <c r="HR310" s="39">
        <f t="shared" ca="1" si="499"/>
        <v>0</v>
      </c>
      <c r="HS310" s="39">
        <f t="shared" ca="1" si="499"/>
        <v>0</v>
      </c>
      <c r="HT310" s="39">
        <f t="shared" ca="1" si="499"/>
        <v>0</v>
      </c>
      <c r="HU310" s="39">
        <f t="shared" ca="1" si="499"/>
        <v>0</v>
      </c>
      <c r="HV310" s="39">
        <f t="shared" ca="1" si="499"/>
        <v>0</v>
      </c>
      <c r="HW310" s="39">
        <f t="shared" ca="1" si="499"/>
        <v>0</v>
      </c>
      <c r="HX310" s="39">
        <f t="shared" ca="1" si="499"/>
        <v>0</v>
      </c>
      <c r="HY310" s="39">
        <f t="shared" ca="1" si="499"/>
        <v>0</v>
      </c>
      <c r="HZ310" s="39">
        <f t="shared" ca="1" si="499"/>
        <v>0</v>
      </c>
      <c r="IA310" s="39">
        <f t="shared" ca="1" si="499"/>
        <v>0</v>
      </c>
      <c r="IB310" s="39">
        <f t="shared" ca="1" si="499"/>
        <v>0</v>
      </c>
      <c r="IC310" s="39">
        <f t="shared" ca="1" si="499"/>
        <v>0</v>
      </c>
      <c r="ID310" s="39">
        <f t="shared" ca="1" si="499"/>
        <v>0</v>
      </c>
      <c r="IE310" s="39">
        <f t="shared" ca="1" si="499"/>
        <v>0</v>
      </c>
      <c r="IF310" s="39">
        <f t="shared" ca="1" si="499"/>
        <v>0</v>
      </c>
      <c r="IG310" s="39">
        <f t="shared" ca="1" si="499"/>
        <v>0</v>
      </c>
      <c r="IH310" s="39">
        <f t="shared" ca="1" si="499"/>
        <v>0</v>
      </c>
      <c r="II310" s="39">
        <f t="shared" ca="1" si="499"/>
        <v>0</v>
      </c>
      <c r="IJ310" s="39">
        <f t="shared" ca="1" si="499"/>
        <v>0</v>
      </c>
      <c r="IK310" s="39">
        <f t="shared" ca="1" si="499"/>
        <v>0</v>
      </c>
      <c r="IL310" s="39">
        <f t="shared" ca="1" si="499"/>
        <v>0</v>
      </c>
      <c r="IM310" s="39">
        <f t="shared" ca="1" si="499"/>
        <v>0</v>
      </c>
      <c r="IN310" s="39">
        <f t="shared" ca="1" si="499"/>
        <v>0</v>
      </c>
      <c r="IO310" s="39">
        <f t="shared" ca="1" si="499"/>
        <v>0</v>
      </c>
      <c r="IP310" s="39">
        <f t="shared" ca="1" si="499"/>
        <v>0</v>
      </c>
      <c r="IQ310" s="39">
        <f t="shared" ca="1" si="499"/>
        <v>0</v>
      </c>
      <c r="IR310" s="39">
        <f t="shared" ca="1" si="499"/>
        <v>0</v>
      </c>
      <c r="IS310" s="39">
        <f t="shared" ca="1" si="499"/>
        <v>0</v>
      </c>
      <c r="IT310" s="39">
        <f t="shared" ca="1" si="499"/>
        <v>0</v>
      </c>
      <c r="IU310" s="39">
        <f t="shared" ca="1" si="499"/>
        <v>0</v>
      </c>
      <c r="IV310" s="39">
        <f t="shared" ca="1" si="499"/>
        <v>0</v>
      </c>
    </row>
    <row r="311" spans="1:256" x14ac:dyDescent="0.15">
      <c r="A311" s="24" t="s">
        <v>157</v>
      </c>
      <c r="B311" s="2" t="s">
        <v>10</v>
      </c>
      <c r="C311" s="4"/>
      <c r="D311" s="39">
        <f t="shared" ref="D311:BO311" ca="1" si="500">IF(OR($B$301="y",$B$301="Y"),MAX((D286-$B$78),0)/($J117+1E-36),D$207)</f>
        <v>0</v>
      </c>
      <c r="E311" s="39">
        <f t="shared" ca="1" si="500"/>
        <v>0</v>
      </c>
      <c r="F311" s="39">
        <f t="shared" ca="1" si="500"/>
        <v>0</v>
      </c>
      <c r="G311" s="39">
        <f t="shared" ca="1" si="500"/>
        <v>0</v>
      </c>
      <c r="H311" s="39">
        <f t="shared" ca="1" si="500"/>
        <v>0</v>
      </c>
      <c r="I311" s="39">
        <f t="shared" ca="1" si="500"/>
        <v>0</v>
      </c>
      <c r="J311" s="39">
        <f t="shared" ca="1" si="500"/>
        <v>0</v>
      </c>
      <c r="K311" s="39">
        <f t="shared" ca="1" si="500"/>
        <v>0</v>
      </c>
      <c r="L311" s="39">
        <f t="shared" ca="1" si="500"/>
        <v>0</v>
      </c>
      <c r="M311" s="39">
        <f t="shared" ca="1" si="500"/>
        <v>0</v>
      </c>
      <c r="N311" s="39">
        <f t="shared" ca="1" si="500"/>
        <v>0</v>
      </c>
      <c r="O311" s="39">
        <f t="shared" ca="1" si="500"/>
        <v>0</v>
      </c>
      <c r="P311" s="39">
        <f t="shared" ca="1" si="500"/>
        <v>0</v>
      </c>
      <c r="Q311" s="39">
        <f t="shared" ca="1" si="500"/>
        <v>0</v>
      </c>
      <c r="R311" s="39">
        <f t="shared" ca="1" si="500"/>
        <v>0</v>
      </c>
      <c r="S311" s="39">
        <f t="shared" ca="1" si="500"/>
        <v>0</v>
      </c>
      <c r="T311" s="39">
        <f t="shared" ca="1" si="500"/>
        <v>0</v>
      </c>
      <c r="U311" s="39">
        <f t="shared" ca="1" si="500"/>
        <v>0</v>
      </c>
      <c r="V311" s="39">
        <f t="shared" ca="1" si="500"/>
        <v>0</v>
      </c>
      <c r="W311" s="39">
        <f t="shared" ca="1" si="500"/>
        <v>0</v>
      </c>
      <c r="X311" s="39">
        <f t="shared" ca="1" si="500"/>
        <v>0</v>
      </c>
      <c r="Y311" s="39">
        <f t="shared" ca="1" si="500"/>
        <v>0</v>
      </c>
      <c r="Z311" s="39">
        <f t="shared" ca="1" si="500"/>
        <v>0</v>
      </c>
      <c r="AA311" s="39">
        <f t="shared" ca="1" si="500"/>
        <v>0</v>
      </c>
      <c r="AB311" s="39">
        <f t="shared" ca="1" si="500"/>
        <v>0</v>
      </c>
      <c r="AC311" s="39">
        <f t="shared" ca="1" si="500"/>
        <v>0</v>
      </c>
      <c r="AD311" s="39">
        <f t="shared" ca="1" si="500"/>
        <v>0</v>
      </c>
      <c r="AE311" s="39">
        <f t="shared" ca="1" si="500"/>
        <v>0</v>
      </c>
      <c r="AF311" s="39">
        <f t="shared" ca="1" si="500"/>
        <v>0</v>
      </c>
      <c r="AG311" s="39">
        <f t="shared" ca="1" si="500"/>
        <v>0</v>
      </c>
      <c r="AH311" s="39">
        <f t="shared" ca="1" si="500"/>
        <v>0</v>
      </c>
      <c r="AI311" s="39">
        <f t="shared" ca="1" si="500"/>
        <v>0</v>
      </c>
      <c r="AJ311" s="39">
        <f t="shared" ca="1" si="500"/>
        <v>0</v>
      </c>
      <c r="AK311" s="39">
        <f t="shared" ca="1" si="500"/>
        <v>0</v>
      </c>
      <c r="AL311" s="39">
        <f t="shared" ca="1" si="500"/>
        <v>0</v>
      </c>
      <c r="AM311" s="39">
        <f t="shared" ca="1" si="500"/>
        <v>0</v>
      </c>
      <c r="AN311" s="39">
        <f t="shared" ca="1" si="500"/>
        <v>0</v>
      </c>
      <c r="AO311" s="39">
        <f t="shared" ca="1" si="500"/>
        <v>0</v>
      </c>
      <c r="AP311" s="39">
        <f t="shared" ca="1" si="500"/>
        <v>0</v>
      </c>
      <c r="AQ311" s="39">
        <f t="shared" ca="1" si="500"/>
        <v>0</v>
      </c>
      <c r="AR311" s="39">
        <f t="shared" ca="1" si="500"/>
        <v>0</v>
      </c>
      <c r="AS311" s="39">
        <f t="shared" ca="1" si="500"/>
        <v>0</v>
      </c>
      <c r="AT311" s="39">
        <f t="shared" ca="1" si="500"/>
        <v>0</v>
      </c>
      <c r="AU311" s="39">
        <f t="shared" ca="1" si="500"/>
        <v>0</v>
      </c>
      <c r="AV311" s="39">
        <f t="shared" ca="1" si="500"/>
        <v>0</v>
      </c>
      <c r="AW311" s="39">
        <f t="shared" ca="1" si="500"/>
        <v>0</v>
      </c>
      <c r="AX311" s="39">
        <f t="shared" ca="1" si="500"/>
        <v>0</v>
      </c>
      <c r="AY311" s="39">
        <f t="shared" ca="1" si="500"/>
        <v>0</v>
      </c>
      <c r="AZ311" s="39">
        <f t="shared" ca="1" si="500"/>
        <v>0</v>
      </c>
      <c r="BA311" s="39">
        <f t="shared" ca="1" si="500"/>
        <v>0</v>
      </c>
      <c r="BB311" s="39">
        <f t="shared" ca="1" si="500"/>
        <v>0</v>
      </c>
      <c r="BC311" s="39">
        <f t="shared" ca="1" si="500"/>
        <v>0</v>
      </c>
      <c r="BD311" s="39">
        <f t="shared" ca="1" si="500"/>
        <v>0</v>
      </c>
      <c r="BE311" s="39">
        <f t="shared" ca="1" si="500"/>
        <v>0</v>
      </c>
      <c r="BF311" s="39">
        <f t="shared" ca="1" si="500"/>
        <v>0</v>
      </c>
      <c r="BG311" s="39">
        <f t="shared" ca="1" si="500"/>
        <v>0</v>
      </c>
      <c r="BH311" s="39">
        <f t="shared" ca="1" si="500"/>
        <v>0</v>
      </c>
      <c r="BI311" s="39">
        <f t="shared" ca="1" si="500"/>
        <v>0</v>
      </c>
      <c r="BJ311" s="39">
        <f t="shared" ca="1" si="500"/>
        <v>0</v>
      </c>
      <c r="BK311" s="39">
        <f t="shared" ca="1" si="500"/>
        <v>0</v>
      </c>
      <c r="BL311" s="39">
        <f t="shared" ca="1" si="500"/>
        <v>0</v>
      </c>
      <c r="BM311" s="39">
        <f t="shared" ca="1" si="500"/>
        <v>0</v>
      </c>
      <c r="BN311" s="39">
        <f t="shared" ca="1" si="500"/>
        <v>0</v>
      </c>
      <c r="BO311" s="39">
        <f t="shared" ca="1" si="500"/>
        <v>0</v>
      </c>
      <c r="BP311" s="39">
        <f t="shared" ref="BP311:EA311" ca="1" si="501">IF(OR($B$301="y",$B$301="Y"),MAX((BP286-$B$78),0)/($J117+1E-36),BP$207)</f>
        <v>0</v>
      </c>
      <c r="BQ311" s="39">
        <f t="shared" ca="1" si="501"/>
        <v>0</v>
      </c>
      <c r="BR311" s="39">
        <f t="shared" ca="1" si="501"/>
        <v>0</v>
      </c>
      <c r="BS311" s="39">
        <f t="shared" ca="1" si="501"/>
        <v>0</v>
      </c>
      <c r="BT311" s="39">
        <f t="shared" ca="1" si="501"/>
        <v>0</v>
      </c>
      <c r="BU311" s="39">
        <f t="shared" ca="1" si="501"/>
        <v>0</v>
      </c>
      <c r="BV311" s="39">
        <f t="shared" ca="1" si="501"/>
        <v>0</v>
      </c>
      <c r="BW311" s="39">
        <f t="shared" ca="1" si="501"/>
        <v>0</v>
      </c>
      <c r="BX311" s="39">
        <f t="shared" ca="1" si="501"/>
        <v>0</v>
      </c>
      <c r="BY311" s="39">
        <f t="shared" ca="1" si="501"/>
        <v>0</v>
      </c>
      <c r="BZ311" s="39">
        <f t="shared" ca="1" si="501"/>
        <v>0</v>
      </c>
      <c r="CA311" s="39">
        <f t="shared" ca="1" si="501"/>
        <v>0</v>
      </c>
      <c r="CB311" s="39">
        <f t="shared" ca="1" si="501"/>
        <v>0</v>
      </c>
      <c r="CC311" s="39">
        <f t="shared" ca="1" si="501"/>
        <v>0</v>
      </c>
      <c r="CD311" s="39">
        <f t="shared" ca="1" si="501"/>
        <v>0</v>
      </c>
      <c r="CE311" s="39">
        <f t="shared" ca="1" si="501"/>
        <v>0</v>
      </c>
      <c r="CF311" s="39">
        <f t="shared" ca="1" si="501"/>
        <v>0</v>
      </c>
      <c r="CG311" s="39">
        <f t="shared" ca="1" si="501"/>
        <v>0</v>
      </c>
      <c r="CH311" s="39">
        <f t="shared" ca="1" si="501"/>
        <v>0</v>
      </c>
      <c r="CI311" s="39">
        <f t="shared" ca="1" si="501"/>
        <v>0</v>
      </c>
      <c r="CJ311" s="39">
        <f t="shared" ca="1" si="501"/>
        <v>0</v>
      </c>
      <c r="CK311" s="39">
        <f t="shared" ca="1" si="501"/>
        <v>0</v>
      </c>
      <c r="CL311" s="39">
        <f t="shared" ca="1" si="501"/>
        <v>0</v>
      </c>
      <c r="CM311" s="39">
        <f t="shared" ca="1" si="501"/>
        <v>0</v>
      </c>
      <c r="CN311" s="39">
        <f t="shared" ca="1" si="501"/>
        <v>0</v>
      </c>
      <c r="CO311" s="39">
        <f t="shared" ca="1" si="501"/>
        <v>0</v>
      </c>
      <c r="CP311" s="39">
        <f t="shared" ca="1" si="501"/>
        <v>0</v>
      </c>
      <c r="CQ311" s="39">
        <f t="shared" ca="1" si="501"/>
        <v>0</v>
      </c>
      <c r="CR311" s="39">
        <f t="shared" ca="1" si="501"/>
        <v>0</v>
      </c>
      <c r="CS311" s="39">
        <f t="shared" ca="1" si="501"/>
        <v>0</v>
      </c>
      <c r="CT311" s="39">
        <f t="shared" ca="1" si="501"/>
        <v>0</v>
      </c>
      <c r="CU311" s="39">
        <f t="shared" ca="1" si="501"/>
        <v>0</v>
      </c>
      <c r="CV311" s="39">
        <f t="shared" ca="1" si="501"/>
        <v>0</v>
      </c>
      <c r="CW311" s="39">
        <f t="shared" ca="1" si="501"/>
        <v>0</v>
      </c>
      <c r="CX311" s="39">
        <f t="shared" ca="1" si="501"/>
        <v>0</v>
      </c>
      <c r="CY311" s="39">
        <f t="shared" ca="1" si="501"/>
        <v>0</v>
      </c>
      <c r="CZ311" s="39">
        <f t="shared" ca="1" si="501"/>
        <v>0</v>
      </c>
      <c r="DA311" s="39">
        <f t="shared" ca="1" si="501"/>
        <v>0</v>
      </c>
      <c r="DB311" s="39">
        <f t="shared" ca="1" si="501"/>
        <v>0</v>
      </c>
      <c r="DC311" s="39">
        <f t="shared" ca="1" si="501"/>
        <v>0</v>
      </c>
      <c r="DD311" s="39">
        <f t="shared" ca="1" si="501"/>
        <v>0</v>
      </c>
      <c r="DE311" s="39">
        <f t="shared" ca="1" si="501"/>
        <v>0</v>
      </c>
      <c r="DF311" s="39">
        <f t="shared" ca="1" si="501"/>
        <v>0</v>
      </c>
      <c r="DG311" s="39">
        <f t="shared" ca="1" si="501"/>
        <v>0</v>
      </c>
      <c r="DH311" s="39">
        <f t="shared" ca="1" si="501"/>
        <v>0</v>
      </c>
      <c r="DI311" s="39">
        <f t="shared" ca="1" si="501"/>
        <v>0</v>
      </c>
      <c r="DJ311" s="39">
        <f t="shared" ca="1" si="501"/>
        <v>0</v>
      </c>
      <c r="DK311" s="39">
        <f t="shared" ca="1" si="501"/>
        <v>0</v>
      </c>
      <c r="DL311" s="39">
        <f t="shared" ca="1" si="501"/>
        <v>0</v>
      </c>
      <c r="DM311" s="39">
        <f t="shared" ca="1" si="501"/>
        <v>0</v>
      </c>
      <c r="DN311" s="39">
        <f t="shared" ca="1" si="501"/>
        <v>0</v>
      </c>
      <c r="DO311" s="39">
        <f t="shared" ca="1" si="501"/>
        <v>0</v>
      </c>
      <c r="DP311" s="39">
        <f t="shared" ca="1" si="501"/>
        <v>0</v>
      </c>
      <c r="DQ311" s="39">
        <f t="shared" ca="1" si="501"/>
        <v>0</v>
      </c>
      <c r="DR311" s="39">
        <f t="shared" ca="1" si="501"/>
        <v>0</v>
      </c>
      <c r="DS311" s="39">
        <f t="shared" ca="1" si="501"/>
        <v>0</v>
      </c>
      <c r="DT311" s="39">
        <f t="shared" ca="1" si="501"/>
        <v>0</v>
      </c>
      <c r="DU311" s="39">
        <f t="shared" ca="1" si="501"/>
        <v>0</v>
      </c>
      <c r="DV311" s="39">
        <f t="shared" ca="1" si="501"/>
        <v>0</v>
      </c>
      <c r="DW311" s="39">
        <f t="shared" ca="1" si="501"/>
        <v>0</v>
      </c>
      <c r="DX311" s="39">
        <f t="shared" ca="1" si="501"/>
        <v>0</v>
      </c>
      <c r="DY311" s="39">
        <f t="shared" ca="1" si="501"/>
        <v>0</v>
      </c>
      <c r="DZ311" s="39">
        <f t="shared" ca="1" si="501"/>
        <v>0</v>
      </c>
      <c r="EA311" s="39">
        <f t="shared" ca="1" si="501"/>
        <v>0</v>
      </c>
      <c r="EB311" s="39">
        <f t="shared" ref="EB311:GM311" ca="1" si="502">IF(OR($B$301="y",$B$301="Y"),MAX((EB286-$B$78),0)/($J117+1E-36),EB$207)</f>
        <v>0</v>
      </c>
      <c r="EC311" s="39">
        <f t="shared" ca="1" si="502"/>
        <v>0</v>
      </c>
      <c r="ED311" s="39">
        <f t="shared" ca="1" si="502"/>
        <v>0</v>
      </c>
      <c r="EE311" s="39">
        <f t="shared" ca="1" si="502"/>
        <v>0</v>
      </c>
      <c r="EF311" s="39">
        <f t="shared" ca="1" si="502"/>
        <v>0</v>
      </c>
      <c r="EG311" s="39">
        <f t="shared" ca="1" si="502"/>
        <v>0</v>
      </c>
      <c r="EH311" s="39">
        <f t="shared" ca="1" si="502"/>
        <v>0</v>
      </c>
      <c r="EI311" s="39">
        <f t="shared" ca="1" si="502"/>
        <v>0</v>
      </c>
      <c r="EJ311" s="39">
        <f t="shared" ca="1" si="502"/>
        <v>0</v>
      </c>
      <c r="EK311" s="39">
        <f t="shared" ca="1" si="502"/>
        <v>0</v>
      </c>
      <c r="EL311" s="39">
        <f t="shared" ca="1" si="502"/>
        <v>0</v>
      </c>
      <c r="EM311" s="39">
        <f t="shared" ca="1" si="502"/>
        <v>0</v>
      </c>
      <c r="EN311" s="39">
        <f t="shared" ca="1" si="502"/>
        <v>0</v>
      </c>
      <c r="EO311" s="39">
        <f t="shared" ca="1" si="502"/>
        <v>0</v>
      </c>
      <c r="EP311" s="39">
        <f t="shared" ca="1" si="502"/>
        <v>0</v>
      </c>
      <c r="EQ311" s="39">
        <f t="shared" ca="1" si="502"/>
        <v>0</v>
      </c>
      <c r="ER311" s="39">
        <f t="shared" ca="1" si="502"/>
        <v>0</v>
      </c>
      <c r="ES311" s="39">
        <f t="shared" ca="1" si="502"/>
        <v>0</v>
      </c>
      <c r="ET311" s="39">
        <f t="shared" ca="1" si="502"/>
        <v>0</v>
      </c>
      <c r="EU311" s="39">
        <f t="shared" ca="1" si="502"/>
        <v>0</v>
      </c>
      <c r="EV311" s="39">
        <f t="shared" ca="1" si="502"/>
        <v>0</v>
      </c>
      <c r="EW311" s="39">
        <f t="shared" ca="1" si="502"/>
        <v>0</v>
      </c>
      <c r="EX311" s="39">
        <f t="shared" ca="1" si="502"/>
        <v>0</v>
      </c>
      <c r="EY311" s="39">
        <f t="shared" ca="1" si="502"/>
        <v>0</v>
      </c>
      <c r="EZ311" s="39">
        <f t="shared" ca="1" si="502"/>
        <v>0</v>
      </c>
      <c r="FA311" s="39">
        <f t="shared" ca="1" si="502"/>
        <v>0</v>
      </c>
      <c r="FB311" s="39">
        <f t="shared" ca="1" si="502"/>
        <v>0</v>
      </c>
      <c r="FC311" s="39">
        <f t="shared" ca="1" si="502"/>
        <v>0</v>
      </c>
      <c r="FD311" s="39">
        <f t="shared" ca="1" si="502"/>
        <v>0</v>
      </c>
      <c r="FE311" s="39">
        <f t="shared" ca="1" si="502"/>
        <v>0</v>
      </c>
      <c r="FF311" s="39">
        <f t="shared" ca="1" si="502"/>
        <v>0</v>
      </c>
      <c r="FG311" s="39">
        <f t="shared" ca="1" si="502"/>
        <v>0</v>
      </c>
      <c r="FH311" s="39">
        <f t="shared" ca="1" si="502"/>
        <v>0</v>
      </c>
      <c r="FI311" s="39">
        <f t="shared" ca="1" si="502"/>
        <v>0</v>
      </c>
      <c r="FJ311" s="39">
        <f t="shared" ca="1" si="502"/>
        <v>0</v>
      </c>
      <c r="FK311" s="39">
        <f t="shared" ca="1" si="502"/>
        <v>0</v>
      </c>
      <c r="FL311" s="39">
        <f t="shared" ca="1" si="502"/>
        <v>0</v>
      </c>
      <c r="FM311" s="39">
        <f t="shared" ca="1" si="502"/>
        <v>0</v>
      </c>
      <c r="FN311" s="39">
        <f t="shared" ca="1" si="502"/>
        <v>0</v>
      </c>
      <c r="FO311" s="39">
        <f t="shared" ca="1" si="502"/>
        <v>0</v>
      </c>
      <c r="FP311" s="39">
        <f t="shared" ca="1" si="502"/>
        <v>0</v>
      </c>
      <c r="FQ311" s="39">
        <f t="shared" ca="1" si="502"/>
        <v>0</v>
      </c>
      <c r="FR311" s="39">
        <f t="shared" ca="1" si="502"/>
        <v>0</v>
      </c>
      <c r="FS311" s="39">
        <f t="shared" ca="1" si="502"/>
        <v>0</v>
      </c>
      <c r="FT311" s="39">
        <f t="shared" ca="1" si="502"/>
        <v>0</v>
      </c>
      <c r="FU311" s="39">
        <f t="shared" ca="1" si="502"/>
        <v>0</v>
      </c>
      <c r="FV311" s="39">
        <f t="shared" ca="1" si="502"/>
        <v>0</v>
      </c>
      <c r="FW311" s="39">
        <f t="shared" ca="1" si="502"/>
        <v>0</v>
      </c>
      <c r="FX311" s="39">
        <f t="shared" ca="1" si="502"/>
        <v>0</v>
      </c>
      <c r="FY311" s="39">
        <f t="shared" ca="1" si="502"/>
        <v>0</v>
      </c>
      <c r="FZ311" s="39">
        <f t="shared" ca="1" si="502"/>
        <v>0</v>
      </c>
      <c r="GA311" s="39">
        <f t="shared" ca="1" si="502"/>
        <v>0</v>
      </c>
      <c r="GB311" s="39">
        <f t="shared" ca="1" si="502"/>
        <v>0</v>
      </c>
      <c r="GC311" s="39">
        <f t="shared" ca="1" si="502"/>
        <v>0</v>
      </c>
      <c r="GD311" s="39">
        <f t="shared" ca="1" si="502"/>
        <v>0</v>
      </c>
      <c r="GE311" s="39">
        <f t="shared" ca="1" si="502"/>
        <v>0</v>
      </c>
      <c r="GF311" s="39">
        <f t="shared" ca="1" si="502"/>
        <v>0</v>
      </c>
      <c r="GG311" s="39">
        <f t="shared" ca="1" si="502"/>
        <v>0</v>
      </c>
      <c r="GH311" s="39">
        <f t="shared" ca="1" si="502"/>
        <v>0</v>
      </c>
      <c r="GI311" s="39">
        <f t="shared" ca="1" si="502"/>
        <v>0</v>
      </c>
      <c r="GJ311" s="39">
        <f t="shared" ca="1" si="502"/>
        <v>0</v>
      </c>
      <c r="GK311" s="39">
        <f t="shared" ca="1" si="502"/>
        <v>0</v>
      </c>
      <c r="GL311" s="39">
        <f t="shared" ca="1" si="502"/>
        <v>0</v>
      </c>
      <c r="GM311" s="39">
        <f t="shared" ca="1" si="502"/>
        <v>0</v>
      </c>
      <c r="GN311" s="39">
        <f t="shared" ref="GN311:IV311" ca="1" si="503">IF(OR($B$301="y",$B$301="Y"),MAX((GN286-$B$78),0)/($J117+1E-36),GN$207)</f>
        <v>0</v>
      </c>
      <c r="GO311" s="39">
        <f t="shared" ca="1" si="503"/>
        <v>0</v>
      </c>
      <c r="GP311" s="39">
        <f t="shared" ca="1" si="503"/>
        <v>0</v>
      </c>
      <c r="GQ311" s="39">
        <f t="shared" ca="1" si="503"/>
        <v>0</v>
      </c>
      <c r="GR311" s="39">
        <f t="shared" ca="1" si="503"/>
        <v>0</v>
      </c>
      <c r="GS311" s="39">
        <f t="shared" ca="1" si="503"/>
        <v>0</v>
      </c>
      <c r="GT311" s="39">
        <f t="shared" ca="1" si="503"/>
        <v>0</v>
      </c>
      <c r="GU311" s="39">
        <f t="shared" ca="1" si="503"/>
        <v>0</v>
      </c>
      <c r="GV311" s="39">
        <f t="shared" ca="1" si="503"/>
        <v>0</v>
      </c>
      <c r="GW311" s="39">
        <f t="shared" ca="1" si="503"/>
        <v>0</v>
      </c>
      <c r="GX311" s="39">
        <f t="shared" ca="1" si="503"/>
        <v>0</v>
      </c>
      <c r="GY311" s="39">
        <f t="shared" ca="1" si="503"/>
        <v>0</v>
      </c>
      <c r="GZ311" s="39">
        <f t="shared" ca="1" si="503"/>
        <v>0</v>
      </c>
      <c r="HA311" s="39">
        <f t="shared" ca="1" si="503"/>
        <v>0</v>
      </c>
      <c r="HB311" s="39">
        <f t="shared" ca="1" si="503"/>
        <v>0</v>
      </c>
      <c r="HC311" s="39">
        <f t="shared" ca="1" si="503"/>
        <v>0</v>
      </c>
      <c r="HD311" s="39">
        <f t="shared" ca="1" si="503"/>
        <v>0</v>
      </c>
      <c r="HE311" s="39">
        <f t="shared" ca="1" si="503"/>
        <v>0</v>
      </c>
      <c r="HF311" s="39">
        <f t="shared" ca="1" si="503"/>
        <v>0</v>
      </c>
      <c r="HG311" s="39">
        <f t="shared" ca="1" si="503"/>
        <v>0</v>
      </c>
      <c r="HH311" s="39">
        <f t="shared" ca="1" si="503"/>
        <v>0</v>
      </c>
      <c r="HI311" s="39">
        <f t="shared" ca="1" si="503"/>
        <v>0</v>
      </c>
      <c r="HJ311" s="39">
        <f t="shared" ca="1" si="503"/>
        <v>0</v>
      </c>
      <c r="HK311" s="39">
        <f t="shared" ca="1" si="503"/>
        <v>0</v>
      </c>
      <c r="HL311" s="39">
        <f t="shared" ca="1" si="503"/>
        <v>0</v>
      </c>
      <c r="HM311" s="39">
        <f t="shared" ca="1" si="503"/>
        <v>0</v>
      </c>
      <c r="HN311" s="39">
        <f t="shared" ca="1" si="503"/>
        <v>0</v>
      </c>
      <c r="HO311" s="39">
        <f t="shared" ca="1" si="503"/>
        <v>0</v>
      </c>
      <c r="HP311" s="39">
        <f t="shared" ca="1" si="503"/>
        <v>0</v>
      </c>
      <c r="HQ311" s="39">
        <f t="shared" ca="1" si="503"/>
        <v>0</v>
      </c>
      <c r="HR311" s="39">
        <f t="shared" ca="1" si="503"/>
        <v>0</v>
      </c>
      <c r="HS311" s="39">
        <f t="shared" ca="1" si="503"/>
        <v>0</v>
      </c>
      <c r="HT311" s="39">
        <f t="shared" ca="1" si="503"/>
        <v>0</v>
      </c>
      <c r="HU311" s="39">
        <f t="shared" ca="1" si="503"/>
        <v>0</v>
      </c>
      <c r="HV311" s="39">
        <f t="shared" ca="1" si="503"/>
        <v>0</v>
      </c>
      <c r="HW311" s="39">
        <f t="shared" ca="1" si="503"/>
        <v>0</v>
      </c>
      <c r="HX311" s="39">
        <f t="shared" ca="1" si="503"/>
        <v>0</v>
      </c>
      <c r="HY311" s="39">
        <f t="shared" ca="1" si="503"/>
        <v>0</v>
      </c>
      <c r="HZ311" s="39">
        <f t="shared" ca="1" si="503"/>
        <v>0</v>
      </c>
      <c r="IA311" s="39">
        <f t="shared" ca="1" si="503"/>
        <v>0</v>
      </c>
      <c r="IB311" s="39">
        <f t="shared" ca="1" si="503"/>
        <v>0</v>
      </c>
      <c r="IC311" s="39">
        <f t="shared" ca="1" si="503"/>
        <v>0</v>
      </c>
      <c r="ID311" s="39">
        <f t="shared" ca="1" si="503"/>
        <v>0</v>
      </c>
      <c r="IE311" s="39">
        <f t="shared" ca="1" si="503"/>
        <v>0</v>
      </c>
      <c r="IF311" s="39">
        <f t="shared" ca="1" si="503"/>
        <v>0</v>
      </c>
      <c r="IG311" s="39">
        <f t="shared" ca="1" si="503"/>
        <v>0</v>
      </c>
      <c r="IH311" s="39">
        <f t="shared" ca="1" si="503"/>
        <v>0</v>
      </c>
      <c r="II311" s="39">
        <f t="shared" ca="1" si="503"/>
        <v>0</v>
      </c>
      <c r="IJ311" s="39">
        <f t="shared" ca="1" si="503"/>
        <v>0</v>
      </c>
      <c r="IK311" s="39">
        <f t="shared" ca="1" si="503"/>
        <v>0</v>
      </c>
      <c r="IL311" s="39">
        <f t="shared" ca="1" si="503"/>
        <v>0</v>
      </c>
      <c r="IM311" s="39">
        <f t="shared" ca="1" si="503"/>
        <v>0</v>
      </c>
      <c r="IN311" s="39">
        <f t="shared" ca="1" si="503"/>
        <v>0</v>
      </c>
      <c r="IO311" s="39">
        <f t="shared" ca="1" si="503"/>
        <v>0</v>
      </c>
      <c r="IP311" s="39">
        <f t="shared" ca="1" si="503"/>
        <v>0</v>
      </c>
      <c r="IQ311" s="39">
        <f t="shared" ca="1" si="503"/>
        <v>0</v>
      </c>
      <c r="IR311" s="39">
        <f t="shared" ca="1" si="503"/>
        <v>0</v>
      </c>
      <c r="IS311" s="39">
        <f t="shared" ca="1" si="503"/>
        <v>0</v>
      </c>
      <c r="IT311" s="39">
        <f t="shared" ca="1" si="503"/>
        <v>0</v>
      </c>
      <c r="IU311" s="39">
        <f t="shared" ca="1" si="503"/>
        <v>0</v>
      </c>
      <c r="IV311" s="39">
        <f t="shared" ca="1" si="503"/>
        <v>0</v>
      </c>
    </row>
    <row r="312" spans="1:256" x14ac:dyDescent="0.15">
      <c r="A312" s="2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row>
    <row r="313" spans="1:256" x14ac:dyDescent="0.15">
      <c r="A313" s="51" t="s">
        <v>264</v>
      </c>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row>
    <row r="314" spans="1:256" s="47" customFormat="1" x14ac:dyDescent="0.15">
      <c r="A314" s="24" t="s">
        <v>75</v>
      </c>
      <c r="B314" s="2"/>
      <c r="C314" s="4"/>
      <c r="D314" s="67">
        <v>1</v>
      </c>
      <c r="E314" s="67">
        <v>1</v>
      </c>
      <c r="F314" s="67">
        <v>1</v>
      </c>
      <c r="G314" s="67">
        <v>1</v>
      </c>
      <c r="H314" s="67">
        <v>1</v>
      </c>
      <c r="I314" s="67">
        <v>1</v>
      </c>
      <c r="J314" s="67">
        <v>1</v>
      </c>
      <c r="K314" s="67">
        <v>1</v>
      </c>
      <c r="L314" s="67">
        <v>1</v>
      </c>
      <c r="M314" s="67">
        <v>1</v>
      </c>
      <c r="N314" s="67">
        <v>1</v>
      </c>
      <c r="O314" s="67">
        <v>1</v>
      </c>
      <c r="P314" s="67">
        <v>1</v>
      </c>
      <c r="Q314" s="67">
        <v>1</v>
      </c>
      <c r="R314" s="67">
        <v>1</v>
      </c>
      <c r="S314" s="67">
        <v>1</v>
      </c>
      <c r="T314" s="67">
        <v>1</v>
      </c>
      <c r="U314" s="67">
        <v>1</v>
      </c>
      <c r="V314" s="67">
        <v>1</v>
      </c>
      <c r="W314" s="67">
        <v>1</v>
      </c>
      <c r="X314" s="67">
        <v>1</v>
      </c>
      <c r="Y314" s="67">
        <v>1</v>
      </c>
      <c r="Z314" s="67">
        <v>1</v>
      </c>
      <c r="AA314" s="67">
        <v>1</v>
      </c>
      <c r="AB314" s="67">
        <v>1</v>
      </c>
      <c r="AC314" s="67">
        <v>1</v>
      </c>
      <c r="AD314" s="67">
        <v>1</v>
      </c>
      <c r="AE314" s="67">
        <v>1</v>
      </c>
      <c r="AF314" s="67">
        <v>1</v>
      </c>
      <c r="AG314" s="67">
        <v>1</v>
      </c>
      <c r="AH314" s="67">
        <v>1</v>
      </c>
      <c r="AI314" s="67">
        <v>1</v>
      </c>
      <c r="AJ314" s="67">
        <v>1</v>
      </c>
      <c r="AK314" s="67">
        <v>1</v>
      </c>
      <c r="AL314" s="67">
        <v>1</v>
      </c>
      <c r="AM314" s="67">
        <v>1</v>
      </c>
      <c r="AN314" s="67">
        <v>1</v>
      </c>
      <c r="AO314" s="67">
        <v>1</v>
      </c>
      <c r="AP314" s="67">
        <v>1</v>
      </c>
      <c r="AQ314" s="67">
        <v>1</v>
      </c>
      <c r="AR314" s="67">
        <v>1</v>
      </c>
      <c r="AS314" s="67">
        <v>1</v>
      </c>
      <c r="AT314" s="67">
        <v>1</v>
      </c>
      <c r="AU314" s="67">
        <v>1</v>
      </c>
      <c r="AV314" s="67">
        <v>1</v>
      </c>
      <c r="AW314" s="67">
        <v>1</v>
      </c>
      <c r="AX314" s="67">
        <v>1</v>
      </c>
      <c r="AY314" s="67">
        <v>1</v>
      </c>
      <c r="AZ314" s="67">
        <v>1</v>
      </c>
      <c r="BA314" s="67">
        <v>1</v>
      </c>
      <c r="BB314" s="67">
        <v>1</v>
      </c>
      <c r="BC314" s="67">
        <v>1</v>
      </c>
      <c r="BD314" s="67">
        <v>1</v>
      </c>
      <c r="BE314" s="67">
        <v>1</v>
      </c>
      <c r="BF314" s="67">
        <v>1</v>
      </c>
      <c r="BG314" s="67">
        <v>1</v>
      </c>
      <c r="BH314" s="67">
        <v>1</v>
      </c>
      <c r="BI314" s="67">
        <v>1</v>
      </c>
      <c r="BJ314" s="67">
        <v>1</v>
      </c>
      <c r="BK314" s="67">
        <v>1</v>
      </c>
      <c r="BL314" s="67">
        <v>1</v>
      </c>
      <c r="BM314" s="67">
        <v>1</v>
      </c>
      <c r="BN314" s="67">
        <v>1</v>
      </c>
      <c r="BO314" s="67">
        <v>1</v>
      </c>
      <c r="BP314" s="67">
        <v>1</v>
      </c>
      <c r="BQ314" s="67">
        <v>1</v>
      </c>
      <c r="BR314" s="67">
        <v>1</v>
      </c>
      <c r="BS314" s="67">
        <v>1</v>
      </c>
      <c r="BT314" s="67">
        <v>1</v>
      </c>
      <c r="BU314" s="67">
        <v>1</v>
      </c>
      <c r="BV314" s="67">
        <v>1</v>
      </c>
      <c r="BW314" s="67">
        <v>1</v>
      </c>
      <c r="BX314" s="67">
        <v>1</v>
      </c>
      <c r="BY314" s="67">
        <v>1</v>
      </c>
      <c r="BZ314" s="67">
        <v>1</v>
      </c>
      <c r="CA314" s="67">
        <v>1</v>
      </c>
      <c r="CB314" s="67">
        <v>1</v>
      </c>
      <c r="CC314" s="67">
        <v>1</v>
      </c>
      <c r="CD314" s="67">
        <v>1</v>
      </c>
      <c r="CE314" s="67">
        <v>1</v>
      </c>
      <c r="CF314" s="67">
        <v>1</v>
      </c>
      <c r="CG314" s="67">
        <v>1</v>
      </c>
      <c r="CH314" s="67">
        <v>1</v>
      </c>
      <c r="CI314" s="67">
        <v>1</v>
      </c>
      <c r="CJ314" s="67">
        <v>1</v>
      </c>
      <c r="CK314" s="67">
        <v>1</v>
      </c>
      <c r="CL314" s="67">
        <v>1</v>
      </c>
      <c r="CM314" s="67">
        <v>1</v>
      </c>
      <c r="CN314" s="67">
        <v>1</v>
      </c>
      <c r="CO314" s="67">
        <v>1</v>
      </c>
      <c r="CP314" s="67">
        <v>1</v>
      </c>
      <c r="CQ314" s="67">
        <v>1</v>
      </c>
      <c r="CR314" s="67">
        <v>1</v>
      </c>
      <c r="CS314" s="67">
        <v>1</v>
      </c>
      <c r="CT314" s="67">
        <v>1</v>
      </c>
      <c r="CU314" s="67">
        <v>1</v>
      </c>
      <c r="CV314" s="67">
        <v>1</v>
      </c>
      <c r="CW314" s="67">
        <v>1</v>
      </c>
      <c r="CX314" s="67">
        <v>1</v>
      </c>
      <c r="CY314" s="67">
        <v>1</v>
      </c>
      <c r="CZ314" s="67">
        <v>1</v>
      </c>
      <c r="DA314" s="67">
        <v>1</v>
      </c>
      <c r="DB314" s="67">
        <v>1</v>
      </c>
      <c r="DC314" s="67">
        <v>1</v>
      </c>
      <c r="DD314" s="67">
        <v>1</v>
      </c>
      <c r="DE314" s="67">
        <v>1</v>
      </c>
      <c r="DF314" s="67">
        <v>1</v>
      </c>
      <c r="DG314" s="67">
        <v>1</v>
      </c>
      <c r="DH314" s="67">
        <v>1</v>
      </c>
      <c r="DI314" s="67">
        <v>1</v>
      </c>
      <c r="DJ314" s="67">
        <v>1</v>
      </c>
      <c r="DK314" s="67">
        <v>1</v>
      </c>
      <c r="DL314" s="67">
        <v>1</v>
      </c>
      <c r="DM314" s="67">
        <v>1</v>
      </c>
      <c r="DN314" s="67">
        <v>1</v>
      </c>
      <c r="DO314" s="67">
        <v>1</v>
      </c>
      <c r="DP314" s="67">
        <v>1</v>
      </c>
      <c r="DQ314" s="67">
        <v>1</v>
      </c>
      <c r="DR314" s="67">
        <v>1</v>
      </c>
      <c r="DS314" s="67">
        <v>1</v>
      </c>
      <c r="DT314" s="67">
        <v>1</v>
      </c>
      <c r="DU314" s="67">
        <v>1</v>
      </c>
      <c r="DV314" s="67">
        <v>1</v>
      </c>
      <c r="DW314" s="67">
        <v>1</v>
      </c>
      <c r="DX314" s="67">
        <v>1</v>
      </c>
      <c r="DY314" s="67">
        <v>1</v>
      </c>
      <c r="DZ314" s="67">
        <v>1</v>
      </c>
      <c r="EA314" s="67">
        <v>1</v>
      </c>
      <c r="EB314" s="67">
        <v>1</v>
      </c>
      <c r="EC314" s="67">
        <v>1</v>
      </c>
      <c r="ED314" s="67">
        <v>1</v>
      </c>
      <c r="EE314" s="67">
        <v>1</v>
      </c>
      <c r="EF314" s="67">
        <v>1</v>
      </c>
      <c r="EG314" s="67">
        <v>1</v>
      </c>
      <c r="EH314" s="67">
        <v>1</v>
      </c>
      <c r="EI314" s="67">
        <v>1</v>
      </c>
      <c r="EJ314" s="67">
        <v>1</v>
      </c>
      <c r="EK314" s="67">
        <v>1</v>
      </c>
      <c r="EL314" s="67">
        <v>1</v>
      </c>
      <c r="EM314" s="67">
        <v>1</v>
      </c>
      <c r="EN314" s="67">
        <v>1</v>
      </c>
      <c r="EO314" s="67">
        <v>1</v>
      </c>
      <c r="EP314" s="67">
        <v>1</v>
      </c>
      <c r="EQ314" s="67">
        <v>1</v>
      </c>
      <c r="ER314" s="67">
        <v>1</v>
      </c>
      <c r="ES314" s="67">
        <v>1</v>
      </c>
      <c r="ET314" s="67">
        <v>1</v>
      </c>
      <c r="EU314" s="67">
        <v>1</v>
      </c>
      <c r="EV314" s="67">
        <v>1</v>
      </c>
      <c r="EW314" s="67">
        <v>1</v>
      </c>
      <c r="EX314" s="67">
        <v>1</v>
      </c>
      <c r="EY314" s="67">
        <v>1</v>
      </c>
      <c r="EZ314" s="67">
        <v>1</v>
      </c>
      <c r="FA314" s="67">
        <v>1</v>
      </c>
      <c r="FB314" s="67">
        <v>1</v>
      </c>
      <c r="FC314" s="67">
        <v>1</v>
      </c>
      <c r="FD314" s="67">
        <v>1</v>
      </c>
      <c r="FE314" s="67">
        <v>1</v>
      </c>
      <c r="FF314" s="67">
        <v>1</v>
      </c>
      <c r="FG314" s="67">
        <v>1</v>
      </c>
      <c r="FH314" s="67">
        <v>1</v>
      </c>
      <c r="FI314" s="67">
        <v>1</v>
      </c>
      <c r="FJ314" s="67">
        <v>1</v>
      </c>
      <c r="FK314" s="67">
        <v>1</v>
      </c>
      <c r="FL314" s="67">
        <v>1</v>
      </c>
      <c r="FM314" s="67">
        <v>1</v>
      </c>
      <c r="FN314" s="67">
        <v>1</v>
      </c>
      <c r="FO314" s="67">
        <v>1</v>
      </c>
      <c r="FP314" s="67">
        <v>1</v>
      </c>
      <c r="FQ314" s="67">
        <v>1</v>
      </c>
      <c r="FR314" s="67">
        <v>1</v>
      </c>
      <c r="FS314" s="67">
        <v>1</v>
      </c>
      <c r="FT314" s="67">
        <v>1</v>
      </c>
      <c r="FU314" s="67">
        <v>1</v>
      </c>
      <c r="FV314" s="67">
        <v>1</v>
      </c>
      <c r="FW314" s="67">
        <v>1</v>
      </c>
      <c r="FX314" s="67">
        <v>1</v>
      </c>
      <c r="FY314" s="67">
        <v>1</v>
      </c>
      <c r="FZ314" s="67">
        <v>1</v>
      </c>
      <c r="GA314" s="67">
        <v>1</v>
      </c>
      <c r="GB314" s="67">
        <v>1</v>
      </c>
      <c r="GC314" s="67">
        <v>1</v>
      </c>
      <c r="GD314" s="67">
        <v>1</v>
      </c>
      <c r="GE314" s="67">
        <v>1</v>
      </c>
      <c r="GF314" s="67">
        <v>1</v>
      </c>
      <c r="GG314" s="67">
        <v>1</v>
      </c>
      <c r="GH314" s="67">
        <v>1</v>
      </c>
      <c r="GI314" s="67">
        <v>1</v>
      </c>
      <c r="GJ314" s="67">
        <v>1</v>
      </c>
      <c r="GK314" s="67">
        <v>1</v>
      </c>
      <c r="GL314" s="67">
        <v>1</v>
      </c>
      <c r="GM314" s="67">
        <v>1</v>
      </c>
      <c r="GN314" s="67">
        <v>1</v>
      </c>
      <c r="GO314" s="67">
        <v>1</v>
      </c>
      <c r="GP314" s="67">
        <v>1</v>
      </c>
      <c r="GQ314" s="67">
        <v>1</v>
      </c>
      <c r="GR314" s="67">
        <v>1</v>
      </c>
      <c r="GS314" s="67">
        <v>1</v>
      </c>
      <c r="GT314" s="67">
        <v>1</v>
      </c>
      <c r="GU314" s="67">
        <v>1</v>
      </c>
      <c r="GV314" s="67">
        <v>1</v>
      </c>
      <c r="GW314" s="67">
        <v>1</v>
      </c>
      <c r="GX314" s="67">
        <v>1</v>
      </c>
      <c r="GY314" s="67">
        <v>1</v>
      </c>
      <c r="GZ314" s="67">
        <v>1</v>
      </c>
      <c r="HA314" s="67">
        <v>1</v>
      </c>
      <c r="HB314" s="67">
        <v>1</v>
      </c>
      <c r="HC314" s="67">
        <v>1</v>
      </c>
      <c r="HD314" s="67">
        <v>1</v>
      </c>
      <c r="HE314" s="67">
        <v>1</v>
      </c>
      <c r="HF314" s="67">
        <v>1</v>
      </c>
      <c r="HG314" s="67">
        <v>1</v>
      </c>
      <c r="HH314" s="67">
        <v>1</v>
      </c>
      <c r="HI314" s="67">
        <v>1</v>
      </c>
      <c r="HJ314" s="67">
        <v>1</v>
      </c>
      <c r="HK314" s="67">
        <v>1</v>
      </c>
      <c r="HL314" s="67">
        <v>1</v>
      </c>
      <c r="HM314" s="67">
        <v>1</v>
      </c>
      <c r="HN314" s="67">
        <v>1</v>
      </c>
      <c r="HO314" s="67">
        <v>1</v>
      </c>
      <c r="HP314" s="67">
        <v>1</v>
      </c>
      <c r="HQ314" s="67">
        <v>1</v>
      </c>
      <c r="HR314" s="67">
        <v>1</v>
      </c>
      <c r="HS314" s="67">
        <v>1</v>
      </c>
      <c r="HT314" s="67">
        <v>1</v>
      </c>
      <c r="HU314" s="67">
        <v>1</v>
      </c>
      <c r="HV314" s="67">
        <v>1</v>
      </c>
      <c r="HW314" s="67">
        <v>1</v>
      </c>
      <c r="HX314" s="67">
        <v>1</v>
      </c>
      <c r="HY314" s="67">
        <v>1</v>
      </c>
      <c r="HZ314" s="67">
        <v>1</v>
      </c>
      <c r="IA314" s="67">
        <v>1</v>
      </c>
      <c r="IB314" s="67">
        <v>1</v>
      </c>
      <c r="IC314" s="67">
        <v>1</v>
      </c>
      <c r="ID314" s="67">
        <v>1</v>
      </c>
      <c r="IE314" s="67">
        <v>1</v>
      </c>
      <c r="IF314" s="67">
        <v>1</v>
      </c>
      <c r="IG314" s="67">
        <v>1</v>
      </c>
      <c r="IH314" s="67">
        <v>1</v>
      </c>
      <c r="II314" s="67">
        <v>1</v>
      </c>
      <c r="IJ314" s="67">
        <v>1</v>
      </c>
      <c r="IK314" s="67">
        <v>1</v>
      </c>
      <c r="IL314" s="67">
        <v>1</v>
      </c>
      <c r="IM314" s="67">
        <v>1</v>
      </c>
      <c r="IN314" s="67">
        <v>1</v>
      </c>
      <c r="IO314" s="67">
        <v>1</v>
      </c>
      <c r="IP314" s="67">
        <v>1</v>
      </c>
      <c r="IQ314" s="67">
        <v>1</v>
      </c>
      <c r="IR314" s="67">
        <v>1</v>
      </c>
      <c r="IS314" s="67">
        <v>1</v>
      </c>
      <c r="IT314" s="67">
        <v>1</v>
      </c>
      <c r="IU314" s="67">
        <v>1</v>
      </c>
      <c r="IV314" s="67">
        <v>1</v>
      </c>
    </row>
    <row r="315" spans="1:256" x14ac:dyDescent="0.15">
      <c r="A315" s="24"/>
      <c r="C315" s="4"/>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row>
    <row r="316" spans="1:256" x14ac:dyDescent="0.15">
      <c r="A316" s="51" t="s">
        <v>333</v>
      </c>
      <c r="C316" s="4"/>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row>
    <row r="317" spans="1:256" x14ac:dyDescent="0.15">
      <c r="A317" s="60" t="s">
        <v>350</v>
      </c>
      <c r="C317" s="4"/>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row>
    <row r="318" spans="1:256" x14ac:dyDescent="0.15">
      <c r="A318" s="24" t="s">
        <v>335</v>
      </c>
      <c r="B318" s="2" t="s">
        <v>77</v>
      </c>
      <c r="C318" s="4">
        <f t="shared" ref="C318:C327" ca="1" si="504">I108</f>
        <v>3.7304815610502605E-2</v>
      </c>
      <c r="D318" s="2">
        <f t="shared" ref="D318:BO318" ca="1" si="505">$I108*D154/(D154+1E-36)</f>
        <v>3.7304815610502605E-2</v>
      </c>
      <c r="E318" s="2">
        <f t="shared" ca="1" si="505"/>
        <v>3.7304815610502605E-2</v>
      </c>
      <c r="F318" s="2">
        <f t="shared" ca="1" si="505"/>
        <v>3.7304815610502605E-2</v>
      </c>
      <c r="G318" s="2">
        <f t="shared" ca="1" si="505"/>
        <v>3.7304815610502605E-2</v>
      </c>
      <c r="H318" s="2">
        <f t="shared" ca="1" si="505"/>
        <v>3.7304815610502605E-2</v>
      </c>
      <c r="I318" s="2">
        <f t="shared" ca="1" si="505"/>
        <v>3.7304815610502605E-2</v>
      </c>
      <c r="J318" s="2">
        <f t="shared" ca="1" si="505"/>
        <v>3.7304815610502605E-2</v>
      </c>
      <c r="K318" s="2">
        <f t="shared" ca="1" si="505"/>
        <v>3.7304815610502605E-2</v>
      </c>
      <c r="L318" s="2">
        <f t="shared" ca="1" si="505"/>
        <v>3.7304815610502605E-2</v>
      </c>
      <c r="M318" s="2">
        <f t="shared" ca="1" si="505"/>
        <v>3.7304815610502605E-2</v>
      </c>
      <c r="N318" s="2">
        <f t="shared" ca="1" si="505"/>
        <v>3.7304815610502605E-2</v>
      </c>
      <c r="O318" s="2">
        <f t="shared" ca="1" si="505"/>
        <v>3.7304815610502605E-2</v>
      </c>
      <c r="P318" s="2">
        <f t="shared" ca="1" si="505"/>
        <v>3.7304815610502605E-2</v>
      </c>
      <c r="Q318" s="2">
        <f t="shared" ca="1" si="505"/>
        <v>3.7304815610502605E-2</v>
      </c>
      <c r="R318" s="2">
        <f t="shared" ca="1" si="505"/>
        <v>3.7304815610502605E-2</v>
      </c>
      <c r="S318" s="2">
        <f t="shared" ca="1" si="505"/>
        <v>3.7304815610502605E-2</v>
      </c>
      <c r="T318" s="2">
        <f t="shared" ca="1" si="505"/>
        <v>3.7304815610502605E-2</v>
      </c>
      <c r="U318" s="2">
        <f t="shared" ca="1" si="505"/>
        <v>3.7304815610502605E-2</v>
      </c>
      <c r="V318" s="2">
        <f t="shared" ca="1" si="505"/>
        <v>3.7304815610502605E-2</v>
      </c>
      <c r="W318" s="2">
        <f t="shared" ca="1" si="505"/>
        <v>3.7304815610502605E-2</v>
      </c>
      <c r="X318" s="2">
        <f t="shared" ca="1" si="505"/>
        <v>3.7304815610502605E-2</v>
      </c>
      <c r="Y318" s="2">
        <f t="shared" ca="1" si="505"/>
        <v>3.7304815610502605E-2</v>
      </c>
      <c r="Z318" s="2">
        <f t="shared" ca="1" si="505"/>
        <v>3.7304815610502605E-2</v>
      </c>
      <c r="AA318" s="2">
        <f t="shared" ca="1" si="505"/>
        <v>3.7304815610502605E-2</v>
      </c>
      <c r="AB318" s="2">
        <f t="shared" ca="1" si="505"/>
        <v>3.7304815610502605E-2</v>
      </c>
      <c r="AC318" s="2">
        <f t="shared" ca="1" si="505"/>
        <v>3.7304815610502605E-2</v>
      </c>
      <c r="AD318" s="2">
        <f t="shared" ca="1" si="505"/>
        <v>3.7304815610502605E-2</v>
      </c>
      <c r="AE318" s="2">
        <f t="shared" ca="1" si="505"/>
        <v>3.7304815610502605E-2</v>
      </c>
      <c r="AF318" s="2">
        <f t="shared" ca="1" si="505"/>
        <v>3.7304815610502605E-2</v>
      </c>
      <c r="AG318" s="2">
        <f t="shared" ca="1" si="505"/>
        <v>3.7304815610502605E-2</v>
      </c>
      <c r="AH318" s="2">
        <f t="shared" ca="1" si="505"/>
        <v>3.7304815610502605E-2</v>
      </c>
      <c r="AI318" s="2">
        <f t="shared" ca="1" si="505"/>
        <v>3.7304815610502605E-2</v>
      </c>
      <c r="AJ318" s="2">
        <f t="shared" ca="1" si="505"/>
        <v>3.7304815610502605E-2</v>
      </c>
      <c r="AK318" s="2">
        <f t="shared" ca="1" si="505"/>
        <v>3.7304815610502612E-2</v>
      </c>
      <c r="AL318" s="2">
        <f t="shared" ca="1" si="505"/>
        <v>3.7304815610502605E-2</v>
      </c>
      <c r="AM318" s="2">
        <f t="shared" ca="1" si="505"/>
        <v>3.7304815610502605E-2</v>
      </c>
      <c r="AN318" s="2">
        <f t="shared" ca="1" si="505"/>
        <v>3.7304815610502605E-2</v>
      </c>
      <c r="AO318" s="2">
        <f t="shared" ca="1" si="505"/>
        <v>3.7304815610502605E-2</v>
      </c>
      <c r="AP318" s="2">
        <f t="shared" ca="1" si="505"/>
        <v>3.7304815610502605E-2</v>
      </c>
      <c r="AQ318" s="2">
        <f t="shared" ca="1" si="505"/>
        <v>3.7304815610502605E-2</v>
      </c>
      <c r="AR318" s="2">
        <f t="shared" ca="1" si="505"/>
        <v>3.7304815610502605E-2</v>
      </c>
      <c r="AS318" s="2">
        <f t="shared" ca="1" si="505"/>
        <v>3.7304815610502605E-2</v>
      </c>
      <c r="AT318" s="2">
        <f t="shared" ca="1" si="505"/>
        <v>3.7304815610502605E-2</v>
      </c>
      <c r="AU318" s="2">
        <f t="shared" ca="1" si="505"/>
        <v>3.7304815610502605E-2</v>
      </c>
      <c r="AV318" s="2">
        <f t="shared" ca="1" si="505"/>
        <v>3.7304815610502605E-2</v>
      </c>
      <c r="AW318" s="2">
        <f t="shared" ca="1" si="505"/>
        <v>3.7304815610502605E-2</v>
      </c>
      <c r="AX318" s="2">
        <f t="shared" ca="1" si="505"/>
        <v>3.7304815610502605E-2</v>
      </c>
      <c r="AY318" s="2">
        <f t="shared" ca="1" si="505"/>
        <v>3.7304815610502605E-2</v>
      </c>
      <c r="AZ318" s="2">
        <f t="shared" ca="1" si="505"/>
        <v>3.7304815610502605E-2</v>
      </c>
      <c r="BA318" s="2">
        <f t="shared" ca="1" si="505"/>
        <v>3.7304815610502605E-2</v>
      </c>
      <c r="BB318" s="2">
        <f t="shared" ca="1" si="505"/>
        <v>3.7304815610502605E-2</v>
      </c>
      <c r="BC318" s="2">
        <f t="shared" ca="1" si="505"/>
        <v>3.7304815610502605E-2</v>
      </c>
      <c r="BD318" s="2">
        <f t="shared" ca="1" si="505"/>
        <v>3.7304815610502605E-2</v>
      </c>
      <c r="BE318" s="2">
        <f t="shared" ca="1" si="505"/>
        <v>3.7304815610502605E-2</v>
      </c>
      <c r="BF318" s="2">
        <f t="shared" ca="1" si="505"/>
        <v>3.7304815610502605E-2</v>
      </c>
      <c r="BG318" s="2">
        <f t="shared" ca="1" si="505"/>
        <v>3.7304815610502605E-2</v>
      </c>
      <c r="BH318" s="2">
        <f t="shared" ca="1" si="505"/>
        <v>3.7304815610502605E-2</v>
      </c>
      <c r="BI318" s="2">
        <f t="shared" ca="1" si="505"/>
        <v>3.7304815610502605E-2</v>
      </c>
      <c r="BJ318" s="2">
        <f t="shared" ca="1" si="505"/>
        <v>3.7304815610502605E-2</v>
      </c>
      <c r="BK318" s="2">
        <f t="shared" ca="1" si="505"/>
        <v>3.7304815610502605E-2</v>
      </c>
      <c r="BL318" s="2">
        <f t="shared" ca="1" si="505"/>
        <v>3.7304815610502605E-2</v>
      </c>
      <c r="BM318" s="2">
        <f t="shared" ca="1" si="505"/>
        <v>3.7304815610502605E-2</v>
      </c>
      <c r="BN318" s="2">
        <f t="shared" ca="1" si="505"/>
        <v>3.7304815610502605E-2</v>
      </c>
      <c r="BO318" s="2">
        <f t="shared" ca="1" si="505"/>
        <v>3.7304815610502605E-2</v>
      </c>
      <c r="BP318" s="2">
        <f t="shared" ref="BP318:EA318" ca="1" si="506">$I108*BP154/(BP154+1E-36)</f>
        <v>3.7304815610502605E-2</v>
      </c>
      <c r="BQ318" s="2">
        <f t="shared" ca="1" si="506"/>
        <v>3.7304815610502605E-2</v>
      </c>
      <c r="BR318" s="2">
        <f t="shared" ca="1" si="506"/>
        <v>3.7304815610502605E-2</v>
      </c>
      <c r="BS318" s="2">
        <f t="shared" ca="1" si="506"/>
        <v>3.7304815610502605E-2</v>
      </c>
      <c r="BT318" s="2">
        <f t="shared" ca="1" si="506"/>
        <v>3.7304815610502605E-2</v>
      </c>
      <c r="BU318" s="2">
        <f t="shared" ca="1" si="506"/>
        <v>3.7304815610502605E-2</v>
      </c>
      <c r="BV318" s="2">
        <f t="shared" ca="1" si="506"/>
        <v>3.7304815610502605E-2</v>
      </c>
      <c r="BW318" s="2">
        <f t="shared" ca="1" si="506"/>
        <v>3.7304815610502605E-2</v>
      </c>
      <c r="BX318" s="2">
        <f t="shared" ca="1" si="506"/>
        <v>3.7304815610502605E-2</v>
      </c>
      <c r="BY318" s="2">
        <f t="shared" ca="1" si="506"/>
        <v>3.7304815610502605E-2</v>
      </c>
      <c r="BZ318" s="2">
        <f t="shared" ca="1" si="506"/>
        <v>3.7304815610502605E-2</v>
      </c>
      <c r="CA318" s="2">
        <f t="shared" ca="1" si="506"/>
        <v>3.7304815610502605E-2</v>
      </c>
      <c r="CB318" s="2">
        <f t="shared" ca="1" si="506"/>
        <v>3.7304815610502605E-2</v>
      </c>
      <c r="CC318" s="2">
        <f t="shared" ca="1" si="506"/>
        <v>3.7304815610502605E-2</v>
      </c>
      <c r="CD318" s="2">
        <f t="shared" ca="1" si="506"/>
        <v>3.7304815610502605E-2</v>
      </c>
      <c r="CE318" s="2">
        <f t="shared" ca="1" si="506"/>
        <v>3.7304815610502598E-2</v>
      </c>
      <c r="CF318" s="2">
        <f t="shared" ca="1" si="506"/>
        <v>3.7304815610502598E-2</v>
      </c>
      <c r="CG318" s="2">
        <f t="shared" ca="1" si="506"/>
        <v>3.7304815610502577E-2</v>
      </c>
      <c r="CH318" s="2">
        <f t="shared" ca="1" si="506"/>
        <v>3.7304815610502494E-2</v>
      </c>
      <c r="CI318" s="2">
        <f t="shared" ca="1" si="506"/>
        <v>3.7304815610502223E-2</v>
      </c>
      <c r="CJ318" s="2">
        <f t="shared" ca="1" si="506"/>
        <v>3.7304815610501342E-2</v>
      </c>
      <c r="CK318" s="2">
        <f t="shared" ca="1" si="506"/>
        <v>3.7304815610498393E-2</v>
      </c>
      <c r="CL318" s="2">
        <f t="shared" ca="1" si="506"/>
        <v>3.7304815610488574E-2</v>
      </c>
      <c r="CM318" s="2">
        <f t="shared" ca="1" si="506"/>
        <v>3.7304815610455844E-2</v>
      </c>
      <c r="CN318" s="2">
        <f t="shared" ca="1" si="506"/>
        <v>3.7304815610346785E-2</v>
      </c>
      <c r="CO318" s="2">
        <f t="shared" ca="1" si="506"/>
        <v>3.730481560998343E-2</v>
      </c>
      <c r="CP318" s="2">
        <f t="shared" ca="1" si="506"/>
        <v>3.7304815608772773E-2</v>
      </c>
      <c r="CQ318" s="2">
        <f t="shared" ca="1" si="506"/>
        <v>3.7304815604739007E-2</v>
      </c>
      <c r="CR318" s="2">
        <f t="shared" ca="1" si="506"/>
        <v>3.7304815591298994E-2</v>
      </c>
      <c r="CS318" s="2">
        <f t="shared" ca="1" si="506"/>
        <v>3.7304815546518461E-2</v>
      </c>
      <c r="CT318" s="2">
        <f t="shared" ca="1" si="506"/>
        <v>3.730481539731513E-2</v>
      </c>
      <c r="CU318" s="2">
        <f t="shared" ca="1" si="506"/>
        <v>3.7304814900187548E-2</v>
      </c>
      <c r="CV318" s="2">
        <f t="shared" ca="1" si="506"/>
        <v>3.7304813243818236E-2</v>
      </c>
      <c r="CW318" s="2">
        <f t="shared" ca="1" si="506"/>
        <v>3.7304807724995649E-2</v>
      </c>
      <c r="CX318" s="2">
        <f t="shared" ca="1" si="506"/>
        <v>3.7304789336953338E-2</v>
      </c>
      <c r="CY318" s="2">
        <f t="shared" ca="1" si="506"/>
        <v>3.7304728070335351E-2</v>
      </c>
      <c r="CZ318" s="2">
        <f t="shared" ca="1" si="506"/>
        <v>3.7304523938773863E-2</v>
      </c>
      <c r="DA318" s="2">
        <f t="shared" ca="1" si="506"/>
        <v>3.7303843813046529E-2</v>
      </c>
      <c r="DB318" s="2">
        <f t="shared" ca="1" si="506"/>
        <v>3.7301577894757972E-2</v>
      </c>
      <c r="DC318" s="2">
        <f t="shared" ca="1" si="506"/>
        <v>3.7294030113282951E-2</v>
      </c>
      <c r="DD318" s="2">
        <f t="shared" ca="1" si="506"/>
        <v>3.7268903840282329E-2</v>
      </c>
      <c r="DE318" s="2">
        <f t="shared" ca="1" si="506"/>
        <v>3.7185429902006496E-2</v>
      </c>
      <c r="DF318" s="2">
        <f t="shared" ca="1" si="506"/>
        <v>3.6909983265896645E-2</v>
      </c>
      <c r="DG318" s="2">
        <f t="shared" ca="1" si="506"/>
        <v>3.6020967665857835E-2</v>
      </c>
      <c r="DH318" s="2">
        <f t="shared" ca="1" si="506"/>
        <v>3.3344972997799101E-2</v>
      </c>
      <c r="DI318" s="2">
        <f t="shared" ca="1" si="506"/>
        <v>2.6728899923406838E-2</v>
      </c>
      <c r="DJ318" s="2">
        <f t="shared" ca="1" si="506"/>
        <v>1.6091200575516766E-2</v>
      </c>
      <c r="DK318" s="2">
        <f t="shared" ca="1" si="506"/>
        <v>6.9178580205428823E-3</v>
      </c>
      <c r="DL318" s="2">
        <f t="shared" ca="1" si="506"/>
        <v>2.3859184914089733E-3</v>
      </c>
      <c r="DM318" s="2">
        <f t="shared" ca="1" si="506"/>
        <v>7.4964315797786346E-4</v>
      </c>
      <c r="DN318" s="2">
        <f t="shared" ca="1" si="506"/>
        <v>2.2820044321167739E-4</v>
      </c>
      <c r="DO318" s="2">
        <f t="shared" ca="1" si="506"/>
        <v>6.8784478488747658E-5</v>
      </c>
      <c r="DP318" s="2">
        <f t="shared" ca="1" si="506"/>
        <v>2.0671020016997106E-5</v>
      </c>
      <c r="DQ318" s="2">
        <f t="shared" ca="1" si="506"/>
        <v>6.2064179997832176E-6</v>
      </c>
      <c r="DR318" s="2">
        <f t="shared" ca="1" si="506"/>
        <v>1.8629545204120898E-6</v>
      </c>
      <c r="DS318" s="2">
        <f t="shared" ca="1" si="506"/>
        <v>5.5914969419608254E-7</v>
      </c>
      <c r="DT318" s="2">
        <f t="shared" ca="1" si="506"/>
        <v>1.6781984181160384E-7</v>
      </c>
      <c r="DU318" s="2">
        <f t="shared" ca="1" si="506"/>
        <v>5.0368072861713015E-8</v>
      </c>
      <c r="DV318" s="2">
        <f t="shared" ca="1" si="506"/>
        <v>1.511702755930435E-8</v>
      </c>
      <c r="DW318" s="2">
        <f t="shared" ca="1" si="506"/>
        <v>4.537087843802007E-9</v>
      </c>
      <c r="DX318" s="2">
        <f t="shared" ca="1" si="506"/>
        <v>1.3617202148837087E-9</v>
      </c>
      <c r="DY318" s="2">
        <f t="shared" ca="1" si="506"/>
        <v>4.0869427637196185E-10</v>
      </c>
      <c r="DZ318" s="2">
        <f t="shared" ca="1" si="506"/>
        <v>1.2266176761356676E-10</v>
      </c>
      <c r="EA318" s="2">
        <f t="shared" ca="1" si="506"/>
        <v>3.681458249650551E-11</v>
      </c>
      <c r="EB318" s="2">
        <f t="shared" ref="EB318:GM318" ca="1" si="507">$I108*EB154/(EB154+1E-36)</f>
        <v>1.1049192495570142E-11</v>
      </c>
      <c r="EC318" s="2">
        <f t="shared" ca="1" si="507"/>
        <v>3.3162037015288358E-12</v>
      </c>
      <c r="ED318" s="2">
        <f t="shared" ca="1" si="507"/>
        <v>9.9529508539625191E-13</v>
      </c>
      <c r="EE318" s="2">
        <f t="shared" ca="1" si="507"/>
        <v>2.9871877487927143E-13</v>
      </c>
      <c r="EF318" s="2">
        <f t="shared" ca="1" si="507"/>
        <v>8.965472428579394E-14</v>
      </c>
      <c r="EG318" s="2">
        <f t="shared" ca="1" si="507"/>
        <v>2.6908149947986318E-14</v>
      </c>
      <c r="EH318" s="2">
        <f t="shared" ca="1" si="507"/>
        <v>8.0759663184552471E-15</v>
      </c>
      <c r="EI318" s="2">
        <f t="shared" ca="1" si="507"/>
        <v>2.4238467565727764E-15</v>
      </c>
      <c r="EJ318" s="2">
        <f t="shared" ca="1" si="507"/>
        <v>7.2747122358869731E-16</v>
      </c>
      <c r="EK318" s="2">
        <f t="shared" ca="1" si="507"/>
        <v>2.1833656757158512E-16</v>
      </c>
      <c r="EL318" s="2">
        <f t="shared" ca="1" si="507"/>
        <v>6.5529542878376983E-17</v>
      </c>
      <c r="EM318" s="2">
        <f t="shared" ca="1" si="507"/>
        <v>1.9667438384736625E-17</v>
      </c>
      <c r="EN318" s="2">
        <f t="shared" ca="1" si="507"/>
        <v>5.9028052940233111E-18</v>
      </c>
      <c r="EO318" s="2">
        <f t="shared" ca="1" si="507"/>
        <v>1.7716140586051322E-18</v>
      </c>
      <c r="EP318" s="2">
        <f t="shared" ca="1" si="507"/>
        <v>5.3171605979029157E-19</v>
      </c>
      <c r="EQ318" s="2">
        <f t="shared" ca="1" si="507"/>
        <v>1.5958440093973523E-19</v>
      </c>
      <c r="ER318" s="2">
        <f t="shared" ca="1" si="507"/>
        <v>4.7896204288691976E-20</v>
      </c>
      <c r="ES318" s="2">
        <f t="shared" ca="1" si="507"/>
        <v>1.4375129221623793E-20</v>
      </c>
      <c r="ET318" s="2">
        <f t="shared" ca="1" si="507"/>
        <v>4.3144199672450852E-21</v>
      </c>
      <c r="EU318" s="2">
        <f t="shared" ca="1" si="507"/>
        <v>1.2948905965841777E-21</v>
      </c>
      <c r="EV318" s="2">
        <f t="shared" ca="1" si="507"/>
        <v>3.8863663478564606E-22</v>
      </c>
      <c r="EW318" s="2">
        <f t="shared" ca="1" si="507"/>
        <v>1.1664184935464008E-22</v>
      </c>
      <c r="EX318" s="2">
        <f t="shared" ca="1" si="507"/>
        <v>3.5007819137726458E-23</v>
      </c>
      <c r="EY318" s="2">
        <f t="shared" ca="1" si="507"/>
        <v>1.0506927038284431E-23</v>
      </c>
      <c r="EZ318" s="2">
        <f t="shared" ca="1" si="507"/>
        <v>3.1534531001065355E-24</v>
      </c>
      <c r="FA318" s="2">
        <f t="shared" ca="1" si="507"/>
        <v>9.4644860655615824E-25</v>
      </c>
      <c r="FB318" s="2">
        <f t="shared" ca="1" si="507"/>
        <v>2.8405843892900491E-25</v>
      </c>
      <c r="FC318" s="2">
        <f t="shared" ca="1" si="507"/>
        <v>8.5254704975885537E-26</v>
      </c>
      <c r="FD318" s="2">
        <f t="shared" ca="1" si="507"/>
        <v>2.5587568346603042E-26</v>
      </c>
      <c r="FE318" s="2">
        <f t="shared" ca="1" si="507"/>
        <v>7.6796190201733965E-27</v>
      </c>
      <c r="FF318" s="2">
        <f t="shared" ca="1" si="507"/>
        <v>2.3048906991132121E-27</v>
      </c>
      <c r="FG318" s="2">
        <f t="shared" ca="1" si="507"/>
        <v>6.9176883917070175E-28</v>
      </c>
      <c r="FH318" s="2">
        <f t="shared" ca="1" si="507"/>
        <v>2.0762118005495712E-28</v>
      </c>
      <c r="FI318" s="2">
        <f t="shared" ca="1" si="507"/>
        <v>6.2313524354594283E-29</v>
      </c>
      <c r="FJ318" s="2">
        <f t="shared" ca="1" si="507"/>
        <v>1.870221196345572E-29</v>
      </c>
      <c r="FK318" s="2">
        <f t="shared" ca="1" si="507"/>
        <v>5.6131110533188473E-30</v>
      </c>
      <c r="FL318" s="2">
        <f t="shared" ca="1" si="507"/>
        <v>1.684667875567617E-30</v>
      </c>
      <c r="FM318" s="2">
        <f t="shared" ca="1" si="507"/>
        <v>5.0562082666998524E-31</v>
      </c>
      <c r="FN318" s="2">
        <f t="shared" ca="1" si="507"/>
        <v>1.5175241605191888E-31</v>
      </c>
      <c r="FO318" s="2">
        <f t="shared" ca="1" si="507"/>
        <v>4.5545583889932216E-32</v>
      </c>
      <c r="FP318" s="2">
        <f t="shared" ca="1" si="507"/>
        <v>1.366963548814366E-32</v>
      </c>
      <c r="FQ318" s="2">
        <f t="shared" ca="1" si="507"/>
        <v>4.1026795227895084E-33</v>
      </c>
      <c r="FR318" s="2">
        <f t="shared" ca="1" si="507"/>
        <v>1.2313407538420128E-33</v>
      </c>
      <c r="FS318" s="2">
        <f t="shared" ca="1" si="507"/>
        <v>3.6956336551515886E-34</v>
      </c>
      <c r="FT318" s="2">
        <f t="shared" ca="1" si="507"/>
        <v>1.109173725508109E-34</v>
      </c>
      <c r="FU318" s="2">
        <f t="shared" ca="1" si="507"/>
        <v>3.3289726963130894E-35</v>
      </c>
      <c r="FV318" s="2">
        <f t="shared" ca="1" si="507"/>
        <v>9.9912745478363942E-36</v>
      </c>
      <c r="FW318" s="2">
        <f t="shared" ca="1" si="507"/>
        <v>2.9986898721278898E-36</v>
      </c>
      <c r="FX318" s="2">
        <f t="shared" ca="1" si="507"/>
        <v>8.9999938507841574E-37</v>
      </c>
      <c r="FY318" s="2">
        <f t="shared" ca="1" si="507"/>
        <v>2.7011759391001834E-37</v>
      </c>
      <c r="FZ318" s="2">
        <f t="shared" ca="1" si="507"/>
        <v>8.1070627102017849E-38</v>
      </c>
      <c r="GA318" s="2">
        <f t="shared" ca="1" si="507"/>
        <v>2.4331797435245349E-38</v>
      </c>
      <c r="GB318" s="2">
        <f t="shared" ca="1" si="507"/>
        <v>7.3027234103518678E-39</v>
      </c>
      <c r="GC318" s="2">
        <f t="shared" ca="1" si="507"/>
        <v>2.1917726937366088E-39</v>
      </c>
      <c r="GD318" s="2">
        <f t="shared" ca="1" si="507"/>
        <v>6.5781863437409901E-40</v>
      </c>
      <c r="GE318" s="2">
        <f t="shared" ca="1" si="507"/>
        <v>1.9743167572367167E-40</v>
      </c>
      <c r="GF318" s="2">
        <f t="shared" ca="1" si="507"/>
        <v>5.9255339606098315E-41</v>
      </c>
      <c r="GG318" s="2">
        <f t="shared" ca="1" si="507"/>
        <v>1.778435632967207E-41</v>
      </c>
      <c r="GH318" s="2">
        <f t="shared" ca="1" si="507"/>
        <v>5.3376342480399259E-42</v>
      </c>
      <c r="GI318" s="2">
        <f t="shared" ca="1" si="507"/>
        <v>1.6019887837219286E-42</v>
      </c>
      <c r="GJ318" s="2">
        <f t="shared" ca="1" si="507"/>
        <v>4.8080627931995903E-43</v>
      </c>
      <c r="GK318" s="2">
        <f t="shared" ca="1" si="507"/>
        <v>1.4430480449208286E-43</v>
      </c>
      <c r="GL318" s="2">
        <f t="shared" ca="1" si="507"/>
        <v>4.331032579056799E-44</v>
      </c>
      <c r="GM318" s="2">
        <f t="shared" ca="1" si="507"/>
        <v>1.2998765541365266E-44</v>
      </c>
      <c r="GN318" s="2">
        <f t="shared" ref="GN318:IV318" ca="1" si="508">$I108*GN154/(GN154+1E-36)</f>
        <v>3.9013307453850288E-45</v>
      </c>
      <c r="GO318" s="2">
        <f t="shared" ca="1" si="508"/>
        <v>1.1709097711203046E-45</v>
      </c>
      <c r="GP318" s="2">
        <f t="shared" ca="1" si="508"/>
        <v>3.5142616240031049E-46</v>
      </c>
      <c r="GQ318" s="2">
        <f t="shared" ca="1" si="508"/>
        <v>1.0547383809193655E-46</v>
      </c>
      <c r="GR318" s="2">
        <f t="shared" ca="1" si="508"/>
        <v>3.1655954257531433E-47</v>
      </c>
      <c r="GS318" s="2">
        <f t="shared" ca="1" si="508"/>
        <v>9.5009289325514072E-48</v>
      </c>
      <c r="GT318" s="2">
        <f t="shared" ca="1" si="508"/>
        <v>2.8515220184814474E-48</v>
      </c>
      <c r="GU318" s="2">
        <f t="shared" ca="1" si="508"/>
        <v>8.5582976986871696E-49</v>
      </c>
      <c r="GV318" s="2">
        <f t="shared" ca="1" si="508"/>
        <v>2.5686092909203553E-49</v>
      </c>
      <c r="GW318" s="2">
        <f t="shared" ca="1" si="508"/>
        <v>7.709189282366817E-50</v>
      </c>
      <c r="GX318" s="2">
        <f t="shared" ca="1" si="508"/>
        <v>2.3137656474825151E-50</v>
      </c>
      <c r="GY318" s="2">
        <f t="shared" ca="1" si="508"/>
        <v>6.9443248510128518E-51</v>
      </c>
      <c r="GZ318" s="2">
        <f t="shared" ca="1" si="508"/>
        <v>2.0842062241205906E-51</v>
      </c>
      <c r="HA318" s="2">
        <f t="shared" ca="1" si="508"/>
        <v>6.2553461680719561E-52</v>
      </c>
      <c r="HB318" s="2">
        <f t="shared" ca="1" si="508"/>
        <v>1.8774224560682684E-52</v>
      </c>
      <c r="HC318" s="2">
        <f t="shared" ca="1" si="508"/>
        <v>5.6347242564128275E-53</v>
      </c>
      <c r="HD318" s="2">
        <f t="shared" ca="1" si="508"/>
        <v>1.6911546649068403E-53</v>
      </c>
      <c r="HE318" s="2">
        <f t="shared" ca="1" si="508"/>
        <v>5.0756771236520111E-54</v>
      </c>
      <c r="HF318" s="2">
        <f t="shared" ca="1" si="508"/>
        <v>1.5233673653960865E-54</v>
      </c>
      <c r="HG318" s="2">
        <f t="shared" ca="1" si="508"/>
        <v>4.5720956503318322E-55</v>
      </c>
      <c r="HH318" s="2">
        <f t="shared" ca="1" si="508"/>
        <v>1.3722270222290108E-55</v>
      </c>
      <c r="HI318" s="2">
        <f t="shared" ca="1" si="508"/>
        <v>4.1184768310759957E-56</v>
      </c>
      <c r="HJ318" s="2">
        <f t="shared" ca="1" si="508"/>
        <v>1.2360820136421283E-56</v>
      </c>
      <c r="HK318" s="2">
        <f t="shared" ca="1" si="508"/>
        <v>3.7098636391998319E-57</v>
      </c>
      <c r="HL318" s="2">
        <f t="shared" ca="1" si="508"/>
        <v>1.1134445829289225E-57</v>
      </c>
      <c r="HM318" s="2">
        <f t="shared" ca="1" si="508"/>
        <v>3.3417908576315267E-58</v>
      </c>
      <c r="HN318" s="2">
        <f t="shared" ca="1" si="508"/>
        <v>1.0029745806273813E-58</v>
      </c>
      <c r="HO318" s="2">
        <f t="shared" ca="1" si="508"/>
        <v>3.0102362841989387E-59</v>
      </c>
      <c r="HP318" s="2">
        <f t="shared" ca="1" si="508"/>
        <v>9.0346481972052215E-60</v>
      </c>
      <c r="HQ318" s="2">
        <f t="shared" ca="1" si="508"/>
        <v>2.7115767780662753E-60</v>
      </c>
      <c r="HR318" s="2">
        <f t="shared" ca="1" si="508"/>
        <v>8.138278838154156E-61</v>
      </c>
      <c r="HS318" s="2">
        <f t="shared" ca="1" si="508"/>
        <v>2.4425486670076858E-61</v>
      </c>
      <c r="HT318" s="2">
        <f t="shared" ca="1" si="508"/>
        <v>7.3308424414395949E-62</v>
      </c>
      <c r="HU318" s="2">
        <f t="shared" ca="1" si="508"/>
        <v>2.200212082858898E-62</v>
      </c>
      <c r="HV318" s="2">
        <f t="shared" ca="1" si="508"/>
        <v>6.6035155553113364E-63</v>
      </c>
      <c r="HW318" s="2">
        <f t="shared" ca="1" si="508"/>
        <v>1.9819188354141639E-63</v>
      </c>
      <c r="HX318" s="2">
        <f t="shared" ca="1" si="508"/>
        <v>5.9483501435989902E-64</v>
      </c>
      <c r="HY318" s="2">
        <f t="shared" ca="1" si="508"/>
        <v>1.7852834737029047E-64</v>
      </c>
      <c r="HZ318" s="2">
        <f t="shared" ca="1" si="508"/>
        <v>5.3581867316712852E-65</v>
      </c>
      <c r="IA318" s="2">
        <f t="shared" ca="1" si="508"/>
        <v>1.608157218411353E-65</v>
      </c>
      <c r="IB318" s="2">
        <f t="shared" ca="1" si="508"/>
        <v>4.8265761695876561E-66</v>
      </c>
      <c r="IC318" s="2">
        <f t="shared" ca="1" si="508"/>
        <v>1.4486044805895695E-66</v>
      </c>
      <c r="ID318" s="2">
        <f t="shared" ca="1" si="508"/>
        <v>4.3477091574905207E-67</v>
      </c>
      <c r="IE318" s="2">
        <f t="shared" ca="1" si="508"/>
        <v>1.3048817100464678E-67</v>
      </c>
      <c r="IF318" s="2">
        <f t="shared" ca="1" si="508"/>
        <v>3.9163527631102973E-68</v>
      </c>
      <c r="IG318" s="2">
        <f t="shared" ca="1" si="508"/>
        <v>1.1754183422936832E-68</v>
      </c>
      <c r="IH318" s="2">
        <f t="shared" ca="1" si="508"/>
        <v>3.5277932376632541E-69</v>
      </c>
      <c r="II318" s="2">
        <f t="shared" ca="1" si="508"/>
        <v>1.0587996358315346E-69</v>
      </c>
      <c r="IJ318" s="2">
        <f t="shared" ca="1" si="508"/>
        <v>3.1777845052494008E-70</v>
      </c>
      <c r="IK318" s="2">
        <f t="shared" ca="1" si="508"/>
        <v>9.5375121222745871E-71</v>
      </c>
      <c r="IL318" s="2">
        <f t="shared" ca="1" si="508"/>
        <v>2.862501762856182E-71</v>
      </c>
      <c r="IM318" s="2">
        <f t="shared" ca="1" si="508"/>
        <v>8.5912513004498225E-72</v>
      </c>
      <c r="IN318" s="2">
        <f t="shared" ca="1" si="508"/>
        <v>2.5784996839210375E-72</v>
      </c>
      <c r="IO318" s="2">
        <f t="shared" ca="1" si="508"/>
        <v>7.7388734044280319E-73</v>
      </c>
      <c r="IP318" s="2">
        <f t="shared" ca="1" si="508"/>
        <v>2.3226747687124242E-73</v>
      </c>
      <c r="IQ318" s="2">
        <f t="shared" ca="1" si="508"/>
        <v>6.9710638736208057E-74</v>
      </c>
      <c r="IR318" s="2">
        <f t="shared" ca="1" si="508"/>
        <v>2.092231430104189E-74</v>
      </c>
      <c r="IS318" s="2">
        <f t="shared" ca="1" si="508"/>
        <v>6.2794322882056165E-75</v>
      </c>
      <c r="IT318" s="2">
        <f t="shared" ca="1" si="508"/>
        <v>1.8846514441375938E-75</v>
      </c>
      <c r="IU318" s="2">
        <f t="shared" ca="1" si="508"/>
        <v>5.6564206808333872E-76</v>
      </c>
      <c r="IV318" s="2">
        <f t="shared" ca="1" si="508"/>
        <v>1.6976664315347942E-76</v>
      </c>
    </row>
    <row r="319" spans="1:256" x14ac:dyDescent="0.15">
      <c r="A319" s="24" t="s">
        <v>336</v>
      </c>
      <c r="B319" s="2" t="s">
        <v>77</v>
      </c>
      <c r="C319" s="4">
        <f t="shared" ca="1" si="504"/>
        <v>0.15053560184959308</v>
      </c>
      <c r="D319" s="2">
        <f t="shared" ref="D319:BO319" ca="1" si="509">$I109*D155/(D155+1E-36)</f>
        <v>0.15053560184959308</v>
      </c>
      <c r="E319" s="2">
        <f t="shared" ca="1" si="509"/>
        <v>0.15053560184959305</v>
      </c>
      <c r="F319" s="2">
        <f t="shared" ca="1" si="509"/>
        <v>0.15053560184959308</v>
      </c>
      <c r="G319" s="2">
        <f t="shared" ca="1" si="509"/>
        <v>0.15053560184959308</v>
      </c>
      <c r="H319" s="2">
        <f t="shared" ca="1" si="509"/>
        <v>0.15053560184959308</v>
      </c>
      <c r="I319" s="2">
        <f t="shared" ca="1" si="509"/>
        <v>0.15053560184959308</v>
      </c>
      <c r="J319" s="2">
        <f t="shared" ca="1" si="509"/>
        <v>0.15053560184959308</v>
      </c>
      <c r="K319" s="2">
        <f t="shared" ca="1" si="509"/>
        <v>0.15053560184959308</v>
      </c>
      <c r="L319" s="2">
        <f t="shared" ca="1" si="509"/>
        <v>0.15053560184959308</v>
      </c>
      <c r="M319" s="2">
        <f t="shared" ca="1" si="509"/>
        <v>0.15053560184959308</v>
      </c>
      <c r="N319" s="2">
        <f t="shared" ca="1" si="509"/>
        <v>0.15053560184959308</v>
      </c>
      <c r="O319" s="2">
        <f t="shared" ca="1" si="509"/>
        <v>0.15053560184959308</v>
      </c>
      <c r="P319" s="2">
        <f t="shared" ca="1" si="509"/>
        <v>0.15053560184959308</v>
      </c>
      <c r="Q319" s="2">
        <f t="shared" ca="1" si="509"/>
        <v>0.15053560184959308</v>
      </c>
      <c r="R319" s="2">
        <f t="shared" ca="1" si="509"/>
        <v>0.15053560184959308</v>
      </c>
      <c r="S319" s="2">
        <f t="shared" ca="1" si="509"/>
        <v>0.15053560184959308</v>
      </c>
      <c r="T319" s="2">
        <f t="shared" ca="1" si="509"/>
        <v>0.15053560184959308</v>
      </c>
      <c r="U319" s="2">
        <f t="shared" ca="1" si="509"/>
        <v>0.15053560184959308</v>
      </c>
      <c r="V319" s="2">
        <f t="shared" ca="1" si="509"/>
        <v>0.15053560184959308</v>
      </c>
      <c r="W319" s="2">
        <f t="shared" ca="1" si="509"/>
        <v>0.15053560184959308</v>
      </c>
      <c r="X319" s="2">
        <f t="shared" ca="1" si="509"/>
        <v>0.15053560184959308</v>
      </c>
      <c r="Y319" s="2">
        <f t="shared" ca="1" si="509"/>
        <v>0.15053560184959308</v>
      </c>
      <c r="Z319" s="2">
        <f t="shared" ca="1" si="509"/>
        <v>0.15053560184959308</v>
      </c>
      <c r="AA319" s="2">
        <f t="shared" ca="1" si="509"/>
        <v>0.15053560184959308</v>
      </c>
      <c r="AB319" s="2">
        <f t="shared" ca="1" si="509"/>
        <v>0.15053560184959308</v>
      </c>
      <c r="AC319" s="2">
        <f t="shared" ca="1" si="509"/>
        <v>0.15053560184959308</v>
      </c>
      <c r="AD319" s="2">
        <f t="shared" ca="1" si="509"/>
        <v>0.15053560184959308</v>
      </c>
      <c r="AE319" s="2">
        <f t="shared" ca="1" si="509"/>
        <v>0.15053560184959308</v>
      </c>
      <c r="AF319" s="2">
        <f t="shared" ca="1" si="509"/>
        <v>0.15053560184959308</v>
      </c>
      <c r="AG319" s="2">
        <f t="shared" ca="1" si="509"/>
        <v>0.15053560184959308</v>
      </c>
      <c r="AH319" s="2">
        <f t="shared" ca="1" si="509"/>
        <v>0.15053560184959308</v>
      </c>
      <c r="AI319" s="2">
        <f t="shared" ca="1" si="509"/>
        <v>0.15053560184959308</v>
      </c>
      <c r="AJ319" s="2">
        <f t="shared" ca="1" si="509"/>
        <v>0.15053560184959308</v>
      </c>
      <c r="AK319" s="2">
        <f t="shared" ca="1" si="509"/>
        <v>0.15053560184959308</v>
      </c>
      <c r="AL319" s="2">
        <f t="shared" ca="1" si="509"/>
        <v>0.15053560184959308</v>
      </c>
      <c r="AM319" s="2">
        <f t="shared" ca="1" si="509"/>
        <v>0.15053560184959308</v>
      </c>
      <c r="AN319" s="2">
        <f t="shared" ca="1" si="509"/>
        <v>0.15053560184959308</v>
      </c>
      <c r="AO319" s="2">
        <f t="shared" ca="1" si="509"/>
        <v>0.15053560184959308</v>
      </c>
      <c r="AP319" s="2">
        <f t="shared" ca="1" si="509"/>
        <v>0.15053560184959308</v>
      </c>
      <c r="AQ319" s="2">
        <f t="shared" ca="1" si="509"/>
        <v>0.15053560184959308</v>
      </c>
      <c r="AR319" s="2">
        <f t="shared" ca="1" si="509"/>
        <v>0.15053560184959308</v>
      </c>
      <c r="AS319" s="2">
        <f t="shared" ca="1" si="509"/>
        <v>0.15053560184959308</v>
      </c>
      <c r="AT319" s="2">
        <f t="shared" ca="1" si="509"/>
        <v>0.15053560184959308</v>
      </c>
      <c r="AU319" s="2">
        <f t="shared" ca="1" si="509"/>
        <v>0.15053560184959308</v>
      </c>
      <c r="AV319" s="2">
        <f t="shared" ca="1" si="509"/>
        <v>0.15053560184959308</v>
      </c>
      <c r="AW319" s="2">
        <f t="shared" ca="1" si="509"/>
        <v>0.15053560184959308</v>
      </c>
      <c r="AX319" s="2">
        <f t="shared" ca="1" si="509"/>
        <v>0.15053560184959308</v>
      </c>
      <c r="AY319" s="2">
        <f t="shared" ca="1" si="509"/>
        <v>0.15053560184959308</v>
      </c>
      <c r="AZ319" s="2">
        <f t="shared" ca="1" si="509"/>
        <v>0.15053560184959308</v>
      </c>
      <c r="BA319" s="2">
        <f t="shared" ca="1" si="509"/>
        <v>0.15053560184959308</v>
      </c>
      <c r="BB319" s="2">
        <f t="shared" ca="1" si="509"/>
        <v>0.15053560184959308</v>
      </c>
      <c r="BC319" s="2">
        <f t="shared" ca="1" si="509"/>
        <v>0.15053560184959308</v>
      </c>
      <c r="BD319" s="2">
        <f t="shared" ca="1" si="509"/>
        <v>0.15053560184959308</v>
      </c>
      <c r="BE319" s="2">
        <f t="shared" ca="1" si="509"/>
        <v>0.15053560184959308</v>
      </c>
      <c r="BF319" s="2">
        <f t="shared" ca="1" si="509"/>
        <v>0.15053560184959308</v>
      </c>
      <c r="BG319" s="2">
        <f t="shared" ca="1" si="509"/>
        <v>0.15053560184959308</v>
      </c>
      <c r="BH319" s="2">
        <f t="shared" ca="1" si="509"/>
        <v>0.15053560184959308</v>
      </c>
      <c r="BI319" s="2">
        <f t="shared" ca="1" si="509"/>
        <v>0.15053560184959308</v>
      </c>
      <c r="BJ319" s="2">
        <f t="shared" ca="1" si="509"/>
        <v>0.15053560184959308</v>
      </c>
      <c r="BK319" s="2">
        <f t="shared" ca="1" si="509"/>
        <v>0.15053560184959308</v>
      </c>
      <c r="BL319" s="2">
        <f t="shared" ca="1" si="509"/>
        <v>0.15053560184959308</v>
      </c>
      <c r="BM319" s="2">
        <f t="shared" ca="1" si="509"/>
        <v>0.15053560184959308</v>
      </c>
      <c r="BN319" s="2">
        <f t="shared" ca="1" si="509"/>
        <v>0.15053560184959308</v>
      </c>
      <c r="BO319" s="2">
        <f t="shared" ca="1" si="509"/>
        <v>0.15053560184959308</v>
      </c>
      <c r="BP319" s="2">
        <f t="shared" ref="BP319:EA319" ca="1" si="510">$I109*BP155/(BP155+1E-36)</f>
        <v>0.15053560184959308</v>
      </c>
      <c r="BQ319" s="2">
        <f t="shared" ca="1" si="510"/>
        <v>0.15053560184959305</v>
      </c>
      <c r="BR319" s="2">
        <f t="shared" ca="1" si="510"/>
        <v>0.15053560184959308</v>
      </c>
      <c r="BS319" s="2">
        <f t="shared" ca="1" si="510"/>
        <v>0.15053560184959308</v>
      </c>
      <c r="BT319" s="2">
        <f t="shared" ca="1" si="510"/>
        <v>0.15053560184959308</v>
      </c>
      <c r="BU319" s="2">
        <f t="shared" ca="1" si="510"/>
        <v>0.15053560184959308</v>
      </c>
      <c r="BV319" s="2">
        <f t="shared" ca="1" si="510"/>
        <v>0.15053560184959308</v>
      </c>
      <c r="BW319" s="2">
        <f t="shared" ca="1" si="510"/>
        <v>0.15053560184959308</v>
      </c>
      <c r="BX319" s="2">
        <f t="shared" ca="1" si="510"/>
        <v>0.15053560184959308</v>
      </c>
      <c r="BY319" s="2">
        <f t="shared" ca="1" si="510"/>
        <v>0.15053560184959308</v>
      </c>
      <c r="BZ319" s="2">
        <f t="shared" ca="1" si="510"/>
        <v>0.15053560184959305</v>
      </c>
      <c r="CA319" s="2">
        <f t="shared" ca="1" si="510"/>
        <v>0.15053560184959311</v>
      </c>
      <c r="CB319" s="2">
        <f t="shared" ca="1" si="510"/>
        <v>0.15053560184959308</v>
      </c>
      <c r="CC319" s="2">
        <f t="shared" ca="1" si="510"/>
        <v>0.15053560184959308</v>
      </c>
      <c r="CD319" s="2">
        <f t="shared" ca="1" si="510"/>
        <v>0.15053560184959308</v>
      </c>
      <c r="CE319" s="2">
        <f t="shared" ca="1" si="510"/>
        <v>0.15053560184959308</v>
      </c>
      <c r="CF319" s="2">
        <f t="shared" ca="1" si="510"/>
        <v>0.15053560184959308</v>
      </c>
      <c r="CG319" s="2">
        <f t="shared" ca="1" si="510"/>
        <v>0.15053560184959308</v>
      </c>
      <c r="CH319" s="2">
        <f t="shared" ca="1" si="510"/>
        <v>0.15053560184959308</v>
      </c>
      <c r="CI319" s="2">
        <f t="shared" ca="1" si="510"/>
        <v>0.15053560184959305</v>
      </c>
      <c r="CJ319" s="2">
        <f t="shared" ca="1" si="510"/>
        <v>0.15053560184959308</v>
      </c>
      <c r="CK319" s="2">
        <f t="shared" ca="1" si="510"/>
        <v>0.15053560184959308</v>
      </c>
      <c r="CL319" s="2">
        <f t="shared" ca="1" si="510"/>
        <v>0.15053560184959308</v>
      </c>
      <c r="CM319" s="2">
        <f t="shared" ca="1" si="510"/>
        <v>0.15053560184959308</v>
      </c>
      <c r="CN319" s="2">
        <f t="shared" ca="1" si="510"/>
        <v>0.15053560184959308</v>
      </c>
      <c r="CO319" s="2">
        <f t="shared" ca="1" si="510"/>
        <v>0.15053560184959308</v>
      </c>
      <c r="CP319" s="2">
        <f t="shared" ca="1" si="510"/>
        <v>0.15053560184959308</v>
      </c>
      <c r="CQ319" s="2">
        <f t="shared" ca="1" si="510"/>
        <v>0.15053560184959308</v>
      </c>
      <c r="CR319" s="2">
        <f t="shared" ca="1" si="510"/>
        <v>0.15053560184959308</v>
      </c>
      <c r="CS319" s="2">
        <f t="shared" ca="1" si="510"/>
        <v>0.15053560184959308</v>
      </c>
      <c r="CT319" s="2">
        <f t="shared" ca="1" si="510"/>
        <v>0.15053560184959308</v>
      </c>
      <c r="CU319" s="2">
        <f t="shared" ca="1" si="510"/>
        <v>0.15053560184959308</v>
      </c>
      <c r="CV319" s="2">
        <f t="shared" ca="1" si="510"/>
        <v>0.15053560184959308</v>
      </c>
      <c r="CW319" s="2">
        <f t="shared" ca="1" si="510"/>
        <v>0.15053560184959308</v>
      </c>
      <c r="CX319" s="2">
        <f t="shared" ca="1" si="510"/>
        <v>0.15053560184959308</v>
      </c>
      <c r="CY319" s="2">
        <f t="shared" ca="1" si="510"/>
        <v>0.15053560184959308</v>
      </c>
      <c r="CZ319" s="2">
        <f t="shared" ca="1" si="510"/>
        <v>0.15053560184959308</v>
      </c>
      <c r="DA319" s="2">
        <f t="shared" ca="1" si="510"/>
        <v>0.15053560184959308</v>
      </c>
      <c r="DB319" s="2">
        <f t="shared" ca="1" si="510"/>
        <v>0.15053560184959308</v>
      </c>
      <c r="DC319" s="2">
        <f t="shared" ca="1" si="510"/>
        <v>0.15053560184959308</v>
      </c>
      <c r="DD319" s="2">
        <f t="shared" ca="1" si="510"/>
        <v>0.15053560184959308</v>
      </c>
      <c r="DE319" s="2">
        <f t="shared" ca="1" si="510"/>
        <v>0.15053560184959308</v>
      </c>
      <c r="DF319" s="2">
        <f t="shared" ca="1" si="510"/>
        <v>0.15053560184959308</v>
      </c>
      <c r="DG319" s="2">
        <f t="shared" ca="1" si="510"/>
        <v>0.15053560184959308</v>
      </c>
      <c r="DH319" s="2">
        <f t="shared" ca="1" si="510"/>
        <v>0.15053560184959308</v>
      </c>
      <c r="DI319" s="2">
        <f t="shared" ca="1" si="510"/>
        <v>0.15053560184959308</v>
      </c>
      <c r="DJ319" s="2">
        <f t="shared" ca="1" si="510"/>
        <v>0.15053560184959308</v>
      </c>
      <c r="DK319" s="2">
        <f t="shared" ca="1" si="510"/>
        <v>0.15053560184959308</v>
      </c>
      <c r="DL319" s="2">
        <f t="shared" ca="1" si="510"/>
        <v>0.15053560184959308</v>
      </c>
      <c r="DM319" s="2">
        <f t="shared" ca="1" si="510"/>
        <v>0.15053560184959308</v>
      </c>
      <c r="DN319" s="2">
        <f t="shared" ca="1" si="510"/>
        <v>0.15053560184959308</v>
      </c>
      <c r="DO319" s="2">
        <f t="shared" ca="1" si="510"/>
        <v>0.15053560184959308</v>
      </c>
      <c r="DP319" s="2">
        <f t="shared" ca="1" si="510"/>
        <v>0.15053560184959308</v>
      </c>
      <c r="DQ319" s="2">
        <f t="shared" ca="1" si="510"/>
        <v>0.15053560184959305</v>
      </c>
      <c r="DR319" s="2">
        <f t="shared" ca="1" si="510"/>
        <v>0.15053560184959305</v>
      </c>
      <c r="DS319" s="2">
        <f t="shared" ca="1" si="510"/>
        <v>0.15053560184959303</v>
      </c>
      <c r="DT319" s="2">
        <f t="shared" ca="1" si="510"/>
        <v>0.15053560184959297</v>
      </c>
      <c r="DU319" s="2">
        <f t="shared" ca="1" si="510"/>
        <v>0.15053560184959289</v>
      </c>
      <c r="DV319" s="2">
        <f t="shared" ca="1" si="510"/>
        <v>0.15053560184959275</v>
      </c>
      <c r="DW319" s="2">
        <f t="shared" ca="1" si="510"/>
        <v>0.15053560184959244</v>
      </c>
      <c r="DX319" s="2">
        <f t="shared" ca="1" si="510"/>
        <v>0.15053560184959189</v>
      </c>
      <c r="DY319" s="2">
        <f t="shared" ca="1" si="510"/>
        <v>0.15053560184959089</v>
      </c>
      <c r="DZ319" s="2">
        <f t="shared" ca="1" si="510"/>
        <v>0.15053560184958903</v>
      </c>
      <c r="EA319" s="2">
        <f t="shared" ca="1" si="510"/>
        <v>0.15053560184958556</v>
      </c>
      <c r="EB319" s="2">
        <f t="shared" ref="EB319:GM319" ca="1" si="511">$I109*EB155/(EB155+1E-36)</f>
        <v>0.15053560184957912</v>
      </c>
      <c r="EC319" s="2">
        <f t="shared" ca="1" si="511"/>
        <v>0.15053560184956724</v>
      </c>
      <c r="ED319" s="2">
        <f t="shared" ca="1" si="511"/>
        <v>0.1505356018495452</v>
      </c>
      <c r="EE319" s="2">
        <f t="shared" ca="1" si="511"/>
        <v>0.15053560184950435</v>
      </c>
      <c r="EF319" s="2">
        <f t="shared" ca="1" si="511"/>
        <v>0.15053560184942869</v>
      </c>
      <c r="EG319" s="2">
        <f t="shared" ca="1" si="511"/>
        <v>0.15053560184928849</v>
      </c>
      <c r="EH319" s="2">
        <f t="shared" ca="1" si="511"/>
        <v>0.15053560184902876</v>
      </c>
      <c r="EI319" s="2">
        <f t="shared" ca="1" si="511"/>
        <v>0.15053560184854753</v>
      </c>
      <c r="EJ319" s="2">
        <f t="shared" ca="1" si="511"/>
        <v>0.15053560184765591</v>
      </c>
      <c r="EK319" s="2">
        <f t="shared" ca="1" si="511"/>
        <v>0.15053560184600387</v>
      </c>
      <c r="EL319" s="2">
        <f t="shared" ca="1" si="511"/>
        <v>0.15053560184294304</v>
      </c>
      <c r="EM319" s="2">
        <f t="shared" ca="1" si="511"/>
        <v>0.15053560183727197</v>
      </c>
      <c r="EN319" s="2">
        <f t="shared" ca="1" si="511"/>
        <v>0.15053560182676459</v>
      </c>
      <c r="EO319" s="2">
        <f t="shared" ca="1" si="511"/>
        <v>0.15053560180729667</v>
      </c>
      <c r="EP319" s="2">
        <f t="shared" ca="1" si="511"/>
        <v>0.15053560177122666</v>
      </c>
      <c r="EQ319" s="2">
        <f t="shared" ca="1" si="511"/>
        <v>0.15053560170439653</v>
      </c>
      <c r="ER319" s="2">
        <f t="shared" ca="1" si="511"/>
        <v>0.15053560158057422</v>
      </c>
      <c r="ES319" s="2">
        <f t="shared" ca="1" si="511"/>
        <v>0.15053560135115743</v>
      </c>
      <c r="ET319" s="2">
        <f t="shared" ca="1" si="511"/>
        <v>0.15053560092609608</v>
      </c>
      <c r="EU319" s="2">
        <f t="shared" ca="1" si="511"/>
        <v>0.15053560013854636</v>
      </c>
      <c r="EV319" s="2">
        <f t="shared" ca="1" si="511"/>
        <v>0.15053559867938154</v>
      </c>
      <c r="EW319" s="2">
        <f t="shared" ca="1" si="511"/>
        <v>0.15053559597585442</v>
      </c>
      <c r="EX319" s="2">
        <f t="shared" ca="1" si="511"/>
        <v>0.15053559096678462</v>
      </c>
      <c r="EY319" s="2">
        <f t="shared" ca="1" si="511"/>
        <v>0.15053558168602704</v>
      </c>
      <c r="EZ319" s="2">
        <f t="shared" ca="1" si="511"/>
        <v>0.15053556449072797</v>
      </c>
      <c r="FA319" s="2">
        <f t="shared" ca="1" si="511"/>
        <v>0.15053553263144673</v>
      </c>
      <c r="FB319" s="2">
        <f t="shared" ca="1" si="511"/>
        <v>0.15053547360289959</v>
      </c>
      <c r="FC319" s="2">
        <f t="shared" ca="1" si="511"/>
        <v>0.15053536423547376</v>
      </c>
      <c r="FD319" s="2">
        <f t="shared" ca="1" si="511"/>
        <v>0.15053516160093491</v>
      </c>
      <c r="FE319" s="2">
        <f t="shared" ca="1" si="511"/>
        <v>0.15053478616297022</v>
      </c>
      <c r="FF319" s="2">
        <f t="shared" ca="1" si="511"/>
        <v>0.15053409055991787</v>
      </c>
      <c r="FG319" s="2">
        <f t="shared" ca="1" si="511"/>
        <v>0.15053280176998163</v>
      </c>
      <c r="FH319" s="2">
        <f t="shared" ca="1" si="511"/>
        <v>0.15053041397018341</v>
      </c>
      <c r="FI319" s="2">
        <f t="shared" ca="1" si="511"/>
        <v>0.15052599007691234</v>
      </c>
      <c r="FJ319" s="2">
        <f t="shared" ca="1" si="511"/>
        <v>0.15051779421538339</v>
      </c>
      <c r="FK319" s="2">
        <f t="shared" ca="1" si="511"/>
        <v>0.15050261135713255</v>
      </c>
      <c r="FL319" s="2">
        <f t="shared" ca="1" si="511"/>
        <v>0.15047448879073069</v>
      </c>
      <c r="FM319" s="2">
        <f t="shared" ca="1" si="511"/>
        <v>0.15042241132474216</v>
      </c>
      <c r="FN319" s="2">
        <f t="shared" ca="1" si="511"/>
        <v>0.15032601787952274</v>
      </c>
      <c r="FO319" s="2">
        <f t="shared" ca="1" si="511"/>
        <v>0.15014774710192311</v>
      </c>
      <c r="FP319" s="2">
        <f t="shared" ca="1" si="511"/>
        <v>0.14981856363351354</v>
      </c>
      <c r="FQ319" s="2">
        <f t="shared" ca="1" si="511"/>
        <v>0.1492124547435752</v>
      </c>
      <c r="FR319" s="2">
        <f t="shared" ca="1" si="511"/>
        <v>0.14810232615517083</v>
      </c>
      <c r="FS319" s="2">
        <f t="shared" ca="1" si="511"/>
        <v>0.14608855192879303</v>
      </c>
      <c r="FT319" s="2">
        <f t="shared" ca="1" si="511"/>
        <v>0.14249862221418538</v>
      </c>
      <c r="FU319" s="2">
        <f t="shared" ca="1" si="511"/>
        <v>0.1362932137199164</v>
      </c>
      <c r="FV319" s="2">
        <f t="shared" ca="1" si="511"/>
        <v>0.12611757445725921</v>
      </c>
      <c r="FW319" s="2">
        <f t="shared" ca="1" si="511"/>
        <v>0.11079182973600835</v>
      </c>
      <c r="FX319" s="2">
        <f t="shared" ca="1" si="511"/>
        <v>9.0431221142605697E-2</v>
      </c>
      <c r="FY319" s="2">
        <f t="shared" ca="1" si="511"/>
        <v>6.7461118334492393E-2</v>
      </c>
      <c r="FZ319" s="2">
        <f t="shared" ca="1" si="511"/>
        <v>4.587255115544988E-2</v>
      </c>
      <c r="GA319" s="2">
        <f t="shared" ca="1" si="511"/>
        <v>2.8797760673913726E-2</v>
      </c>
      <c r="GB319" s="2">
        <f t="shared" ca="1" si="511"/>
        <v>1.704362271499852E-2</v>
      </c>
      <c r="GC319" s="2">
        <f t="shared" ca="1" si="511"/>
        <v>9.7046206354036383E-3</v>
      </c>
      <c r="GD319" s="2">
        <f t="shared" ca="1" si="511"/>
        <v>5.3980124422725977E-3</v>
      </c>
      <c r="GE319" s="2">
        <f t="shared" ca="1" si="511"/>
        <v>2.9623424565632674E-3</v>
      </c>
      <c r="GF319" s="2">
        <f t="shared" ca="1" si="511"/>
        <v>1.6134683870391324E-3</v>
      </c>
      <c r="GG319" s="2">
        <f t="shared" ca="1" si="511"/>
        <v>8.7514876613289212E-4</v>
      </c>
      <c r="GH319" s="2">
        <f t="shared" ca="1" si="511"/>
        <v>4.7360814111700261E-4</v>
      </c>
      <c r="GI319" s="2">
        <f t="shared" ca="1" si="511"/>
        <v>2.5598948753976125E-4</v>
      </c>
      <c r="GJ319" s="2">
        <f t="shared" ca="1" si="511"/>
        <v>1.3827249745016799E-4</v>
      </c>
      <c r="GK319" s="2">
        <f t="shared" ca="1" si="511"/>
        <v>7.466087475778912E-5</v>
      </c>
      <c r="GL319" s="2">
        <f t="shared" ca="1" si="511"/>
        <v>4.0305642116109803E-5</v>
      </c>
      <c r="GM319" s="2">
        <f t="shared" ca="1" si="511"/>
        <v>2.1756698170512133E-5</v>
      </c>
      <c r="GN319" s="2">
        <f t="shared" ref="GN319:IV319" ca="1" si="512">$I109*GN155/(GN155+1E-36)</f>
        <v>1.1743444403652874E-5</v>
      </c>
      <c r="GO319" s="2">
        <f t="shared" ca="1" si="512"/>
        <v>6.3384739259337273E-6</v>
      </c>
      <c r="GP319" s="2">
        <f t="shared" ca="1" si="512"/>
        <v>3.4211076716012538E-6</v>
      </c>
      <c r="GQ319" s="2">
        <f t="shared" ca="1" si="512"/>
        <v>1.8464812565544885E-6</v>
      </c>
      <c r="GR319" s="2">
        <f t="shared" ca="1" si="512"/>
        <v>9.966002075556061E-7</v>
      </c>
      <c r="GS319" s="2">
        <f t="shared" ca="1" si="512"/>
        <v>5.3789302720072773E-7</v>
      </c>
      <c r="GT319" s="2">
        <f t="shared" ca="1" si="512"/>
        <v>2.9031551541355966E-7</v>
      </c>
      <c r="GU319" s="2">
        <f t="shared" ca="1" si="512"/>
        <v>1.5669107132182824E-7</v>
      </c>
      <c r="GV319" s="2">
        <f t="shared" ca="1" si="512"/>
        <v>8.4570339845044717E-8</v>
      </c>
      <c r="GW319" s="2">
        <f t="shared" ca="1" si="512"/>
        <v>4.564485228175853E-8</v>
      </c>
      <c r="GX319" s="2">
        <f t="shared" ca="1" si="512"/>
        <v>2.4635732760132823E-8</v>
      </c>
      <c r="GY319" s="2">
        <f t="shared" ca="1" si="512"/>
        <v>1.3296555017762559E-8</v>
      </c>
      <c r="GZ319" s="2">
        <f t="shared" ca="1" si="512"/>
        <v>7.1765013418569158E-9</v>
      </c>
      <c r="HA319" s="2">
        <f t="shared" ca="1" si="512"/>
        <v>3.8733469291210001E-9</v>
      </c>
      <c r="HB319" s="2">
        <f t="shared" ca="1" si="512"/>
        <v>2.0905474084292595E-9</v>
      </c>
      <c r="HC319" s="2">
        <f t="shared" ca="1" si="512"/>
        <v>1.1283235204699116E-9</v>
      </c>
      <c r="HD319" s="2">
        <f t="shared" ca="1" si="512"/>
        <v>6.0898593256805567E-10</v>
      </c>
      <c r="HE319" s="2">
        <f t="shared" ca="1" si="512"/>
        <v>3.2868575257779942E-10</v>
      </c>
      <c r="HF319" s="2">
        <f t="shared" ca="1" si="512"/>
        <v>1.7740036029973761E-10</v>
      </c>
      <c r="HG319" s="2">
        <f t="shared" ca="1" si="512"/>
        <v>9.5747648241827123E-11</v>
      </c>
      <c r="HH319" s="2">
        <f t="shared" ca="1" si="512"/>
        <v>5.1677528309763188E-11</v>
      </c>
      <c r="HI319" s="2">
        <f t="shared" ca="1" si="512"/>
        <v>2.78917235136841E-11</v>
      </c>
      <c r="HJ319" s="2">
        <f t="shared" ca="1" si="512"/>
        <v>1.5053898008513049E-11</v>
      </c>
      <c r="HK319" s="2">
        <f t="shared" ca="1" si="512"/>
        <v>8.124985361002687E-12</v>
      </c>
      <c r="HL319" s="2">
        <f t="shared" ca="1" si="512"/>
        <v>4.3852686578437931E-12</v>
      </c>
      <c r="HM319" s="2">
        <f t="shared" ca="1" si="512"/>
        <v>2.3668450276289493E-12</v>
      </c>
      <c r="HN319" s="2">
        <f t="shared" ca="1" si="512"/>
        <v>1.2774486176023143E-12</v>
      </c>
      <c r="HO319" s="2">
        <f t="shared" ca="1" si="512"/>
        <v>6.8947267419675675E-13</v>
      </c>
      <c r="HP319" s="2">
        <f t="shared" ca="1" si="512"/>
        <v>3.7212656690287468E-13</v>
      </c>
      <c r="HQ319" s="2">
        <f t="shared" ca="1" si="512"/>
        <v>2.0084651209145295E-13</v>
      </c>
      <c r="HR319" s="2">
        <f t="shared" ca="1" si="512"/>
        <v>1.0840215401715629E-13</v>
      </c>
      <c r="HS319" s="2">
        <f t="shared" ca="1" si="512"/>
        <v>5.8507498453372528E-14</v>
      </c>
      <c r="HT319" s="2">
        <f t="shared" ca="1" si="512"/>
        <v>3.1578038336111893E-14</v>
      </c>
      <c r="HU319" s="2">
        <f t="shared" ca="1" si="512"/>
        <v>1.7043499235428182E-14</v>
      </c>
      <c r="HV319" s="2">
        <f t="shared" ca="1" si="512"/>
        <v>9.198825560226174E-15</v>
      </c>
      <c r="HW319" s="2">
        <f t="shared" ca="1" si="512"/>
        <v>4.9648485043243245E-15</v>
      </c>
      <c r="HX319" s="2">
        <f t="shared" ca="1" si="512"/>
        <v>2.6796595401777658E-15</v>
      </c>
      <c r="HY319" s="2">
        <f t="shared" ca="1" si="512"/>
        <v>1.4462828513320137E-15</v>
      </c>
      <c r="HZ319" s="2">
        <f t="shared" ca="1" si="512"/>
        <v>7.8059695819353541E-16</v>
      </c>
      <c r="IA319" s="2">
        <f t="shared" ca="1" si="512"/>
        <v>4.2130874370791986E-16</v>
      </c>
      <c r="IB319" s="2">
        <f t="shared" ca="1" si="512"/>
        <v>2.2739142865163104E-16</v>
      </c>
      <c r="IC319" s="2">
        <f t="shared" ca="1" si="512"/>
        <v>1.2272914482894405E-16</v>
      </c>
      <c r="ID319" s="2">
        <f t="shared" ca="1" si="512"/>
        <v>6.6240152849032533E-17</v>
      </c>
      <c r="IE319" s="2">
        <f t="shared" ca="1" si="512"/>
        <v>3.5751555635612964E-17</v>
      </c>
      <c r="IF319" s="2">
        <f t="shared" ca="1" si="512"/>
        <v>1.9296056476189075E-17</v>
      </c>
      <c r="IG319" s="2">
        <f t="shared" ca="1" si="512"/>
        <v>1.0414590048254682E-17</v>
      </c>
      <c r="IH319" s="2">
        <f t="shared" ca="1" si="512"/>
        <v>5.6210286286758827E-18</v>
      </c>
      <c r="II319" s="2">
        <f t="shared" ca="1" si="512"/>
        <v>3.0338172408129356E-18</v>
      </c>
      <c r="IJ319" s="2">
        <f t="shared" ca="1" si="512"/>
        <v>1.6374310928962416E-18</v>
      </c>
      <c r="IK319" s="2">
        <f t="shared" ca="1" si="512"/>
        <v>8.8376470009938273E-19</v>
      </c>
      <c r="IL319" s="2">
        <f t="shared" ca="1" si="512"/>
        <v>4.7699109204056346E-19</v>
      </c>
      <c r="IM319" s="2">
        <f t="shared" ca="1" si="512"/>
        <v>2.5744465903703069E-19</v>
      </c>
      <c r="IN319" s="2">
        <f t="shared" ca="1" si="512"/>
        <v>1.3894966504124298E-19</v>
      </c>
      <c r="IO319" s="2">
        <f t="shared" ca="1" si="512"/>
        <v>7.4994794948519455E-20</v>
      </c>
      <c r="IP319" s="2">
        <f t="shared" ca="1" si="512"/>
        <v>4.0476666623853337E-20</v>
      </c>
      <c r="IQ319" s="2">
        <f t="shared" ca="1" si="512"/>
        <v>2.1846323362884356E-20</v>
      </c>
      <c r="IR319" s="2">
        <f t="shared" ca="1" si="512"/>
        <v>1.1791036275562555E-20</v>
      </c>
      <c r="IS319" s="2">
        <f t="shared" ca="1" si="512"/>
        <v>6.3639329209890558E-21</v>
      </c>
      <c r="IT319" s="2">
        <f t="shared" ca="1" si="512"/>
        <v>3.4347822597056714E-21</v>
      </c>
      <c r="IU319" s="2">
        <f t="shared" ca="1" si="512"/>
        <v>1.8538424772955095E-21</v>
      </c>
      <c r="IV319" s="2">
        <f t="shared" ca="1" si="512"/>
        <v>1.0005676257684082E-21</v>
      </c>
    </row>
    <row r="320" spans="1:256" x14ac:dyDescent="0.15">
      <c r="A320" s="24" t="s">
        <v>337</v>
      </c>
      <c r="B320" s="2" t="s">
        <v>77</v>
      </c>
      <c r="C320" s="4">
        <f t="shared" ca="1" si="504"/>
        <v>0.54916454635265466</v>
      </c>
      <c r="D320" s="2">
        <f t="shared" ref="D320:BO320" ca="1" si="513">$I110*D156/(D156+1E-36)</f>
        <v>0.54916454635265466</v>
      </c>
      <c r="E320" s="2">
        <f t="shared" ca="1" si="513"/>
        <v>0.54916454635265466</v>
      </c>
      <c r="F320" s="2">
        <f t="shared" ca="1" si="513"/>
        <v>0.54916454635265466</v>
      </c>
      <c r="G320" s="2">
        <f t="shared" ca="1" si="513"/>
        <v>0.54916454635265466</v>
      </c>
      <c r="H320" s="2">
        <f t="shared" ca="1" si="513"/>
        <v>0.54916454635265466</v>
      </c>
      <c r="I320" s="2">
        <f t="shared" ca="1" si="513"/>
        <v>0.54916454635265466</v>
      </c>
      <c r="J320" s="2">
        <f t="shared" ca="1" si="513"/>
        <v>0.54916454635265466</v>
      </c>
      <c r="K320" s="2">
        <f t="shared" ca="1" si="513"/>
        <v>0.54916454635265466</v>
      </c>
      <c r="L320" s="2">
        <f t="shared" ca="1" si="513"/>
        <v>0.54916454635265466</v>
      </c>
      <c r="M320" s="2">
        <f t="shared" ca="1" si="513"/>
        <v>0.54916454635265466</v>
      </c>
      <c r="N320" s="2">
        <f t="shared" ca="1" si="513"/>
        <v>0.54916454635265466</v>
      </c>
      <c r="O320" s="2">
        <f t="shared" ca="1" si="513"/>
        <v>0.54916454635265466</v>
      </c>
      <c r="P320" s="2">
        <f t="shared" ca="1" si="513"/>
        <v>0.54916454635265466</v>
      </c>
      <c r="Q320" s="2">
        <f t="shared" ca="1" si="513"/>
        <v>0.54916454635265466</v>
      </c>
      <c r="R320" s="2">
        <f t="shared" ca="1" si="513"/>
        <v>0.54916454635265466</v>
      </c>
      <c r="S320" s="2">
        <f t="shared" ca="1" si="513"/>
        <v>0.54916454635265466</v>
      </c>
      <c r="T320" s="2">
        <f t="shared" ca="1" si="513"/>
        <v>0.54916454635265466</v>
      </c>
      <c r="U320" s="2">
        <f t="shared" ca="1" si="513"/>
        <v>0.54916454635265466</v>
      </c>
      <c r="V320" s="2">
        <f t="shared" ca="1" si="513"/>
        <v>0.54916454635265466</v>
      </c>
      <c r="W320" s="2">
        <f t="shared" ca="1" si="513"/>
        <v>0.54916454635265466</v>
      </c>
      <c r="X320" s="2">
        <f t="shared" ca="1" si="513"/>
        <v>0.54916454635265466</v>
      </c>
      <c r="Y320" s="2">
        <f t="shared" ca="1" si="513"/>
        <v>0.54916454635265466</v>
      </c>
      <c r="Z320" s="2">
        <f t="shared" ca="1" si="513"/>
        <v>0.54916454635265466</v>
      </c>
      <c r="AA320" s="2">
        <f t="shared" ca="1" si="513"/>
        <v>0.54916454635265466</v>
      </c>
      <c r="AB320" s="2">
        <f t="shared" ca="1" si="513"/>
        <v>0.54916454635265466</v>
      </c>
      <c r="AC320" s="2">
        <f t="shared" ca="1" si="513"/>
        <v>0.54916454635265466</v>
      </c>
      <c r="AD320" s="2">
        <f t="shared" ca="1" si="513"/>
        <v>0.54916454635265466</v>
      </c>
      <c r="AE320" s="2">
        <f t="shared" ca="1" si="513"/>
        <v>0.54916454635265466</v>
      </c>
      <c r="AF320" s="2">
        <f t="shared" ca="1" si="513"/>
        <v>0.54916454635265466</v>
      </c>
      <c r="AG320" s="2">
        <f t="shared" ca="1" si="513"/>
        <v>0.54916454635265466</v>
      </c>
      <c r="AH320" s="2">
        <f t="shared" ca="1" si="513"/>
        <v>0.54916454635265466</v>
      </c>
      <c r="AI320" s="2">
        <f t="shared" ca="1" si="513"/>
        <v>0.54916454635265466</v>
      </c>
      <c r="AJ320" s="2">
        <f t="shared" ca="1" si="513"/>
        <v>0.54916454635265466</v>
      </c>
      <c r="AK320" s="2">
        <f t="shared" ca="1" si="513"/>
        <v>0.54916454635265466</v>
      </c>
      <c r="AL320" s="2">
        <f t="shared" ca="1" si="513"/>
        <v>0.54916454635265466</v>
      </c>
      <c r="AM320" s="2">
        <f t="shared" ca="1" si="513"/>
        <v>0.54916454635265466</v>
      </c>
      <c r="AN320" s="2">
        <f t="shared" ca="1" si="513"/>
        <v>0.54916454635265466</v>
      </c>
      <c r="AO320" s="2">
        <f t="shared" ca="1" si="513"/>
        <v>0.54916454635265466</v>
      </c>
      <c r="AP320" s="2">
        <f t="shared" ca="1" si="513"/>
        <v>0.54916454635265466</v>
      </c>
      <c r="AQ320" s="2">
        <f t="shared" ca="1" si="513"/>
        <v>0.54916454635265466</v>
      </c>
      <c r="AR320" s="2">
        <f t="shared" ca="1" si="513"/>
        <v>0.54916454635265466</v>
      </c>
      <c r="AS320" s="2">
        <f t="shared" ca="1" si="513"/>
        <v>0.54916454635265466</v>
      </c>
      <c r="AT320" s="2">
        <f t="shared" ca="1" si="513"/>
        <v>0.54916454635265466</v>
      </c>
      <c r="AU320" s="2">
        <f t="shared" ca="1" si="513"/>
        <v>0.54916454635265466</v>
      </c>
      <c r="AV320" s="2">
        <f t="shared" ca="1" si="513"/>
        <v>0.54916454635265466</v>
      </c>
      <c r="AW320" s="2">
        <f t="shared" ca="1" si="513"/>
        <v>0.54916454635265466</v>
      </c>
      <c r="AX320" s="2">
        <f t="shared" ca="1" si="513"/>
        <v>0.54916454635265466</v>
      </c>
      <c r="AY320" s="2">
        <f t="shared" ca="1" si="513"/>
        <v>0.54916454635265466</v>
      </c>
      <c r="AZ320" s="2">
        <f t="shared" ca="1" si="513"/>
        <v>0.54916454635265466</v>
      </c>
      <c r="BA320" s="2">
        <f t="shared" ca="1" si="513"/>
        <v>0.54916454635265466</v>
      </c>
      <c r="BB320" s="2">
        <f t="shared" ca="1" si="513"/>
        <v>0.54916454635265466</v>
      </c>
      <c r="BC320" s="2">
        <f t="shared" ca="1" si="513"/>
        <v>0.54916454635265466</v>
      </c>
      <c r="BD320" s="2">
        <f t="shared" ca="1" si="513"/>
        <v>0.54916454635265466</v>
      </c>
      <c r="BE320" s="2">
        <f t="shared" ca="1" si="513"/>
        <v>0.54916454635265466</v>
      </c>
      <c r="BF320" s="2">
        <f t="shared" ca="1" si="513"/>
        <v>0.54916454635265466</v>
      </c>
      <c r="BG320" s="2">
        <f t="shared" ca="1" si="513"/>
        <v>0.54916454635265466</v>
      </c>
      <c r="BH320" s="2">
        <f t="shared" ca="1" si="513"/>
        <v>0.54916454635265466</v>
      </c>
      <c r="BI320" s="2">
        <f t="shared" ca="1" si="513"/>
        <v>0.54916454635265466</v>
      </c>
      <c r="BJ320" s="2">
        <f t="shared" ca="1" si="513"/>
        <v>0.54916454635265466</v>
      </c>
      <c r="BK320" s="2">
        <f t="shared" ca="1" si="513"/>
        <v>0.54916454635265466</v>
      </c>
      <c r="BL320" s="2">
        <f t="shared" ca="1" si="513"/>
        <v>0.54916454635265466</v>
      </c>
      <c r="BM320" s="2">
        <f t="shared" ca="1" si="513"/>
        <v>0.54916454635265466</v>
      </c>
      <c r="BN320" s="2">
        <f t="shared" ca="1" si="513"/>
        <v>0.54916454635265466</v>
      </c>
      <c r="BO320" s="2">
        <f t="shared" ca="1" si="513"/>
        <v>0.54916454635265466</v>
      </c>
      <c r="BP320" s="2">
        <f t="shared" ref="BP320:EA320" ca="1" si="514">$I110*BP156/(BP156+1E-36)</f>
        <v>0.54916454635265466</v>
      </c>
      <c r="BQ320" s="2">
        <f t="shared" ca="1" si="514"/>
        <v>0.54916454635265466</v>
      </c>
      <c r="BR320" s="2">
        <f t="shared" ca="1" si="514"/>
        <v>0.54916454635265466</v>
      </c>
      <c r="BS320" s="2">
        <f t="shared" ca="1" si="514"/>
        <v>0.54916454635265466</v>
      </c>
      <c r="BT320" s="2">
        <f t="shared" ca="1" si="514"/>
        <v>0.54916454635265466</v>
      </c>
      <c r="BU320" s="2">
        <f t="shared" ca="1" si="514"/>
        <v>0.54916454635265466</v>
      </c>
      <c r="BV320" s="2">
        <f t="shared" ca="1" si="514"/>
        <v>0.54916454635265466</v>
      </c>
      <c r="BW320" s="2">
        <f t="shared" ca="1" si="514"/>
        <v>0.54916454635265466</v>
      </c>
      <c r="BX320" s="2">
        <f t="shared" ca="1" si="514"/>
        <v>0.54916454635265466</v>
      </c>
      <c r="BY320" s="2">
        <f t="shared" ca="1" si="514"/>
        <v>0.54916454635265466</v>
      </c>
      <c r="BZ320" s="2">
        <f t="shared" ca="1" si="514"/>
        <v>0.54916454635265466</v>
      </c>
      <c r="CA320" s="2">
        <f t="shared" ca="1" si="514"/>
        <v>0.54916454635265466</v>
      </c>
      <c r="CB320" s="2">
        <f t="shared" ca="1" si="514"/>
        <v>0.54916454635265466</v>
      </c>
      <c r="CC320" s="2">
        <f t="shared" ca="1" si="514"/>
        <v>0.54916454635265466</v>
      </c>
      <c r="CD320" s="2">
        <f t="shared" ca="1" si="514"/>
        <v>0.54916454635265466</v>
      </c>
      <c r="CE320" s="2">
        <f t="shared" ca="1" si="514"/>
        <v>0.54916454635265466</v>
      </c>
      <c r="CF320" s="2">
        <f t="shared" ca="1" si="514"/>
        <v>0.54916454635265466</v>
      </c>
      <c r="CG320" s="2">
        <f t="shared" ca="1" si="514"/>
        <v>0.54916454635265466</v>
      </c>
      <c r="CH320" s="2">
        <f t="shared" ca="1" si="514"/>
        <v>0.54916454635265466</v>
      </c>
      <c r="CI320" s="2">
        <f t="shared" ca="1" si="514"/>
        <v>0.54916454635265466</v>
      </c>
      <c r="CJ320" s="2">
        <f t="shared" ca="1" si="514"/>
        <v>0.54916454635265466</v>
      </c>
      <c r="CK320" s="2">
        <f t="shared" ca="1" si="514"/>
        <v>0.54916454635265466</v>
      </c>
      <c r="CL320" s="2">
        <f t="shared" ca="1" si="514"/>
        <v>0.54916454635265466</v>
      </c>
      <c r="CM320" s="2">
        <f t="shared" ca="1" si="514"/>
        <v>0.54916454635265466</v>
      </c>
      <c r="CN320" s="2">
        <f t="shared" ca="1" si="514"/>
        <v>0.54916454635265466</v>
      </c>
      <c r="CO320" s="2">
        <f t="shared" ca="1" si="514"/>
        <v>0.54916454635265466</v>
      </c>
      <c r="CP320" s="2">
        <f t="shared" ca="1" si="514"/>
        <v>0.54916454635265466</v>
      </c>
      <c r="CQ320" s="2">
        <f t="shared" ca="1" si="514"/>
        <v>0.54916454635265466</v>
      </c>
      <c r="CR320" s="2">
        <f t="shared" ca="1" si="514"/>
        <v>0.54916454635265466</v>
      </c>
      <c r="CS320" s="2">
        <f t="shared" ca="1" si="514"/>
        <v>0.54916454635265466</v>
      </c>
      <c r="CT320" s="2">
        <f t="shared" ca="1" si="514"/>
        <v>0.54916454635265466</v>
      </c>
      <c r="CU320" s="2">
        <f t="shared" ca="1" si="514"/>
        <v>0.54916454635265466</v>
      </c>
      <c r="CV320" s="2">
        <f t="shared" ca="1" si="514"/>
        <v>0.54916454635265466</v>
      </c>
      <c r="CW320" s="2">
        <f t="shared" ca="1" si="514"/>
        <v>0.54916454635265466</v>
      </c>
      <c r="CX320" s="2">
        <f t="shared" ca="1" si="514"/>
        <v>0.54916454635265466</v>
      </c>
      <c r="CY320" s="2">
        <f t="shared" ca="1" si="514"/>
        <v>0.54916454635265466</v>
      </c>
      <c r="CZ320" s="2">
        <f t="shared" ca="1" si="514"/>
        <v>0.54916454635265466</v>
      </c>
      <c r="DA320" s="2">
        <f t="shared" ca="1" si="514"/>
        <v>0.54916454635265466</v>
      </c>
      <c r="DB320" s="2">
        <f t="shared" ca="1" si="514"/>
        <v>0.54916454635265466</v>
      </c>
      <c r="DC320" s="2">
        <f t="shared" ca="1" si="514"/>
        <v>0.54916454635265466</v>
      </c>
      <c r="DD320" s="2">
        <f t="shared" ca="1" si="514"/>
        <v>0.54916454635265466</v>
      </c>
      <c r="DE320" s="2">
        <f t="shared" ca="1" si="514"/>
        <v>0.54916454635265466</v>
      </c>
      <c r="DF320" s="2">
        <f t="shared" ca="1" si="514"/>
        <v>0.54916454635265466</v>
      </c>
      <c r="DG320" s="2">
        <f t="shared" ca="1" si="514"/>
        <v>0.54916454635265466</v>
      </c>
      <c r="DH320" s="2">
        <f t="shared" ca="1" si="514"/>
        <v>0.54916454635265466</v>
      </c>
      <c r="DI320" s="2">
        <f t="shared" ca="1" si="514"/>
        <v>0.54916454635265466</v>
      </c>
      <c r="DJ320" s="2">
        <f t="shared" ca="1" si="514"/>
        <v>0.54916454635265466</v>
      </c>
      <c r="DK320" s="2">
        <f t="shared" ca="1" si="514"/>
        <v>0.54916454635265466</v>
      </c>
      <c r="DL320" s="2">
        <f t="shared" ca="1" si="514"/>
        <v>0.54916454635265466</v>
      </c>
      <c r="DM320" s="2">
        <f t="shared" ca="1" si="514"/>
        <v>0.54916454635265466</v>
      </c>
      <c r="DN320" s="2">
        <f t="shared" ca="1" si="514"/>
        <v>0.54916454635265466</v>
      </c>
      <c r="DO320" s="2">
        <f t="shared" ca="1" si="514"/>
        <v>0.54916454635265466</v>
      </c>
      <c r="DP320" s="2">
        <f t="shared" ca="1" si="514"/>
        <v>0.54916454635265466</v>
      </c>
      <c r="DQ320" s="2">
        <f t="shared" ca="1" si="514"/>
        <v>0.54916454635265466</v>
      </c>
      <c r="DR320" s="2">
        <f t="shared" ca="1" si="514"/>
        <v>0.54916454635265466</v>
      </c>
      <c r="DS320" s="2">
        <f t="shared" ca="1" si="514"/>
        <v>0.54916454635265466</v>
      </c>
      <c r="DT320" s="2">
        <f t="shared" ca="1" si="514"/>
        <v>0.54916454635265466</v>
      </c>
      <c r="DU320" s="2">
        <f t="shared" ca="1" si="514"/>
        <v>0.54916454635265466</v>
      </c>
      <c r="DV320" s="2">
        <f t="shared" ca="1" si="514"/>
        <v>0.54916454635265466</v>
      </c>
      <c r="DW320" s="2">
        <f t="shared" ca="1" si="514"/>
        <v>0.54916454635265466</v>
      </c>
      <c r="DX320" s="2">
        <f t="shared" ca="1" si="514"/>
        <v>0.54916454635265466</v>
      </c>
      <c r="DY320" s="2">
        <f t="shared" ca="1" si="514"/>
        <v>0.54916454635265466</v>
      </c>
      <c r="DZ320" s="2">
        <f t="shared" ca="1" si="514"/>
        <v>0.54916454635265466</v>
      </c>
      <c r="EA320" s="2">
        <f t="shared" ca="1" si="514"/>
        <v>0.54916454635265466</v>
      </c>
      <c r="EB320" s="2">
        <f t="shared" ref="EB320:GM320" ca="1" si="515">$I110*EB156/(EB156+1E-36)</f>
        <v>0.54916454635265466</v>
      </c>
      <c r="EC320" s="2">
        <f t="shared" ca="1" si="515"/>
        <v>0.54916454635265466</v>
      </c>
      <c r="ED320" s="2">
        <f t="shared" ca="1" si="515"/>
        <v>0.54916454635265466</v>
      </c>
      <c r="EE320" s="2">
        <f t="shared" ca="1" si="515"/>
        <v>0.54916454635265466</v>
      </c>
      <c r="EF320" s="2">
        <f t="shared" ca="1" si="515"/>
        <v>0.54916454635265466</v>
      </c>
      <c r="EG320" s="2">
        <f t="shared" ca="1" si="515"/>
        <v>0.54916454635265466</v>
      </c>
      <c r="EH320" s="2">
        <f t="shared" ca="1" si="515"/>
        <v>0.54916454635265466</v>
      </c>
      <c r="EI320" s="2">
        <f t="shared" ca="1" si="515"/>
        <v>0.54916454635265466</v>
      </c>
      <c r="EJ320" s="2">
        <f t="shared" ca="1" si="515"/>
        <v>0.54916454635265466</v>
      </c>
      <c r="EK320" s="2">
        <f t="shared" ca="1" si="515"/>
        <v>0.54916454635265466</v>
      </c>
      <c r="EL320" s="2">
        <f t="shared" ca="1" si="515"/>
        <v>0.54916454635265466</v>
      </c>
      <c r="EM320" s="2">
        <f t="shared" ca="1" si="515"/>
        <v>0.54916454635265466</v>
      </c>
      <c r="EN320" s="2">
        <f t="shared" ca="1" si="515"/>
        <v>0.54916454635265466</v>
      </c>
      <c r="EO320" s="2">
        <f t="shared" ca="1" si="515"/>
        <v>0.54916454635265466</v>
      </c>
      <c r="EP320" s="2">
        <f t="shared" ca="1" si="515"/>
        <v>0.54916454635265466</v>
      </c>
      <c r="EQ320" s="2">
        <f t="shared" ca="1" si="515"/>
        <v>0.54916454635265466</v>
      </c>
      <c r="ER320" s="2">
        <f t="shared" ca="1" si="515"/>
        <v>0.54916454635265466</v>
      </c>
      <c r="ES320" s="2">
        <f t="shared" ca="1" si="515"/>
        <v>0.54916454635265466</v>
      </c>
      <c r="ET320" s="2">
        <f t="shared" ca="1" si="515"/>
        <v>0.54916454635265466</v>
      </c>
      <c r="EU320" s="2">
        <f t="shared" ca="1" si="515"/>
        <v>0.54916454635265466</v>
      </c>
      <c r="EV320" s="2">
        <f t="shared" ca="1" si="515"/>
        <v>0.54916454635265466</v>
      </c>
      <c r="EW320" s="2">
        <f t="shared" ca="1" si="515"/>
        <v>0.54916454635265466</v>
      </c>
      <c r="EX320" s="2">
        <f t="shared" ca="1" si="515"/>
        <v>0.54916454635265466</v>
      </c>
      <c r="EY320" s="2">
        <f t="shared" ca="1" si="515"/>
        <v>0.54916454635265466</v>
      </c>
      <c r="EZ320" s="2">
        <f t="shared" ca="1" si="515"/>
        <v>0.54916454635265466</v>
      </c>
      <c r="FA320" s="2">
        <f t="shared" ca="1" si="515"/>
        <v>0.54916454635265466</v>
      </c>
      <c r="FB320" s="2">
        <f t="shared" ca="1" si="515"/>
        <v>0.54916454635265466</v>
      </c>
      <c r="FC320" s="2">
        <f t="shared" ca="1" si="515"/>
        <v>0.54916454635265466</v>
      </c>
      <c r="FD320" s="2">
        <f t="shared" ca="1" si="515"/>
        <v>0.54916454635265466</v>
      </c>
      <c r="FE320" s="2">
        <f t="shared" ca="1" si="515"/>
        <v>0.54916454635265466</v>
      </c>
      <c r="FF320" s="2">
        <f t="shared" ca="1" si="515"/>
        <v>0.54916454635265466</v>
      </c>
      <c r="FG320" s="2">
        <f t="shared" ca="1" si="515"/>
        <v>0.54916454635265466</v>
      </c>
      <c r="FH320" s="2">
        <f t="shared" ca="1" si="515"/>
        <v>0.54916454635265466</v>
      </c>
      <c r="FI320" s="2">
        <f t="shared" ca="1" si="515"/>
        <v>0.54916454635265466</v>
      </c>
      <c r="FJ320" s="2">
        <f t="shared" ca="1" si="515"/>
        <v>0.54916454635265466</v>
      </c>
      <c r="FK320" s="2">
        <f t="shared" ca="1" si="515"/>
        <v>0.54916454635265466</v>
      </c>
      <c r="FL320" s="2">
        <f t="shared" ca="1" si="515"/>
        <v>0.54916454635265466</v>
      </c>
      <c r="FM320" s="2">
        <f t="shared" ca="1" si="515"/>
        <v>0.54916454635265466</v>
      </c>
      <c r="FN320" s="2">
        <f t="shared" ca="1" si="515"/>
        <v>0.54916454635265466</v>
      </c>
      <c r="FO320" s="2">
        <f t="shared" ca="1" si="515"/>
        <v>0.54916454635265466</v>
      </c>
      <c r="FP320" s="2">
        <f t="shared" ca="1" si="515"/>
        <v>0.54916454635265466</v>
      </c>
      <c r="FQ320" s="2">
        <f t="shared" ca="1" si="515"/>
        <v>0.54916454635265466</v>
      </c>
      <c r="FR320" s="2">
        <f t="shared" ca="1" si="515"/>
        <v>0.54916454635265466</v>
      </c>
      <c r="FS320" s="2">
        <f t="shared" ca="1" si="515"/>
        <v>0.54916454635265466</v>
      </c>
      <c r="FT320" s="2">
        <f t="shared" ca="1" si="515"/>
        <v>0.54916454635265466</v>
      </c>
      <c r="FU320" s="2">
        <f t="shared" ca="1" si="515"/>
        <v>0.54916454635265466</v>
      </c>
      <c r="FV320" s="2">
        <f t="shared" ca="1" si="515"/>
        <v>0.54916454635265466</v>
      </c>
      <c r="FW320" s="2">
        <f t="shared" ca="1" si="515"/>
        <v>0.54916454635265466</v>
      </c>
      <c r="FX320" s="2">
        <f t="shared" ca="1" si="515"/>
        <v>0.54916454635265466</v>
      </c>
      <c r="FY320" s="2">
        <f t="shared" ca="1" si="515"/>
        <v>0.54916454635265466</v>
      </c>
      <c r="FZ320" s="2">
        <f t="shared" ca="1" si="515"/>
        <v>0.54916454635265466</v>
      </c>
      <c r="GA320" s="2">
        <f t="shared" ca="1" si="515"/>
        <v>0.54916454635265466</v>
      </c>
      <c r="GB320" s="2">
        <f t="shared" ca="1" si="515"/>
        <v>0.54916454635265466</v>
      </c>
      <c r="GC320" s="2">
        <f t="shared" ca="1" si="515"/>
        <v>0.54916454635265466</v>
      </c>
      <c r="GD320" s="2">
        <f t="shared" ca="1" si="515"/>
        <v>0.54916454635265466</v>
      </c>
      <c r="GE320" s="2">
        <f t="shared" ca="1" si="515"/>
        <v>0.54916454635265466</v>
      </c>
      <c r="GF320" s="2">
        <f t="shared" ca="1" si="515"/>
        <v>0.54916454635265466</v>
      </c>
      <c r="GG320" s="2">
        <f t="shared" ca="1" si="515"/>
        <v>0.54916454635265466</v>
      </c>
      <c r="GH320" s="2">
        <f t="shared" ca="1" si="515"/>
        <v>0.54916454635265466</v>
      </c>
      <c r="GI320" s="2">
        <f t="shared" ca="1" si="515"/>
        <v>0.54916454635265466</v>
      </c>
      <c r="GJ320" s="2">
        <f t="shared" ca="1" si="515"/>
        <v>0.54916454635265466</v>
      </c>
      <c r="GK320" s="2">
        <f t="shared" ca="1" si="515"/>
        <v>0.54916454635265466</v>
      </c>
      <c r="GL320" s="2">
        <f t="shared" ca="1" si="515"/>
        <v>0.54916454635265466</v>
      </c>
      <c r="GM320" s="2">
        <f t="shared" ca="1" si="515"/>
        <v>0.54916454635265466</v>
      </c>
      <c r="GN320" s="2">
        <f t="shared" ref="GN320:IV320" ca="1" si="516">$I110*GN156/(GN156+1E-36)</f>
        <v>0.54916454635265466</v>
      </c>
      <c r="GO320" s="2">
        <f t="shared" ca="1" si="516"/>
        <v>0.54916454635265466</v>
      </c>
      <c r="GP320" s="2">
        <f t="shared" ca="1" si="516"/>
        <v>0.54916454635265466</v>
      </c>
      <c r="GQ320" s="2">
        <f t="shared" ca="1" si="516"/>
        <v>0.54916454635265466</v>
      </c>
      <c r="GR320" s="2">
        <f t="shared" ca="1" si="516"/>
        <v>0.54916454635265466</v>
      </c>
      <c r="GS320" s="2">
        <f t="shared" ca="1" si="516"/>
        <v>0.54916454635265466</v>
      </c>
      <c r="GT320" s="2">
        <f t="shared" ca="1" si="516"/>
        <v>0.54916454635265466</v>
      </c>
      <c r="GU320" s="2">
        <f t="shared" ca="1" si="516"/>
        <v>0.54916454635265466</v>
      </c>
      <c r="GV320" s="2">
        <f t="shared" ca="1" si="516"/>
        <v>0.54916454635265466</v>
      </c>
      <c r="GW320" s="2">
        <f t="shared" ca="1" si="516"/>
        <v>0.54916454635265466</v>
      </c>
      <c r="GX320" s="2">
        <f t="shared" ca="1" si="516"/>
        <v>0.54916454635265466</v>
      </c>
      <c r="GY320" s="2">
        <f t="shared" ca="1" si="516"/>
        <v>0.54916454635265466</v>
      </c>
      <c r="GZ320" s="2">
        <f t="shared" ca="1" si="516"/>
        <v>0.54916454635265466</v>
      </c>
      <c r="HA320" s="2">
        <f t="shared" ca="1" si="516"/>
        <v>0.54916454635265466</v>
      </c>
      <c r="HB320" s="2">
        <f t="shared" ca="1" si="516"/>
        <v>0.54916454635265466</v>
      </c>
      <c r="HC320" s="2">
        <f t="shared" ca="1" si="516"/>
        <v>0.54916454635265466</v>
      </c>
      <c r="HD320" s="2">
        <f t="shared" ca="1" si="516"/>
        <v>0.54916454635265466</v>
      </c>
      <c r="HE320" s="2">
        <f t="shared" ca="1" si="516"/>
        <v>0.54916454635265466</v>
      </c>
      <c r="HF320" s="2">
        <f t="shared" ca="1" si="516"/>
        <v>0.54916454635265466</v>
      </c>
      <c r="HG320" s="2">
        <f t="shared" ca="1" si="516"/>
        <v>0.54916454635265466</v>
      </c>
      <c r="HH320" s="2">
        <f t="shared" ca="1" si="516"/>
        <v>0.54916454635265466</v>
      </c>
      <c r="HI320" s="2">
        <f t="shared" ca="1" si="516"/>
        <v>0.54916454635265466</v>
      </c>
      <c r="HJ320" s="2">
        <f t="shared" ca="1" si="516"/>
        <v>0.54916454635265466</v>
      </c>
      <c r="HK320" s="2">
        <f t="shared" ca="1" si="516"/>
        <v>0.54916454635265466</v>
      </c>
      <c r="HL320" s="2">
        <f t="shared" ca="1" si="516"/>
        <v>0.54916454635265466</v>
      </c>
      <c r="HM320" s="2">
        <f t="shared" ca="1" si="516"/>
        <v>0.54916454635265466</v>
      </c>
      <c r="HN320" s="2">
        <f t="shared" ca="1" si="516"/>
        <v>0.54916454635265466</v>
      </c>
      <c r="HO320" s="2">
        <f t="shared" ca="1" si="516"/>
        <v>0.54916454635265466</v>
      </c>
      <c r="HP320" s="2">
        <f t="shared" ca="1" si="516"/>
        <v>0.54916454635265466</v>
      </c>
      <c r="HQ320" s="2">
        <f t="shared" ca="1" si="516"/>
        <v>0.54916454635265466</v>
      </c>
      <c r="HR320" s="2">
        <f t="shared" ca="1" si="516"/>
        <v>0.54916454635265466</v>
      </c>
      <c r="HS320" s="2">
        <f t="shared" ca="1" si="516"/>
        <v>0.54916454635265466</v>
      </c>
      <c r="HT320" s="2">
        <f t="shared" ca="1" si="516"/>
        <v>0.54916454635265466</v>
      </c>
      <c r="HU320" s="2">
        <f t="shared" ca="1" si="516"/>
        <v>0.54916454635265466</v>
      </c>
      <c r="HV320" s="2">
        <f t="shared" ca="1" si="516"/>
        <v>0.54916454635265466</v>
      </c>
      <c r="HW320" s="2">
        <f t="shared" ca="1" si="516"/>
        <v>0.54916454635265466</v>
      </c>
      <c r="HX320" s="2">
        <f t="shared" ca="1" si="516"/>
        <v>0.54916454635265466</v>
      </c>
      <c r="HY320" s="2">
        <f t="shared" ca="1" si="516"/>
        <v>0.54916454635265466</v>
      </c>
      <c r="HZ320" s="2">
        <f t="shared" ca="1" si="516"/>
        <v>0.54916454635265466</v>
      </c>
      <c r="IA320" s="2">
        <f t="shared" ca="1" si="516"/>
        <v>0.54916454635265466</v>
      </c>
      <c r="IB320" s="2">
        <f t="shared" ca="1" si="516"/>
        <v>0.54916454635265466</v>
      </c>
      <c r="IC320" s="2">
        <f t="shared" ca="1" si="516"/>
        <v>0.54916454635265466</v>
      </c>
      <c r="ID320" s="2">
        <f t="shared" ca="1" si="516"/>
        <v>0.54916454635265466</v>
      </c>
      <c r="IE320" s="2">
        <f t="shared" ca="1" si="516"/>
        <v>0.54916454635265466</v>
      </c>
      <c r="IF320" s="2">
        <f t="shared" ca="1" si="516"/>
        <v>0.54916454635265466</v>
      </c>
      <c r="IG320" s="2">
        <f t="shared" ca="1" si="516"/>
        <v>0.54916454635265466</v>
      </c>
      <c r="IH320" s="2">
        <f t="shared" ca="1" si="516"/>
        <v>0.54916454635265466</v>
      </c>
      <c r="II320" s="2">
        <f t="shared" ca="1" si="516"/>
        <v>0.54916454635265466</v>
      </c>
      <c r="IJ320" s="2">
        <f t="shared" ca="1" si="516"/>
        <v>0.54916454635265466</v>
      </c>
      <c r="IK320" s="2">
        <f t="shared" ca="1" si="516"/>
        <v>0.54916454635265466</v>
      </c>
      <c r="IL320" s="2">
        <f t="shared" ca="1" si="516"/>
        <v>0.54916454635265466</v>
      </c>
      <c r="IM320" s="2">
        <f t="shared" ca="1" si="516"/>
        <v>0.54916454635265466</v>
      </c>
      <c r="IN320" s="2">
        <f t="shared" ca="1" si="516"/>
        <v>0.54916454635265466</v>
      </c>
      <c r="IO320" s="2">
        <f t="shared" ca="1" si="516"/>
        <v>0.54916454635265466</v>
      </c>
      <c r="IP320" s="2">
        <f t="shared" ca="1" si="516"/>
        <v>0.54916454635265466</v>
      </c>
      <c r="IQ320" s="2">
        <f t="shared" ca="1" si="516"/>
        <v>0.54916454635265466</v>
      </c>
      <c r="IR320" s="2">
        <f t="shared" ca="1" si="516"/>
        <v>0.54916454635265466</v>
      </c>
      <c r="IS320" s="2">
        <f t="shared" ca="1" si="516"/>
        <v>0.54916454635265466</v>
      </c>
      <c r="IT320" s="2">
        <f t="shared" ca="1" si="516"/>
        <v>0.54916454635265466</v>
      </c>
      <c r="IU320" s="2">
        <f t="shared" ca="1" si="516"/>
        <v>0.54916454635265466</v>
      </c>
      <c r="IV320" s="2">
        <f t="shared" ca="1" si="516"/>
        <v>0.54916454635265466</v>
      </c>
    </row>
    <row r="321" spans="1:256" x14ac:dyDescent="0.15">
      <c r="A321" s="24" t="s">
        <v>338</v>
      </c>
      <c r="B321" s="2" t="s">
        <v>77</v>
      </c>
      <c r="C321" s="4">
        <f t="shared" ca="1" si="504"/>
        <v>0.3103729448953656</v>
      </c>
      <c r="D321" s="2">
        <f t="shared" ref="D321:BO321" ca="1" si="517">$I111*D157/(D157+1E-36)</f>
        <v>0.3103729448953656</v>
      </c>
      <c r="E321" s="2">
        <f t="shared" ca="1" si="517"/>
        <v>0.3103729448953656</v>
      </c>
      <c r="F321" s="2">
        <f t="shared" ca="1" si="517"/>
        <v>0.3103729448953656</v>
      </c>
      <c r="G321" s="2">
        <f t="shared" ca="1" si="517"/>
        <v>0.3103729448953656</v>
      </c>
      <c r="H321" s="2">
        <f t="shared" ca="1" si="517"/>
        <v>0.3103729448953656</v>
      </c>
      <c r="I321" s="2">
        <f t="shared" ca="1" si="517"/>
        <v>0.3103729448953656</v>
      </c>
      <c r="J321" s="2">
        <f t="shared" ca="1" si="517"/>
        <v>0.3103729448953656</v>
      </c>
      <c r="K321" s="2">
        <f t="shared" ca="1" si="517"/>
        <v>0.3103729448953656</v>
      </c>
      <c r="L321" s="2">
        <f t="shared" ca="1" si="517"/>
        <v>0.3103729448953656</v>
      </c>
      <c r="M321" s="2">
        <f t="shared" ca="1" si="517"/>
        <v>0.3103729448953656</v>
      </c>
      <c r="N321" s="2">
        <f t="shared" ca="1" si="517"/>
        <v>0.3103729448953656</v>
      </c>
      <c r="O321" s="2">
        <f t="shared" ca="1" si="517"/>
        <v>0.3103729448953656</v>
      </c>
      <c r="P321" s="2">
        <f t="shared" ca="1" si="517"/>
        <v>0.3103729448953656</v>
      </c>
      <c r="Q321" s="2">
        <f t="shared" ca="1" si="517"/>
        <v>0.3103729448953656</v>
      </c>
      <c r="R321" s="2">
        <f t="shared" ca="1" si="517"/>
        <v>0.31037294489536565</v>
      </c>
      <c r="S321" s="2">
        <f t="shared" ca="1" si="517"/>
        <v>0.3103729448953656</v>
      </c>
      <c r="T321" s="2">
        <f t="shared" ca="1" si="517"/>
        <v>0.3103729448953656</v>
      </c>
      <c r="U321" s="2">
        <f t="shared" ca="1" si="517"/>
        <v>0.3103729448953656</v>
      </c>
      <c r="V321" s="2">
        <f t="shared" ca="1" si="517"/>
        <v>0.3103729448953656</v>
      </c>
      <c r="W321" s="2">
        <f t="shared" ca="1" si="517"/>
        <v>0.3103729448953656</v>
      </c>
      <c r="X321" s="2">
        <f t="shared" ca="1" si="517"/>
        <v>0.3103729448953656</v>
      </c>
      <c r="Y321" s="2">
        <f t="shared" ca="1" si="517"/>
        <v>0.3103729448953656</v>
      </c>
      <c r="Z321" s="2">
        <f t="shared" ca="1" si="517"/>
        <v>0.3103729448953656</v>
      </c>
      <c r="AA321" s="2">
        <f t="shared" ca="1" si="517"/>
        <v>0.3103729448953656</v>
      </c>
      <c r="AB321" s="2">
        <f t="shared" ca="1" si="517"/>
        <v>0.3103729448953656</v>
      </c>
      <c r="AC321" s="2">
        <f t="shared" ca="1" si="517"/>
        <v>0.3103729448953656</v>
      </c>
      <c r="AD321" s="2">
        <f t="shared" ca="1" si="517"/>
        <v>0.3103729448953656</v>
      </c>
      <c r="AE321" s="2">
        <f t="shared" ca="1" si="517"/>
        <v>0.3103729448953656</v>
      </c>
      <c r="AF321" s="2">
        <f t="shared" ca="1" si="517"/>
        <v>0.3103729448953656</v>
      </c>
      <c r="AG321" s="2">
        <f t="shared" ca="1" si="517"/>
        <v>0.31037294489536554</v>
      </c>
      <c r="AH321" s="2">
        <f t="shared" ca="1" si="517"/>
        <v>0.31037294489536554</v>
      </c>
      <c r="AI321" s="2">
        <f t="shared" ca="1" si="517"/>
        <v>0.3103729448953656</v>
      </c>
      <c r="AJ321" s="2">
        <f t="shared" ca="1" si="517"/>
        <v>0.31037294489536554</v>
      </c>
      <c r="AK321" s="2">
        <f t="shared" ca="1" si="517"/>
        <v>0.3103729448953656</v>
      </c>
      <c r="AL321" s="2">
        <f t="shared" ca="1" si="517"/>
        <v>0.3103729448953656</v>
      </c>
      <c r="AM321" s="2">
        <f t="shared" ca="1" si="517"/>
        <v>0.3103729448953656</v>
      </c>
      <c r="AN321" s="2">
        <f t="shared" ca="1" si="517"/>
        <v>0.3103729448953656</v>
      </c>
      <c r="AO321" s="2">
        <f t="shared" ca="1" si="517"/>
        <v>0.3103729448953656</v>
      </c>
      <c r="AP321" s="2">
        <f t="shared" ca="1" si="517"/>
        <v>0.3103729448953656</v>
      </c>
      <c r="AQ321" s="2">
        <f t="shared" ca="1" si="517"/>
        <v>0.3103729448953656</v>
      </c>
      <c r="AR321" s="2">
        <f t="shared" ca="1" si="517"/>
        <v>0.3103729448953656</v>
      </c>
      <c r="AS321" s="2">
        <f t="shared" ca="1" si="517"/>
        <v>0.3103729448953656</v>
      </c>
      <c r="AT321" s="2">
        <f t="shared" ca="1" si="517"/>
        <v>0.3103729448953656</v>
      </c>
      <c r="AU321" s="2">
        <f t="shared" ca="1" si="517"/>
        <v>0.3103729448953656</v>
      </c>
      <c r="AV321" s="2">
        <f t="shared" ca="1" si="517"/>
        <v>0.3103729448953656</v>
      </c>
      <c r="AW321" s="2">
        <f t="shared" ca="1" si="517"/>
        <v>0.3103729448953656</v>
      </c>
      <c r="AX321" s="2">
        <f t="shared" ca="1" si="517"/>
        <v>0.3103729448953656</v>
      </c>
      <c r="AY321" s="2">
        <f t="shared" ca="1" si="517"/>
        <v>0.3103729448953656</v>
      </c>
      <c r="AZ321" s="2">
        <f t="shared" ca="1" si="517"/>
        <v>0.3103729448953656</v>
      </c>
      <c r="BA321" s="2">
        <f t="shared" ca="1" si="517"/>
        <v>0.3103729448953656</v>
      </c>
      <c r="BB321" s="2">
        <f t="shared" ca="1" si="517"/>
        <v>0.3103729448953656</v>
      </c>
      <c r="BC321" s="2">
        <f t="shared" ca="1" si="517"/>
        <v>0.3103729448953656</v>
      </c>
      <c r="BD321" s="2">
        <f t="shared" ca="1" si="517"/>
        <v>0.3103729448953656</v>
      </c>
      <c r="BE321" s="2">
        <f t="shared" ca="1" si="517"/>
        <v>0.3103729448953656</v>
      </c>
      <c r="BF321" s="2">
        <f t="shared" ca="1" si="517"/>
        <v>0.3103729448953656</v>
      </c>
      <c r="BG321" s="2">
        <f t="shared" ca="1" si="517"/>
        <v>0.3103729448953656</v>
      </c>
      <c r="BH321" s="2">
        <f t="shared" ca="1" si="517"/>
        <v>0.3103729448953656</v>
      </c>
      <c r="BI321" s="2">
        <f t="shared" ca="1" si="517"/>
        <v>0.3103729448953656</v>
      </c>
      <c r="BJ321" s="2">
        <f t="shared" ca="1" si="517"/>
        <v>0.3103729448953656</v>
      </c>
      <c r="BK321" s="2">
        <f t="shared" ca="1" si="517"/>
        <v>0.3103729448953656</v>
      </c>
      <c r="BL321" s="2">
        <f t="shared" ca="1" si="517"/>
        <v>0.3103729448953656</v>
      </c>
      <c r="BM321" s="2">
        <f t="shared" ca="1" si="517"/>
        <v>0.3103729448953656</v>
      </c>
      <c r="BN321" s="2">
        <f t="shared" ca="1" si="517"/>
        <v>0.3103729448953656</v>
      </c>
      <c r="BO321" s="2">
        <f t="shared" ca="1" si="517"/>
        <v>0.3103729448953656</v>
      </c>
      <c r="BP321" s="2">
        <f t="shared" ref="BP321:EA321" ca="1" si="518">$I111*BP157/(BP157+1E-36)</f>
        <v>0.3103729448953656</v>
      </c>
      <c r="BQ321" s="2">
        <f t="shared" ca="1" si="518"/>
        <v>0.3103729448953656</v>
      </c>
      <c r="BR321" s="2">
        <f t="shared" ca="1" si="518"/>
        <v>0.3103729448953656</v>
      </c>
      <c r="BS321" s="2">
        <f t="shared" ca="1" si="518"/>
        <v>0.3103729448953656</v>
      </c>
      <c r="BT321" s="2">
        <f t="shared" ca="1" si="518"/>
        <v>0.3103729448953656</v>
      </c>
      <c r="BU321" s="2">
        <f t="shared" ca="1" si="518"/>
        <v>0.3103729448953656</v>
      </c>
      <c r="BV321" s="2">
        <f t="shared" ca="1" si="518"/>
        <v>0.3103729448953656</v>
      </c>
      <c r="BW321" s="2">
        <f t="shared" ca="1" si="518"/>
        <v>0.3103729448953656</v>
      </c>
      <c r="BX321" s="2">
        <f t="shared" ca="1" si="518"/>
        <v>0.3103729448953656</v>
      </c>
      <c r="BY321" s="2">
        <f t="shared" ca="1" si="518"/>
        <v>0.3103729448953656</v>
      </c>
      <c r="BZ321" s="2">
        <f t="shared" ca="1" si="518"/>
        <v>0.3103729448953656</v>
      </c>
      <c r="CA321" s="2">
        <f t="shared" ca="1" si="518"/>
        <v>0.3103729448953656</v>
      </c>
      <c r="CB321" s="2">
        <f t="shared" ca="1" si="518"/>
        <v>0.3103729448953656</v>
      </c>
      <c r="CC321" s="2">
        <f t="shared" ca="1" si="518"/>
        <v>0.3103729448953656</v>
      </c>
      <c r="CD321" s="2">
        <f t="shared" ca="1" si="518"/>
        <v>0.3103729448953656</v>
      </c>
      <c r="CE321" s="2">
        <f t="shared" ca="1" si="518"/>
        <v>0.3103729448953656</v>
      </c>
      <c r="CF321" s="2">
        <f t="shared" ca="1" si="518"/>
        <v>0.3103729448953656</v>
      </c>
      <c r="CG321" s="2">
        <f t="shared" ca="1" si="518"/>
        <v>0.3103729448953656</v>
      </c>
      <c r="CH321" s="2">
        <f t="shared" ca="1" si="518"/>
        <v>0.3103729448953656</v>
      </c>
      <c r="CI321" s="2">
        <f t="shared" ca="1" si="518"/>
        <v>0.3103729448953656</v>
      </c>
      <c r="CJ321" s="2">
        <f t="shared" ca="1" si="518"/>
        <v>0.3103729448953656</v>
      </c>
      <c r="CK321" s="2">
        <f t="shared" ca="1" si="518"/>
        <v>0.3103729448953656</v>
      </c>
      <c r="CL321" s="2">
        <f t="shared" ca="1" si="518"/>
        <v>0.3103729448953656</v>
      </c>
      <c r="CM321" s="2">
        <f t="shared" ca="1" si="518"/>
        <v>0.3103729448953656</v>
      </c>
      <c r="CN321" s="2">
        <f t="shared" ca="1" si="518"/>
        <v>0.3103729448953656</v>
      </c>
      <c r="CO321" s="2">
        <f t="shared" ca="1" si="518"/>
        <v>0.3103729448953656</v>
      </c>
      <c r="CP321" s="2">
        <f t="shared" ca="1" si="518"/>
        <v>0.3103729448953656</v>
      </c>
      <c r="CQ321" s="2">
        <f t="shared" ca="1" si="518"/>
        <v>0.3103729448953656</v>
      </c>
      <c r="CR321" s="2">
        <f t="shared" ca="1" si="518"/>
        <v>0.3103729448953656</v>
      </c>
      <c r="CS321" s="2">
        <f t="shared" ca="1" si="518"/>
        <v>0.3103729448953656</v>
      </c>
      <c r="CT321" s="2">
        <f t="shared" ca="1" si="518"/>
        <v>0.3103729448953656</v>
      </c>
      <c r="CU321" s="2">
        <f t="shared" ca="1" si="518"/>
        <v>0.3103729448953656</v>
      </c>
      <c r="CV321" s="2">
        <f t="shared" ca="1" si="518"/>
        <v>0.3103729448953656</v>
      </c>
      <c r="CW321" s="2">
        <f t="shared" ca="1" si="518"/>
        <v>0.3103729448953656</v>
      </c>
      <c r="CX321" s="2">
        <f t="shared" ca="1" si="518"/>
        <v>0.3103729448953656</v>
      </c>
      <c r="CY321" s="2">
        <f t="shared" ca="1" si="518"/>
        <v>0.3103729448953656</v>
      </c>
      <c r="CZ321" s="2">
        <f t="shared" ca="1" si="518"/>
        <v>0.3103729448953656</v>
      </c>
      <c r="DA321" s="2">
        <f t="shared" ca="1" si="518"/>
        <v>0.3103729448953656</v>
      </c>
      <c r="DB321" s="2">
        <f t="shared" ca="1" si="518"/>
        <v>0.3103729448953656</v>
      </c>
      <c r="DC321" s="2">
        <f t="shared" ca="1" si="518"/>
        <v>0.3103729448953656</v>
      </c>
      <c r="DD321" s="2">
        <f t="shared" ca="1" si="518"/>
        <v>0.3103729448953656</v>
      </c>
      <c r="DE321" s="2">
        <f t="shared" ca="1" si="518"/>
        <v>0.3103729448953656</v>
      </c>
      <c r="DF321" s="2">
        <f t="shared" ca="1" si="518"/>
        <v>0.31037294489536554</v>
      </c>
      <c r="DG321" s="2">
        <f t="shared" ca="1" si="518"/>
        <v>0.3103729448953656</v>
      </c>
      <c r="DH321" s="2">
        <f t="shared" ca="1" si="518"/>
        <v>0.3103729448953656</v>
      </c>
      <c r="DI321" s="2">
        <f t="shared" ca="1" si="518"/>
        <v>0.3103729448953656</v>
      </c>
      <c r="DJ321" s="2">
        <f t="shared" ca="1" si="518"/>
        <v>0.3103729448953656</v>
      </c>
      <c r="DK321" s="2">
        <f t="shared" ca="1" si="518"/>
        <v>0.3103729448953656</v>
      </c>
      <c r="DL321" s="2">
        <f t="shared" ca="1" si="518"/>
        <v>0.3103729448953656</v>
      </c>
      <c r="DM321" s="2">
        <f t="shared" ca="1" si="518"/>
        <v>0.3103729448953656</v>
      </c>
      <c r="DN321" s="2">
        <f t="shared" ca="1" si="518"/>
        <v>0.3103729448953656</v>
      </c>
      <c r="DO321" s="2">
        <f t="shared" ca="1" si="518"/>
        <v>0.3103729448953656</v>
      </c>
      <c r="DP321" s="2">
        <f t="shared" ca="1" si="518"/>
        <v>0.3103729448953656</v>
      </c>
      <c r="DQ321" s="2">
        <f t="shared" ca="1" si="518"/>
        <v>0.3103729448953656</v>
      </c>
      <c r="DR321" s="2">
        <f t="shared" ca="1" si="518"/>
        <v>0.3103729448953656</v>
      </c>
      <c r="DS321" s="2">
        <f t="shared" ca="1" si="518"/>
        <v>0.3103729448953656</v>
      </c>
      <c r="DT321" s="2">
        <f t="shared" ca="1" si="518"/>
        <v>0.3103729448953656</v>
      </c>
      <c r="DU321" s="2">
        <f t="shared" ca="1" si="518"/>
        <v>0.3103729448953656</v>
      </c>
      <c r="DV321" s="2">
        <f t="shared" ca="1" si="518"/>
        <v>0.3103729448953656</v>
      </c>
      <c r="DW321" s="2">
        <f t="shared" ca="1" si="518"/>
        <v>0.3103729448953656</v>
      </c>
      <c r="DX321" s="2">
        <f t="shared" ca="1" si="518"/>
        <v>0.3103729448953656</v>
      </c>
      <c r="DY321" s="2">
        <f t="shared" ca="1" si="518"/>
        <v>0.3103729448953656</v>
      </c>
      <c r="DZ321" s="2">
        <f t="shared" ca="1" si="518"/>
        <v>0.3103729448953656</v>
      </c>
      <c r="EA321" s="2">
        <f t="shared" ca="1" si="518"/>
        <v>0.3103729448953656</v>
      </c>
      <c r="EB321" s="2">
        <f t="shared" ref="EB321:GM321" ca="1" si="519">$I111*EB157/(EB157+1E-36)</f>
        <v>0.3103729448953656</v>
      </c>
      <c r="EC321" s="2">
        <f t="shared" ca="1" si="519"/>
        <v>0.3103729448953656</v>
      </c>
      <c r="ED321" s="2">
        <f t="shared" ca="1" si="519"/>
        <v>0.3103729448953656</v>
      </c>
      <c r="EE321" s="2">
        <f t="shared" ca="1" si="519"/>
        <v>0.3103729448953656</v>
      </c>
      <c r="EF321" s="2">
        <f t="shared" ca="1" si="519"/>
        <v>0.3103729448953656</v>
      </c>
      <c r="EG321" s="2">
        <f t="shared" ca="1" si="519"/>
        <v>0.3103729448953656</v>
      </c>
      <c r="EH321" s="2">
        <f t="shared" ca="1" si="519"/>
        <v>0.3103729448953656</v>
      </c>
      <c r="EI321" s="2">
        <f t="shared" ca="1" si="519"/>
        <v>0.3103729448953656</v>
      </c>
      <c r="EJ321" s="2">
        <f t="shared" ca="1" si="519"/>
        <v>0.3103729448953656</v>
      </c>
      <c r="EK321" s="2">
        <f t="shared" ca="1" si="519"/>
        <v>0.3103729448953656</v>
      </c>
      <c r="EL321" s="2">
        <f t="shared" ca="1" si="519"/>
        <v>0.3103729448953656</v>
      </c>
      <c r="EM321" s="2">
        <f t="shared" ca="1" si="519"/>
        <v>0.3103729448953656</v>
      </c>
      <c r="EN321" s="2">
        <f t="shared" ca="1" si="519"/>
        <v>0.3103729448953656</v>
      </c>
      <c r="EO321" s="2">
        <f t="shared" ca="1" si="519"/>
        <v>0.3103729448953656</v>
      </c>
      <c r="EP321" s="2">
        <f t="shared" ca="1" si="519"/>
        <v>0.3103729448953656</v>
      </c>
      <c r="EQ321" s="2">
        <f t="shared" ca="1" si="519"/>
        <v>0.3103729448953656</v>
      </c>
      <c r="ER321" s="2">
        <f t="shared" ca="1" si="519"/>
        <v>0.3103729448953656</v>
      </c>
      <c r="ES321" s="2">
        <f t="shared" ca="1" si="519"/>
        <v>0.3103729448953656</v>
      </c>
      <c r="ET321" s="2">
        <f t="shared" ca="1" si="519"/>
        <v>0.3103729448953656</v>
      </c>
      <c r="EU321" s="2">
        <f t="shared" ca="1" si="519"/>
        <v>0.3103729448953656</v>
      </c>
      <c r="EV321" s="2">
        <f t="shared" ca="1" si="519"/>
        <v>0.3103729448953656</v>
      </c>
      <c r="EW321" s="2">
        <f t="shared" ca="1" si="519"/>
        <v>0.3103729448953656</v>
      </c>
      <c r="EX321" s="2">
        <f t="shared" ca="1" si="519"/>
        <v>0.3103729448953656</v>
      </c>
      <c r="EY321" s="2">
        <f t="shared" ca="1" si="519"/>
        <v>0.3103729448953656</v>
      </c>
      <c r="EZ321" s="2">
        <f t="shared" ca="1" si="519"/>
        <v>0.3103729448953656</v>
      </c>
      <c r="FA321" s="2">
        <f t="shared" ca="1" si="519"/>
        <v>0.3103729448953656</v>
      </c>
      <c r="FB321" s="2">
        <f t="shared" ca="1" si="519"/>
        <v>0.31037294489536554</v>
      </c>
      <c r="FC321" s="2">
        <f t="shared" ca="1" si="519"/>
        <v>0.3103729448953656</v>
      </c>
      <c r="FD321" s="2">
        <f t="shared" ca="1" si="519"/>
        <v>0.3103729448953656</v>
      </c>
      <c r="FE321" s="2">
        <f t="shared" ca="1" si="519"/>
        <v>0.3103729448953656</v>
      </c>
      <c r="FF321" s="2">
        <f t="shared" ca="1" si="519"/>
        <v>0.3103729448953656</v>
      </c>
      <c r="FG321" s="2">
        <f t="shared" ca="1" si="519"/>
        <v>0.3103729448953656</v>
      </c>
      <c r="FH321" s="2">
        <f t="shared" ca="1" si="519"/>
        <v>0.3103729448953656</v>
      </c>
      <c r="FI321" s="2">
        <f t="shared" ca="1" si="519"/>
        <v>0.3103729448953656</v>
      </c>
      <c r="FJ321" s="2">
        <f t="shared" ca="1" si="519"/>
        <v>0.3103729448953656</v>
      </c>
      <c r="FK321" s="2">
        <f t="shared" ca="1" si="519"/>
        <v>0.3103729448953656</v>
      </c>
      <c r="FL321" s="2">
        <f t="shared" ca="1" si="519"/>
        <v>0.3103729448953656</v>
      </c>
      <c r="FM321" s="2">
        <f t="shared" ca="1" si="519"/>
        <v>0.3103729448953656</v>
      </c>
      <c r="FN321" s="2">
        <f t="shared" ca="1" si="519"/>
        <v>0.3103729448953656</v>
      </c>
      <c r="FO321" s="2">
        <f t="shared" ca="1" si="519"/>
        <v>0.3103729448953656</v>
      </c>
      <c r="FP321" s="2">
        <f t="shared" ca="1" si="519"/>
        <v>0.3103729448953656</v>
      </c>
      <c r="FQ321" s="2">
        <f t="shared" ca="1" si="519"/>
        <v>0.3103729448953656</v>
      </c>
      <c r="FR321" s="2">
        <f t="shared" ca="1" si="519"/>
        <v>0.3103729448953656</v>
      </c>
      <c r="FS321" s="2">
        <f t="shared" ca="1" si="519"/>
        <v>0.3103729448953656</v>
      </c>
      <c r="FT321" s="2">
        <f t="shared" ca="1" si="519"/>
        <v>0.3103729448953656</v>
      </c>
      <c r="FU321" s="2">
        <f t="shared" ca="1" si="519"/>
        <v>0.3103729448953656</v>
      </c>
      <c r="FV321" s="2">
        <f t="shared" ca="1" si="519"/>
        <v>0.3103729448953656</v>
      </c>
      <c r="FW321" s="2">
        <f t="shared" ca="1" si="519"/>
        <v>0.3103729448953656</v>
      </c>
      <c r="FX321" s="2">
        <f t="shared" ca="1" si="519"/>
        <v>0.3103729448953656</v>
      </c>
      <c r="FY321" s="2">
        <f t="shared" ca="1" si="519"/>
        <v>0.3103729448953656</v>
      </c>
      <c r="FZ321" s="2">
        <f t="shared" ca="1" si="519"/>
        <v>0.3103729448953656</v>
      </c>
      <c r="GA321" s="2">
        <f t="shared" ca="1" si="519"/>
        <v>0.3103729448953656</v>
      </c>
      <c r="GB321" s="2">
        <f t="shared" ca="1" si="519"/>
        <v>0.3103729448953656</v>
      </c>
      <c r="GC321" s="2">
        <f t="shared" ca="1" si="519"/>
        <v>0.3103729448953656</v>
      </c>
      <c r="GD321" s="2">
        <f t="shared" ca="1" si="519"/>
        <v>0.3103729448953656</v>
      </c>
      <c r="GE321" s="2">
        <f t="shared" ca="1" si="519"/>
        <v>0.3103729448953656</v>
      </c>
      <c r="GF321" s="2">
        <f t="shared" ca="1" si="519"/>
        <v>0.3103729448953656</v>
      </c>
      <c r="GG321" s="2">
        <f t="shared" ca="1" si="519"/>
        <v>0.3103729448953656</v>
      </c>
      <c r="GH321" s="2">
        <f t="shared" ca="1" si="519"/>
        <v>0.3103729448953656</v>
      </c>
      <c r="GI321" s="2">
        <f t="shared" ca="1" si="519"/>
        <v>0.3103729448953656</v>
      </c>
      <c r="GJ321" s="2">
        <f t="shared" ca="1" si="519"/>
        <v>0.3103729448953656</v>
      </c>
      <c r="GK321" s="2">
        <f t="shared" ca="1" si="519"/>
        <v>0.3103729448953656</v>
      </c>
      <c r="GL321" s="2">
        <f t="shared" ca="1" si="519"/>
        <v>0.3103729448953656</v>
      </c>
      <c r="GM321" s="2">
        <f t="shared" ca="1" si="519"/>
        <v>0.3103729448953656</v>
      </c>
      <c r="GN321" s="2">
        <f t="shared" ref="GN321:IV321" ca="1" si="520">$I111*GN157/(GN157+1E-36)</f>
        <v>0.3103729448953656</v>
      </c>
      <c r="GO321" s="2">
        <f t="shared" ca="1" si="520"/>
        <v>0.3103729448953656</v>
      </c>
      <c r="GP321" s="2">
        <f t="shared" ca="1" si="520"/>
        <v>0.3103729448953656</v>
      </c>
      <c r="GQ321" s="2">
        <f t="shared" ca="1" si="520"/>
        <v>0.3103729448953656</v>
      </c>
      <c r="GR321" s="2">
        <f t="shared" ca="1" si="520"/>
        <v>0.3103729448953656</v>
      </c>
      <c r="GS321" s="2">
        <f t="shared" ca="1" si="520"/>
        <v>0.3103729448953656</v>
      </c>
      <c r="GT321" s="2">
        <f t="shared" ca="1" si="520"/>
        <v>0.3103729448953656</v>
      </c>
      <c r="GU321" s="2">
        <f t="shared" ca="1" si="520"/>
        <v>0.3103729448953656</v>
      </c>
      <c r="GV321" s="2">
        <f t="shared" ca="1" si="520"/>
        <v>0.3103729448953656</v>
      </c>
      <c r="GW321" s="2">
        <f t="shared" ca="1" si="520"/>
        <v>0.3103729448953656</v>
      </c>
      <c r="GX321" s="2">
        <f t="shared" ca="1" si="520"/>
        <v>0.3103729448953656</v>
      </c>
      <c r="GY321" s="2">
        <f t="shared" ca="1" si="520"/>
        <v>0.3103729448953656</v>
      </c>
      <c r="GZ321" s="2">
        <f t="shared" ca="1" si="520"/>
        <v>0.3103729448953656</v>
      </c>
      <c r="HA321" s="2">
        <f t="shared" ca="1" si="520"/>
        <v>0.3103729448953656</v>
      </c>
      <c r="HB321" s="2">
        <f t="shared" ca="1" si="520"/>
        <v>0.3103729448953656</v>
      </c>
      <c r="HC321" s="2">
        <f t="shared" ca="1" si="520"/>
        <v>0.3103729448953656</v>
      </c>
      <c r="HD321" s="2">
        <f t="shared" ca="1" si="520"/>
        <v>0.3103729448953656</v>
      </c>
      <c r="HE321" s="2">
        <f t="shared" ca="1" si="520"/>
        <v>0.3103729448953656</v>
      </c>
      <c r="HF321" s="2">
        <f t="shared" ca="1" si="520"/>
        <v>0.3103729448953656</v>
      </c>
      <c r="HG321" s="2">
        <f t="shared" ca="1" si="520"/>
        <v>0.3103729448953656</v>
      </c>
      <c r="HH321" s="2">
        <f t="shared" ca="1" si="520"/>
        <v>0.3103729448953656</v>
      </c>
      <c r="HI321" s="2">
        <f t="shared" ca="1" si="520"/>
        <v>0.3103729448953656</v>
      </c>
      <c r="HJ321" s="2">
        <f t="shared" ca="1" si="520"/>
        <v>0.3103729448953656</v>
      </c>
      <c r="HK321" s="2">
        <f t="shared" ca="1" si="520"/>
        <v>0.3103729448953656</v>
      </c>
      <c r="HL321" s="2">
        <f t="shared" ca="1" si="520"/>
        <v>0.3103729448953656</v>
      </c>
      <c r="HM321" s="2">
        <f t="shared" ca="1" si="520"/>
        <v>0.3103729448953656</v>
      </c>
      <c r="HN321" s="2">
        <f t="shared" ca="1" si="520"/>
        <v>0.3103729448953656</v>
      </c>
      <c r="HO321" s="2">
        <f t="shared" ca="1" si="520"/>
        <v>0.3103729448953656</v>
      </c>
      <c r="HP321" s="2">
        <f t="shared" ca="1" si="520"/>
        <v>0.3103729448953656</v>
      </c>
      <c r="HQ321" s="2">
        <f t="shared" ca="1" si="520"/>
        <v>0.3103729448953656</v>
      </c>
      <c r="HR321" s="2">
        <f t="shared" ca="1" si="520"/>
        <v>0.3103729448953656</v>
      </c>
      <c r="HS321" s="2">
        <f t="shared" ca="1" si="520"/>
        <v>0.3103729448953656</v>
      </c>
      <c r="HT321" s="2">
        <f t="shared" ca="1" si="520"/>
        <v>0.3103729448953656</v>
      </c>
      <c r="HU321" s="2">
        <f t="shared" ca="1" si="520"/>
        <v>0.3103729448953656</v>
      </c>
      <c r="HV321" s="2">
        <f t="shared" ca="1" si="520"/>
        <v>0.3103729448953656</v>
      </c>
      <c r="HW321" s="2">
        <f t="shared" ca="1" si="520"/>
        <v>0.3103729448953656</v>
      </c>
      <c r="HX321" s="2">
        <f t="shared" ca="1" si="520"/>
        <v>0.3103729448953656</v>
      </c>
      <c r="HY321" s="2">
        <f t="shared" ca="1" si="520"/>
        <v>0.3103729448953656</v>
      </c>
      <c r="HZ321" s="2">
        <f t="shared" ca="1" si="520"/>
        <v>0.3103729448953656</v>
      </c>
      <c r="IA321" s="2">
        <f t="shared" ca="1" si="520"/>
        <v>0.3103729448953656</v>
      </c>
      <c r="IB321" s="2">
        <f t="shared" ca="1" si="520"/>
        <v>0.3103729448953656</v>
      </c>
      <c r="IC321" s="2">
        <f t="shared" ca="1" si="520"/>
        <v>0.3103729448953656</v>
      </c>
      <c r="ID321" s="2">
        <f t="shared" ca="1" si="520"/>
        <v>0.3103729448953656</v>
      </c>
      <c r="IE321" s="2">
        <f t="shared" ca="1" si="520"/>
        <v>0.3103729448953656</v>
      </c>
      <c r="IF321" s="2">
        <f t="shared" ca="1" si="520"/>
        <v>0.3103729448953656</v>
      </c>
      <c r="IG321" s="2">
        <f t="shared" ca="1" si="520"/>
        <v>0.3103729448953656</v>
      </c>
      <c r="IH321" s="2">
        <f t="shared" ca="1" si="520"/>
        <v>0.3103729448953656</v>
      </c>
      <c r="II321" s="2">
        <f t="shared" ca="1" si="520"/>
        <v>0.3103729448953656</v>
      </c>
      <c r="IJ321" s="2">
        <f t="shared" ca="1" si="520"/>
        <v>0.3103729448953656</v>
      </c>
      <c r="IK321" s="2">
        <f t="shared" ca="1" si="520"/>
        <v>0.3103729448953656</v>
      </c>
      <c r="IL321" s="2">
        <f t="shared" ca="1" si="520"/>
        <v>0.3103729448953656</v>
      </c>
      <c r="IM321" s="2">
        <f t="shared" ca="1" si="520"/>
        <v>0.3103729448953656</v>
      </c>
      <c r="IN321" s="2">
        <f t="shared" ca="1" si="520"/>
        <v>0.3103729448953656</v>
      </c>
      <c r="IO321" s="2">
        <f t="shared" ca="1" si="520"/>
        <v>0.3103729448953656</v>
      </c>
      <c r="IP321" s="2">
        <f t="shared" ca="1" si="520"/>
        <v>0.3103729448953656</v>
      </c>
      <c r="IQ321" s="2">
        <f t="shared" ca="1" si="520"/>
        <v>0.3103729448953656</v>
      </c>
      <c r="IR321" s="2">
        <f t="shared" ca="1" si="520"/>
        <v>0.3103729448953656</v>
      </c>
      <c r="IS321" s="2">
        <f t="shared" ca="1" si="520"/>
        <v>0.3103729448953656</v>
      </c>
      <c r="IT321" s="2">
        <f t="shared" ca="1" si="520"/>
        <v>0.3103729448953656</v>
      </c>
      <c r="IU321" s="2">
        <f t="shared" ca="1" si="520"/>
        <v>0.3103729448953656</v>
      </c>
      <c r="IV321" s="2">
        <f t="shared" ca="1" si="520"/>
        <v>0.3103729448953656</v>
      </c>
    </row>
    <row r="322" spans="1:256" x14ac:dyDescent="0.15">
      <c r="A322" s="24" t="s">
        <v>339</v>
      </c>
      <c r="B322" s="2" t="s">
        <v>77</v>
      </c>
      <c r="C322" s="4">
        <f t="shared" ca="1" si="504"/>
        <v>0</v>
      </c>
      <c r="D322" s="2">
        <f t="shared" ref="D322:BO322" ca="1" si="521">$I112*D158/(D158+1E-36)</f>
        <v>0</v>
      </c>
      <c r="E322" s="2">
        <f t="shared" ca="1" si="521"/>
        <v>0</v>
      </c>
      <c r="F322" s="2">
        <f t="shared" ca="1" si="521"/>
        <v>0</v>
      </c>
      <c r="G322" s="2">
        <f t="shared" ca="1" si="521"/>
        <v>0</v>
      </c>
      <c r="H322" s="2">
        <f t="shared" ca="1" si="521"/>
        <v>0</v>
      </c>
      <c r="I322" s="2">
        <f t="shared" ca="1" si="521"/>
        <v>0</v>
      </c>
      <c r="J322" s="2">
        <f t="shared" ca="1" si="521"/>
        <v>0</v>
      </c>
      <c r="K322" s="2">
        <f t="shared" ca="1" si="521"/>
        <v>0</v>
      </c>
      <c r="L322" s="2">
        <f t="shared" ca="1" si="521"/>
        <v>0</v>
      </c>
      <c r="M322" s="2">
        <f t="shared" ca="1" si="521"/>
        <v>0</v>
      </c>
      <c r="N322" s="2">
        <f t="shared" ca="1" si="521"/>
        <v>0</v>
      </c>
      <c r="O322" s="2">
        <f t="shared" ca="1" si="521"/>
        <v>0</v>
      </c>
      <c r="P322" s="2">
        <f t="shared" ca="1" si="521"/>
        <v>0</v>
      </c>
      <c r="Q322" s="2">
        <f t="shared" ca="1" si="521"/>
        <v>0</v>
      </c>
      <c r="R322" s="2">
        <f t="shared" ca="1" si="521"/>
        <v>0</v>
      </c>
      <c r="S322" s="2">
        <f t="shared" ca="1" si="521"/>
        <v>0</v>
      </c>
      <c r="T322" s="2">
        <f t="shared" ca="1" si="521"/>
        <v>0</v>
      </c>
      <c r="U322" s="2">
        <f t="shared" ca="1" si="521"/>
        <v>0</v>
      </c>
      <c r="V322" s="2">
        <f t="shared" ca="1" si="521"/>
        <v>0</v>
      </c>
      <c r="W322" s="2">
        <f t="shared" ca="1" si="521"/>
        <v>0</v>
      </c>
      <c r="X322" s="2">
        <f t="shared" ca="1" si="521"/>
        <v>0</v>
      </c>
      <c r="Y322" s="2">
        <f t="shared" ca="1" si="521"/>
        <v>0</v>
      </c>
      <c r="Z322" s="2">
        <f t="shared" ca="1" si="521"/>
        <v>0</v>
      </c>
      <c r="AA322" s="2">
        <f t="shared" ca="1" si="521"/>
        <v>0</v>
      </c>
      <c r="AB322" s="2">
        <f t="shared" ca="1" si="521"/>
        <v>0</v>
      </c>
      <c r="AC322" s="2">
        <f t="shared" ca="1" si="521"/>
        <v>0</v>
      </c>
      <c r="AD322" s="2">
        <f t="shared" ca="1" si="521"/>
        <v>0</v>
      </c>
      <c r="AE322" s="2">
        <f t="shared" ca="1" si="521"/>
        <v>0</v>
      </c>
      <c r="AF322" s="2">
        <f t="shared" ca="1" si="521"/>
        <v>0</v>
      </c>
      <c r="AG322" s="2">
        <f t="shared" ca="1" si="521"/>
        <v>0</v>
      </c>
      <c r="AH322" s="2">
        <f t="shared" ca="1" si="521"/>
        <v>0</v>
      </c>
      <c r="AI322" s="2">
        <f t="shared" ca="1" si="521"/>
        <v>0</v>
      </c>
      <c r="AJ322" s="2">
        <f t="shared" ca="1" si="521"/>
        <v>0</v>
      </c>
      <c r="AK322" s="2">
        <f t="shared" ca="1" si="521"/>
        <v>0</v>
      </c>
      <c r="AL322" s="2">
        <f t="shared" ca="1" si="521"/>
        <v>0</v>
      </c>
      <c r="AM322" s="2">
        <f t="shared" ca="1" si="521"/>
        <v>0</v>
      </c>
      <c r="AN322" s="2">
        <f t="shared" ca="1" si="521"/>
        <v>0</v>
      </c>
      <c r="AO322" s="2">
        <f t="shared" ca="1" si="521"/>
        <v>0</v>
      </c>
      <c r="AP322" s="2">
        <f t="shared" ca="1" si="521"/>
        <v>0</v>
      </c>
      <c r="AQ322" s="2">
        <f t="shared" ca="1" si="521"/>
        <v>0</v>
      </c>
      <c r="AR322" s="2">
        <f t="shared" ca="1" si="521"/>
        <v>0</v>
      </c>
      <c r="AS322" s="2">
        <f t="shared" ca="1" si="521"/>
        <v>0</v>
      </c>
      <c r="AT322" s="2">
        <f t="shared" ca="1" si="521"/>
        <v>0</v>
      </c>
      <c r="AU322" s="2">
        <f t="shared" ca="1" si="521"/>
        <v>0</v>
      </c>
      <c r="AV322" s="2">
        <f t="shared" ca="1" si="521"/>
        <v>0</v>
      </c>
      <c r="AW322" s="2">
        <f t="shared" ca="1" si="521"/>
        <v>0</v>
      </c>
      <c r="AX322" s="2">
        <f t="shared" ca="1" si="521"/>
        <v>0</v>
      </c>
      <c r="AY322" s="2">
        <f t="shared" ca="1" si="521"/>
        <v>0</v>
      </c>
      <c r="AZ322" s="2">
        <f t="shared" ca="1" si="521"/>
        <v>0</v>
      </c>
      <c r="BA322" s="2">
        <f t="shared" ca="1" si="521"/>
        <v>0</v>
      </c>
      <c r="BB322" s="2">
        <f t="shared" ca="1" si="521"/>
        <v>0</v>
      </c>
      <c r="BC322" s="2">
        <f t="shared" ca="1" si="521"/>
        <v>0</v>
      </c>
      <c r="BD322" s="2">
        <f t="shared" ca="1" si="521"/>
        <v>0</v>
      </c>
      <c r="BE322" s="2">
        <f t="shared" ca="1" si="521"/>
        <v>0</v>
      </c>
      <c r="BF322" s="2">
        <f t="shared" ca="1" si="521"/>
        <v>0</v>
      </c>
      <c r="BG322" s="2">
        <f t="shared" ca="1" si="521"/>
        <v>0</v>
      </c>
      <c r="BH322" s="2">
        <f t="shared" ca="1" si="521"/>
        <v>0</v>
      </c>
      <c r="BI322" s="2">
        <f t="shared" ca="1" si="521"/>
        <v>0</v>
      </c>
      <c r="BJ322" s="2">
        <f t="shared" ca="1" si="521"/>
        <v>0</v>
      </c>
      <c r="BK322" s="2">
        <f t="shared" ca="1" si="521"/>
        <v>0</v>
      </c>
      <c r="BL322" s="2">
        <f t="shared" ca="1" si="521"/>
        <v>0</v>
      </c>
      <c r="BM322" s="2">
        <f t="shared" ca="1" si="521"/>
        <v>0</v>
      </c>
      <c r="BN322" s="2">
        <f t="shared" ca="1" si="521"/>
        <v>0</v>
      </c>
      <c r="BO322" s="2">
        <f t="shared" ca="1" si="521"/>
        <v>0</v>
      </c>
      <c r="BP322" s="2">
        <f t="shared" ref="BP322:EA322" ca="1" si="522">$I112*BP158/(BP158+1E-36)</f>
        <v>0</v>
      </c>
      <c r="BQ322" s="2">
        <f t="shared" ca="1" si="522"/>
        <v>0</v>
      </c>
      <c r="BR322" s="2">
        <f t="shared" ca="1" si="522"/>
        <v>0</v>
      </c>
      <c r="BS322" s="2">
        <f t="shared" ca="1" si="522"/>
        <v>0</v>
      </c>
      <c r="BT322" s="2">
        <f t="shared" ca="1" si="522"/>
        <v>0</v>
      </c>
      <c r="BU322" s="2">
        <f t="shared" ca="1" si="522"/>
        <v>0</v>
      </c>
      <c r="BV322" s="2">
        <f t="shared" ca="1" si="522"/>
        <v>0</v>
      </c>
      <c r="BW322" s="2">
        <f t="shared" ca="1" si="522"/>
        <v>0</v>
      </c>
      <c r="BX322" s="2">
        <f t="shared" ca="1" si="522"/>
        <v>0</v>
      </c>
      <c r="BY322" s="2">
        <f t="shared" ca="1" si="522"/>
        <v>0</v>
      </c>
      <c r="BZ322" s="2">
        <f t="shared" ca="1" si="522"/>
        <v>0</v>
      </c>
      <c r="CA322" s="2">
        <f t="shared" ca="1" si="522"/>
        <v>0</v>
      </c>
      <c r="CB322" s="2">
        <f t="shared" ca="1" si="522"/>
        <v>0</v>
      </c>
      <c r="CC322" s="2">
        <f t="shared" ca="1" si="522"/>
        <v>0</v>
      </c>
      <c r="CD322" s="2">
        <f t="shared" ca="1" si="522"/>
        <v>0</v>
      </c>
      <c r="CE322" s="2">
        <f t="shared" ca="1" si="522"/>
        <v>0</v>
      </c>
      <c r="CF322" s="2">
        <f t="shared" ca="1" si="522"/>
        <v>0</v>
      </c>
      <c r="CG322" s="2">
        <f t="shared" ca="1" si="522"/>
        <v>0</v>
      </c>
      <c r="CH322" s="2">
        <f t="shared" ca="1" si="522"/>
        <v>0</v>
      </c>
      <c r="CI322" s="2">
        <f t="shared" ca="1" si="522"/>
        <v>0</v>
      </c>
      <c r="CJ322" s="2">
        <f t="shared" ca="1" si="522"/>
        <v>0</v>
      </c>
      <c r="CK322" s="2">
        <f t="shared" ca="1" si="522"/>
        <v>0</v>
      </c>
      <c r="CL322" s="2">
        <f t="shared" ca="1" si="522"/>
        <v>0</v>
      </c>
      <c r="CM322" s="2">
        <f t="shared" ca="1" si="522"/>
        <v>0</v>
      </c>
      <c r="CN322" s="2">
        <f t="shared" ca="1" si="522"/>
        <v>0</v>
      </c>
      <c r="CO322" s="2">
        <f t="shared" ca="1" si="522"/>
        <v>0</v>
      </c>
      <c r="CP322" s="2">
        <f t="shared" ca="1" si="522"/>
        <v>0</v>
      </c>
      <c r="CQ322" s="2">
        <f t="shared" ca="1" si="522"/>
        <v>0</v>
      </c>
      <c r="CR322" s="2">
        <f t="shared" ca="1" si="522"/>
        <v>0</v>
      </c>
      <c r="CS322" s="2">
        <f t="shared" ca="1" si="522"/>
        <v>0</v>
      </c>
      <c r="CT322" s="2">
        <f t="shared" ca="1" si="522"/>
        <v>0</v>
      </c>
      <c r="CU322" s="2">
        <f t="shared" ca="1" si="522"/>
        <v>0</v>
      </c>
      <c r="CV322" s="2">
        <f t="shared" ca="1" si="522"/>
        <v>0</v>
      </c>
      <c r="CW322" s="2">
        <f t="shared" ca="1" si="522"/>
        <v>0</v>
      </c>
      <c r="CX322" s="2">
        <f t="shared" ca="1" si="522"/>
        <v>0</v>
      </c>
      <c r="CY322" s="2">
        <f t="shared" ca="1" si="522"/>
        <v>0</v>
      </c>
      <c r="CZ322" s="2">
        <f t="shared" ca="1" si="522"/>
        <v>0</v>
      </c>
      <c r="DA322" s="2">
        <f t="shared" ca="1" si="522"/>
        <v>0</v>
      </c>
      <c r="DB322" s="2">
        <f t="shared" ca="1" si="522"/>
        <v>0</v>
      </c>
      <c r="DC322" s="2">
        <f t="shared" ca="1" si="522"/>
        <v>0</v>
      </c>
      <c r="DD322" s="2">
        <f t="shared" ca="1" si="522"/>
        <v>0</v>
      </c>
      <c r="DE322" s="2">
        <f t="shared" ca="1" si="522"/>
        <v>0</v>
      </c>
      <c r="DF322" s="2">
        <f t="shared" ca="1" si="522"/>
        <v>0</v>
      </c>
      <c r="DG322" s="2">
        <f t="shared" ca="1" si="522"/>
        <v>0</v>
      </c>
      <c r="DH322" s="2">
        <f t="shared" ca="1" si="522"/>
        <v>0</v>
      </c>
      <c r="DI322" s="2">
        <f t="shared" ca="1" si="522"/>
        <v>0</v>
      </c>
      <c r="DJ322" s="2">
        <f t="shared" ca="1" si="522"/>
        <v>0</v>
      </c>
      <c r="DK322" s="2">
        <f t="shared" ca="1" si="522"/>
        <v>0</v>
      </c>
      <c r="DL322" s="2">
        <f t="shared" ca="1" si="522"/>
        <v>0</v>
      </c>
      <c r="DM322" s="2">
        <f t="shared" ca="1" si="522"/>
        <v>0</v>
      </c>
      <c r="DN322" s="2">
        <f t="shared" ca="1" si="522"/>
        <v>0</v>
      </c>
      <c r="DO322" s="2">
        <f t="shared" ca="1" si="522"/>
        <v>0</v>
      </c>
      <c r="DP322" s="2">
        <f t="shared" ca="1" si="522"/>
        <v>0</v>
      </c>
      <c r="DQ322" s="2">
        <f t="shared" ca="1" si="522"/>
        <v>0</v>
      </c>
      <c r="DR322" s="2">
        <f t="shared" ca="1" si="522"/>
        <v>0</v>
      </c>
      <c r="DS322" s="2">
        <f t="shared" ca="1" si="522"/>
        <v>0</v>
      </c>
      <c r="DT322" s="2">
        <f t="shared" ca="1" si="522"/>
        <v>0</v>
      </c>
      <c r="DU322" s="2">
        <f t="shared" ca="1" si="522"/>
        <v>0</v>
      </c>
      <c r="DV322" s="2">
        <f t="shared" ca="1" si="522"/>
        <v>0</v>
      </c>
      <c r="DW322" s="2">
        <f t="shared" ca="1" si="522"/>
        <v>0</v>
      </c>
      <c r="DX322" s="2">
        <f t="shared" ca="1" si="522"/>
        <v>0</v>
      </c>
      <c r="DY322" s="2">
        <f t="shared" ca="1" si="522"/>
        <v>0</v>
      </c>
      <c r="DZ322" s="2">
        <f t="shared" ca="1" si="522"/>
        <v>0</v>
      </c>
      <c r="EA322" s="2">
        <f t="shared" ca="1" si="522"/>
        <v>0</v>
      </c>
      <c r="EB322" s="2">
        <f t="shared" ref="EB322:GM322" ca="1" si="523">$I112*EB158/(EB158+1E-36)</f>
        <v>0</v>
      </c>
      <c r="EC322" s="2">
        <f t="shared" ca="1" si="523"/>
        <v>0</v>
      </c>
      <c r="ED322" s="2">
        <f t="shared" ca="1" si="523"/>
        <v>0</v>
      </c>
      <c r="EE322" s="2">
        <f t="shared" ca="1" si="523"/>
        <v>0</v>
      </c>
      <c r="EF322" s="2">
        <f t="shared" ca="1" si="523"/>
        <v>0</v>
      </c>
      <c r="EG322" s="2">
        <f t="shared" ca="1" si="523"/>
        <v>0</v>
      </c>
      <c r="EH322" s="2">
        <f t="shared" ca="1" si="523"/>
        <v>0</v>
      </c>
      <c r="EI322" s="2">
        <f t="shared" ca="1" si="523"/>
        <v>0</v>
      </c>
      <c r="EJ322" s="2">
        <f t="shared" ca="1" si="523"/>
        <v>0</v>
      </c>
      <c r="EK322" s="2">
        <f t="shared" ca="1" si="523"/>
        <v>0</v>
      </c>
      <c r="EL322" s="2">
        <f t="shared" ca="1" si="523"/>
        <v>0</v>
      </c>
      <c r="EM322" s="2">
        <f t="shared" ca="1" si="523"/>
        <v>0</v>
      </c>
      <c r="EN322" s="2">
        <f t="shared" ca="1" si="523"/>
        <v>0</v>
      </c>
      <c r="EO322" s="2">
        <f t="shared" ca="1" si="523"/>
        <v>0</v>
      </c>
      <c r="EP322" s="2">
        <f t="shared" ca="1" si="523"/>
        <v>0</v>
      </c>
      <c r="EQ322" s="2">
        <f t="shared" ca="1" si="523"/>
        <v>0</v>
      </c>
      <c r="ER322" s="2">
        <f t="shared" ca="1" si="523"/>
        <v>0</v>
      </c>
      <c r="ES322" s="2">
        <f t="shared" ca="1" si="523"/>
        <v>0</v>
      </c>
      <c r="ET322" s="2">
        <f t="shared" ca="1" si="523"/>
        <v>0</v>
      </c>
      <c r="EU322" s="2">
        <f t="shared" ca="1" si="523"/>
        <v>0</v>
      </c>
      <c r="EV322" s="2">
        <f t="shared" ca="1" si="523"/>
        <v>0</v>
      </c>
      <c r="EW322" s="2">
        <f t="shared" ca="1" si="523"/>
        <v>0</v>
      </c>
      <c r="EX322" s="2">
        <f t="shared" ca="1" si="523"/>
        <v>0</v>
      </c>
      <c r="EY322" s="2">
        <f t="shared" ca="1" si="523"/>
        <v>0</v>
      </c>
      <c r="EZ322" s="2">
        <f t="shared" ca="1" si="523"/>
        <v>0</v>
      </c>
      <c r="FA322" s="2">
        <f t="shared" ca="1" si="523"/>
        <v>0</v>
      </c>
      <c r="FB322" s="2">
        <f t="shared" ca="1" si="523"/>
        <v>0</v>
      </c>
      <c r="FC322" s="2">
        <f t="shared" ca="1" si="523"/>
        <v>0</v>
      </c>
      <c r="FD322" s="2">
        <f t="shared" ca="1" si="523"/>
        <v>0</v>
      </c>
      <c r="FE322" s="2">
        <f t="shared" ca="1" si="523"/>
        <v>0</v>
      </c>
      <c r="FF322" s="2">
        <f t="shared" ca="1" si="523"/>
        <v>0</v>
      </c>
      <c r="FG322" s="2">
        <f t="shared" ca="1" si="523"/>
        <v>0</v>
      </c>
      <c r="FH322" s="2">
        <f t="shared" ca="1" si="523"/>
        <v>0</v>
      </c>
      <c r="FI322" s="2">
        <f t="shared" ca="1" si="523"/>
        <v>0</v>
      </c>
      <c r="FJ322" s="2">
        <f t="shared" ca="1" si="523"/>
        <v>0</v>
      </c>
      <c r="FK322" s="2">
        <f t="shared" ca="1" si="523"/>
        <v>0</v>
      </c>
      <c r="FL322" s="2">
        <f t="shared" ca="1" si="523"/>
        <v>0</v>
      </c>
      <c r="FM322" s="2">
        <f t="shared" ca="1" si="523"/>
        <v>0</v>
      </c>
      <c r="FN322" s="2">
        <f t="shared" ca="1" si="523"/>
        <v>0</v>
      </c>
      <c r="FO322" s="2">
        <f t="shared" ca="1" si="523"/>
        <v>0</v>
      </c>
      <c r="FP322" s="2">
        <f t="shared" ca="1" si="523"/>
        <v>0</v>
      </c>
      <c r="FQ322" s="2">
        <f t="shared" ca="1" si="523"/>
        <v>0</v>
      </c>
      <c r="FR322" s="2">
        <f t="shared" ca="1" si="523"/>
        <v>0</v>
      </c>
      <c r="FS322" s="2">
        <f t="shared" ca="1" si="523"/>
        <v>0</v>
      </c>
      <c r="FT322" s="2">
        <f t="shared" ca="1" si="523"/>
        <v>0</v>
      </c>
      <c r="FU322" s="2">
        <f t="shared" ca="1" si="523"/>
        <v>0</v>
      </c>
      <c r="FV322" s="2">
        <f t="shared" ca="1" si="523"/>
        <v>0</v>
      </c>
      <c r="FW322" s="2">
        <f t="shared" ca="1" si="523"/>
        <v>0</v>
      </c>
      <c r="FX322" s="2">
        <f t="shared" ca="1" si="523"/>
        <v>0</v>
      </c>
      <c r="FY322" s="2">
        <f t="shared" ca="1" si="523"/>
        <v>0</v>
      </c>
      <c r="FZ322" s="2">
        <f t="shared" ca="1" si="523"/>
        <v>0</v>
      </c>
      <c r="GA322" s="2">
        <f t="shared" ca="1" si="523"/>
        <v>0</v>
      </c>
      <c r="GB322" s="2">
        <f t="shared" ca="1" si="523"/>
        <v>0</v>
      </c>
      <c r="GC322" s="2">
        <f t="shared" ca="1" si="523"/>
        <v>0</v>
      </c>
      <c r="GD322" s="2">
        <f t="shared" ca="1" si="523"/>
        <v>0</v>
      </c>
      <c r="GE322" s="2">
        <f t="shared" ca="1" si="523"/>
        <v>0</v>
      </c>
      <c r="GF322" s="2">
        <f t="shared" ca="1" si="523"/>
        <v>0</v>
      </c>
      <c r="GG322" s="2">
        <f t="shared" ca="1" si="523"/>
        <v>0</v>
      </c>
      <c r="GH322" s="2">
        <f t="shared" ca="1" si="523"/>
        <v>0</v>
      </c>
      <c r="GI322" s="2">
        <f t="shared" ca="1" si="523"/>
        <v>0</v>
      </c>
      <c r="GJ322" s="2">
        <f t="shared" ca="1" si="523"/>
        <v>0</v>
      </c>
      <c r="GK322" s="2">
        <f t="shared" ca="1" si="523"/>
        <v>0</v>
      </c>
      <c r="GL322" s="2">
        <f t="shared" ca="1" si="523"/>
        <v>0</v>
      </c>
      <c r="GM322" s="2">
        <f t="shared" ca="1" si="523"/>
        <v>0</v>
      </c>
      <c r="GN322" s="2">
        <f t="shared" ref="GN322:IV322" ca="1" si="524">$I112*GN158/(GN158+1E-36)</f>
        <v>0</v>
      </c>
      <c r="GO322" s="2">
        <f t="shared" ca="1" si="524"/>
        <v>0</v>
      </c>
      <c r="GP322" s="2">
        <f t="shared" ca="1" si="524"/>
        <v>0</v>
      </c>
      <c r="GQ322" s="2">
        <f t="shared" ca="1" si="524"/>
        <v>0</v>
      </c>
      <c r="GR322" s="2">
        <f t="shared" ca="1" si="524"/>
        <v>0</v>
      </c>
      <c r="GS322" s="2">
        <f t="shared" ca="1" si="524"/>
        <v>0</v>
      </c>
      <c r="GT322" s="2">
        <f t="shared" ca="1" si="524"/>
        <v>0</v>
      </c>
      <c r="GU322" s="2">
        <f t="shared" ca="1" si="524"/>
        <v>0</v>
      </c>
      <c r="GV322" s="2">
        <f t="shared" ca="1" si="524"/>
        <v>0</v>
      </c>
      <c r="GW322" s="2">
        <f t="shared" ca="1" si="524"/>
        <v>0</v>
      </c>
      <c r="GX322" s="2">
        <f t="shared" ca="1" si="524"/>
        <v>0</v>
      </c>
      <c r="GY322" s="2">
        <f t="shared" ca="1" si="524"/>
        <v>0</v>
      </c>
      <c r="GZ322" s="2">
        <f t="shared" ca="1" si="524"/>
        <v>0</v>
      </c>
      <c r="HA322" s="2">
        <f t="shared" ca="1" si="524"/>
        <v>0</v>
      </c>
      <c r="HB322" s="2">
        <f t="shared" ca="1" si="524"/>
        <v>0</v>
      </c>
      <c r="HC322" s="2">
        <f t="shared" ca="1" si="524"/>
        <v>0</v>
      </c>
      <c r="HD322" s="2">
        <f t="shared" ca="1" si="524"/>
        <v>0</v>
      </c>
      <c r="HE322" s="2">
        <f t="shared" ca="1" si="524"/>
        <v>0</v>
      </c>
      <c r="HF322" s="2">
        <f t="shared" ca="1" si="524"/>
        <v>0</v>
      </c>
      <c r="HG322" s="2">
        <f t="shared" ca="1" si="524"/>
        <v>0</v>
      </c>
      <c r="HH322" s="2">
        <f t="shared" ca="1" si="524"/>
        <v>0</v>
      </c>
      <c r="HI322" s="2">
        <f t="shared" ca="1" si="524"/>
        <v>0</v>
      </c>
      <c r="HJ322" s="2">
        <f t="shared" ca="1" si="524"/>
        <v>0</v>
      </c>
      <c r="HK322" s="2">
        <f t="shared" ca="1" si="524"/>
        <v>0</v>
      </c>
      <c r="HL322" s="2">
        <f t="shared" ca="1" si="524"/>
        <v>0</v>
      </c>
      <c r="HM322" s="2">
        <f t="shared" ca="1" si="524"/>
        <v>0</v>
      </c>
      <c r="HN322" s="2">
        <f t="shared" ca="1" si="524"/>
        <v>0</v>
      </c>
      <c r="HO322" s="2">
        <f t="shared" ca="1" si="524"/>
        <v>0</v>
      </c>
      <c r="HP322" s="2">
        <f t="shared" ca="1" si="524"/>
        <v>0</v>
      </c>
      <c r="HQ322" s="2">
        <f t="shared" ca="1" si="524"/>
        <v>0</v>
      </c>
      <c r="HR322" s="2">
        <f t="shared" ca="1" si="524"/>
        <v>0</v>
      </c>
      <c r="HS322" s="2">
        <f t="shared" ca="1" si="524"/>
        <v>0</v>
      </c>
      <c r="HT322" s="2">
        <f t="shared" ca="1" si="524"/>
        <v>0</v>
      </c>
      <c r="HU322" s="2">
        <f t="shared" ca="1" si="524"/>
        <v>0</v>
      </c>
      <c r="HV322" s="2">
        <f t="shared" ca="1" si="524"/>
        <v>0</v>
      </c>
      <c r="HW322" s="2">
        <f t="shared" ca="1" si="524"/>
        <v>0</v>
      </c>
      <c r="HX322" s="2">
        <f t="shared" ca="1" si="524"/>
        <v>0</v>
      </c>
      <c r="HY322" s="2">
        <f t="shared" ca="1" si="524"/>
        <v>0</v>
      </c>
      <c r="HZ322" s="2">
        <f t="shared" ca="1" si="524"/>
        <v>0</v>
      </c>
      <c r="IA322" s="2">
        <f t="shared" ca="1" si="524"/>
        <v>0</v>
      </c>
      <c r="IB322" s="2">
        <f t="shared" ca="1" si="524"/>
        <v>0</v>
      </c>
      <c r="IC322" s="2">
        <f t="shared" ca="1" si="524"/>
        <v>0</v>
      </c>
      <c r="ID322" s="2">
        <f t="shared" ca="1" si="524"/>
        <v>0</v>
      </c>
      <c r="IE322" s="2">
        <f t="shared" ca="1" si="524"/>
        <v>0</v>
      </c>
      <c r="IF322" s="2">
        <f t="shared" ca="1" si="524"/>
        <v>0</v>
      </c>
      <c r="IG322" s="2">
        <f t="shared" ca="1" si="524"/>
        <v>0</v>
      </c>
      <c r="IH322" s="2">
        <f t="shared" ca="1" si="524"/>
        <v>0</v>
      </c>
      <c r="II322" s="2">
        <f t="shared" ca="1" si="524"/>
        <v>0</v>
      </c>
      <c r="IJ322" s="2">
        <f t="shared" ca="1" si="524"/>
        <v>0</v>
      </c>
      <c r="IK322" s="2">
        <f t="shared" ca="1" si="524"/>
        <v>0</v>
      </c>
      <c r="IL322" s="2">
        <f t="shared" ca="1" si="524"/>
        <v>0</v>
      </c>
      <c r="IM322" s="2">
        <f t="shared" ca="1" si="524"/>
        <v>0</v>
      </c>
      <c r="IN322" s="2">
        <f t="shared" ca="1" si="524"/>
        <v>0</v>
      </c>
      <c r="IO322" s="2">
        <f t="shared" ca="1" si="524"/>
        <v>0</v>
      </c>
      <c r="IP322" s="2">
        <f t="shared" ca="1" si="524"/>
        <v>0</v>
      </c>
      <c r="IQ322" s="2">
        <f t="shared" ca="1" si="524"/>
        <v>0</v>
      </c>
      <c r="IR322" s="2">
        <f t="shared" ca="1" si="524"/>
        <v>0</v>
      </c>
      <c r="IS322" s="2">
        <f t="shared" ca="1" si="524"/>
        <v>0</v>
      </c>
      <c r="IT322" s="2">
        <f t="shared" ca="1" si="524"/>
        <v>0</v>
      </c>
      <c r="IU322" s="2">
        <f t="shared" ca="1" si="524"/>
        <v>0</v>
      </c>
      <c r="IV322" s="2">
        <f t="shared" ca="1" si="524"/>
        <v>0</v>
      </c>
    </row>
    <row r="323" spans="1:256" x14ac:dyDescent="0.15">
      <c r="A323" s="24" t="s">
        <v>340</v>
      </c>
      <c r="B323" s="2" t="s">
        <v>77</v>
      </c>
      <c r="C323" s="4">
        <f t="shared" ca="1" si="504"/>
        <v>0</v>
      </c>
      <c r="D323" s="2">
        <f t="shared" ref="D323:BO323" ca="1" si="525">$I113*D159/(D159+1E-36)</f>
        <v>0</v>
      </c>
      <c r="E323" s="2">
        <f t="shared" ca="1" si="525"/>
        <v>0</v>
      </c>
      <c r="F323" s="2">
        <f t="shared" ca="1" si="525"/>
        <v>0</v>
      </c>
      <c r="G323" s="2">
        <f t="shared" ca="1" si="525"/>
        <v>0</v>
      </c>
      <c r="H323" s="2">
        <f t="shared" ca="1" si="525"/>
        <v>0</v>
      </c>
      <c r="I323" s="2">
        <f t="shared" ca="1" si="525"/>
        <v>0</v>
      </c>
      <c r="J323" s="2">
        <f t="shared" ca="1" si="525"/>
        <v>0</v>
      </c>
      <c r="K323" s="2">
        <f t="shared" ca="1" si="525"/>
        <v>0</v>
      </c>
      <c r="L323" s="2">
        <f t="shared" ca="1" si="525"/>
        <v>0</v>
      </c>
      <c r="M323" s="2">
        <f t="shared" ca="1" si="525"/>
        <v>0</v>
      </c>
      <c r="N323" s="2">
        <f t="shared" ca="1" si="525"/>
        <v>0</v>
      </c>
      <c r="O323" s="2">
        <f t="shared" ca="1" si="525"/>
        <v>0</v>
      </c>
      <c r="P323" s="2">
        <f t="shared" ca="1" si="525"/>
        <v>0</v>
      </c>
      <c r="Q323" s="2">
        <f t="shared" ca="1" si="525"/>
        <v>0</v>
      </c>
      <c r="R323" s="2">
        <f t="shared" ca="1" si="525"/>
        <v>0</v>
      </c>
      <c r="S323" s="2">
        <f t="shared" ca="1" si="525"/>
        <v>0</v>
      </c>
      <c r="T323" s="2">
        <f t="shared" ca="1" si="525"/>
        <v>0</v>
      </c>
      <c r="U323" s="2">
        <f t="shared" ca="1" si="525"/>
        <v>0</v>
      </c>
      <c r="V323" s="2">
        <f t="shared" ca="1" si="525"/>
        <v>0</v>
      </c>
      <c r="W323" s="2">
        <f t="shared" ca="1" si="525"/>
        <v>0</v>
      </c>
      <c r="X323" s="2">
        <f t="shared" ca="1" si="525"/>
        <v>0</v>
      </c>
      <c r="Y323" s="2">
        <f t="shared" ca="1" si="525"/>
        <v>0</v>
      </c>
      <c r="Z323" s="2">
        <f t="shared" ca="1" si="525"/>
        <v>0</v>
      </c>
      <c r="AA323" s="2">
        <f t="shared" ca="1" si="525"/>
        <v>0</v>
      </c>
      <c r="AB323" s="2">
        <f t="shared" ca="1" si="525"/>
        <v>0</v>
      </c>
      <c r="AC323" s="2">
        <f t="shared" ca="1" si="525"/>
        <v>0</v>
      </c>
      <c r="AD323" s="2">
        <f t="shared" ca="1" si="525"/>
        <v>0</v>
      </c>
      <c r="AE323" s="2">
        <f t="shared" ca="1" si="525"/>
        <v>0</v>
      </c>
      <c r="AF323" s="2">
        <f t="shared" ca="1" si="525"/>
        <v>0</v>
      </c>
      <c r="AG323" s="2">
        <f t="shared" ca="1" si="525"/>
        <v>0</v>
      </c>
      <c r="AH323" s="2">
        <f t="shared" ca="1" si="525"/>
        <v>0</v>
      </c>
      <c r="AI323" s="2">
        <f t="shared" ca="1" si="525"/>
        <v>0</v>
      </c>
      <c r="AJ323" s="2">
        <f t="shared" ca="1" si="525"/>
        <v>0</v>
      </c>
      <c r="AK323" s="2">
        <f t="shared" ca="1" si="525"/>
        <v>0</v>
      </c>
      <c r="AL323" s="2">
        <f t="shared" ca="1" si="525"/>
        <v>0</v>
      </c>
      <c r="AM323" s="2">
        <f t="shared" ca="1" si="525"/>
        <v>0</v>
      </c>
      <c r="AN323" s="2">
        <f t="shared" ca="1" si="525"/>
        <v>0</v>
      </c>
      <c r="AO323" s="2">
        <f t="shared" ca="1" si="525"/>
        <v>0</v>
      </c>
      <c r="AP323" s="2">
        <f t="shared" ca="1" si="525"/>
        <v>0</v>
      </c>
      <c r="AQ323" s="2">
        <f t="shared" ca="1" si="525"/>
        <v>0</v>
      </c>
      <c r="AR323" s="2">
        <f t="shared" ca="1" si="525"/>
        <v>0</v>
      </c>
      <c r="AS323" s="2">
        <f t="shared" ca="1" si="525"/>
        <v>0</v>
      </c>
      <c r="AT323" s="2">
        <f t="shared" ca="1" si="525"/>
        <v>0</v>
      </c>
      <c r="AU323" s="2">
        <f t="shared" ca="1" si="525"/>
        <v>0</v>
      </c>
      <c r="AV323" s="2">
        <f t="shared" ca="1" si="525"/>
        <v>0</v>
      </c>
      <c r="AW323" s="2">
        <f t="shared" ca="1" si="525"/>
        <v>0</v>
      </c>
      <c r="AX323" s="2">
        <f t="shared" ca="1" si="525"/>
        <v>0</v>
      </c>
      <c r="AY323" s="2">
        <f t="shared" ca="1" si="525"/>
        <v>0</v>
      </c>
      <c r="AZ323" s="2">
        <f t="shared" ca="1" si="525"/>
        <v>0</v>
      </c>
      <c r="BA323" s="2">
        <f t="shared" ca="1" si="525"/>
        <v>0</v>
      </c>
      <c r="BB323" s="2">
        <f t="shared" ca="1" si="525"/>
        <v>0</v>
      </c>
      <c r="BC323" s="2">
        <f t="shared" ca="1" si="525"/>
        <v>0</v>
      </c>
      <c r="BD323" s="2">
        <f t="shared" ca="1" si="525"/>
        <v>0</v>
      </c>
      <c r="BE323" s="2">
        <f t="shared" ca="1" si="525"/>
        <v>0</v>
      </c>
      <c r="BF323" s="2">
        <f t="shared" ca="1" si="525"/>
        <v>0</v>
      </c>
      <c r="BG323" s="2">
        <f t="shared" ca="1" si="525"/>
        <v>0</v>
      </c>
      <c r="BH323" s="2">
        <f t="shared" ca="1" si="525"/>
        <v>0</v>
      </c>
      <c r="BI323" s="2">
        <f t="shared" ca="1" si="525"/>
        <v>0</v>
      </c>
      <c r="BJ323" s="2">
        <f t="shared" ca="1" si="525"/>
        <v>0</v>
      </c>
      <c r="BK323" s="2">
        <f t="shared" ca="1" si="525"/>
        <v>0</v>
      </c>
      <c r="BL323" s="2">
        <f t="shared" ca="1" si="525"/>
        <v>0</v>
      </c>
      <c r="BM323" s="2">
        <f t="shared" ca="1" si="525"/>
        <v>0</v>
      </c>
      <c r="BN323" s="2">
        <f t="shared" ca="1" si="525"/>
        <v>0</v>
      </c>
      <c r="BO323" s="2">
        <f t="shared" ca="1" si="525"/>
        <v>0</v>
      </c>
      <c r="BP323" s="2">
        <f t="shared" ref="BP323:EA323" ca="1" si="526">$I113*BP159/(BP159+1E-36)</f>
        <v>0</v>
      </c>
      <c r="BQ323" s="2">
        <f t="shared" ca="1" si="526"/>
        <v>0</v>
      </c>
      <c r="BR323" s="2">
        <f t="shared" ca="1" si="526"/>
        <v>0</v>
      </c>
      <c r="BS323" s="2">
        <f t="shared" ca="1" si="526"/>
        <v>0</v>
      </c>
      <c r="BT323" s="2">
        <f t="shared" ca="1" si="526"/>
        <v>0</v>
      </c>
      <c r="BU323" s="2">
        <f t="shared" ca="1" si="526"/>
        <v>0</v>
      </c>
      <c r="BV323" s="2">
        <f t="shared" ca="1" si="526"/>
        <v>0</v>
      </c>
      <c r="BW323" s="2">
        <f t="shared" ca="1" si="526"/>
        <v>0</v>
      </c>
      <c r="BX323" s="2">
        <f t="shared" ca="1" si="526"/>
        <v>0</v>
      </c>
      <c r="BY323" s="2">
        <f t="shared" ca="1" si="526"/>
        <v>0</v>
      </c>
      <c r="BZ323" s="2">
        <f t="shared" ca="1" si="526"/>
        <v>0</v>
      </c>
      <c r="CA323" s="2">
        <f t="shared" ca="1" si="526"/>
        <v>0</v>
      </c>
      <c r="CB323" s="2">
        <f t="shared" ca="1" si="526"/>
        <v>0</v>
      </c>
      <c r="CC323" s="2">
        <f t="shared" ca="1" si="526"/>
        <v>0</v>
      </c>
      <c r="CD323" s="2">
        <f t="shared" ca="1" si="526"/>
        <v>0</v>
      </c>
      <c r="CE323" s="2">
        <f t="shared" ca="1" si="526"/>
        <v>0</v>
      </c>
      <c r="CF323" s="2">
        <f t="shared" ca="1" si="526"/>
        <v>0</v>
      </c>
      <c r="CG323" s="2">
        <f t="shared" ca="1" si="526"/>
        <v>0</v>
      </c>
      <c r="CH323" s="2">
        <f t="shared" ca="1" si="526"/>
        <v>0</v>
      </c>
      <c r="CI323" s="2">
        <f t="shared" ca="1" si="526"/>
        <v>0</v>
      </c>
      <c r="CJ323" s="2">
        <f t="shared" ca="1" si="526"/>
        <v>0</v>
      </c>
      <c r="CK323" s="2">
        <f t="shared" ca="1" si="526"/>
        <v>0</v>
      </c>
      <c r="CL323" s="2">
        <f t="shared" ca="1" si="526"/>
        <v>0</v>
      </c>
      <c r="CM323" s="2">
        <f t="shared" ca="1" si="526"/>
        <v>0</v>
      </c>
      <c r="CN323" s="2">
        <f t="shared" ca="1" si="526"/>
        <v>0</v>
      </c>
      <c r="CO323" s="2">
        <f t="shared" ca="1" si="526"/>
        <v>0</v>
      </c>
      <c r="CP323" s="2">
        <f t="shared" ca="1" si="526"/>
        <v>0</v>
      </c>
      <c r="CQ323" s="2">
        <f t="shared" ca="1" si="526"/>
        <v>0</v>
      </c>
      <c r="CR323" s="2">
        <f t="shared" ca="1" si="526"/>
        <v>0</v>
      </c>
      <c r="CS323" s="2">
        <f t="shared" ca="1" si="526"/>
        <v>0</v>
      </c>
      <c r="CT323" s="2">
        <f t="shared" ca="1" si="526"/>
        <v>0</v>
      </c>
      <c r="CU323" s="2">
        <f t="shared" ca="1" si="526"/>
        <v>0</v>
      </c>
      <c r="CV323" s="2">
        <f t="shared" ca="1" si="526"/>
        <v>0</v>
      </c>
      <c r="CW323" s="2">
        <f t="shared" ca="1" si="526"/>
        <v>0</v>
      </c>
      <c r="CX323" s="2">
        <f t="shared" ca="1" si="526"/>
        <v>0</v>
      </c>
      <c r="CY323" s="2">
        <f t="shared" ca="1" si="526"/>
        <v>0</v>
      </c>
      <c r="CZ323" s="2">
        <f t="shared" ca="1" si="526"/>
        <v>0</v>
      </c>
      <c r="DA323" s="2">
        <f t="shared" ca="1" si="526"/>
        <v>0</v>
      </c>
      <c r="DB323" s="2">
        <f t="shared" ca="1" si="526"/>
        <v>0</v>
      </c>
      <c r="DC323" s="2">
        <f t="shared" ca="1" si="526"/>
        <v>0</v>
      </c>
      <c r="DD323" s="2">
        <f t="shared" ca="1" si="526"/>
        <v>0</v>
      </c>
      <c r="DE323" s="2">
        <f t="shared" ca="1" si="526"/>
        <v>0</v>
      </c>
      <c r="DF323" s="2">
        <f t="shared" ca="1" si="526"/>
        <v>0</v>
      </c>
      <c r="DG323" s="2">
        <f t="shared" ca="1" si="526"/>
        <v>0</v>
      </c>
      <c r="DH323" s="2">
        <f t="shared" ca="1" si="526"/>
        <v>0</v>
      </c>
      <c r="DI323" s="2">
        <f t="shared" ca="1" si="526"/>
        <v>0</v>
      </c>
      <c r="DJ323" s="2">
        <f t="shared" ca="1" si="526"/>
        <v>0</v>
      </c>
      <c r="DK323" s="2">
        <f t="shared" ca="1" si="526"/>
        <v>0</v>
      </c>
      <c r="DL323" s="2">
        <f t="shared" ca="1" si="526"/>
        <v>0</v>
      </c>
      <c r="DM323" s="2">
        <f t="shared" ca="1" si="526"/>
        <v>0</v>
      </c>
      <c r="DN323" s="2">
        <f t="shared" ca="1" si="526"/>
        <v>0</v>
      </c>
      <c r="DO323" s="2">
        <f t="shared" ca="1" si="526"/>
        <v>0</v>
      </c>
      <c r="DP323" s="2">
        <f t="shared" ca="1" si="526"/>
        <v>0</v>
      </c>
      <c r="DQ323" s="2">
        <f t="shared" ca="1" si="526"/>
        <v>0</v>
      </c>
      <c r="DR323" s="2">
        <f t="shared" ca="1" si="526"/>
        <v>0</v>
      </c>
      <c r="DS323" s="2">
        <f t="shared" ca="1" si="526"/>
        <v>0</v>
      </c>
      <c r="DT323" s="2">
        <f t="shared" ca="1" si="526"/>
        <v>0</v>
      </c>
      <c r="DU323" s="2">
        <f t="shared" ca="1" si="526"/>
        <v>0</v>
      </c>
      <c r="DV323" s="2">
        <f t="shared" ca="1" si="526"/>
        <v>0</v>
      </c>
      <c r="DW323" s="2">
        <f t="shared" ca="1" si="526"/>
        <v>0</v>
      </c>
      <c r="DX323" s="2">
        <f t="shared" ca="1" si="526"/>
        <v>0</v>
      </c>
      <c r="DY323" s="2">
        <f t="shared" ca="1" si="526"/>
        <v>0</v>
      </c>
      <c r="DZ323" s="2">
        <f t="shared" ca="1" si="526"/>
        <v>0</v>
      </c>
      <c r="EA323" s="2">
        <f t="shared" ca="1" si="526"/>
        <v>0</v>
      </c>
      <c r="EB323" s="2">
        <f t="shared" ref="EB323:GM323" ca="1" si="527">$I113*EB159/(EB159+1E-36)</f>
        <v>0</v>
      </c>
      <c r="EC323" s="2">
        <f t="shared" ca="1" si="527"/>
        <v>0</v>
      </c>
      <c r="ED323" s="2">
        <f t="shared" ca="1" si="527"/>
        <v>0</v>
      </c>
      <c r="EE323" s="2">
        <f t="shared" ca="1" si="527"/>
        <v>0</v>
      </c>
      <c r="EF323" s="2">
        <f t="shared" ca="1" si="527"/>
        <v>0</v>
      </c>
      <c r="EG323" s="2">
        <f t="shared" ca="1" si="527"/>
        <v>0</v>
      </c>
      <c r="EH323" s="2">
        <f t="shared" ca="1" si="527"/>
        <v>0</v>
      </c>
      <c r="EI323" s="2">
        <f t="shared" ca="1" si="527"/>
        <v>0</v>
      </c>
      <c r="EJ323" s="2">
        <f t="shared" ca="1" si="527"/>
        <v>0</v>
      </c>
      <c r="EK323" s="2">
        <f t="shared" ca="1" si="527"/>
        <v>0</v>
      </c>
      <c r="EL323" s="2">
        <f t="shared" ca="1" si="527"/>
        <v>0</v>
      </c>
      <c r="EM323" s="2">
        <f t="shared" ca="1" si="527"/>
        <v>0</v>
      </c>
      <c r="EN323" s="2">
        <f t="shared" ca="1" si="527"/>
        <v>0</v>
      </c>
      <c r="EO323" s="2">
        <f t="shared" ca="1" si="527"/>
        <v>0</v>
      </c>
      <c r="EP323" s="2">
        <f t="shared" ca="1" si="527"/>
        <v>0</v>
      </c>
      <c r="EQ323" s="2">
        <f t="shared" ca="1" si="527"/>
        <v>0</v>
      </c>
      <c r="ER323" s="2">
        <f t="shared" ca="1" si="527"/>
        <v>0</v>
      </c>
      <c r="ES323" s="2">
        <f t="shared" ca="1" si="527"/>
        <v>0</v>
      </c>
      <c r="ET323" s="2">
        <f t="shared" ca="1" si="527"/>
        <v>0</v>
      </c>
      <c r="EU323" s="2">
        <f t="shared" ca="1" si="527"/>
        <v>0</v>
      </c>
      <c r="EV323" s="2">
        <f t="shared" ca="1" si="527"/>
        <v>0</v>
      </c>
      <c r="EW323" s="2">
        <f t="shared" ca="1" si="527"/>
        <v>0</v>
      </c>
      <c r="EX323" s="2">
        <f t="shared" ca="1" si="527"/>
        <v>0</v>
      </c>
      <c r="EY323" s="2">
        <f t="shared" ca="1" si="527"/>
        <v>0</v>
      </c>
      <c r="EZ323" s="2">
        <f t="shared" ca="1" si="527"/>
        <v>0</v>
      </c>
      <c r="FA323" s="2">
        <f t="shared" ca="1" si="527"/>
        <v>0</v>
      </c>
      <c r="FB323" s="2">
        <f t="shared" ca="1" si="527"/>
        <v>0</v>
      </c>
      <c r="FC323" s="2">
        <f t="shared" ca="1" si="527"/>
        <v>0</v>
      </c>
      <c r="FD323" s="2">
        <f t="shared" ca="1" si="527"/>
        <v>0</v>
      </c>
      <c r="FE323" s="2">
        <f t="shared" ca="1" si="527"/>
        <v>0</v>
      </c>
      <c r="FF323" s="2">
        <f t="shared" ca="1" si="527"/>
        <v>0</v>
      </c>
      <c r="FG323" s="2">
        <f t="shared" ca="1" si="527"/>
        <v>0</v>
      </c>
      <c r="FH323" s="2">
        <f t="shared" ca="1" si="527"/>
        <v>0</v>
      </c>
      <c r="FI323" s="2">
        <f t="shared" ca="1" si="527"/>
        <v>0</v>
      </c>
      <c r="FJ323" s="2">
        <f t="shared" ca="1" si="527"/>
        <v>0</v>
      </c>
      <c r="FK323" s="2">
        <f t="shared" ca="1" si="527"/>
        <v>0</v>
      </c>
      <c r="FL323" s="2">
        <f t="shared" ca="1" si="527"/>
        <v>0</v>
      </c>
      <c r="FM323" s="2">
        <f t="shared" ca="1" si="527"/>
        <v>0</v>
      </c>
      <c r="FN323" s="2">
        <f t="shared" ca="1" si="527"/>
        <v>0</v>
      </c>
      <c r="FO323" s="2">
        <f t="shared" ca="1" si="527"/>
        <v>0</v>
      </c>
      <c r="FP323" s="2">
        <f t="shared" ca="1" si="527"/>
        <v>0</v>
      </c>
      <c r="FQ323" s="2">
        <f t="shared" ca="1" si="527"/>
        <v>0</v>
      </c>
      <c r="FR323" s="2">
        <f t="shared" ca="1" si="527"/>
        <v>0</v>
      </c>
      <c r="FS323" s="2">
        <f t="shared" ca="1" si="527"/>
        <v>0</v>
      </c>
      <c r="FT323" s="2">
        <f t="shared" ca="1" si="527"/>
        <v>0</v>
      </c>
      <c r="FU323" s="2">
        <f t="shared" ca="1" si="527"/>
        <v>0</v>
      </c>
      <c r="FV323" s="2">
        <f t="shared" ca="1" si="527"/>
        <v>0</v>
      </c>
      <c r="FW323" s="2">
        <f t="shared" ca="1" si="527"/>
        <v>0</v>
      </c>
      <c r="FX323" s="2">
        <f t="shared" ca="1" si="527"/>
        <v>0</v>
      </c>
      <c r="FY323" s="2">
        <f t="shared" ca="1" si="527"/>
        <v>0</v>
      </c>
      <c r="FZ323" s="2">
        <f t="shared" ca="1" si="527"/>
        <v>0</v>
      </c>
      <c r="GA323" s="2">
        <f t="shared" ca="1" si="527"/>
        <v>0</v>
      </c>
      <c r="GB323" s="2">
        <f t="shared" ca="1" si="527"/>
        <v>0</v>
      </c>
      <c r="GC323" s="2">
        <f t="shared" ca="1" si="527"/>
        <v>0</v>
      </c>
      <c r="GD323" s="2">
        <f t="shared" ca="1" si="527"/>
        <v>0</v>
      </c>
      <c r="GE323" s="2">
        <f t="shared" ca="1" si="527"/>
        <v>0</v>
      </c>
      <c r="GF323" s="2">
        <f t="shared" ca="1" si="527"/>
        <v>0</v>
      </c>
      <c r="GG323" s="2">
        <f t="shared" ca="1" si="527"/>
        <v>0</v>
      </c>
      <c r="GH323" s="2">
        <f t="shared" ca="1" si="527"/>
        <v>0</v>
      </c>
      <c r="GI323" s="2">
        <f t="shared" ca="1" si="527"/>
        <v>0</v>
      </c>
      <c r="GJ323" s="2">
        <f t="shared" ca="1" si="527"/>
        <v>0</v>
      </c>
      <c r="GK323" s="2">
        <f t="shared" ca="1" si="527"/>
        <v>0</v>
      </c>
      <c r="GL323" s="2">
        <f t="shared" ca="1" si="527"/>
        <v>0</v>
      </c>
      <c r="GM323" s="2">
        <f t="shared" ca="1" si="527"/>
        <v>0</v>
      </c>
      <c r="GN323" s="2">
        <f t="shared" ref="GN323:IV323" ca="1" si="528">$I113*GN159/(GN159+1E-36)</f>
        <v>0</v>
      </c>
      <c r="GO323" s="2">
        <f t="shared" ca="1" si="528"/>
        <v>0</v>
      </c>
      <c r="GP323" s="2">
        <f t="shared" ca="1" si="528"/>
        <v>0</v>
      </c>
      <c r="GQ323" s="2">
        <f t="shared" ca="1" si="528"/>
        <v>0</v>
      </c>
      <c r="GR323" s="2">
        <f t="shared" ca="1" si="528"/>
        <v>0</v>
      </c>
      <c r="GS323" s="2">
        <f t="shared" ca="1" si="528"/>
        <v>0</v>
      </c>
      <c r="GT323" s="2">
        <f t="shared" ca="1" si="528"/>
        <v>0</v>
      </c>
      <c r="GU323" s="2">
        <f t="shared" ca="1" si="528"/>
        <v>0</v>
      </c>
      <c r="GV323" s="2">
        <f t="shared" ca="1" si="528"/>
        <v>0</v>
      </c>
      <c r="GW323" s="2">
        <f t="shared" ca="1" si="528"/>
        <v>0</v>
      </c>
      <c r="GX323" s="2">
        <f t="shared" ca="1" si="528"/>
        <v>0</v>
      </c>
      <c r="GY323" s="2">
        <f t="shared" ca="1" si="528"/>
        <v>0</v>
      </c>
      <c r="GZ323" s="2">
        <f t="shared" ca="1" si="528"/>
        <v>0</v>
      </c>
      <c r="HA323" s="2">
        <f t="shared" ca="1" si="528"/>
        <v>0</v>
      </c>
      <c r="HB323" s="2">
        <f t="shared" ca="1" si="528"/>
        <v>0</v>
      </c>
      <c r="HC323" s="2">
        <f t="shared" ca="1" si="528"/>
        <v>0</v>
      </c>
      <c r="HD323" s="2">
        <f t="shared" ca="1" si="528"/>
        <v>0</v>
      </c>
      <c r="HE323" s="2">
        <f t="shared" ca="1" si="528"/>
        <v>0</v>
      </c>
      <c r="HF323" s="2">
        <f t="shared" ca="1" si="528"/>
        <v>0</v>
      </c>
      <c r="HG323" s="2">
        <f t="shared" ca="1" si="528"/>
        <v>0</v>
      </c>
      <c r="HH323" s="2">
        <f t="shared" ca="1" si="528"/>
        <v>0</v>
      </c>
      <c r="HI323" s="2">
        <f t="shared" ca="1" si="528"/>
        <v>0</v>
      </c>
      <c r="HJ323" s="2">
        <f t="shared" ca="1" si="528"/>
        <v>0</v>
      </c>
      <c r="HK323" s="2">
        <f t="shared" ca="1" si="528"/>
        <v>0</v>
      </c>
      <c r="HL323" s="2">
        <f t="shared" ca="1" si="528"/>
        <v>0</v>
      </c>
      <c r="HM323" s="2">
        <f t="shared" ca="1" si="528"/>
        <v>0</v>
      </c>
      <c r="HN323" s="2">
        <f t="shared" ca="1" si="528"/>
        <v>0</v>
      </c>
      <c r="HO323" s="2">
        <f t="shared" ca="1" si="528"/>
        <v>0</v>
      </c>
      <c r="HP323" s="2">
        <f t="shared" ca="1" si="528"/>
        <v>0</v>
      </c>
      <c r="HQ323" s="2">
        <f t="shared" ca="1" si="528"/>
        <v>0</v>
      </c>
      <c r="HR323" s="2">
        <f t="shared" ca="1" si="528"/>
        <v>0</v>
      </c>
      <c r="HS323" s="2">
        <f t="shared" ca="1" si="528"/>
        <v>0</v>
      </c>
      <c r="HT323" s="2">
        <f t="shared" ca="1" si="528"/>
        <v>0</v>
      </c>
      <c r="HU323" s="2">
        <f t="shared" ca="1" si="528"/>
        <v>0</v>
      </c>
      <c r="HV323" s="2">
        <f t="shared" ca="1" si="528"/>
        <v>0</v>
      </c>
      <c r="HW323" s="2">
        <f t="shared" ca="1" si="528"/>
        <v>0</v>
      </c>
      <c r="HX323" s="2">
        <f t="shared" ca="1" si="528"/>
        <v>0</v>
      </c>
      <c r="HY323" s="2">
        <f t="shared" ca="1" si="528"/>
        <v>0</v>
      </c>
      <c r="HZ323" s="2">
        <f t="shared" ca="1" si="528"/>
        <v>0</v>
      </c>
      <c r="IA323" s="2">
        <f t="shared" ca="1" si="528"/>
        <v>0</v>
      </c>
      <c r="IB323" s="2">
        <f t="shared" ca="1" si="528"/>
        <v>0</v>
      </c>
      <c r="IC323" s="2">
        <f t="shared" ca="1" si="528"/>
        <v>0</v>
      </c>
      <c r="ID323" s="2">
        <f t="shared" ca="1" si="528"/>
        <v>0</v>
      </c>
      <c r="IE323" s="2">
        <f t="shared" ca="1" si="528"/>
        <v>0</v>
      </c>
      <c r="IF323" s="2">
        <f t="shared" ca="1" si="528"/>
        <v>0</v>
      </c>
      <c r="IG323" s="2">
        <f t="shared" ca="1" si="528"/>
        <v>0</v>
      </c>
      <c r="IH323" s="2">
        <f t="shared" ca="1" si="528"/>
        <v>0</v>
      </c>
      <c r="II323" s="2">
        <f t="shared" ca="1" si="528"/>
        <v>0</v>
      </c>
      <c r="IJ323" s="2">
        <f t="shared" ca="1" si="528"/>
        <v>0</v>
      </c>
      <c r="IK323" s="2">
        <f t="shared" ca="1" si="528"/>
        <v>0</v>
      </c>
      <c r="IL323" s="2">
        <f t="shared" ca="1" si="528"/>
        <v>0</v>
      </c>
      <c r="IM323" s="2">
        <f t="shared" ca="1" si="528"/>
        <v>0</v>
      </c>
      <c r="IN323" s="2">
        <f t="shared" ca="1" si="528"/>
        <v>0</v>
      </c>
      <c r="IO323" s="2">
        <f t="shared" ca="1" si="528"/>
        <v>0</v>
      </c>
      <c r="IP323" s="2">
        <f t="shared" ca="1" si="528"/>
        <v>0</v>
      </c>
      <c r="IQ323" s="2">
        <f t="shared" ca="1" si="528"/>
        <v>0</v>
      </c>
      <c r="IR323" s="2">
        <f t="shared" ca="1" si="528"/>
        <v>0</v>
      </c>
      <c r="IS323" s="2">
        <f t="shared" ca="1" si="528"/>
        <v>0</v>
      </c>
      <c r="IT323" s="2">
        <f t="shared" ca="1" si="528"/>
        <v>0</v>
      </c>
      <c r="IU323" s="2">
        <f t="shared" ca="1" si="528"/>
        <v>0</v>
      </c>
      <c r="IV323" s="2">
        <f t="shared" ca="1" si="528"/>
        <v>0</v>
      </c>
    </row>
    <row r="324" spans="1:256" x14ac:dyDescent="0.15">
      <c r="A324" s="24" t="s">
        <v>341</v>
      </c>
      <c r="B324" s="2" t="s">
        <v>77</v>
      </c>
      <c r="C324" s="4">
        <f t="shared" ca="1" si="504"/>
        <v>0</v>
      </c>
      <c r="D324" s="2">
        <f t="shared" ref="D324:BO324" ca="1" si="529">$I114*D160/(D160+1E-36)</f>
        <v>0</v>
      </c>
      <c r="E324" s="2">
        <f t="shared" ca="1" si="529"/>
        <v>0</v>
      </c>
      <c r="F324" s="2">
        <f t="shared" ca="1" si="529"/>
        <v>0</v>
      </c>
      <c r="G324" s="2">
        <f t="shared" ca="1" si="529"/>
        <v>0</v>
      </c>
      <c r="H324" s="2">
        <f t="shared" ca="1" si="529"/>
        <v>0</v>
      </c>
      <c r="I324" s="2">
        <f t="shared" ca="1" si="529"/>
        <v>0</v>
      </c>
      <c r="J324" s="2">
        <f t="shared" ca="1" si="529"/>
        <v>0</v>
      </c>
      <c r="K324" s="2">
        <f t="shared" ca="1" si="529"/>
        <v>0</v>
      </c>
      <c r="L324" s="2">
        <f t="shared" ca="1" si="529"/>
        <v>0</v>
      </c>
      <c r="M324" s="2">
        <f t="shared" ca="1" si="529"/>
        <v>0</v>
      </c>
      <c r="N324" s="2">
        <f t="shared" ca="1" si="529"/>
        <v>0</v>
      </c>
      <c r="O324" s="2">
        <f t="shared" ca="1" si="529"/>
        <v>0</v>
      </c>
      <c r="P324" s="2">
        <f t="shared" ca="1" si="529"/>
        <v>0</v>
      </c>
      <c r="Q324" s="2">
        <f t="shared" ca="1" si="529"/>
        <v>0</v>
      </c>
      <c r="R324" s="2">
        <f t="shared" ca="1" si="529"/>
        <v>0</v>
      </c>
      <c r="S324" s="2">
        <f t="shared" ca="1" si="529"/>
        <v>0</v>
      </c>
      <c r="T324" s="2">
        <f t="shared" ca="1" si="529"/>
        <v>0</v>
      </c>
      <c r="U324" s="2">
        <f t="shared" ca="1" si="529"/>
        <v>0</v>
      </c>
      <c r="V324" s="2">
        <f t="shared" ca="1" si="529"/>
        <v>0</v>
      </c>
      <c r="W324" s="2">
        <f t="shared" ca="1" si="529"/>
        <v>0</v>
      </c>
      <c r="X324" s="2">
        <f t="shared" ca="1" si="529"/>
        <v>0</v>
      </c>
      <c r="Y324" s="2">
        <f t="shared" ca="1" si="529"/>
        <v>0</v>
      </c>
      <c r="Z324" s="2">
        <f t="shared" ca="1" si="529"/>
        <v>0</v>
      </c>
      <c r="AA324" s="2">
        <f t="shared" ca="1" si="529"/>
        <v>0</v>
      </c>
      <c r="AB324" s="2">
        <f t="shared" ca="1" si="529"/>
        <v>0</v>
      </c>
      <c r="AC324" s="2">
        <f t="shared" ca="1" si="529"/>
        <v>0</v>
      </c>
      <c r="AD324" s="2">
        <f t="shared" ca="1" si="529"/>
        <v>0</v>
      </c>
      <c r="AE324" s="2">
        <f t="shared" ca="1" si="529"/>
        <v>0</v>
      </c>
      <c r="AF324" s="2">
        <f t="shared" ca="1" si="529"/>
        <v>0</v>
      </c>
      <c r="AG324" s="2">
        <f t="shared" ca="1" si="529"/>
        <v>0</v>
      </c>
      <c r="AH324" s="2">
        <f t="shared" ca="1" si="529"/>
        <v>0</v>
      </c>
      <c r="AI324" s="2">
        <f t="shared" ca="1" si="529"/>
        <v>0</v>
      </c>
      <c r="AJ324" s="2">
        <f t="shared" ca="1" si="529"/>
        <v>0</v>
      </c>
      <c r="AK324" s="2">
        <f t="shared" ca="1" si="529"/>
        <v>0</v>
      </c>
      <c r="AL324" s="2">
        <f t="shared" ca="1" si="529"/>
        <v>0</v>
      </c>
      <c r="AM324" s="2">
        <f t="shared" ca="1" si="529"/>
        <v>0</v>
      </c>
      <c r="AN324" s="2">
        <f t="shared" ca="1" si="529"/>
        <v>0</v>
      </c>
      <c r="AO324" s="2">
        <f t="shared" ca="1" si="529"/>
        <v>0</v>
      </c>
      <c r="AP324" s="2">
        <f t="shared" ca="1" si="529"/>
        <v>0</v>
      </c>
      <c r="AQ324" s="2">
        <f t="shared" ca="1" si="529"/>
        <v>0</v>
      </c>
      <c r="AR324" s="2">
        <f t="shared" ca="1" si="529"/>
        <v>0</v>
      </c>
      <c r="AS324" s="2">
        <f t="shared" ca="1" si="529"/>
        <v>0</v>
      </c>
      <c r="AT324" s="2">
        <f t="shared" ca="1" si="529"/>
        <v>0</v>
      </c>
      <c r="AU324" s="2">
        <f t="shared" ca="1" si="529"/>
        <v>0</v>
      </c>
      <c r="AV324" s="2">
        <f t="shared" ca="1" si="529"/>
        <v>0</v>
      </c>
      <c r="AW324" s="2">
        <f t="shared" ca="1" si="529"/>
        <v>0</v>
      </c>
      <c r="AX324" s="2">
        <f t="shared" ca="1" si="529"/>
        <v>0</v>
      </c>
      <c r="AY324" s="2">
        <f t="shared" ca="1" si="529"/>
        <v>0</v>
      </c>
      <c r="AZ324" s="2">
        <f t="shared" ca="1" si="529"/>
        <v>0</v>
      </c>
      <c r="BA324" s="2">
        <f t="shared" ca="1" si="529"/>
        <v>0</v>
      </c>
      <c r="BB324" s="2">
        <f t="shared" ca="1" si="529"/>
        <v>0</v>
      </c>
      <c r="BC324" s="2">
        <f t="shared" ca="1" si="529"/>
        <v>0</v>
      </c>
      <c r="BD324" s="2">
        <f t="shared" ca="1" si="529"/>
        <v>0</v>
      </c>
      <c r="BE324" s="2">
        <f t="shared" ca="1" si="529"/>
        <v>0</v>
      </c>
      <c r="BF324" s="2">
        <f t="shared" ca="1" si="529"/>
        <v>0</v>
      </c>
      <c r="BG324" s="2">
        <f t="shared" ca="1" si="529"/>
        <v>0</v>
      </c>
      <c r="BH324" s="2">
        <f t="shared" ca="1" si="529"/>
        <v>0</v>
      </c>
      <c r="BI324" s="2">
        <f t="shared" ca="1" si="529"/>
        <v>0</v>
      </c>
      <c r="BJ324" s="2">
        <f t="shared" ca="1" si="529"/>
        <v>0</v>
      </c>
      <c r="BK324" s="2">
        <f t="shared" ca="1" si="529"/>
        <v>0</v>
      </c>
      <c r="BL324" s="2">
        <f t="shared" ca="1" si="529"/>
        <v>0</v>
      </c>
      <c r="BM324" s="2">
        <f t="shared" ca="1" si="529"/>
        <v>0</v>
      </c>
      <c r="BN324" s="2">
        <f t="shared" ca="1" si="529"/>
        <v>0</v>
      </c>
      <c r="BO324" s="2">
        <f t="shared" ca="1" si="529"/>
        <v>0</v>
      </c>
      <c r="BP324" s="2">
        <f t="shared" ref="BP324:EA324" ca="1" si="530">$I114*BP160/(BP160+1E-36)</f>
        <v>0</v>
      </c>
      <c r="BQ324" s="2">
        <f t="shared" ca="1" si="530"/>
        <v>0</v>
      </c>
      <c r="BR324" s="2">
        <f t="shared" ca="1" si="530"/>
        <v>0</v>
      </c>
      <c r="BS324" s="2">
        <f t="shared" ca="1" si="530"/>
        <v>0</v>
      </c>
      <c r="BT324" s="2">
        <f t="shared" ca="1" si="530"/>
        <v>0</v>
      </c>
      <c r="BU324" s="2">
        <f t="shared" ca="1" si="530"/>
        <v>0</v>
      </c>
      <c r="BV324" s="2">
        <f t="shared" ca="1" si="530"/>
        <v>0</v>
      </c>
      <c r="BW324" s="2">
        <f t="shared" ca="1" si="530"/>
        <v>0</v>
      </c>
      <c r="BX324" s="2">
        <f t="shared" ca="1" si="530"/>
        <v>0</v>
      </c>
      <c r="BY324" s="2">
        <f t="shared" ca="1" si="530"/>
        <v>0</v>
      </c>
      <c r="BZ324" s="2">
        <f t="shared" ca="1" si="530"/>
        <v>0</v>
      </c>
      <c r="CA324" s="2">
        <f t="shared" ca="1" si="530"/>
        <v>0</v>
      </c>
      <c r="CB324" s="2">
        <f t="shared" ca="1" si="530"/>
        <v>0</v>
      </c>
      <c r="CC324" s="2">
        <f t="shared" ca="1" si="530"/>
        <v>0</v>
      </c>
      <c r="CD324" s="2">
        <f t="shared" ca="1" si="530"/>
        <v>0</v>
      </c>
      <c r="CE324" s="2">
        <f t="shared" ca="1" si="530"/>
        <v>0</v>
      </c>
      <c r="CF324" s="2">
        <f t="shared" ca="1" si="530"/>
        <v>0</v>
      </c>
      <c r="CG324" s="2">
        <f t="shared" ca="1" si="530"/>
        <v>0</v>
      </c>
      <c r="CH324" s="2">
        <f t="shared" ca="1" si="530"/>
        <v>0</v>
      </c>
      <c r="CI324" s="2">
        <f t="shared" ca="1" si="530"/>
        <v>0</v>
      </c>
      <c r="CJ324" s="2">
        <f t="shared" ca="1" si="530"/>
        <v>0</v>
      </c>
      <c r="CK324" s="2">
        <f t="shared" ca="1" si="530"/>
        <v>0</v>
      </c>
      <c r="CL324" s="2">
        <f t="shared" ca="1" si="530"/>
        <v>0</v>
      </c>
      <c r="CM324" s="2">
        <f t="shared" ca="1" si="530"/>
        <v>0</v>
      </c>
      <c r="CN324" s="2">
        <f t="shared" ca="1" si="530"/>
        <v>0</v>
      </c>
      <c r="CO324" s="2">
        <f t="shared" ca="1" si="530"/>
        <v>0</v>
      </c>
      <c r="CP324" s="2">
        <f t="shared" ca="1" si="530"/>
        <v>0</v>
      </c>
      <c r="CQ324" s="2">
        <f t="shared" ca="1" si="530"/>
        <v>0</v>
      </c>
      <c r="CR324" s="2">
        <f t="shared" ca="1" si="530"/>
        <v>0</v>
      </c>
      <c r="CS324" s="2">
        <f t="shared" ca="1" si="530"/>
        <v>0</v>
      </c>
      <c r="CT324" s="2">
        <f t="shared" ca="1" si="530"/>
        <v>0</v>
      </c>
      <c r="CU324" s="2">
        <f t="shared" ca="1" si="530"/>
        <v>0</v>
      </c>
      <c r="CV324" s="2">
        <f t="shared" ca="1" si="530"/>
        <v>0</v>
      </c>
      <c r="CW324" s="2">
        <f t="shared" ca="1" si="530"/>
        <v>0</v>
      </c>
      <c r="CX324" s="2">
        <f t="shared" ca="1" si="530"/>
        <v>0</v>
      </c>
      <c r="CY324" s="2">
        <f t="shared" ca="1" si="530"/>
        <v>0</v>
      </c>
      <c r="CZ324" s="2">
        <f t="shared" ca="1" si="530"/>
        <v>0</v>
      </c>
      <c r="DA324" s="2">
        <f t="shared" ca="1" si="530"/>
        <v>0</v>
      </c>
      <c r="DB324" s="2">
        <f t="shared" ca="1" si="530"/>
        <v>0</v>
      </c>
      <c r="DC324" s="2">
        <f t="shared" ca="1" si="530"/>
        <v>0</v>
      </c>
      <c r="DD324" s="2">
        <f t="shared" ca="1" si="530"/>
        <v>0</v>
      </c>
      <c r="DE324" s="2">
        <f t="shared" ca="1" si="530"/>
        <v>0</v>
      </c>
      <c r="DF324" s="2">
        <f t="shared" ca="1" si="530"/>
        <v>0</v>
      </c>
      <c r="DG324" s="2">
        <f t="shared" ca="1" si="530"/>
        <v>0</v>
      </c>
      <c r="DH324" s="2">
        <f t="shared" ca="1" si="530"/>
        <v>0</v>
      </c>
      <c r="DI324" s="2">
        <f t="shared" ca="1" si="530"/>
        <v>0</v>
      </c>
      <c r="DJ324" s="2">
        <f t="shared" ca="1" si="530"/>
        <v>0</v>
      </c>
      <c r="DK324" s="2">
        <f t="shared" ca="1" si="530"/>
        <v>0</v>
      </c>
      <c r="DL324" s="2">
        <f t="shared" ca="1" si="530"/>
        <v>0</v>
      </c>
      <c r="DM324" s="2">
        <f t="shared" ca="1" si="530"/>
        <v>0</v>
      </c>
      <c r="DN324" s="2">
        <f t="shared" ca="1" si="530"/>
        <v>0</v>
      </c>
      <c r="DO324" s="2">
        <f t="shared" ca="1" si="530"/>
        <v>0</v>
      </c>
      <c r="DP324" s="2">
        <f t="shared" ca="1" si="530"/>
        <v>0</v>
      </c>
      <c r="DQ324" s="2">
        <f t="shared" ca="1" si="530"/>
        <v>0</v>
      </c>
      <c r="DR324" s="2">
        <f t="shared" ca="1" si="530"/>
        <v>0</v>
      </c>
      <c r="DS324" s="2">
        <f t="shared" ca="1" si="530"/>
        <v>0</v>
      </c>
      <c r="DT324" s="2">
        <f t="shared" ca="1" si="530"/>
        <v>0</v>
      </c>
      <c r="DU324" s="2">
        <f t="shared" ca="1" si="530"/>
        <v>0</v>
      </c>
      <c r="DV324" s="2">
        <f t="shared" ca="1" si="530"/>
        <v>0</v>
      </c>
      <c r="DW324" s="2">
        <f t="shared" ca="1" si="530"/>
        <v>0</v>
      </c>
      <c r="DX324" s="2">
        <f t="shared" ca="1" si="530"/>
        <v>0</v>
      </c>
      <c r="DY324" s="2">
        <f t="shared" ca="1" si="530"/>
        <v>0</v>
      </c>
      <c r="DZ324" s="2">
        <f t="shared" ca="1" si="530"/>
        <v>0</v>
      </c>
      <c r="EA324" s="2">
        <f t="shared" ca="1" si="530"/>
        <v>0</v>
      </c>
      <c r="EB324" s="2">
        <f t="shared" ref="EB324:GM324" ca="1" si="531">$I114*EB160/(EB160+1E-36)</f>
        <v>0</v>
      </c>
      <c r="EC324" s="2">
        <f t="shared" ca="1" si="531"/>
        <v>0</v>
      </c>
      <c r="ED324" s="2">
        <f t="shared" ca="1" si="531"/>
        <v>0</v>
      </c>
      <c r="EE324" s="2">
        <f t="shared" ca="1" si="531"/>
        <v>0</v>
      </c>
      <c r="EF324" s="2">
        <f t="shared" ca="1" si="531"/>
        <v>0</v>
      </c>
      <c r="EG324" s="2">
        <f t="shared" ca="1" si="531"/>
        <v>0</v>
      </c>
      <c r="EH324" s="2">
        <f t="shared" ca="1" si="531"/>
        <v>0</v>
      </c>
      <c r="EI324" s="2">
        <f t="shared" ca="1" si="531"/>
        <v>0</v>
      </c>
      <c r="EJ324" s="2">
        <f t="shared" ca="1" si="531"/>
        <v>0</v>
      </c>
      <c r="EK324" s="2">
        <f t="shared" ca="1" si="531"/>
        <v>0</v>
      </c>
      <c r="EL324" s="2">
        <f t="shared" ca="1" si="531"/>
        <v>0</v>
      </c>
      <c r="EM324" s="2">
        <f t="shared" ca="1" si="531"/>
        <v>0</v>
      </c>
      <c r="EN324" s="2">
        <f t="shared" ca="1" si="531"/>
        <v>0</v>
      </c>
      <c r="EO324" s="2">
        <f t="shared" ca="1" si="531"/>
        <v>0</v>
      </c>
      <c r="EP324" s="2">
        <f t="shared" ca="1" si="531"/>
        <v>0</v>
      </c>
      <c r="EQ324" s="2">
        <f t="shared" ca="1" si="531"/>
        <v>0</v>
      </c>
      <c r="ER324" s="2">
        <f t="shared" ca="1" si="531"/>
        <v>0</v>
      </c>
      <c r="ES324" s="2">
        <f t="shared" ca="1" si="531"/>
        <v>0</v>
      </c>
      <c r="ET324" s="2">
        <f t="shared" ca="1" si="531"/>
        <v>0</v>
      </c>
      <c r="EU324" s="2">
        <f t="shared" ca="1" si="531"/>
        <v>0</v>
      </c>
      <c r="EV324" s="2">
        <f t="shared" ca="1" si="531"/>
        <v>0</v>
      </c>
      <c r="EW324" s="2">
        <f t="shared" ca="1" si="531"/>
        <v>0</v>
      </c>
      <c r="EX324" s="2">
        <f t="shared" ca="1" si="531"/>
        <v>0</v>
      </c>
      <c r="EY324" s="2">
        <f t="shared" ca="1" si="531"/>
        <v>0</v>
      </c>
      <c r="EZ324" s="2">
        <f t="shared" ca="1" si="531"/>
        <v>0</v>
      </c>
      <c r="FA324" s="2">
        <f t="shared" ca="1" si="531"/>
        <v>0</v>
      </c>
      <c r="FB324" s="2">
        <f t="shared" ca="1" si="531"/>
        <v>0</v>
      </c>
      <c r="FC324" s="2">
        <f t="shared" ca="1" si="531"/>
        <v>0</v>
      </c>
      <c r="FD324" s="2">
        <f t="shared" ca="1" si="531"/>
        <v>0</v>
      </c>
      <c r="FE324" s="2">
        <f t="shared" ca="1" si="531"/>
        <v>0</v>
      </c>
      <c r="FF324" s="2">
        <f t="shared" ca="1" si="531"/>
        <v>0</v>
      </c>
      <c r="FG324" s="2">
        <f t="shared" ca="1" si="531"/>
        <v>0</v>
      </c>
      <c r="FH324" s="2">
        <f t="shared" ca="1" si="531"/>
        <v>0</v>
      </c>
      <c r="FI324" s="2">
        <f t="shared" ca="1" si="531"/>
        <v>0</v>
      </c>
      <c r="FJ324" s="2">
        <f t="shared" ca="1" si="531"/>
        <v>0</v>
      </c>
      <c r="FK324" s="2">
        <f t="shared" ca="1" si="531"/>
        <v>0</v>
      </c>
      <c r="FL324" s="2">
        <f t="shared" ca="1" si="531"/>
        <v>0</v>
      </c>
      <c r="FM324" s="2">
        <f t="shared" ca="1" si="531"/>
        <v>0</v>
      </c>
      <c r="FN324" s="2">
        <f t="shared" ca="1" si="531"/>
        <v>0</v>
      </c>
      <c r="FO324" s="2">
        <f t="shared" ca="1" si="531"/>
        <v>0</v>
      </c>
      <c r="FP324" s="2">
        <f t="shared" ca="1" si="531"/>
        <v>0</v>
      </c>
      <c r="FQ324" s="2">
        <f t="shared" ca="1" si="531"/>
        <v>0</v>
      </c>
      <c r="FR324" s="2">
        <f t="shared" ca="1" si="531"/>
        <v>0</v>
      </c>
      <c r="FS324" s="2">
        <f t="shared" ca="1" si="531"/>
        <v>0</v>
      </c>
      <c r="FT324" s="2">
        <f t="shared" ca="1" si="531"/>
        <v>0</v>
      </c>
      <c r="FU324" s="2">
        <f t="shared" ca="1" si="531"/>
        <v>0</v>
      </c>
      <c r="FV324" s="2">
        <f t="shared" ca="1" si="531"/>
        <v>0</v>
      </c>
      <c r="FW324" s="2">
        <f t="shared" ca="1" si="531"/>
        <v>0</v>
      </c>
      <c r="FX324" s="2">
        <f t="shared" ca="1" si="531"/>
        <v>0</v>
      </c>
      <c r="FY324" s="2">
        <f t="shared" ca="1" si="531"/>
        <v>0</v>
      </c>
      <c r="FZ324" s="2">
        <f t="shared" ca="1" si="531"/>
        <v>0</v>
      </c>
      <c r="GA324" s="2">
        <f t="shared" ca="1" si="531"/>
        <v>0</v>
      </c>
      <c r="GB324" s="2">
        <f t="shared" ca="1" si="531"/>
        <v>0</v>
      </c>
      <c r="GC324" s="2">
        <f t="shared" ca="1" si="531"/>
        <v>0</v>
      </c>
      <c r="GD324" s="2">
        <f t="shared" ca="1" si="531"/>
        <v>0</v>
      </c>
      <c r="GE324" s="2">
        <f t="shared" ca="1" si="531"/>
        <v>0</v>
      </c>
      <c r="GF324" s="2">
        <f t="shared" ca="1" si="531"/>
        <v>0</v>
      </c>
      <c r="GG324" s="2">
        <f t="shared" ca="1" si="531"/>
        <v>0</v>
      </c>
      <c r="GH324" s="2">
        <f t="shared" ca="1" si="531"/>
        <v>0</v>
      </c>
      <c r="GI324" s="2">
        <f t="shared" ca="1" si="531"/>
        <v>0</v>
      </c>
      <c r="GJ324" s="2">
        <f t="shared" ca="1" si="531"/>
        <v>0</v>
      </c>
      <c r="GK324" s="2">
        <f t="shared" ca="1" si="531"/>
        <v>0</v>
      </c>
      <c r="GL324" s="2">
        <f t="shared" ca="1" si="531"/>
        <v>0</v>
      </c>
      <c r="GM324" s="2">
        <f t="shared" ca="1" si="531"/>
        <v>0</v>
      </c>
      <c r="GN324" s="2">
        <f t="shared" ref="GN324:IV324" ca="1" si="532">$I114*GN160/(GN160+1E-36)</f>
        <v>0</v>
      </c>
      <c r="GO324" s="2">
        <f t="shared" ca="1" si="532"/>
        <v>0</v>
      </c>
      <c r="GP324" s="2">
        <f t="shared" ca="1" si="532"/>
        <v>0</v>
      </c>
      <c r="GQ324" s="2">
        <f t="shared" ca="1" si="532"/>
        <v>0</v>
      </c>
      <c r="GR324" s="2">
        <f t="shared" ca="1" si="532"/>
        <v>0</v>
      </c>
      <c r="GS324" s="2">
        <f t="shared" ca="1" si="532"/>
        <v>0</v>
      </c>
      <c r="GT324" s="2">
        <f t="shared" ca="1" si="532"/>
        <v>0</v>
      </c>
      <c r="GU324" s="2">
        <f t="shared" ca="1" si="532"/>
        <v>0</v>
      </c>
      <c r="GV324" s="2">
        <f t="shared" ca="1" si="532"/>
        <v>0</v>
      </c>
      <c r="GW324" s="2">
        <f t="shared" ca="1" si="532"/>
        <v>0</v>
      </c>
      <c r="GX324" s="2">
        <f t="shared" ca="1" si="532"/>
        <v>0</v>
      </c>
      <c r="GY324" s="2">
        <f t="shared" ca="1" si="532"/>
        <v>0</v>
      </c>
      <c r="GZ324" s="2">
        <f t="shared" ca="1" si="532"/>
        <v>0</v>
      </c>
      <c r="HA324" s="2">
        <f t="shared" ca="1" si="532"/>
        <v>0</v>
      </c>
      <c r="HB324" s="2">
        <f t="shared" ca="1" si="532"/>
        <v>0</v>
      </c>
      <c r="HC324" s="2">
        <f t="shared" ca="1" si="532"/>
        <v>0</v>
      </c>
      <c r="HD324" s="2">
        <f t="shared" ca="1" si="532"/>
        <v>0</v>
      </c>
      <c r="HE324" s="2">
        <f t="shared" ca="1" si="532"/>
        <v>0</v>
      </c>
      <c r="HF324" s="2">
        <f t="shared" ca="1" si="532"/>
        <v>0</v>
      </c>
      <c r="HG324" s="2">
        <f t="shared" ca="1" si="532"/>
        <v>0</v>
      </c>
      <c r="HH324" s="2">
        <f t="shared" ca="1" si="532"/>
        <v>0</v>
      </c>
      <c r="HI324" s="2">
        <f t="shared" ca="1" si="532"/>
        <v>0</v>
      </c>
      <c r="HJ324" s="2">
        <f t="shared" ca="1" si="532"/>
        <v>0</v>
      </c>
      <c r="HK324" s="2">
        <f t="shared" ca="1" si="532"/>
        <v>0</v>
      </c>
      <c r="HL324" s="2">
        <f t="shared" ca="1" si="532"/>
        <v>0</v>
      </c>
      <c r="HM324" s="2">
        <f t="shared" ca="1" si="532"/>
        <v>0</v>
      </c>
      <c r="HN324" s="2">
        <f t="shared" ca="1" si="532"/>
        <v>0</v>
      </c>
      <c r="HO324" s="2">
        <f t="shared" ca="1" si="532"/>
        <v>0</v>
      </c>
      <c r="HP324" s="2">
        <f t="shared" ca="1" si="532"/>
        <v>0</v>
      </c>
      <c r="HQ324" s="2">
        <f t="shared" ca="1" si="532"/>
        <v>0</v>
      </c>
      <c r="HR324" s="2">
        <f t="shared" ca="1" si="532"/>
        <v>0</v>
      </c>
      <c r="HS324" s="2">
        <f t="shared" ca="1" si="532"/>
        <v>0</v>
      </c>
      <c r="HT324" s="2">
        <f t="shared" ca="1" si="532"/>
        <v>0</v>
      </c>
      <c r="HU324" s="2">
        <f t="shared" ca="1" si="532"/>
        <v>0</v>
      </c>
      <c r="HV324" s="2">
        <f t="shared" ca="1" si="532"/>
        <v>0</v>
      </c>
      <c r="HW324" s="2">
        <f t="shared" ca="1" si="532"/>
        <v>0</v>
      </c>
      <c r="HX324" s="2">
        <f t="shared" ca="1" si="532"/>
        <v>0</v>
      </c>
      <c r="HY324" s="2">
        <f t="shared" ca="1" si="532"/>
        <v>0</v>
      </c>
      <c r="HZ324" s="2">
        <f t="shared" ca="1" si="532"/>
        <v>0</v>
      </c>
      <c r="IA324" s="2">
        <f t="shared" ca="1" si="532"/>
        <v>0</v>
      </c>
      <c r="IB324" s="2">
        <f t="shared" ca="1" si="532"/>
        <v>0</v>
      </c>
      <c r="IC324" s="2">
        <f t="shared" ca="1" si="532"/>
        <v>0</v>
      </c>
      <c r="ID324" s="2">
        <f t="shared" ca="1" si="532"/>
        <v>0</v>
      </c>
      <c r="IE324" s="2">
        <f t="shared" ca="1" si="532"/>
        <v>0</v>
      </c>
      <c r="IF324" s="2">
        <f t="shared" ca="1" si="532"/>
        <v>0</v>
      </c>
      <c r="IG324" s="2">
        <f t="shared" ca="1" si="532"/>
        <v>0</v>
      </c>
      <c r="IH324" s="2">
        <f t="shared" ca="1" si="532"/>
        <v>0</v>
      </c>
      <c r="II324" s="2">
        <f t="shared" ca="1" si="532"/>
        <v>0</v>
      </c>
      <c r="IJ324" s="2">
        <f t="shared" ca="1" si="532"/>
        <v>0</v>
      </c>
      <c r="IK324" s="2">
        <f t="shared" ca="1" si="532"/>
        <v>0</v>
      </c>
      <c r="IL324" s="2">
        <f t="shared" ca="1" si="532"/>
        <v>0</v>
      </c>
      <c r="IM324" s="2">
        <f t="shared" ca="1" si="532"/>
        <v>0</v>
      </c>
      <c r="IN324" s="2">
        <f t="shared" ca="1" si="532"/>
        <v>0</v>
      </c>
      <c r="IO324" s="2">
        <f t="shared" ca="1" si="532"/>
        <v>0</v>
      </c>
      <c r="IP324" s="2">
        <f t="shared" ca="1" si="532"/>
        <v>0</v>
      </c>
      <c r="IQ324" s="2">
        <f t="shared" ca="1" si="532"/>
        <v>0</v>
      </c>
      <c r="IR324" s="2">
        <f t="shared" ca="1" si="532"/>
        <v>0</v>
      </c>
      <c r="IS324" s="2">
        <f t="shared" ca="1" si="532"/>
        <v>0</v>
      </c>
      <c r="IT324" s="2">
        <f t="shared" ca="1" si="532"/>
        <v>0</v>
      </c>
      <c r="IU324" s="2">
        <f t="shared" ca="1" si="532"/>
        <v>0</v>
      </c>
      <c r="IV324" s="2">
        <f t="shared" ca="1" si="532"/>
        <v>0</v>
      </c>
    </row>
    <row r="325" spans="1:256" x14ac:dyDescent="0.15">
      <c r="A325" s="24" t="s">
        <v>342</v>
      </c>
      <c r="B325" s="2" t="s">
        <v>77</v>
      </c>
      <c r="C325" s="4">
        <f t="shared" ca="1" si="504"/>
        <v>0</v>
      </c>
      <c r="D325" s="2">
        <f t="shared" ref="D325:BO325" ca="1" si="533">$I115*D161/(D161+1E-36)</f>
        <v>0</v>
      </c>
      <c r="E325" s="2">
        <f t="shared" ca="1" si="533"/>
        <v>0</v>
      </c>
      <c r="F325" s="2">
        <f t="shared" ca="1" si="533"/>
        <v>0</v>
      </c>
      <c r="G325" s="2">
        <f t="shared" ca="1" si="533"/>
        <v>0</v>
      </c>
      <c r="H325" s="2">
        <f t="shared" ca="1" si="533"/>
        <v>0</v>
      </c>
      <c r="I325" s="2">
        <f t="shared" ca="1" si="533"/>
        <v>0</v>
      </c>
      <c r="J325" s="2">
        <f t="shared" ca="1" si="533"/>
        <v>0</v>
      </c>
      <c r="K325" s="2">
        <f t="shared" ca="1" si="533"/>
        <v>0</v>
      </c>
      <c r="L325" s="2">
        <f t="shared" ca="1" si="533"/>
        <v>0</v>
      </c>
      <c r="M325" s="2">
        <f t="shared" ca="1" si="533"/>
        <v>0</v>
      </c>
      <c r="N325" s="2">
        <f t="shared" ca="1" si="533"/>
        <v>0</v>
      </c>
      <c r="O325" s="2">
        <f t="shared" ca="1" si="533"/>
        <v>0</v>
      </c>
      <c r="P325" s="2">
        <f t="shared" ca="1" si="533"/>
        <v>0</v>
      </c>
      <c r="Q325" s="2">
        <f t="shared" ca="1" si="533"/>
        <v>0</v>
      </c>
      <c r="R325" s="2">
        <f t="shared" ca="1" si="533"/>
        <v>0</v>
      </c>
      <c r="S325" s="2">
        <f t="shared" ca="1" si="533"/>
        <v>0</v>
      </c>
      <c r="T325" s="2">
        <f t="shared" ca="1" si="533"/>
        <v>0</v>
      </c>
      <c r="U325" s="2">
        <f t="shared" ca="1" si="533"/>
        <v>0</v>
      </c>
      <c r="V325" s="2">
        <f t="shared" ca="1" si="533"/>
        <v>0</v>
      </c>
      <c r="W325" s="2">
        <f t="shared" ca="1" si="533"/>
        <v>0</v>
      </c>
      <c r="X325" s="2">
        <f t="shared" ca="1" si="533"/>
        <v>0</v>
      </c>
      <c r="Y325" s="2">
        <f t="shared" ca="1" si="533"/>
        <v>0</v>
      </c>
      <c r="Z325" s="2">
        <f t="shared" ca="1" si="533"/>
        <v>0</v>
      </c>
      <c r="AA325" s="2">
        <f t="shared" ca="1" si="533"/>
        <v>0</v>
      </c>
      <c r="AB325" s="2">
        <f t="shared" ca="1" si="533"/>
        <v>0</v>
      </c>
      <c r="AC325" s="2">
        <f t="shared" ca="1" si="533"/>
        <v>0</v>
      </c>
      <c r="AD325" s="2">
        <f t="shared" ca="1" si="533"/>
        <v>0</v>
      </c>
      <c r="AE325" s="2">
        <f t="shared" ca="1" si="533"/>
        <v>0</v>
      </c>
      <c r="AF325" s="2">
        <f t="shared" ca="1" si="533"/>
        <v>0</v>
      </c>
      <c r="AG325" s="2">
        <f t="shared" ca="1" si="533"/>
        <v>0</v>
      </c>
      <c r="AH325" s="2">
        <f t="shared" ca="1" si="533"/>
        <v>0</v>
      </c>
      <c r="AI325" s="2">
        <f t="shared" ca="1" si="533"/>
        <v>0</v>
      </c>
      <c r="AJ325" s="2">
        <f t="shared" ca="1" si="533"/>
        <v>0</v>
      </c>
      <c r="AK325" s="2">
        <f t="shared" ca="1" si="533"/>
        <v>0</v>
      </c>
      <c r="AL325" s="2">
        <f t="shared" ca="1" si="533"/>
        <v>0</v>
      </c>
      <c r="AM325" s="2">
        <f t="shared" ca="1" si="533"/>
        <v>0</v>
      </c>
      <c r="AN325" s="2">
        <f t="shared" ca="1" si="533"/>
        <v>0</v>
      </c>
      <c r="AO325" s="2">
        <f t="shared" ca="1" si="533"/>
        <v>0</v>
      </c>
      <c r="AP325" s="2">
        <f t="shared" ca="1" si="533"/>
        <v>0</v>
      </c>
      <c r="AQ325" s="2">
        <f t="shared" ca="1" si="533"/>
        <v>0</v>
      </c>
      <c r="AR325" s="2">
        <f t="shared" ca="1" si="533"/>
        <v>0</v>
      </c>
      <c r="AS325" s="2">
        <f t="shared" ca="1" si="533"/>
        <v>0</v>
      </c>
      <c r="AT325" s="2">
        <f t="shared" ca="1" si="533"/>
        <v>0</v>
      </c>
      <c r="AU325" s="2">
        <f t="shared" ca="1" si="533"/>
        <v>0</v>
      </c>
      <c r="AV325" s="2">
        <f t="shared" ca="1" si="533"/>
        <v>0</v>
      </c>
      <c r="AW325" s="2">
        <f t="shared" ca="1" si="533"/>
        <v>0</v>
      </c>
      <c r="AX325" s="2">
        <f t="shared" ca="1" si="533"/>
        <v>0</v>
      </c>
      <c r="AY325" s="2">
        <f t="shared" ca="1" si="533"/>
        <v>0</v>
      </c>
      <c r="AZ325" s="2">
        <f t="shared" ca="1" si="533"/>
        <v>0</v>
      </c>
      <c r="BA325" s="2">
        <f t="shared" ca="1" si="533"/>
        <v>0</v>
      </c>
      <c r="BB325" s="2">
        <f t="shared" ca="1" si="533"/>
        <v>0</v>
      </c>
      <c r="BC325" s="2">
        <f t="shared" ca="1" si="533"/>
        <v>0</v>
      </c>
      <c r="BD325" s="2">
        <f t="shared" ca="1" si="533"/>
        <v>0</v>
      </c>
      <c r="BE325" s="2">
        <f t="shared" ca="1" si="533"/>
        <v>0</v>
      </c>
      <c r="BF325" s="2">
        <f t="shared" ca="1" si="533"/>
        <v>0</v>
      </c>
      <c r="BG325" s="2">
        <f t="shared" ca="1" si="533"/>
        <v>0</v>
      </c>
      <c r="BH325" s="2">
        <f t="shared" ca="1" si="533"/>
        <v>0</v>
      </c>
      <c r="BI325" s="2">
        <f t="shared" ca="1" si="533"/>
        <v>0</v>
      </c>
      <c r="BJ325" s="2">
        <f t="shared" ca="1" si="533"/>
        <v>0</v>
      </c>
      <c r="BK325" s="2">
        <f t="shared" ca="1" si="533"/>
        <v>0</v>
      </c>
      <c r="BL325" s="2">
        <f t="shared" ca="1" si="533"/>
        <v>0</v>
      </c>
      <c r="BM325" s="2">
        <f t="shared" ca="1" si="533"/>
        <v>0</v>
      </c>
      <c r="BN325" s="2">
        <f t="shared" ca="1" si="533"/>
        <v>0</v>
      </c>
      <c r="BO325" s="2">
        <f t="shared" ca="1" si="533"/>
        <v>0</v>
      </c>
      <c r="BP325" s="2">
        <f t="shared" ref="BP325:EA325" ca="1" si="534">$I115*BP161/(BP161+1E-36)</f>
        <v>0</v>
      </c>
      <c r="BQ325" s="2">
        <f t="shared" ca="1" si="534"/>
        <v>0</v>
      </c>
      <c r="BR325" s="2">
        <f t="shared" ca="1" si="534"/>
        <v>0</v>
      </c>
      <c r="BS325" s="2">
        <f t="shared" ca="1" si="534"/>
        <v>0</v>
      </c>
      <c r="BT325" s="2">
        <f t="shared" ca="1" si="534"/>
        <v>0</v>
      </c>
      <c r="BU325" s="2">
        <f t="shared" ca="1" si="534"/>
        <v>0</v>
      </c>
      <c r="BV325" s="2">
        <f t="shared" ca="1" si="534"/>
        <v>0</v>
      </c>
      <c r="BW325" s="2">
        <f t="shared" ca="1" si="534"/>
        <v>0</v>
      </c>
      <c r="BX325" s="2">
        <f t="shared" ca="1" si="534"/>
        <v>0</v>
      </c>
      <c r="BY325" s="2">
        <f t="shared" ca="1" si="534"/>
        <v>0</v>
      </c>
      <c r="BZ325" s="2">
        <f t="shared" ca="1" si="534"/>
        <v>0</v>
      </c>
      <c r="CA325" s="2">
        <f t="shared" ca="1" si="534"/>
        <v>0</v>
      </c>
      <c r="CB325" s="2">
        <f t="shared" ca="1" si="534"/>
        <v>0</v>
      </c>
      <c r="CC325" s="2">
        <f t="shared" ca="1" si="534"/>
        <v>0</v>
      </c>
      <c r="CD325" s="2">
        <f t="shared" ca="1" si="534"/>
        <v>0</v>
      </c>
      <c r="CE325" s="2">
        <f t="shared" ca="1" si="534"/>
        <v>0</v>
      </c>
      <c r="CF325" s="2">
        <f t="shared" ca="1" si="534"/>
        <v>0</v>
      </c>
      <c r="CG325" s="2">
        <f t="shared" ca="1" si="534"/>
        <v>0</v>
      </c>
      <c r="CH325" s="2">
        <f t="shared" ca="1" si="534"/>
        <v>0</v>
      </c>
      <c r="CI325" s="2">
        <f t="shared" ca="1" si="534"/>
        <v>0</v>
      </c>
      <c r="CJ325" s="2">
        <f t="shared" ca="1" si="534"/>
        <v>0</v>
      </c>
      <c r="CK325" s="2">
        <f t="shared" ca="1" si="534"/>
        <v>0</v>
      </c>
      <c r="CL325" s="2">
        <f t="shared" ca="1" si="534"/>
        <v>0</v>
      </c>
      <c r="CM325" s="2">
        <f t="shared" ca="1" si="534"/>
        <v>0</v>
      </c>
      <c r="CN325" s="2">
        <f t="shared" ca="1" si="534"/>
        <v>0</v>
      </c>
      <c r="CO325" s="2">
        <f t="shared" ca="1" si="534"/>
        <v>0</v>
      </c>
      <c r="CP325" s="2">
        <f t="shared" ca="1" si="534"/>
        <v>0</v>
      </c>
      <c r="CQ325" s="2">
        <f t="shared" ca="1" si="534"/>
        <v>0</v>
      </c>
      <c r="CR325" s="2">
        <f t="shared" ca="1" si="534"/>
        <v>0</v>
      </c>
      <c r="CS325" s="2">
        <f t="shared" ca="1" si="534"/>
        <v>0</v>
      </c>
      <c r="CT325" s="2">
        <f t="shared" ca="1" si="534"/>
        <v>0</v>
      </c>
      <c r="CU325" s="2">
        <f t="shared" ca="1" si="534"/>
        <v>0</v>
      </c>
      <c r="CV325" s="2">
        <f t="shared" ca="1" si="534"/>
        <v>0</v>
      </c>
      <c r="CW325" s="2">
        <f t="shared" ca="1" si="534"/>
        <v>0</v>
      </c>
      <c r="CX325" s="2">
        <f t="shared" ca="1" si="534"/>
        <v>0</v>
      </c>
      <c r="CY325" s="2">
        <f t="shared" ca="1" si="534"/>
        <v>0</v>
      </c>
      <c r="CZ325" s="2">
        <f t="shared" ca="1" si="534"/>
        <v>0</v>
      </c>
      <c r="DA325" s="2">
        <f t="shared" ca="1" si="534"/>
        <v>0</v>
      </c>
      <c r="DB325" s="2">
        <f t="shared" ca="1" si="534"/>
        <v>0</v>
      </c>
      <c r="DC325" s="2">
        <f t="shared" ca="1" si="534"/>
        <v>0</v>
      </c>
      <c r="DD325" s="2">
        <f t="shared" ca="1" si="534"/>
        <v>0</v>
      </c>
      <c r="DE325" s="2">
        <f t="shared" ca="1" si="534"/>
        <v>0</v>
      </c>
      <c r="DF325" s="2">
        <f t="shared" ca="1" si="534"/>
        <v>0</v>
      </c>
      <c r="DG325" s="2">
        <f t="shared" ca="1" si="534"/>
        <v>0</v>
      </c>
      <c r="DH325" s="2">
        <f t="shared" ca="1" si="534"/>
        <v>0</v>
      </c>
      <c r="DI325" s="2">
        <f t="shared" ca="1" si="534"/>
        <v>0</v>
      </c>
      <c r="DJ325" s="2">
        <f t="shared" ca="1" si="534"/>
        <v>0</v>
      </c>
      <c r="DK325" s="2">
        <f t="shared" ca="1" si="534"/>
        <v>0</v>
      </c>
      <c r="DL325" s="2">
        <f t="shared" ca="1" si="534"/>
        <v>0</v>
      </c>
      <c r="DM325" s="2">
        <f t="shared" ca="1" si="534"/>
        <v>0</v>
      </c>
      <c r="DN325" s="2">
        <f t="shared" ca="1" si="534"/>
        <v>0</v>
      </c>
      <c r="DO325" s="2">
        <f t="shared" ca="1" si="534"/>
        <v>0</v>
      </c>
      <c r="DP325" s="2">
        <f t="shared" ca="1" si="534"/>
        <v>0</v>
      </c>
      <c r="DQ325" s="2">
        <f t="shared" ca="1" si="534"/>
        <v>0</v>
      </c>
      <c r="DR325" s="2">
        <f t="shared" ca="1" si="534"/>
        <v>0</v>
      </c>
      <c r="DS325" s="2">
        <f t="shared" ca="1" si="534"/>
        <v>0</v>
      </c>
      <c r="DT325" s="2">
        <f t="shared" ca="1" si="534"/>
        <v>0</v>
      </c>
      <c r="DU325" s="2">
        <f t="shared" ca="1" si="534"/>
        <v>0</v>
      </c>
      <c r="DV325" s="2">
        <f t="shared" ca="1" si="534"/>
        <v>0</v>
      </c>
      <c r="DW325" s="2">
        <f t="shared" ca="1" si="534"/>
        <v>0</v>
      </c>
      <c r="DX325" s="2">
        <f t="shared" ca="1" si="534"/>
        <v>0</v>
      </c>
      <c r="DY325" s="2">
        <f t="shared" ca="1" si="534"/>
        <v>0</v>
      </c>
      <c r="DZ325" s="2">
        <f t="shared" ca="1" si="534"/>
        <v>0</v>
      </c>
      <c r="EA325" s="2">
        <f t="shared" ca="1" si="534"/>
        <v>0</v>
      </c>
      <c r="EB325" s="2">
        <f t="shared" ref="EB325:GM325" ca="1" si="535">$I115*EB161/(EB161+1E-36)</f>
        <v>0</v>
      </c>
      <c r="EC325" s="2">
        <f t="shared" ca="1" si="535"/>
        <v>0</v>
      </c>
      <c r="ED325" s="2">
        <f t="shared" ca="1" si="535"/>
        <v>0</v>
      </c>
      <c r="EE325" s="2">
        <f t="shared" ca="1" si="535"/>
        <v>0</v>
      </c>
      <c r="EF325" s="2">
        <f t="shared" ca="1" si="535"/>
        <v>0</v>
      </c>
      <c r="EG325" s="2">
        <f t="shared" ca="1" si="535"/>
        <v>0</v>
      </c>
      <c r="EH325" s="2">
        <f t="shared" ca="1" si="535"/>
        <v>0</v>
      </c>
      <c r="EI325" s="2">
        <f t="shared" ca="1" si="535"/>
        <v>0</v>
      </c>
      <c r="EJ325" s="2">
        <f t="shared" ca="1" si="535"/>
        <v>0</v>
      </c>
      <c r="EK325" s="2">
        <f t="shared" ca="1" si="535"/>
        <v>0</v>
      </c>
      <c r="EL325" s="2">
        <f t="shared" ca="1" si="535"/>
        <v>0</v>
      </c>
      <c r="EM325" s="2">
        <f t="shared" ca="1" si="535"/>
        <v>0</v>
      </c>
      <c r="EN325" s="2">
        <f t="shared" ca="1" si="535"/>
        <v>0</v>
      </c>
      <c r="EO325" s="2">
        <f t="shared" ca="1" si="535"/>
        <v>0</v>
      </c>
      <c r="EP325" s="2">
        <f t="shared" ca="1" si="535"/>
        <v>0</v>
      </c>
      <c r="EQ325" s="2">
        <f t="shared" ca="1" si="535"/>
        <v>0</v>
      </c>
      <c r="ER325" s="2">
        <f t="shared" ca="1" si="535"/>
        <v>0</v>
      </c>
      <c r="ES325" s="2">
        <f t="shared" ca="1" si="535"/>
        <v>0</v>
      </c>
      <c r="ET325" s="2">
        <f t="shared" ca="1" si="535"/>
        <v>0</v>
      </c>
      <c r="EU325" s="2">
        <f t="shared" ca="1" si="535"/>
        <v>0</v>
      </c>
      <c r="EV325" s="2">
        <f t="shared" ca="1" si="535"/>
        <v>0</v>
      </c>
      <c r="EW325" s="2">
        <f t="shared" ca="1" si="535"/>
        <v>0</v>
      </c>
      <c r="EX325" s="2">
        <f t="shared" ca="1" si="535"/>
        <v>0</v>
      </c>
      <c r="EY325" s="2">
        <f t="shared" ca="1" si="535"/>
        <v>0</v>
      </c>
      <c r="EZ325" s="2">
        <f t="shared" ca="1" si="535"/>
        <v>0</v>
      </c>
      <c r="FA325" s="2">
        <f t="shared" ca="1" si="535"/>
        <v>0</v>
      </c>
      <c r="FB325" s="2">
        <f t="shared" ca="1" si="535"/>
        <v>0</v>
      </c>
      <c r="FC325" s="2">
        <f t="shared" ca="1" si="535"/>
        <v>0</v>
      </c>
      <c r="FD325" s="2">
        <f t="shared" ca="1" si="535"/>
        <v>0</v>
      </c>
      <c r="FE325" s="2">
        <f t="shared" ca="1" si="535"/>
        <v>0</v>
      </c>
      <c r="FF325" s="2">
        <f t="shared" ca="1" si="535"/>
        <v>0</v>
      </c>
      <c r="FG325" s="2">
        <f t="shared" ca="1" si="535"/>
        <v>0</v>
      </c>
      <c r="FH325" s="2">
        <f t="shared" ca="1" si="535"/>
        <v>0</v>
      </c>
      <c r="FI325" s="2">
        <f t="shared" ca="1" si="535"/>
        <v>0</v>
      </c>
      <c r="FJ325" s="2">
        <f t="shared" ca="1" si="535"/>
        <v>0</v>
      </c>
      <c r="FK325" s="2">
        <f t="shared" ca="1" si="535"/>
        <v>0</v>
      </c>
      <c r="FL325" s="2">
        <f t="shared" ca="1" si="535"/>
        <v>0</v>
      </c>
      <c r="FM325" s="2">
        <f t="shared" ca="1" si="535"/>
        <v>0</v>
      </c>
      <c r="FN325" s="2">
        <f t="shared" ca="1" si="535"/>
        <v>0</v>
      </c>
      <c r="FO325" s="2">
        <f t="shared" ca="1" si="535"/>
        <v>0</v>
      </c>
      <c r="FP325" s="2">
        <f t="shared" ca="1" si="535"/>
        <v>0</v>
      </c>
      <c r="FQ325" s="2">
        <f t="shared" ca="1" si="535"/>
        <v>0</v>
      </c>
      <c r="FR325" s="2">
        <f t="shared" ca="1" si="535"/>
        <v>0</v>
      </c>
      <c r="FS325" s="2">
        <f t="shared" ca="1" si="535"/>
        <v>0</v>
      </c>
      <c r="FT325" s="2">
        <f t="shared" ca="1" si="535"/>
        <v>0</v>
      </c>
      <c r="FU325" s="2">
        <f t="shared" ca="1" si="535"/>
        <v>0</v>
      </c>
      <c r="FV325" s="2">
        <f t="shared" ca="1" si="535"/>
        <v>0</v>
      </c>
      <c r="FW325" s="2">
        <f t="shared" ca="1" si="535"/>
        <v>0</v>
      </c>
      <c r="FX325" s="2">
        <f t="shared" ca="1" si="535"/>
        <v>0</v>
      </c>
      <c r="FY325" s="2">
        <f t="shared" ca="1" si="535"/>
        <v>0</v>
      </c>
      <c r="FZ325" s="2">
        <f t="shared" ca="1" si="535"/>
        <v>0</v>
      </c>
      <c r="GA325" s="2">
        <f t="shared" ca="1" si="535"/>
        <v>0</v>
      </c>
      <c r="GB325" s="2">
        <f t="shared" ca="1" si="535"/>
        <v>0</v>
      </c>
      <c r="GC325" s="2">
        <f t="shared" ca="1" si="535"/>
        <v>0</v>
      </c>
      <c r="GD325" s="2">
        <f t="shared" ca="1" si="535"/>
        <v>0</v>
      </c>
      <c r="GE325" s="2">
        <f t="shared" ca="1" si="535"/>
        <v>0</v>
      </c>
      <c r="GF325" s="2">
        <f t="shared" ca="1" si="535"/>
        <v>0</v>
      </c>
      <c r="GG325" s="2">
        <f t="shared" ca="1" si="535"/>
        <v>0</v>
      </c>
      <c r="GH325" s="2">
        <f t="shared" ca="1" si="535"/>
        <v>0</v>
      </c>
      <c r="GI325" s="2">
        <f t="shared" ca="1" si="535"/>
        <v>0</v>
      </c>
      <c r="GJ325" s="2">
        <f t="shared" ca="1" si="535"/>
        <v>0</v>
      </c>
      <c r="GK325" s="2">
        <f t="shared" ca="1" si="535"/>
        <v>0</v>
      </c>
      <c r="GL325" s="2">
        <f t="shared" ca="1" si="535"/>
        <v>0</v>
      </c>
      <c r="GM325" s="2">
        <f t="shared" ca="1" si="535"/>
        <v>0</v>
      </c>
      <c r="GN325" s="2">
        <f t="shared" ref="GN325:IV325" ca="1" si="536">$I115*GN161/(GN161+1E-36)</f>
        <v>0</v>
      </c>
      <c r="GO325" s="2">
        <f t="shared" ca="1" si="536"/>
        <v>0</v>
      </c>
      <c r="GP325" s="2">
        <f t="shared" ca="1" si="536"/>
        <v>0</v>
      </c>
      <c r="GQ325" s="2">
        <f t="shared" ca="1" si="536"/>
        <v>0</v>
      </c>
      <c r="GR325" s="2">
        <f t="shared" ca="1" si="536"/>
        <v>0</v>
      </c>
      <c r="GS325" s="2">
        <f t="shared" ca="1" si="536"/>
        <v>0</v>
      </c>
      <c r="GT325" s="2">
        <f t="shared" ca="1" si="536"/>
        <v>0</v>
      </c>
      <c r="GU325" s="2">
        <f t="shared" ca="1" si="536"/>
        <v>0</v>
      </c>
      <c r="GV325" s="2">
        <f t="shared" ca="1" si="536"/>
        <v>0</v>
      </c>
      <c r="GW325" s="2">
        <f t="shared" ca="1" si="536"/>
        <v>0</v>
      </c>
      <c r="GX325" s="2">
        <f t="shared" ca="1" si="536"/>
        <v>0</v>
      </c>
      <c r="GY325" s="2">
        <f t="shared" ca="1" si="536"/>
        <v>0</v>
      </c>
      <c r="GZ325" s="2">
        <f t="shared" ca="1" si="536"/>
        <v>0</v>
      </c>
      <c r="HA325" s="2">
        <f t="shared" ca="1" si="536"/>
        <v>0</v>
      </c>
      <c r="HB325" s="2">
        <f t="shared" ca="1" si="536"/>
        <v>0</v>
      </c>
      <c r="HC325" s="2">
        <f t="shared" ca="1" si="536"/>
        <v>0</v>
      </c>
      <c r="HD325" s="2">
        <f t="shared" ca="1" si="536"/>
        <v>0</v>
      </c>
      <c r="HE325" s="2">
        <f t="shared" ca="1" si="536"/>
        <v>0</v>
      </c>
      <c r="HF325" s="2">
        <f t="shared" ca="1" si="536"/>
        <v>0</v>
      </c>
      <c r="HG325" s="2">
        <f t="shared" ca="1" si="536"/>
        <v>0</v>
      </c>
      <c r="HH325" s="2">
        <f t="shared" ca="1" si="536"/>
        <v>0</v>
      </c>
      <c r="HI325" s="2">
        <f t="shared" ca="1" si="536"/>
        <v>0</v>
      </c>
      <c r="HJ325" s="2">
        <f t="shared" ca="1" si="536"/>
        <v>0</v>
      </c>
      <c r="HK325" s="2">
        <f t="shared" ca="1" si="536"/>
        <v>0</v>
      </c>
      <c r="HL325" s="2">
        <f t="shared" ca="1" si="536"/>
        <v>0</v>
      </c>
      <c r="HM325" s="2">
        <f t="shared" ca="1" si="536"/>
        <v>0</v>
      </c>
      <c r="HN325" s="2">
        <f t="shared" ca="1" si="536"/>
        <v>0</v>
      </c>
      <c r="HO325" s="2">
        <f t="shared" ca="1" si="536"/>
        <v>0</v>
      </c>
      <c r="HP325" s="2">
        <f t="shared" ca="1" si="536"/>
        <v>0</v>
      </c>
      <c r="HQ325" s="2">
        <f t="shared" ca="1" si="536"/>
        <v>0</v>
      </c>
      <c r="HR325" s="2">
        <f t="shared" ca="1" si="536"/>
        <v>0</v>
      </c>
      <c r="HS325" s="2">
        <f t="shared" ca="1" si="536"/>
        <v>0</v>
      </c>
      <c r="HT325" s="2">
        <f t="shared" ca="1" si="536"/>
        <v>0</v>
      </c>
      <c r="HU325" s="2">
        <f t="shared" ca="1" si="536"/>
        <v>0</v>
      </c>
      <c r="HV325" s="2">
        <f t="shared" ca="1" si="536"/>
        <v>0</v>
      </c>
      <c r="HW325" s="2">
        <f t="shared" ca="1" si="536"/>
        <v>0</v>
      </c>
      <c r="HX325" s="2">
        <f t="shared" ca="1" si="536"/>
        <v>0</v>
      </c>
      <c r="HY325" s="2">
        <f t="shared" ca="1" si="536"/>
        <v>0</v>
      </c>
      <c r="HZ325" s="2">
        <f t="shared" ca="1" si="536"/>
        <v>0</v>
      </c>
      <c r="IA325" s="2">
        <f t="shared" ca="1" si="536"/>
        <v>0</v>
      </c>
      <c r="IB325" s="2">
        <f t="shared" ca="1" si="536"/>
        <v>0</v>
      </c>
      <c r="IC325" s="2">
        <f t="shared" ca="1" si="536"/>
        <v>0</v>
      </c>
      <c r="ID325" s="2">
        <f t="shared" ca="1" si="536"/>
        <v>0</v>
      </c>
      <c r="IE325" s="2">
        <f t="shared" ca="1" si="536"/>
        <v>0</v>
      </c>
      <c r="IF325" s="2">
        <f t="shared" ca="1" si="536"/>
        <v>0</v>
      </c>
      <c r="IG325" s="2">
        <f t="shared" ca="1" si="536"/>
        <v>0</v>
      </c>
      <c r="IH325" s="2">
        <f t="shared" ca="1" si="536"/>
        <v>0</v>
      </c>
      <c r="II325" s="2">
        <f t="shared" ca="1" si="536"/>
        <v>0</v>
      </c>
      <c r="IJ325" s="2">
        <f t="shared" ca="1" si="536"/>
        <v>0</v>
      </c>
      <c r="IK325" s="2">
        <f t="shared" ca="1" si="536"/>
        <v>0</v>
      </c>
      <c r="IL325" s="2">
        <f t="shared" ca="1" si="536"/>
        <v>0</v>
      </c>
      <c r="IM325" s="2">
        <f t="shared" ca="1" si="536"/>
        <v>0</v>
      </c>
      <c r="IN325" s="2">
        <f t="shared" ca="1" si="536"/>
        <v>0</v>
      </c>
      <c r="IO325" s="2">
        <f t="shared" ca="1" si="536"/>
        <v>0</v>
      </c>
      <c r="IP325" s="2">
        <f t="shared" ca="1" si="536"/>
        <v>0</v>
      </c>
      <c r="IQ325" s="2">
        <f t="shared" ca="1" si="536"/>
        <v>0</v>
      </c>
      <c r="IR325" s="2">
        <f t="shared" ca="1" si="536"/>
        <v>0</v>
      </c>
      <c r="IS325" s="2">
        <f t="shared" ca="1" si="536"/>
        <v>0</v>
      </c>
      <c r="IT325" s="2">
        <f t="shared" ca="1" si="536"/>
        <v>0</v>
      </c>
      <c r="IU325" s="2">
        <f t="shared" ca="1" si="536"/>
        <v>0</v>
      </c>
      <c r="IV325" s="2">
        <f t="shared" ca="1" si="536"/>
        <v>0</v>
      </c>
    </row>
    <row r="326" spans="1:256" x14ac:dyDescent="0.15">
      <c r="A326" s="24" t="s">
        <v>343</v>
      </c>
      <c r="B326" s="2" t="s">
        <v>77</v>
      </c>
      <c r="C326" s="4">
        <f t="shared" ca="1" si="504"/>
        <v>0</v>
      </c>
      <c r="D326" s="2">
        <f t="shared" ref="D326:BO326" ca="1" si="537">$I116*D162/(D162+1E-36)</f>
        <v>0</v>
      </c>
      <c r="E326" s="2">
        <f t="shared" ca="1" si="537"/>
        <v>0</v>
      </c>
      <c r="F326" s="2">
        <f t="shared" ca="1" si="537"/>
        <v>0</v>
      </c>
      <c r="G326" s="2">
        <f t="shared" ca="1" si="537"/>
        <v>0</v>
      </c>
      <c r="H326" s="2">
        <f t="shared" ca="1" si="537"/>
        <v>0</v>
      </c>
      <c r="I326" s="2">
        <f t="shared" ca="1" si="537"/>
        <v>0</v>
      </c>
      <c r="J326" s="2">
        <f t="shared" ca="1" si="537"/>
        <v>0</v>
      </c>
      <c r="K326" s="2">
        <f t="shared" ca="1" si="537"/>
        <v>0</v>
      </c>
      <c r="L326" s="2">
        <f t="shared" ca="1" si="537"/>
        <v>0</v>
      </c>
      <c r="M326" s="2">
        <f t="shared" ca="1" si="537"/>
        <v>0</v>
      </c>
      <c r="N326" s="2">
        <f t="shared" ca="1" si="537"/>
        <v>0</v>
      </c>
      <c r="O326" s="2">
        <f t="shared" ca="1" si="537"/>
        <v>0</v>
      </c>
      <c r="P326" s="2">
        <f t="shared" ca="1" si="537"/>
        <v>0</v>
      </c>
      <c r="Q326" s="2">
        <f t="shared" ca="1" si="537"/>
        <v>0</v>
      </c>
      <c r="R326" s="2">
        <f t="shared" ca="1" si="537"/>
        <v>0</v>
      </c>
      <c r="S326" s="2">
        <f t="shared" ca="1" si="537"/>
        <v>0</v>
      </c>
      <c r="T326" s="2">
        <f t="shared" ca="1" si="537"/>
        <v>0</v>
      </c>
      <c r="U326" s="2">
        <f t="shared" ca="1" si="537"/>
        <v>0</v>
      </c>
      <c r="V326" s="2">
        <f t="shared" ca="1" si="537"/>
        <v>0</v>
      </c>
      <c r="W326" s="2">
        <f t="shared" ca="1" si="537"/>
        <v>0</v>
      </c>
      <c r="X326" s="2">
        <f t="shared" ca="1" si="537"/>
        <v>0</v>
      </c>
      <c r="Y326" s="2">
        <f t="shared" ca="1" si="537"/>
        <v>0</v>
      </c>
      <c r="Z326" s="2">
        <f t="shared" ca="1" si="537"/>
        <v>0</v>
      </c>
      <c r="AA326" s="2">
        <f t="shared" ca="1" si="537"/>
        <v>0</v>
      </c>
      <c r="AB326" s="2">
        <f t="shared" ca="1" si="537"/>
        <v>0</v>
      </c>
      <c r="AC326" s="2">
        <f t="shared" ca="1" si="537"/>
        <v>0</v>
      </c>
      <c r="AD326" s="2">
        <f t="shared" ca="1" si="537"/>
        <v>0</v>
      </c>
      <c r="AE326" s="2">
        <f t="shared" ca="1" si="537"/>
        <v>0</v>
      </c>
      <c r="AF326" s="2">
        <f t="shared" ca="1" si="537"/>
        <v>0</v>
      </c>
      <c r="AG326" s="2">
        <f t="shared" ca="1" si="537"/>
        <v>0</v>
      </c>
      <c r="AH326" s="2">
        <f t="shared" ca="1" si="537"/>
        <v>0</v>
      </c>
      <c r="AI326" s="2">
        <f t="shared" ca="1" si="537"/>
        <v>0</v>
      </c>
      <c r="AJ326" s="2">
        <f t="shared" ca="1" si="537"/>
        <v>0</v>
      </c>
      <c r="AK326" s="2">
        <f t="shared" ca="1" si="537"/>
        <v>0</v>
      </c>
      <c r="AL326" s="2">
        <f t="shared" ca="1" si="537"/>
        <v>0</v>
      </c>
      <c r="AM326" s="2">
        <f t="shared" ca="1" si="537"/>
        <v>0</v>
      </c>
      <c r="AN326" s="2">
        <f t="shared" ca="1" si="537"/>
        <v>0</v>
      </c>
      <c r="AO326" s="2">
        <f t="shared" ca="1" si="537"/>
        <v>0</v>
      </c>
      <c r="AP326" s="2">
        <f t="shared" ca="1" si="537"/>
        <v>0</v>
      </c>
      <c r="AQ326" s="2">
        <f t="shared" ca="1" si="537"/>
        <v>0</v>
      </c>
      <c r="AR326" s="2">
        <f t="shared" ca="1" si="537"/>
        <v>0</v>
      </c>
      <c r="AS326" s="2">
        <f t="shared" ca="1" si="537"/>
        <v>0</v>
      </c>
      <c r="AT326" s="2">
        <f t="shared" ca="1" si="537"/>
        <v>0</v>
      </c>
      <c r="AU326" s="2">
        <f t="shared" ca="1" si="537"/>
        <v>0</v>
      </c>
      <c r="AV326" s="2">
        <f t="shared" ca="1" si="537"/>
        <v>0</v>
      </c>
      <c r="AW326" s="2">
        <f t="shared" ca="1" si="537"/>
        <v>0</v>
      </c>
      <c r="AX326" s="2">
        <f t="shared" ca="1" si="537"/>
        <v>0</v>
      </c>
      <c r="AY326" s="2">
        <f t="shared" ca="1" si="537"/>
        <v>0</v>
      </c>
      <c r="AZ326" s="2">
        <f t="shared" ca="1" si="537"/>
        <v>0</v>
      </c>
      <c r="BA326" s="2">
        <f t="shared" ca="1" si="537"/>
        <v>0</v>
      </c>
      <c r="BB326" s="2">
        <f t="shared" ca="1" si="537"/>
        <v>0</v>
      </c>
      <c r="BC326" s="2">
        <f t="shared" ca="1" si="537"/>
        <v>0</v>
      </c>
      <c r="BD326" s="2">
        <f t="shared" ca="1" si="537"/>
        <v>0</v>
      </c>
      <c r="BE326" s="2">
        <f t="shared" ca="1" si="537"/>
        <v>0</v>
      </c>
      <c r="BF326" s="2">
        <f t="shared" ca="1" si="537"/>
        <v>0</v>
      </c>
      <c r="BG326" s="2">
        <f t="shared" ca="1" si="537"/>
        <v>0</v>
      </c>
      <c r="BH326" s="2">
        <f t="shared" ca="1" si="537"/>
        <v>0</v>
      </c>
      <c r="BI326" s="2">
        <f t="shared" ca="1" si="537"/>
        <v>0</v>
      </c>
      <c r="BJ326" s="2">
        <f t="shared" ca="1" si="537"/>
        <v>0</v>
      </c>
      <c r="BK326" s="2">
        <f t="shared" ca="1" si="537"/>
        <v>0</v>
      </c>
      <c r="BL326" s="2">
        <f t="shared" ca="1" si="537"/>
        <v>0</v>
      </c>
      <c r="BM326" s="2">
        <f t="shared" ca="1" si="537"/>
        <v>0</v>
      </c>
      <c r="BN326" s="2">
        <f t="shared" ca="1" si="537"/>
        <v>0</v>
      </c>
      <c r="BO326" s="2">
        <f t="shared" ca="1" si="537"/>
        <v>0</v>
      </c>
      <c r="BP326" s="2">
        <f t="shared" ref="BP326:EA326" ca="1" si="538">$I116*BP162/(BP162+1E-36)</f>
        <v>0</v>
      </c>
      <c r="BQ326" s="2">
        <f t="shared" ca="1" si="538"/>
        <v>0</v>
      </c>
      <c r="BR326" s="2">
        <f t="shared" ca="1" si="538"/>
        <v>0</v>
      </c>
      <c r="BS326" s="2">
        <f t="shared" ca="1" si="538"/>
        <v>0</v>
      </c>
      <c r="BT326" s="2">
        <f t="shared" ca="1" si="538"/>
        <v>0</v>
      </c>
      <c r="BU326" s="2">
        <f t="shared" ca="1" si="538"/>
        <v>0</v>
      </c>
      <c r="BV326" s="2">
        <f t="shared" ca="1" si="538"/>
        <v>0</v>
      </c>
      <c r="BW326" s="2">
        <f t="shared" ca="1" si="538"/>
        <v>0</v>
      </c>
      <c r="BX326" s="2">
        <f t="shared" ca="1" si="538"/>
        <v>0</v>
      </c>
      <c r="BY326" s="2">
        <f t="shared" ca="1" si="538"/>
        <v>0</v>
      </c>
      <c r="BZ326" s="2">
        <f t="shared" ca="1" si="538"/>
        <v>0</v>
      </c>
      <c r="CA326" s="2">
        <f t="shared" ca="1" si="538"/>
        <v>0</v>
      </c>
      <c r="CB326" s="2">
        <f t="shared" ca="1" si="538"/>
        <v>0</v>
      </c>
      <c r="CC326" s="2">
        <f t="shared" ca="1" si="538"/>
        <v>0</v>
      </c>
      <c r="CD326" s="2">
        <f t="shared" ca="1" si="538"/>
        <v>0</v>
      </c>
      <c r="CE326" s="2">
        <f t="shared" ca="1" si="538"/>
        <v>0</v>
      </c>
      <c r="CF326" s="2">
        <f t="shared" ca="1" si="538"/>
        <v>0</v>
      </c>
      <c r="CG326" s="2">
        <f t="shared" ca="1" si="538"/>
        <v>0</v>
      </c>
      <c r="CH326" s="2">
        <f t="shared" ca="1" si="538"/>
        <v>0</v>
      </c>
      <c r="CI326" s="2">
        <f t="shared" ca="1" si="538"/>
        <v>0</v>
      </c>
      <c r="CJ326" s="2">
        <f t="shared" ca="1" si="538"/>
        <v>0</v>
      </c>
      <c r="CK326" s="2">
        <f t="shared" ca="1" si="538"/>
        <v>0</v>
      </c>
      <c r="CL326" s="2">
        <f t="shared" ca="1" si="538"/>
        <v>0</v>
      </c>
      <c r="CM326" s="2">
        <f t="shared" ca="1" si="538"/>
        <v>0</v>
      </c>
      <c r="CN326" s="2">
        <f t="shared" ca="1" si="538"/>
        <v>0</v>
      </c>
      <c r="CO326" s="2">
        <f t="shared" ca="1" si="538"/>
        <v>0</v>
      </c>
      <c r="CP326" s="2">
        <f t="shared" ca="1" si="538"/>
        <v>0</v>
      </c>
      <c r="CQ326" s="2">
        <f t="shared" ca="1" si="538"/>
        <v>0</v>
      </c>
      <c r="CR326" s="2">
        <f t="shared" ca="1" si="538"/>
        <v>0</v>
      </c>
      <c r="CS326" s="2">
        <f t="shared" ca="1" si="538"/>
        <v>0</v>
      </c>
      <c r="CT326" s="2">
        <f t="shared" ca="1" si="538"/>
        <v>0</v>
      </c>
      <c r="CU326" s="2">
        <f t="shared" ca="1" si="538"/>
        <v>0</v>
      </c>
      <c r="CV326" s="2">
        <f t="shared" ca="1" si="538"/>
        <v>0</v>
      </c>
      <c r="CW326" s="2">
        <f t="shared" ca="1" si="538"/>
        <v>0</v>
      </c>
      <c r="CX326" s="2">
        <f t="shared" ca="1" si="538"/>
        <v>0</v>
      </c>
      <c r="CY326" s="2">
        <f t="shared" ca="1" si="538"/>
        <v>0</v>
      </c>
      <c r="CZ326" s="2">
        <f t="shared" ca="1" si="538"/>
        <v>0</v>
      </c>
      <c r="DA326" s="2">
        <f t="shared" ca="1" si="538"/>
        <v>0</v>
      </c>
      <c r="DB326" s="2">
        <f t="shared" ca="1" si="538"/>
        <v>0</v>
      </c>
      <c r="DC326" s="2">
        <f t="shared" ca="1" si="538"/>
        <v>0</v>
      </c>
      <c r="DD326" s="2">
        <f t="shared" ca="1" si="538"/>
        <v>0</v>
      </c>
      <c r="DE326" s="2">
        <f t="shared" ca="1" si="538"/>
        <v>0</v>
      </c>
      <c r="DF326" s="2">
        <f t="shared" ca="1" si="538"/>
        <v>0</v>
      </c>
      <c r="DG326" s="2">
        <f t="shared" ca="1" si="538"/>
        <v>0</v>
      </c>
      <c r="DH326" s="2">
        <f t="shared" ca="1" si="538"/>
        <v>0</v>
      </c>
      <c r="DI326" s="2">
        <f t="shared" ca="1" si="538"/>
        <v>0</v>
      </c>
      <c r="DJ326" s="2">
        <f t="shared" ca="1" si="538"/>
        <v>0</v>
      </c>
      <c r="DK326" s="2">
        <f t="shared" ca="1" si="538"/>
        <v>0</v>
      </c>
      <c r="DL326" s="2">
        <f t="shared" ca="1" si="538"/>
        <v>0</v>
      </c>
      <c r="DM326" s="2">
        <f t="shared" ca="1" si="538"/>
        <v>0</v>
      </c>
      <c r="DN326" s="2">
        <f t="shared" ca="1" si="538"/>
        <v>0</v>
      </c>
      <c r="DO326" s="2">
        <f t="shared" ca="1" si="538"/>
        <v>0</v>
      </c>
      <c r="DP326" s="2">
        <f t="shared" ca="1" si="538"/>
        <v>0</v>
      </c>
      <c r="DQ326" s="2">
        <f t="shared" ca="1" si="538"/>
        <v>0</v>
      </c>
      <c r="DR326" s="2">
        <f t="shared" ca="1" si="538"/>
        <v>0</v>
      </c>
      <c r="DS326" s="2">
        <f t="shared" ca="1" si="538"/>
        <v>0</v>
      </c>
      <c r="DT326" s="2">
        <f t="shared" ca="1" si="538"/>
        <v>0</v>
      </c>
      <c r="DU326" s="2">
        <f t="shared" ca="1" si="538"/>
        <v>0</v>
      </c>
      <c r="DV326" s="2">
        <f t="shared" ca="1" si="538"/>
        <v>0</v>
      </c>
      <c r="DW326" s="2">
        <f t="shared" ca="1" si="538"/>
        <v>0</v>
      </c>
      <c r="DX326" s="2">
        <f t="shared" ca="1" si="538"/>
        <v>0</v>
      </c>
      <c r="DY326" s="2">
        <f t="shared" ca="1" si="538"/>
        <v>0</v>
      </c>
      <c r="DZ326" s="2">
        <f t="shared" ca="1" si="538"/>
        <v>0</v>
      </c>
      <c r="EA326" s="2">
        <f t="shared" ca="1" si="538"/>
        <v>0</v>
      </c>
      <c r="EB326" s="2">
        <f t="shared" ref="EB326:GM326" ca="1" si="539">$I116*EB162/(EB162+1E-36)</f>
        <v>0</v>
      </c>
      <c r="EC326" s="2">
        <f t="shared" ca="1" si="539"/>
        <v>0</v>
      </c>
      <c r="ED326" s="2">
        <f t="shared" ca="1" si="539"/>
        <v>0</v>
      </c>
      <c r="EE326" s="2">
        <f t="shared" ca="1" si="539"/>
        <v>0</v>
      </c>
      <c r="EF326" s="2">
        <f t="shared" ca="1" si="539"/>
        <v>0</v>
      </c>
      <c r="EG326" s="2">
        <f t="shared" ca="1" si="539"/>
        <v>0</v>
      </c>
      <c r="EH326" s="2">
        <f t="shared" ca="1" si="539"/>
        <v>0</v>
      </c>
      <c r="EI326" s="2">
        <f t="shared" ca="1" si="539"/>
        <v>0</v>
      </c>
      <c r="EJ326" s="2">
        <f t="shared" ca="1" si="539"/>
        <v>0</v>
      </c>
      <c r="EK326" s="2">
        <f t="shared" ca="1" si="539"/>
        <v>0</v>
      </c>
      <c r="EL326" s="2">
        <f t="shared" ca="1" si="539"/>
        <v>0</v>
      </c>
      <c r="EM326" s="2">
        <f t="shared" ca="1" si="539"/>
        <v>0</v>
      </c>
      <c r="EN326" s="2">
        <f t="shared" ca="1" si="539"/>
        <v>0</v>
      </c>
      <c r="EO326" s="2">
        <f t="shared" ca="1" si="539"/>
        <v>0</v>
      </c>
      <c r="EP326" s="2">
        <f t="shared" ca="1" si="539"/>
        <v>0</v>
      </c>
      <c r="EQ326" s="2">
        <f t="shared" ca="1" si="539"/>
        <v>0</v>
      </c>
      <c r="ER326" s="2">
        <f t="shared" ca="1" si="539"/>
        <v>0</v>
      </c>
      <c r="ES326" s="2">
        <f t="shared" ca="1" si="539"/>
        <v>0</v>
      </c>
      <c r="ET326" s="2">
        <f t="shared" ca="1" si="539"/>
        <v>0</v>
      </c>
      <c r="EU326" s="2">
        <f t="shared" ca="1" si="539"/>
        <v>0</v>
      </c>
      <c r="EV326" s="2">
        <f t="shared" ca="1" si="539"/>
        <v>0</v>
      </c>
      <c r="EW326" s="2">
        <f t="shared" ca="1" si="539"/>
        <v>0</v>
      </c>
      <c r="EX326" s="2">
        <f t="shared" ca="1" si="539"/>
        <v>0</v>
      </c>
      <c r="EY326" s="2">
        <f t="shared" ca="1" si="539"/>
        <v>0</v>
      </c>
      <c r="EZ326" s="2">
        <f t="shared" ca="1" si="539"/>
        <v>0</v>
      </c>
      <c r="FA326" s="2">
        <f t="shared" ca="1" si="539"/>
        <v>0</v>
      </c>
      <c r="FB326" s="2">
        <f t="shared" ca="1" si="539"/>
        <v>0</v>
      </c>
      <c r="FC326" s="2">
        <f t="shared" ca="1" si="539"/>
        <v>0</v>
      </c>
      <c r="FD326" s="2">
        <f t="shared" ca="1" si="539"/>
        <v>0</v>
      </c>
      <c r="FE326" s="2">
        <f t="shared" ca="1" si="539"/>
        <v>0</v>
      </c>
      <c r="FF326" s="2">
        <f t="shared" ca="1" si="539"/>
        <v>0</v>
      </c>
      <c r="FG326" s="2">
        <f t="shared" ca="1" si="539"/>
        <v>0</v>
      </c>
      <c r="FH326" s="2">
        <f t="shared" ca="1" si="539"/>
        <v>0</v>
      </c>
      <c r="FI326" s="2">
        <f t="shared" ca="1" si="539"/>
        <v>0</v>
      </c>
      <c r="FJ326" s="2">
        <f t="shared" ca="1" si="539"/>
        <v>0</v>
      </c>
      <c r="FK326" s="2">
        <f t="shared" ca="1" si="539"/>
        <v>0</v>
      </c>
      <c r="FL326" s="2">
        <f t="shared" ca="1" si="539"/>
        <v>0</v>
      </c>
      <c r="FM326" s="2">
        <f t="shared" ca="1" si="539"/>
        <v>0</v>
      </c>
      <c r="FN326" s="2">
        <f t="shared" ca="1" si="539"/>
        <v>0</v>
      </c>
      <c r="FO326" s="2">
        <f t="shared" ca="1" si="539"/>
        <v>0</v>
      </c>
      <c r="FP326" s="2">
        <f t="shared" ca="1" si="539"/>
        <v>0</v>
      </c>
      <c r="FQ326" s="2">
        <f t="shared" ca="1" si="539"/>
        <v>0</v>
      </c>
      <c r="FR326" s="2">
        <f t="shared" ca="1" si="539"/>
        <v>0</v>
      </c>
      <c r="FS326" s="2">
        <f t="shared" ca="1" si="539"/>
        <v>0</v>
      </c>
      <c r="FT326" s="2">
        <f t="shared" ca="1" si="539"/>
        <v>0</v>
      </c>
      <c r="FU326" s="2">
        <f t="shared" ca="1" si="539"/>
        <v>0</v>
      </c>
      <c r="FV326" s="2">
        <f t="shared" ca="1" si="539"/>
        <v>0</v>
      </c>
      <c r="FW326" s="2">
        <f t="shared" ca="1" si="539"/>
        <v>0</v>
      </c>
      <c r="FX326" s="2">
        <f t="shared" ca="1" si="539"/>
        <v>0</v>
      </c>
      <c r="FY326" s="2">
        <f t="shared" ca="1" si="539"/>
        <v>0</v>
      </c>
      <c r="FZ326" s="2">
        <f t="shared" ca="1" si="539"/>
        <v>0</v>
      </c>
      <c r="GA326" s="2">
        <f t="shared" ca="1" si="539"/>
        <v>0</v>
      </c>
      <c r="GB326" s="2">
        <f t="shared" ca="1" si="539"/>
        <v>0</v>
      </c>
      <c r="GC326" s="2">
        <f t="shared" ca="1" si="539"/>
        <v>0</v>
      </c>
      <c r="GD326" s="2">
        <f t="shared" ca="1" si="539"/>
        <v>0</v>
      </c>
      <c r="GE326" s="2">
        <f t="shared" ca="1" si="539"/>
        <v>0</v>
      </c>
      <c r="GF326" s="2">
        <f t="shared" ca="1" si="539"/>
        <v>0</v>
      </c>
      <c r="GG326" s="2">
        <f t="shared" ca="1" si="539"/>
        <v>0</v>
      </c>
      <c r="GH326" s="2">
        <f t="shared" ca="1" si="539"/>
        <v>0</v>
      </c>
      <c r="GI326" s="2">
        <f t="shared" ca="1" si="539"/>
        <v>0</v>
      </c>
      <c r="GJ326" s="2">
        <f t="shared" ca="1" si="539"/>
        <v>0</v>
      </c>
      <c r="GK326" s="2">
        <f t="shared" ca="1" si="539"/>
        <v>0</v>
      </c>
      <c r="GL326" s="2">
        <f t="shared" ca="1" si="539"/>
        <v>0</v>
      </c>
      <c r="GM326" s="2">
        <f t="shared" ca="1" si="539"/>
        <v>0</v>
      </c>
      <c r="GN326" s="2">
        <f t="shared" ref="GN326:IV326" ca="1" si="540">$I116*GN162/(GN162+1E-36)</f>
        <v>0</v>
      </c>
      <c r="GO326" s="2">
        <f t="shared" ca="1" si="540"/>
        <v>0</v>
      </c>
      <c r="GP326" s="2">
        <f t="shared" ca="1" si="540"/>
        <v>0</v>
      </c>
      <c r="GQ326" s="2">
        <f t="shared" ca="1" si="540"/>
        <v>0</v>
      </c>
      <c r="GR326" s="2">
        <f t="shared" ca="1" si="540"/>
        <v>0</v>
      </c>
      <c r="GS326" s="2">
        <f t="shared" ca="1" si="540"/>
        <v>0</v>
      </c>
      <c r="GT326" s="2">
        <f t="shared" ca="1" si="540"/>
        <v>0</v>
      </c>
      <c r="GU326" s="2">
        <f t="shared" ca="1" si="540"/>
        <v>0</v>
      </c>
      <c r="GV326" s="2">
        <f t="shared" ca="1" si="540"/>
        <v>0</v>
      </c>
      <c r="GW326" s="2">
        <f t="shared" ca="1" si="540"/>
        <v>0</v>
      </c>
      <c r="GX326" s="2">
        <f t="shared" ca="1" si="540"/>
        <v>0</v>
      </c>
      <c r="GY326" s="2">
        <f t="shared" ca="1" si="540"/>
        <v>0</v>
      </c>
      <c r="GZ326" s="2">
        <f t="shared" ca="1" si="540"/>
        <v>0</v>
      </c>
      <c r="HA326" s="2">
        <f t="shared" ca="1" si="540"/>
        <v>0</v>
      </c>
      <c r="HB326" s="2">
        <f t="shared" ca="1" si="540"/>
        <v>0</v>
      </c>
      <c r="HC326" s="2">
        <f t="shared" ca="1" si="540"/>
        <v>0</v>
      </c>
      <c r="HD326" s="2">
        <f t="shared" ca="1" si="540"/>
        <v>0</v>
      </c>
      <c r="HE326" s="2">
        <f t="shared" ca="1" si="540"/>
        <v>0</v>
      </c>
      <c r="HF326" s="2">
        <f t="shared" ca="1" si="540"/>
        <v>0</v>
      </c>
      <c r="HG326" s="2">
        <f t="shared" ca="1" si="540"/>
        <v>0</v>
      </c>
      <c r="HH326" s="2">
        <f t="shared" ca="1" si="540"/>
        <v>0</v>
      </c>
      <c r="HI326" s="2">
        <f t="shared" ca="1" si="540"/>
        <v>0</v>
      </c>
      <c r="HJ326" s="2">
        <f t="shared" ca="1" si="540"/>
        <v>0</v>
      </c>
      <c r="HK326" s="2">
        <f t="shared" ca="1" si="540"/>
        <v>0</v>
      </c>
      <c r="HL326" s="2">
        <f t="shared" ca="1" si="540"/>
        <v>0</v>
      </c>
      <c r="HM326" s="2">
        <f t="shared" ca="1" si="540"/>
        <v>0</v>
      </c>
      <c r="HN326" s="2">
        <f t="shared" ca="1" si="540"/>
        <v>0</v>
      </c>
      <c r="HO326" s="2">
        <f t="shared" ca="1" si="540"/>
        <v>0</v>
      </c>
      <c r="HP326" s="2">
        <f t="shared" ca="1" si="540"/>
        <v>0</v>
      </c>
      <c r="HQ326" s="2">
        <f t="shared" ca="1" si="540"/>
        <v>0</v>
      </c>
      <c r="HR326" s="2">
        <f t="shared" ca="1" si="540"/>
        <v>0</v>
      </c>
      <c r="HS326" s="2">
        <f t="shared" ca="1" si="540"/>
        <v>0</v>
      </c>
      <c r="HT326" s="2">
        <f t="shared" ca="1" si="540"/>
        <v>0</v>
      </c>
      <c r="HU326" s="2">
        <f t="shared" ca="1" si="540"/>
        <v>0</v>
      </c>
      <c r="HV326" s="2">
        <f t="shared" ca="1" si="540"/>
        <v>0</v>
      </c>
      <c r="HW326" s="2">
        <f t="shared" ca="1" si="540"/>
        <v>0</v>
      </c>
      <c r="HX326" s="2">
        <f t="shared" ca="1" si="540"/>
        <v>0</v>
      </c>
      <c r="HY326" s="2">
        <f t="shared" ca="1" si="540"/>
        <v>0</v>
      </c>
      <c r="HZ326" s="2">
        <f t="shared" ca="1" si="540"/>
        <v>0</v>
      </c>
      <c r="IA326" s="2">
        <f t="shared" ca="1" si="540"/>
        <v>0</v>
      </c>
      <c r="IB326" s="2">
        <f t="shared" ca="1" si="540"/>
        <v>0</v>
      </c>
      <c r="IC326" s="2">
        <f t="shared" ca="1" si="540"/>
        <v>0</v>
      </c>
      <c r="ID326" s="2">
        <f t="shared" ca="1" si="540"/>
        <v>0</v>
      </c>
      <c r="IE326" s="2">
        <f t="shared" ca="1" si="540"/>
        <v>0</v>
      </c>
      <c r="IF326" s="2">
        <f t="shared" ca="1" si="540"/>
        <v>0</v>
      </c>
      <c r="IG326" s="2">
        <f t="shared" ca="1" si="540"/>
        <v>0</v>
      </c>
      <c r="IH326" s="2">
        <f t="shared" ca="1" si="540"/>
        <v>0</v>
      </c>
      <c r="II326" s="2">
        <f t="shared" ca="1" si="540"/>
        <v>0</v>
      </c>
      <c r="IJ326" s="2">
        <f t="shared" ca="1" si="540"/>
        <v>0</v>
      </c>
      <c r="IK326" s="2">
        <f t="shared" ca="1" si="540"/>
        <v>0</v>
      </c>
      <c r="IL326" s="2">
        <f t="shared" ca="1" si="540"/>
        <v>0</v>
      </c>
      <c r="IM326" s="2">
        <f t="shared" ca="1" si="540"/>
        <v>0</v>
      </c>
      <c r="IN326" s="2">
        <f t="shared" ca="1" si="540"/>
        <v>0</v>
      </c>
      <c r="IO326" s="2">
        <f t="shared" ca="1" si="540"/>
        <v>0</v>
      </c>
      <c r="IP326" s="2">
        <f t="shared" ca="1" si="540"/>
        <v>0</v>
      </c>
      <c r="IQ326" s="2">
        <f t="shared" ca="1" si="540"/>
        <v>0</v>
      </c>
      <c r="IR326" s="2">
        <f t="shared" ca="1" si="540"/>
        <v>0</v>
      </c>
      <c r="IS326" s="2">
        <f t="shared" ca="1" si="540"/>
        <v>0</v>
      </c>
      <c r="IT326" s="2">
        <f t="shared" ca="1" si="540"/>
        <v>0</v>
      </c>
      <c r="IU326" s="2">
        <f t="shared" ca="1" si="540"/>
        <v>0</v>
      </c>
      <c r="IV326" s="2">
        <f t="shared" ca="1" si="540"/>
        <v>0</v>
      </c>
    </row>
    <row r="327" spans="1:256" x14ac:dyDescent="0.15">
      <c r="A327" s="24" t="s">
        <v>344</v>
      </c>
      <c r="B327" s="2" t="s">
        <v>77</v>
      </c>
      <c r="C327" s="4">
        <f t="shared" ca="1" si="504"/>
        <v>0</v>
      </c>
      <c r="D327" s="2">
        <f t="shared" ref="D327:BO327" ca="1" si="541">$I117*D163/(D163+1E-36)</f>
        <v>0</v>
      </c>
      <c r="E327" s="2">
        <f t="shared" ca="1" si="541"/>
        <v>0</v>
      </c>
      <c r="F327" s="2">
        <f t="shared" ca="1" si="541"/>
        <v>0</v>
      </c>
      <c r="G327" s="2">
        <f t="shared" ca="1" si="541"/>
        <v>0</v>
      </c>
      <c r="H327" s="2">
        <f t="shared" ca="1" si="541"/>
        <v>0</v>
      </c>
      <c r="I327" s="2">
        <f t="shared" ca="1" si="541"/>
        <v>0</v>
      </c>
      <c r="J327" s="2">
        <f t="shared" ca="1" si="541"/>
        <v>0</v>
      </c>
      <c r="K327" s="2">
        <f t="shared" ca="1" si="541"/>
        <v>0</v>
      </c>
      <c r="L327" s="2">
        <f t="shared" ca="1" si="541"/>
        <v>0</v>
      </c>
      <c r="M327" s="2">
        <f t="shared" ca="1" si="541"/>
        <v>0</v>
      </c>
      <c r="N327" s="2">
        <f t="shared" ca="1" si="541"/>
        <v>0</v>
      </c>
      <c r="O327" s="2">
        <f t="shared" ca="1" si="541"/>
        <v>0</v>
      </c>
      <c r="P327" s="2">
        <f t="shared" ca="1" si="541"/>
        <v>0</v>
      </c>
      <c r="Q327" s="2">
        <f t="shared" ca="1" si="541"/>
        <v>0</v>
      </c>
      <c r="R327" s="2">
        <f t="shared" ca="1" si="541"/>
        <v>0</v>
      </c>
      <c r="S327" s="2">
        <f t="shared" ca="1" si="541"/>
        <v>0</v>
      </c>
      <c r="T327" s="2">
        <f t="shared" ca="1" si="541"/>
        <v>0</v>
      </c>
      <c r="U327" s="2">
        <f t="shared" ca="1" si="541"/>
        <v>0</v>
      </c>
      <c r="V327" s="2">
        <f t="shared" ca="1" si="541"/>
        <v>0</v>
      </c>
      <c r="W327" s="2">
        <f t="shared" ca="1" si="541"/>
        <v>0</v>
      </c>
      <c r="X327" s="2">
        <f t="shared" ca="1" si="541"/>
        <v>0</v>
      </c>
      <c r="Y327" s="2">
        <f t="shared" ca="1" si="541"/>
        <v>0</v>
      </c>
      <c r="Z327" s="2">
        <f t="shared" ca="1" si="541"/>
        <v>0</v>
      </c>
      <c r="AA327" s="2">
        <f t="shared" ca="1" si="541"/>
        <v>0</v>
      </c>
      <c r="AB327" s="2">
        <f t="shared" ca="1" si="541"/>
        <v>0</v>
      </c>
      <c r="AC327" s="2">
        <f t="shared" ca="1" si="541"/>
        <v>0</v>
      </c>
      <c r="AD327" s="2">
        <f t="shared" ca="1" si="541"/>
        <v>0</v>
      </c>
      <c r="AE327" s="2">
        <f t="shared" ca="1" si="541"/>
        <v>0</v>
      </c>
      <c r="AF327" s="2">
        <f t="shared" ca="1" si="541"/>
        <v>0</v>
      </c>
      <c r="AG327" s="2">
        <f t="shared" ca="1" si="541"/>
        <v>0</v>
      </c>
      <c r="AH327" s="2">
        <f t="shared" ca="1" si="541"/>
        <v>0</v>
      </c>
      <c r="AI327" s="2">
        <f t="shared" ca="1" si="541"/>
        <v>0</v>
      </c>
      <c r="AJ327" s="2">
        <f t="shared" ca="1" si="541"/>
        <v>0</v>
      </c>
      <c r="AK327" s="2">
        <f t="shared" ca="1" si="541"/>
        <v>0</v>
      </c>
      <c r="AL327" s="2">
        <f t="shared" ca="1" si="541"/>
        <v>0</v>
      </c>
      <c r="AM327" s="2">
        <f t="shared" ca="1" si="541"/>
        <v>0</v>
      </c>
      <c r="AN327" s="2">
        <f t="shared" ca="1" si="541"/>
        <v>0</v>
      </c>
      <c r="AO327" s="2">
        <f t="shared" ca="1" si="541"/>
        <v>0</v>
      </c>
      <c r="AP327" s="2">
        <f t="shared" ca="1" si="541"/>
        <v>0</v>
      </c>
      <c r="AQ327" s="2">
        <f t="shared" ca="1" si="541"/>
        <v>0</v>
      </c>
      <c r="AR327" s="2">
        <f t="shared" ca="1" si="541"/>
        <v>0</v>
      </c>
      <c r="AS327" s="2">
        <f t="shared" ca="1" si="541"/>
        <v>0</v>
      </c>
      <c r="AT327" s="2">
        <f t="shared" ca="1" si="541"/>
        <v>0</v>
      </c>
      <c r="AU327" s="2">
        <f t="shared" ca="1" si="541"/>
        <v>0</v>
      </c>
      <c r="AV327" s="2">
        <f t="shared" ca="1" si="541"/>
        <v>0</v>
      </c>
      <c r="AW327" s="2">
        <f t="shared" ca="1" si="541"/>
        <v>0</v>
      </c>
      <c r="AX327" s="2">
        <f t="shared" ca="1" si="541"/>
        <v>0</v>
      </c>
      <c r="AY327" s="2">
        <f t="shared" ca="1" si="541"/>
        <v>0</v>
      </c>
      <c r="AZ327" s="2">
        <f t="shared" ca="1" si="541"/>
        <v>0</v>
      </c>
      <c r="BA327" s="2">
        <f t="shared" ca="1" si="541"/>
        <v>0</v>
      </c>
      <c r="BB327" s="2">
        <f t="shared" ca="1" si="541"/>
        <v>0</v>
      </c>
      <c r="BC327" s="2">
        <f t="shared" ca="1" si="541"/>
        <v>0</v>
      </c>
      <c r="BD327" s="2">
        <f t="shared" ca="1" si="541"/>
        <v>0</v>
      </c>
      <c r="BE327" s="2">
        <f t="shared" ca="1" si="541"/>
        <v>0</v>
      </c>
      <c r="BF327" s="2">
        <f t="shared" ca="1" si="541"/>
        <v>0</v>
      </c>
      <c r="BG327" s="2">
        <f t="shared" ca="1" si="541"/>
        <v>0</v>
      </c>
      <c r="BH327" s="2">
        <f t="shared" ca="1" si="541"/>
        <v>0</v>
      </c>
      <c r="BI327" s="2">
        <f t="shared" ca="1" si="541"/>
        <v>0</v>
      </c>
      <c r="BJ327" s="2">
        <f t="shared" ca="1" si="541"/>
        <v>0</v>
      </c>
      <c r="BK327" s="2">
        <f t="shared" ca="1" si="541"/>
        <v>0</v>
      </c>
      <c r="BL327" s="2">
        <f t="shared" ca="1" si="541"/>
        <v>0</v>
      </c>
      <c r="BM327" s="2">
        <f t="shared" ca="1" si="541"/>
        <v>0</v>
      </c>
      <c r="BN327" s="2">
        <f t="shared" ca="1" si="541"/>
        <v>0</v>
      </c>
      <c r="BO327" s="2">
        <f t="shared" ca="1" si="541"/>
        <v>0</v>
      </c>
      <c r="BP327" s="2">
        <f t="shared" ref="BP327:EA327" ca="1" si="542">$I117*BP163/(BP163+1E-36)</f>
        <v>0</v>
      </c>
      <c r="BQ327" s="2">
        <f t="shared" ca="1" si="542"/>
        <v>0</v>
      </c>
      <c r="BR327" s="2">
        <f t="shared" ca="1" si="542"/>
        <v>0</v>
      </c>
      <c r="BS327" s="2">
        <f t="shared" ca="1" si="542"/>
        <v>0</v>
      </c>
      <c r="BT327" s="2">
        <f t="shared" ca="1" si="542"/>
        <v>0</v>
      </c>
      <c r="BU327" s="2">
        <f t="shared" ca="1" si="542"/>
        <v>0</v>
      </c>
      <c r="BV327" s="2">
        <f t="shared" ca="1" si="542"/>
        <v>0</v>
      </c>
      <c r="BW327" s="2">
        <f t="shared" ca="1" si="542"/>
        <v>0</v>
      </c>
      <c r="BX327" s="2">
        <f t="shared" ca="1" si="542"/>
        <v>0</v>
      </c>
      <c r="BY327" s="2">
        <f t="shared" ca="1" si="542"/>
        <v>0</v>
      </c>
      <c r="BZ327" s="2">
        <f t="shared" ca="1" si="542"/>
        <v>0</v>
      </c>
      <c r="CA327" s="2">
        <f t="shared" ca="1" si="542"/>
        <v>0</v>
      </c>
      <c r="CB327" s="2">
        <f t="shared" ca="1" si="542"/>
        <v>0</v>
      </c>
      <c r="CC327" s="2">
        <f t="shared" ca="1" si="542"/>
        <v>0</v>
      </c>
      <c r="CD327" s="2">
        <f t="shared" ca="1" si="542"/>
        <v>0</v>
      </c>
      <c r="CE327" s="2">
        <f t="shared" ca="1" si="542"/>
        <v>0</v>
      </c>
      <c r="CF327" s="2">
        <f t="shared" ca="1" si="542"/>
        <v>0</v>
      </c>
      <c r="CG327" s="2">
        <f t="shared" ca="1" si="542"/>
        <v>0</v>
      </c>
      <c r="CH327" s="2">
        <f t="shared" ca="1" si="542"/>
        <v>0</v>
      </c>
      <c r="CI327" s="2">
        <f t="shared" ca="1" si="542"/>
        <v>0</v>
      </c>
      <c r="CJ327" s="2">
        <f t="shared" ca="1" si="542"/>
        <v>0</v>
      </c>
      <c r="CK327" s="2">
        <f t="shared" ca="1" si="542"/>
        <v>0</v>
      </c>
      <c r="CL327" s="2">
        <f t="shared" ca="1" si="542"/>
        <v>0</v>
      </c>
      <c r="CM327" s="2">
        <f t="shared" ca="1" si="542"/>
        <v>0</v>
      </c>
      <c r="CN327" s="2">
        <f t="shared" ca="1" si="542"/>
        <v>0</v>
      </c>
      <c r="CO327" s="2">
        <f t="shared" ca="1" si="542"/>
        <v>0</v>
      </c>
      <c r="CP327" s="2">
        <f t="shared" ca="1" si="542"/>
        <v>0</v>
      </c>
      <c r="CQ327" s="2">
        <f t="shared" ca="1" si="542"/>
        <v>0</v>
      </c>
      <c r="CR327" s="2">
        <f t="shared" ca="1" si="542"/>
        <v>0</v>
      </c>
      <c r="CS327" s="2">
        <f t="shared" ca="1" si="542"/>
        <v>0</v>
      </c>
      <c r="CT327" s="2">
        <f t="shared" ca="1" si="542"/>
        <v>0</v>
      </c>
      <c r="CU327" s="2">
        <f t="shared" ca="1" si="542"/>
        <v>0</v>
      </c>
      <c r="CV327" s="2">
        <f t="shared" ca="1" si="542"/>
        <v>0</v>
      </c>
      <c r="CW327" s="2">
        <f t="shared" ca="1" si="542"/>
        <v>0</v>
      </c>
      <c r="CX327" s="2">
        <f t="shared" ca="1" si="542"/>
        <v>0</v>
      </c>
      <c r="CY327" s="2">
        <f t="shared" ca="1" si="542"/>
        <v>0</v>
      </c>
      <c r="CZ327" s="2">
        <f t="shared" ca="1" si="542"/>
        <v>0</v>
      </c>
      <c r="DA327" s="2">
        <f t="shared" ca="1" si="542"/>
        <v>0</v>
      </c>
      <c r="DB327" s="2">
        <f t="shared" ca="1" si="542"/>
        <v>0</v>
      </c>
      <c r="DC327" s="2">
        <f t="shared" ca="1" si="542"/>
        <v>0</v>
      </c>
      <c r="DD327" s="2">
        <f t="shared" ca="1" si="542"/>
        <v>0</v>
      </c>
      <c r="DE327" s="2">
        <f t="shared" ca="1" si="542"/>
        <v>0</v>
      </c>
      <c r="DF327" s="2">
        <f t="shared" ca="1" si="542"/>
        <v>0</v>
      </c>
      <c r="DG327" s="2">
        <f t="shared" ca="1" si="542"/>
        <v>0</v>
      </c>
      <c r="DH327" s="2">
        <f t="shared" ca="1" si="542"/>
        <v>0</v>
      </c>
      <c r="DI327" s="2">
        <f t="shared" ca="1" si="542"/>
        <v>0</v>
      </c>
      <c r="DJ327" s="2">
        <f t="shared" ca="1" si="542"/>
        <v>0</v>
      </c>
      <c r="DK327" s="2">
        <f t="shared" ca="1" si="542"/>
        <v>0</v>
      </c>
      <c r="DL327" s="2">
        <f t="shared" ca="1" si="542"/>
        <v>0</v>
      </c>
      <c r="DM327" s="2">
        <f t="shared" ca="1" si="542"/>
        <v>0</v>
      </c>
      <c r="DN327" s="2">
        <f t="shared" ca="1" si="542"/>
        <v>0</v>
      </c>
      <c r="DO327" s="2">
        <f t="shared" ca="1" si="542"/>
        <v>0</v>
      </c>
      <c r="DP327" s="2">
        <f t="shared" ca="1" si="542"/>
        <v>0</v>
      </c>
      <c r="DQ327" s="2">
        <f t="shared" ca="1" si="542"/>
        <v>0</v>
      </c>
      <c r="DR327" s="2">
        <f t="shared" ca="1" si="542"/>
        <v>0</v>
      </c>
      <c r="DS327" s="2">
        <f t="shared" ca="1" si="542"/>
        <v>0</v>
      </c>
      <c r="DT327" s="2">
        <f t="shared" ca="1" si="542"/>
        <v>0</v>
      </c>
      <c r="DU327" s="2">
        <f t="shared" ca="1" si="542"/>
        <v>0</v>
      </c>
      <c r="DV327" s="2">
        <f t="shared" ca="1" si="542"/>
        <v>0</v>
      </c>
      <c r="DW327" s="2">
        <f t="shared" ca="1" si="542"/>
        <v>0</v>
      </c>
      <c r="DX327" s="2">
        <f t="shared" ca="1" si="542"/>
        <v>0</v>
      </c>
      <c r="DY327" s="2">
        <f t="shared" ca="1" si="542"/>
        <v>0</v>
      </c>
      <c r="DZ327" s="2">
        <f t="shared" ca="1" si="542"/>
        <v>0</v>
      </c>
      <c r="EA327" s="2">
        <f t="shared" ca="1" si="542"/>
        <v>0</v>
      </c>
      <c r="EB327" s="2">
        <f t="shared" ref="EB327:GM327" ca="1" si="543">$I117*EB163/(EB163+1E-36)</f>
        <v>0</v>
      </c>
      <c r="EC327" s="2">
        <f t="shared" ca="1" si="543"/>
        <v>0</v>
      </c>
      <c r="ED327" s="2">
        <f t="shared" ca="1" si="543"/>
        <v>0</v>
      </c>
      <c r="EE327" s="2">
        <f t="shared" ca="1" si="543"/>
        <v>0</v>
      </c>
      <c r="EF327" s="2">
        <f t="shared" ca="1" si="543"/>
        <v>0</v>
      </c>
      <c r="EG327" s="2">
        <f t="shared" ca="1" si="543"/>
        <v>0</v>
      </c>
      <c r="EH327" s="2">
        <f t="shared" ca="1" si="543"/>
        <v>0</v>
      </c>
      <c r="EI327" s="2">
        <f t="shared" ca="1" si="543"/>
        <v>0</v>
      </c>
      <c r="EJ327" s="2">
        <f t="shared" ca="1" si="543"/>
        <v>0</v>
      </c>
      <c r="EK327" s="2">
        <f t="shared" ca="1" si="543"/>
        <v>0</v>
      </c>
      <c r="EL327" s="2">
        <f t="shared" ca="1" si="543"/>
        <v>0</v>
      </c>
      <c r="EM327" s="2">
        <f t="shared" ca="1" si="543"/>
        <v>0</v>
      </c>
      <c r="EN327" s="2">
        <f t="shared" ca="1" si="543"/>
        <v>0</v>
      </c>
      <c r="EO327" s="2">
        <f t="shared" ca="1" si="543"/>
        <v>0</v>
      </c>
      <c r="EP327" s="2">
        <f t="shared" ca="1" si="543"/>
        <v>0</v>
      </c>
      <c r="EQ327" s="2">
        <f t="shared" ca="1" si="543"/>
        <v>0</v>
      </c>
      <c r="ER327" s="2">
        <f t="shared" ca="1" si="543"/>
        <v>0</v>
      </c>
      <c r="ES327" s="2">
        <f t="shared" ca="1" si="543"/>
        <v>0</v>
      </c>
      <c r="ET327" s="2">
        <f t="shared" ca="1" si="543"/>
        <v>0</v>
      </c>
      <c r="EU327" s="2">
        <f t="shared" ca="1" si="543"/>
        <v>0</v>
      </c>
      <c r="EV327" s="2">
        <f t="shared" ca="1" si="543"/>
        <v>0</v>
      </c>
      <c r="EW327" s="2">
        <f t="shared" ca="1" si="543"/>
        <v>0</v>
      </c>
      <c r="EX327" s="2">
        <f t="shared" ca="1" si="543"/>
        <v>0</v>
      </c>
      <c r="EY327" s="2">
        <f t="shared" ca="1" si="543"/>
        <v>0</v>
      </c>
      <c r="EZ327" s="2">
        <f t="shared" ca="1" si="543"/>
        <v>0</v>
      </c>
      <c r="FA327" s="2">
        <f t="shared" ca="1" si="543"/>
        <v>0</v>
      </c>
      <c r="FB327" s="2">
        <f t="shared" ca="1" si="543"/>
        <v>0</v>
      </c>
      <c r="FC327" s="2">
        <f t="shared" ca="1" si="543"/>
        <v>0</v>
      </c>
      <c r="FD327" s="2">
        <f t="shared" ca="1" si="543"/>
        <v>0</v>
      </c>
      <c r="FE327" s="2">
        <f t="shared" ca="1" si="543"/>
        <v>0</v>
      </c>
      <c r="FF327" s="2">
        <f t="shared" ca="1" si="543"/>
        <v>0</v>
      </c>
      <c r="FG327" s="2">
        <f t="shared" ca="1" si="543"/>
        <v>0</v>
      </c>
      <c r="FH327" s="2">
        <f t="shared" ca="1" si="543"/>
        <v>0</v>
      </c>
      <c r="FI327" s="2">
        <f t="shared" ca="1" si="543"/>
        <v>0</v>
      </c>
      <c r="FJ327" s="2">
        <f t="shared" ca="1" si="543"/>
        <v>0</v>
      </c>
      <c r="FK327" s="2">
        <f t="shared" ca="1" si="543"/>
        <v>0</v>
      </c>
      <c r="FL327" s="2">
        <f t="shared" ca="1" si="543"/>
        <v>0</v>
      </c>
      <c r="FM327" s="2">
        <f t="shared" ca="1" si="543"/>
        <v>0</v>
      </c>
      <c r="FN327" s="2">
        <f t="shared" ca="1" si="543"/>
        <v>0</v>
      </c>
      <c r="FO327" s="2">
        <f t="shared" ca="1" si="543"/>
        <v>0</v>
      </c>
      <c r="FP327" s="2">
        <f t="shared" ca="1" si="543"/>
        <v>0</v>
      </c>
      <c r="FQ327" s="2">
        <f t="shared" ca="1" si="543"/>
        <v>0</v>
      </c>
      <c r="FR327" s="2">
        <f t="shared" ca="1" si="543"/>
        <v>0</v>
      </c>
      <c r="FS327" s="2">
        <f t="shared" ca="1" si="543"/>
        <v>0</v>
      </c>
      <c r="FT327" s="2">
        <f t="shared" ca="1" si="543"/>
        <v>0</v>
      </c>
      <c r="FU327" s="2">
        <f t="shared" ca="1" si="543"/>
        <v>0</v>
      </c>
      <c r="FV327" s="2">
        <f t="shared" ca="1" si="543"/>
        <v>0</v>
      </c>
      <c r="FW327" s="2">
        <f t="shared" ca="1" si="543"/>
        <v>0</v>
      </c>
      <c r="FX327" s="2">
        <f t="shared" ca="1" si="543"/>
        <v>0</v>
      </c>
      <c r="FY327" s="2">
        <f t="shared" ca="1" si="543"/>
        <v>0</v>
      </c>
      <c r="FZ327" s="2">
        <f t="shared" ca="1" si="543"/>
        <v>0</v>
      </c>
      <c r="GA327" s="2">
        <f t="shared" ca="1" si="543"/>
        <v>0</v>
      </c>
      <c r="GB327" s="2">
        <f t="shared" ca="1" si="543"/>
        <v>0</v>
      </c>
      <c r="GC327" s="2">
        <f t="shared" ca="1" si="543"/>
        <v>0</v>
      </c>
      <c r="GD327" s="2">
        <f t="shared" ca="1" si="543"/>
        <v>0</v>
      </c>
      <c r="GE327" s="2">
        <f t="shared" ca="1" si="543"/>
        <v>0</v>
      </c>
      <c r="GF327" s="2">
        <f t="shared" ca="1" si="543"/>
        <v>0</v>
      </c>
      <c r="GG327" s="2">
        <f t="shared" ca="1" si="543"/>
        <v>0</v>
      </c>
      <c r="GH327" s="2">
        <f t="shared" ca="1" si="543"/>
        <v>0</v>
      </c>
      <c r="GI327" s="2">
        <f t="shared" ca="1" si="543"/>
        <v>0</v>
      </c>
      <c r="GJ327" s="2">
        <f t="shared" ca="1" si="543"/>
        <v>0</v>
      </c>
      <c r="GK327" s="2">
        <f t="shared" ca="1" si="543"/>
        <v>0</v>
      </c>
      <c r="GL327" s="2">
        <f t="shared" ca="1" si="543"/>
        <v>0</v>
      </c>
      <c r="GM327" s="2">
        <f t="shared" ca="1" si="543"/>
        <v>0</v>
      </c>
      <c r="GN327" s="2">
        <f t="shared" ref="GN327:IV327" ca="1" si="544">$I117*GN163/(GN163+1E-36)</f>
        <v>0</v>
      </c>
      <c r="GO327" s="2">
        <f t="shared" ca="1" si="544"/>
        <v>0</v>
      </c>
      <c r="GP327" s="2">
        <f t="shared" ca="1" si="544"/>
        <v>0</v>
      </c>
      <c r="GQ327" s="2">
        <f t="shared" ca="1" si="544"/>
        <v>0</v>
      </c>
      <c r="GR327" s="2">
        <f t="shared" ca="1" si="544"/>
        <v>0</v>
      </c>
      <c r="GS327" s="2">
        <f t="shared" ca="1" si="544"/>
        <v>0</v>
      </c>
      <c r="GT327" s="2">
        <f t="shared" ca="1" si="544"/>
        <v>0</v>
      </c>
      <c r="GU327" s="2">
        <f t="shared" ca="1" si="544"/>
        <v>0</v>
      </c>
      <c r="GV327" s="2">
        <f t="shared" ca="1" si="544"/>
        <v>0</v>
      </c>
      <c r="GW327" s="2">
        <f t="shared" ca="1" si="544"/>
        <v>0</v>
      </c>
      <c r="GX327" s="2">
        <f t="shared" ca="1" si="544"/>
        <v>0</v>
      </c>
      <c r="GY327" s="2">
        <f t="shared" ca="1" si="544"/>
        <v>0</v>
      </c>
      <c r="GZ327" s="2">
        <f t="shared" ca="1" si="544"/>
        <v>0</v>
      </c>
      <c r="HA327" s="2">
        <f t="shared" ca="1" si="544"/>
        <v>0</v>
      </c>
      <c r="HB327" s="2">
        <f t="shared" ca="1" si="544"/>
        <v>0</v>
      </c>
      <c r="HC327" s="2">
        <f t="shared" ca="1" si="544"/>
        <v>0</v>
      </c>
      <c r="HD327" s="2">
        <f t="shared" ca="1" si="544"/>
        <v>0</v>
      </c>
      <c r="HE327" s="2">
        <f t="shared" ca="1" si="544"/>
        <v>0</v>
      </c>
      <c r="HF327" s="2">
        <f t="shared" ca="1" si="544"/>
        <v>0</v>
      </c>
      <c r="HG327" s="2">
        <f t="shared" ca="1" si="544"/>
        <v>0</v>
      </c>
      <c r="HH327" s="2">
        <f t="shared" ca="1" si="544"/>
        <v>0</v>
      </c>
      <c r="HI327" s="2">
        <f t="shared" ca="1" si="544"/>
        <v>0</v>
      </c>
      <c r="HJ327" s="2">
        <f t="shared" ca="1" si="544"/>
        <v>0</v>
      </c>
      <c r="HK327" s="2">
        <f t="shared" ca="1" si="544"/>
        <v>0</v>
      </c>
      <c r="HL327" s="2">
        <f t="shared" ca="1" si="544"/>
        <v>0</v>
      </c>
      <c r="HM327" s="2">
        <f t="shared" ca="1" si="544"/>
        <v>0</v>
      </c>
      <c r="HN327" s="2">
        <f t="shared" ca="1" si="544"/>
        <v>0</v>
      </c>
      <c r="HO327" s="2">
        <f t="shared" ca="1" si="544"/>
        <v>0</v>
      </c>
      <c r="HP327" s="2">
        <f t="shared" ca="1" si="544"/>
        <v>0</v>
      </c>
      <c r="HQ327" s="2">
        <f t="shared" ca="1" si="544"/>
        <v>0</v>
      </c>
      <c r="HR327" s="2">
        <f t="shared" ca="1" si="544"/>
        <v>0</v>
      </c>
      <c r="HS327" s="2">
        <f t="shared" ca="1" si="544"/>
        <v>0</v>
      </c>
      <c r="HT327" s="2">
        <f t="shared" ca="1" si="544"/>
        <v>0</v>
      </c>
      <c r="HU327" s="2">
        <f t="shared" ca="1" si="544"/>
        <v>0</v>
      </c>
      <c r="HV327" s="2">
        <f t="shared" ca="1" si="544"/>
        <v>0</v>
      </c>
      <c r="HW327" s="2">
        <f t="shared" ca="1" si="544"/>
        <v>0</v>
      </c>
      <c r="HX327" s="2">
        <f t="shared" ca="1" si="544"/>
        <v>0</v>
      </c>
      <c r="HY327" s="2">
        <f t="shared" ca="1" si="544"/>
        <v>0</v>
      </c>
      <c r="HZ327" s="2">
        <f t="shared" ca="1" si="544"/>
        <v>0</v>
      </c>
      <c r="IA327" s="2">
        <f t="shared" ca="1" si="544"/>
        <v>0</v>
      </c>
      <c r="IB327" s="2">
        <f t="shared" ca="1" si="544"/>
        <v>0</v>
      </c>
      <c r="IC327" s="2">
        <f t="shared" ca="1" si="544"/>
        <v>0</v>
      </c>
      <c r="ID327" s="2">
        <f t="shared" ca="1" si="544"/>
        <v>0</v>
      </c>
      <c r="IE327" s="2">
        <f t="shared" ca="1" si="544"/>
        <v>0</v>
      </c>
      <c r="IF327" s="2">
        <f t="shared" ca="1" si="544"/>
        <v>0</v>
      </c>
      <c r="IG327" s="2">
        <f t="shared" ca="1" si="544"/>
        <v>0</v>
      </c>
      <c r="IH327" s="2">
        <f t="shared" ca="1" si="544"/>
        <v>0</v>
      </c>
      <c r="II327" s="2">
        <f t="shared" ca="1" si="544"/>
        <v>0</v>
      </c>
      <c r="IJ327" s="2">
        <f t="shared" ca="1" si="544"/>
        <v>0</v>
      </c>
      <c r="IK327" s="2">
        <f t="shared" ca="1" si="544"/>
        <v>0</v>
      </c>
      <c r="IL327" s="2">
        <f t="shared" ca="1" si="544"/>
        <v>0</v>
      </c>
      <c r="IM327" s="2">
        <f t="shared" ca="1" si="544"/>
        <v>0</v>
      </c>
      <c r="IN327" s="2">
        <f t="shared" ca="1" si="544"/>
        <v>0</v>
      </c>
      <c r="IO327" s="2">
        <f t="shared" ca="1" si="544"/>
        <v>0</v>
      </c>
      <c r="IP327" s="2">
        <f t="shared" ca="1" si="544"/>
        <v>0</v>
      </c>
      <c r="IQ327" s="2">
        <f t="shared" ca="1" si="544"/>
        <v>0</v>
      </c>
      <c r="IR327" s="2">
        <f t="shared" ca="1" si="544"/>
        <v>0</v>
      </c>
      <c r="IS327" s="2">
        <f t="shared" ca="1" si="544"/>
        <v>0</v>
      </c>
      <c r="IT327" s="2">
        <f t="shared" ca="1" si="544"/>
        <v>0</v>
      </c>
      <c r="IU327" s="2">
        <f t="shared" ca="1" si="544"/>
        <v>0</v>
      </c>
      <c r="IV327" s="2">
        <f t="shared" ca="1" si="544"/>
        <v>0</v>
      </c>
    </row>
    <row r="328" spans="1:256" ht="15" customHeight="1" x14ac:dyDescent="0.15">
      <c r="A328" s="24" t="s">
        <v>76</v>
      </c>
      <c r="B328" s="2" t="s">
        <v>77</v>
      </c>
      <c r="C328" s="4">
        <f t="shared" ref="C328:BN328" ca="1" si="545">MAX(C318:C327)</f>
        <v>0.54916454635265466</v>
      </c>
      <c r="D328" s="28">
        <f t="shared" ca="1" si="545"/>
        <v>0.54916454635265466</v>
      </c>
      <c r="E328" s="28">
        <f t="shared" ca="1" si="545"/>
        <v>0.54916454635265466</v>
      </c>
      <c r="F328" s="28">
        <f t="shared" ca="1" si="545"/>
        <v>0.54916454635265466</v>
      </c>
      <c r="G328" s="28">
        <f t="shared" ca="1" si="545"/>
        <v>0.54916454635265466</v>
      </c>
      <c r="H328" s="28">
        <f t="shared" ca="1" si="545"/>
        <v>0.54916454635265466</v>
      </c>
      <c r="I328" s="28">
        <f t="shared" ca="1" si="545"/>
        <v>0.54916454635265466</v>
      </c>
      <c r="J328" s="28">
        <f t="shared" ca="1" si="545"/>
        <v>0.54916454635265466</v>
      </c>
      <c r="K328" s="28">
        <f t="shared" ca="1" si="545"/>
        <v>0.54916454635265466</v>
      </c>
      <c r="L328" s="28">
        <f t="shared" ca="1" si="545"/>
        <v>0.54916454635265466</v>
      </c>
      <c r="M328" s="28">
        <f t="shared" ca="1" si="545"/>
        <v>0.54916454635265466</v>
      </c>
      <c r="N328" s="28">
        <f t="shared" ca="1" si="545"/>
        <v>0.54916454635265466</v>
      </c>
      <c r="O328" s="28">
        <f t="shared" ca="1" si="545"/>
        <v>0.54916454635265466</v>
      </c>
      <c r="P328" s="28">
        <f t="shared" ca="1" si="545"/>
        <v>0.54916454635265466</v>
      </c>
      <c r="Q328" s="28">
        <f t="shared" ca="1" si="545"/>
        <v>0.54916454635265466</v>
      </c>
      <c r="R328" s="28">
        <f t="shared" ca="1" si="545"/>
        <v>0.54916454635265466</v>
      </c>
      <c r="S328" s="28">
        <f t="shared" ca="1" si="545"/>
        <v>0.54916454635265466</v>
      </c>
      <c r="T328" s="28">
        <f t="shared" ca="1" si="545"/>
        <v>0.54916454635265466</v>
      </c>
      <c r="U328" s="28">
        <f t="shared" ca="1" si="545"/>
        <v>0.54916454635265466</v>
      </c>
      <c r="V328" s="28">
        <f t="shared" ca="1" si="545"/>
        <v>0.54916454635265466</v>
      </c>
      <c r="W328" s="28">
        <f t="shared" ca="1" si="545"/>
        <v>0.54916454635265466</v>
      </c>
      <c r="X328" s="28">
        <f t="shared" ca="1" si="545"/>
        <v>0.54916454635265466</v>
      </c>
      <c r="Y328" s="28">
        <f t="shared" ca="1" si="545"/>
        <v>0.54916454635265466</v>
      </c>
      <c r="Z328" s="28">
        <f t="shared" ca="1" si="545"/>
        <v>0.54916454635265466</v>
      </c>
      <c r="AA328" s="28">
        <f t="shared" ca="1" si="545"/>
        <v>0.54916454635265466</v>
      </c>
      <c r="AB328" s="28">
        <f t="shared" ca="1" si="545"/>
        <v>0.54916454635265466</v>
      </c>
      <c r="AC328" s="28">
        <f t="shared" ca="1" si="545"/>
        <v>0.54916454635265466</v>
      </c>
      <c r="AD328" s="28">
        <f t="shared" ca="1" si="545"/>
        <v>0.54916454635265466</v>
      </c>
      <c r="AE328" s="28">
        <f t="shared" ca="1" si="545"/>
        <v>0.54916454635265466</v>
      </c>
      <c r="AF328" s="28">
        <f t="shared" ca="1" si="545"/>
        <v>0.54916454635265466</v>
      </c>
      <c r="AG328" s="28">
        <f t="shared" ca="1" si="545"/>
        <v>0.54916454635265466</v>
      </c>
      <c r="AH328" s="28">
        <f t="shared" ca="1" si="545"/>
        <v>0.54916454635265466</v>
      </c>
      <c r="AI328" s="28">
        <f t="shared" ca="1" si="545"/>
        <v>0.54916454635265466</v>
      </c>
      <c r="AJ328" s="28">
        <f t="shared" ca="1" si="545"/>
        <v>0.54916454635265466</v>
      </c>
      <c r="AK328" s="28">
        <f t="shared" ca="1" si="545"/>
        <v>0.54916454635265466</v>
      </c>
      <c r="AL328" s="28">
        <f t="shared" ca="1" si="545"/>
        <v>0.54916454635265466</v>
      </c>
      <c r="AM328" s="28">
        <f t="shared" ca="1" si="545"/>
        <v>0.54916454635265466</v>
      </c>
      <c r="AN328" s="28">
        <f t="shared" ca="1" si="545"/>
        <v>0.54916454635265466</v>
      </c>
      <c r="AO328" s="28">
        <f t="shared" ca="1" si="545"/>
        <v>0.54916454635265466</v>
      </c>
      <c r="AP328" s="28">
        <f t="shared" ca="1" si="545"/>
        <v>0.54916454635265466</v>
      </c>
      <c r="AQ328" s="28">
        <f t="shared" ca="1" si="545"/>
        <v>0.54916454635265466</v>
      </c>
      <c r="AR328" s="28">
        <f t="shared" ca="1" si="545"/>
        <v>0.54916454635265466</v>
      </c>
      <c r="AS328" s="28">
        <f t="shared" ca="1" si="545"/>
        <v>0.54916454635265466</v>
      </c>
      <c r="AT328" s="28">
        <f t="shared" ca="1" si="545"/>
        <v>0.54916454635265466</v>
      </c>
      <c r="AU328" s="28">
        <f t="shared" ca="1" si="545"/>
        <v>0.54916454635265466</v>
      </c>
      <c r="AV328" s="28">
        <f t="shared" ca="1" si="545"/>
        <v>0.54916454635265466</v>
      </c>
      <c r="AW328" s="28">
        <f t="shared" ca="1" si="545"/>
        <v>0.54916454635265466</v>
      </c>
      <c r="AX328" s="28">
        <f t="shared" ca="1" si="545"/>
        <v>0.54916454635265466</v>
      </c>
      <c r="AY328" s="28">
        <f t="shared" ca="1" si="545"/>
        <v>0.54916454635265466</v>
      </c>
      <c r="AZ328" s="28">
        <f t="shared" ca="1" si="545"/>
        <v>0.54916454635265466</v>
      </c>
      <c r="BA328" s="28">
        <f t="shared" ca="1" si="545"/>
        <v>0.54916454635265466</v>
      </c>
      <c r="BB328" s="28">
        <f t="shared" ca="1" si="545"/>
        <v>0.54916454635265466</v>
      </c>
      <c r="BC328" s="28">
        <f t="shared" ca="1" si="545"/>
        <v>0.54916454635265466</v>
      </c>
      <c r="BD328" s="28">
        <f t="shared" ca="1" si="545"/>
        <v>0.54916454635265466</v>
      </c>
      <c r="BE328" s="28">
        <f t="shared" ca="1" si="545"/>
        <v>0.54916454635265466</v>
      </c>
      <c r="BF328" s="28">
        <f t="shared" ca="1" si="545"/>
        <v>0.54916454635265466</v>
      </c>
      <c r="BG328" s="28">
        <f t="shared" ca="1" si="545"/>
        <v>0.54916454635265466</v>
      </c>
      <c r="BH328" s="28">
        <f t="shared" ca="1" si="545"/>
        <v>0.54916454635265466</v>
      </c>
      <c r="BI328" s="28">
        <f t="shared" ca="1" si="545"/>
        <v>0.54916454635265466</v>
      </c>
      <c r="BJ328" s="28">
        <f t="shared" ca="1" si="545"/>
        <v>0.54916454635265466</v>
      </c>
      <c r="BK328" s="28">
        <f t="shared" ca="1" si="545"/>
        <v>0.54916454635265466</v>
      </c>
      <c r="BL328" s="28">
        <f t="shared" ca="1" si="545"/>
        <v>0.54916454635265466</v>
      </c>
      <c r="BM328" s="28">
        <f t="shared" ca="1" si="545"/>
        <v>0.54916454635265466</v>
      </c>
      <c r="BN328" s="28">
        <f t="shared" ca="1" si="545"/>
        <v>0.54916454635265466</v>
      </c>
      <c r="BO328" s="28">
        <f t="shared" ref="BO328:DZ328" ca="1" si="546">MAX(BO318:BO327)</f>
        <v>0.54916454635265466</v>
      </c>
      <c r="BP328" s="28">
        <f t="shared" ca="1" si="546"/>
        <v>0.54916454635265466</v>
      </c>
      <c r="BQ328" s="28">
        <f t="shared" ca="1" si="546"/>
        <v>0.54916454635265466</v>
      </c>
      <c r="BR328" s="28">
        <f t="shared" ca="1" si="546"/>
        <v>0.54916454635265466</v>
      </c>
      <c r="BS328" s="28">
        <f t="shared" ca="1" si="546"/>
        <v>0.54916454635265466</v>
      </c>
      <c r="BT328" s="28">
        <f t="shared" ca="1" si="546"/>
        <v>0.54916454635265466</v>
      </c>
      <c r="BU328" s="28">
        <f t="shared" ca="1" si="546"/>
        <v>0.54916454635265466</v>
      </c>
      <c r="BV328" s="28">
        <f t="shared" ca="1" si="546"/>
        <v>0.54916454635265466</v>
      </c>
      <c r="BW328" s="28">
        <f t="shared" ca="1" si="546"/>
        <v>0.54916454635265466</v>
      </c>
      <c r="BX328" s="28">
        <f t="shared" ca="1" si="546"/>
        <v>0.54916454635265466</v>
      </c>
      <c r="BY328" s="28">
        <f t="shared" ca="1" si="546"/>
        <v>0.54916454635265466</v>
      </c>
      <c r="BZ328" s="28">
        <f t="shared" ca="1" si="546"/>
        <v>0.54916454635265466</v>
      </c>
      <c r="CA328" s="28">
        <f t="shared" ca="1" si="546"/>
        <v>0.54916454635265466</v>
      </c>
      <c r="CB328" s="28">
        <f t="shared" ca="1" si="546"/>
        <v>0.54916454635265466</v>
      </c>
      <c r="CC328" s="28">
        <f t="shared" ca="1" si="546"/>
        <v>0.54916454635265466</v>
      </c>
      <c r="CD328" s="28">
        <f t="shared" ca="1" si="546"/>
        <v>0.54916454635265466</v>
      </c>
      <c r="CE328" s="28">
        <f t="shared" ca="1" si="546"/>
        <v>0.54916454635265466</v>
      </c>
      <c r="CF328" s="28">
        <f t="shared" ca="1" si="546"/>
        <v>0.54916454635265466</v>
      </c>
      <c r="CG328" s="28">
        <f t="shared" ca="1" si="546"/>
        <v>0.54916454635265466</v>
      </c>
      <c r="CH328" s="28">
        <f t="shared" ca="1" si="546"/>
        <v>0.54916454635265466</v>
      </c>
      <c r="CI328" s="28">
        <f t="shared" ca="1" si="546"/>
        <v>0.54916454635265466</v>
      </c>
      <c r="CJ328" s="28">
        <f t="shared" ca="1" si="546"/>
        <v>0.54916454635265466</v>
      </c>
      <c r="CK328" s="28">
        <f t="shared" ca="1" si="546"/>
        <v>0.54916454635265466</v>
      </c>
      <c r="CL328" s="28">
        <f t="shared" ca="1" si="546"/>
        <v>0.54916454635265466</v>
      </c>
      <c r="CM328" s="28">
        <f t="shared" ca="1" si="546"/>
        <v>0.54916454635265466</v>
      </c>
      <c r="CN328" s="28">
        <f t="shared" ca="1" si="546"/>
        <v>0.54916454635265466</v>
      </c>
      <c r="CO328" s="28">
        <f t="shared" ca="1" si="546"/>
        <v>0.54916454635265466</v>
      </c>
      <c r="CP328" s="28">
        <f t="shared" ca="1" si="546"/>
        <v>0.54916454635265466</v>
      </c>
      <c r="CQ328" s="28">
        <f t="shared" ca="1" si="546"/>
        <v>0.54916454635265466</v>
      </c>
      <c r="CR328" s="28">
        <f t="shared" ca="1" si="546"/>
        <v>0.54916454635265466</v>
      </c>
      <c r="CS328" s="28">
        <f t="shared" ca="1" si="546"/>
        <v>0.54916454635265466</v>
      </c>
      <c r="CT328" s="28">
        <f t="shared" ca="1" si="546"/>
        <v>0.54916454635265466</v>
      </c>
      <c r="CU328" s="28">
        <f t="shared" ca="1" si="546"/>
        <v>0.54916454635265466</v>
      </c>
      <c r="CV328" s="28">
        <f t="shared" ca="1" si="546"/>
        <v>0.54916454635265466</v>
      </c>
      <c r="CW328" s="28">
        <f t="shared" ca="1" si="546"/>
        <v>0.54916454635265466</v>
      </c>
      <c r="CX328" s="28">
        <f t="shared" ca="1" si="546"/>
        <v>0.54916454635265466</v>
      </c>
      <c r="CY328" s="28">
        <f t="shared" ca="1" si="546"/>
        <v>0.54916454635265466</v>
      </c>
      <c r="CZ328" s="28">
        <f t="shared" ca="1" si="546"/>
        <v>0.54916454635265466</v>
      </c>
      <c r="DA328" s="28">
        <f t="shared" ca="1" si="546"/>
        <v>0.54916454635265466</v>
      </c>
      <c r="DB328" s="28">
        <f t="shared" ca="1" si="546"/>
        <v>0.54916454635265466</v>
      </c>
      <c r="DC328" s="28">
        <f t="shared" ca="1" si="546"/>
        <v>0.54916454635265466</v>
      </c>
      <c r="DD328" s="28">
        <f t="shared" ca="1" si="546"/>
        <v>0.54916454635265466</v>
      </c>
      <c r="DE328" s="28">
        <f t="shared" ca="1" si="546"/>
        <v>0.54916454635265466</v>
      </c>
      <c r="DF328" s="28">
        <f t="shared" ca="1" si="546"/>
        <v>0.54916454635265466</v>
      </c>
      <c r="DG328" s="28">
        <f t="shared" ca="1" si="546"/>
        <v>0.54916454635265466</v>
      </c>
      <c r="DH328" s="28">
        <f t="shared" ca="1" si="546"/>
        <v>0.54916454635265466</v>
      </c>
      <c r="DI328" s="28">
        <f t="shared" ca="1" si="546"/>
        <v>0.54916454635265466</v>
      </c>
      <c r="DJ328" s="28">
        <f t="shared" ca="1" si="546"/>
        <v>0.54916454635265466</v>
      </c>
      <c r="DK328" s="28">
        <f t="shared" ca="1" si="546"/>
        <v>0.54916454635265466</v>
      </c>
      <c r="DL328" s="28">
        <f t="shared" ca="1" si="546"/>
        <v>0.54916454635265466</v>
      </c>
      <c r="DM328" s="28">
        <f t="shared" ca="1" si="546"/>
        <v>0.54916454635265466</v>
      </c>
      <c r="DN328" s="28">
        <f t="shared" ca="1" si="546"/>
        <v>0.54916454635265466</v>
      </c>
      <c r="DO328" s="28">
        <f t="shared" ca="1" si="546"/>
        <v>0.54916454635265466</v>
      </c>
      <c r="DP328" s="28">
        <f t="shared" ca="1" si="546"/>
        <v>0.54916454635265466</v>
      </c>
      <c r="DQ328" s="28">
        <f t="shared" ca="1" si="546"/>
        <v>0.54916454635265466</v>
      </c>
      <c r="DR328" s="28">
        <f t="shared" ca="1" si="546"/>
        <v>0.54916454635265466</v>
      </c>
      <c r="DS328" s="28">
        <f t="shared" ca="1" si="546"/>
        <v>0.54916454635265466</v>
      </c>
      <c r="DT328" s="28">
        <f t="shared" ca="1" si="546"/>
        <v>0.54916454635265466</v>
      </c>
      <c r="DU328" s="28">
        <f t="shared" ca="1" si="546"/>
        <v>0.54916454635265466</v>
      </c>
      <c r="DV328" s="28">
        <f t="shared" ca="1" si="546"/>
        <v>0.54916454635265466</v>
      </c>
      <c r="DW328" s="28">
        <f t="shared" ca="1" si="546"/>
        <v>0.54916454635265466</v>
      </c>
      <c r="DX328" s="28">
        <f t="shared" ca="1" si="546"/>
        <v>0.54916454635265466</v>
      </c>
      <c r="DY328" s="28">
        <f t="shared" ca="1" si="546"/>
        <v>0.54916454635265466</v>
      </c>
      <c r="DZ328" s="28">
        <f t="shared" ca="1" si="546"/>
        <v>0.54916454635265466</v>
      </c>
      <c r="EA328" s="28">
        <f t="shared" ref="EA328:GL328" ca="1" si="547">MAX(EA318:EA327)</f>
        <v>0.54916454635265466</v>
      </c>
      <c r="EB328" s="28">
        <f t="shared" ca="1" si="547"/>
        <v>0.54916454635265466</v>
      </c>
      <c r="EC328" s="28">
        <f t="shared" ca="1" si="547"/>
        <v>0.54916454635265466</v>
      </c>
      <c r="ED328" s="28">
        <f t="shared" ca="1" si="547"/>
        <v>0.54916454635265466</v>
      </c>
      <c r="EE328" s="28">
        <f t="shared" ca="1" si="547"/>
        <v>0.54916454635265466</v>
      </c>
      <c r="EF328" s="28">
        <f t="shared" ca="1" si="547"/>
        <v>0.54916454635265466</v>
      </c>
      <c r="EG328" s="28">
        <f t="shared" ca="1" si="547"/>
        <v>0.54916454635265466</v>
      </c>
      <c r="EH328" s="28">
        <f t="shared" ca="1" si="547"/>
        <v>0.54916454635265466</v>
      </c>
      <c r="EI328" s="28">
        <f t="shared" ca="1" si="547"/>
        <v>0.54916454635265466</v>
      </c>
      <c r="EJ328" s="28">
        <f t="shared" ca="1" si="547"/>
        <v>0.54916454635265466</v>
      </c>
      <c r="EK328" s="28">
        <f t="shared" ca="1" si="547"/>
        <v>0.54916454635265466</v>
      </c>
      <c r="EL328" s="28">
        <f t="shared" ca="1" si="547"/>
        <v>0.54916454635265466</v>
      </c>
      <c r="EM328" s="28">
        <f t="shared" ca="1" si="547"/>
        <v>0.54916454635265466</v>
      </c>
      <c r="EN328" s="28">
        <f t="shared" ca="1" si="547"/>
        <v>0.54916454635265466</v>
      </c>
      <c r="EO328" s="28">
        <f t="shared" ca="1" si="547"/>
        <v>0.54916454635265466</v>
      </c>
      <c r="EP328" s="28">
        <f t="shared" ca="1" si="547"/>
        <v>0.54916454635265466</v>
      </c>
      <c r="EQ328" s="28">
        <f t="shared" ca="1" si="547"/>
        <v>0.54916454635265466</v>
      </c>
      <c r="ER328" s="28">
        <f t="shared" ca="1" si="547"/>
        <v>0.54916454635265466</v>
      </c>
      <c r="ES328" s="28">
        <f t="shared" ca="1" si="547"/>
        <v>0.54916454635265466</v>
      </c>
      <c r="ET328" s="28">
        <f t="shared" ca="1" si="547"/>
        <v>0.54916454635265466</v>
      </c>
      <c r="EU328" s="28">
        <f t="shared" ca="1" si="547"/>
        <v>0.54916454635265466</v>
      </c>
      <c r="EV328" s="28">
        <f t="shared" ca="1" si="547"/>
        <v>0.54916454635265466</v>
      </c>
      <c r="EW328" s="28">
        <f t="shared" ca="1" si="547"/>
        <v>0.54916454635265466</v>
      </c>
      <c r="EX328" s="28">
        <f t="shared" ca="1" si="547"/>
        <v>0.54916454635265466</v>
      </c>
      <c r="EY328" s="28">
        <f t="shared" ca="1" si="547"/>
        <v>0.54916454635265466</v>
      </c>
      <c r="EZ328" s="28">
        <f t="shared" ca="1" si="547"/>
        <v>0.54916454635265466</v>
      </c>
      <c r="FA328" s="28">
        <f t="shared" ca="1" si="547"/>
        <v>0.54916454635265466</v>
      </c>
      <c r="FB328" s="28">
        <f t="shared" ca="1" si="547"/>
        <v>0.54916454635265466</v>
      </c>
      <c r="FC328" s="28">
        <f t="shared" ca="1" si="547"/>
        <v>0.54916454635265466</v>
      </c>
      <c r="FD328" s="28">
        <f t="shared" ca="1" si="547"/>
        <v>0.54916454635265466</v>
      </c>
      <c r="FE328" s="28">
        <f t="shared" ca="1" si="547"/>
        <v>0.54916454635265466</v>
      </c>
      <c r="FF328" s="28">
        <f t="shared" ca="1" si="547"/>
        <v>0.54916454635265466</v>
      </c>
      <c r="FG328" s="28">
        <f t="shared" ca="1" si="547"/>
        <v>0.54916454635265466</v>
      </c>
      <c r="FH328" s="28">
        <f t="shared" ca="1" si="547"/>
        <v>0.54916454635265466</v>
      </c>
      <c r="FI328" s="28">
        <f t="shared" ca="1" si="547"/>
        <v>0.54916454635265466</v>
      </c>
      <c r="FJ328" s="28">
        <f t="shared" ca="1" si="547"/>
        <v>0.54916454635265466</v>
      </c>
      <c r="FK328" s="28">
        <f t="shared" ca="1" si="547"/>
        <v>0.54916454635265466</v>
      </c>
      <c r="FL328" s="28">
        <f t="shared" ca="1" si="547"/>
        <v>0.54916454635265466</v>
      </c>
      <c r="FM328" s="28">
        <f t="shared" ca="1" si="547"/>
        <v>0.54916454635265466</v>
      </c>
      <c r="FN328" s="28">
        <f t="shared" ca="1" si="547"/>
        <v>0.54916454635265466</v>
      </c>
      <c r="FO328" s="28">
        <f t="shared" ca="1" si="547"/>
        <v>0.54916454635265466</v>
      </c>
      <c r="FP328" s="28">
        <f t="shared" ca="1" si="547"/>
        <v>0.54916454635265466</v>
      </c>
      <c r="FQ328" s="28">
        <f t="shared" ca="1" si="547"/>
        <v>0.54916454635265466</v>
      </c>
      <c r="FR328" s="28">
        <f t="shared" ca="1" si="547"/>
        <v>0.54916454635265466</v>
      </c>
      <c r="FS328" s="28">
        <f t="shared" ca="1" si="547"/>
        <v>0.54916454635265466</v>
      </c>
      <c r="FT328" s="28">
        <f t="shared" ca="1" si="547"/>
        <v>0.54916454635265466</v>
      </c>
      <c r="FU328" s="28">
        <f t="shared" ca="1" si="547"/>
        <v>0.54916454635265466</v>
      </c>
      <c r="FV328" s="28">
        <f t="shared" ca="1" si="547"/>
        <v>0.54916454635265466</v>
      </c>
      <c r="FW328" s="28">
        <f t="shared" ca="1" si="547"/>
        <v>0.54916454635265466</v>
      </c>
      <c r="FX328" s="28">
        <f t="shared" ca="1" si="547"/>
        <v>0.54916454635265466</v>
      </c>
      <c r="FY328" s="28">
        <f t="shared" ca="1" si="547"/>
        <v>0.54916454635265466</v>
      </c>
      <c r="FZ328" s="28">
        <f t="shared" ca="1" si="547"/>
        <v>0.54916454635265466</v>
      </c>
      <c r="GA328" s="28">
        <f t="shared" ca="1" si="547"/>
        <v>0.54916454635265466</v>
      </c>
      <c r="GB328" s="28">
        <f t="shared" ca="1" si="547"/>
        <v>0.54916454635265466</v>
      </c>
      <c r="GC328" s="28">
        <f t="shared" ca="1" si="547"/>
        <v>0.54916454635265466</v>
      </c>
      <c r="GD328" s="28">
        <f t="shared" ca="1" si="547"/>
        <v>0.54916454635265466</v>
      </c>
      <c r="GE328" s="28">
        <f t="shared" ca="1" si="547"/>
        <v>0.54916454635265466</v>
      </c>
      <c r="GF328" s="28">
        <f t="shared" ca="1" si="547"/>
        <v>0.54916454635265466</v>
      </c>
      <c r="GG328" s="28">
        <f t="shared" ca="1" si="547"/>
        <v>0.54916454635265466</v>
      </c>
      <c r="GH328" s="28">
        <f t="shared" ca="1" si="547"/>
        <v>0.54916454635265466</v>
      </c>
      <c r="GI328" s="28">
        <f t="shared" ca="1" si="547"/>
        <v>0.54916454635265466</v>
      </c>
      <c r="GJ328" s="28">
        <f t="shared" ca="1" si="547"/>
        <v>0.54916454635265466</v>
      </c>
      <c r="GK328" s="28">
        <f t="shared" ca="1" si="547"/>
        <v>0.54916454635265466</v>
      </c>
      <c r="GL328" s="28">
        <f t="shared" ca="1" si="547"/>
        <v>0.54916454635265466</v>
      </c>
      <c r="GM328" s="28">
        <f t="shared" ref="GM328:IV328" ca="1" si="548">MAX(GM318:GM327)</f>
        <v>0.54916454635265466</v>
      </c>
      <c r="GN328" s="28">
        <f t="shared" ca="1" si="548"/>
        <v>0.54916454635265466</v>
      </c>
      <c r="GO328" s="28">
        <f t="shared" ca="1" si="548"/>
        <v>0.54916454635265466</v>
      </c>
      <c r="GP328" s="28">
        <f t="shared" ca="1" si="548"/>
        <v>0.54916454635265466</v>
      </c>
      <c r="GQ328" s="28">
        <f t="shared" ca="1" si="548"/>
        <v>0.54916454635265466</v>
      </c>
      <c r="GR328" s="28">
        <f t="shared" ca="1" si="548"/>
        <v>0.54916454635265466</v>
      </c>
      <c r="GS328" s="28">
        <f t="shared" ca="1" si="548"/>
        <v>0.54916454635265466</v>
      </c>
      <c r="GT328" s="28">
        <f t="shared" ca="1" si="548"/>
        <v>0.54916454635265466</v>
      </c>
      <c r="GU328" s="28">
        <f t="shared" ca="1" si="548"/>
        <v>0.54916454635265466</v>
      </c>
      <c r="GV328" s="28">
        <f t="shared" ca="1" si="548"/>
        <v>0.54916454635265466</v>
      </c>
      <c r="GW328" s="28">
        <f t="shared" ca="1" si="548"/>
        <v>0.54916454635265466</v>
      </c>
      <c r="GX328" s="28">
        <f t="shared" ca="1" si="548"/>
        <v>0.54916454635265466</v>
      </c>
      <c r="GY328" s="28">
        <f t="shared" ca="1" si="548"/>
        <v>0.54916454635265466</v>
      </c>
      <c r="GZ328" s="28">
        <f t="shared" ca="1" si="548"/>
        <v>0.54916454635265466</v>
      </c>
      <c r="HA328" s="28">
        <f t="shared" ca="1" si="548"/>
        <v>0.54916454635265466</v>
      </c>
      <c r="HB328" s="28">
        <f t="shared" ca="1" si="548"/>
        <v>0.54916454635265466</v>
      </c>
      <c r="HC328" s="28">
        <f t="shared" ca="1" si="548"/>
        <v>0.54916454635265466</v>
      </c>
      <c r="HD328" s="28">
        <f t="shared" ca="1" si="548"/>
        <v>0.54916454635265466</v>
      </c>
      <c r="HE328" s="28">
        <f t="shared" ca="1" si="548"/>
        <v>0.54916454635265466</v>
      </c>
      <c r="HF328" s="28">
        <f t="shared" ca="1" si="548"/>
        <v>0.54916454635265466</v>
      </c>
      <c r="HG328" s="28">
        <f t="shared" ca="1" si="548"/>
        <v>0.54916454635265466</v>
      </c>
      <c r="HH328" s="28">
        <f t="shared" ca="1" si="548"/>
        <v>0.54916454635265466</v>
      </c>
      <c r="HI328" s="28">
        <f t="shared" ca="1" si="548"/>
        <v>0.54916454635265466</v>
      </c>
      <c r="HJ328" s="28">
        <f t="shared" ca="1" si="548"/>
        <v>0.54916454635265466</v>
      </c>
      <c r="HK328" s="28">
        <f t="shared" ca="1" si="548"/>
        <v>0.54916454635265466</v>
      </c>
      <c r="HL328" s="28">
        <f t="shared" ca="1" si="548"/>
        <v>0.54916454635265466</v>
      </c>
      <c r="HM328" s="28">
        <f t="shared" ca="1" si="548"/>
        <v>0.54916454635265466</v>
      </c>
      <c r="HN328" s="28">
        <f t="shared" ca="1" si="548"/>
        <v>0.54916454635265466</v>
      </c>
      <c r="HO328" s="28">
        <f t="shared" ca="1" si="548"/>
        <v>0.54916454635265466</v>
      </c>
      <c r="HP328" s="28">
        <f t="shared" ca="1" si="548"/>
        <v>0.54916454635265466</v>
      </c>
      <c r="HQ328" s="28">
        <f t="shared" ca="1" si="548"/>
        <v>0.54916454635265466</v>
      </c>
      <c r="HR328" s="28">
        <f t="shared" ca="1" si="548"/>
        <v>0.54916454635265466</v>
      </c>
      <c r="HS328" s="28">
        <f t="shared" ca="1" si="548"/>
        <v>0.54916454635265466</v>
      </c>
      <c r="HT328" s="28">
        <f t="shared" ca="1" si="548"/>
        <v>0.54916454635265466</v>
      </c>
      <c r="HU328" s="28">
        <f t="shared" ca="1" si="548"/>
        <v>0.54916454635265466</v>
      </c>
      <c r="HV328" s="28">
        <f t="shared" ca="1" si="548"/>
        <v>0.54916454635265466</v>
      </c>
      <c r="HW328" s="28">
        <f t="shared" ca="1" si="548"/>
        <v>0.54916454635265466</v>
      </c>
      <c r="HX328" s="28">
        <f t="shared" ca="1" si="548"/>
        <v>0.54916454635265466</v>
      </c>
      <c r="HY328" s="28">
        <f t="shared" ca="1" si="548"/>
        <v>0.54916454635265466</v>
      </c>
      <c r="HZ328" s="28">
        <f t="shared" ca="1" si="548"/>
        <v>0.54916454635265466</v>
      </c>
      <c r="IA328" s="28">
        <f t="shared" ca="1" si="548"/>
        <v>0.54916454635265466</v>
      </c>
      <c r="IB328" s="28">
        <f t="shared" ca="1" si="548"/>
        <v>0.54916454635265466</v>
      </c>
      <c r="IC328" s="28">
        <f t="shared" ca="1" si="548"/>
        <v>0.54916454635265466</v>
      </c>
      <c r="ID328" s="28">
        <f t="shared" ca="1" si="548"/>
        <v>0.54916454635265466</v>
      </c>
      <c r="IE328" s="28">
        <f t="shared" ca="1" si="548"/>
        <v>0.54916454635265466</v>
      </c>
      <c r="IF328" s="28">
        <f t="shared" ca="1" si="548"/>
        <v>0.54916454635265466</v>
      </c>
      <c r="IG328" s="28">
        <f t="shared" ca="1" si="548"/>
        <v>0.54916454635265466</v>
      </c>
      <c r="IH328" s="28">
        <f t="shared" ca="1" si="548"/>
        <v>0.54916454635265466</v>
      </c>
      <c r="II328" s="28">
        <f t="shared" ca="1" si="548"/>
        <v>0.54916454635265466</v>
      </c>
      <c r="IJ328" s="28">
        <f t="shared" ca="1" si="548"/>
        <v>0.54916454635265466</v>
      </c>
      <c r="IK328" s="28">
        <f t="shared" ca="1" si="548"/>
        <v>0.54916454635265466</v>
      </c>
      <c r="IL328" s="28">
        <f t="shared" ca="1" si="548"/>
        <v>0.54916454635265466</v>
      </c>
      <c r="IM328" s="28">
        <f t="shared" ca="1" si="548"/>
        <v>0.54916454635265466</v>
      </c>
      <c r="IN328" s="28">
        <f t="shared" ca="1" si="548"/>
        <v>0.54916454635265466</v>
      </c>
      <c r="IO328" s="28">
        <f t="shared" ca="1" si="548"/>
        <v>0.54916454635265466</v>
      </c>
      <c r="IP328" s="28">
        <f t="shared" ca="1" si="548"/>
        <v>0.54916454635265466</v>
      </c>
      <c r="IQ328" s="28">
        <f t="shared" ca="1" si="548"/>
        <v>0.54916454635265466</v>
      </c>
      <c r="IR328" s="28">
        <f t="shared" ca="1" si="548"/>
        <v>0.54916454635265466</v>
      </c>
      <c r="IS328" s="28">
        <f t="shared" ca="1" si="548"/>
        <v>0.54916454635265466</v>
      </c>
      <c r="IT328" s="28">
        <f t="shared" ca="1" si="548"/>
        <v>0.54916454635265466</v>
      </c>
      <c r="IU328" s="28">
        <f t="shared" ca="1" si="548"/>
        <v>0.54916454635265466</v>
      </c>
      <c r="IV328" s="28">
        <f t="shared" ca="1" si="548"/>
        <v>0.54916454635265466</v>
      </c>
    </row>
    <row r="329" spans="1:256" ht="15" customHeight="1" x14ac:dyDescent="0.15">
      <c r="A329" s="60" t="s">
        <v>345</v>
      </c>
      <c r="C329" s="4"/>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c r="CG329" s="28"/>
      <c r="CH329" s="28"/>
      <c r="CI329" s="28"/>
      <c r="CJ329" s="28"/>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c r="DK329" s="28"/>
      <c r="DL329" s="28"/>
      <c r="DM329" s="28"/>
      <c r="DN329" s="28"/>
      <c r="DO329" s="28"/>
      <c r="DP329" s="28"/>
      <c r="DQ329" s="28"/>
      <c r="DR329" s="28"/>
      <c r="DS329" s="28"/>
      <c r="DT329" s="28"/>
      <c r="DU329" s="28"/>
      <c r="DV329" s="28"/>
      <c r="DW329" s="28"/>
      <c r="DX329" s="28"/>
      <c r="DY329" s="28"/>
      <c r="DZ329" s="28"/>
      <c r="EA329" s="28"/>
      <c r="EB329" s="28"/>
      <c r="EC329" s="28"/>
      <c r="ED329" s="28"/>
      <c r="EE329" s="28"/>
      <c r="EF329" s="28"/>
      <c r="EG329" s="28"/>
      <c r="EH329" s="28"/>
      <c r="EI329" s="28"/>
      <c r="EJ329" s="28"/>
      <c r="EK329" s="28"/>
      <c r="EL329" s="28"/>
      <c r="EM329" s="28"/>
      <c r="EN329" s="28"/>
      <c r="EO329" s="28"/>
      <c r="EP329" s="28"/>
      <c r="EQ329" s="28"/>
      <c r="ER329" s="28"/>
      <c r="ES329" s="28"/>
      <c r="ET329" s="28"/>
      <c r="EU329" s="28"/>
      <c r="EV329" s="28"/>
      <c r="EW329" s="28"/>
      <c r="EX329" s="28"/>
      <c r="EY329" s="28"/>
      <c r="EZ329" s="28"/>
      <c r="FA329" s="28"/>
      <c r="FB329" s="28"/>
      <c r="FC329" s="28"/>
      <c r="FD329" s="28"/>
      <c r="FE329" s="28"/>
      <c r="FF329" s="28"/>
      <c r="FG329" s="28"/>
      <c r="FH329" s="28"/>
      <c r="FI329" s="28"/>
      <c r="FJ329" s="28"/>
      <c r="FK329" s="28"/>
      <c r="FL329" s="28"/>
      <c r="FM329" s="28"/>
      <c r="FN329" s="28"/>
      <c r="FO329" s="28"/>
      <c r="FP329" s="28"/>
      <c r="FQ329" s="28"/>
      <c r="FR329" s="28"/>
      <c r="FS329" s="28"/>
      <c r="FT329" s="28"/>
      <c r="FU329" s="28"/>
      <c r="FV329" s="28"/>
      <c r="FW329" s="28"/>
      <c r="FX329" s="28"/>
      <c r="FY329" s="28"/>
      <c r="FZ329" s="28"/>
      <c r="GA329" s="28"/>
      <c r="GB329" s="28"/>
      <c r="GC329" s="28"/>
      <c r="GD329" s="28"/>
      <c r="GE329" s="28"/>
      <c r="GF329" s="28"/>
      <c r="GG329" s="28"/>
      <c r="GH329" s="28"/>
      <c r="GI329" s="28"/>
      <c r="GJ329" s="28"/>
      <c r="GK329" s="28"/>
      <c r="GL329" s="28"/>
      <c r="GM329" s="28"/>
      <c r="GN329" s="28"/>
      <c r="GO329" s="28"/>
      <c r="GP329" s="28"/>
      <c r="GQ329" s="28"/>
      <c r="GR329" s="28"/>
      <c r="GS329" s="28"/>
      <c r="GT329" s="28"/>
      <c r="GU329" s="28"/>
      <c r="GV329" s="28"/>
      <c r="GW329" s="28"/>
      <c r="GX329" s="28"/>
      <c r="GY329" s="28"/>
      <c r="GZ329" s="28"/>
      <c r="HA329" s="28"/>
      <c r="HB329" s="28"/>
      <c r="HC329" s="28"/>
      <c r="HD329" s="28"/>
      <c r="HE329" s="28"/>
      <c r="HF329" s="28"/>
      <c r="HG329" s="28"/>
      <c r="HH329" s="28"/>
      <c r="HI329" s="28"/>
      <c r="HJ329" s="28"/>
      <c r="HK329" s="28"/>
      <c r="HL329" s="28"/>
      <c r="HM329" s="28"/>
      <c r="HN329" s="28"/>
      <c r="HO329" s="28"/>
      <c r="HP329" s="28"/>
      <c r="HQ329" s="28"/>
      <c r="HR329" s="28"/>
      <c r="HS329" s="28"/>
      <c r="HT329" s="28"/>
      <c r="HU329" s="28"/>
      <c r="HV329" s="28"/>
      <c r="HW329" s="28"/>
      <c r="HX329" s="28"/>
      <c r="HY329" s="28"/>
      <c r="HZ329" s="28"/>
      <c r="IA329" s="28"/>
      <c r="IB329" s="28"/>
      <c r="IC329" s="28"/>
      <c r="ID329" s="28"/>
      <c r="IE329" s="28"/>
      <c r="IF329" s="28"/>
      <c r="IG329" s="28"/>
      <c r="IH329" s="28"/>
      <c r="II329" s="28"/>
      <c r="IJ329" s="28"/>
      <c r="IK329" s="28"/>
      <c r="IL329" s="28"/>
      <c r="IM329" s="28"/>
      <c r="IN329" s="28"/>
      <c r="IO329" s="28"/>
      <c r="IP329" s="28"/>
      <c r="IQ329" s="28"/>
      <c r="IR329" s="28"/>
      <c r="IS329" s="28"/>
      <c r="IT329" s="28"/>
      <c r="IU329" s="28"/>
      <c r="IV329" s="28"/>
    </row>
    <row r="330" spans="1:256" ht="15" customHeight="1" x14ac:dyDescent="0.15">
      <c r="A330" s="24" t="s">
        <v>348</v>
      </c>
      <c r="B330" s="2" t="s">
        <v>18</v>
      </c>
      <c r="C330" s="4"/>
      <c r="D330" s="28">
        <f ca="1">((0.244*$B$99*(D210^1.7)*(1/D328)*($E$32^-2)*(($D$73/$D$99)^-0.3)  )^(1/2.3))*$E$73</f>
        <v>2.3756536282419027</v>
      </c>
      <c r="E330" s="28">
        <f t="shared" ref="E330:BO330" ca="1" si="549">((0.244*$B$99*(E210^1.7)*(1/E328)*($E$32^-2)*(($D$73/$D$99)^-0.3)  )^(1/2.3))*$E$73</f>
        <v>2.379904410622987</v>
      </c>
      <c r="F330" s="28">
        <f t="shared" ca="1" si="549"/>
        <v>2.3841952106656095</v>
      </c>
      <c r="G330" s="28">
        <f t="shared" ca="1" si="549"/>
        <v>2.388526384268749</v>
      </c>
      <c r="H330" s="28">
        <f t="shared" ca="1" si="549"/>
        <v>2.3928982901821425</v>
      </c>
      <c r="I330" s="28">
        <f t="shared" ca="1" si="549"/>
        <v>2.3973112900250966</v>
      </c>
      <c r="J330" s="28">
        <f t="shared" ca="1" si="549"/>
        <v>2.4017657483053987</v>
      </c>
      <c r="K330" s="28">
        <f t="shared" ca="1" si="549"/>
        <v>2.4062620324383026</v>
      </c>
      <c r="L330" s="28">
        <f t="shared" ca="1" si="549"/>
        <v>2.4108005127656171</v>
      </c>
      <c r="M330" s="28">
        <f t="shared" ca="1" si="549"/>
        <v>2.4153815625748822</v>
      </c>
      <c r="N330" s="28">
        <f t="shared" ca="1" si="549"/>
        <v>2.4200055581186417</v>
      </c>
      <c r="O330" s="28">
        <f t="shared" ca="1" si="549"/>
        <v>2.4246728786337974</v>
      </c>
      <c r="P330" s="28">
        <f t="shared" ca="1" si="549"/>
        <v>2.4293839063610729</v>
      </c>
      <c r="Q330" s="28">
        <f t="shared" ca="1" si="549"/>
        <v>2.4341390265645608</v>
      </c>
      <c r="R330" s="28">
        <f t="shared" ca="1" si="549"/>
        <v>2.4389386275513671</v>
      </c>
      <c r="S330" s="28">
        <f t="shared" ca="1" si="549"/>
        <v>2.4437831006913568</v>
      </c>
      <c r="T330" s="28">
        <f t="shared" ca="1" si="549"/>
        <v>2.44867284043699</v>
      </c>
      <c r="U330" s="28">
        <f t="shared" ca="1" si="549"/>
        <v>2.4536082443432532</v>
      </c>
      <c r="V330" s="28">
        <f t="shared" ca="1" si="549"/>
        <v>2.4585897130877017</v>
      </c>
      <c r="W330" s="28">
        <f t="shared" ca="1" si="549"/>
        <v>2.4636176504905896</v>
      </c>
      <c r="X330" s="28">
        <f t="shared" ca="1" si="549"/>
        <v>2.4686924635351</v>
      </c>
      <c r="Y330" s="28">
        <f t="shared" ca="1" si="549"/>
        <v>2.4738145623876848</v>
      </c>
      <c r="Z330" s="28">
        <f t="shared" ca="1" si="549"/>
        <v>2.4789843604184956</v>
      </c>
      <c r="AA330" s="28">
        <f t="shared" ca="1" si="549"/>
        <v>2.4842022742219294</v>
      </c>
      <c r="AB330" s="28">
        <f t="shared" ca="1" si="549"/>
        <v>2.4894687236372657</v>
      </c>
      <c r="AC330" s="28">
        <f t="shared" ca="1" si="549"/>
        <v>2.4947841317694133</v>
      </c>
      <c r="AD330" s="28">
        <f t="shared" ca="1" si="549"/>
        <v>2.5001489250097677</v>
      </c>
      <c r="AE330" s="28">
        <f t="shared" ca="1" si="549"/>
        <v>2.5055635330571699</v>
      </c>
      <c r="AF330" s="28">
        <f t="shared" ca="1" si="549"/>
        <v>2.5110283889389726</v>
      </c>
      <c r="AG330" s="28">
        <f t="shared" ca="1" si="549"/>
        <v>2.5165439290322187</v>
      </c>
      <c r="AH330" s="28">
        <f t="shared" ca="1" si="549"/>
        <v>2.5221105930849261</v>
      </c>
      <c r="AI330" s="28">
        <f t="shared" ca="1" si="549"/>
        <v>2.5277288242374851</v>
      </c>
      <c r="AJ330" s="28">
        <f t="shared" ca="1" si="549"/>
        <v>2.5333998892082121</v>
      </c>
      <c r="AK330" s="28">
        <f t="shared" ca="1" si="549"/>
        <v>2.5391779119021329</v>
      </c>
      <c r="AL330" s="28">
        <f t="shared" ca="1" si="549"/>
        <v>2.5452200400614409</v>
      </c>
      <c r="AM330" s="28">
        <f t="shared" ca="1" si="549"/>
        <v>2.5517718156152971</v>
      </c>
      <c r="AN330" s="28">
        <f t="shared" ca="1" si="549"/>
        <v>2.5593209309331302</v>
      </c>
      <c r="AO330" s="28">
        <f t="shared" ca="1" si="549"/>
        <v>2.5602689913841874</v>
      </c>
      <c r="AP330" s="28">
        <f t="shared" ca="1" si="549"/>
        <v>2.5602689913841874</v>
      </c>
      <c r="AQ330" s="28">
        <f t="shared" ca="1" si="549"/>
        <v>2.5602689913841874</v>
      </c>
      <c r="AR330" s="28">
        <f t="shared" ca="1" si="549"/>
        <v>2.5602689913841874</v>
      </c>
      <c r="AS330" s="28">
        <f t="shared" ca="1" si="549"/>
        <v>2.5602689913841874</v>
      </c>
      <c r="AT330" s="28">
        <f t="shared" ca="1" si="549"/>
        <v>2.5602689913841874</v>
      </c>
      <c r="AU330" s="28">
        <f t="shared" ca="1" si="549"/>
        <v>2.5602689913841874</v>
      </c>
      <c r="AV330" s="28">
        <f t="shared" ca="1" si="549"/>
        <v>2.5602689913841874</v>
      </c>
      <c r="AW330" s="28">
        <f t="shared" ca="1" si="549"/>
        <v>2.5602689913841874</v>
      </c>
      <c r="AX330" s="28">
        <f t="shared" ca="1" si="549"/>
        <v>2.5602689913841874</v>
      </c>
      <c r="AY330" s="28">
        <f t="shared" ca="1" si="549"/>
        <v>2.5602689913841874</v>
      </c>
      <c r="AZ330" s="28">
        <f t="shared" ca="1" si="549"/>
        <v>2.5602689913841874</v>
      </c>
      <c r="BA330" s="28">
        <f t="shared" ca="1" si="549"/>
        <v>2.5602689913841874</v>
      </c>
      <c r="BB330" s="28">
        <f t="shared" ca="1" si="549"/>
        <v>2.5602689913841874</v>
      </c>
      <c r="BC330" s="28">
        <f t="shared" ca="1" si="549"/>
        <v>2.5602689913841874</v>
      </c>
      <c r="BD330" s="28">
        <f t="shared" ca="1" si="549"/>
        <v>2.5602689913841874</v>
      </c>
      <c r="BE330" s="28">
        <f t="shared" ca="1" si="549"/>
        <v>2.5602689913841874</v>
      </c>
      <c r="BF330" s="28">
        <f t="shared" ca="1" si="549"/>
        <v>2.5602689913841874</v>
      </c>
      <c r="BG330" s="28">
        <f t="shared" ca="1" si="549"/>
        <v>2.5602689913841874</v>
      </c>
      <c r="BH330" s="28">
        <f t="shared" ca="1" si="549"/>
        <v>2.5602689913841874</v>
      </c>
      <c r="BI330" s="28">
        <f t="shared" ca="1" si="549"/>
        <v>2.5602689913841874</v>
      </c>
      <c r="BJ330" s="28">
        <f t="shared" ca="1" si="549"/>
        <v>2.5602689913841874</v>
      </c>
      <c r="BK330" s="28">
        <f t="shared" ca="1" si="549"/>
        <v>2.5602689913841874</v>
      </c>
      <c r="BL330" s="28">
        <f t="shared" ca="1" si="549"/>
        <v>2.5602689913841874</v>
      </c>
      <c r="BM330" s="28">
        <f t="shared" ca="1" si="549"/>
        <v>2.5602689913841874</v>
      </c>
      <c r="BN330" s="28">
        <f t="shared" ca="1" si="549"/>
        <v>2.5602689913841874</v>
      </c>
      <c r="BO330" s="28">
        <f t="shared" ca="1" si="549"/>
        <v>2.5602689913841874</v>
      </c>
      <c r="BP330" s="28">
        <f t="shared" ref="BP330:EA330" ca="1" si="550">((0.244*$B$99*(BP210^1.7)*(1/BP328)*($E$32^-2)*(($D$73/$D$99)^-0.3)  )^(1/2.3))*$E$73</f>
        <v>2.5602689913841874</v>
      </c>
      <c r="BQ330" s="28">
        <f t="shared" ca="1" si="550"/>
        <v>2.5602689913841874</v>
      </c>
      <c r="BR330" s="28">
        <f t="shared" ca="1" si="550"/>
        <v>2.5602689913841874</v>
      </c>
      <c r="BS330" s="28">
        <f t="shared" ca="1" si="550"/>
        <v>2.5602689913841874</v>
      </c>
      <c r="BT330" s="28">
        <f t="shared" ca="1" si="550"/>
        <v>2.5602689913841874</v>
      </c>
      <c r="BU330" s="28">
        <f t="shared" ca="1" si="550"/>
        <v>2.5602689913841874</v>
      </c>
      <c r="BV330" s="28">
        <f t="shared" ca="1" si="550"/>
        <v>2.5602689913841874</v>
      </c>
      <c r="BW330" s="28">
        <f t="shared" ca="1" si="550"/>
        <v>2.5602689913841874</v>
      </c>
      <c r="BX330" s="28">
        <f t="shared" ca="1" si="550"/>
        <v>2.5602689913841874</v>
      </c>
      <c r="BY330" s="28">
        <f t="shared" ca="1" si="550"/>
        <v>2.5602689913841874</v>
      </c>
      <c r="BZ330" s="28">
        <f t="shared" ca="1" si="550"/>
        <v>2.5602689913841874</v>
      </c>
      <c r="CA330" s="28">
        <f t="shared" ca="1" si="550"/>
        <v>2.5602689913841874</v>
      </c>
      <c r="CB330" s="28">
        <f t="shared" ca="1" si="550"/>
        <v>2.5602689913841874</v>
      </c>
      <c r="CC330" s="28">
        <f t="shared" ca="1" si="550"/>
        <v>2.5602689913841874</v>
      </c>
      <c r="CD330" s="28">
        <f t="shared" ca="1" si="550"/>
        <v>2.5602689913841874</v>
      </c>
      <c r="CE330" s="28">
        <f t="shared" ca="1" si="550"/>
        <v>2.5602689913841874</v>
      </c>
      <c r="CF330" s="28">
        <f t="shared" ca="1" si="550"/>
        <v>2.5602689913841874</v>
      </c>
      <c r="CG330" s="28">
        <f t="shared" ca="1" si="550"/>
        <v>2.5602689913841874</v>
      </c>
      <c r="CH330" s="28">
        <f t="shared" ca="1" si="550"/>
        <v>2.5602689913841874</v>
      </c>
      <c r="CI330" s="28">
        <f t="shared" ca="1" si="550"/>
        <v>2.5602689913841874</v>
      </c>
      <c r="CJ330" s="28">
        <f t="shared" ca="1" si="550"/>
        <v>2.5602689913841874</v>
      </c>
      <c r="CK330" s="28">
        <f t="shared" ca="1" si="550"/>
        <v>2.5602689913841874</v>
      </c>
      <c r="CL330" s="28">
        <f t="shared" ca="1" si="550"/>
        <v>2.5602689913841874</v>
      </c>
      <c r="CM330" s="28">
        <f t="shared" ca="1" si="550"/>
        <v>2.5602689913841874</v>
      </c>
      <c r="CN330" s="28">
        <f t="shared" ca="1" si="550"/>
        <v>2.5602689913841874</v>
      </c>
      <c r="CO330" s="28">
        <f t="shared" ca="1" si="550"/>
        <v>2.5602689913841874</v>
      </c>
      <c r="CP330" s="28">
        <f t="shared" ca="1" si="550"/>
        <v>2.5602689913841874</v>
      </c>
      <c r="CQ330" s="28">
        <f t="shared" ca="1" si="550"/>
        <v>2.5602689913841874</v>
      </c>
      <c r="CR330" s="28">
        <f t="shared" ca="1" si="550"/>
        <v>2.5602689913841874</v>
      </c>
      <c r="CS330" s="28">
        <f t="shared" ca="1" si="550"/>
        <v>2.5602689913841874</v>
      </c>
      <c r="CT330" s="28">
        <f t="shared" ca="1" si="550"/>
        <v>2.5602689913841874</v>
      </c>
      <c r="CU330" s="28">
        <f t="shared" ca="1" si="550"/>
        <v>2.5602689913841874</v>
      </c>
      <c r="CV330" s="28">
        <f t="shared" ca="1" si="550"/>
        <v>2.5602689913841874</v>
      </c>
      <c r="CW330" s="28">
        <f t="shared" ca="1" si="550"/>
        <v>2.5602689913841874</v>
      </c>
      <c r="CX330" s="28">
        <f t="shared" ca="1" si="550"/>
        <v>2.5602689913841874</v>
      </c>
      <c r="CY330" s="28">
        <f t="shared" ca="1" si="550"/>
        <v>2.5602689913841874</v>
      </c>
      <c r="CZ330" s="28">
        <f t="shared" ca="1" si="550"/>
        <v>2.5602689913841874</v>
      </c>
      <c r="DA330" s="28">
        <f t="shared" ca="1" si="550"/>
        <v>2.5602689913841874</v>
      </c>
      <c r="DB330" s="28">
        <f t="shared" ca="1" si="550"/>
        <v>2.5602689913841874</v>
      </c>
      <c r="DC330" s="28">
        <f t="shared" ca="1" si="550"/>
        <v>2.5602689913841874</v>
      </c>
      <c r="DD330" s="28">
        <f t="shared" ca="1" si="550"/>
        <v>2.5602689913841874</v>
      </c>
      <c r="DE330" s="28">
        <f t="shared" ca="1" si="550"/>
        <v>2.5602689913841874</v>
      </c>
      <c r="DF330" s="28">
        <f t="shared" ca="1" si="550"/>
        <v>2.5602689913841874</v>
      </c>
      <c r="DG330" s="28">
        <f t="shared" ca="1" si="550"/>
        <v>2.5602689913841874</v>
      </c>
      <c r="DH330" s="28">
        <f t="shared" ca="1" si="550"/>
        <v>2.5602689913841874</v>
      </c>
      <c r="DI330" s="28">
        <f t="shared" ca="1" si="550"/>
        <v>2.5602689913841874</v>
      </c>
      <c r="DJ330" s="28">
        <f t="shared" ca="1" si="550"/>
        <v>2.5602689913841874</v>
      </c>
      <c r="DK330" s="28">
        <f t="shared" ca="1" si="550"/>
        <v>2.5602689913841874</v>
      </c>
      <c r="DL330" s="28">
        <f t="shared" ca="1" si="550"/>
        <v>2.5602689913841874</v>
      </c>
      <c r="DM330" s="28">
        <f t="shared" ca="1" si="550"/>
        <v>2.5602689913841874</v>
      </c>
      <c r="DN330" s="28">
        <f t="shared" ca="1" si="550"/>
        <v>2.5602689913841874</v>
      </c>
      <c r="DO330" s="28">
        <f t="shared" ca="1" si="550"/>
        <v>2.5602689913841874</v>
      </c>
      <c r="DP330" s="28">
        <f t="shared" ca="1" si="550"/>
        <v>2.5602689913841874</v>
      </c>
      <c r="DQ330" s="28">
        <f t="shared" ca="1" si="550"/>
        <v>2.5602689913841874</v>
      </c>
      <c r="DR330" s="28">
        <f t="shared" ca="1" si="550"/>
        <v>2.5602689913841874</v>
      </c>
      <c r="DS330" s="28">
        <f t="shared" ca="1" si="550"/>
        <v>2.5602689913841874</v>
      </c>
      <c r="DT330" s="28">
        <f t="shared" ca="1" si="550"/>
        <v>2.5602689913841874</v>
      </c>
      <c r="DU330" s="28">
        <f t="shared" ca="1" si="550"/>
        <v>2.5602689913841874</v>
      </c>
      <c r="DV330" s="28">
        <f t="shared" ca="1" si="550"/>
        <v>2.5602689913841874</v>
      </c>
      <c r="DW330" s="28">
        <f t="shared" ca="1" si="550"/>
        <v>2.5602689913841874</v>
      </c>
      <c r="DX330" s="28">
        <f t="shared" ca="1" si="550"/>
        <v>2.5602689913841874</v>
      </c>
      <c r="DY330" s="28">
        <f t="shared" ca="1" si="550"/>
        <v>2.5602689913841874</v>
      </c>
      <c r="DZ330" s="28">
        <f t="shared" ca="1" si="550"/>
        <v>2.5602689913841874</v>
      </c>
      <c r="EA330" s="28">
        <f t="shared" ca="1" si="550"/>
        <v>2.5602689913841874</v>
      </c>
      <c r="EB330" s="28">
        <f t="shared" ref="EB330:GM330" ca="1" si="551">((0.244*$B$99*(EB210^1.7)*(1/EB328)*($E$32^-2)*(($D$73/$D$99)^-0.3)  )^(1/2.3))*$E$73</f>
        <v>2.5602689913841874</v>
      </c>
      <c r="EC330" s="28">
        <f t="shared" ca="1" si="551"/>
        <v>2.5602689913841874</v>
      </c>
      <c r="ED330" s="28">
        <f t="shared" ca="1" si="551"/>
        <v>2.5602689913841874</v>
      </c>
      <c r="EE330" s="28">
        <f t="shared" ca="1" si="551"/>
        <v>2.5602689913841874</v>
      </c>
      <c r="EF330" s="28">
        <f t="shared" ca="1" si="551"/>
        <v>2.5602689913841874</v>
      </c>
      <c r="EG330" s="28">
        <f t="shared" ca="1" si="551"/>
        <v>2.5602689913841874</v>
      </c>
      <c r="EH330" s="28">
        <f t="shared" ca="1" si="551"/>
        <v>2.5602689913841874</v>
      </c>
      <c r="EI330" s="28">
        <f t="shared" ca="1" si="551"/>
        <v>2.5602689913841874</v>
      </c>
      <c r="EJ330" s="28">
        <f t="shared" ca="1" si="551"/>
        <v>2.5602689913841874</v>
      </c>
      <c r="EK330" s="28">
        <f t="shared" ca="1" si="551"/>
        <v>2.5602689913841874</v>
      </c>
      <c r="EL330" s="28">
        <f t="shared" ca="1" si="551"/>
        <v>2.5602689913841874</v>
      </c>
      <c r="EM330" s="28">
        <f t="shared" ca="1" si="551"/>
        <v>2.5602689913841874</v>
      </c>
      <c r="EN330" s="28">
        <f t="shared" ca="1" si="551"/>
        <v>2.5602689913841874</v>
      </c>
      <c r="EO330" s="28">
        <f t="shared" ca="1" si="551"/>
        <v>2.5602689913841874</v>
      </c>
      <c r="EP330" s="28">
        <f t="shared" ca="1" si="551"/>
        <v>2.5602689913841874</v>
      </c>
      <c r="EQ330" s="28">
        <f t="shared" ca="1" si="551"/>
        <v>2.5602689913841874</v>
      </c>
      <c r="ER330" s="28">
        <f t="shared" ca="1" si="551"/>
        <v>2.5602689913841874</v>
      </c>
      <c r="ES330" s="28">
        <f t="shared" ca="1" si="551"/>
        <v>2.5602689913841874</v>
      </c>
      <c r="ET330" s="28">
        <f t="shared" ca="1" si="551"/>
        <v>2.5602689913841874</v>
      </c>
      <c r="EU330" s="28">
        <f t="shared" ca="1" si="551"/>
        <v>2.5602689913841874</v>
      </c>
      <c r="EV330" s="28">
        <f t="shared" ca="1" si="551"/>
        <v>2.5602689913841874</v>
      </c>
      <c r="EW330" s="28">
        <f t="shared" ca="1" si="551"/>
        <v>2.5602689913841874</v>
      </c>
      <c r="EX330" s="28">
        <f t="shared" ca="1" si="551"/>
        <v>2.5602689913841874</v>
      </c>
      <c r="EY330" s="28">
        <f t="shared" ca="1" si="551"/>
        <v>2.5602689913841874</v>
      </c>
      <c r="EZ330" s="28">
        <f t="shared" ca="1" si="551"/>
        <v>2.5602689913841874</v>
      </c>
      <c r="FA330" s="28">
        <f t="shared" ca="1" si="551"/>
        <v>2.5602689913841874</v>
      </c>
      <c r="FB330" s="28">
        <f t="shared" ca="1" si="551"/>
        <v>2.5602689913841874</v>
      </c>
      <c r="FC330" s="28">
        <f t="shared" ca="1" si="551"/>
        <v>2.5602689913841874</v>
      </c>
      <c r="FD330" s="28">
        <f t="shared" ca="1" si="551"/>
        <v>2.5602689913841874</v>
      </c>
      <c r="FE330" s="28">
        <f t="shared" ca="1" si="551"/>
        <v>2.5602689913841874</v>
      </c>
      <c r="FF330" s="28">
        <f t="shared" ca="1" si="551"/>
        <v>2.5602689913841874</v>
      </c>
      <c r="FG330" s="28">
        <f t="shared" ca="1" si="551"/>
        <v>2.5602689913841874</v>
      </c>
      <c r="FH330" s="28">
        <f t="shared" ca="1" si="551"/>
        <v>2.5602689913841874</v>
      </c>
      <c r="FI330" s="28">
        <f t="shared" ca="1" si="551"/>
        <v>2.5602689913841874</v>
      </c>
      <c r="FJ330" s="28">
        <f t="shared" ca="1" si="551"/>
        <v>2.5602689913841874</v>
      </c>
      <c r="FK330" s="28">
        <f t="shared" ca="1" si="551"/>
        <v>2.5602689913841874</v>
      </c>
      <c r="FL330" s="28">
        <f t="shared" ca="1" si="551"/>
        <v>2.5602689913841874</v>
      </c>
      <c r="FM330" s="28">
        <f t="shared" ca="1" si="551"/>
        <v>2.5602689913841874</v>
      </c>
      <c r="FN330" s="28">
        <f t="shared" ca="1" si="551"/>
        <v>2.5602689913841874</v>
      </c>
      <c r="FO330" s="28">
        <f t="shared" ca="1" si="551"/>
        <v>2.5602689913841874</v>
      </c>
      <c r="FP330" s="28">
        <f t="shared" ca="1" si="551"/>
        <v>2.5602689913841874</v>
      </c>
      <c r="FQ330" s="28">
        <f t="shared" ca="1" si="551"/>
        <v>2.5602689913841874</v>
      </c>
      <c r="FR330" s="28">
        <f t="shared" ca="1" si="551"/>
        <v>2.5602689913841874</v>
      </c>
      <c r="FS330" s="28">
        <f t="shared" ca="1" si="551"/>
        <v>2.5602689913841874</v>
      </c>
      <c r="FT330" s="28">
        <f t="shared" ca="1" si="551"/>
        <v>2.5602689913841874</v>
      </c>
      <c r="FU330" s="28">
        <f t="shared" ca="1" si="551"/>
        <v>2.5602689913841874</v>
      </c>
      <c r="FV330" s="28">
        <f t="shared" ca="1" si="551"/>
        <v>2.5602689913841874</v>
      </c>
      <c r="FW330" s="28">
        <f t="shared" ca="1" si="551"/>
        <v>2.5602689913841874</v>
      </c>
      <c r="FX330" s="28">
        <f t="shared" ca="1" si="551"/>
        <v>2.5602689913841874</v>
      </c>
      <c r="FY330" s="28">
        <f t="shared" ca="1" si="551"/>
        <v>2.5602689913841874</v>
      </c>
      <c r="FZ330" s="28">
        <f t="shared" ca="1" si="551"/>
        <v>2.5602689913841874</v>
      </c>
      <c r="GA330" s="28">
        <f t="shared" ca="1" si="551"/>
        <v>2.5602689913841874</v>
      </c>
      <c r="GB330" s="28">
        <f t="shared" ca="1" si="551"/>
        <v>2.5602689913841874</v>
      </c>
      <c r="GC330" s="28">
        <f t="shared" ca="1" si="551"/>
        <v>2.5602689913841874</v>
      </c>
      <c r="GD330" s="28">
        <f t="shared" ca="1" si="551"/>
        <v>2.5602689913841874</v>
      </c>
      <c r="GE330" s="28">
        <f t="shared" ca="1" si="551"/>
        <v>2.5602689913841874</v>
      </c>
      <c r="GF330" s="28">
        <f t="shared" ca="1" si="551"/>
        <v>2.5602689913841874</v>
      </c>
      <c r="GG330" s="28">
        <f t="shared" ca="1" si="551"/>
        <v>2.5602689913841874</v>
      </c>
      <c r="GH330" s="28">
        <f t="shared" ca="1" si="551"/>
        <v>2.5602689913841874</v>
      </c>
      <c r="GI330" s="28">
        <f t="shared" ca="1" si="551"/>
        <v>2.5602689913841874</v>
      </c>
      <c r="GJ330" s="28">
        <f t="shared" ca="1" si="551"/>
        <v>2.5602689913841874</v>
      </c>
      <c r="GK330" s="28">
        <f t="shared" ca="1" si="551"/>
        <v>2.5602689913841874</v>
      </c>
      <c r="GL330" s="28">
        <f t="shared" ca="1" si="551"/>
        <v>2.5602689913841874</v>
      </c>
      <c r="GM330" s="28">
        <f t="shared" ca="1" si="551"/>
        <v>2.5602689913841874</v>
      </c>
      <c r="GN330" s="28">
        <f t="shared" ref="GN330:IV330" ca="1" si="552">((0.244*$B$99*(GN210^1.7)*(1/GN328)*($E$32^-2)*(($D$73/$D$99)^-0.3)  )^(1/2.3))*$E$73</f>
        <v>2.5602689913841874</v>
      </c>
      <c r="GO330" s="28">
        <f t="shared" ca="1" si="552"/>
        <v>2.5602689913841874</v>
      </c>
      <c r="GP330" s="28">
        <f t="shared" ca="1" si="552"/>
        <v>2.5602689913841874</v>
      </c>
      <c r="GQ330" s="28">
        <f t="shared" ca="1" si="552"/>
        <v>2.5602689913841874</v>
      </c>
      <c r="GR330" s="28">
        <f t="shared" ca="1" si="552"/>
        <v>2.5602689913841874</v>
      </c>
      <c r="GS330" s="28">
        <f t="shared" ca="1" si="552"/>
        <v>2.5602689913841874</v>
      </c>
      <c r="GT330" s="28">
        <f t="shared" ca="1" si="552"/>
        <v>2.5602689913841874</v>
      </c>
      <c r="GU330" s="28">
        <f t="shared" ca="1" si="552"/>
        <v>2.5602689913841874</v>
      </c>
      <c r="GV330" s="28">
        <f t="shared" ca="1" si="552"/>
        <v>2.5602689913841874</v>
      </c>
      <c r="GW330" s="28">
        <f t="shared" ca="1" si="552"/>
        <v>2.5602689913841874</v>
      </c>
      <c r="GX330" s="28">
        <f t="shared" ca="1" si="552"/>
        <v>2.5602689913841874</v>
      </c>
      <c r="GY330" s="28">
        <f t="shared" ca="1" si="552"/>
        <v>2.5602689913841874</v>
      </c>
      <c r="GZ330" s="28">
        <f t="shared" ca="1" si="552"/>
        <v>2.5602689913841874</v>
      </c>
      <c r="HA330" s="28">
        <f t="shared" ca="1" si="552"/>
        <v>2.5602689913841874</v>
      </c>
      <c r="HB330" s="28">
        <f t="shared" ca="1" si="552"/>
        <v>2.5602689913841874</v>
      </c>
      <c r="HC330" s="28">
        <f t="shared" ca="1" si="552"/>
        <v>2.5602689913841874</v>
      </c>
      <c r="HD330" s="28">
        <f t="shared" ca="1" si="552"/>
        <v>2.5602689913841874</v>
      </c>
      <c r="HE330" s="28">
        <f t="shared" ca="1" si="552"/>
        <v>2.5602689913841874</v>
      </c>
      <c r="HF330" s="28">
        <f t="shared" ca="1" si="552"/>
        <v>2.5602689913841874</v>
      </c>
      <c r="HG330" s="28">
        <f t="shared" ca="1" si="552"/>
        <v>2.5602689913841874</v>
      </c>
      <c r="HH330" s="28">
        <f t="shared" ca="1" si="552"/>
        <v>2.5602689913841874</v>
      </c>
      <c r="HI330" s="28">
        <f t="shared" ca="1" si="552"/>
        <v>2.5602689913841874</v>
      </c>
      <c r="HJ330" s="28">
        <f t="shared" ca="1" si="552"/>
        <v>2.5602689913841874</v>
      </c>
      <c r="HK330" s="28">
        <f t="shared" ca="1" si="552"/>
        <v>2.5602689913841874</v>
      </c>
      <c r="HL330" s="28">
        <f t="shared" ca="1" si="552"/>
        <v>2.5602689913841874</v>
      </c>
      <c r="HM330" s="28">
        <f t="shared" ca="1" si="552"/>
        <v>2.5602689913841874</v>
      </c>
      <c r="HN330" s="28">
        <f t="shared" ca="1" si="552"/>
        <v>2.5602689913841874</v>
      </c>
      <c r="HO330" s="28">
        <f t="shared" ca="1" si="552"/>
        <v>2.5602689913841874</v>
      </c>
      <c r="HP330" s="28">
        <f t="shared" ca="1" si="552"/>
        <v>2.5602689913841874</v>
      </c>
      <c r="HQ330" s="28">
        <f t="shared" ca="1" si="552"/>
        <v>2.5602689913841874</v>
      </c>
      <c r="HR330" s="28">
        <f t="shared" ca="1" si="552"/>
        <v>2.5602689913841874</v>
      </c>
      <c r="HS330" s="28">
        <f t="shared" ca="1" si="552"/>
        <v>2.5602689913841874</v>
      </c>
      <c r="HT330" s="28">
        <f t="shared" ca="1" si="552"/>
        <v>2.5602689913841874</v>
      </c>
      <c r="HU330" s="28">
        <f t="shared" ca="1" si="552"/>
        <v>2.5602689913841874</v>
      </c>
      <c r="HV330" s="28">
        <f t="shared" ca="1" si="552"/>
        <v>2.5602689913841874</v>
      </c>
      <c r="HW330" s="28">
        <f t="shared" ca="1" si="552"/>
        <v>2.5602689913841874</v>
      </c>
      <c r="HX330" s="28">
        <f t="shared" ca="1" si="552"/>
        <v>2.5602689913841874</v>
      </c>
      <c r="HY330" s="28">
        <f t="shared" ca="1" si="552"/>
        <v>2.5602689913841874</v>
      </c>
      <c r="HZ330" s="28">
        <f t="shared" ca="1" si="552"/>
        <v>2.5602689913841874</v>
      </c>
      <c r="IA330" s="28">
        <f t="shared" ca="1" si="552"/>
        <v>2.5602689913841874</v>
      </c>
      <c r="IB330" s="28">
        <f t="shared" ca="1" si="552"/>
        <v>2.5602689913841874</v>
      </c>
      <c r="IC330" s="28">
        <f t="shared" ca="1" si="552"/>
        <v>2.5602689913841874</v>
      </c>
      <c r="ID330" s="28">
        <f t="shared" ca="1" si="552"/>
        <v>2.5602689913841874</v>
      </c>
      <c r="IE330" s="28">
        <f t="shared" ca="1" si="552"/>
        <v>2.5602689913841874</v>
      </c>
      <c r="IF330" s="28">
        <f t="shared" ca="1" si="552"/>
        <v>2.5602689913841874</v>
      </c>
      <c r="IG330" s="28">
        <f t="shared" ca="1" si="552"/>
        <v>2.5602689913841874</v>
      </c>
      <c r="IH330" s="28">
        <f t="shared" ca="1" si="552"/>
        <v>2.5602689913841874</v>
      </c>
      <c r="II330" s="28">
        <f t="shared" ca="1" si="552"/>
        <v>2.5602689913841874</v>
      </c>
      <c r="IJ330" s="28">
        <f t="shared" ca="1" si="552"/>
        <v>2.5602689913841874</v>
      </c>
      <c r="IK330" s="28">
        <f t="shared" ca="1" si="552"/>
        <v>2.5602689913841874</v>
      </c>
      <c r="IL330" s="28">
        <f t="shared" ca="1" si="552"/>
        <v>2.5602689913841874</v>
      </c>
      <c r="IM330" s="28">
        <f t="shared" ca="1" si="552"/>
        <v>2.5602689913841874</v>
      </c>
      <c r="IN330" s="28">
        <f t="shared" ca="1" si="552"/>
        <v>2.5602689913841874</v>
      </c>
      <c r="IO330" s="28">
        <f t="shared" ca="1" si="552"/>
        <v>2.5602689913841874</v>
      </c>
      <c r="IP330" s="28">
        <f t="shared" ca="1" si="552"/>
        <v>2.5602689913841874</v>
      </c>
      <c r="IQ330" s="28">
        <f t="shared" ca="1" si="552"/>
        <v>2.5602689913841874</v>
      </c>
      <c r="IR330" s="28">
        <f t="shared" ca="1" si="552"/>
        <v>2.5602689913841874</v>
      </c>
      <c r="IS330" s="28">
        <f t="shared" ca="1" si="552"/>
        <v>2.5602689913841874</v>
      </c>
      <c r="IT330" s="28">
        <f t="shared" ca="1" si="552"/>
        <v>2.5602689913841874</v>
      </c>
      <c r="IU330" s="28">
        <f t="shared" ca="1" si="552"/>
        <v>2.5602689913841874</v>
      </c>
      <c r="IV330" s="28">
        <f t="shared" ca="1" si="552"/>
        <v>2.5602689913841874</v>
      </c>
    </row>
    <row r="331" spans="1:256" ht="16.5" customHeight="1" x14ac:dyDescent="0.15">
      <c r="A331" s="24" t="s">
        <v>349</v>
      </c>
      <c r="B331" s="2" t="s">
        <v>18</v>
      </c>
      <c r="C331" s="4"/>
      <c r="D331" s="28">
        <f t="shared" ref="D331:BO331" ca="1" si="553">((0.244*$B$99*(D211^1.7)*(1/D328)*($E$32^-2)*(($D$73/$D$99)^-0.3)  )^(1/2.3))*$E$73</f>
        <v>2.3756536282419027</v>
      </c>
      <c r="E331" s="28">
        <f t="shared" ca="1" si="553"/>
        <v>2.379904410622987</v>
      </c>
      <c r="F331" s="28">
        <f t="shared" ca="1" si="553"/>
        <v>2.3841952106656095</v>
      </c>
      <c r="G331" s="28">
        <f t="shared" ca="1" si="553"/>
        <v>2.388526384268749</v>
      </c>
      <c r="H331" s="28">
        <f t="shared" ca="1" si="553"/>
        <v>2.3928982901821425</v>
      </c>
      <c r="I331" s="28">
        <f t="shared" ca="1" si="553"/>
        <v>2.3973112900250966</v>
      </c>
      <c r="J331" s="28">
        <f t="shared" ca="1" si="553"/>
        <v>2.4017657483053987</v>
      </c>
      <c r="K331" s="28">
        <f t="shared" ca="1" si="553"/>
        <v>2.4062620324383026</v>
      </c>
      <c r="L331" s="28">
        <f t="shared" ca="1" si="553"/>
        <v>2.4108005127656171</v>
      </c>
      <c r="M331" s="28">
        <f t="shared" ca="1" si="553"/>
        <v>2.4153815625748822</v>
      </c>
      <c r="N331" s="28">
        <f t="shared" ca="1" si="553"/>
        <v>2.4200055581186417</v>
      </c>
      <c r="O331" s="28">
        <f t="shared" ca="1" si="553"/>
        <v>2.4246728786337974</v>
      </c>
      <c r="P331" s="28">
        <f t="shared" ca="1" si="553"/>
        <v>2.4293839063610729</v>
      </c>
      <c r="Q331" s="28">
        <f t="shared" ca="1" si="553"/>
        <v>2.4341390265645608</v>
      </c>
      <c r="R331" s="28">
        <f t="shared" ca="1" si="553"/>
        <v>2.4389386275513671</v>
      </c>
      <c r="S331" s="28">
        <f t="shared" ca="1" si="553"/>
        <v>2.4437831006913568</v>
      </c>
      <c r="T331" s="28">
        <f t="shared" ca="1" si="553"/>
        <v>2.44867284043699</v>
      </c>
      <c r="U331" s="28">
        <f t="shared" ca="1" si="553"/>
        <v>2.4536082443432532</v>
      </c>
      <c r="V331" s="28">
        <f t="shared" ca="1" si="553"/>
        <v>2.4585897130877017</v>
      </c>
      <c r="W331" s="28">
        <f t="shared" ca="1" si="553"/>
        <v>2.4636176504905896</v>
      </c>
      <c r="X331" s="28">
        <f t="shared" ca="1" si="553"/>
        <v>2.4686924635351</v>
      </c>
      <c r="Y331" s="28">
        <f t="shared" ca="1" si="553"/>
        <v>2.4738145623876848</v>
      </c>
      <c r="Z331" s="28">
        <f t="shared" ca="1" si="553"/>
        <v>2.4789843604184956</v>
      </c>
      <c r="AA331" s="28">
        <f t="shared" ca="1" si="553"/>
        <v>2.4842022742219294</v>
      </c>
      <c r="AB331" s="28">
        <f t="shared" ca="1" si="553"/>
        <v>2.4894687236372657</v>
      </c>
      <c r="AC331" s="28">
        <f t="shared" ca="1" si="553"/>
        <v>2.4947841317694133</v>
      </c>
      <c r="AD331" s="28">
        <f t="shared" ca="1" si="553"/>
        <v>2.5001489250097677</v>
      </c>
      <c r="AE331" s="28">
        <f t="shared" ca="1" si="553"/>
        <v>2.5055635330571699</v>
      </c>
      <c r="AF331" s="28">
        <f t="shared" ca="1" si="553"/>
        <v>2.5110283889389726</v>
      </c>
      <c r="AG331" s="28">
        <f t="shared" ca="1" si="553"/>
        <v>2.5165439290322187</v>
      </c>
      <c r="AH331" s="28">
        <f t="shared" ca="1" si="553"/>
        <v>2.5221105930849261</v>
      </c>
      <c r="AI331" s="28">
        <f t="shared" ca="1" si="553"/>
        <v>2.5277288242374851</v>
      </c>
      <c r="AJ331" s="28">
        <f t="shared" ca="1" si="553"/>
        <v>2.5333998892082121</v>
      </c>
      <c r="AK331" s="28">
        <f t="shared" ca="1" si="553"/>
        <v>2.5391779119021329</v>
      </c>
      <c r="AL331" s="28">
        <f t="shared" ca="1" si="553"/>
        <v>2.5452200400614409</v>
      </c>
      <c r="AM331" s="28">
        <f t="shared" ca="1" si="553"/>
        <v>2.5517718156152971</v>
      </c>
      <c r="AN331" s="28">
        <f t="shared" ca="1" si="553"/>
        <v>2.5593209309331302</v>
      </c>
      <c r="AO331" s="28">
        <f t="shared" ca="1" si="553"/>
        <v>2.5602689913841874</v>
      </c>
      <c r="AP331" s="28">
        <f t="shared" ca="1" si="553"/>
        <v>2.5602689913841874</v>
      </c>
      <c r="AQ331" s="28">
        <f t="shared" ca="1" si="553"/>
        <v>2.5602689913841874</v>
      </c>
      <c r="AR331" s="28">
        <f t="shared" ca="1" si="553"/>
        <v>2.5602689913841874</v>
      </c>
      <c r="AS331" s="28">
        <f t="shared" ca="1" si="553"/>
        <v>2.5602689913841874</v>
      </c>
      <c r="AT331" s="28">
        <f t="shared" ca="1" si="553"/>
        <v>2.5602689913841874</v>
      </c>
      <c r="AU331" s="28">
        <f t="shared" ca="1" si="553"/>
        <v>2.5602689913841874</v>
      </c>
      <c r="AV331" s="28">
        <f t="shared" ca="1" si="553"/>
        <v>2.5602689913841874</v>
      </c>
      <c r="AW331" s="28">
        <f t="shared" ca="1" si="553"/>
        <v>2.5602689913841874</v>
      </c>
      <c r="AX331" s="28">
        <f t="shared" ca="1" si="553"/>
        <v>2.5602689913841874</v>
      </c>
      <c r="AY331" s="28">
        <f t="shared" ca="1" si="553"/>
        <v>2.5602689913841874</v>
      </c>
      <c r="AZ331" s="28">
        <f t="shared" ca="1" si="553"/>
        <v>2.5602689913841874</v>
      </c>
      <c r="BA331" s="28">
        <f t="shared" ca="1" si="553"/>
        <v>2.5602689913841874</v>
      </c>
      <c r="BB331" s="28">
        <f t="shared" ca="1" si="553"/>
        <v>2.5602689913841874</v>
      </c>
      <c r="BC331" s="28">
        <f t="shared" ca="1" si="553"/>
        <v>2.5602689913841874</v>
      </c>
      <c r="BD331" s="28">
        <f t="shared" ca="1" si="553"/>
        <v>2.5602689913841874</v>
      </c>
      <c r="BE331" s="28">
        <f t="shared" ca="1" si="553"/>
        <v>2.5602689913841874</v>
      </c>
      <c r="BF331" s="28">
        <f t="shared" ca="1" si="553"/>
        <v>2.5602689913841874</v>
      </c>
      <c r="BG331" s="28">
        <f t="shared" ca="1" si="553"/>
        <v>2.5602689913841874</v>
      </c>
      <c r="BH331" s="28">
        <f t="shared" ca="1" si="553"/>
        <v>2.5602689913841874</v>
      </c>
      <c r="BI331" s="28">
        <f t="shared" ca="1" si="553"/>
        <v>2.5602689913841874</v>
      </c>
      <c r="BJ331" s="28">
        <f t="shared" ca="1" si="553"/>
        <v>2.5602689913841874</v>
      </c>
      <c r="BK331" s="28">
        <f t="shared" ca="1" si="553"/>
        <v>2.5602689913841874</v>
      </c>
      <c r="BL331" s="28">
        <f t="shared" ca="1" si="553"/>
        <v>2.5602689913841874</v>
      </c>
      <c r="BM331" s="28">
        <f t="shared" ca="1" si="553"/>
        <v>2.5602689913841874</v>
      </c>
      <c r="BN331" s="28">
        <f t="shared" ca="1" si="553"/>
        <v>2.5602689913841874</v>
      </c>
      <c r="BO331" s="28">
        <f t="shared" ca="1" si="553"/>
        <v>2.5602689913841874</v>
      </c>
      <c r="BP331" s="28">
        <f t="shared" ref="BP331:EA331" ca="1" si="554">((0.244*$B$99*(BP211^1.7)*(1/BP328)*($E$32^-2)*(($D$73/$D$99)^-0.3)  )^(1/2.3))*$E$73</f>
        <v>2.5602689913841874</v>
      </c>
      <c r="BQ331" s="28">
        <f t="shared" ca="1" si="554"/>
        <v>2.5602689913841874</v>
      </c>
      <c r="BR331" s="28">
        <f t="shared" ca="1" si="554"/>
        <v>2.5602689913841874</v>
      </c>
      <c r="BS331" s="28">
        <f t="shared" ca="1" si="554"/>
        <v>2.5602689913841874</v>
      </c>
      <c r="BT331" s="28">
        <f t="shared" ca="1" si="554"/>
        <v>2.5602689913841874</v>
      </c>
      <c r="BU331" s="28">
        <f t="shared" ca="1" si="554"/>
        <v>2.5602689913841874</v>
      </c>
      <c r="BV331" s="28">
        <f t="shared" ca="1" si="554"/>
        <v>2.5602689913841874</v>
      </c>
      <c r="BW331" s="28">
        <f t="shared" ca="1" si="554"/>
        <v>2.5602689913841874</v>
      </c>
      <c r="BX331" s="28">
        <f t="shared" ca="1" si="554"/>
        <v>2.5602689913841874</v>
      </c>
      <c r="BY331" s="28">
        <f t="shared" ca="1" si="554"/>
        <v>2.5602689913841874</v>
      </c>
      <c r="BZ331" s="28">
        <f t="shared" ca="1" si="554"/>
        <v>2.5602689913841874</v>
      </c>
      <c r="CA331" s="28">
        <f t="shared" ca="1" si="554"/>
        <v>2.5602689913841874</v>
      </c>
      <c r="CB331" s="28">
        <f t="shared" ca="1" si="554"/>
        <v>2.5602689913841874</v>
      </c>
      <c r="CC331" s="28">
        <f t="shared" ca="1" si="554"/>
        <v>2.5602689913841874</v>
      </c>
      <c r="CD331" s="28">
        <f t="shared" ca="1" si="554"/>
        <v>2.5602689913841874</v>
      </c>
      <c r="CE331" s="28">
        <f t="shared" ca="1" si="554"/>
        <v>2.5602689913841874</v>
      </c>
      <c r="CF331" s="28">
        <f t="shared" ca="1" si="554"/>
        <v>2.5602689913841874</v>
      </c>
      <c r="CG331" s="28">
        <f t="shared" ca="1" si="554"/>
        <v>2.5602689913841874</v>
      </c>
      <c r="CH331" s="28">
        <f t="shared" ca="1" si="554"/>
        <v>2.5602689913841874</v>
      </c>
      <c r="CI331" s="28">
        <f t="shared" ca="1" si="554"/>
        <v>2.5602689913841874</v>
      </c>
      <c r="CJ331" s="28">
        <f t="shared" ca="1" si="554"/>
        <v>2.5602689913841874</v>
      </c>
      <c r="CK331" s="28">
        <f t="shared" ca="1" si="554"/>
        <v>2.5602689913841874</v>
      </c>
      <c r="CL331" s="28">
        <f t="shared" ca="1" si="554"/>
        <v>2.5602689913841874</v>
      </c>
      <c r="CM331" s="28">
        <f t="shared" ca="1" si="554"/>
        <v>2.5602689913841874</v>
      </c>
      <c r="CN331" s="28">
        <f t="shared" ca="1" si="554"/>
        <v>2.5602689913841874</v>
      </c>
      <c r="CO331" s="28">
        <f t="shared" ca="1" si="554"/>
        <v>2.5602689913841874</v>
      </c>
      <c r="CP331" s="28">
        <f t="shared" ca="1" si="554"/>
        <v>2.5602689913841874</v>
      </c>
      <c r="CQ331" s="28">
        <f t="shared" ca="1" si="554"/>
        <v>2.5602689913841874</v>
      </c>
      <c r="CR331" s="28">
        <f t="shared" ca="1" si="554"/>
        <v>2.5602689913841874</v>
      </c>
      <c r="CS331" s="28">
        <f t="shared" ca="1" si="554"/>
        <v>2.5602689913841874</v>
      </c>
      <c r="CT331" s="28">
        <f t="shared" ca="1" si="554"/>
        <v>2.5602689913841874</v>
      </c>
      <c r="CU331" s="28">
        <f t="shared" ca="1" si="554"/>
        <v>2.5602689913841874</v>
      </c>
      <c r="CV331" s="28">
        <f t="shared" ca="1" si="554"/>
        <v>2.5602689913841874</v>
      </c>
      <c r="CW331" s="28">
        <f t="shared" ca="1" si="554"/>
        <v>2.5602689913841874</v>
      </c>
      <c r="CX331" s="28">
        <f t="shared" ca="1" si="554"/>
        <v>2.5602689913841874</v>
      </c>
      <c r="CY331" s="28">
        <f t="shared" ca="1" si="554"/>
        <v>2.5602689913841874</v>
      </c>
      <c r="CZ331" s="28">
        <f t="shared" ca="1" si="554"/>
        <v>2.5602689913841874</v>
      </c>
      <c r="DA331" s="28">
        <f t="shared" ca="1" si="554"/>
        <v>2.5602689913841874</v>
      </c>
      <c r="DB331" s="28">
        <f t="shared" ca="1" si="554"/>
        <v>2.5602689913841874</v>
      </c>
      <c r="DC331" s="28">
        <f t="shared" ca="1" si="554"/>
        <v>2.5602689913841874</v>
      </c>
      <c r="DD331" s="28">
        <f t="shared" ca="1" si="554"/>
        <v>2.5602689913841874</v>
      </c>
      <c r="DE331" s="28">
        <f t="shared" ca="1" si="554"/>
        <v>2.5602689913841874</v>
      </c>
      <c r="DF331" s="28">
        <f t="shared" ca="1" si="554"/>
        <v>2.5602689913841874</v>
      </c>
      <c r="DG331" s="28">
        <f t="shared" ca="1" si="554"/>
        <v>2.5602689913841874</v>
      </c>
      <c r="DH331" s="28">
        <f t="shared" ca="1" si="554"/>
        <v>2.5602689913841874</v>
      </c>
      <c r="DI331" s="28">
        <f t="shared" ca="1" si="554"/>
        <v>2.5602689913841874</v>
      </c>
      <c r="DJ331" s="28">
        <f t="shared" ca="1" si="554"/>
        <v>2.5602689913841874</v>
      </c>
      <c r="DK331" s="28">
        <f t="shared" ca="1" si="554"/>
        <v>2.5602689913841874</v>
      </c>
      <c r="DL331" s="28">
        <f t="shared" ca="1" si="554"/>
        <v>2.5602689913841874</v>
      </c>
      <c r="DM331" s="28">
        <f t="shared" ca="1" si="554"/>
        <v>2.5602689913841874</v>
      </c>
      <c r="DN331" s="28">
        <f t="shared" ca="1" si="554"/>
        <v>2.5602689913841874</v>
      </c>
      <c r="DO331" s="28">
        <f t="shared" ca="1" si="554"/>
        <v>2.5602689913841874</v>
      </c>
      <c r="DP331" s="28">
        <f t="shared" ca="1" si="554"/>
        <v>2.5602689913841874</v>
      </c>
      <c r="DQ331" s="28">
        <f t="shared" ca="1" si="554"/>
        <v>2.5602689913841874</v>
      </c>
      <c r="DR331" s="28">
        <f t="shared" ca="1" si="554"/>
        <v>2.5602689913841874</v>
      </c>
      <c r="DS331" s="28">
        <f t="shared" ca="1" si="554"/>
        <v>2.5602689913841874</v>
      </c>
      <c r="DT331" s="28">
        <f t="shared" ca="1" si="554"/>
        <v>2.5602689913841874</v>
      </c>
      <c r="DU331" s="28">
        <f t="shared" ca="1" si="554"/>
        <v>2.5602689913841874</v>
      </c>
      <c r="DV331" s="28">
        <f t="shared" ca="1" si="554"/>
        <v>2.5602689913841874</v>
      </c>
      <c r="DW331" s="28">
        <f t="shared" ca="1" si="554"/>
        <v>2.5602689913841874</v>
      </c>
      <c r="DX331" s="28">
        <f t="shared" ca="1" si="554"/>
        <v>2.5602689913841874</v>
      </c>
      <c r="DY331" s="28">
        <f t="shared" ca="1" si="554"/>
        <v>2.5602689913841874</v>
      </c>
      <c r="DZ331" s="28">
        <f t="shared" ca="1" si="554"/>
        <v>2.5602689913841874</v>
      </c>
      <c r="EA331" s="28">
        <f t="shared" ca="1" si="554"/>
        <v>2.5602689913841874</v>
      </c>
      <c r="EB331" s="28">
        <f t="shared" ref="EB331:GM331" ca="1" si="555">((0.244*$B$99*(EB211^1.7)*(1/EB328)*($E$32^-2)*(($D$73/$D$99)^-0.3)  )^(1/2.3))*$E$73</f>
        <v>2.5602689913841874</v>
      </c>
      <c r="EC331" s="28">
        <f t="shared" ca="1" si="555"/>
        <v>2.5602689913841874</v>
      </c>
      <c r="ED331" s="28">
        <f t="shared" ca="1" si="555"/>
        <v>2.5602689913841874</v>
      </c>
      <c r="EE331" s="28">
        <f t="shared" ca="1" si="555"/>
        <v>2.5602689913841874</v>
      </c>
      <c r="EF331" s="28">
        <f t="shared" ca="1" si="555"/>
        <v>2.5602689913841874</v>
      </c>
      <c r="EG331" s="28">
        <f t="shared" ca="1" si="555"/>
        <v>2.5602689913841874</v>
      </c>
      <c r="EH331" s="28">
        <f t="shared" ca="1" si="555"/>
        <v>2.5602689913841874</v>
      </c>
      <c r="EI331" s="28">
        <f t="shared" ca="1" si="555"/>
        <v>2.5602689913841874</v>
      </c>
      <c r="EJ331" s="28">
        <f t="shared" ca="1" si="555"/>
        <v>2.5602689913841874</v>
      </c>
      <c r="EK331" s="28">
        <f t="shared" ca="1" si="555"/>
        <v>2.5602689913841874</v>
      </c>
      <c r="EL331" s="28">
        <f t="shared" ca="1" si="555"/>
        <v>2.5602689913841874</v>
      </c>
      <c r="EM331" s="28">
        <f t="shared" ca="1" si="555"/>
        <v>2.5602689913841874</v>
      </c>
      <c r="EN331" s="28">
        <f t="shared" ca="1" si="555"/>
        <v>2.5602689913841874</v>
      </c>
      <c r="EO331" s="28">
        <f t="shared" ca="1" si="555"/>
        <v>2.5602689913841874</v>
      </c>
      <c r="EP331" s="28">
        <f t="shared" ca="1" si="555"/>
        <v>2.5602689913841874</v>
      </c>
      <c r="EQ331" s="28">
        <f t="shared" ca="1" si="555"/>
        <v>2.5602689913841874</v>
      </c>
      <c r="ER331" s="28">
        <f t="shared" ca="1" si="555"/>
        <v>2.5602689913841874</v>
      </c>
      <c r="ES331" s="28">
        <f t="shared" ca="1" si="555"/>
        <v>2.5602689913841874</v>
      </c>
      <c r="ET331" s="28">
        <f t="shared" ca="1" si="555"/>
        <v>2.5602689913841874</v>
      </c>
      <c r="EU331" s="28">
        <f t="shared" ca="1" si="555"/>
        <v>2.5602689913841874</v>
      </c>
      <c r="EV331" s="28">
        <f t="shared" ca="1" si="555"/>
        <v>2.5602689913841874</v>
      </c>
      <c r="EW331" s="28">
        <f t="shared" ca="1" si="555"/>
        <v>2.5602689913841874</v>
      </c>
      <c r="EX331" s="28">
        <f t="shared" ca="1" si="555"/>
        <v>2.5602689913841874</v>
      </c>
      <c r="EY331" s="28">
        <f t="shared" ca="1" si="555"/>
        <v>2.5602689913841874</v>
      </c>
      <c r="EZ331" s="28">
        <f t="shared" ca="1" si="555"/>
        <v>2.5602689913841874</v>
      </c>
      <c r="FA331" s="28">
        <f t="shared" ca="1" si="555"/>
        <v>2.5602689913841874</v>
      </c>
      <c r="FB331" s="28">
        <f t="shared" ca="1" si="555"/>
        <v>2.5602689913841874</v>
      </c>
      <c r="FC331" s="28">
        <f t="shared" ca="1" si="555"/>
        <v>2.5602689913841874</v>
      </c>
      <c r="FD331" s="28">
        <f t="shared" ca="1" si="555"/>
        <v>2.5602689913841874</v>
      </c>
      <c r="FE331" s="28">
        <f t="shared" ca="1" si="555"/>
        <v>2.5602689913841874</v>
      </c>
      <c r="FF331" s="28">
        <f t="shared" ca="1" si="555"/>
        <v>2.5602689913841874</v>
      </c>
      <c r="FG331" s="28">
        <f t="shared" ca="1" si="555"/>
        <v>2.5602689913841874</v>
      </c>
      <c r="FH331" s="28">
        <f t="shared" ca="1" si="555"/>
        <v>2.5602689913841874</v>
      </c>
      <c r="FI331" s="28">
        <f t="shared" ca="1" si="555"/>
        <v>2.5602689913841874</v>
      </c>
      <c r="FJ331" s="28">
        <f t="shared" ca="1" si="555"/>
        <v>2.5602689913841874</v>
      </c>
      <c r="FK331" s="28">
        <f t="shared" ca="1" si="555"/>
        <v>2.5602689913841874</v>
      </c>
      <c r="FL331" s="28">
        <f t="shared" ca="1" si="555"/>
        <v>2.5602689913841874</v>
      </c>
      <c r="FM331" s="28">
        <f t="shared" ca="1" si="555"/>
        <v>2.5602689913841874</v>
      </c>
      <c r="FN331" s="28">
        <f t="shared" ca="1" si="555"/>
        <v>2.5602689913841874</v>
      </c>
      <c r="FO331" s="28">
        <f t="shared" ca="1" si="555"/>
        <v>2.5602689913841874</v>
      </c>
      <c r="FP331" s="28">
        <f t="shared" ca="1" si="555"/>
        <v>2.5602689913841874</v>
      </c>
      <c r="FQ331" s="28">
        <f t="shared" ca="1" si="555"/>
        <v>2.5602689913841874</v>
      </c>
      <c r="FR331" s="28">
        <f t="shared" ca="1" si="555"/>
        <v>2.5602689913841874</v>
      </c>
      <c r="FS331" s="28">
        <f t="shared" ca="1" si="555"/>
        <v>2.5602689913841874</v>
      </c>
      <c r="FT331" s="28">
        <f t="shared" ca="1" si="555"/>
        <v>2.5602689913841874</v>
      </c>
      <c r="FU331" s="28">
        <f t="shared" ca="1" si="555"/>
        <v>2.5602689913841874</v>
      </c>
      <c r="FV331" s="28">
        <f t="shared" ca="1" si="555"/>
        <v>2.5602689913841874</v>
      </c>
      <c r="FW331" s="28">
        <f t="shared" ca="1" si="555"/>
        <v>2.5602689913841874</v>
      </c>
      <c r="FX331" s="28">
        <f t="shared" ca="1" si="555"/>
        <v>2.5602689913841874</v>
      </c>
      <c r="FY331" s="28">
        <f t="shared" ca="1" si="555"/>
        <v>2.5602689913841874</v>
      </c>
      <c r="FZ331" s="28">
        <f t="shared" ca="1" si="555"/>
        <v>2.5602689913841874</v>
      </c>
      <c r="GA331" s="28">
        <f t="shared" ca="1" si="555"/>
        <v>2.5602689913841874</v>
      </c>
      <c r="GB331" s="28">
        <f t="shared" ca="1" si="555"/>
        <v>2.5602689913841874</v>
      </c>
      <c r="GC331" s="28">
        <f t="shared" ca="1" si="555"/>
        <v>2.5602689913841874</v>
      </c>
      <c r="GD331" s="28">
        <f t="shared" ca="1" si="555"/>
        <v>2.5602689913841874</v>
      </c>
      <c r="GE331" s="28">
        <f t="shared" ca="1" si="555"/>
        <v>2.5602689913841874</v>
      </c>
      <c r="GF331" s="28">
        <f t="shared" ca="1" si="555"/>
        <v>2.5602689913841874</v>
      </c>
      <c r="GG331" s="28">
        <f t="shared" ca="1" si="555"/>
        <v>2.5602689913841874</v>
      </c>
      <c r="GH331" s="28">
        <f t="shared" ca="1" si="555"/>
        <v>2.5602689913841874</v>
      </c>
      <c r="GI331" s="28">
        <f t="shared" ca="1" si="555"/>
        <v>2.5602689913841874</v>
      </c>
      <c r="GJ331" s="28">
        <f t="shared" ca="1" si="555"/>
        <v>2.5602689913841874</v>
      </c>
      <c r="GK331" s="28">
        <f t="shared" ca="1" si="555"/>
        <v>2.5602689913841874</v>
      </c>
      <c r="GL331" s="28">
        <f t="shared" ca="1" si="555"/>
        <v>2.5602689913841874</v>
      </c>
      <c r="GM331" s="28">
        <f t="shared" ca="1" si="555"/>
        <v>2.5602689913841874</v>
      </c>
      <c r="GN331" s="28">
        <f t="shared" ref="GN331:IV331" ca="1" si="556">((0.244*$B$99*(GN211^1.7)*(1/GN328)*($E$32^-2)*(($D$73/$D$99)^-0.3)  )^(1/2.3))*$E$73</f>
        <v>2.5602689913841874</v>
      </c>
      <c r="GO331" s="28">
        <f t="shared" ca="1" si="556"/>
        <v>2.5602689913841874</v>
      </c>
      <c r="GP331" s="28">
        <f t="shared" ca="1" si="556"/>
        <v>2.5602689913841874</v>
      </c>
      <c r="GQ331" s="28">
        <f t="shared" ca="1" si="556"/>
        <v>2.5602689913841874</v>
      </c>
      <c r="GR331" s="28">
        <f t="shared" ca="1" si="556"/>
        <v>2.5602689913841874</v>
      </c>
      <c r="GS331" s="28">
        <f t="shared" ca="1" si="556"/>
        <v>2.5602689913841874</v>
      </c>
      <c r="GT331" s="28">
        <f t="shared" ca="1" si="556"/>
        <v>2.5602689913841874</v>
      </c>
      <c r="GU331" s="28">
        <f t="shared" ca="1" si="556"/>
        <v>2.5602689913841874</v>
      </c>
      <c r="GV331" s="28">
        <f t="shared" ca="1" si="556"/>
        <v>2.5602689913841874</v>
      </c>
      <c r="GW331" s="28">
        <f t="shared" ca="1" si="556"/>
        <v>2.5602689913841874</v>
      </c>
      <c r="GX331" s="28">
        <f t="shared" ca="1" si="556"/>
        <v>2.5602689913841874</v>
      </c>
      <c r="GY331" s="28">
        <f t="shared" ca="1" si="556"/>
        <v>2.5602689913841874</v>
      </c>
      <c r="GZ331" s="28">
        <f t="shared" ca="1" si="556"/>
        <v>2.5602689913841874</v>
      </c>
      <c r="HA331" s="28">
        <f t="shared" ca="1" si="556"/>
        <v>2.5602689913841874</v>
      </c>
      <c r="HB331" s="28">
        <f t="shared" ca="1" si="556"/>
        <v>2.5602689913841874</v>
      </c>
      <c r="HC331" s="28">
        <f t="shared" ca="1" si="556"/>
        <v>2.5602689913841874</v>
      </c>
      <c r="HD331" s="28">
        <f t="shared" ca="1" si="556"/>
        <v>2.5602689913841874</v>
      </c>
      <c r="HE331" s="28">
        <f t="shared" ca="1" si="556"/>
        <v>2.5602689913841874</v>
      </c>
      <c r="HF331" s="28">
        <f t="shared" ca="1" si="556"/>
        <v>2.5602689913841874</v>
      </c>
      <c r="HG331" s="28">
        <f t="shared" ca="1" si="556"/>
        <v>2.5602689913841874</v>
      </c>
      <c r="HH331" s="28">
        <f t="shared" ca="1" si="556"/>
        <v>2.5602689913841874</v>
      </c>
      <c r="HI331" s="28">
        <f t="shared" ca="1" si="556"/>
        <v>2.5602689913841874</v>
      </c>
      <c r="HJ331" s="28">
        <f t="shared" ca="1" si="556"/>
        <v>2.5602689913841874</v>
      </c>
      <c r="HK331" s="28">
        <f t="shared" ca="1" si="556"/>
        <v>2.5602689913841874</v>
      </c>
      <c r="HL331" s="28">
        <f t="shared" ca="1" si="556"/>
        <v>2.5602689913841874</v>
      </c>
      <c r="HM331" s="28">
        <f t="shared" ca="1" si="556"/>
        <v>2.5602689913841874</v>
      </c>
      <c r="HN331" s="28">
        <f t="shared" ca="1" si="556"/>
        <v>2.5602689913841874</v>
      </c>
      <c r="HO331" s="28">
        <f t="shared" ca="1" si="556"/>
        <v>2.5602689913841874</v>
      </c>
      <c r="HP331" s="28">
        <f t="shared" ca="1" si="556"/>
        <v>2.5602689913841874</v>
      </c>
      <c r="HQ331" s="28">
        <f t="shared" ca="1" si="556"/>
        <v>2.5602689913841874</v>
      </c>
      <c r="HR331" s="28">
        <f t="shared" ca="1" si="556"/>
        <v>2.5602689913841874</v>
      </c>
      <c r="HS331" s="28">
        <f t="shared" ca="1" si="556"/>
        <v>2.5602689913841874</v>
      </c>
      <c r="HT331" s="28">
        <f t="shared" ca="1" si="556"/>
        <v>2.5602689913841874</v>
      </c>
      <c r="HU331" s="28">
        <f t="shared" ca="1" si="556"/>
        <v>2.5602689913841874</v>
      </c>
      <c r="HV331" s="28">
        <f t="shared" ca="1" si="556"/>
        <v>2.5602689913841874</v>
      </c>
      <c r="HW331" s="28">
        <f t="shared" ca="1" si="556"/>
        <v>2.5602689913841874</v>
      </c>
      <c r="HX331" s="28">
        <f t="shared" ca="1" si="556"/>
        <v>2.5602689913841874</v>
      </c>
      <c r="HY331" s="28">
        <f t="shared" ca="1" si="556"/>
        <v>2.5602689913841874</v>
      </c>
      <c r="HZ331" s="28">
        <f t="shared" ca="1" si="556"/>
        <v>2.5602689913841874</v>
      </c>
      <c r="IA331" s="28">
        <f t="shared" ca="1" si="556"/>
        <v>2.5602689913841874</v>
      </c>
      <c r="IB331" s="28">
        <f t="shared" ca="1" si="556"/>
        <v>2.5602689913841874</v>
      </c>
      <c r="IC331" s="28">
        <f t="shared" ca="1" si="556"/>
        <v>2.5602689913841874</v>
      </c>
      <c r="ID331" s="28">
        <f t="shared" ca="1" si="556"/>
        <v>2.5602689913841874</v>
      </c>
      <c r="IE331" s="28">
        <f t="shared" ca="1" si="556"/>
        <v>2.5602689913841874</v>
      </c>
      <c r="IF331" s="28">
        <f t="shared" ca="1" si="556"/>
        <v>2.5602689913841874</v>
      </c>
      <c r="IG331" s="28">
        <f t="shared" ca="1" si="556"/>
        <v>2.5602689913841874</v>
      </c>
      <c r="IH331" s="28">
        <f t="shared" ca="1" si="556"/>
        <v>2.5602689913841874</v>
      </c>
      <c r="II331" s="28">
        <f t="shared" ca="1" si="556"/>
        <v>2.5602689913841874</v>
      </c>
      <c r="IJ331" s="28">
        <f t="shared" ca="1" si="556"/>
        <v>2.5602689913841874</v>
      </c>
      <c r="IK331" s="28">
        <f t="shared" ca="1" si="556"/>
        <v>2.5602689913841874</v>
      </c>
      <c r="IL331" s="28">
        <f t="shared" ca="1" si="556"/>
        <v>2.5602689913841874</v>
      </c>
      <c r="IM331" s="28">
        <f t="shared" ca="1" si="556"/>
        <v>2.5602689913841874</v>
      </c>
      <c r="IN331" s="28">
        <f t="shared" ca="1" si="556"/>
        <v>2.5602689913841874</v>
      </c>
      <c r="IO331" s="28">
        <f t="shared" ca="1" si="556"/>
        <v>2.5602689913841874</v>
      </c>
      <c r="IP331" s="28">
        <f t="shared" ca="1" si="556"/>
        <v>2.5602689913841874</v>
      </c>
      <c r="IQ331" s="28">
        <f t="shared" ca="1" si="556"/>
        <v>2.5602689913841874</v>
      </c>
      <c r="IR331" s="28">
        <f t="shared" ca="1" si="556"/>
        <v>2.5602689913841874</v>
      </c>
      <c r="IS331" s="28">
        <f t="shared" ca="1" si="556"/>
        <v>2.5602689913841874</v>
      </c>
      <c r="IT331" s="28">
        <f t="shared" ca="1" si="556"/>
        <v>2.5602689913841874</v>
      </c>
      <c r="IU331" s="28">
        <f t="shared" ca="1" si="556"/>
        <v>2.5602689913841874</v>
      </c>
      <c r="IV331" s="28">
        <f t="shared" ca="1" si="556"/>
        <v>2.5602689913841874</v>
      </c>
    </row>
    <row r="332" spans="1:256" x14ac:dyDescent="0.15">
      <c r="A332" s="60" t="s">
        <v>308</v>
      </c>
      <c r="C332" s="4"/>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28"/>
      <c r="HU332" s="28"/>
      <c r="HV332" s="28"/>
      <c r="HW332" s="28"/>
      <c r="HX332" s="28"/>
      <c r="HY332" s="28"/>
      <c r="HZ332" s="28"/>
      <c r="IA332" s="28"/>
      <c r="IB332" s="28"/>
      <c r="IC332" s="28"/>
      <c r="ID332" s="28"/>
      <c r="IE332" s="28"/>
      <c r="IF332" s="28"/>
      <c r="IG332" s="28"/>
      <c r="IH332" s="28"/>
      <c r="II332" s="28"/>
      <c r="IJ332" s="28"/>
      <c r="IK332" s="28"/>
      <c r="IL332" s="28"/>
      <c r="IM332" s="28"/>
      <c r="IN332" s="28"/>
      <c r="IO332" s="28"/>
      <c r="IP332" s="28"/>
      <c r="IQ332" s="28"/>
      <c r="IR332" s="28"/>
      <c r="IS332" s="28"/>
      <c r="IT332" s="28"/>
      <c r="IU332" s="28"/>
      <c r="IV332" s="28"/>
    </row>
    <row r="333" spans="1:256" s="24" customFormat="1" x14ac:dyDescent="0.15">
      <c r="A333" s="24" t="s">
        <v>381</v>
      </c>
      <c r="B333" s="91" t="s">
        <v>382</v>
      </c>
      <c r="C333" s="92">
        <f>360/($B$73-1)/2</f>
        <v>36</v>
      </c>
      <c r="D333" s="93"/>
      <c r="E333" s="93"/>
      <c r="F333" s="93"/>
      <c r="G333" s="93"/>
      <c r="H333" s="93"/>
      <c r="I333" s="93"/>
      <c r="J333" s="93"/>
      <c r="K333" s="93"/>
      <c r="L333" s="93"/>
      <c r="M333" s="93"/>
      <c r="N333" s="93"/>
      <c r="O333" s="93"/>
      <c r="P333" s="93"/>
      <c r="Q333" s="93"/>
      <c r="R333" s="93"/>
      <c r="S333" s="93"/>
      <c r="T333" s="93"/>
      <c r="U333" s="93"/>
      <c r="V333" s="93"/>
      <c r="W333" s="93"/>
      <c r="X333" s="93"/>
      <c r="Y333" s="93"/>
      <c r="Z333" s="93"/>
      <c r="AA333" s="93"/>
      <c r="AB333" s="93"/>
      <c r="AC333" s="93"/>
      <c r="AD333" s="93"/>
      <c r="AE333" s="93"/>
      <c r="AF333" s="93"/>
      <c r="AG333" s="93"/>
      <c r="AH333" s="93"/>
      <c r="AI333" s="93"/>
      <c r="AJ333" s="93"/>
      <c r="AK333" s="93"/>
      <c r="AL333" s="93"/>
      <c r="AM333" s="93"/>
      <c r="AN333" s="93"/>
      <c r="AO333" s="93"/>
      <c r="AP333" s="93"/>
      <c r="AQ333" s="93"/>
      <c r="AR333" s="93"/>
      <c r="AS333" s="93"/>
      <c r="AT333" s="93"/>
      <c r="AU333" s="93"/>
      <c r="AV333" s="93"/>
      <c r="AW333" s="93"/>
      <c r="AX333" s="93"/>
      <c r="AY333" s="93"/>
      <c r="AZ333" s="93"/>
      <c r="BA333" s="93"/>
      <c r="BB333" s="93"/>
      <c r="BC333" s="93"/>
      <c r="BD333" s="93"/>
      <c r="BE333" s="93"/>
      <c r="BF333" s="93"/>
      <c r="BG333" s="93"/>
      <c r="BH333" s="93"/>
      <c r="BI333" s="93"/>
      <c r="BJ333" s="93"/>
      <c r="BK333" s="93"/>
      <c r="BL333" s="93"/>
      <c r="BM333" s="93"/>
      <c r="BN333" s="93"/>
      <c r="BO333" s="93"/>
      <c r="BP333" s="93"/>
      <c r="BQ333" s="93"/>
      <c r="BR333" s="93"/>
      <c r="BS333" s="93"/>
      <c r="BT333" s="93"/>
      <c r="BU333" s="93"/>
      <c r="BV333" s="93"/>
      <c r="BW333" s="93"/>
      <c r="BX333" s="93"/>
      <c r="BY333" s="93"/>
      <c r="BZ333" s="93"/>
      <c r="CA333" s="93"/>
      <c r="CB333" s="93"/>
      <c r="CC333" s="93"/>
      <c r="CD333" s="93"/>
      <c r="CE333" s="93"/>
      <c r="CF333" s="93"/>
      <c r="CG333" s="93"/>
      <c r="CH333" s="93"/>
      <c r="CI333" s="93"/>
      <c r="CJ333" s="93"/>
      <c r="CK333" s="93"/>
      <c r="CL333" s="93"/>
      <c r="CM333" s="93"/>
      <c r="CN333" s="93"/>
      <c r="CO333" s="93"/>
      <c r="CP333" s="93"/>
      <c r="CQ333" s="93"/>
      <c r="CR333" s="93"/>
      <c r="CS333" s="93"/>
      <c r="CT333" s="93"/>
      <c r="CU333" s="93"/>
      <c r="CV333" s="93"/>
      <c r="CW333" s="93"/>
      <c r="CX333" s="93"/>
      <c r="CY333" s="93"/>
      <c r="CZ333" s="93"/>
      <c r="DA333" s="93"/>
      <c r="DB333" s="93"/>
      <c r="DC333" s="93"/>
      <c r="DD333" s="93"/>
      <c r="DE333" s="93"/>
      <c r="DF333" s="93"/>
      <c r="DG333" s="93"/>
      <c r="DH333" s="93"/>
      <c r="DI333" s="93"/>
      <c r="DJ333" s="93"/>
      <c r="DK333" s="93"/>
      <c r="DL333" s="93"/>
      <c r="DM333" s="93"/>
      <c r="DN333" s="93"/>
      <c r="DO333" s="93"/>
      <c r="DP333" s="93"/>
      <c r="DQ333" s="93"/>
      <c r="DR333" s="93"/>
      <c r="DS333" s="93"/>
      <c r="DT333" s="93"/>
      <c r="DU333" s="93"/>
      <c r="DV333" s="93"/>
      <c r="DW333" s="93"/>
      <c r="DX333" s="93"/>
      <c r="DY333" s="93"/>
      <c r="DZ333" s="93"/>
      <c r="EA333" s="93"/>
      <c r="EB333" s="93"/>
      <c r="EC333" s="93"/>
      <c r="ED333" s="93"/>
      <c r="EE333" s="93"/>
      <c r="EF333" s="93"/>
      <c r="EG333" s="93"/>
      <c r="EH333" s="93"/>
      <c r="EI333" s="93"/>
      <c r="EJ333" s="93"/>
      <c r="EK333" s="93"/>
      <c r="EL333" s="93"/>
      <c r="EM333" s="93"/>
      <c r="EN333" s="93"/>
      <c r="EO333" s="93"/>
      <c r="EP333" s="93"/>
      <c r="EQ333" s="93"/>
      <c r="ER333" s="93"/>
      <c r="ES333" s="93"/>
      <c r="ET333" s="93"/>
      <c r="EU333" s="93"/>
      <c r="EV333" s="93"/>
      <c r="EW333" s="93"/>
      <c r="EX333" s="93"/>
      <c r="EY333" s="93"/>
      <c r="EZ333" s="93"/>
      <c r="FA333" s="93"/>
      <c r="FB333" s="93"/>
      <c r="FC333" s="93"/>
      <c r="FD333" s="93"/>
      <c r="FE333" s="93"/>
      <c r="FF333" s="93"/>
      <c r="FG333" s="93"/>
      <c r="FH333" s="93"/>
      <c r="FI333" s="93"/>
      <c r="FJ333" s="93"/>
      <c r="FK333" s="93"/>
      <c r="FL333" s="93"/>
      <c r="FM333" s="93"/>
      <c r="FN333" s="93"/>
      <c r="FO333" s="93"/>
      <c r="FP333" s="93"/>
      <c r="FQ333" s="93"/>
      <c r="FR333" s="93"/>
      <c r="FS333" s="93"/>
      <c r="FT333" s="93"/>
      <c r="FU333" s="93"/>
      <c r="FV333" s="93"/>
      <c r="FW333" s="93"/>
      <c r="FX333" s="93"/>
      <c r="FY333" s="93"/>
      <c r="FZ333" s="93"/>
      <c r="GA333" s="93"/>
      <c r="GB333" s="93"/>
      <c r="GC333" s="93"/>
      <c r="GD333" s="93"/>
      <c r="GE333" s="93"/>
      <c r="GF333" s="93"/>
      <c r="GG333" s="93"/>
      <c r="GH333" s="93"/>
      <c r="GI333" s="93"/>
      <c r="GJ333" s="93"/>
      <c r="GK333" s="93"/>
      <c r="GL333" s="93"/>
      <c r="GM333" s="93"/>
      <c r="GN333" s="93"/>
      <c r="GO333" s="93"/>
      <c r="GP333" s="93"/>
      <c r="GQ333" s="93"/>
      <c r="GR333" s="93"/>
      <c r="GS333" s="93"/>
      <c r="GT333" s="93"/>
      <c r="GU333" s="93"/>
      <c r="GV333" s="93"/>
      <c r="GW333" s="93"/>
      <c r="GX333" s="93"/>
      <c r="GY333" s="93"/>
      <c r="GZ333" s="93"/>
      <c r="HA333" s="93"/>
      <c r="HB333" s="93"/>
      <c r="HC333" s="93"/>
      <c r="HD333" s="93"/>
      <c r="HE333" s="93"/>
      <c r="HF333" s="93"/>
      <c r="HG333" s="93"/>
      <c r="HH333" s="93"/>
      <c r="HI333" s="93"/>
      <c r="HJ333" s="93"/>
      <c r="HK333" s="93"/>
      <c r="HL333" s="93"/>
      <c r="HM333" s="93"/>
      <c r="HN333" s="93"/>
      <c r="HO333" s="93"/>
      <c r="HP333" s="93"/>
      <c r="HQ333" s="93"/>
      <c r="HR333" s="93"/>
      <c r="HS333" s="93"/>
      <c r="HT333" s="93"/>
      <c r="HU333" s="93"/>
      <c r="HV333" s="93"/>
      <c r="HW333" s="93"/>
      <c r="HX333" s="93"/>
      <c r="HY333" s="93"/>
      <c r="HZ333" s="93"/>
      <c r="IA333" s="93"/>
      <c r="IB333" s="93"/>
      <c r="IC333" s="93"/>
      <c r="ID333" s="93"/>
      <c r="IE333" s="93"/>
      <c r="IF333" s="93"/>
      <c r="IG333" s="93"/>
      <c r="IH333" s="93"/>
      <c r="II333" s="93"/>
      <c r="IJ333" s="93"/>
      <c r="IK333" s="93"/>
      <c r="IL333" s="93"/>
      <c r="IM333" s="93"/>
      <c r="IN333" s="93"/>
      <c r="IO333" s="93"/>
      <c r="IP333" s="93"/>
      <c r="IQ333" s="93"/>
      <c r="IR333" s="93"/>
      <c r="IS333" s="93"/>
      <c r="IT333" s="93"/>
      <c r="IU333" s="93"/>
      <c r="IV333" s="93"/>
    </row>
    <row r="334" spans="1:256" s="24" customFormat="1" x14ac:dyDescent="0.15">
      <c r="A334" s="24" t="s">
        <v>383</v>
      </c>
      <c r="B334" s="91" t="s">
        <v>384</v>
      </c>
      <c r="C334" s="92">
        <f>C333*2*PI()/360</f>
        <v>0.62831853071795862</v>
      </c>
      <c r="D334" s="93"/>
      <c r="E334" s="93"/>
      <c r="F334" s="93"/>
      <c r="G334" s="93"/>
      <c r="H334" s="93"/>
      <c r="I334" s="93"/>
      <c r="J334" s="93"/>
      <c r="K334" s="93"/>
      <c r="L334" s="93"/>
      <c r="M334" s="93"/>
      <c r="N334" s="93"/>
      <c r="O334" s="93"/>
      <c r="P334" s="93"/>
      <c r="Q334" s="93"/>
      <c r="R334" s="93"/>
      <c r="S334" s="93"/>
      <c r="T334" s="93"/>
      <c r="U334" s="93"/>
      <c r="V334" s="93"/>
      <c r="W334" s="93"/>
      <c r="X334" s="93"/>
      <c r="Y334" s="93"/>
      <c r="Z334" s="93"/>
      <c r="AA334" s="93"/>
      <c r="AB334" s="93"/>
      <c r="AC334" s="93"/>
      <c r="AD334" s="93"/>
      <c r="AE334" s="93"/>
      <c r="AF334" s="93"/>
      <c r="AG334" s="93"/>
      <c r="AH334" s="93"/>
      <c r="AI334" s="93"/>
      <c r="AJ334" s="93"/>
      <c r="AK334" s="93"/>
      <c r="AL334" s="93"/>
      <c r="AM334" s="93"/>
      <c r="AN334" s="93"/>
      <c r="AO334" s="93"/>
      <c r="AP334" s="93"/>
      <c r="AQ334" s="93"/>
      <c r="AR334" s="93"/>
      <c r="AS334" s="93"/>
      <c r="AT334" s="93"/>
      <c r="AU334" s="93"/>
      <c r="AV334" s="93"/>
      <c r="AW334" s="93"/>
      <c r="AX334" s="93"/>
      <c r="AY334" s="93"/>
      <c r="AZ334" s="93"/>
      <c r="BA334" s="93"/>
      <c r="BB334" s="93"/>
      <c r="BC334" s="93"/>
      <c r="BD334" s="93"/>
      <c r="BE334" s="93"/>
      <c r="BF334" s="93"/>
      <c r="BG334" s="93"/>
      <c r="BH334" s="93"/>
      <c r="BI334" s="93"/>
      <c r="BJ334" s="93"/>
      <c r="BK334" s="93"/>
      <c r="BL334" s="93"/>
      <c r="BM334" s="93"/>
      <c r="BN334" s="93"/>
      <c r="BO334" s="93"/>
      <c r="BP334" s="93"/>
      <c r="BQ334" s="93"/>
      <c r="BR334" s="93"/>
      <c r="BS334" s="93"/>
      <c r="BT334" s="93"/>
      <c r="BU334" s="93"/>
      <c r="BV334" s="93"/>
      <c r="BW334" s="93"/>
      <c r="BX334" s="93"/>
      <c r="BY334" s="93"/>
      <c r="BZ334" s="93"/>
      <c r="CA334" s="93"/>
      <c r="CB334" s="93"/>
      <c r="CC334" s="93"/>
      <c r="CD334" s="93"/>
      <c r="CE334" s="93"/>
      <c r="CF334" s="93"/>
      <c r="CG334" s="93"/>
      <c r="CH334" s="93"/>
      <c r="CI334" s="93"/>
      <c r="CJ334" s="93"/>
      <c r="CK334" s="93"/>
      <c r="CL334" s="93"/>
      <c r="CM334" s="93"/>
      <c r="CN334" s="93"/>
      <c r="CO334" s="93"/>
      <c r="CP334" s="93"/>
      <c r="CQ334" s="93"/>
      <c r="CR334" s="93"/>
      <c r="CS334" s="93"/>
      <c r="CT334" s="93"/>
      <c r="CU334" s="93"/>
      <c r="CV334" s="93"/>
      <c r="CW334" s="93"/>
      <c r="CX334" s="93"/>
      <c r="CY334" s="93"/>
      <c r="CZ334" s="93"/>
      <c r="DA334" s="93"/>
      <c r="DB334" s="93"/>
      <c r="DC334" s="93"/>
      <c r="DD334" s="93"/>
      <c r="DE334" s="93"/>
      <c r="DF334" s="93"/>
      <c r="DG334" s="93"/>
      <c r="DH334" s="93"/>
      <c r="DI334" s="93"/>
      <c r="DJ334" s="93"/>
      <c r="DK334" s="93"/>
      <c r="DL334" s="93"/>
      <c r="DM334" s="93"/>
      <c r="DN334" s="93"/>
      <c r="DO334" s="93"/>
      <c r="DP334" s="93"/>
      <c r="DQ334" s="93"/>
      <c r="DR334" s="93"/>
      <c r="DS334" s="93"/>
      <c r="DT334" s="93"/>
      <c r="DU334" s="93"/>
      <c r="DV334" s="93"/>
      <c r="DW334" s="93"/>
      <c r="DX334" s="93"/>
      <c r="DY334" s="93"/>
      <c r="DZ334" s="93"/>
      <c r="EA334" s="93"/>
      <c r="EB334" s="93"/>
      <c r="EC334" s="93"/>
      <c r="ED334" s="93"/>
      <c r="EE334" s="93"/>
      <c r="EF334" s="93"/>
      <c r="EG334" s="93"/>
      <c r="EH334" s="93"/>
      <c r="EI334" s="93"/>
      <c r="EJ334" s="93"/>
      <c r="EK334" s="93"/>
      <c r="EL334" s="93"/>
      <c r="EM334" s="93"/>
      <c r="EN334" s="93"/>
      <c r="EO334" s="93"/>
      <c r="EP334" s="93"/>
      <c r="EQ334" s="93"/>
      <c r="ER334" s="93"/>
      <c r="ES334" s="93"/>
      <c r="ET334" s="93"/>
      <c r="EU334" s="93"/>
      <c r="EV334" s="93"/>
      <c r="EW334" s="93"/>
      <c r="EX334" s="93"/>
      <c r="EY334" s="93"/>
      <c r="EZ334" s="93"/>
      <c r="FA334" s="93"/>
      <c r="FB334" s="93"/>
      <c r="FC334" s="93"/>
      <c r="FD334" s="93"/>
      <c r="FE334" s="93"/>
      <c r="FF334" s="93"/>
      <c r="FG334" s="93"/>
      <c r="FH334" s="93"/>
      <c r="FI334" s="93"/>
      <c r="FJ334" s="93"/>
      <c r="FK334" s="93"/>
      <c r="FL334" s="93"/>
      <c r="FM334" s="93"/>
      <c r="FN334" s="93"/>
      <c r="FO334" s="93"/>
      <c r="FP334" s="93"/>
      <c r="FQ334" s="93"/>
      <c r="FR334" s="93"/>
      <c r="FS334" s="93"/>
      <c r="FT334" s="93"/>
      <c r="FU334" s="93"/>
      <c r="FV334" s="93"/>
      <c r="FW334" s="93"/>
      <c r="FX334" s="93"/>
      <c r="FY334" s="93"/>
      <c r="FZ334" s="93"/>
      <c r="GA334" s="93"/>
      <c r="GB334" s="93"/>
      <c r="GC334" s="93"/>
      <c r="GD334" s="93"/>
      <c r="GE334" s="93"/>
      <c r="GF334" s="93"/>
      <c r="GG334" s="93"/>
      <c r="GH334" s="93"/>
      <c r="GI334" s="93"/>
      <c r="GJ334" s="93"/>
      <c r="GK334" s="93"/>
      <c r="GL334" s="93"/>
      <c r="GM334" s="93"/>
      <c r="GN334" s="93"/>
      <c r="GO334" s="93"/>
      <c r="GP334" s="93"/>
      <c r="GQ334" s="93"/>
      <c r="GR334" s="93"/>
      <c r="GS334" s="93"/>
      <c r="GT334" s="93"/>
      <c r="GU334" s="93"/>
      <c r="GV334" s="93"/>
      <c r="GW334" s="93"/>
      <c r="GX334" s="93"/>
      <c r="GY334" s="93"/>
      <c r="GZ334" s="93"/>
      <c r="HA334" s="93"/>
      <c r="HB334" s="93"/>
      <c r="HC334" s="93"/>
      <c r="HD334" s="93"/>
      <c r="HE334" s="93"/>
      <c r="HF334" s="93"/>
      <c r="HG334" s="93"/>
      <c r="HH334" s="93"/>
      <c r="HI334" s="93"/>
      <c r="HJ334" s="93"/>
      <c r="HK334" s="93"/>
      <c r="HL334" s="93"/>
      <c r="HM334" s="93"/>
      <c r="HN334" s="93"/>
      <c r="HO334" s="93"/>
      <c r="HP334" s="93"/>
      <c r="HQ334" s="93"/>
      <c r="HR334" s="93"/>
      <c r="HS334" s="93"/>
      <c r="HT334" s="93"/>
      <c r="HU334" s="93"/>
      <c r="HV334" s="93"/>
      <c r="HW334" s="93"/>
      <c r="HX334" s="93"/>
      <c r="HY334" s="93"/>
      <c r="HZ334" s="93"/>
      <c r="IA334" s="93"/>
      <c r="IB334" s="93"/>
      <c r="IC334" s="93"/>
      <c r="ID334" s="93"/>
      <c r="IE334" s="93"/>
      <c r="IF334" s="93"/>
      <c r="IG334" s="93"/>
      <c r="IH334" s="93"/>
      <c r="II334" s="93"/>
      <c r="IJ334" s="93"/>
      <c r="IK334" s="93"/>
      <c r="IL334" s="93"/>
      <c r="IM334" s="93"/>
      <c r="IN334" s="93"/>
      <c r="IO334" s="93"/>
      <c r="IP334" s="93"/>
      <c r="IQ334" s="93"/>
      <c r="IR334" s="93"/>
      <c r="IS334" s="93"/>
      <c r="IT334" s="93"/>
      <c r="IU334" s="93"/>
      <c r="IV334" s="93"/>
    </row>
    <row r="335" spans="1:256" s="24" customFormat="1" x14ac:dyDescent="0.15">
      <c r="A335" s="24" t="s">
        <v>385</v>
      </c>
      <c r="B335" s="91" t="s">
        <v>18</v>
      </c>
      <c r="D335" s="92">
        <f t="shared" ref="D335:BO335" ca="1" si="557">MIN($G$73*SIN($C$334),D331)</f>
        <v>0.85995333551397979</v>
      </c>
      <c r="E335" s="92">
        <f t="shared" ca="1" si="557"/>
        <v>0.85995333551397979</v>
      </c>
      <c r="F335" s="92">
        <f t="shared" ca="1" si="557"/>
        <v>0.85995333551397979</v>
      </c>
      <c r="G335" s="92">
        <f t="shared" ca="1" si="557"/>
        <v>0.85995333551397979</v>
      </c>
      <c r="H335" s="92">
        <f t="shared" ca="1" si="557"/>
        <v>0.85995333551397979</v>
      </c>
      <c r="I335" s="92">
        <f t="shared" ca="1" si="557"/>
        <v>0.85995333551397979</v>
      </c>
      <c r="J335" s="92">
        <f t="shared" ca="1" si="557"/>
        <v>0.85995333551397979</v>
      </c>
      <c r="K335" s="92">
        <f t="shared" ca="1" si="557"/>
        <v>0.85995333551397979</v>
      </c>
      <c r="L335" s="92">
        <f t="shared" ca="1" si="557"/>
        <v>0.85995333551397979</v>
      </c>
      <c r="M335" s="92">
        <f t="shared" ca="1" si="557"/>
        <v>0.85995333551397979</v>
      </c>
      <c r="N335" s="92">
        <f t="shared" ca="1" si="557"/>
        <v>0.85995333551397979</v>
      </c>
      <c r="O335" s="92">
        <f t="shared" ca="1" si="557"/>
        <v>0.85995333551397979</v>
      </c>
      <c r="P335" s="92">
        <f t="shared" ca="1" si="557"/>
        <v>0.85995333551397979</v>
      </c>
      <c r="Q335" s="92">
        <f t="shared" ca="1" si="557"/>
        <v>0.85995333551397979</v>
      </c>
      <c r="R335" s="92">
        <f t="shared" ca="1" si="557"/>
        <v>0.85995333551397979</v>
      </c>
      <c r="S335" s="92">
        <f t="shared" ca="1" si="557"/>
        <v>0.85995333551397979</v>
      </c>
      <c r="T335" s="92">
        <f t="shared" ca="1" si="557"/>
        <v>0.85995333551397979</v>
      </c>
      <c r="U335" s="92">
        <f t="shared" ca="1" si="557"/>
        <v>0.85995333551397979</v>
      </c>
      <c r="V335" s="92">
        <f t="shared" ca="1" si="557"/>
        <v>0.85995333551397979</v>
      </c>
      <c r="W335" s="92">
        <f t="shared" ca="1" si="557"/>
        <v>0.85995333551397979</v>
      </c>
      <c r="X335" s="92">
        <f t="shared" ca="1" si="557"/>
        <v>0.85995333551397979</v>
      </c>
      <c r="Y335" s="92">
        <f t="shared" ca="1" si="557"/>
        <v>0.85995333551397979</v>
      </c>
      <c r="Z335" s="92">
        <f t="shared" ca="1" si="557"/>
        <v>0.85995333551397979</v>
      </c>
      <c r="AA335" s="92">
        <f t="shared" ca="1" si="557"/>
        <v>0.85995333551397979</v>
      </c>
      <c r="AB335" s="92">
        <f t="shared" ca="1" si="557"/>
        <v>0.85995333551397979</v>
      </c>
      <c r="AC335" s="92">
        <f t="shared" ca="1" si="557"/>
        <v>0.85995333551397979</v>
      </c>
      <c r="AD335" s="92">
        <f t="shared" ca="1" si="557"/>
        <v>0.85995333551397979</v>
      </c>
      <c r="AE335" s="92">
        <f t="shared" ca="1" si="557"/>
        <v>0.85995333551397979</v>
      </c>
      <c r="AF335" s="92">
        <f t="shared" ca="1" si="557"/>
        <v>0.85995333551397979</v>
      </c>
      <c r="AG335" s="92">
        <f t="shared" ca="1" si="557"/>
        <v>0.85995333551397979</v>
      </c>
      <c r="AH335" s="92">
        <f t="shared" ca="1" si="557"/>
        <v>0.85995333551397979</v>
      </c>
      <c r="AI335" s="92">
        <f t="shared" ca="1" si="557"/>
        <v>0.85995333551397979</v>
      </c>
      <c r="AJ335" s="92">
        <f t="shared" ca="1" si="557"/>
        <v>0.85995333551397979</v>
      </c>
      <c r="AK335" s="92">
        <f t="shared" ca="1" si="557"/>
        <v>0.85995333551397979</v>
      </c>
      <c r="AL335" s="92">
        <f t="shared" ca="1" si="557"/>
        <v>0.85995333551397979</v>
      </c>
      <c r="AM335" s="92">
        <f t="shared" ca="1" si="557"/>
        <v>0.85995333551397979</v>
      </c>
      <c r="AN335" s="92">
        <f t="shared" ca="1" si="557"/>
        <v>0.85995333551397979</v>
      </c>
      <c r="AO335" s="92">
        <f t="shared" ca="1" si="557"/>
        <v>0.85995333551397979</v>
      </c>
      <c r="AP335" s="92">
        <f t="shared" ca="1" si="557"/>
        <v>0.85995333551397979</v>
      </c>
      <c r="AQ335" s="92">
        <f t="shared" ca="1" si="557"/>
        <v>0.85995333551397979</v>
      </c>
      <c r="AR335" s="92">
        <f t="shared" ca="1" si="557"/>
        <v>0.85995333551397979</v>
      </c>
      <c r="AS335" s="92">
        <f t="shared" ca="1" si="557"/>
        <v>0.85995333551397979</v>
      </c>
      <c r="AT335" s="92">
        <f t="shared" ca="1" si="557"/>
        <v>0.85995333551397979</v>
      </c>
      <c r="AU335" s="92">
        <f t="shared" ca="1" si="557"/>
        <v>0.85995333551397979</v>
      </c>
      <c r="AV335" s="92">
        <f t="shared" ca="1" si="557"/>
        <v>0.85995333551397979</v>
      </c>
      <c r="AW335" s="92">
        <f t="shared" ca="1" si="557"/>
        <v>0.85995333551397979</v>
      </c>
      <c r="AX335" s="92">
        <f t="shared" ca="1" si="557"/>
        <v>0.85995333551397979</v>
      </c>
      <c r="AY335" s="92">
        <f t="shared" ca="1" si="557"/>
        <v>0.85995333551397979</v>
      </c>
      <c r="AZ335" s="92">
        <f t="shared" ca="1" si="557"/>
        <v>0.85995333551397979</v>
      </c>
      <c r="BA335" s="92">
        <f t="shared" ca="1" si="557"/>
        <v>0.85995333551397979</v>
      </c>
      <c r="BB335" s="92">
        <f t="shared" ca="1" si="557"/>
        <v>0.85995333551397979</v>
      </c>
      <c r="BC335" s="92">
        <f t="shared" ca="1" si="557"/>
        <v>0.85995333551397979</v>
      </c>
      <c r="BD335" s="92">
        <f t="shared" ca="1" si="557"/>
        <v>0.85995333551397979</v>
      </c>
      <c r="BE335" s="92">
        <f t="shared" ca="1" si="557"/>
        <v>0.85995333551397979</v>
      </c>
      <c r="BF335" s="92">
        <f t="shared" ca="1" si="557"/>
        <v>0.85995333551397979</v>
      </c>
      <c r="BG335" s="92">
        <f t="shared" ca="1" si="557"/>
        <v>0.85995333551397979</v>
      </c>
      <c r="BH335" s="92">
        <f t="shared" ca="1" si="557"/>
        <v>0.85995333551397979</v>
      </c>
      <c r="BI335" s="92">
        <f t="shared" ca="1" si="557"/>
        <v>0.85995333551397979</v>
      </c>
      <c r="BJ335" s="92">
        <f t="shared" ca="1" si="557"/>
        <v>0.85995333551397979</v>
      </c>
      <c r="BK335" s="92">
        <f t="shared" ca="1" si="557"/>
        <v>0.85995333551397979</v>
      </c>
      <c r="BL335" s="92">
        <f t="shared" ca="1" si="557"/>
        <v>0.85995333551397979</v>
      </c>
      <c r="BM335" s="92">
        <f t="shared" ca="1" si="557"/>
        <v>0.85995333551397979</v>
      </c>
      <c r="BN335" s="92">
        <f t="shared" ca="1" si="557"/>
        <v>0.85995333551397979</v>
      </c>
      <c r="BO335" s="92">
        <f t="shared" ca="1" si="557"/>
        <v>0.85995333551397979</v>
      </c>
      <c r="BP335" s="92">
        <f t="shared" ref="BP335:EA335" ca="1" si="558">MIN($G$73*SIN($C$334),BP331)</f>
        <v>0.85995333551397979</v>
      </c>
      <c r="BQ335" s="92">
        <f t="shared" ca="1" si="558"/>
        <v>0.85995333551397979</v>
      </c>
      <c r="BR335" s="92">
        <f t="shared" ca="1" si="558"/>
        <v>0.85995333551397979</v>
      </c>
      <c r="BS335" s="92">
        <f t="shared" ca="1" si="558"/>
        <v>0.85995333551397979</v>
      </c>
      <c r="BT335" s="92">
        <f t="shared" ca="1" si="558"/>
        <v>0.85995333551397979</v>
      </c>
      <c r="BU335" s="92">
        <f t="shared" ca="1" si="558"/>
        <v>0.85995333551397979</v>
      </c>
      <c r="BV335" s="92">
        <f t="shared" ca="1" si="558"/>
        <v>0.85995333551397979</v>
      </c>
      <c r="BW335" s="92">
        <f t="shared" ca="1" si="558"/>
        <v>0.85995333551397979</v>
      </c>
      <c r="BX335" s="92">
        <f t="shared" ca="1" si="558"/>
        <v>0.85995333551397979</v>
      </c>
      <c r="BY335" s="92">
        <f t="shared" ca="1" si="558"/>
        <v>0.85995333551397979</v>
      </c>
      <c r="BZ335" s="92">
        <f t="shared" ca="1" si="558"/>
        <v>0.85995333551397979</v>
      </c>
      <c r="CA335" s="92">
        <f t="shared" ca="1" si="558"/>
        <v>0.85995333551397979</v>
      </c>
      <c r="CB335" s="92">
        <f t="shared" ca="1" si="558"/>
        <v>0.85995333551397979</v>
      </c>
      <c r="CC335" s="92">
        <f t="shared" ca="1" si="558"/>
        <v>0.85995333551397979</v>
      </c>
      <c r="CD335" s="92">
        <f t="shared" ca="1" si="558"/>
        <v>0.85995333551397979</v>
      </c>
      <c r="CE335" s="92">
        <f t="shared" ca="1" si="558"/>
        <v>0.85995333551397979</v>
      </c>
      <c r="CF335" s="92">
        <f t="shared" ca="1" si="558"/>
        <v>0.85995333551397979</v>
      </c>
      <c r="CG335" s="92">
        <f t="shared" ca="1" si="558"/>
        <v>0.85995333551397979</v>
      </c>
      <c r="CH335" s="92">
        <f t="shared" ca="1" si="558"/>
        <v>0.85995333551397979</v>
      </c>
      <c r="CI335" s="92">
        <f t="shared" ca="1" si="558"/>
        <v>0.85995333551397979</v>
      </c>
      <c r="CJ335" s="92">
        <f t="shared" ca="1" si="558"/>
        <v>0.85995333551397979</v>
      </c>
      <c r="CK335" s="92">
        <f t="shared" ca="1" si="558"/>
        <v>0.85995333551397979</v>
      </c>
      <c r="CL335" s="92">
        <f t="shared" ca="1" si="558"/>
        <v>0.85995333551397979</v>
      </c>
      <c r="CM335" s="92">
        <f t="shared" ca="1" si="558"/>
        <v>0.85995333551397979</v>
      </c>
      <c r="CN335" s="92">
        <f t="shared" ca="1" si="558"/>
        <v>0.85995333551397979</v>
      </c>
      <c r="CO335" s="92">
        <f t="shared" ca="1" si="558"/>
        <v>0.85995333551397979</v>
      </c>
      <c r="CP335" s="92">
        <f t="shared" ca="1" si="558"/>
        <v>0.85995333551397979</v>
      </c>
      <c r="CQ335" s="92">
        <f t="shared" ca="1" si="558"/>
        <v>0.85995333551397979</v>
      </c>
      <c r="CR335" s="92">
        <f t="shared" ca="1" si="558"/>
        <v>0.85995333551397979</v>
      </c>
      <c r="CS335" s="92">
        <f t="shared" ca="1" si="558"/>
        <v>0.85995333551397979</v>
      </c>
      <c r="CT335" s="92">
        <f t="shared" ca="1" si="558"/>
        <v>0.85995333551397979</v>
      </c>
      <c r="CU335" s="92">
        <f t="shared" ca="1" si="558"/>
        <v>0.85995333551397979</v>
      </c>
      <c r="CV335" s="92">
        <f t="shared" ca="1" si="558"/>
        <v>0.85995333551397979</v>
      </c>
      <c r="CW335" s="92">
        <f t="shared" ca="1" si="558"/>
        <v>0.85995333551397979</v>
      </c>
      <c r="CX335" s="92">
        <f t="shared" ca="1" si="558"/>
        <v>0.85995333551397979</v>
      </c>
      <c r="CY335" s="92">
        <f t="shared" ca="1" si="558"/>
        <v>0.85995333551397979</v>
      </c>
      <c r="CZ335" s="92">
        <f t="shared" ca="1" si="558"/>
        <v>0.85995333551397979</v>
      </c>
      <c r="DA335" s="92">
        <f t="shared" ca="1" si="558"/>
        <v>0.85995333551397979</v>
      </c>
      <c r="DB335" s="92">
        <f t="shared" ca="1" si="558"/>
        <v>0.85995333551397979</v>
      </c>
      <c r="DC335" s="92">
        <f t="shared" ca="1" si="558"/>
        <v>0.85995333551397979</v>
      </c>
      <c r="DD335" s="92">
        <f t="shared" ca="1" si="558"/>
        <v>0.85995333551397979</v>
      </c>
      <c r="DE335" s="92">
        <f t="shared" ca="1" si="558"/>
        <v>0.85995333551397979</v>
      </c>
      <c r="DF335" s="92">
        <f t="shared" ca="1" si="558"/>
        <v>0.85995333551397979</v>
      </c>
      <c r="DG335" s="92">
        <f t="shared" ca="1" si="558"/>
        <v>0.85995333551397979</v>
      </c>
      <c r="DH335" s="92">
        <f t="shared" ca="1" si="558"/>
        <v>0.85995333551397979</v>
      </c>
      <c r="DI335" s="92">
        <f t="shared" ca="1" si="558"/>
        <v>0.85995333551397979</v>
      </c>
      <c r="DJ335" s="92">
        <f t="shared" ca="1" si="558"/>
        <v>0.85995333551397979</v>
      </c>
      <c r="DK335" s="92">
        <f t="shared" ca="1" si="558"/>
        <v>0.85995333551397979</v>
      </c>
      <c r="DL335" s="92">
        <f t="shared" ca="1" si="558"/>
        <v>0.85995333551397979</v>
      </c>
      <c r="DM335" s="92">
        <f t="shared" ca="1" si="558"/>
        <v>0.85995333551397979</v>
      </c>
      <c r="DN335" s="92">
        <f t="shared" ca="1" si="558"/>
        <v>0.85995333551397979</v>
      </c>
      <c r="DO335" s="92">
        <f t="shared" ca="1" si="558"/>
        <v>0.85995333551397979</v>
      </c>
      <c r="DP335" s="92">
        <f t="shared" ca="1" si="558"/>
        <v>0.85995333551397979</v>
      </c>
      <c r="DQ335" s="92">
        <f t="shared" ca="1" si="558"/>
        <v>0.85995333551397979</v>
      </c>
      <c r="DR335" s="92">
        <f t="shared" ca="1" si="558"/>
        <v>0.85995333551397979</v>
      </c>
      <c r="DS335" s="92">
        <f t="shared" ca="1" si="558"/>
        <v>0.85995333551397979</v>
      </c>
      <c r="DT335" s="92">
        <f t="shared" ca="1" si="558"/>
        <v>0.85995333551397979</v>
      </c>
      <c r="DU335" s="92">
        <f t="shared" ca="1" si="558"/>
        <v>0.85995333551397979</v>
      </c>
      <c r="DV335" s="92">
        <f t="shared" ca="1" si="558"/>
        <v>0.85995333551397979</v>
      </c>
      <c r="DW335" s="92">
        <f t="shared" ca="1" si="558"/>
        <v>0.85995333551397979</v>
      </c>
      <c r="DX335" s="92">
        <f t="shared" ca="1" si="558"/>
        <v>0.85995333551397979</v>
      </c>
      <c r="DY335" s="92">
        <f t="shared" ca="1" si="558"/>
        <v>0.85995333551397979</v>
      </c>
      <c r="DZ335" s="92">
        <f t="shared" ca="1" si="558"/>
        <v>0.85995333551397979</v>
      </c>
      <c r="EA335" s="92">
        <f t="shared" ca="1" si="558"/>
        <v>0.85995333551397979</v>
      </c>
      <c r="EB335" s="92">
        <f t="shared" ref="EB335:GM335" ca="1" si="559">MIN($G$73*SIN($C$334),EB331)</f>
        <v>0.85995333551397979</v>
      </c>
      <c r="EC335" s="92">
        <f t="shared" ca="1" si="559"/>
        <v>0.85995333551397979</v>
      </c>
      <c r="ED335" s="92">
        <f t="shared" ca="1" si="559"/>
        <v>0.85995333551397979</v>
      </c>
      <c r="EE335" s="92">
        <f t="shared" ca="1" si="559"/>
        <v>0.85995333551397979</v>
      </c>
      <c r="EF335" s="92">
        <f t="shared" ca="1" si="559"/>
        <v>0.85995333551397979</v>
      </c>
      <c r="EG335" s="92">
        <f t="shared" ca="1" si="559"/>
        <v>0.85995333551397979</v>
      </c>
      <c r="EH335" s="92">
        <f t="shared" ca="1" si="559"/>
        <v>0.85995333551397979</v>
      </c>
      <c r="EI335" s="92">
        <f t="shared" ca="1" si="559"/>
        <v>0.85995333551397979</v>
      </c>
      <c r="EJ335" s="92">
        <f t="shared" ca="1" si="559"/>
        <v>0.85995333551397979</v>
      </c>
      <c r="EK335" s="92">
        <f t="shared" ca="1" si="559"/>
        <v>0.85995333551397979</v>
      </c>
      <c r="EL335" s="92">
        <f t="shared" ca="1" si="559"/>
        <v>0.85995333551397979</v>
      </c>
      <c r="EM335" s="92">
        <f t="shared" ca="1" si="559"/>
        <v>0.85995333551397979</v>
      </c>
      <c r="EN335" s="92">
        <f t="shared" ca="1" si="559"/>
        <v>0.85995333551397979</v>
      </c>
      <c r="EO335" s="92">
        <f t="shared" ca="1" si="559"/>
        <v>0.85995333551397979</v>
      </c>
      <c r="EP335" s="92">
        <f t="shared" ca="1" si="559"/>
        <v>0.85995333551397979</v>
      </c>
      <c r="EQ335" s="92">
        <f t="shared" ca="1" si="559"/>
        <v>0.85995333551397979</v>
      </c>
      <c r="ER335" s="92">
        <f t="shared" ca="1" si="559"/>
        <v>0.85995333551397979</v>
      </c>
      <c r="ES335" s="92">
        <f t="shared" ca="1" si="559"/>
        <v>0.85995333551397979</v>
      </c>
      <c r="ET335" s="92">
        <f t="shared" ca="1" si="559"/>
        <v>0.85995333551397979</v>
      </c>
      <c r="EU335" s="92">
        <f t="shared" ca="1" si="559"/>
        <v>0.85995333551397979</v>
      </c>
      <c r="EV335" s="92">
        <f t="shared" ca="1" si="559"/>
        <v>0.85995333551397979</v>
      </c>
      <c r="EW335" s="92">
        <f t="shared" ca="1" si="559"/>
        <v>0.85995333551397979</v>
      </c>
      <c r="EX335" s="92">
        <f t="shared" ca="1" si="559"/>
        <v>0.85995333551397979</v>
      </c>
      <c r="EY335" s="92">
        <f t="shared" ca="1" si="559"/>
        <v>0.85995333551397979</v>
      </c>
      <c r="EZ335" s="92">
        <f t="shared" ca="1" si="559"/>
        <v>0.85995333551397979</v>
      </c>
      <c r="FA335" s="92">
        <f t="shared" ca="1" si="559"/>
        <v>0.85995333551397979</v>
      </c>
      <c r="FB335" s="92">
        <f t="shared" ca="1" si="559"/>
        <v>0.85995333551397979</v>
      </c>
      <c r="FC335" s="92">
        <f t="shared" ca="1" si="559"/>
        <v>0.85995333551397979</v>
      </c>
      <c r="FD335" s="92">
        <f t="shared" ca="1" si="559"/>
        <v>0.85995333551397979</v>
      </c>
      <c r="FE335" s="92">
        <f t="shared" ca="1" si="559"/>
        <v>0.85995333551397979</v>
      </c>
      <c r="FF335" s="92">
        <f t="shared" ca="1" si="559"/>
        <v>0.85995333551397979</v>
      </c>
      <c r="FG335" s="92">
        <f t="shared" ca="1" si="559"/>
        <v>0.85995333551397979</v>
      </c>
      <c r="FH335" s="92">
        <f t="shared" ca="1" si="559"/>
        <v>0.85995333551397979</v>
      </c>
      <c r="FI335" s="92">
        <f t="shared" ca="1" si="559"/>
        <v>0.85995333551397979</v>
      </c>
      <c r="FJ335" s="92">
        <f t="shared" ca="1" si="559"/>
        <v>0.85995333551397979</v>
      </c>
      <c r="FK335" s="92">
        <f t="shared" ca="1" si="559"/>
        <v>0.85995333551397979</v>
      </c>
      <c r="FL335" s="92">
        <f t="shared" ca="1" si="559"/>
        <v>0.85995333551397979</v>
      </c>
      <c r="FM335" s="92">
        <f t="shared" ca="1" si="559"/>
        <v>0.85995333551397979</v>
      </c>
      <c r="FN335" s="92">
        <f t="shared" ca="1" si="559"/>
        <v>0.85995333551397979</v>
      </c>
      <c r="FO335" s="92">
        <f t="shared" ca="1" si="559"/>
        <v>0.85995333551397979</v>
      </c>
      <c r="FP335" s="92">
        <f t="shared" ca="1" si="559"/>
        <v>0.85995333551397979</v>
      </c>
      <c r="FQ335" s="92">
        <f t="shared" ca="1" si="559"/>
        <v>0.85995333551397979</v>
      </c>
      <c r="FR335" s="92">
        <f t="shared" ca="1" si="559"/>
        <v>0.85995333551397979</v>
      </c>
      <c r="FS335" s="92">
        <f t="shared" ca="1" si="559"/>
        <v>0.85995333551397979</v>
      </c>
      <c r="FT335" s="92">
        <f t="shared" ca="1" si="559"/>
        <v>0.85995333551397979</v>
      </c>
      <c r="FU335" s="92">
        <f t="shared" ca="1" si="559"/>
        <v>0.85995333551397979</v>
      </c>
      <c r="FV335" s="92">
        <f t="shared" ca="1" si="559"/>
        <v>0.85995333551397979</v>
      </c>
      <c r="FW335" s="92">
        <f t="shared" ca="1" si="559"/>
        <v>0.85995333551397979</v>
      </c>
      <c r="FX335" s="92">
        <f t="shared" ca="1" si="559"/>
        <v>0.85995333551397979</v>
      </c>
      <c r="FY335" s="92">
        <f t="shared" ca="1" si="559"/>
        <v>0.85995333551397979</v>
      </c>
      <c r="FZ335" s="92">
        <f t="shared" ca="1" si="559"/>
        <v>0.85995333551397979</v>
      </c>
      <c r="GA335" s="92">
        <f t="shared" ca="1" si="559"/>
        <v>0.85995333551397979</v>
      </c>
      <c r="GB335" s="92">
        <f t="shared" ca="1" si="559"/>
        <v>0.85995333551397979</v>
      </c>
      <c r="GC335" s="92">
        <f t="shared" ca="1" si="559"/>
        <v>0.85995333551397979</v>
      </c>
      <c r="GD335" s="92">
        <f t="shared" ca="1" si="559"/>
        <v>0.85995333551397979</v>
      </c>
      <c r="GE335" s="92">
        <f t="shared" ca="1" si="559"/>
        <v>0.85995333551397979</v>
      </c>
      <c r="GF335" s="92">
        <f t="shared" ca="1" si="559"/>
        <v>0.85995333551397979</v>
      </c>
      <c r="GG335" s="92">
        <f t="shared" ca="1" si="559"/>
        <v>0.85995333551397979</v>
      </c>
      <c r="GH335" s="92">
        <f t="shared" ca="1" si="559"/>
        <v>0.85995333551397979</v>
      </c>
      <c r="GI335" s="92">
        <f t="shared" ca="1" si="559"/>
        <v>0.85995333551397979</v>
      </c>
      <c r="GJ335" s="92">
        <f t="shared" ca="1" si="559"/>
        <v>0.85995333551397979</v>
      </c>
      <c r="GK335" s="92">
        <f t="shared" ca="1" si="559"/>
        <v>0.85995333551397979</v>
      </c>
      <c r="GL335" s="92">
        <f t="shared" ca="1" si="559"/>
        <v>0.85995333551397979</v>
      </c>
      <c r="GM335" s="92">
        <f t="shared" ca="1" si="559"/>
        <v>0.85995333551397979</v>
      </c>
      <c r="GN335" s="92">
        <f t="shared" ref="GN335:IV335" ca="1" si="560">MIN($G$73*SIN($C$334),GN331)</f>
        <v>0.85995333551397979</v>
      </c>
      <c r="GO335" s="92">
        <f t="shared" ca="1" si="560"/>
        <v>0.85995333551397979</v>
      </c>
      <c r="GP335" s="92">
        <f t="shared" ca="1" si="560"/>
        <v>0.85995333551397979</v>
      </c>
      <c r="GQ335" s="92">
        <f t="shared" ca="1" si="560"/>
        <v>0.85995333551397979</v>
      </c>
      <c r="GR335" s="92">
        <f t="shared" ca="1" si="560"/>
        <v>0.85995333551397979</v>
      </c>
      <c r="GS335" s="92">
        <f t="shared" ca="1" si="560"/>
        <v>0.85995333551397979</v>
      </c>
      <c r="GT335" s="92">
        <f t="shared" ca="1" si="560"/>
        <v>0.85995333551397979</v>
      </c>
      <c r="GU335" s="92">
        <f t="shared" ca="1" si="560"/>
        <v>0.85995333551397979</v>
      </c>
      <c r="GV335" s="92">
        <f t="shared" ca="1" si="560"/>
        <v>0.85995333551397979</v>
      </c>
      <c r="GW335" s="92">
        <f t="shared" ca="1" si="560"/>
        <v>0.85995333551397979</v>
      </c>
      <c r="GX335" s="92">
        <f t="shared" ca="1" si="560"/>
        <v>0.85995333551397979</v>
      </c>
      <c r="GY335" s="92">
        <f t="shared" ca="1" si="560"/>
        <v>0.85995333551397979</v>
      </c>
      <c r="GZ335" s="92">
        <f t="shared" ca="1" si="560"/>
        <v>0.85995333551397979</v>
      </c>
      <c r="HA335" s="92">
        <f t="shared" ca="1" si="560"/>
        <v>0.85995333551397979</v>
      </c>
      <c r="HB335" s="92">
        <f t="shared" ca="1" si="560"/>
        <v>0.85995333551397979</v>
      </c>
      <c r="HC335" s="92">
        <f t="shared" ca="1" si="560"/>
        <v>0.85995333551397979</v>
      </c>
      <c r="HD335" s="92">
        <f t="shared" ca="1" si="560"/>
        <v>0.85995333551397979</v>
      </c>
      <c r="HE335" s="92">
        <f t="shared" ca="1" si="560"/>
        <v>0.85995333551397979</v>
      </c>
      <c r="HF335" s="92">
        <f t="shared" ca="1" si="560"/>
        <v>0.85995333551397979</v>
      </c>
      <c r="HG335" s="92">
        <f t="shared" ca="1" si="560"/>
        <v>0.85995333551397979</v>
      </c>
      <c r="HH335" s="92">
        <f t="shared" ca="1" si="560"/>
        <v>0.85995333551397979</v>
      </c>
      <c r="HI335" s="92">
        <f t="shared" ca="1" si="560"/>
        <v>0.85995333551397979</v>
      </c>
      <c r="HJ335" s="92">
        <f t="shared" ca="1" si="560"/>
        <v>0.85995333551397979</v>
      </c>
      <c r="HK335" s="92">
        <f t="shared" ca="1" si="560"/>
        <v>0.85995333551397979</v>
      </c>
      <c r="HL335" s="92">
        <f t="shared" ca="1" si="560"/>
        <v>0.85995333551397979</v>
      </c>
      <c r="HM335" s="92">
        <f t="shared" ca="1" si="560"/>
        <v>0.85995333551397979</v>
      </c>
      <c r="HN335" s="92">
        <f t="shared" ca="1" si="560"/>
        <v>0.85995333551397979</v>
      </c>
      <c r="HO335" s="92">
        <f t="shared" ca="1" si="560"/>
        <v>0.85995333551397979</v>
      </c>
      <c r="HP335" s="92">
        <f t="shared" ca="1" si="560"/>
        <v>0.85995333551397979</v>
      </c>
      <c r="HQ335" s="92">
        <f t="shared" ca="1" si="560"/>
        <v>0.85995333551397979</v>
      </c>
      <c r="HR335" s="92">
        <f t="shared" ca="1" si="560"/>
        <v>0.85995333551397979</v>
      </c>
      <c r="HS335" s="92">
        <f t="shared" ca="1" si="560"/>
        <v>0.85995333551397979</v>
      </c>
      <c r="HT335" s="92">
        <f t="shared" ca="1" si="560"/>
        <v>0.85995333551397979</v>
      </c>
      <c r="HU335" s="92">
        <f t="shared" ca="1" si="560"/>
        <v>0.85995333551397979</v>
      </c>
      <c r="HV335" s="92">
        <f t="shared" ca="1" si="560"/>
        <v>0.85995333551397979</v>
      </c>
      <c r="HW335" s="92">
        <f t="shared" ca="1" si="560"/>
        <v>0.85995333551397979</v>
      </c>
      <c r="HX335" s="92">
        <f t="shared" ca="1" si="560"/>
        <v>0.85995333551397979</v>
      </c>
      <c r="HY335" s="92">
        <f t="shared" ca="1" si="560"/>
        <v>0.85995333551397979</v>
      </c>
      <c r="HZ335" s="92">
        <f t="shared" ca="1" si="560"/>
        <v>0.85995333551397979</v>
      </c>
      <c r="IA335" s="92">
        <f t="shared" ca="1" si="560"/>
        <v>0.85995333551397979</v>
      </c>
      <c r="IB335" s="92">
        <f t="shared" ca="1" si="560"/>
        <v>0.85995333551397979</v>
      </c>
      <c r="IC335" s="92">
        <f t="shared" ca="1" si="560"/>
        <v>0.85995333551397979</v>
      </c>
      <c r="ID335" s="92">
        <f t="shared" ca="1" si="560"/>
        <v>0.85995333551397979</v>
      </c>
      <c r="IE335" s="92">
        <f t="shared" ca="1" si="560"/>
        <v>0.85995333551397979</v>
      </c>
      <c r="IF335" s="92">
        <f t="shared" ca="1" si="560"/>
        <v>0.85995333551397979</v>
      </c>
      <c r="IG335" s="92">
        <f t="shared" ca="1" si="560"/>
        <v>0.85995333551397979</v>
      </c>
      <c r="IH335" s="92">
        <f t="shared" ca="1" si="560"/>
        <v>0.85995333551397979</v>
      </c>
      <c r="II335" s="92">
        <f t="shared" ca="1" si="560"/>
        <v>0.85995333551397979</v>
      </c>
      <c r="IJ335" s="92">
        <f t="shared" ca="1" si="560"/>
        <v>0.85995333551397979</v>
      </c>
      <c r="IK335" s="92">
        <f t="shared" ca="1" si="560"/>
        <v>0.85995333551397979</v>
      </c>
      <c r="IL335" s="92">
        <f t="shared" ca="1" si="560"/>
        <v>0.85995333551397979</v>
      </c>
      <c r="IM335" s="92">
        <f t="shared" ca="1" si="560"/>
        <v>0.85995333551397979</v>
      </c>
      <c r="IN335" s="92">
        <f t="shared" ca="1" si="560"/>
        <v>0.85995333551397979</v>
      </c>
      <c r="IO335" s="92">
        <f t="shared" ca="1" si="560"/>
        <v>0.85995333551397979</v>
      </c>
      <c r="IP335" s="92">
        <f t="shared" ca="1" si="560"/>
        <v>0.85995333551397979</v>
      </c>
      <c r="IQ335" s="92">
        <f t="shared" ca="1" si="560"/>
        <v>0.85995333551397979</v>
      </c>
      <c r="IR335" s="92">
        <f t="shared" ca="1" si="560"/>
        <v>0.85995333551397979</v>
      </c>
      <c r="IS335" s="92">
        <f t="shared" ca="1" si="560"/>
        <v>0.85995333551397979</v>
      </c>
      <c r="IT335" s="92">
        <f t="shared" ca="1" si="560"/>
        <v>0.85995333551397979</v>
      </c>
      <c r="IU335" s="92">
        <f t="shared" ca="1" si="560"/>
        <v>0.85995333551397979</v>
      </c>
      <c r="IV335" s="92">
        <f t="shared" ca="1" si="560"/>
        <v>0.85995333551397979</v>
      </c>
    </row>
    <row r="336" spans="1:256" s="24" customFormat="1" x14ac:dyDescent="0.15">
      <c r="A336" s="24" t="s">
        <v>386</v>
      </c>
      <c r="B336" s="91" t="s">
        <v>18</v>
      </c>
      <c r="C336" s="92"/>
      <c r="D336" s="93">
        <f t="shared" ref="D336:BO336" ca="1" si="561">SQRT(D331^2-D335^2)</f>
        <v>2.2145451953205422</v>
      </c>
      <c r="E336" s="93">
        <f t="shared" ca="1" si="561"/>
        <v>2.2191046087197259</v>
      </c>
      <c r="F336" s="93">
        <f t="shared" ca="1" si="561"/>
        <v>2.2237057051910467</v>
      </c>
      <c r="G336" s="93">
        <f t="shared" ca="1" si="561"/>
        <v>2.2283488391825736</v>
      </c>
      <c r="H336" s="93">
        <f t="shared" ca="1" si="561"/>
        <v>2.233034367826658</v>
      </c>
      <c r="I336" s="93">
        <f t="shared" ca="1" si="561"/>
        <v>2.2377626509574631</v>
      </c>
      <c r="J336" s="93">
        <f t="shared" ca="1" si="561"/>
        <v>2.2425340511286271</v>
      </c>
      <c r="K336" s="93">
        <f t="shared" ca="1" si="561"/>
        <v>2.2473489336310219</v>
      </c>
      <c r="L336" s="93">
        <f t="shared" ca="1" si="561"/>
        <v>2.2522076665106492</v>
      </c>
      <c r="M336" s="93">
        <f t="shared" ca="1" si="561"/>
        <v>2.2571106205866518</v>
      </c>
      <c r="N336" s="93">
        <f t="shared" ca="1" si="561"/>
        <v>2.2620581694694546</v>
      </c>
      <c r="O336" s="93">
        <f t="shared" ca="1" si="561"/>
        <v>2.267050689579015</v>
      </c>
      <c r="P336" s="93">
        <f t="shared" ca="1" si="561"/>
        <v>2.2720885601632186</v>
      </c>
      <c r="Q336" s="93">
        <f t="shared" ca="1" si="561"/>
        <v>2.2771721633163899</v>
      </c>
      <c r="R336" s="93">
        <f t="shared" ca="1" si="561"/>
        <v>2.2823018839979357</v>
      </c>
      <c r="S336" s="93">
        <f t="shared" ca="1" si="561"/>
        <v>2.2874781100511199</v>
      </c>
      <c r="T336" s="93">
        <f t="shared" ca="1" si="561"/>
        <v>2.2927012322219693</v>
      </c>
      <c r="U336" s="93">
        <f t="shared" ca="1" si="561"/>
        <v>2.2979716441783089</v>
      </c>
      <c r="V336" s="93">
        <f t="shared" ca="1" si="561"/>
        <v>2.3032897425289436</v>
      </c>
      <c r="W336" s="93">
        <f t="shared" ca="1" si="561"/>
        <v>2.3086559268429658</v>
      </c>
      <c r="X336" s="93">
        <f t="shared" ca="1" si="561"/>
        <v>2.3140705996692024</v>
      </c>
      <c r="Y336" s="93">
        <f t="shared" ca="1" si="561"/>
        <v>2.3195341665558096</v>
      </c>
      <c r="Z336" s="93">
        <f t="shared" ca="1" si="561"/>
        <v>2.3250470360699969</v>
      </c>
      <c r="AA336" s="93">
        <f t="shared" ca="1" si="561"/>
        <v>2.3306096198179107</v>
      </c>
      <c r="AB336" s="93">
        <f t="shared" ca="1" si="561"/>
        <v>2.3362223324646432</v>
      </c>
      <c r="AC336" s="93">
        <f t="shared" ca="1" si="561"/>
        <v>2.3418855917543979</v>
      </c>
      <c r="AD336" s="93">
        <f t="shared" ca="1" si="561"/>
        <v>2.3475998185308069</v>
      </c>
      <c r="AE336" s="93">
        <f t="shared" ca="1" si="561"/>
        <v>2.3533654367573917</v>
      </c>
      <c r="AF336" s="93">
        <f t="shared" ca="1" si="561"/>
        <v>2.3591828735381735</v>
      </c>
      <c r="AG336" s="93">
        <f t="shared" ca="1" si="561"/>
        <v>2.3650525591384426</v>
      </c>
      <c r="AH336" s="93">
        <f t="shared" ca="1" si="561"/>
        <v>2.3709749270056775</v>
      </c>
      <c r="AI336" s="93">
        <f t="shared" ca="1" si="561"/>
        <v>2.3769504137906199</v>
      </c>
      <c r="AJ336" s="93">
        <f t="shared" ca="1" si="561"/>
        <v>2.3829803313033371</v>
      </c>
      <c r="AK336" s="93">
        <f t="shared" ca="1" si="561"/>
        <v>2.3891221670375202</v>
      </c>
      <c r="AL336" s="93">
        <f t="shared" ca="1" si="561"/>
        <v>2.3955428013435167</v>
      </c>
      <c r="AM336" s="93">
        <f t="shared" ca="1" si="561"/>
        <v>2.4025027907802667</v>
      </c>
      <c r="AN336" s="93">
        <f t="shared" ca="1" si="561"/>
        <v>2.4105194229150704</v>
      </c>
      <c r="AO336" s="93">
        <f t="shared" ca="1" si="561"/>
        <v>2.4115259834763929</v>
      </c>
      <c r="AP336" s="93">
        <f t="shared" ca="1" si="561"/>
        <v>2.4115259834763929</v>
      </c>
      <c r="AQ336" s="93">
        <f t="shared" ca="1" si="561"/>
        <v>2.4115259834763929</v>
      </c>
      <c r="AR336" s="93">
        <f t="shared" ca="1" si="561"/>
        <v>2.4115259834763929</v>
      </c>
      <c r="AS336" s="93">
        <f t="shared" ca="1" si="561"/>
        <v>2.4115259834763929</v>
      </c>
      <c r="AT336" s="93">
        <f t="shared" ca="1" si="561"/>
        <v>2.4115259834763929</v>
      </c>
      <c r="AU336" s="93">
        <f t="shared" ca="1" si="561"/>
        <v>2.4115259834763929</v>
      </c>
      <c r="AV336" s="93">
        <f t="shared" ca="1" si="561"/>
        <v>2.4115259834763929</v>
      </c>
      <c r="AW336" s="93">
        <f t="shared" ca="1" si="561"/>
        <v>2.4115259834763929</v>
      </c>
      <c r="AX336" s="93">
        <f t="shared" ca="1" si="561"/>
        <v>2.4115259834763929</v>
      </c>
      <c r="AY336" s="93">
        <f t="shared" ca="1" si="561"/>
        <v>2.4115259834763929</v>
      </c>
      <c r="AZ336" s="93">
        <f t="shared" ca="1" si="561"/>
        <v>2.4115259834763929</v>
      </c>
      <c r="BA336" s="93">
        <f t="shared" ca="1" si="561"/>
        <v>2.4115259834763929</v>
      </c>
      <c r="BB336" s="93">
        <f t="shared" ca="1" si="561"/>
        <v>2.4115259834763929</v>
      </c>
      <c r="BC336" s="93">
        <f t="shared" ca="1" si="561"/>
        <v>2.4115259834763929</v>
      </c>
      <c r="BD336" s="93">
        <f t="shared" ca="1" si="561"/>
        <v>2.4115259834763929</v>
      </c>
      <c r="BE336" s="93">
        <f t="shared" ca="1" si="561"/>
        <v>2.4115259834763929</v>
      </c>
      <c r="BF336" s="93">
        <f t="shared" ca="1" si="561"/>
        <v>2.4115259834763929</v>
      </c>
      <c r="BG336" s="93">
        <f t="shared" ca="1" si="561"/>
        <v>2.4115259834763929</v>
      </c>
      <c r="BH336" s="93">
        <f t="shared" ca="1" si="561"/>
        <v>2.4115259834763929</v>
      </c>
      <c r="BI336" s="93">
        <f t="shared" ca="1" si="561"/>
        <v>2.4115259834763929</v>
      </c>
      <c r="BJ336" s="93">
        <f t="shared" ca="1" si="561"/>
        <v>2.4115259834763929</v>
      </c>
      <c r="BK336" s="93">
        <f t="shared" ca="1" si="561"/>
        <v>2.4115259834763929</v>
      </c>
      <c r="BL336" s="93">
        <f t="shared" ca="1" si="561"/>
        <v>2.4115259834763929</v>
      </c>
      <c r="BM336" s="93">
        <f t="shared" ca="1" si="561"/>
        <v>2.4115259834763929</v>
      </c>
      <c r="BN336" s="93">
        <f t="shared" ca="1" si="561"/>
        <v>2.4115259834763929</v>
      </c>
      <c r="BO336" s="93">
        <f t="shared" ca="1" si="561"/>
        <v>2.4115259834763929</v>
      </c>
      <c r="BP336" s="93">
        <f t="shared" ref="BP336:EA336" ca="1" si="562">SQRT(BP331^2-BP335^2)</f>
        <v>2.4115259834763929</v>
      </c>
      <c r="BQ336" s="93">
        <f t="shared" ca="1" si="562"/>
        <v>2.4115259834763929</v>
      </c>
      <c r="BR336" s="93">
        <f t="shared" ca="1" si="562"/>
        <v>2.4115259834763929</v>
      </c>
      <c r="BS336" s="93">
        <f t="shared" ca="1" si="562"/>
        <v>2.4115259834763929</v>
      </c>
      <c r="BT336" s="93">
        <f t="shared" ca="1" si="562"/>
        <v>2.4115259834763929</v>
      </c>
      <c r="BU336" s="93">
        <f t="shared" ca="1" si="562"/>
        <v>2.4115259834763929</v>
      </c>
      <c r="BV336" s="93">
        <f t="shared" ca="1" si="562"/>
        <v>2.4115259834763929</v>
      </c>
      <c r="BW336" s="93">
        <f t="shared" ca="1" si="562"/>
        <v>2.4115259834763929</v>
      </c>
      <c r="BX336" s="93">
        <f t="shared" ca="1" si="562"/>
        <v>2.4115259834763929</v>
      </c>
      <c r="BY336" s="93">
        <f t="shared" ca="1" si="562"/>
        <v>2.4115259834763929</v>
      </c>
      <c r="BZ336" s="93">
        <f t="shared" ca="1" si="562"/>
        <v>2.4115259834763929</v>
      </c>
      <c r="CA336" s="93">
        <f t="shared" ca="1" si="562"/>
        <v>2.4115259834763929</v>
      </c>
      <c r="CB336" s="93">
        <f t="shared" ca="1" si="562"/>
        <v>2.4115259834763929</v>
      </c>
      <c r="CC336" s="93">
        <f t="shared" ca="1" si="562"/>
        <v>2.4115259834763929</v>
      </c>
      <c r="CD336" s="93">
        <f t="shared" ca="1" si="562"/>
        <v>2.4115259834763929</v>
      </c>
      <c r="CE336" s="93">
        <f t="shared" ca="1" si="562"/>
        <v>2.4115259834763929</v>
      </c>
      <c r="CF336" s="93">
        <f t="shared" ca="1" si="562"/>
        <v>2.4115259834763929</v>
      </c>
      <c r="CG336" s="93">
        <f t="shared" ca="1" si="562"/>
        <v>2.4115259834763929</v>
      </c>
      <c r="CH336" s="93">
        <f t="shared" ca="1" si="562"/>
        <v>2.4115259834763929</v>
      </c>
      <c r="CI336" s="93">
        <f t="shared" ca="1" si="562"/>
        <v>2.4115259834763929</v>
      </c>
      <c r="CJ336" s="93">
        <f t="shared" ca="1" si="562"/>
        <v>2.4115259834763929</v>
      </c>
      <c r="CK336" s="93">
        <f t="shared" ca="1" si="562"/>
        <v>2.4115259834763929</v>
      </c>
      <c r="CL336" s="93">
        <f t="shared" ca="1" si="562"/>
        <v>2.4115259834763929</v>
      </c>
      <c r="CM336" s="93">
        <f t="shared" ca="1" si="562"/>
        <v>2.4115259834763929</v>
      </c>
      <c r="CN336" s="93">
        <f t="shared" ca="1" si="562"/>
        <v>2.4115259834763929</v>
      </c>
      <c r="CO336" s="93">
        <f t="shared" ca="1" si="562"/>
        <v>2.4115259834763929</v>
      </c>
      <c r="CP336" s="93">
        <f t="shared" ca="1" si="562"/>
        <v>2.4115259834763929</v>
      </c>
      <c r="CQ336" s="93">
        <f t="shared" ca="1" si="562"/>
        <v>2.4115259834763929</v>
      </c>
      <c r="CR336" s="93">
        <f t="shared" ca="1" si="562"/>
        <v>2.4115259834763929</v>
      </c>
      <c r="CS336" s="93">
        <f t="shared" ca="1" si="562"/>
        <v>2.4115259834763929</v>
      </c>
      <c r="CT336" s="93">
        <f t="shared" ca="1" si="562"/>
        <v>2.4115259834763929</v>
      </c>
      <c r="CU336" s="93">
        <f t="shared" ca="1" si="562"/>
        <v>2.4115259834763929</v>
      </c>
      <c r="CV336" s="93">
        <f t="shared" ca="1" si="562"/>
        <v>2.4115259834763929</v>
      </c>
      <c r="CW336" s="93">
        <f t="shared" ca="1" si="562"/>
        <v>2.4115259834763929</v>
      </c>
      <c r="CX336" s="93">
        <f t="shared" ca="1" si="562"/>
        <v>2.4115259834763929</v>
      </c>
      <c r="CY336" s="93">
        <f t="shared" ca="1" si="562"/>
        <v>2.4115259834763929</v>
      </c>
      <c r="CZ336" s="93">
        <f t="shared" ca="1" si="562"/>
        <v>2.4115259834763929</v>
      </c>
      <c r="DA336" s="93">
        <f t="shared" ca="1" si="562"/>
        <v>2.4115259834763929</v>
      </c>
      <c r="DB336" s="93">
        <f t="shared" ca="1" si="562"/>
        <v>2.4115259834763929</v>
      </c>
      <c r="DC336" s="93">
        <f t="shared" ca="1" si="562"/>
        <v>2.4115259834763929</v>
      </c>
      <c r="DD336" s="93">
        <f t="shared" ca="1" si="562"/>
        <v>2.4115259834763929</v>
      </c>
      <c r="DE336" s="93">
        <f t="shared" ca="1" si="562"/>
        <v>2.4115259834763929</v>
      </c>
      <c r="DF336" s="93">
        <f t="shared" ca="1" si="562"/>
        <v>2.4115259834763929</v>
      </c>
      <c r="DG336" s="93">
        <f t="shared" ca="1" si="562"/>
        <v>2.4115259834763929</v>
      </c>
      <c r="DH336" s="93">
        <f t="shared" ca="1" si="562"/>
        <v>2.4115259834763929</v>
      </c>
      <c r="DI336" s="93">
        <f t="shared" ca="1" si="562"/>
        <v>2.4115259834763929</v>
      </c>
      <c r="DJ336" s="93">
        <f t="shared" ca="1" si="562"/>
        <v>2.4115259834763929</v>
      </c>
      <c r="DK336" s="93">
        <f t="shared" ca="1" si="562"/>
        <v>2.4115259834763929</v>
      </c>
      <c r="DL336" s="93">
        <f t="shared" ca="1" si="562"/>
        <v>2.4115259834763929</v>
      </c>
      <c r="DM336" s="93">
        <f t="shared" ca="1" si="562"/>
        <v>2.4115259834763929</v>
      </c>
      <c r="DN336" s="93">
        <f t="shared" ca="1" si="562"/>
        <v>2.4115259834763929</v>
      </c>
      <c r="DO336" s="93">
        <f t="shared" ca="1" si="562"/>
        <v>2.4115259834763929</v>
      </c>
      <c r="DP336" s="93">
        <f t="shared" ca="1" si="562"/>
        <v>2.4115259834763929</v>
      </c>
      <c r="DQ336" s="93">
        <f t="shared" ca="1" si="562"/>
        <v>2.4115259834763929</v>
      </c>
      <c r="DR336" s="93">
        <f t="shared" ca="1" si="562"/>
        <v>2.4115259834763929</v>
      </c>
      <c r="DS336" s="93">
        <f t="shared" ca="1" si="562"/>
        <v>2.4115259834763929</v>
      </c>
      <c r="DT336" s="93">
        <f t="shared" ca="1" si="562"/>
        <v>2.4115259834763929</v>
      </c>
      <c r="DU336" s="93">
        <f t="shared" ca="1" si="562"/>
        <v>2.4115259834763929</v>
      </c>
      <c r="DV336" s="93">
        <f t="shared" ca="1" si="562"/>
        <v>2.4115259834763929</v>
      </c>
      <c r="DW336" s="93">
        <f t="shared" ca="1" si="562"/>
        <v>2.4115259834763929</v>
      </c>
      <c r="DX336" s="93">
        <f t="shared" ca="1" si="562"/>
        <v>2.4115259834763929</v>
      </c>
      <c r="DY336" s="93">
        <f t="shared" ca="1" si="562"/>
        <v>2.4115259834763929</v>
      </c>
      <c r="DZ336" s="93">
        <f t="shared" ca="1" si="562"/>
        <v>2.4115259834763929</v>
      </c>
      <c r="EA336" s="93">
        <f t="shared" ca="1" si="562"/>
        <v>2.4115259834763929</v>
      </c>
      <c r="EB336" s="93">
        <f t="shared" ref="EB336:GM336" ca="1" si="563">SQRT(EB331^2-EB335^2)</f>
        <v>2.4115259834763929</v>
      </c>
      <c r="EC336" s="93">
        <f t="shared" ca="1" si="563"/>
        <v>2.4115259834763929</v>
      </c>
      <c r="ED336" s="93">
        <f t="shared" ca="1" si="563"/>
        <v>2.4115259834763929</v>
      </c>
      <c r="EE336" s="93">
        <f t="shared" ca="1" si="563"/>
        <v>2.4115259834763929</v>
      </c>
      <c r="EF336" s="93">
        <f t="shared" ca="1" si="563"/>
        <v>2.4115259834763929</v>
      </c>
      <c r="EG336" s="93">
        <f t="shared" ca="1" si="563"/>
        <v>2.4115259834763929</v>
      </c>
      <c r="EH336" s="93">
        <f t="shared" ca="1" si="563"/>
        <v>2.4115259834763929</v>
      </c>
      <c r="EI336" s="93">
        <f t="shared" ca="1" si="563"/>
        <v>2.4115259834763929</v>
      </c>
      <c r="EJ336" s="93">
        <f t="shared" ca="1" si="563"/>
        <v>2.4115259834763929</v>
      </c>
      <c r="EK336" s="93">
        <f t="shared" ca="1" si="563"/>
        <v>2.4115259834763929</v>
      </c>
      <c r="EL336" s="93">
        <f t="shared" ca="1" si="563"/>
        <v>2.4115259834763929</v>
      </c>
      <c r="EM336" s="93">
        <f t="shared" ca="1" si="563"/>
        <v>2.4115259834763929</v>
      </c>
      <c r="EN336" s="93">
        <f t="shared" ca="1" si="563"/>
        <v>2.4115259834763929</v>
      </c>
      <c r="EO336" s="93">
        <f t="shared" ca="1" si="563"/>
        <v>2.4115259834763929</v>
      </c>
      <c r="EP336" s="93">
        <f t="shared" ca="1" si="563"/>
        <v>2.4115259834763929</v>
      </c>
      <c r="EQ336" s="93">
        <f t="shared" ca="1" si="563"/>
        <v>2.4115259834763929</v>
      </c>
      <c r="ER336" s="93">
        <f t="shared" ca="1" si="563"/>
        <v>2.4115259834763929</v>
      </c>
      <c r="ES336" s="93">
        <f t="shared" ca="1" si="563"/>
        <v>2.4115259834763929</v>
      </c>
      <c r="ET336" s="93">
        <f t="shared" ca="1" si="563"/>
        <v>2.4115259834763929</v>
      </c>
      <c r="EU336" s="93">
        <f t="shared" ca="1" si="563"/>
        <v>2.4115259834763929</v>
      </c>
      <c r="EV336" s="93">
        <f t="shared" ca="1" si="563"/>
        <v>2.4115259834763929</v>
      </c>
      <c r="EW336" s="93">
        <f t="shared" ca="1" si="563"/>
        <v>2.4115259834763929</v>
      </c>
      <c r="EX336" s="93">
        <f t="shared" ca="1" si="563"/>
        <v>2.4115259834763929</v>
      </c>
      <c r="EY336" s="93">
        <f t="shared" ca="1" si="563"/>
        <v>2.4115259834763929</v>
      </c>
      <c r="EZ336" s="93">
        <f t="shared" ca="1" si="563"/>
        <v>2.4115259834763929</v>
      </c>
      <c r="FA336" s="93">
        <f t="shared" ca="1" si="563"/>
        <v>2.4115259834763929</v>
      </c>
      <c r="FB336" s="93">
        <f t="shared" ca="1" si="563"/>
        <v>2.4115259834763929</v>
      </c>
      <c r="FC336" s="93">
        <f t="shared" ca="1" si="563"/>
        <v>2.4115259834763929</v>
      </c>
      <c r="FD336" s="93">
        <f t="shared" ca="1" si="563"/>
        <v>2.4115259834763929</v>
      </c>
      <c r="FE336" s="93">
        <f t="shared" ca="1" si="563"/>
        <v>2.4115259834763929</v>
      </c>
      <c r="FF336" s="93">
        <f t="shared" ca="1" si="563"/>
        <v>2.4115259834763929</v>
      </c>
      <c r="FG336" s="93">
        <f t="shared" ca="1" si="563"/>
        <v>2.4115259834763929</v>
      </c>
      <c r="FH336" s="93">
        <f t="shared" ca="1" si="563"/>
        <v>2.4115259834763929</v>
      </c>
      <c r="FI336" s="93">
        <f t="shared" ca="1" si="563"/>
        <v>2.4115259834763929</v>
      </c>
      <c r="FJ336" s="93">
        <f t="shared" ca="1" si="563"/>
        <v>2.4115259834763929</v>
      </c>
      <c r="FK336" s="93">
        <f t="shared" ca="1" si="563"/>
        <v>2.4115259834763929</v>
      </c>
      <c r="FL336" s="93">
        <f t="shared" ca="1" si="563"/>
        <v>2.4115259834763929</v>
      </c>
      <c r="FM336" s="93">
        <f t="shared" ca="1" si="563"/>
        <v>2.4115259834763929</v>
      </c>
      <c r="FN336" s="93">
        <f t="shared" ca="1" si="563"/>
        <v>2.4115259834763929</v>
      </c>
      <c r="FO336" s="93">
        <f t="shared" ca="1" si="563"/>
        <v>2.4115259834763929</v>
      </c>
      <c r="FP336" s="93">
        <f t="shared" ca="1" si="563"/>
        <v>2.4115259834763929</v>
      </c>
      <c r="FQ336" s="93">
        <f t="shared" ca="1" si="563"/>
        <v>2.4115259834763929</v>
      </c>
      <c r="FR336" s="93">
        <f t="shared" ca="1" si="563"/>
        <v>2.4115259834763929</v>
      </c>
      <c r="FS336" s="93">
        <f t="shared" ca="1" si="563"/>
        <v>2.4115259834763929</v>
      </c>
      <c r="FT336" s="93">
        <f t="shared" ca="1" si="563"/>
        <v>2.4115259834763929</v>
      </c>
      <c r="FU336" s="93">
        <f t="shared" ca="1" si="563"/>
        <v>2.4115259834763929</v>
      </c>
      <c r="FV336" s="93">
        <f t="shared" ca="1" si="563"/>
        <v>2.4115259834763929</v>
      </c>
      <c r="FW336" s="93">
        <f t="shared" ca="1" si="563"/>
        <v>2.4115259834763929</v>
      </c>
      <c r="FX336" s="93">
        <f t="shared" ca="1" si="563"/>
        <v>2.4115259834763929</v>
      </c>
      <c r="FY336" s="93">
        <f t="shared" ca="1" si="563"/>
        <v>2.4115259834763929</v>
      </c>
      <c r="FZ336" s="93">
        <f t="shared" ca="1" si="563"/>
        <v>2.4115259834763929</v>
      </c>
      <c r="GA336" s="93">
        <f t="shared" ca="1" si="563"/>
        <v>2.4115259834763929</v>
      </c>
      <c r="GB336" s="93">
        <f t="shared" ca="1" si="563"/>
        <v>2.4115259834763929</v>
      </c>
      <c r="GC336" s="93">
        <f t="shared" ca="1" si="563"/>
        <v>2.4115259834763929</v>
      </c>
      <c r="GD336" s="93">
        <f t="shared" ca="1" si="563"/>
        <v>2.4115259834763929</v>
      </c>
      <c r="GE336" s="93">
        <f t="shared" ca="1" si="563"/>
        <v>2.4115259834763929</v>
      </c>
      <c r="GF336" s="93">
        <f t="shared" ca="1" si="563"/>
        <v>2.4115259834763929</v>
      </c>
      <c r="GG336" s="93">
        <f t="shared" ca="1" si="563"/>
        <v>2.4115259834763929</v>
      </c>
      <c r="GH336" s="93">
        <f t="shared" ca="1" si="563"/>
        <v>2.4115259834763929</v>
      </c>
      <c r="GI336" s="93">
        <f t="shared" ca="1" si="563"/>
        <v>2.4115259834763929</v>
      </c>
      <c r="GJ336" s="93">
        <f t="shared" ca="1" si="563"/>
        <v>2.4115259834763929</v>
      </c>
      <c r="GK336" s="93">
        <f t="shared" ca="1" si="563"/>
        <v>2.4115259834763929</v>
      </c>
      <c r="GL336" s="93">
        <f t="shared" ca="1" si="563"/>
        <v>2.4115259834763929</v>
      </c>
      <c r="GM336" s="93">
        <f t="shared" ca="1" si="563"/>
        <v>2.4115259834763929</v>
      </c>
      <c r="GN336" s="93">
        <f t="shared" ref="GN336:IV336" ca="1" si="564">SQRT(GN331^2-GN335^2)</f>
        <v>2.4115259834763929</v>
      </c>
      <c r="GO336" s="93">
        <f t="shared" ca="1" si="564"/>
        <v>2.4115259834763929</v>
      </c>
      <c r="GP336" s="93">
        <f t="shared" ca="1" si="564"/>
        <v>2.4115259834763929</v>
      </c>
      <c r="GQ336" s="93">
        <f t="shared" ca="1" si="564"/>
        <v>2.4115259834763929</v>
      </c>
      <c r="GR336" s="93">
        <f t="shared" ca="1" si="564"/>
        <v>2.4115259834763929</v>
      </c>
      <c r="GS336" s="93">
        <f t="shared" ca="1" si="564"/>
        <v>2.4115259834763929</v>
      </c>
      <c r="GT336" s="93">
        <f t="shared" ca="1" si="564"/>
        <v>2.4115259834763929</v>
      </c>
      <c r="GU336" s="93">
        <f t="shared" ca="1" si="564"/>
        <v>2.4115259834763929</v>
      </c>
      <c r="GV336" s="93">
        <f t="shared" ca="1" si="564"/>
        <v>2.4115259834763929</v>
      </c>
      <c r="GW336" s="93">
        <f t="shared" ca="1" si="564"/>
        <v>2.4115259834763929</v>
      </c>
      <c r="GX336" s="93">
        <f t="shared" ca="1" si="564"/>
        <v>2.4115259834763929</v>
      </c>
      <c r="GY336" s="93">
        <f t="shared" ca="1" si="564"/>
        <v>2.4115259834763929</v>
      </c>
      <c r="GZ336" s="93">
        <f t="shared" ca="1" si="564"/>
        <v>2.4115259834763929</v>
      </c>
      <c r="HA336" s="93">
        <f t="shared" ca="1" si="564"/>
        <v>2.4115259834763929</v>
      </c>
      <c r="HB336" s="93">
        <f t="shared" ca="1" si="564"/>
        <v>2.4115259834763929</v>
      </c>
      <c r="HC336" s="93">
        <f t="shared" ca="1" si="564"/>
        <v>2.4115259834763929</v>
      </c>
      <c r="HD336" s="93">
        <f t="shared" ca="1" si="564"/>
        <v>2.4115259834763929</v>
      </c>
      <c r="HE336" s="93">
        <f t="shared" ca="1" si="564"/>
        <v>2.4115259834763929</v>
      </c>
      <c r="HF336" s="93">
        <f t="shared" ca="1" si="564"/>
        <v>2.4115259834763929</v>
      </c>
      <c r="HG336" s="93">
        <f t="shared" ca="1" si="564"/>
        <v>2.4115259834763929</v>
      </c>
      <c r="HH336" s="93">
        <f t="shared" ca="1" si="564"/>
        <v>2.4115259834763929</v>
      </c>
      <c r="HI336" s="93">
        <f t="shared" ca="1" si="564"/>
        <v>2.4115259834763929</v>
      </c>
      <c r="HJ336" s="93">
        <f t="shared" ca="1" si="564"/>
        <v>2.4115259834763929</v>
      </c>
      <c r="HK336" s="93">
        <f t="shared" ca="1" si="564"/>
        <v>2.4115259834763929</v>
      </c>
      <c r="HL336" s="93">
        <f t="shared" ca="1" si="564"/>
        <v>2.4115259834763929</v>
      </c>
      <c r="HM336" s="93">
        <f t="shared" ca="1" si="564"/>
        <v>2.4115259834763929</v>
      </c>
      <c r="HN336" s="93">
        <f t="shared" ca="1" si="564"/>
        <v>2.4115259834763929</v>
      </c>
      <c r="HO336" s="93">
        <f t="shared" ca="1" si="564"/>
        <v>2.4115259834763929</v>
      </c>
      <c r="HP336" s="93">
        <f t="shared" ca="1" si="564"/>
        <v>2.4115259834763929</v>
      </c>
      <c r="HQ336" s="93">
        <f t="shared" ca="1" si="564"/>
        <v>2.4115259834763929</v>
      </c>
      <c r="HR336" s="93">
        <f t="shared" ca="1" si="564"/>
        <v>2.4115259834763929</v>
      </c>
      <c r="HS336" s="93">
        <f t="shared" ca="1" si="564"/>
        <v>2.4115259834763929</v>
      </c>
      <c r="HT336" s="93">
        <f t="shared" ca="1" si="564"/>
        <v>2.4115259834763929</v>
      </c>
      <c r="HU336" s="93">
        <f t="shared" ca="1" si="564"/>
        <v>2.4115259834763929</v>
      </c>
      <c r="HV336" s="93">
        <f t="shared" ca="1" si="564"/>
        <v>2.4115259834763929</v>
      </c>
      <c r="HW336" s="93">
        <f t="shared" ca="1" si="564"/>
        <v>2.4115259834763929</v>
      </c>
      <c r="HX336" s="93">
        <f t="shared" ca="1" si="564"/>
        <v>2.4115259834763929</v>
      </c>
      <c r="HY336" s="93">
        <f t="shared" ca="1" si="564"/>
        <v>2.4115259834763929</v>
      </c>
      <c r="HZ336" s="93">
        <f t="shared" ca="1" si="564"/>
        <v>2.4115259834763929</v>
      </c>
      <c r="IA336" s="93">
        <f t="shared" ca="1" si="564"/>
        <v>2.4115259834763929</v>
      </c>
      <c r="IB336" s="93">
        <f t="shared" ca="1" si="564"/>
        <v>2.4115259834763929</v>
      </c>
      <c r="IC336" s="93">
        <f t="shared" ca="1" si="564"/>
        <v>2.4115259834763929</v>
      </c>
      <c r="ID336" s="93">
        <f t="shared" ca="1" si="564"/>
        <v>2.4115259834763929</v>
      </c>
      <c r="IE336" s="93">
        <f t="shared" ca="1" si="564"/>
        <v>2.4115259834763929</v>
      </c>
      <c r="IF336" s="93">
        <f t="shared" ca="1" si="564"/>
        <v>2.4115259834763929</v>
      </c>
      <c r="IG336" s="93">
        <f t="shared" ca="1" si="564"/>
        <v>2.4115259834763929</v>
      </c>
      <c r="IH336" s="93">
        <f t="shared" ca="1" si="564"/>
        <v>2.4115259834763929</v>
      </c>
      <c r="II336" s="93">
        <f t="shared" ca="1" si="564"/>
        <v>2.4115259834763929</v>
      </c>
      <c r="IJ336" s="93">
        <f t="shared" ca="1" si="564"/>
        <v>2.4115259834763929</v>
      </c>
      <c r="IK336" s="93">
        <f t="shared" ca="1" si="564"/>
        <v>2.4115259834763929</v>
      </c>
      <c r="IL336" s="93">
        <f t="shared" ca="1" si="564"/>
        <v>2.4115259834763929</v>
      </c>
      <c r="IM336" s="93">
        <f t="shared" ca="1" si="564"/>
        <v>2.4115259834763929</v>
      </c>
      <c r="IN336" s="93">
        <f t="shared" ca="1" si="564"/>
        <v>2.4115259834763929</v>
      </c>
      <c r="IO336" s="93">
        <f t="shared" ca="1" si="564"/>
        <v>2.4115259834763929</v>
      </c>
      <c r="IP336" s="93">
        <f t="shared" ca="1" si="564"/>
        <v>2.4115259834763929</v>
      </c>
      <c r="IQ336" s="93">
        <f t="shared" ca="1" si="564"/>
        <v>2.4115259834763929</v>
      </c>
      <c r="IR336" s="93">
        <f t="shared" ca="1" si="564"/>
        <v>2.4115259834763929</v>
      </c>
      <c r="IS336" s="93">
        <f t="shared" ca="1" si="564"/>
        <v>2.4115259834763929</v>
      </c>
      <c r="IT336" s="93">
        <f t="shared" ca="1" si="564"/>
        <v>2.4115259834763929</v>
      </c>
      <c r="IU336" s="93">
        <f t="shared" ca="1" si="564"/>
        <v>2.4115259834763929</v>
      </c>
      <c r="IV336" s="93">
        <f t="shared" ca="1" si="564"/>
        <v>2.4115259834763929</v>
      </c>
    </row>
    <row r="337" spans="1:256" s="97" customFormat="1" x14ac:dyDescent="0.15">
      <c r="A337" s="97" t="s">
        <v>388</v>
      </c>
      <c r="B337" s="94" t="s">
        <v>387</v>
      </c>
      <c r="C337" s="95" t="s">
        <v>142</v>
      </c>
      <c r="D337" s="96"/>
      <c r="E337" s="96"/>
      <c r="F337" s="96"/>
      <c r="G337" s="96"/>
      <c r="H337" s="96"/>
      <c r="I337" s="96"/>
      <c r="J337" s="96"/>
      <c r="K337" s="96"/>
      <c r="L337" s="96"/>
      <c r="M337" s="96"/>
      <c r="N337" s="96"/>
      <c r="O337" s="96"/>
      <c r="P337" s="96"/>
      <c r="Q337" s="96"/>
      <c r="R337" s="96"/>
      <c r="S337" s="96"/>
      <c r="T337" s="96"/>
      <c r="U337" s="96"/>
      <c r="V337" s="96"/>
      <c r="W337" s="96"/>
      <c r="X337" s="96"/>
      <c r="Y337" s="96"/>
      <c r="Z337" s="96"/>
      <c r="AA337" s="96"/>
      <c r="AB337" s="96"/>
      <c r="AC337" s="96"/>
      <c r="AD337" s="96"/>
      <c r="AE337" s="96"/>
      <c r="AF337" s="96"/>
      <c r="AG337" s="96"/>
      <c r="AH337" s="96"/>
      <c r="AI337" s="96"/>
      <c r="AJ337" s="96"/>
      <c r="AK337" s="96"/>
      <c r="AL337" s="96"/>
      <c r="AM337" s="96"/>
      <c r="AN337" s="96"/>
      <c r="AO337" s="96"/>
      <c r="AP337" s="96"/>
      <c r="AQ337" s="96"/>
      <c r="AR337" s="96"/>
      <c r="AS337" s="96"/>
      <c r="AT337" s="96"/>
      <c r="AU337" s="96"/>
      <c r="AV337" s="96"/>
      <c r="AW337" s="96"/>
      <c r="AX337" s="96"/>
      <c r="AY337" s="96"/>
      <c r="AZ337" s="96"/>
      <c r="BA337" s="96"/>
      <c r="BB337" s="96"/>
      <c r="BC337" s="96"/>
      <c r="BD337" s="96"/>
      <c r="BE337" s="96"/>
      <c r="BF337" s="96"/>
      <c r="BG337" s="96"/>
      <c r="BH337" s="96"/>
      <c r="BI337" s="96"/>
      <c r="BJ337" s="96"/>
      <c r="BK337" s="96"/>
      <c r="BL337" s="96"/>
      <c r="BM337" s="96"/>
      <c r="BN337" s="96"/>
      <c r="BO337" s="96"/>
      <c r="BP337" s="96" t="s">
        <v>399</v>
      </c>
      <c r="BQ337" s="96"/>
      <c r="BR337" s="96"/>
      <c r="BS337" s="96"/>
      <c r="BT337" s="96"/>
      <c r="BU337" s="96"/>
      <c r="BV337" s="96"/>
      <c r="BW337" s="96"/>
      <c r="BX337" s="96"/>
      <c r="BY337" s="96"/>
      <c r="BZ337" s="96"/>
      <c r="CA337" s="96"/>
      <c r="CB337" s="96"/>
      <c r="CC337" s="96"/>
      <c r="CD337" s="96"/>
      <c r="CE337" s="96"/>
      <c r="CF337" s="96"/>
      <c r="CG337" s="96"/>
      <c r="CH337" s="96"/>
      <c r="CI337" s="96"/>
      <c r="CJ337" s="96"/>
      <c r="CK337" s="96"/>
      <c r="CL337" s="96"/>
      <c r="CM337" s="96"/>
      <c r="CN337" s="96"/>
      <c r="CO337" s="96"/>
      <c r="CP337" s="96"/>
      <c r="CQ337" s="96"/>
      <c r="CR337" s="96"/>
      <c r="CS337" s="96"/>
      <c r="CT337" s="96"/>
      <c r="CU337" s="96"/>
      <c r="CV337" s="96"/>
      <c r="CW337" s="96"/>
      <c r="CX337" s="96"/>
      <c r="CY337" s="96"/>
      <c r="CZ337" s="96"/>
      <c r="DA337" s="96"/>
      <c r="DB337" s="96"/>
      <c r="DC337" s="96"/>
      <c r="DD337" s="96"/>
      <c r="DE337" s="96"/>
      <c r="DF337" s="96"/>
      <c r="DG337" s="96"/>
      <c r="DH337" s="96"/>
      <c r="DI337" s="96"/>
      <c r="DJ337" s="96"/>
      <c r="DK337" s="96"/>
      <c r="DL337" s="96"/>
      <c r="DM337" s="96"/>
      <c r="DN337" s="96"/>
      <c r="DO337" s="96"/>
      <c r="DP337" s="96"/>
      <c r="DQ337" s="96"/>
      <c r="DR337" s="96"/>
      <c r="DS337" s="96"/>
      <c r="DT337" s="96"/>
      <c r="DU337" s="96"/>
      <c r="DV337" s="96"/>
      <c r="DW337" s="96"/>
      <c r="DX337" s="96"/>
      <c r="DY337" s="96"/>
      <c r="DZ337" s="96"/>
      <c r="EA337" s="96"/>
      <c r="EB337" s="96"/>
      <c r="EC337" s="96"/>
      <c r="ED337" s="96"/>
      <c r="EE337" s="96"/>
      <c r="EF337" s="96"/>
      <c r="EG337" s="96"/>
      <c r="EH337" s="96"/>
      <c r="EI337" s="96"/>
      <c r="EJ337" s="96"/>
      <c r="EK337" s="96"/>
      <c r="EL337" s="96"/>
      <c r="EM337" s="96"/>
      <c r="EN337" s="96"/>
      <c r="EO337" s="96"/>
      <c r="EP337" s="96"/>
      <c r="EQ337" s="96"/>
      <c r="ER337" s="96"/>
      <c r="ES337" s="96"/>
      <c r="ET337" s="96"/>
      <c r="EU337" s="96"/>
      <c r="EV337" s="96"/>
      <c r="EW337" s="96"/>
      <c r="EX337" s="96"/>
      <c r="EY337" s="96"/>
      <c r="EZ337" s="96"/>
      <c r="FA337" s="96"/>
      <c r="FB337" s="96"/>
      <c r="FC337" s="96"/>
      <c r="FD337" s="96"/>
      <c r="FE337" s="96"/>
      <c r="FF337" s="96"/>
      <c r="FG337" s="96"/>
      <c r="FH337" s="96"/>
      <c r="FI337" s="96"/>
      <c r="FJ337" s="96"/>
      <c r="FK337" s="96"/>
      <c r="FL337" s="96"/>
      <c r="FM337" s="96"/>
      <c r="FN337" s="96"/>
      <c r="FO337" s="96"/>
      <c r="FP337" s="96"/>
      <c r="FQ337" s="96"/>
      <c r="FR337" s="96"/>
      <c r="FS337" s="96"/>
      <c r="FT337" s="96"/>
      <c r="FU337" s="96"/>
      <c r="FV337" s="96"/>
      <c r="FW337" s="96"/>
      <c r="FX337" s="96"/>
      <c r="FY337" s="96"/>
      <c r="FZ337" s="96"/>
      <c r="GA337" s="96"/>
      <c r="GB337" s="96"/>
      <c r="GC337" s="96"/>
      <c r="GD337" s="96"/>
      <c r="GE337" s="96"/>
      <c r="GF337" s="96"/>
      <c r="GG337" s="96"/>
      <c r="GH337" s="96"/>
      <c r="GI337" s="96"/>
      <c r="GJ337" s="96"/>
      <c r="GK337" s="96"/>
      <c r="GL337" s="96"/>
      <c r="GM337" s="96"/>
      <c r="GN337" s="96"/>
      <c r="GO337" s="96"/>
      <c r="GP337" s="96"/>
      <c r="GQ337" s="96"/>
      <c r="GR337" s="96"/>
      <c r="GS337" s="96"/>
      <c r="GT337" s="96"/>
      <c r="GU337" s="96"/>
      <c r="GV337" s="96"/>
      <c r="GW337" s="96"/>
      <c r="GX337" s="96"/>
      <c r="GY337" s="96"/>
      <c r="GZ337" s="96"/>
      <c r="HA337" s="96"/>
      <c r="HB337" s="96"/>
      <c r="HC337" s="96"/>
      <c r="HD337" s="96"/>
      <c r="HE337" s="96"/>
      <c r="HF337" s="96"/>
      <c r="HG337" s="96"/>
      <c r="HH337" s="96"/>
      <c r="HI337" s="96"/>
      <c r="HJ337" s="96"/>
      <c r="HK337" s="96"/>
      <c r="HL337" s="96"/>
      <c r="HM337" s="96"/>
      <c r="HN337" s="96"/>
      <c r="HO337" s="96"/>
      <c r="HP337" s="96"/>
      <c r="HQ337" s="96"/>
      <c r="HR337" s="96"/>
      <c r="HS337" s="96"/>
      <c r="HT337" s="96"/>
      <c r="HU337" s="96"/>
      <c r="HV337" s="96"/>
      <c r="HW337" s="96"/>
      <c r="HX337" s="96"/>
      <c r="HY337" s="96"/>
      <c r="HZ337" s="96"/>
      <c r="IA337" s="96"/>
      <c r="IB337" s="96"/>
      <c r="IC337" s="96"/>
      <c r="ID337" s="96"/>
      <c r="IE337" s="96"/>
      <c r="IF337" s="96"/>
      <c r="IG337" s="96"/>
      <c r="IH337" s="96"/>
      <c r="II337" s="96"/>
      <c r="IJ337" s="96"/>
      <c r="IK337" s="96"/>
      <c r="IL337" s="96"/>
      <c r="IM337" s="96"/>
      <c r="IN337" s="96"/>
      <c r="IO337" s="96"/>
      <c r="IP337" s="96"/>
      <c r="IQ337" s="96"/>
      <c r="IR337" s="96"/>
      <c r="IS337" s="96"/>
      <c r="IT337" s="96"/>
      <c r="IU337" s="96"/>
      <c r="IV337" s="96"/>
    </row>
    <row r="338" spans="1:256" s="24" customFormat="1" x14ac:dyDescent="0.15">
      <c r="A338" s="24" t="s">
        <v>389</v>
      </c>
      <c r="B338" s="98" t="s">
        <v>390</v>
      </c>
      <c r="C338" s="92"/>
      <c r="D338" s="93">
        <f t="shared" ref="D338:BO338" si="565">IF(OR($C$337="n",$C$337="N"),1-MIN(($B$73-1)*2*D$331,2*PI()*$G$73)/(2*PI()*($C$68/2)),1)</f>
        <v>1</v>
      </c>
      <c r="E338" s="93">
        <f t="shared" si="565"/>
        <v>1</v>
      </c>
      <c r="F338" s="93">
        <f t="shared" si="565"/>
        <v>1</v>
      </c>
      <c r="G338" s="93">
        <f t="shared" si="565"/>
        <v>1</v>
      </c>
      <c r="H338" s="93">
        <f t="shared" si="565"/>
        <v>1</v>
      </c>
      <c r="I338" s="93">
        <f t="shared" si="565"/>
        <v>1</v>
      </c>
      <c r="J338" s="93">
        <f t="shared" si="565"/>
        <v>1</v>
      </c>
      <c r="K338" s="93">
        <f t="shared" si="565"/>
        <v>1</v>
      </c>
      <c r="L338" s="93">
        <f t="shared" si="565"/>
        <v>1</v>
      </c>
      <c r="M338" s="93">
        <f t="shared" si="565"/>
        <v>1</v>
      </c>
      <c r="N338" s="93">
        <f t="shared" si="565"/>
        <v>1</v>
      </c>
      <c r="O338" s="93">
        <f t="shared" si="565"/>
        <v>1</v>
      </c>
      <c r="P338" s="93">
        <f t="shared" si="565"/>
        <v>1</v>
      </c>
      <c r="Q338" s="93">
        <f t="shared" si="565"/>
        <v>1</v>
      </c>
      <c r="R338" s="93">
        <f t="shared" si="565"/>
        <v>1</v>
      </c>
      <c r="S338" s="93">
        <f t="shared" si="565"/>
        <v>1</v>
      </c>
      <c r="T338" s="93">
        <f t="shared" si="565"/>
        <v>1</v>
      </c>
      <c r="U338" s="93">
        <f t="shared" si="565"/>
        <v>1</v>
      </c>
      <c r="V338" s="93">
        <f t="shared" si="565"/>
        <v>1</v>
      </c>
      <c r="W338" s="93">
        <f t="shared" si="565"/>
        <v>1</v>
      </c>
      <c r="X338" s="93">
        <f t="shared" si="565"/>
        <v>1</v>
      </c>
      <c r="Y338" s="93">
        <f t="shared" si="565"/>
        <v>1</v>
      </c>
      <c r="Z338" s="93">
        <f t="shared" si="565"/>
        <v>1</v>
      </c>
      <c r="AA338" s="93">
        <f t="shared" si="565"/>
        <v>1</v>
      </c>
      <c r="AB338" s="93">
        <f t="shared" si="565"/>
        <v>1</v>
      </c>
      <c r="AC338" s="93">
        <f t="shared" si="565"/>
        <v>1</v>
      </c>
      <c r="AD338" s="93">
        <f t="shared" si="565"/>
        <v>1</v>
      </c>
      <c r="AE338" s="93">
        <f t="shared" si="565"/>
        <v>1</v>
      </c>
      <c r="AF338" s="93">
        <f t="shared" si="565"/>
        <v>1</v>
      </c>
      <c r="AG338" s="93">
        <f t="shared" si="565"/>
        <v>1</v>
      </c>
      <c r="AH338" s="93">
        <f t="shared" si="565"/>
        <v>1</v>
      </c>
      <c r="AI338" s="93">
        <f t="shared" si="565"/>
        <v>1</v>
      </c>
      <c r="AJ338" s="93">
        <f t="shared" si="565"/>
        <v>1</v>
      </c>
      <c r="AK338" s="93">
        <f t="shared" si="565"/>
        <v>1</v>
      </c>
      <c r="AL338" s="93">
        <f t="shared" si="565"/>
        <v>1</v>
      </c>
      <c r="AM338" s="93">
        <f t="shared" si="565"/>
        <v>1</v>
      </c>
      <c r="AN338" s="93">
        <f t="shared" si="565"/>
        <v>1</v>
      </c>
      <c r="AO338" s="93">
        <f t="shared" si="565"/>
        <v>1</v>
      </c>
      <c r="AP338" s="93">
        <f t="shared" si="565"/>
        <v>1</v>
      </c>
      <c r="AQ338" s="93">
        <f t="shared" si="565"/>
        <v>1</v>
      </c>
      <c r="AR338" s="93">
        <f t="shared" si="565"/>
        <v>1</v>
      </c>
      <c r="AS338" s="93">
        <f t="shared" si="565"/>
        <v>1</v>
      </c>
      <c r="AT338" s="93">
        <f t="shared" si="565"/>
        <v>1</v>
      </c>
      <c r="AU338" s="93">
        <f t="shared" si="565"/>
        <v>1</v>
      </c>
      <c r="AV338" s="93">
        <f t="shared" si="565"/>
        <v>1</v>
      </c>
      <c r="AW338" s="93">
        <f t="shared" si="565"/>
        <v>1</v>
      </c>
      <c r="AX338" s="93">
        <f t="shared" si="565"/>
        <v>1</v>
      </c>
      <c r="AY338" s="93">
        <f t="shared" si="565"/>
        <v>1</v>
      </c>
      <c r="AZ338" s="93">
        <f t="shared" si="565"/>
        <v>1</v>
      </c>
      <c r="BA338" s="93">
        <f t="shared" si="565"/>
        <v>1</v>
      </c>
      <c r="BB338" s="93">
        <f t="shared" si="565"/>
        <v>1</v>
      </c>
      <c r="BC338" s="93">
        <f t="shared" si="565"/>
        <v>1</v>
      </c>
      <c r="BD338" s="93">
        <f t="shared" si="565"/>
        <v>1</v>
      </c>
      <c r="BE338" s="93">
        <f t="shared" si="565"/>
        <v>1</v>
      </c>
      <c r="BF338" s="93">
        <f t="shared" si="565"/>
        <v>1</v>
      </c>
      <c r="BG338" s="93">
        <f t="shared" si="565"/>
        <v>1</v>
      </c>
      <c r="BH338" s="93">
        <f t="shared" si="565"/>
        <v>1</v>
      </c>
      <c r="BI338" s="93">
        <f t="shared" si="565"/>
        <v>1</v>
      </c>
      <c r="BJ338" s="93">
        <f t="shared" si="565"/>
        <v>1</v>
      </c>
      <c r="BK338" s="93">
        <f t="shared" si="565"/>
        <v>1</v>
      </c>
      <c r="BL338" s="93">
        <f t="shared" si="565"/>
        <v>1</v>
      </c>
      <c r="BM338" s="93">
        <f t="shared" si="565"/>
        <v>1</v>
      </c>
      <c r="BN338" s="93">
        <f t="shared" si="565"/>
        <v>1</v>
      </c>
      <c r="BO338" s="93">
        <f t="shared" si="565"/>
        <v>1</v>
      </c>
      <c r="BP338" s="93">
        <f t="shared" ref="BP338:EA338" si="566">IF(OR($C$337="n",$C$337="N"),1-MIN(($B$73-1)*2*BP$331,2*PI()*$G$73)/(2*PI()*($C$68/2)),1)</f>
        <v>1</v>
      </c>
      <c r="BQ338" s="93">
        <f t="shared" si="566"/>
        <v>1</v>
      </c>
      <c r="BR338" s="93">
        <f t="shared" si="566"/>
        <v>1</v>
      </c>
      <c r="BS338" s="93">
        <f t="shared" si="566"/>
        <v>1</v>
      </c>
      <c r="BT338" s="93">
        <f t="shared" si="566"/>
        <v>1</v>
      </c>
      <c r="BU338" s="93">
        <f t="shared" si="566"/>
        <v>1</v>
      </c>
      <c r="BV338" s="93">
        <f t="shared" si="566"/>
        <v>1</v>
      </c>
      <c r="BW338" s="93">
        <f t="shared" si="566"/>
        <v>1</v>
      </c>
      <c r="BX338" s="93">
        <f t="shared" si="566"/>
        <v>1</v>
      </c>
      <c r="BY338" s="93">
        <f t="shared" si="566"/>
        <v>1</v>
      </c>
      <c r="BZ338" s="93">
        <f t="shared" si="566"/>
        <v>1</v>
      </c>
      <c r="CA338" s="93">
        <f t="shared" si="566"/>
        <v>1</v>
      </c>
      <c r="CB338" s="93">
        <f t="shared" si="566"/>
        <v>1</v>
      </c>
      <c r="CC338" s="93">
        <f t="shared" si="566"/>
        <v>1</v>
      </c>
      <c r="CD338" s="93">
        <f t="shared" si="566"/>
        <v>1</v>
      </c>
      <c r="CE338" s="93">
        <f t="shared" si="566"/>
        <v>1</v>
      </c>
      <c r="CF338" s="93">
        <f t="shared" si="566"/>
        <v>1</v>
      </c>
      <c r="CG338" s="93">
        <f t="shared" si="566"/>
        <v>1</v>
      </c>
      <c r="CH338" s="93">
        <f t="shared" si="566"/>
        <v>1</v>
      </c>
      <c r="CI338" s="93">
        <f t="shared" si="566"/>
        <v>1</v>
      </c>
      <c r="CJ338" s="93">
        <f t="shared" si="566"/>
        <v>1</v>
      </c>
      <c r="CK338" s="93">
        <f t="shared" si="566"/>
        <v>1</v>
      </c>
      <c r="CL338" s="93">
        <f t="shared" si="566"/>
        <v>1</v>
      </c>
      <c r="CM338" s="93">
        <f t="shared" si="566"/>
        <v>1</v>
      </c>
      <c r="CN338" s="93">
        <f t="shared" si="566"/>
        <v>1</v>
      </c>
      <c r="CO338" s="93">
        <f t="shared" si="566"/>
        <v>1</v>
      </c>
      <c r="CP338" s="93">
        <f t="shared" si="566"/>
        <v>1</v>
      </c>
      <c r="CQ338" s="93">
        <f t="shared" si="566"/>
        <v>1</v>
      </c>
      <c r="CR338" s="93">
        <f t="shared" si="566"/>
        <v>1</v>
      </c>
      <c r="CS338" s="93">
        <f t="shared" si="566"/>
        <v>1</v>
      </c>
      <c r="CT338" s="93">
        <f t="shared" si="566"/>
        <v>1</v>
      </c>
      <c r="CU338" s="93">
        <f t="shared" si="566"/>
        <v>1</v>
      </c>
      <c r="CV338" s="93">
        <f t="shared" si="566"/>
        <v>1</v>
      </c>
      <c r="CW338" s="93">
        <f t="shared" si="566"/>
        <v>1</v>
      </c>
      <c r="CX338" s="93">
        <f t="shared" si="566"/>
        <v>1</v>
      </c>
      <c r="CY338" s="93">
        <f t="shared" si="566"/>
        <v>1</v>
      </c>
      <c r="CZ338" s="93">
        <f t="shared" si="566"/>
        <v>1</v>
      </c>
      <c r="DA338" s="93">
        <f t="shared" si="566"/>
        <v>1</v>
      </c>
      <c r="DB338" s="93">
        <f t="shared" si="566"/>
        <v>1</v>
      </c>
      <c r="DC338" s="93">
        <f t="shared" si="566"/>
        <v>1</v>
      </c>
      <c r="DD338" s="93">
        <f t="shared" si="566"/>
        <v>1</v>
      </c>
      <c r="DE338" s="93">
        <f t="shared" si="566"/>
        <v>1</v>
      </c>
      <c r="DF338" s="93">
        <f t="shared" si="566"/>
        <v>1</v>
      </c>
      <c r="DG338" s="93">
        <f t="shared" si="566"/>
        <v>1</v>
      </c>
      <c r="DH338" s="93">
        <f t="shared" si="566"/>
        <v>1</v>
      </c>
      <c r="DI338" s="93">
        <f t="shared" si="566"/>
        <v>1</v>
      </c>
      <c r="DJ338" s="93">
        <f t="shared" si="566"/>
        <v>1</v>
      </c>
      <c r="DK338" s="93">
        <f t="shared" si="566"/>
        <v>1</v>
      </c>
      <c r="DL338" s="93">
        <f t="shared" si="566"/>
        <v>1</v>
      </c>
      <c r="DM338" s="93">
        <f t="shared" si="566"/>
        <v>1</v>
      </c>
      <c r="DN338" s="93">
        <f t="shared" si="566"/>
        <v>1</v>
      </c>
      <c r="DO338" s="93">
        <f t="shared" si="566"/>
        <v>1</v>
      </c>
      <c r="DP338" s="93">
        <f t="shared" si="566"/>
        <v>1</v>
      </c>
      <c r="DQ338" s="93">
        <f t="shared" si="566"/>
        <v>1</v>
      </c>
      <c r="DR338" s="93">
        <f t="shared" si="566"/>
        <v>1</v>
      </c>
      <c r="DS338" s="93">
        <f t="shared" si="566"/>
        <v>1</v>
      </c>
      <c r="DT338" s="93">
        <f t="shared" si="566"/>
        <v>1</v>
      </c>
      <c r="DU338" s="93">
        <f t="shared" si="566"/>
        <v>1</v>
      </c>
      <c r="DV338" s="93">
        <f t="shared" si="566"/>
        <v>1</v>
      </c>
      <c r="DW338" s="93">
        <f t="shared" si="566"/>
        <v>1</v>
      </c>
      <c r="DX338" s="93">
        <f t="shared" si="566"/>
        <v>1</v>
      </c>
      <c r="DY338" s="93">
        <f t="shared" si="566"/>
        <v>1</v>
      </c>
      <c r="DZ338" s="93">
        <f t="shared" si="566"/>
        <v>1</v>
      </c>
      <c r="EA338" s="93">
        <f t="shared" si="566"/>
        <v>1</v>
      </c>
      <c r="EB338" s="93">
        <f t="shared" ref="EB338:GM338" si="567">IF(OR($C$337="n",$C$337="N"),1-MIN(($B$73-1)*2*EB$331,2*PI()*$G$73)/(2*PI()*($C$68/2)),1)</f>
        <v>1</v>
      </c>
      <c r="EC338" s="93">
        <f t="shared" si="567"/>
        <v>1</v>
      </c>
      <c r="ED338" s="93">
        <f t="shared" si="567"/>
        <v>1</v>
      </c>
      <c r="EE338" s="93">
        <f t="shared" si="567"/>
        <v>1</v>
      </c>
      <c r="EF338" s="93">
        <f t="shared" si="567"/>
        <v>1</v>
      </c>
      <c r="EG338" s="93">
        <f t="shared" si="567"/>
        <v>1</v>
      </c>
      <c r="EH338" s="93">
        <f t="shared" si="567"/>
        <v>1</v>
      </c>
      <c r="EI338" s="93">
        <f t="shared" si="567"/>
        <v>1</v>
      </c>
      <c r="EJ338" s="93">
        <f t="shared" si="567"/>
        <v>1</v>
      </c>
      <c r="EK338" s="93">
        <f t="shared" si="567"/>
        <v>1</v>
      </c>
      <c r="EL338" s="93">
        <f t="shared" si="567"/>
        <v>1</v>
      </c>
      <c r="EM338" s="93">
        <f t="shared" si="567"/>
        <v>1</v>
      </c>
      <c r="EN338" s="93">
        <f t="shared" si="567"/>
        <v>1</v>
      </c>
      <c r="EO338" s="93">
        <f t="shared" si="567"/>
        <v>1</v>
      </c>
      <c r="EP338" s="93">
        <f t="shared" si="567"/>
        <v>1</v>
      </c>
      <c r="EQ338" s="93">
        <f t="shared" si="567"/>
        <v>1</v>
      </c>
      <c r="ER338" s="93">
        <f t="shared" si="567"/>
        <v>1</v>
      </c>
      <c r="ES338" s="93">
        <f t="shared" si="567"/>
        <v>1</v>
      </c>
      <c r="ET338" s="93">
        <f t="shared" si="567"/>
        <v>1</v>
      </c>
      <c r="EU338" s="93">
        <f t="shared" si="567"/>
        <v>1</v>
      </c>
      <c r="EV338" s="93">
        <f t="shared" si="567"/>
        <v>1</v>
      </c>
      <c r="EW338" s="93">
        <f t="shared" si="567"/>
        <v>1</v>
      </c>
      <c r="EX338" s="93">
        <f t="shared" si="567"/>
        <v>1</v>
      </c>
      <c r="EY338" s="93">
        <f t="shared" si="567"/>
        <v>1</v>
      </c>
      <c r="EZ338" s="93">
        <f t="shared" si="567"/>
        <v>1</v>
      </c>
      <c r="FA338" s="93">
        <f t="shared" si="567"/>
        <v>1</v>
      </c>
      <c r="FB338" s="93">
        <f t="shared" si="567"/>
        <v>1</v>
      </c>
      <c r="FC338" s="93">
        <f t="shared" si="567"/>
        <v>1</v>
      </c>
      <c r="FD338" s="93">
        <f t="shared" si="567"/>
        <v>1</v>
      </c>
      <c r="FE338" s="93">
        <f t="shared" si="567"/>
        <v>1</v>
      </c>
      <c r="FF338" s="93">
        <f t="shared" si="567"/>
        <v>1</v>
      </c>
      <c r="FG338" s="93">
        <f t="shared" si="567"/>
        <v>1</v>
      </c>
      <c r="FH338" s="93">
        <f t="shared" si="567"/>
        <v>1</v>
      </c>
      <c r="FI338" s="93">
        <f t="shared" si="567"/>
        <v>1</v>
      </c>
      <c r="FJ338" s="93">
        <f t="shared" si="567"/>
        <v>1</v>
      </c>
      <c r="FK338" s="93">
        <f t="shared" si="567"/>
        <v>1</v>
      </c>
      <c r="FL338" s="93">
        <f t="shared" si="567"/>
        <v>1</v>
      </c>
      <c r="FM338" s="93">
        <f t="shared" si="567"/>
        <v>1</v>
      </c>
      <c r="FN338" s="93">
        <f t="shared" si="567"/>
        <v>1</v>
      </c>
      <c r="FO338" s="93">
        <f t="shared" si="567"/>
        <v>1</v>
      </c>
      <c r="FP338" s="93">
        <f t="shared" si="567"/>
        <v>1</v>
      </c>
      <c r="FQ338" s="93">
        <f t="shared" si="567"/>
        <v>1</v>
      </c>
      <c r="FR338" s="93">
        <f t="shared" si="567"/>
        <v>1</v>
      </c>
      <c r="FS338" s="93">
        <f t="shared" si="567"/>
        <v>1</v>
      </c>
      <c r="FT338" s="93">
        <f t="shared" si="567"/>
        <v>1</v>
      </c>
      <c r="FU338" s="93">
        <f t="shared" si="567"/>
        <v>1</v>
      </c>
      <c r="FV338" s="93">
        <f t="shared" si="567"/>
        <v>1</v>
      </c>
      <c r="FW338" s="93">
        <f t="shared" si="567"/>
        <v>1</v>
      </c>
      <c r="FX338" s="93">
        <f t="shared" si="567"/>
        <v>1</v>
      </c>
      <c r="FY338" s="93">
        <f t="shared" si="567"/>
        <v>1</v>
      </c>
      <c r="FZ338" s="93">
        <f t="shared" si="567"/>
        <v>1</v>
      </c>
      <c r="GA338" s="93">
        <f t="shared" si="567"/>
        <v>1</v>
      </c>
      <c r="GB338" s="93">
        <f t="shared" si="567"/>
        <v>1</v>
      </c>
      <c r="GC338" s="93">
        <f t="shared" si="567"/>
        <v>1</v>
      </c>
      <c r="GD338" s="93">
        <f t="shared" si="567"/>
        <v>1</v>
      </c>
      <c r="GE338" s="93">
        <f t="shared" si="567"/>
        <v>1</v>
      </c>
      <c r="GF338" s="93">
        <f t="shared" si="567"/>
        <v>1</v>
      </c>
      <c r="GG338" s="93">
        <f t="shared" si="567"/>
        <v>1</v>
      </c>
      <c r="GH338" s="93">
        <f t="shared" si="567"/>
        <v>1</v>
      </c>
      <c r="GI338" s="93">
        <f t="shared" si="567"/>
        <v>1</v>
      </c>
      <c r="GJ338" s="93">
        <f t="shared" si="567"/>
        <v>1</v>
      </c>
      <c r="GK338" s="93">
        <f t="shared" si="567"/>
        <v>1</v>
      </c>
      <c r="GL338" s="93">
        <f t="shared" si="567"/>
        <v>1</v>
      </c>
      <c r="GM338" s="93">
        <f t="shared" si="567"/>
        <v>1</v>
      </c>
      <c r="GN338" s="93">
        <f t="shared" ref="GN338:IV338" si="568">IF(OR($C$337="n",$C$337="N"),1-MIN(($B$73-1)*2*GN$331,2*PI()*$G$73)/(2*PI()*($C$68/2)),1)</f>
        <v>1</v>
      </c>
      <c r="GO338" s="93">
        <f t="shared" si="568"/>
        <v>1</v>
      </c>
      <c r="GP338" s="93">
        <f t="shared" si="568"/>
        <v>1</v>
      </c>
      <c r="GQ338" s="93">
        <f t="shared" si="568"/>
        <v>1</v>
      </c>
      <c r="GR338" s="93">
        <f t="shared" si="568"/>
        <v>1</v>
      </c>
      <c r="GS338" s="93">
        <f t="shared" si="568"/>
        <v>1</v>
      </c>
      <c r="GT338" s="93">
        <f t="shared" si="568"/>
        <v>1</v>
      </c>
      <c r="GU338" s="93">
        <f t="shared" si="568"/>
        <v>1</v>
      </c>
      <c r="GV338" s="93">
        <f t="shared" si="568"/>
        <v>1</v>
      </c>
      <c r="GW338" s="93">
        <f t="shared" si="568"/>
        <v>1</v>
      </c>
      <c r="GX338" s="93">
        <f t="shared" si="568"/>
        <v>1</v>
      </c>
      <c r="GY338" s="93">
        <f t="shared" si="568"/>
        <v>1</v>
      </c>
      <c r="GZ338" s="93">
        <f t="shared" si="568"/>
        <v>1</v>
      </c>
      <c r="HA338" s="93">
        <f t="shared" si="568"/>
        <v>1</v>
      </c>
      <c r="HB338" s="93">
        <f t="shared" si="568"/>
        <v>1</v>
      </c>
      <c r="HC338" s="93">
        <f t="shared" si="568"/>
        <v>1</v>
      </c>
      <c r="HD338" s="93">
        <f t="shared" si="568"/>
        <v>1</v>
      </c>
      <c r="HE338" s="93">
        <f t="shared" si="568"/>
        <v>1</v>
      </c>
      <c r="HF338" s="93">
        <f t="shared" si="568"/>
        <v>1</v>
      </c>
      <c r="HG338" s="93">
        <f t="shared" si="568"/>
        <v>1</v>
      </c>
      <c r="HH338" s="93">
        <f t="shared" si="568"/>
        <v>1</v>
      </c>
      <c r="HI338" s="93">
        <f t="shared" si="568"/>
        <v>1</v>
      </c>
      <c r="HJ338" s="93">
        <f t="shared" si="568"/>
        <v>1</v>
      </c>
      <c r="HK338" s="93">
        <f t="shared" si="568"/>
        <v>1</v>
      </c>
      <c r="HL338" s="93">
        <f t="shared" si="568"/>
        <v>1</v>
      </c>
      <c r="HM338" s="93">
        <f t="shared" si="568"/>
        <v>1</v>
      </c>
      <c r="HN338" s="93">
        <f t="shared" si="568"/>
        <v>1</v>
      </c>
      <c r="HO338" s="93">
        <f t="shared" si="568"/>
        <v>1</v>
      </c>
      <c r="HP338" s="93">
        <f t="shared" si="568"/>
        <v>1</v>
      </c>
      <c r="HQ338" s="93">
        <f t="shared" si="568"/>
        <v>1</v>
      </c>
      <c r="HR338" s="93">
        <f t="shared" si="568"/>
        <v>1</v>
      </c>
      <c r="HS338" s="93">
        <f t="shared" si="568"/>
        <v>1</v>
      </c>
      <c r="HT338" s="93">
        <f t="shared" si="568"/>
        <v>1</v>
      </c>
      <c r="HU338" s="93">
        <f t="shared" si="568"/>
        <v>1</v>
      </c>
      <c r="HV338" s="93">
        <f t="shared" si="568"/>
        <v>1</v>
      </c>
      <c r="HW338" s="93">
        <f t="shared" si="568"/>
        <v>1</v>
      </c>
      <c r="HX338" s="93">
        <f t="shared" si="568"/>
        <v>1</v>
      </c>
      <c r="HY338" s="93">
        <f t="shared" si="568"/>
        <v>1</v>
      </c>
      <c r="HZ338" s="93">
        <f t="shared" si="568"/>
        <v>1</v>
      </c>
      <c r="IA338" s="93">
        <f t="shared" si="568"/>
        <v>1</v>
      </c>
      <c r="IB338" s="93">
        <f t="shared" si="568"/>
        <v>1</v>
      </c>
      <c r="IC338" s="93">
        <f t="shared" si="568"/>
        <v>1</v>
      </c>
      <c r="ID338" s="93">
        <f t="shared" si="568"/>
        <v>1</v>
      </c>
      <c r="IE338" s="93">
        <f t="shared" si="568"/>
        <v>1</v>
      </c>
      <c r="IF338" s="93">
        <f t="shared" si="568"/>
        <v>1</v>
      </c>
      <c r="IG338" s="93">
        <f t="shared" si="568"/>
        <v>1</v>
      </c>
      <c r="IH338" s="93">
        <f t="shared" si="568"/>
        <v>1</v>
      </c>
      <c r="II338" s="93">
        <f t="shared" si="568"/>
        <v>1</v>
      </c>
      <c r="IJ338" s="93">
        <f t="shared" si="568"/>
        <v>1</v>
      </c>
      <c r="IK338" s="93">
        <f t="shared" si="568"/>
        <v>1</v>
      </c>
      <c r="IL338" s="93">
        <f t="shared" si="568"/>
        <v>1</v>
      </c>
      <c r="IM338" s="93">
        <f t="shared" si="568"/>
        <v>1</v>
      </c>
      <c r="IN338" s="93">
        <f t="shared" si="568"/>
        <v>1</v>
      </c>
      <c r="IO338" s="93">
        <f t="shared" si="568"/>
        <v>1</v>
      </c>
      <c r="IP338" s="93">
        <f t="shared" si="568"/>
        <v>1</v>
      </c>
      <c r="IQ338" s="93">
        <f t="shared" si="568"/>
        <v>1</v>
      </c>
      <c r="IR338" s="93">
        <f t="shared" si="568"/>
        <v>1</v>
      </c>
      <c r="IS338" s="93">
        <f t="shared" si="568"/>
        <v>1</v>
      </c>
      <c r="IT338" s="93">
        <f t="shared" si="568"/>
        <v>1</v>
      </c>
      <c r="IU338" s="93">
        <f t="shared" si="568"/>
        <v>1</v>
      </c>
      <c r="IV338" s="93">
        <f t="shared" si="568"/>
        <v>1</v>
      </c>
    </row>
    <row r="339" spans="1:256" s="38" customFormat="1" x14ac:dyDescent="0.15">
      <c r="A339" s="37" t="s">
        <v>245</v>
      </c>
      <c r="B339" s="28" t="s">
        <v>35</v>
      </c>
      <c r="C339" s="28"/>
      <c r="D339" s="28">
        <f t="shared" ref="D339:BO339" ca="1" si="569">D$338*MAX(($B$121-(PI()*(($G$73+D$331))^2)),0)</f>
        <v>0</v>
      </c>
      <c r="E339" s="28">
        <f t="shared" ca="1" si="569"/>
        <v>0</v>
      </c>
      <c r="F339" s="28">
        <f t="shared" ca="1" si="569"/>
        <v>0</v>
      </c>
      <c r="G339" s="28">
        <f t="shared" ca="1" si="569"/>
        <v>0</v>
      </c>
      <c r="H339" s="28">
        <f t="shared" ca="1" si="569"/>
        <v>0</v>
      </c>
      <c r="I339" s="28">
        <f t="shared" ca="1" si="569"/>
        <v>0</v>
      </c>
      <c r="J339" s="28">
        <f t="shared" ca="1" si="569"/>
        <v>0</v>
      </c>
      <c r="K339" s="28">
        <f t="shared" ca="1" si="569"/>
        <v>0</v>
      </c>
      <c r="L339" s="28">
        <f t="shared" ca="1" si="569"/>
        <v>0</v>
      </c>
      <c r="M339" s="28">
        <f t="shared" ca="1" si="569"/>
        <v>0</v>
      </c>
      <c r="N339" s="28">
        <f t="shared" ca="1" si="569"/>
        <v>0</v>
      </c>
      <c r="O339" s="28">
        <f t="shared" ca="1" si="569"/>
        <v>0</v>
      </c>
      <c r="P339" s="28">
        <f t="shared" ca="1" si="569"/>
        <v>0</v>
      </c>
      <c r="Q339" s="28">
        <f t="shared" ca="1" si="569"/>
        <v>0</v>
      </c>
      <c r="R339" s="28">
        <f t="shared" ca="1" si="569"/>
        <v>0</v>
      </c>
      <c r="S339" s="28">
        <f t="shared" ca="1" si="569"/>
        <v>0</v>
      </c>
      <c r="T339" s="28">
        <f t="shared" ca="1" si="569"/>
        <v>0</v>
      </c>
      <c r="U339" s="28">
        <f t="shared" ca="1" si="569"/>
        <v>0</v>
      </c>
      <c r="V339" s="28">
        <f t="shared" ca="1" si="569"/>
        <v>0</v>
      </c>
      <c r="W339" s="28">
        <f t="shared" ca="1" si="569"/>
        <v>0</v>
      </c>
      <c r="X339" s="28">
        <f t="shared" ca="1" si="569"/>
        <v>0</v>
      </c>
      <c r="Y339" s="28">
        <f t="shared" ca="1" si="569"/>
        <v>0</v>
      </c>
      <c r="Z339" s="28">
        <f t="shared" ca="1" si="569"/>
        <v>0</v>
      </c>
      <c r="AA339" s="28">
        <f t="shared" ca="1" si="569"/>
        <v>0</v>
      </c>
      <c r="AB339" s="28">
        <f t="shared" ca="1" si="569"/>
        <v>0</v>
      </c>
      <c r="AC339" s="28">
        <f t="shared" ca="1" si="569"/>
        <v>0</v>
      </c>
      <c r="AD339" s="28">
        <f t="shared" ca="1" si="569"/>
        <v>0</v>
      </c>
      <c r="AE339" s="28">
        <f t="shared" ca="1" si="569"/>
        <v>0</v>
      </c>
      <c r="AF339" s="28">
        <f t="shared" ca="1" si="569"/>
        <v>0</v>
      </c>
      <c r="AG339" s="28">
        <f t="shared" ca="1" si="569"/>
        <v>0</v>
      </c>
      <c r="AH339" s="28">
        <f t="shared" ca="1" si="569"/>
        <v>0</v>
      </c>
      <c r="AI339" s="28">
        <f t="shared" ca="1" si="569"/>
        <v>0</v>
      </c>
      <c r="AJ339" s="28">
        <f t="shared" ca="1" si="569"/>
        <v>0</v>
      </c>
      <c r="AK339" s="28">
        <f t="shared" ca="1" si="569"/>
        <v>0</v>
      </c>
      <c r="AL339" s="28">
        <f t="shared" ca="1" si="569"/>
        <v>0</v>
      </c>
      <c r="AM339" s="28">
        <f t="shared" ca="1" si="569"/>
        <v>0</v>
      </c>
      <c r="AN339" s="28">
        <f t="shared" ca="1" si="569"/>
        <v>0</v>
      </c>
      <c r="AO339" s="28">
        <f t="shared" ca="1" si="569"/>
        <v>0</v>
      </c>
      <c r="AP339" s="28">
        <f t="shared" ca="1" si="569"/>
        <v>0</v>
      </c>
      <c r="AQ339" s="28">
        <f t="shared" ca="1" si="569"/>
        <v>0</v>
      </c>
      <c r="AR339" s="28">
        <f t="shared" ca="1" si="569"/>
        <v>0</v>
      </c>
      <c r="AS339" s="28">
        <f t="shared" ca="1" si="569"/>
        <v>0</v>
      </c>
      <c r="AT339" s="28">
        <f t="shared" ca="1" si="569"/>
        <v>0</v>
      </c>
      <c r="AU339" s="28">
        <f t="shared" ca="1" si="569"/>
        <v>0</v>
      </c>
      <c r="AV339" s="28">
        <f t="shared" ca="1" si="569"/>
        <v>0</v>
      </c>
      <c r="AW339" s="28">
        <f t="shared" ca="1" si="569"/>
        <v>0</v>
      </c>
      <c r="AX339" s="28">
        <f t="shared" ca="1" si="569"/>
        <v>0</v>
      </c>
      <c r="AY339" s="28">
        <f t="shared" ca="1" si="569"/>
        <v>0</v>
      </c>
      <c r="AZ339" s="28">
        <f t="shared" ca="1" si="569"/>
        <v>0</v>
      </c>
      <c r="BA339" s="28">
        <f t="shared" ca="1" si="569"/>
        <v>0</v>
      </c>
      <c r="BB339" s="28">
        <f t="shared" ca="1" si="569"/>
        <v>0</v>
      </c>
      <c r="BC339" s="28">
        <f t="shared" ca="1" si="569"/>
        <v>0</v>
      </c>
      <c r="BD339" s="28">
        <f t="shared" ca="1" si="569"/>
        <v>0</v>
      </c>
      <c r="BE339" s="28">
        <f t="shared" ca="1" si="569"/>
        <v>0</v>
      </c>
      <c r="BF339" s="28">
        <f t="shared" ca="1" si="569"/>
        <v>0</v>
      </c>
      <c r="BG339" s="28">
        <f t="shared" ca="1" si="569"/>
        <v>0</v>
      </c>
      <c r="BH339" s="28">
        <f t="shared" ca="1" si="569"/>
        <v>0</v>
      </c>
      <c r="BI339" s="28">
        <f t="shared" ca="1" si="569"/>
        <v>0</v>
      </c>
      <c r="BJ339" s="28">
        <f t="shared" ca="1" si="569"/>
        <v>0</v>
      </c>
      <c r="BK339" s="28">
        <f t="shared" ca="1" si="569"/>
        <v>0</v>
      </c>
      <c r="BL339" s="28">
        <f t="shared" ca="1" si="569"/>
        <v>0</v>
      </c>
      <c r="BM339" s="28">
        <f t="shared" ca="1" si="569"/>
        <v>0</v>
      </c>
      <c r="BN339" s="28">
        <f t="shared" ca="1" si="569"/>
        <v>0</v>
      </c>
      <c r="BO339" s="28">
        <f t="shared" ca="1" si="569"/>
        <v>0</v>
      </c>
      <c r="BP339" s="28">
        <f t="shared" ref="BP339:EA339" ca="1" si="570">BP$338*MAX(($B$121-(PI()*(($G$73+BP$331))^2)),0)</f>
        <v>0</v>
      </c>
      <c r="BQ339" s="28">
        <f t="shared" ca="1" si="570"/>
        <v>0</v>
      </c>
      <c r="BR339" s="28">
        <f t="shared" ca="1" si="570"/>
        <v>0</v>
      </c>
      <c r="BS339" s="28">
        <f t="shared" ca="1" si="570"/>
        <v>0</v>
      </c>
      <c r="BT339" s="28">
        <f t="shared" ca="1" si="570"/>
        <v>0</v>
      </c>
      <c r="BU339" s="28">
        <f t="shared" ca="1" si="570"/>
        <v>0</v>
      </c>
      <c r="BV339" s="28">
        <f t="shared" ca="1" si="570"/>
        <v>0</v>
      </c>
      <c r="BW339" s="28">
        <f t="shared" ca="1" si="570"/>
        <v>0</v>
      </c>
      <c r="BX339" s="28">
        <f t="shared" ca="1" si="570"/>
        <v>0</v>
      </c>
      <c r="BY339" s="28">
        <f t="shared" ca="1" si="570"/>
        <v>0</v>
      </c>
      <c r="BZ339" s="28">
        <f t="shared" ca="1" si="570"/>
        <v>0</v>
      </c>
      <c r="CA339" s="28">
        <f t="shared" ca="1" si="570"/>
        <v>0</v>
      </c>
      <c r="CB339" s="28">
        <f t="shared" ca="1" si="570"/>
        <v>0</v>
      </c>
      <c r="CC339" s="28">
        <f t="shared" ca="1" si="570"/>
        <v>0</v>
      </c>
      <c r="CD339" s="28">
        <f t="shared" ca="1" si="570"/>
        <v>0</v>
      </c>
      <c r="CE339" s="28">
        <f t="shared" ca="1" si="570"/>
        <v>0</v>
      </c>
      <c r="CF339" s="28">
        <f t="shared" ca="1" si="570"/>
        <v>0</v>
      </c>
      <c r="CG339" s="28">
        <f t="shared" ca="1" si="570"/>
        <v>0</v>
      </c>
      <c r="CH339" s="28">
        <f t="shared" ca="1" si="570"/>
        <v>0</v>
      </c>
      <c r="CI339" s="28">
        <f t="shared" ca="1" si="570"/>
        <v>0</v>
      </c>
      <c r="CJ339" s="28">
        <f t="shared" ca="1" si="570"/>
        <v>0</v>
      </c>
      <c r="CK339" s="28">
        <f t="shared" ca="1" si="570"/>
        <v>0</v>
      </c>
      <c r="CL339" s="28">
        <f t="shared" ca="1" si="570"/>
        <v>0</v>
      </c>
      <c r="CM339" s="28">
        <f t="shared" ca="1" si="570"/>
        <v>0</v>
      </c>
      <c r="CN339" s="28">
        <f t="shared" ca="1" si="570"/>
        <v>0</v>
      </c>
      <c r="CO339" s="28">
        <f t="shared" ca="1" si="570"/>
        <v>0</v>
      </c>
      <c r="CP339" s="28">
        <f t="shared" ca="1" si="570"/>
        <v>0</v>
      </c>
      <c r="CQ339" s="28">
        <f t="shared" ca="1" si="570"/>
        <v>0</v>
      </c>
      <c r="CR339" s="28">
        <f t="shared" ca="1" si="570"/>
        <v>0</v>
      </c>
      <c r="CS339" s="28">
        <f t="shared" ca="1" si="570"/>
        <v>0</v>
      </c>
      <c r="CT339" s="28">
        <f t="shared" ca="1" si="570"/>
        <v>0</v>
      </c>
      <c r="CU339" s="28">
        <f t="shared" ca="1" si="570"/>
        <v>0</v>
      </c>
      <c r="CV339" s="28">
        <f t="shared" ca="1" si="570"/>
        <v>0</v>
      </c>
      <c r="CW339" s="28">
        <f t="shared" ca="1" si="570"/>
        <v>0</v>
      </c>
      <c r="CX339" s="28">
        <f t="shared" ca="1" si="570"/>
        <v>0</v>
      </c>
      <c r="CY339" s="28">
        <f t="shared" ca="1" si="570"/>
        <v>0</v>
      </c>
      <c r="CZ339" s="28">
        <f t="shared" ca="1" si="570"/>
        <v>0</v>
      </c>
      <c r="DA339" s="28">
        <f t="shared" ca="1" si="570"/>
        <v>0</v>
      </c>
      <c r="DB339" s="28">
        <f t="shared" ca="1" si="570"/>
        <v>0</v>
      </c>
      <c r="DC339" s="28">
        <f t="shared" ca="1" si="570"/>
        <v>0</v>
      </c>
      <c r="DD339" s="28">
        <f t="shared" ca="1" si="570"/>
        <v>0</v>
      </c>
      <c r="DE339" s="28">
        <f t="shared" ca="1" si="570"/>
        <v>0</v>
      </c>
      <c r="DF339" s="28">
        <f t="shared" ca="1" si="570"/>
        <v>0</v>
      </c>
      <c r="DG339" s="28">
        <f t="shared" ca="1" si="570"/>
        <v>0</v>
      </c>
      <c r="DH339" s="28">
        <f t="shared" ca="1" si="570"/>
        <v>0</v>
      </c>
      <c r="DI339" s="28">
        <f t="shared" ca="1" si="570"/>
        <v>0</v>
      </c>
      <c r="DJ339" s="28">
        <f t="shared" ca="1" si="570"/>
        <v>0</v>
      </c>
      <c r="DK339" s="28">
        <f t="shared" ca="1" si="570"/>
        <v>0</v>
      </c>
      <c r="DL339" s="28">
        <f t="shared" ca="1" si="570"/>
        <v>0</v>
      </c>
      <c r="DM339" s="28">
        <f t="shared" ca="1" si="570"/>
        <v>0</v>
      </c>
      <c r="DN339" s="28">
        <f t="shared" ca="1" si="570"/>
        <v>0</v>
      </c>
      <c r="DO339" s="28">
        <f t="shared" ca="1" si="570"/>
        <v>0</v>
      </c>
      <c r="DP339" s="28">
        <f t="shared" ca="1" si="570"/>
        <v>0</v>
      </c>
      <c r="DQ339" s="28">
        <f t="shared" ca="1" si="570"/>
        <v>0</v>
      </c>
      <c r="DR339" s="28">
        <f t="shared" ca="1" si="570"/>
        <v>0</v>
      </c>
      <c r="DS339" s="28">
        <f t="shared" ca="1" si="570"/>
        <v>0</v>
      </c>
      <c r="DT339" s="28">
        <f t="shared" ca="1" si="570"/>
        <v>0</v>
      </c>
      <c r="DU339" s="28">
        <f t="shared" ca="1" si="570"/>
        <v>0</v>
      </c>
      <c r="DV339" s="28">
        <f t="shared" ca="1" si="570"/>
        <v>0</v>
      </c>
      <c r="DW339" s="28">
        <f t="shared" ca="1" si="570"/>
        <v>0</v>
      </c>
      <c r="DX339" s="28">
        <f t="shared" ca="1" si="570"/>
        <v>0</v>
      </c>
      <c r="DY339" s="28">
        <f t="shared" ca="1" si="570"/>
        <v>0</v>
      </c>
      <c r="DZ339" s="28">
        <f t="shared" ca="1" si="570"/>
        <v>0</v>
      </c>
      <c r="EA339" s="28">
        <f t="shared" ca="1" si="570"/>
        <v>0</v>
      </c>
      <c r="EB339" s="28">
        <f t="shared" ref="EB339:GM339" ca="1" si="571">EB$338*MAX(($B$121-(PI()*(($G$73+EB$331))^2)),0)</f>
        <v>0</v>
      </c>
      <c r="EC339" s="28">
        <f t="shared" ca="1" si="571"/>
        <v>0</v>
      </c>
      <c r="ED339" s="28">
        <f t="shared" ca="1" si="571"/>
        <v>0</v>
      </c>
      <c r="EE339" s="28">
        <f t="shared" ca="1" si="571"/>
        <v>0</v>
      </c>
      <c r="EF339" s="28">
        <f t="shared" ca="1" si="571"/>
        <v>0</v>
      </c>
      <c r="EG339" s="28">
        <f t="shared" ca="1" si="571"/>
        <v>0</v>
      </c>
      <c r="EH339" s="28">
        <f t="shared" ca="1" si="571"/>
        <v>0</v>
      </c>
      <c r="EI339" s="28">
        <f t="shared" ca="1" si="571"/>
        <v>0</v>
      </c>
      <c r="EJ339" s="28">
        <f t="shared" ca="1" si="571"/>
        <v>0</v>
      </c>
      <c r="EK339" s="28">
        <f t="shared" ca="1" si="571"/>
        <v>0</v>
      </c>
      <c r="EL339" s="28">
        <f t="shared" ca="1" si="571"/>
        <v>0</v>
      </c>
      <c r="EM339" s="28">
        <f t="shared" ca="1" si="571"/>
        <v>0</v>
      </c>
      <c r="EN339" s="28">
        <f t="shared" ca="1" si="571"/>
        <v>0</v>
      </c>
      <c r="EO339" s="28">
        <f t="shared" ca="1" si="571"/>
        <v>0</v>
      </c>
      <c r="EP339" s="28">
        <f t="shared" ca="1" si="571"/>
        <v>0</v>
      </c>
      <c r="EQ339" s="28">
        <f t="shared" ca="1" si="571"/>
        <v>0</v>
      </c>
      <c r="ER339" s="28">
        <f t="shared" ca="1" si="571"/>
        <v>0</v>
      </c>
      <c r="ES339" s="28">
        <f t="shared" ca="1" si="571"/>
        <v>0</v>
      </c>
      <c r="ET339" s="28">
        <f t="shared" ca="1" si="571"/>
        <v>0</v>
      </c>
      <c r="EU339" s="28">
        <f t="shared" ca="1" si="571"/>
        <v>0</v>
      </c>
      <c r="EV339" s="28">
        <f t="shared" ca="1" si="571"/>
        <v>0</v>
      </c>
      <c r="EW339" s="28">
        <f t="shared" ca="1" si="571"/>
        <v>0</v>
      </c>
      <c r="EX339" s="28">
        <f t="shared" ca="1" si="571"/>
        <v>0</v>
      </c>
      <c r="EY339" s="28">
        <f t="shared" ca="1" si="571"/>
        <v>0</v>
      </c>
      <c r="EZ339" s="28">
        <f t="shared" ca="1" si="571"/>
        <v>0</v>
      </c>
      <c r="FA339" s="28">
        <f t="shared" ca="1" si="571"/>
        <v>0</v>
      </c>
      <c r="FB339" s="28">
        <f t="shared" ca="1" si="571"/>
        <v>0</v>
      </c>
      <c r="FC339" s="28">
        <f t="shared" ca="1" si="571"/>
        <v>0</v>
      </c>
      <c r="FD339" s="28">
        <f t="shared" ca="1" si="571"/>
        <v>0</v>
      </c>
      <c r="FE339" s="28">
        <f t="shared" ca="1" si="571"/>
        <v>0</v>
      </c>
      <c r="FF339" s="28">
        <f t="shared" ca="1" si="571"/>
        <v>0</v>
      </c>
      <c r="FG339" s="28">
        <f t="shared" ca="1" si="571"/>
        <v>0</v>
      </c>
      <c r="FH339" s="28">
        <f t="shared" ca="1" si="571"/>
        <v>0</v>
      </c>
      <c r="FI339" s="28">
        <f t="shared" ca="1" si="571"/>
        <v>0</v>
      </c>
      <c r="FJ339" s="28">
        <f t="shared" ca="1" si="571"/>
        <v>0</v>
      </c>
      <c r="FK339" s="28">
        <f t="shared" ca="1" si="571"/>
        <v>0</v>
      </c>
      <c r="FL339" s="28">
        <f t="shared" ca="1" si="571"/>
        <v>0</v>
      </c>
      <c r="FM339" s="28">
        <f t="shared" ca="1" si="571"/>
        <v>0</v>
      </c>
      <c r="FN339" s="28">
        <f t="shared" ca="1" si="571"/>
        <v>0</v>
      </c>
      <c r="FO339" s="28">
        <f t="shared" ca="1" si="571"/>
        <v>0</v>
      </c>
      <c r="FP339" s="28">
        <f t="shared" ca="1" si="571"/>
        <v>0</v>
      </c>
      <c r="FQ339" s="28">
        <f t="shared" ca="1" si="571"/>
        <v>0</v>
      </c>
      <c r="FR339" s="28">
        <f t="shared" ca="1" si="571"/>
        <v>0</v>
      </c>
      <c r="FS339" s="28">
        <f t="shared" ca="1" si="571"/>
        <v>0</v>
      </c>
      <c r="FT339" s="28">
        <f t="shared" ca="1" si="571"/>
        <v>0</v>
      </c>
      <c r="FU339" s="28">
        <f t="shared" ca="1" si="571"/>
        <v>0</v>
      </c>
      <c r="FV339" s="28">
        <f t="shared" ca="1" si="571"/>
        <v>0</v>
      </c>
      <c r="FW339" s="28">
        <f t="shared" ca="1" si="571"/>
        <v>0</v>
      </c>
      <c r="FX339" s="28">
        <f t="shared" ca="1" si="571"/>
        <v>0</v>
      </c>
      <c r="FY339" s="28">
        <f t="shared" ca="1" si="571"/>
        <v>0</v>
      </c>
      <c r="FZ339" s="28">
        <f t="shared" ca="1" si="571"/>
        <v>0</v>
      </c>
      <c r="GA339" s="28">
        <f t="shared" ca="1" si="571"/>
        <v>0</v>
      </c>
      <c r="GB339" s="28">
        <f t="shared" ca="1" si="571"/>
        <v>0</v>
      </c>
      <c r="GC339" s="28">
        <f t="shared" ca="1" si="571"/>
        <v>0</v>
      </c>
      <c r="GD339" s="28">
        <f t="shared" ca="1" si="571"/>
        <v>0</v>
      </c>
      <c r="GE339" s="28">
        <f t="shared" ca="1" si="571"/>
        <v>0</v>
      </c>
      <c r="GF339" s="28">
        <f t="shared" ca="1" si="571"/>
        <v>0</v>
      </c>
      <c r="GG339" s="28">
        <f t="shared" ca="1" si="571"/>
        <v>0</v>
      </c>
      <c r="GH339" s="28">
        <f t="shared" ca="1" si="571"/>
        <v>0</v>
      </c>
      <c r="GI339" s="28">
        <f t="shared" ca="1" si="571"/>
        <v>0</v>
      </c>
      <c r="GJ339" s="28">
        <f t="shared" ca="1" si="571"/>
        <v>0</v>
      </c>
      <c r="GK339" s="28">
        <f t="shared" ca="1" si="571"/>
        <v>0</v>
      </c>
      <c r="GL339" s="28">
        <f t="shared" ca="1" si="571"/>
        <v>0</v>
      </c>
      <c r="GM339" s="28">
        <f t="shared" ca="1" si="571"/>
        <v>0</v>
      </c>
      <c r="GN339" s="28">
        <f t="shared" ref="GN339:IV339" ca="1" si="572">GN$338*MAX(($B$121-(PI()*(($G$73+GN$331))^2)),0)</f>
        <v>0</v>
      </c>
      <c r="GO339" s="28">
        <f t="shared" ca="1" si="572"/>
        <v>0</v>
      </c>
      <c r="GP339" s="28">
        <f t="shared" ca="1" si="572"/>
        <v>0</v>
      </c>
      <c r="GQ339" s="28">
        <f t="shared" ca="1" si="572"/>
        <v>0</v>
      </c>
      <c r="GR339" s="28">
        <f t="shared" ca="1" si="572"/>
        <v>0</v>
      </c>
      <c r="GS339" s="28">
        <f t="shared" ca="1" si="572"/>
        <v>0</v>
      </c>
      <c r="GT339" s="28">
        <f t="shared" ca="1" si="572"/>
        <v>0</v>
      </c>
      <c r="GU339" s="28">
        <f t="shared" ca="1" si="572"/>
        <v>0</v>
      </c>
      <c r="GV339" s="28">
        <f t="shared" ca="1" si="572"/>
        <v>0</v>
      </c>
      <c r="GW339" s="28">
        <f t="shared" ca="1" si="572"/>
        <v>0</v>
      </c>
      <c r="GX339" s="28">
        <f t="shared" ca="1" si="572"/>
        <v>0</v>
      </c>
      <c r="GY339" s="28">
        <f t="shared" ca="1" si="572"/>
        <v>0</v>
      </c>
      <c r="GZ339" s="28">
        <f t="shared" ca="1" si="572"/>
        <v>0</v>
      </c>
      <c r="HA339" s="28">
        <f t="shared" ca="1" si="572"/>
        <v>0</v>
      </c>
      <c r="HB339" s="28">
        <f t="shared" ca="1" si="572"/>
        <v>0</v>
      </c>
      <c r="HC339" s="28">
        <f t="shared" ca="1" si="572"/>
        <v>0</v>
      </c>
      <c r="HD339" s="28">
        <f t="shared" ca="1" si="572"/>
        <v>0</v>
      </c>
      <c r="HE339" s="28">
        <f t="shared" ca="1" si="572"/>
        <v>0</v>
      </c>
      <c r="HF339" s="28">
        <f t="shared" ca="1" si="572"/>
        <v>0</v>
      </c>
      <c r="HG339" s="28">
        <f t="shared" ca="1" si="572"/>
        <v>0</v>
      </c>
      <c r="HH339" s="28">
        <f t="shared" ca="1" si="572"/>
        <v>0</v>
      </c>
      <c r="HI339" s="28">
        <f t="shared" ca="1" si="572"/>
        <v>0</v>
      </c>
      <c r="HJ339" s="28">
        <f t="shared" ca="1" si="572"/>
        <v>0</v>
      </c>
      <c r="HK339" s="28">
        <f t="shared" ca="1" si="572"/>
        <v>0</v>
      </c>
      <c r="HL339" s="28">
        <f t="shared" ca="1" si="572"/>
        <v>0</v>
      </c>
      <c r="HM339" s="28">
        <f t="shared" ca="1" si="572"/>
        <v>0</v>
      </c>
      <c r="HN339" s="28">
        <f t="shared" ca="1" si="572"/>
        <v>0</v>
      </c>
      <c r="HO339" s="28">
        <f t="shared" ca="1" si="572"/>
        <v>0</v>
      </c>
      <c r="HP339" s="28">
        <f t="shared" ca="1" si="572"/>
        <v>0</v>
      </c>
      <c r="HQ339" s="28">
        <f t="shared" ca="1" si="572"/>
        <v>0</v>
      </c>
      <c r="HR339" s="28">
        <f t="shared" ca="1" si="572"/>
        <v>0</v>
      </c>
      <c r="HS339" s="28">
        <f t="shared" ca="1" si="572"/>
        <v>0</v>
      </c>
      <c r="HT339" s="28">
        <f t="shared" ca="1" si="572"/>
        <v>0</v>
      </c>
      <c r="HU339" s="28">
        <f t="shared" ca="1" si="572"/>
        <v>0</v>
      </c>
      <c r="HV339" s="28">
        <f t="shared" ca="1" si="572"/>
        <v>0</v>
      </c>
      <c r="HW339" s="28">
        <f t="shared" ca="1" si="572"/>
        <v>0</v>
      </c>
      <c r="HX339" s="28">
        <f t="shared" ca="1" si="572"/>
        <v>0</v>
      </c>
      <c r="HY339" s="28">
        <f t="shared" ca="1" si="572"/>
        <v>0</v>
      </c>
      <c r="HZ339" s="28">
        <f t="shared" ca="1" si="572"/>
        <v>0</v>
      </c>
      <c r="IA339" s="28">
        <f t="shared" ca="1" si="572"/>
        <v>0</v>
      </c>
      <c r="IB339" s="28">
        <f t="shared" ca="1" si="572"/>
        <v>0</v>
      </c>
      <c r="IC339" s="28">
        <f t="shared" ca="1" si="572"/>
        <v>0</v>
      </c>
      <c r="ID339" s="28">
        <f t="shared" ca="1" si="572"/>
        <v>0</v>
      </c>
      <c r="IE339" s="28">
        <f t="shared" ca="1" si="572"/>
        <v>0</v>
      </c>
      <c r="IF339" s="28">
        <f t="shared" ca="1" si="572"/>
        <v>0</v>
      </c>
      <c r="IG339" s="28">
        <f t="shared" ca="1" si="572"/>
        <v>0</v>
      </c>
      <c r="IH339" s="28">
        <f t="shared" ca="1" si="572"/>
        <v>0</v>
      </c>
      <c r="II339" s="28">
        <f t="shared" ca="1" si="572"/>
        <v>0</v>
      </c>
      <c r="IJ339" s="28">
        <f t="shared" ca="1" si="572"/>
        <v>0</v>
      </c>
      <c r="IK339" s="28">
        <f t="shared" ca="1" si="572"/>
        <v>0</v>
      </c>
      <c r="IL339" s="28">
        <f t="shared" ca="1" si="572"/>
        <v>0</v>
      </c>
      <c r="IM339" s="28">
        <f t="shared" ca="1" si="572"/>
        <v>0</v>
      </c>
      <c r="IN339" s="28">
        <f t="shared" ca="1" si="572"/>
        <v>0</v>
      </c>
      <c r="IO339" s="28">
        <f t="shared" ca="1" si="572"/>
        <v>0</v>
      </c>
      <c r="IP339" s="28">
        <f t="shared" ca="1" si="572"/>
        <v>0</v>
      </c>
      <c r="IQ339" s="28">
        <f t="shared" ca="1" si="572"/>
        <v>0</v>
      </c>
      <c r="IR339" s="28">
        <f t="shared" ca="1" si="572"/>
        <v>0</v>
      </c>
      <c r="IS339" s="28">
        <f t="shared" ca="1" si="572"/>
        <v>0</v>
      </c>
      <c r="IT339" s="28">
        <f t="shared" ca="1" si="572"/>
        <v>0</v>
      </c>
      <c r="IU339" s="28">
        <f t="shared" ca="1" si="572"/>
        <v>0</v>
      </c>
      <c r="IV339" s="28">
        <f t="shared" ca="1" si="572"/>
        <v>0</v>
      </c>
    </row>
    <row r="340" spans="1:256" s="38" customFormat="1" x14ac:dyDescent="0.15">
      <c r="A340" s="37" t="s">
        <v>309</v>
      </c>
      <c r="B340" s="28" t="s">
        <v>35</v>
      </c>
      <c r="C340" s="28"/>
      <c r="D340" s="28">
        <f t="shared" ref="D340:BO340" ca="1" si="573">MAX(((PI()*(($G$73-D$331)^2))-(PI()*(D$330^2))),0)</f>
        <v>0</v>
      </c>
      <c r="E340" s="28">
        <f t="shared" ca="1" si="573"/>
        <v>0</v>
      </c>
      <c r="F340" s="28">
        <f t="shared" ca="1" si="573"/>
        <v>0</v>
      </c>
      <c r="G340" s="28">
        <f t="shared" ca="1" si="573"/>
        <v>0</v>
      </c>
      <c r="H340" s="28">
        <f t="shared" ca="1" si="573"/>
        <v>0</v>
      </c>
      <c r="I340" s="28">
        <f t="shared" ca="1" si="573"/>
        <v>0</v>
      </c>
      <c r="J340" s="28">
        <f t="shared" ca="1" si="573"/>
        <v>0</v>
      </c>
      <c r="K340" s="28">
        <f t="shared" ca="1" si="573"/>
        <v>0</v>
      </c>
      <c r="L340" s="28">
        <f t="shared" ca="1" si="573"/>
        <v>0</v>
      </c>
      <c r="M340" s="28">
        <f t="shared" ca="1" si="573"/>
        <v>0</v>
      </c>
      <c r="N340" s="28">
        <f t="shared" ca="1" si="573"/>
        <v>0</v>
      </c>
      <c r="O340" s="28">
        <f t="shared" ca="1" si="573"/>
        <v>0</v>
      </c>
      <c r="P340" s="28">
        <f t="shared" ca="1" si="573"/>
        <v>0</v>
      </c>
      <c r="Q340" s="28">
        <f t="shared" ca="1" si="573"/>
        <v>0</v>
      </c>
      <c r="R340" s="28">
        <f t="shared" ca="1" si="573"/>
        <v>0</v>
      </c>
      <c r="S340" s="28">
        <f t="shared" ca="1" si="573"/>
        <v>0</v>
      </c>
      <c r="T340" s="28">
        <f t="shared" ca="1" si="573"/>
        <v>0</v>
      </c>
      <c r="U340" s="28">
        <f t="shared" ca="1" si="573"/>
        <v>0</v>
      </c>
      <c r="V340" s="28">
        <f t="shared" ca="1" si="573"/>
        <v>0</v>
      </c>
      <c r="W340" s="28">
        <f t="shared" ca="1" si="573"/>
        <v>0</v>
      </c>
      <c r="X340" s="28">
        <f t="shared" ca="1" si="573"/>
        <v>0</v>
      </c>
      <c r="Y340" s="28">
        <f t="shared" ca="1" si="573"/>
        <v>0</v>
      </c>
      <c r="Z340" s="28">
        <f t="shared" ca="1" si="573"/>
        <v>0</v>
      </c>
      <c r="AA340" s="28">
        <f t="shared" ca="1" si="573"/>
        <v>0</v>
      </c>
      <c r="AB340" s="28">
        <f t="shared" ca="1" si="573"/>
        <v>0</v>
      </c>
      <c r="AC340" s="28">
        <f t="shared" ca="1" si="573"/>
        <v>0</v>
      </c>
      <c r="AD340" s="28">
        <f t="shared" ca="1" si="573"/>
        <v>0</v>
      </c>
      <c r="AE340" s="28">
        <f t="shared" ca="1" si="573"/>
        <v>0</v>
      </c>
      <c r="AF340" s="28">
        <f t="shared" ca="1" si="573"/>
        <v>0</v>
      </c>
      <c r="AG340" s="28">
        <f t="shared" ca="1" si="573"/>
        <v>0</v>
      </c>
      <c r="AH340" s="28">
        <f t="shared" ca="1" si="573"/>
        <v>0</v>
      </c>
      <c r="AI340" s="28">
        <f t="shared" ca="1" si="573"/>
        <v>0</v>
      </c>
      <c r="AJ340" s="28">
        <f t="shared" ca="1" si="573"/>
        <v>0</v>
      </c>
      <c r="AK340" s="28">
        <f t="shared" ca="1" si="573"/>
        <v>0</v>
      </c>
      <c r="AL340" s="28">
        <f t="shared" ca="1" si="573"/>
        <v>0</v>
      </c>
      <c r="AM340" s="28">
        <f t="shared" ca="1" si="573"/>
        <v>0</v>
      </c>
      <c r="AN340" s="28">
        <f t="shared" ca="1" si="573"/>
        <v>0</v>
      </c>
      <c r="AO340" s="28">
        <f t="shared" ca="1" si="573"/>
        <v>0</v>
      </c>
      <c r="AP340" s="28">
        <f t="shared" ca="1" si="573"/>
        <v>0</v>
      </c>
      <c r="AQ340" s="28">
        <f t="shared" ca="1" si="573"/>
        <v>0</v>
      </c>
      <c r="AR340" s="28">
        <f t="shared" ca="1" si="573"/>
        <v>0</v>
      </c>
      <c r="AS340" s="28">
        <f t="shared" ca="1" si="573"/>
        <v>0</v>
      </c>
      <c r="AT340" s="28">
        <f t="shared" ca="1" si="573"/>
        <v>0</v>
      </c>
      <c r="AU340" s="28">
        <f t="shared" ca="1" si="573"/>
        <v>0</v>
      </c>
      <c r="AV340" s="28">
        <f t="shared" ca="1" si="573"/>
        <v>0</v>
      </c>
      <c r="AW340" s="28">
        <f t="shared" ca="1" si="573"/>
        <v>0</v>
      </c>
      <c r="AX340" s="28">
        <f t="shared" ca="1" si="573"/>
        <v>0</v>
      </c>
      <c r="AY340" s="28">
        <f t="shared" ca="1" si="573"/>
        <v>0</v>
      </c>
      <c r="AZ340" s="28">
        <f t="shared" ca="1" si="573"/>
        <v>0</v>
      </c>
      <c r="BA340" s="28">
        <f t="shared" ca="1" si="573"/>
        <v>0</v>
      </c>
      <c r="BB340" s="28">
        <f t="shared" ca="1" si="573"/>
        <v>0</v>
      </c>
      <c r="BC340" s="28">
        <f t="shared" ca="1" si="573"/>
        <v>0</v>
      </c>
      <c r="BD340" s="28">
        <f t="shared" ca="1" si="573"/>
        <v>0</v>
      </c>
      <c r="BE340" s="28">
        <f t="shared" ca="1" si="573"/>
        <v>0</v>
      </c>
      <c r="BF340" s="28">
        <f t="shared" ca="1" si="573"/>
        <v>0</v>
      </c>
      <c r="BG340" s="28">
        <f t="shared" ca="1" si="573"/>
        <v>0</v>
      </c>
      <c r="BH340" s="28">
        <f t="shared" ca="1" si="573"/>
        <v>0</v>
      </c>
      <c r="BI340" s="28">
        <f t="shared" ca="1" si="573"/>
        <v>0</v>
      </c>
      <c r="BJ340" s="28">
        <f t="shared" ca="1" si="573"/>
        <v>0</v>
      </c>
      <c r="BK340" s="28">
        <f t="shared" ca="1" si="573"/>
        <v>0</v>
      </c>
      <c r="BL340" s="28">
        <f t="shared" ca="1" si="573"/>
        <v>0</v>
      </c>
      <c r="BM340" s="28">
        <f t="shared" ca="1" si="573"/>
        <v>0</v>
      </c>
      <c r="BN340" s="28">
        <f t="shared" ca="1" si="573"/>
        <v>0</v>
      </c>
      <c r="BO340" s="28">
        <f t="shared" ca="1" si="573"/>
        <v>0</v>
      </c>
      <c r="BP340" s="28">
        <f t="shared" ref="BP340:EA340" ca="1" si="574">MAX(((PI()*(($G$73-BP$331)^2))-(PI()*(BP$330^2))),0)</f>
        <v>0</v>
      </c>
      <c r="BQ340" s="28">
        <f t="shared" ca="1" si="574"/>
        <v>0</v>
      </c>
      <c r="BR340" s="28">
        <f t="shared" ca="1" si="574"/>
        <v>0</v>
      </c>
      <c r="BS340" s="28">
        <f t="shared" ca="1" si="574"/>
        <v>0</v>
      </c>
      <c r="BT340" s="28">
        <f t="shared" ca="1" si="574"/>
        <v>0</v>
      </c>
      <c r="BU340" s="28">
        <f t="shared" ca="1" si="574"/>
        <v>0</v>
      </c>
      <c r="BV340" s="28">
        <f t="shared" ca="1" si="574"/>
        <v>0</v>
      </c>
      <c r="BW340" s="28">
        <f t="shared" ca="1" si="574"/>
        <v>0</v>
      </c>
      <c r="BX340" s="28">
        <f t="shared" ca="1" si="574"/>
        <v>0</v>
      </c>
      <c r="BY340" s="28">
        <f t="shared" ca="1" si="574"/>
        <v>0</v>
      </c>
      <c r="BZ340" s="28">
        <f t="shared" ca="1" si="574"/>
        <v>0</v>
      </c>
      <c r="CA340" s="28">
        <f t="shared" ca="1" si="574"/>
        <v>0</v>
      </c>
      <c r="CB340" s="28">
        <f t="shared" ca="1" si="574"/>
        <v>0</v>
      </c>
      <c r="CC340" s="28">
        <f t="shared" ca="1" si="574"/>
        <v>0</v>
      </c>
      <c r="CD340" s="28">
        <f t="shared" ca="1" si="574"/>
        <v>0</v>
      </c>
      <c r="CE340" s="28">
        <f t="shared" ca="1" si="574"/>
        <v>0</v>
      </c>
      <c r="CF340" s="28">
        <f t="shared" ca="1" si="574"/>
        <v>0</v>
      </c>
      <c r="CG340" s="28">
        <f t="shared" ca="1" si="574"/>
        <v>0</v>
      </c>
      <c r="CH340" s="28">
        <f t="shared" ca="1" si="574"/>
        <v>0</v>
      </c>
      <c r="CI340" s="28">
        <f t="shared" ca="1" si="574"/>
        <v>0</v>
      </c>
      <c r="CJ340" s="28">
        <f t="shared" ca="1" si="574"/>
        <v>0</v>
      </c>
      <c r="CK340" s="28">
        <f t="shared" ca="1" si="574"/>
        <v>0</v>
      </c>
      <c r="CL340" s="28">
        <f t="shared" ca="1" si="574"/>
        <v>0</v>
      </c>
      <c r="CM340" s="28">
        <f t="shared" ca="1" si="574"/>
        <v>0</v>
      </c>
      <c r="CN340" s="28">
        <f t="shared" ca="1" si="574"/>
        <v>0</v>
      </c>
      <c r="CO340" s="28">
        <f t="shared" ca="1" si="574"/>
        <v>0</v>
      </c>
      <c r="CP340" s="28">
        <f t="shared" ca="1" si="574"/>
        <v>0</v>
      </c>
      <c r="CQ340" s="28">
        <f t="shared" ca="1" si="574"/>
        <v>0</v>
      </c>
      <c r="CR340" s="28">
        <f t="shared" ca="1" si="574"/>
        <v>0</v>
      </c>
      <c r="CS340" s="28">
        <f t="shared" ca="1" si="574"/>
        <v>0</v>
      </c>
      <c r="CT340" s="28">
        <f t="shared" ca="1" si="574"/>
        <v>0</v>
      </c>
      <c r="CU340" s="28">
        <f t="shared" ca="1" si="574"/>
        <v>0</v>
      </c>
      <c r="CV340" s="28">
        <f t="shared" ca="1" si="574"/>
        <v>0</v>
      </c>
      <c r="CW340" s="28">
        <f t="shared" ca="1" si="574"/>
        <v>0</v>
      </c>
      <c r="CX340" s="28">
        <f t="shared" ca="1" si="574"/>
        <v>0</v>
      </c>
      <c r="CY340" s="28">
        <f t="shared" ca="1" si="574"/>
        <v>0</v>
      </c>
      <c r="CZ340" s="28">
        <f t="shared" ca="1" si="574"/>
        <v>0</v>
      </c>
      <c r="DA340" s="28">
        <f t="shared" ca="1" si="574"/>
        <v>0</v>
      </c>
      <c r="DB340" s="28">
        <f t="shared" ca="1" si="574"/>
        <v>0</v>
      </c>
      <c r="DC340" s="28">
        <f t="shared" ca="1" si="574"/>
        <v>0</v>
      </c>
      <c r="DD340" s="28">
        <f t="shared" ca="1" si="574"/>
        <v>0</v>
      </c>
      <c r="DE340" s="28">
        <f t="shared" ca="1" si="574"/>
        <v>0</v>
      </c>
      <c r="DF340" s="28">
        <f t="shared" ca="1" si="574"/>
        <v>0</v>
      </c>
      <c r="DG340" s="28">
        <f t="shared" ca="1" si="574"/>
        <v>0</v>
      </c>
      <c r="DH340" s="28">
        <f t="shared" ca="1" si="574"/>
        <v>0</v>
      </c>
      <c r="DI340" s="28">
        <f t="shared" ca="1" si="574"/>
        <v>0</v>
      </c>
      <c r="DJ340" s="28">
        <f t="shared" ca="1" si="574"/>
        <v>0</v>
      </c>
      <c r="DK340" s="28">
        <f t="shared" ca="1" si="574"/>
        <v>0</v>
      </c>
      <c r="DL340" s="28">
        <f t="shared" ca="1" si="574"/>
        <v>0</v>
      </c>
      <c r="DM340" s="28">
        <f t="shared" ca="1" si="574"/>
        <v>0</v>
      </c>
      <c r="DN340" s="28">
        <f t="shared" ca="1" si="574"/>
        <v>0</v>
      </c>
      <c r="DO340" s="28">
        <f t="shared" ca="1" si="574"/>
        <v>0</v>
      </c>
      <c r="DP340" s="28">
        <f t="shared" ca="1" si="574"/>
        <v>0</v>
      </c>
      <c r="DQ340" s="28">
        <f t="shared" ca="1" si="574"/>
        <v>0</v>
      </c>
      <c r="DR340" s="28">
        <f t="shared" ca="1" si="574"/>
        <v>0</v>
      </c>
      <c r="DS340" s="28">
        <f t="shared" ca="1" si="574"/>
        <v>0</v>
      </c>
      <c r="DT340" s="28">
        <f t="shared" ca="1" si="574"/>
        <v>0</v>
      </c>
      <c r="DU340" s="28">
        <f t="shared" ca="1" si="574"/>
        <v>0</v>
      </c>
      <c r="DV340" s="28">
        <f t="shared" ca="1" si="574"/>
        <v>0</v>
      </c>
      <c r="DW340" s="28">
        <f t="shared" ca="1" si="574"/>
        <v>0</v>
      </c>
      <c r="DX340" s="28">
        <f t="shared" ca="1" si="574"/>
        <v>0</v>
      </c>
      <c r="DY340" s="28">
        <f t="shared" ca="1" si="574"/>
        <v>0</v>
      </c>
      <c r="DZ340" s="28">
        <f t="shared" ca="1" si="574"/>
        <v>0</v>
      </c>
      <c r="EA340" s="28">
        <f t="shared" ca="1" si="574"/>
        <v>0</v>
      </c>
      <c r="EB340" s="28">
        <f t="shared" ref="EB340:GM340" ca="1" si="575">MAX(((PI()*(($G$73-EB$331)^2))-(PI()*(EB$330^2))),0)</f>
        <v>0</v>
      </c>
      <c r="EC340" s="28">
        <f t="shared" ca="1" si="575"/>
        <v>0</v>
      </c>
      <c r="ED340" s="28">
        <f t="shared" ca="1" si="575"/>
        <v>0</v>
      </c>
      <c r="EE340" s="28">
        <f t="shared" ca="1" si="575"/>
        <v>0</v>
      </c>
      <c r="EF340" s="28">
        <f t="shared" ca="1" si="575"/>
        <v>0</v>
      </c>
      <c r="EG340" s="28">
        <f t="shared" ca="1" si="575"/>
        <v>0</v>
      </c>
      <c r="EH340" s="28">
        <f t="shared" ca="1" si="575"/>
        <v>0</v>
      </c>
      <c r="EI340" s="28">
        <f t="shared" ca="1" si="575"/>
        <v>0</v>
      </c>
      <c r="EJ340" s="28">
        <f t="shared" ca="1" si="575"/>
        <v>0</v>
      </c>
      <c r="EK340" s="28">
        <f t="shared" ca="1" si="575"/>
        <v>0</v>
      </c>
      <c r="EL340" s="28">
        <f t="shared" ca="1" si="575"/>
        <v>0</v>
      </c>
      <c r="EM340" s="28">
        <f t="shared" ca="1" si="575"/>
        <v>0</v>
      </c>
      <c r="EN340" s="28">
        <f t="shared" ca="1" si="575"/>
        <v>0</v>
      </c>
      <c r="EO340" s="28">
        <f t="shared" ca="1" si="575"/>
        <v>0</v>
      </c>
      <c r="EP340" s="28">
        <f t="shared" ca="1" si="575"/>
        <v>0</v>
      </c>
      <c r="EQ340" s="28">
        <f t="shared" ca="1" si="575"/>
        <v>0</v>
      </c>
      <c r="ER340" s="28">
        <f t="shared" ca="1" si="575"/>
        <v>0</v>
      </c>
      <c r="ES340" s="28">
        <f t="shared" ca="1" si="575"/>
        <v>0</v>
      </c>
      <c r="ET340" s="28">
        <f t="shared" ca="1" si="575"/>
        <v>0</v>
      </c>
      <c r="EU340" s="28">
        <f t="shared" ca="1" si="575"/>
        <v>0</v>
      </c>
      <c r="EV340" s="28">
        <f t="shared" ca="1" si="575"/>
        <v>0</v>
      </c>
      <c r="EW340" s="28">
        <f t="shared" ca="1" si="575"/>
        <v>0</v>
      </c>
      <c r="EX340" s="28">
        <f t="shared" ca="1" si="575"/>
        <v>0</v>
      </c>
      <c r="EY340" s="28">
        <f t="shared" ca="1" si="575"/>
        <v>0</v>
      </c>
      <c r="EZ340" s="28">
        <f t="shared" ca="1" si="575"/>
        <v>0</v>
      </c>
      <c r="FA340" s="28">
        <f t="shared" ca="1" si="575"/>
        <v>0</v>
      </c>
      <c r="FB340" s="28">
        <f t="shared" ca="1" si="575"/>
        <v>0</v>
      </c>
      <c r="FC340" s="28">
        <f t="shared" ca="1" si="575"/>
        <v>0</v>
      </c>
      <c r="FD340" s="28">
        <f t="shared" ca="1" si="575"/>
        <v>0</v>
      </c>
      <c r="FE340" s="28">
        <f t="shared" ca="1" si="575"/>
        <v>0</v>
      </c>
      <c r="FF340" s="28">
        <f t="shared" ca="1" si="575"/>
        <v>0</v>
      </c>
      <c r="FG340" s="28">
        <f t="shared" ca="1" si="575"/>
        <v>0</v>
      </c>
      <c r="FH340" s="28">
        <f t="shared" ca="1" si="575"/>
        <v>0</v>
      </c>
      <c r="FI340" s="28">
        <f t="shared" ca="1" si="575"/>
        <v>0</v>
      </c>
      <c r="FJ340" s="28">
        <f t="shared" ca="1" si="575"/>
        <v>0</v>
      </c>
      <c r="FK340" s="28">
        <f t="shared" ca="1" si="575"/>
        <v>0</v>
      </c>
      <c r="FL340" s="28">
        <f t="shared" ca="1" si="575"/>
        <v>0</v>
      </c>
      <c r="FM340" s="28">
        <f t="shared" ca="1" si="575"/>
        <v>0</v>
      </c>
      <c r="FN340" s="28">
        <f t="shared" ca="1" si="575"/>
        <v>0</v>
      </c>
      <c r="FO340" s="28">
        <f t="shared" ca="1" si="575"/>
        <v>0</v>
      </c>
      <c r="FP340" s="28">
        <f t="shared" ca="1" si="575"/>
        <v>0</v>
      </c>
      <c r="FQ340" s="28">
        <f t="shared" ca="1" si="575"/>
        <v>0</v>
      </c>
      <c r="FR340" s="28">
        <f t="shared" ca="1" si="575"/>
        <v>0</v>
      </c>
      <c r="FS340" s="28">
        <f t="shared" ca="1" si="575"/>
        <v>0</v>
      </c>
      <c r="FT340" s="28">
        <f t="shared" ca="1" si="575"/>
        <v>0</v>
      </c>
      <c r="FU340" s="28">
        <f t="shared" ca="1" si="575"/>
        <v>0</v>
      </c>
      <c r="FV340" s="28">
        <f t="shared" ca="1" si="575"/>
        <v>0</v>
      </c>
      <c r="FW340" s="28">
        <f t="shared" ca="1" si="575"/>
        <v>0</v>
      </c>
      <c r="FX340" s="28">
        <f t="shared" ca="1" si="575"/>
        <v>0</v>
      </c>
      <c r="FY340" s="28">
        <f t="shared" ca="1" si="575"/>
        <v>0</v>
      </c>
      <c r="FZ340" s="28">
        <f t="shared" ca="1" si="575"/>
        <v>0</v>
      </c>
      <c r="GA340" s="28">
        <f t="shared" ca="1" si="575"/>
        <v>0</v>
      </c>
      <c r="GB340" s="28">
        <f t="shared" ca="1" si="575"/>
        <v>0</v>
      </c>
      <c r="GC340" s="28">
        <f t="shared" ca="1" si="575"/>
        <v>0</v>
      </c>
      <c r="GD340" s="28">
        <f t="shared" ca="1" si="575"/>
        <v>0</v>
      </c>
      <c r="GE340" s="28">
        <f t="shared" ca="1" si="575"/>
        <v>0</v>
      </c>
      <c r="GF340" s="28">
        <f t="shared" ca="1" si="575"/>
        <v>0</v>
      </c>
      <c r="GG340" s="28">
        <f t="shared" ca="1" si="575"/>
        <v>0</v>
      </c>
      <c r="GH340" s="28">
        <f t="shared" ca="1" si="575"/>
        <v>0</v>
      </c>
      <c r="GI340" s="28">
        <f t="shared" ca="1" si="575"/>
        <v>0</v>
      </c>
      <c r="GJ340" s="28">
        <f t="shared" ca="1" si="575"/>
        <v>0</v>
      </c>
      <c r="GK340" s="28">
        <f t="shared" ca="1" si="575"/>
        <v>0</v>
      </c>
      <c r="GL340" s="28">
        <f t="shared" ca="1" si="575"/>
        <v>0</v>
      </c>
      <c r="GM340" s="28">
        <f t="shared" ca="1" si="575"/>
        <v>0</v>
      </c>
      <c r="GN340" s="28">
        <f t="shared" ref="GN340:IV340" ca="1" si="576">MAX(((PI()*(($G$73-GN$331)^2))-(PI()*(GN$330^2))),0)</f>
        <v>0</v>
      </c>
      <c r="GO340" s="28">
        <f t="shared" ca="1" si="576"/>
        <v>0</v>
      </c>
      <c r="GP340" s="28">
        <f t="shared" ca="1" si="576"/>
        <v>0</v>
      </c>
      <c r="GQ340" s="28">
        <f t="shared" ca="1" si="576"/>
        <v>0</v>
      </c>
      <c r="GR340" s="28">
        <f t="shared" ca="1" si="576"/>
        <v>0</v>
      </c>
      <c r="GS340" s="28">
        <f t="shared" ca="1" si="576"/>
        <v>0</v>
      </c>
      <c r="GT340" s="28">
        <f t="shared" ca="1" si="576"/>
        <v>0</v>
      </c>
      <c r="GU340" s="28">
        <f t="shared" ca="1" si="576"/>
        <v>0</v>
      </c>
      <c r="GV340" s="28">
        <f t="shared" ca="1" si="576"/>
        <v>0</v>
      </c>
      <c r="GW340" s="28">
        <f t="shared" ca="1" si="576"/>
        <v>0</v>
      </c>
      <c r="GX340" s="28">
        <f t="shared" ca="1" si="576"/>
        <v>0</v>
      </c>
      <c r="GY340" s="28">
        <f t="shared" ca="1" si="576"/>
        <v>0</v>
      </c>
      <c r="GZ340" s="28">
        <f t="shared" ca="1" si="576"/>
        <v>0</v>
      </c>
      <c r="HA340" s="28">
        <f t="shared" ca="1" si="576"/>
        <v>0</v>
      </c>
      <c r="HB340" s="28">
        <f t="shared" ca="1" si="576"/>
        <v>0</v>
      </c>
      <c r="HC340" s="28">
        <f t="shared" ca="1" si="576"/>
        <v>0</v>
      </c>
      <c r="HD340" s="28">
        <f t="shared" ca="1" si="576"/>
        <v>0</v>
      </c>
      <c r="HE340" s="28">
        <f t="shared" ca="1" si="576"/>
        <v>0</v>
      </c>
      <c r="HF340" s="28">
        <f t="shared" ca="1" si="576"/>
        <v>0</v>
      </c>
      <c r="HG340" s="28">
        <f t="shared" ca="1" si="576"/>
        <v>0</v>
      </c>
      <c r="HH340" s="28">
        <f t="shared" ca="1" si="576"/>
        <v>0</v>
      </c>
      <c r="HI340" s="28">
        <f t="shared" ca="1" si="576"/>
        <v>0</v>
      </c>
      <c r="HJ340" s="28">
        <f t="shared" ca="1" si="576"/>
        <v>0</v>
      </c>
      <c r="HK340" s="28">
        <f t="shared" ca="1" si="576"/>
        <v>0</v>
      </c>
      <c r="HL340" s="28">
        <f t="shared" ca="1" si="576"/>
        <v>0</v>
      </c>
      <c r="HM340" s="28">
        <f t="shared" ca="1" si="576"/>
        <v>0</v>
      </c>
      <c r="HN340" s="28">
        <f t="shared" ca="1" si="576"/>
        <v>0</v>
      </c>
      <c r="HO340" s="28">
        <f t="shared" ca="1" si="576"/>
        <v>0</v>
      </c>
      <c r="HP340" s="28">
        <f t="shared" ca="1" si="576"/>
        <v>0</v>
      </c>
      <c r="HQ340" s="28">
        <f t="shared" ca="1" si="576"/>
        <v>0</v>
      </c>
      <c r="HR340" s="28">
        <f t="shared" ca="1" si="576"/>
        <v>0</v>
      </c>
      <c r="HS340" s="28">
        <f t="shared" ca="1" si="576"/>
        <v>0</v>
      </c>
      <c r="HT340" s="28">
        <f t="shared" ca="1" si="576"/>
        <v>0</v>
      </c>
      <c r="HU340" s="28">
        <f t="shared" ca="1" si="576"/>
        <v>0</v>
      </c>
      <c r="HV340" s="28">
        <f t="shared" ca="1" si="576"/>
        <v>0</v>
      </c>
      <c r="HW340" s="28">
        <f t="shared" ca="1" si="576"/>
        <v>0</v>
      </c>
      <c r="HX340" s="28">
        <f t="shared" ca="1" si="576"/>
        <v>0</v>
      </c>
      <c r="HY340" s="28">
        <f t="shared" ca="1" si="576"/>
        <v>0</v>
      </c>
      <c r="HZ340" s="28">
        <f t="shared" ca="1" si="576"/>
        <v>0</v>
      </c>
      <c r="IA340" s="28">
        <f t="shared" ca="1" si="576"/>
        <v>0</v>
      </c>
      <c r="IB340" s="28">
        <f t="shared" ca="1" si="576"/>
        <v>0</v>
      </c>
      <c r="IC340" s="28">
        <f t="shared" ca="1" si="576"/>
        <v>0</v>
      </c>
      <c r="ID340" s="28">
        <f t="shared" ca="1" si="576"/>
        <v>0</v>
      </c>
      <c r="IE340" s="28">
        <f t="shared" ca="1" si="576"/>
        <v>0</v>
      </c>
      <c r="IF340" s="28">
        <f t="shared" ca="1" si="576"/>
        <v>0</v>
      </c>
      <c r="IG340" s="28">
        <f t="shared" ca="1" si="576"/>
        <v>0</v>
      </c>
      <c r="IH340" s="28">
        <f t="shared" ca="1" si="576"/>
        <v>0</v>
      </c>
      <c r="II340" s="28">
        <f t="shared" ca="1" si="576"/>
        <v>0</v>
      </c>
      <c r="IJ340" s="28">
        <f t="shared" ca="1" si="576"/>
        <v>0</v>
      </c>
      <c r="IK340" s="28">
        <f t="shared" ca="1" si="576"/>
        <v>0</v>
      </c>
      <c r="IL340" s="28">
        <f t="shared" ca="1" si="576"/>
        <v>0</v>
      </c>
      <c r="IM340" s="28">
        <f t="shared" ca="1" si="576"/>
        <v>0</v>
      </c>
      <c r="IN340" s="28">
        <f t="shared" ca="1" si="576"/>
        <v>0</v>
      </c>
      <c r="IO340" s="28">
        <f t="shared" ca="1" si="576"/>
        <v>0</v>
      </c>
      <c r="IP340" s="28">
        <f t="shared" ca="1" si="576"/>
        <v>0</v>
      </c>
      <c r="IQ340" s="28">
        <f t="shared" ca="1" si="576"/>
        <v>0</v>
      </c>
      <c r="IR340" s="28">
        <f t="shared" ca="1" si="576"/>
        <v>0</v>
      </c>
      <c r="IS340" s="28">
        <f t="shared" ca="1" si="576"/>
        <v>0</v>
      </c>
      <c r="IT340" s="28">
        <f t="shared" ca="1" si="576"/>
        <v>0</v>
      </c>
      <c r="IU340" s="28">
        <f t="shared" ca="1" si="576"/>
        <v>0</v>
      </c>
      <c r="IV340" s="28">
        <f t="shared" ca="1" si="576"/>
        <v>0</v>
      </c>
    </row>
    <row r="341" spans="1:256" s="38" customFormat="1" x14ac:dyDescent="0.15">
      <c r="A341" s="37" t="s">
        <v>391</v>
      </c>
      <c r="B341" s="99" t="s">
        <v>390</v>
      </c>
      <c r="D341" s="28">
        <f t="shared" ref="D341:BO341" ca="1" si="577">1-MIN(($B$73-1)*2*D$331,2*PI()*$G$73)/(2*PI()*$G$73)</f>
        <v>0</v>
      </c>
      <c r="E341" s="28">
        <f t="shared" ca="1" si="577"/>
        <v>0</v>
      </c>
      <c r="F341" s="28">
        <f t="shared" ca="1" si="577"/>
        <v>0</v>
      </c>
      <c r="G341" s="28">
        <f t="shared" ca="1" si="577"/>
        <v>0</v>
      </c>
      <c r="H341" s="28">
        <f t="shared" ca="1" si="577"/>
        <v>0</v>
      </c>
      <c r="I341" s="28">
        <f t="shared" ca="1" si="577"/>
        <v>0</v>
      </c>
      <c r="J341" s="28">
        <f t="shared" ca="1" si="577"/>
        <v>0</v>
      </c>
      <c r="K341" s="28">
        <f t="shared" ca="1" si="577"/>
        <v>0</v>
      </c>
      <c r="L341" s="28">
        <f t="shared" ca="1" si="577"/>
        <v>0</v>
      </c>
      <c r="M341" s="28">
        <f t="shared" ca="1" si="577"/>
        <v>0</v>
      </c>
      <c r="N341" s="28">
        <f t="shared" ca="1" si="577"/>
        <v>0</v>
      </c>
      <c r="O341" s="28">
        <f t="shared" ca="1" si="577"/>
        <v>0</v>
      </c>
      <c r="P341" s="28">
        <f t="shared" ca="1" si="577"/>
        <v>0</v>
      </c>
      <c r="Q341" s="28">
        <f t="shared" ca="1" si="577"/>
        <v>0</v>
      </c>
      <c r="R341" s="28">
        <f t="shared" ca="1" si="577"/>
        <v>0</v>
      </c>
      <c r="S341" s="28">
        <f t="shared" ca="1" si="577"/>
        <v>0</v>
      </c>
      <c r="T341" s="28">
        <f t="shared" ca="1" si="577"/>
        <v>0</v>
      </c>
      <c r="U341" s="28">
        <f t="shared" ca="1" si="577"/>
        <v>0</v>
      </c>
      <c r="V341" s="28">
        <f t="shared" ca="1" si="577"/>
        <v>0</v>
      </c>
      <c r="W341" s="28">
        <f t="shared" ca="1" si="577"/>
        <v>0</v>
      </c>
      <c r="X341" s="28">
        <f t="shared" ca="1" si="577"/>
        <v>0</v>
      </c>
      <c r="Y341" s="28">
        <f t="shared" ca="1" si="577"/>
        <v>0</v>
      </c>
      <c r="Z341" s="28">
        <f t="shared" ca="1" si="577"/>
        <v>0</v>
      </c>
      <c r="AA341" s="28">
        <f t="shared" ca="1" si="577"/>
        <v>0</v>
      </c>
      <c r="AB341" s="28">
        <f t="shared" ca="1" si="577"/>
        <v>0</v>
      </c>
      <c r="AC341" s="28">
        <f t="shared" ca="1" si="577"/>
        <v>0</v>
      </c>
      <c r="AD341" s="28">
        <f t="shared" ca="1" si="577"/>
        <v>0</v>
      </c>
      <c r="AE341" s="28">
        <f t="shared" ca="1" si="577"/>
        <v>0</v>
      </c>
      <c r="AF341" s="28">
        <f t="shared" ca="1" si="577"/>
        <v>0</v>
      </c>
      <c r="AG341" s="28">
        <f t="shared" ca="1" si="577"/>
        <v>0</v>
      </c>
      <c r="AH341" s="28">
        <f t="shared" ca="1" si="577"/>
        <v>0</v>
      </c>
      <c r="AI341" s="28">
        <f t="shared" ca="1" si="577"/>
        <v>0</v>
      </c>
      <c r="AJ341" s="28">
        <f t="shared" ca="1" si="577"/>
        <v>0</v>
      </c>
      <c r="AK341" s="28">
        <f t="shared" ca="1" si="577"/>
        <v>0</v>
      </c>
      <c r="AL341" s="28">
        <f t="shared" ca="1" si="577"/>
        <v>0</v>
      </c>
      <c r="AM341" s="28">
        <f t="shared" ca="1" si="577"/>
        <v>0</v>
      </c>
      <c r="AN341" s="28">
        <f t="shared" ca="1" si="577"/>
        <v>0</v>
      </c>
      <c r="AO341" s="28">
        <f t="shared" ca="1" si="577"/>
        <v>0</v>
      </c>
      <c r="AP341" s="28">
        <f t="shared" ca="1" si="577"/>
        <v>0</v>
      </c>
      <c r="AQ341" s="28">
        <f t="shared" ca="1" si="577"/>
        <v>0</v>
      </c>
      <c r="AR341" s="28">
        <f t="shared" ca="1" si="577"/>
        <v>0</v>
      </c>
      <c r="AS341" s="28">
        <f t="shared" ca="1" si="577"/>
        <v>0</v>
      </c>
      <c r="AT341" s="28">
        <f t="shared" ca="1" si="577"/>
        <v>0</v>
      </c>
      <c r="AU341" s="28">
        <f t="shared" ca="1" si="577"/>
        <v>0</v>
      </c>
      <c r="AV341" s="28">
        <f t="shared" ca="1" si="577"/>
        <v>0</v>
      </c>
      <c r="AW341" s="28">
        <f t="shared" ca="1" si="577"/>
        <v>0</v>
      </c>
      <c r="AX341" s="28">
        <f t="shared" ca="1" si="577"/>
        <v>0</v>
      </c>
      <c r="AY341" s="28">
        <f t="shared" ca="1" si="577"/>
        <v>0</v>
      </c>
      <c r="AZ341" s="28">
        <f t="shared" ca="1" si="577"/>
        <v>0</v>
      </c>
      <c r="BA341" s="28">
        <f t="shared" ca="1" si="577"/>
        <v>0</v>
      </c>
      <c r="BB341" s="28">
        <f t="shared" ca="1" si="577"/>
        <v>0</v>
      </c>
      <c r="BC341" s="28">
        <f t="shared" ca="1" si="577"/>
        <v>0</v>
      </c>
      <c r="BD341" s="28">
        <f t="shared" ca="1" si="577"/>
        <v>0</v>
      </c>
      <c r="BE341" s="28">
        <f t="shared" ca="1" si="577"/>
        <v>0</v>
      </c>
      <c r="BF341" s="28">
        <f t="shared" ca="1" si="577"/>
        <v>0</v>
      </c>
      <c r="BG341" s="28">
        <f t="shared" ca="1" si="577"/>
        <v>0</v>
      </c>
      <c r="BH341" s="28">
        <f t="shared" ca="1" si="577"/>
        <v>0</v>
      </c>
      <c r="BI341" s="28">
        <f t="shared" ca="1" si="577"/>
        <v>0</v>
      </c>
      <c r="BJ341" s="28">
        <f t="shared" ca="1" si="577"/>
        <v>0</v>
      </c>
      <c r="BK341" s="28">
        <f t="shared" ca="1" si="577"/>
        <v>0</v>
      </c>
      <c r="BL341" s="28">
        <f t="shared" ca="1" si="577"/>
        <v>0</v>
      </c>
      <c r="BM341" s="28">
        <f t="shared" ca="1" si="577"/>
        <v>0</v>
      </c>
      <c r="BN341" s="28">
        <f t="shared" ca="1" si="577"/>
        <v>0</v>
      </c>
      <c r="BO341" s="28">
        <f t="shared" ca="1" si="577"/>
        <v>0</v>
      </c>
      <c r="BP341" s="28">
        <f t="shared" ref="BP341:EA341" ca="1" si="578">1-MIN(($B$73-1)*2*BP$331,2*PI()*$G$73)/(2*PI()*$G$73)</f>
        <v>0</v>
      </c>
      <c r="BQ341" s="28">
        <f t="shared" ca="1" si="578"/>
        <v>0</v>
      </c>
      <c r="BR341" s="28">
        <f t="shared" ca="1" si="578"/>
        <v>0</v>
      </c>
      <c r="BS341" s="28">
        <f t="shared" ca="1" si="578"/>
        <v>0</v>
      </c>
      <c r="BT341" s="28">
        <f t="shared" ca="1" si="578"/>
        <v>0</v>
      </c>
      <c r="BU341" s="28">
        <f t="shared" ca="1" si="578"/>
        <v>0</v>
      </c>
      <c r="BV341" s="28">
        <f t="shared" ca="1" si="578"/>
        <v>0</v>
      </c>
      <c r="BW341" s="28">
        <f t="shared" ca="1" si="578"/>
        <v>0</v>
      </c>
      <c r="BX341" s="28">
        <f t="shared" ca="1" si="578"/>
        <v>0</v>
      </c>
      <c r="BY341" s="28">
        <f t="shared" ca="1" si="578"/>
        <v>0</v>
      </c>
      <c r="BZ341" s="28">
        <f t="shared" ca="1" si="578"/>
        <v>0</v>
      </c>
      <c r="CA341" s="28">
        <f t="shared" ca="1" si="578"/>
        <v>0</v>
      </c>
      <c r="CB341" s="28">
        <f t="shared" ca="1" si="578"/>
        <v>0</v>
      </c>
      <c r="CC341" s="28">
        <f t="shared" ca="1" si="578"/>
        <v>0</v>
      </c>
      <c r="CD341" s="28">
        <f t="shared" ca="1" si="578"/>
        <v>0</v>
      </c>
      <c r="CE341" s="28">
        <f t="shared" ca="1" si="578"/>
        <v>0</v>
      </c>
      <c r="CF341" s="28">
        <f t="shared" ca="1" si="578"/>
        <v>0</v>
      </c>
      <c r="CG341" s="28">
        <f t="shared" ca="1" si="578"/>
        <v>0</v>
      </c>
      <c r="CH341" s="28">
        <f t="shared" ca="1" si="578"/>
        <v>0</v>
      </c>
      <c r="CI341" s="28">
        <f t="shared" ca="1" si="578"/>
        <v>0</v>
      </c>
      <c r="CJ341" s="28">
        <f t="shared" ca="1" si="578"/>
        <v>0</v>
      </c>
      <c r="CK341" s="28">
        <f t="shared" ca="1" si="578"/>
        <v>0</v>
      </c>
      <c r="CL341" s="28">
        <f t="shared" ca="1" si="578"/>
        <v>0</v>
      </c>
      <c r="CM341" s="28">
        <f t="shared" ca="1" si="578"/>
        <v>0</v>
      </c>
      <c r="CN341" s="28">
        <f t="shared" ca="1" si="578"/>
        <v>0</v>
      </c>
      <c r="CO341" s="28">
        <f t="shared" ca="1" si="578"/>
        <v>0</v>
      </c>
      <c r="CP341" s="28">
        <f t="shared" ca="1" si="578"/>
        <v>0</v>
      </c>
      <c r="CQ341" s="28">
        <f t="shared" ca="1" si="578"/>
        <v>0</v>
      </c>
      <c r="CR341" s="28">
        <f t="shared" ca="1" si="578"/>
        <v>0</v>
      </c>
      <c r="CS341" s="28">
        <f t="shared" ca="1" si="578"/>
        <v>0</v>
      </c>
      <c r="CT341" s="28">
        <f t="shared" ca="1" si="578"/>
        <v>0</v>
      </c>
      <c r="CU341" s="28">
        <f t="shared" ca="1" si="578"/>
        <v>0</v>
      </c>
      <c r="CV341" s="28">
        <f t="shared" ca="1" si="578"/>
        <v>0</v>
      </c>
      <c r="CW341" s="28">
        <f t="shared" ca="1" si="578"/>
        <v>0</v>
      </c>
      <c r="CX341" s="28">
        <f t="shared" ca="1" si="578"/>
        <v>0</v>
      </c>
      <c r="CY341" s="28">
        <f t="shared" ca="1" si="578"/>
        <v>0</v>
      </c>
      <c r="CZ341" s="28">
        <f t="shared" ca="1" si="578"/>
        <v>0</v>
      </c>
      <c r="DA341" s="28">
        <f t="shared" ca="1" si="578"/>
        <v>0</v>
      </c>
      <c r="DB341" s="28">
        <f t="shared" ca="1" si="578"/>
        <v>0</v>
      </c>
      <c r="DC341" s="28">
        <f t="shared" ca="1" si="578"/>
        <v>0</v>
      </c>
      <c r="DD341" s="28">
        <f t="shared" ca="1" si="578"/>
        <v>0</v>
      </c>
      <c r="DE341" s="28">
        <f t="shared" ca="1" si="578"/>
        <v>0</v>
      </c>
      <c r="DF341" s="28">
        <f t="shared" ca="1" si="578"/>
        <v>0</v>
      </c>
      <c r="DG341" s="28">
        <f t="shared" ca="1" si="578"/>
        <v>0</v>
      </c>
      <c r="DH341" s="28">
        <f t="shared" ca="1" si="578"/>
        <v>0</v>
      </c>
      <c r="DI341" s="28">
        <f t="shared" ca="1" si="578"/>
        <v>0</v>
      </c>
      <c r="DJ341" s="28">
        <f t="shared" ca="1" si="578"/>
        <v>0</v>
      </c>
      <c r="DK341" s="28">
        <f t="shared" ca="1" si="578"/>
        <v>0</v>
      </c>
      <c r="DL341" s="28">
        <f t="shared" ca="1" si="578"/>
        <v>0</v>
      </c>
      <c r="DM341" s="28">
        <f t="shared" ca="1" si="578"/>
        <v>0</v>
      </c>
      <c r="DN341" s="28">
        <f t="shared" ca="1" si="578"/>
        <v>0</v>
      </c>
      <c r="DO341" s="28">
        <f t="shared" ca="1" si="578"/>
        <v>0</v>
      </c>
      <c r="DP341" s="28">
        <f t="shared" ca="1" si="578"/>
        <v>0</v>
      </c>
      <c r="DQ341" s="28">
        <f t="shared" ca="1" si="578"/>
        <v>0</v>
      </c>
      <c r="DR341" s="28">
        <f t="shared" ca="1" si="578"/>
        <v>0</v>
      </c>
      <c r="DS341" s="28">
        <f t="shared" ca="1" si="578"/>
        <v>0</v>
      </c>
      <c r="DT341" s="28">
        <f t="shared" ca="1" si="578"/>
        <v>0</v>
      </c>
      <c r="DU341" s="28">
        <f t="shared" ca="1" si="578"/>
        <v>0</v>
      </c>
      <c r="DV341" s="28">
        <f t="shared" ca="1" si="578"/>
        <v>0</v>
      </c>
      <c r="DW341" s="28">
        <f t="shared" ca="1" si="578"/>
        <v>0</v>
      </c>
      <c r="DX341" s="28">
        <f t="shared" ca="1" si="578"/>
        <v>0</v>
      </c>
      <c r="DY341" s="28">
        <f t="shared" ca="1" si="578"/>
        <v>0</v>
      </c>
      <c r="DZ341" s="28">
        <f t="shared" ca="1" si="578"/>
        <v>0</v>
      </c>
      <c r="EA341" s="28">
        <f t="shared" ca="1" si="578"/>
        <v>0</v>
      </c>
      <c r="EB341" s="28">
        <f t="shared" ref="EB341:GM341" ca="1" si="579">1-MIN(($B$73-1)*2*EB$331,2*PI()*$G$73)/(2*PI()*$G$73)</f>
        <v>0</v>
      </c>
      <c r="EC341" s="28">
        <f t="shared" ca="1" si="579"/>
        <v>0</v>
      </c>
      <c r="ED341" s="28">
        <f t="shared" ca="1" si="579"/>
        <v>0</v>
      </c>
      <c r="EE341" s="28">
        <f t="shared" ca="1" si="579"/>
        <v>0</v>
      </c>
      <c r="EF341" s="28">
        <f t="shared" ca="1" si="579"/>
        <v>0</v>
      </c>
      <c r="EG341" s="28">
        <f t="shared" ca="1" si="579"/>
        <v>0</v>
      </c>
      <c r="EH341" s="28">
        <f t="shared" ca="1" si="579"/>
        <v>0</v>
      </c>
      <c r="EI341" s="28">
        <f t="shared" ca="1" si="579"/>
        <v>0</v>
      </c>
      <c r="EJ341" s="28">
        <f t="shared" ca="1" si="579"/>
        <v>0</v>
      </c>
      <c r="EK341" s="28">
        <f t="shared" ca="1" si="579"/>
        <v>0</v>
      </c>
      <c r="EL341" s="28">
        <f t="shared" ca="1" si="579"/>
        <v>0</v>
      </c>
      <c r="EM341" s="28">
        <f t="shared" ca="1" si="579"/>
        <v>0</v>
      </c>
      <c r="EN341" s="28">
        <f t="shared" ca="1" si="579"/>
        <v>0</v>
      </c>
      <c r="EO341" s="28">
        <f t="shared" ca="1" si="579"/>
        <v>0</v>
      </c>
      <c r="EP341" s="28">
        <f t="shared" ca="1" si="579"/>
        <v>0</v>
      </c>
      <c r="EQ341" s="28">
        <f t="shared" ca="1" si="579"/>
        <v>0</v>
      </c>
      <c r="ER341" s="28">
        <f t="shared" ca="1" si="579"/>
        <v>0</v>
      </c>
      <c r="ES341" s="28">
        <f t="shared" ca="1" si="579"/>
        <v>0</v>
      </c>
      <c r="ET341" s="28">
        <f t="shared" ca="1" si="579"/>
        <v>0</v>
      </c>
      <c r="EU341" s="28">
        <f t="shared" ca="1" si="579"/>
        <v>0</v>
      </c>
      <c r="EV341" s="28">
        <f t="shared" ca="1" si="579"/>
        <v>0</v>
      </c>
      <c r="EW341" s="28">
        <f t="shared" ca="1" si="579"/>
        <v>0</v>
      </c>
      <c r="EX341" s="28">
        <f t="shared" ca="1" si="579"/>
        <v>0</v>
      </c>
      <c r="EY341" s="28">
        <f t="shared" ca="1" si="579"/>
        <v>0</v>
      </c>
      <c r="EZ341" s="28">
        <f t="shared" ca="1" si="579"/>
        <v>0</v>
      </c>
      <c r="FA341" s="28">
        <f t="shared" ca="1" si="579"/>
        <v>0</v>
      </c>
      <c r="FB341" s="28">
        <f t="shared" ca="1" si="579"/>
        <v>0</v>
      </c>
      <c r="FC341" s="28">
        <f t="shared" ca="1" si="579"/>
        <v>0</v>
      </c>
      <c r="FD341" s="28">
        <f t="shared" ca="1" si="579"/>
        <v>0</v>
      </c>
      <c r="FE341" s="28">
        <f t="shared" ca="1" si="579"/>
        <v>0</v>
      </c>
      <c r="FF341" s="28">
        <f t="shared" ca="1" si="579"/>
        <v>0</v>
      </c>
      <c r="FG341" s="28">
        <f t="shared" ca="1" si="579"/>
        <v>0</v>
      </c>
      <c r="FH341" s="28">
        <f t="shared" ca="1" si="579"/>
        <v>0</v>
      </c>
      <c r="FI341" s="28">
        <f t="shared" ca="1" si="579"/>
        <v>0</v>
      </c>
      <c r="FJ341" s="28">
        <f t="shared" ca="1" si="579"/>
        <v>0</v>
      </c>
      <c r="FK341" s="28">
        <f t="shared" ca="1" si="579"/>
        <v>0</v>
      </c>
      <c r="FL341" s="28">
        <f t="shared" ca="1" si="579"/>
        <v>0</v>
      </c>
      <c r="FM341" s="28">
        <f t="shared" ca="1" si="579"/>
        <v>0</v>
      </c>
      <c r="FN341" s="28">
        <f t="shared" ca="1" si="579"/>
        <v>0</v>
      </c>
      <c r="FO341" s="28">
        <f t="shared" ca="1" si="579"/>
        <v>0</v>
      </c>
      <c r="FP341" s="28">
        <f t="shared" ca="1" si="579"/>
        <v>0</v>
      </c>
      <c r="FQ341" s="28">
        <f t="shared" ca="1" si="579"/>
        <v>0</v>
      </c>
      <c r="FR341" s="28">
        <f t="shared" ca="1" si="579"/>
        <v>0</v>
      </c>
      <c r="FS341" s="28">
        <f t="shared" ca="1" si="579"/>
        <v>0</v>
      </c>
      <c r="FT341" s="28">
        <f t="shared" ca="1" si="579"/>
        <v>0</v>
      </c>
      <c r="FU341" s="28">
        <f t="shared" ca="1" si="579"/>
        <v>0</v>
      </c>
      <c r="FV341" s="28">
        <f t="shared" ca="1" si="579"/>
        <v>0</v>
      </c>
      <c r="FW341" s="28">
        <f t="shared" ca="1" si="579"/>
        <v>0</v>
      </c>
      <c r="FX341" s="28">
        <f t="shared" ca="1" si="579"/>
        <v>0</v>
      </c>
      <c r="FY341" s="28">
        <f t="shared" ca="1" si="579"/>
        <v>0</v>
      </c>
      <c r="FZ341" s="28">
        <f t="shared" ca="1" si="579"/>
        <v>0</v>
      </c>
      <c r="GA341" s="28">
        <f t="shared" ca="1" si="579"/>
        <v>0</v>
      </c>
      <c r="GB341" s="28">
        <f t="shared" ca="1" si="579"/>
        <v>0</v>
      </c>
      <c r="GC341" s="28">
        <f t="shared" ca="1" si="579"/>
        <v>0</v>
      </c>
      <c r="GD341" s="28">
        <f t="shared" ca="1" si="579"/>
        <v>0</v>
      </c>
      <c r="GE341" s="28">
        <f t="shared" ca="1" si="579"/>
        <v>0</v>
      </c>
      <c r="GF341" s="28">
        <f t="shared" ca="1" si="579"/>
        <v>0</v>
      </c>
      <c r="GG341" s="28">
        <f t="shared" ca="1" si="579"/>
        <v>0</v>
      </c>
      <c r="GH341" s="28">
        <f t="shared" ca="1" si="579"/>
        <v>0</v>
      </c>
      <c r="GI341" s="28">
        <f t="shared" ca="1" si="579"/>
        <v>0</v>
      </c>
      <c r="GJ341" s="28">
        <f t="shared" ca="1" si="579"/>
        <v>0</v>
      </c>
      <c r="GK341" s="28">
        <f t="shared" ca="1" si="579"/>
        <v>0</v>
      </c>
      <c r="GL341" s="28">
        <f t="shared" ca="1" si="579"/>
        <v>0</v>
      </c>
      <c r="GM341" s="28">
        <f t="shared" ca="1" si="579"/>
        <v>0</v>
      </c>
      <c r="GN341" s="28">
        <f t="shared" ref="GN341:IV341" ca="1" si="580">1-MIN(($B$73-1)*2*GN$331,2*PI()*$G$73)/(2*PI()*$G$73)</f>
        <v>0</v>
      </c>
      <c r="GO341" s="28">
        <f t="shared" ca="1" si="580"/>
        <v>0</v>
      </c>
      <c r="GP341" s="28">
        <f t="shared" ca="1" si="580"/>
        <v>0</v>
      </c>
      <c r="GQ341" s="28">
        <f t="shared" ca="1" si="580"/>
        <v>0</v>
      </c>
      <c r="GR341" s="28">
        <f t="shared" ca="1" si="580"/>
        <v>0</v>
      </c>
      <c r="GS341" s="28">
        <f t="shared" ca="1" si="580"/>
        <v>0</v>
      </c>
      <c r="GT341" s="28">
        <f t="shared" ca="1" si="580"/>
        <v>0</v>
      </c>
      <c r="GU341" s="28">
        <f t="shared" ca="1" si="580"/>
        <v>0</v>
      </c>
      <c r="GV341" s="28">
        <f t="shared" ca="1" si="580"/>
        <v>0</v>
      </c>
      <c r="GW341" s="28">
        <f t="shared" ca="1" si="580"/>
        <v>0</v>
      </c>
      <c r="GX341" s="28">
        <f t="shared" ca="1" si="580"/>
        <v>0</v>
      </c>
      <c r="GY341" s="28">
        <f t="shared" ca="1" si="580"/>
        <v>0</v>
      </c>
      <c r="GZ341" s="28">
        <f t="shared" ca="1" si="580"/>
        <v>0</v>
      </c>
      <c r="HA341" s="28">
        <f t="shared" ca="1" si="580"/>
        <v>0</v>
      </c>
      <c r="HB341" s="28">
        <f t="shared" ca="1" si="580"/>
        <v>0</v>
      </c>
      <c r="HC341" s="28">
        <f t="shared" ca="1" si="580"/>
        <v>0</v>
      </c>
      <c r="HD341" s="28">
        <f t="shared" ca="1" si="580"/>
        <v>0</v>
      </c>
      <c r="HE341" s="28">
        <f t="shared" ca="1" si="580"/>
        <v>0</v>
      </c>
      <c r="HF341" s="28">
        <f t="shared" ca="1" si="580"/>
        <v>0</v>
      </c>
      <c r="HG341" s="28">
        <f t="shared" ca="1" si="580"/>
        <v>0</v>
      </c>
      <c r="HH341" s="28">
        <f t="shared" ca="1" si="580"/>
        <v>0</v>
      </c>
      <c r="HI341" s="28">
        <f t="shared" ca="1" si="580"/>
        <v>0</v>
      </c>
      <c r="HJ341" s="28">
        <f t="shared" ca="1" si="580"/>
        <v>0</v>
      </c>
      <c r="HK341" s="28">
        <f t="shared" ca="1" si="580"/>
        <v>0</v>
      </c>
      <c r="HL341" s="28">
        <f t="shared" ca="1" si="580"/>
        <v>0</v>
      </c>
      <c r="HM341" s="28">
        <f t="shared" ca="1" si="580"/>
        <v>0</v>
      </c>
      <c r="HN341" s="28">
        <f t="shared" ca="1" si="580"/>
        <v>0</v>
      </c>
      <c r="HO341" s="28">
        <f t="shared" ca="1" si="580"/>
        <v>0</v>
      </c>
      <c r="HP341" s="28">
        <f t="shared" ca="1" si="580"/>
        <v>0</v>
      </c>
      <c r="HQ341" s="28">
        <f t="shared" ca="1" si="580"/>
        <v>0</v>
      </c>
      <c r="HR341" s="28">
        <f t="shared" ca="1" si="580"/>
        <v>0</v>
      </c>
      <c r="HS341" s="28">
        <f t="shared" ca="1" si="580"/>
        <v>0</v>
      </c>
      <c r="HT341" s="28">
        <f t="shared" ca="1" si="580"/>
        <v>0</v>
      </c>
      <c r="HU341" s="28">
        <f t="shared" ca="1" si="580"/>
        <v>0</v>
      </c>
      <c r="HV341" s="28">
        <f t="shared" ca="1" si="580"/>
        <v>0</v>
      </c>
      <c r="HW341" s="28">
        <f t="shared" ca="1" si="580"/>
        <v>0</v>
      </c>
      <c r="HX341" s="28">
        <f t="shared" ca="1" si="580"/>
        <v>0</v>
      </c>
      <c r="HY341" s="28">
        <f t="shared" ca="1" si="580"/>
        <v>0</v>
      </c>
      <c r="HZ341" s="28">
        <f t="shared" ca="1" si="580"/>
        <v>0</v>
      </c>
      <c r="IA341" s="28">
        <f t="shared" ca="1" si="580"/>
        <v>0</v>
      </c>
      <c r="IB341" s="28">
        <f t="shared" ca="1" si="580"/>
        <v>0</v>
      </c>
      <c r="IC341" s="28">
        <f t="shared" ca="1" si="580"/>
        <v>0</v>
      </c>
      <c r="ID341" s="28">
        <f t="shared" ca="1" si="580"/>
        <v>0</v>
      </c>
      <c r="IE341" s="28">
        <f t="shared" ca="1" si="580"/>
        <v>0</v>
      </c>
      <c r="IF341" s="28">
        <f t="shared" ca="1" si="580"/>
        <v>0</v>
      </c>
      <c r="IG341" s="28">
        <f t="shared" ca="1" si="580"/>
        <v>0</v>
      </c>
      <c r="IH341" s="28">
        <f t="shared" ca="1" si="580"/>
        <v>0</v>
      </c>
      <c r="II341" s="28">
        <f t="shared" ca="1" si="580"/>
        <v>0</v>
      </c>
      <c r="IJ341" s="28">
        <f t="shared" ca="1" si="580"/>
        <v>0</v>
      </c>
      <c r="IK341" s="28">
        <f t="shared" ca="1" si="580"/>
        <v>0</v>
      </c>
      <c r="IL341" s="28">
        <f t="shared" ca="1" si="580"/>
        <v>0</v>
      </c>
      <c r="IM341" s="28">
        <f t="shared" ca="1" si="580"/>
        <v>0</v>
      </c>
      <c r="IN341" s="28">
        <f t="shared" ca="1" si="580"/>
        <v>0</v>
      </c>
      <c r="IO341" s="28">
        <f t="shared" ca="1" si="580"/>
        <v>0</v>
      </c>
      <c r="IP341" s="28">
        <f t="shared" ca="1" si="580"/>
        <v>0</v>
      </c>
      <c r="IQ341" s="28">
        <f t="shared" ca="1" si="580"/>
        <v>0</v>
      </c>
      <c r="IR341" s="28">
        <f t="shared" ca="1" si="580"/>
        <v>0</v>
      </c>
      <c r="IS341" s="28">
        <f t="shared" ca="1" si="580"/>
        <v>0</v>
      </c>
      <c r="IT341" s="28">
        <f t="shared" ca="1" si="580"/>
        <v>0</v>
      </c>
      <c r="IU341" s="28">
        <f t="shared" ca="1" si="580"/>
        <v>0</v>
      </c>
      <c r="IV341" s="28">
        <f t="shared" ca="1" si="580"/>
        <v>0</v>
      </c>
    </row>
    <row r="342" spans="1:256" s="38" customFormat="1" x14ac:dyDescent="0.15">
      <c r="A342" s="37" t="s">
        <v>392</v>
      </c>
      <c r="B342" s="93" t="s">
        <v>35</v>
      </c>
      <c r="C342" s="28"/>
      <c r="D342" s="28">
        <f t="shared" ref="D342:BO342" ca="1" si="581">D$341*PI()*MAX(MIN($C$68/2,$G$73+D$331)^2-MAX(D$330,$G$73-D$331)^2,0)</f>
        <v>0</v>
      </c>
      <c r="E342" s="28">
        <f t="shared" ca="1" si="581"/>
        <v>0</v>
      </c>
      <c r="F342" s="28">
        <f t="shared" ca="1" si="581"/>
        <v>0</v>
      </c>
      <c r="G342" s="28">
        <f t="shared" ca="1" si="581"/>
        <v>0</v>
      </c>
      <c r="H342" s="28">
        <f t="shared" ca="1" si="581"/>
        <v>0</v>
      </c>
      <c r="I342" s="28">
        <f t="shared" ca="1" si="581"/>
        <v>0</v>
      </c>
      <c r="J342" s="28">
        <f t="shared" ca="1" si="581"/>
        <v>0</v>
      </c>
      <c r="K342" s="28">
        <f t="shared" ca="1" si="581"/>
        <v>0</v>
      </c>
      <c r="L342" s="28">
        <f t="shared" ca="1" si="581"/>
        <v>0</v>
      </c>
      <c r="M342" s="28">
        <f t="shared" ca="1" si="581"/>
        <v>0</v>
      </c>
      <c r="N342" s="28">
        <f t="shared" ca="1" si="581"/>
        <v>0</v>
      </c>
      <c r="O342" s="28">
        <f t="shared" ca="1" si="581"/>
        <v>0</v>
      </c>
      <c r="P342" s="28">
        <f t="shared" ca="1" si="581"/>
        <v>0</v>
      </c>
      <c r="Q342" s="28">
        <f t="shared" ca="1" si="581"/>
        <v>0</v>
      </c>
      <c r="R342" s="28">
        <f t="shared" ca="1" si="581"/>
        <v>0</v>
      </c>
      <c r="S342" s="28">
        <f t="shared" ca="1" si="581"/>
        <v>0</v>
      </c>
      <c r="T342" s="28">
        <f t="shared" ca="1" si="581"/>
        <v>0</v>
      </c>
      <c r="U342" s="28">
        <f t="shared" ca="1" si="581"/>
        <v>0</v>
      </c>
      <c r="V342" s="28">
        <f t="shared" ca="1" si="581"/>
        <v>0</v>
      </c>
      <c r="W342" s="28">
        <f t="shared" ca="1" si="581"/>
        <v>0</v>
      </c>
      <c r="X342" s="28">
        <f t="shared" ca="1" si="581"/>
        <v>0</v>
      </c>
      <c r="Y342" s="28">
        <f t="shared" ca="1" si="581"/>
        <v>0</v>
      </c>
      <c r="Z342" s="28">
        <f t="shared" ca="1" si="581"/>
        <v>0</v>
      </c>
      <c r="AA342" s="28">
        <f t="shared" ca="1" si="581"/>
        <v>0</v>
      </c>
      <c r="AB342" s="28">
        <f t="shared" ca="1" si="581"/>
        <v>0</v>
      </c>
      <c r="AC342" s="28">
        <f t="shared" ca="1" si="581"/>
        <v>0</v>
      </c>
      <c r="AD342" s="28">
        <f t="shared" ca="1" si="581"/>
        <v>0</v>
      </c>
      <c r="AE342" s="28">
        <f t="shared" ca="1" si="581"/>
        <v>0</v>
      </c>
      <c r="AF342" s="28">
        <f t="shared" ca="1" si="581"/>
        <v>0</v>
      </c>
      <c r="AG342" s="28">
        <f t="shared" ca="1" si="581"/>
        <v>0</v>
      </c>
      <c r="AH342" s="28">
        <f t="shared" ca="1" si="581"/>
        <v>0</v>
      </c>
      <c r="AI342" s="28">
        <f t="shared" ca="1" si="581"/>
        <v>0</v>
      </c>
      <c r="AJ342" s="28">
        <f t="shared" ca="1" si="581"/>
        <v>0</v>
      </c>
      <c r="AK342" s="28">
        <f t="shared" ca="1" si="581"/>
        <v>0</v>
      </c>
      <c r="AL342" s="28">
        <f t="shared" ca="1" si="581"/>
        <v>0</v>
      </c>
      <c r="AM342" s="28">
        <f t="shared" ca="1" si="581"/>
        <v>0</v>
      </c>
      <c r="AN342" s="28">
        <f t="shared" ca="1" si="581"/>
        <v>0</v>
      </c>
      <c r="AO342" s="28">
        <f t="shared" ca="1" si="581"/>
        <v>0</v>
      </c>
      <c r="AP342" s="28">
        <f t="shared" ca="1" si="581"/>
        <v>0</v>
      </c>
      <c r="AQ342" s="28">
        <f t="shared" ca="1" si="581"/>
        <v>0</v>
      </c>
      <c r="AR342" s="28">
        <f t="shared" ca="1" si="581"/>
        <v>0</v>
      </c>
      <c r="AS342" s="28">
        <f t="shared" ca="1" si="581"/>
        <v>0</v>
      </c>
      <c r="AT342" s="28">
        <f t="shared" ca="1" si="581"/>
        <v>0</v>
      </c>
      <c r="AU342" s="28">
        <f t="shared" ca="1" si="581"/>
        <v>0</v>
      </c>
      <c r="AV342" s="28">
        <f t="shared" ca="1" si="581"/>
        <v>0</v>
      </c>
      <c r="AW342" s="28">
        <f t="shared" ca="1" si="581"/>
        <v>0</v>
      </c>
      <c r="AX342" s="28">
        <f t="shared" ca="1" si="581"/>
        <v>0</v>
      </c>
      <c r="AY342" s="28">
        <f t="shared" ca="1" si="581"/>
        <v>0</v>
      </c>
      <c r="AZ342" s="28">
        <f t="shared" ca="1" si="581"/>
        <v>0</v>
      </c>
      <c r="BA342" s="28">
        <f t="shared" ca="1" si="581"/>
        <v>0</v>
      </c>
      <c r="BB342" s="28">
        <f t="shared" ca="1" si="581"/>
        <v>0</v>
      </c>
      <c r="BC342" s="28">
        <f t="shared" ca="1" si="581"/>
        <v>0</v>
      </c>
      <c r="BD342" s="28">
        <f t="shared" ca="1" si="581"/>
        <v>0</v>
      </c>
      <c r="BE342" s="28">
        <f t="shared" ca="1" si="581"/>
        <v>0</v>
      </c>
      <c r="BF342" s="28">
        <f t="shared" ca="1" si="581"/>
        <v>0</v>
      </c>
      <c r="BG342" s="28">
        <f t="shared" ca="1" si="581"/>
        <v>0</v>
      </c>
      <c r="BH342" s="28">
        <f t="shared" ca="1" si="581"/>
        <v>0</v>
      </c>
      <c r="BI342" s="28">
        <f t="shared" ca="1" si="581"/>
        <v>0</v>
      </c>
      <c r="BJ342" s="28">
        <f t="shared" ca="1" si="581"/>
        <v>0</v>
      </c>
      <c r="BK342" s="28">
        <f t="shared" ca="1" si="581"/>
        <v>0</v>
      </c>
      <c r="BL342" s="28">
        <f t="shared" ca="1" si="581"/>
        <v>0</v>
      </c>
      <c r="BM342" s="28">
        <f t="shared" ca="1" si="581"/>
        <v>0</v>
      </c>
      <c r="BN342" s="28">
        <f t="shared" ca="1" si="581"/>
        <v>0</v>
      </c>
      <c r="BO342" s="28">
        <f t="shared" ca="1" si="581"/>
        <v>0</v>
      </c>
      <c r="BP342" s="28">
        <f t="shared" ref="BP342:EA342" ca="1" si="582">BP$341*PI()*MAX(MIN($C$68/2,$G$73+BP$331)^2-MAX(BP$330,$G$73-BP$331)^2,0)</f>
        <v>0</v>
      </c>
      <c r="BQ342" s="28">
        <f t="shared" ca="1" si="582"/>
        <v>0</v>
      </c>
      <c r="BR342" s="28">
        <f t="shared" ca="1" si="582"/>
        <v>0</v>
      </c>
      <c r="BS342" s="28">
        <f t="shared" ca="1" si="582"/>
        <v>0</v>
      </c>
      <c r="BT342" s="28">
        <f t="shared" ca="1" si="582"/>
        <v>0</v>
      </c>
      <c r="BU342" s="28">
        <f t="shared" ca="1" si="582"/>
        <v>0</v>
      </c>
      <c r="BV342" s="28">
        <f t="shared" ca="1" si="582"/>
        <v>0</v>
      </c>
      <c r="BW342" s="28">
        <f t="shared" ca="1" si="582"/>
        <v>0</v>
      </c>
      <c r="BX342" s="28">
        <f t="shared" ca="1" si="582"/>
        <v>0</v>
      </c>
      <c r="BY342" s="28">
        <f t="shared" ca="1" si="582"/>
        <v>0</v>
      </c>
      <c r="BZ342" s="28">
        <f t="shared" ca="1" si="582"/>
        <v>0</v>
      </c>
      <c r="CA342" s="28">
        <f t="shared" ca="1" si="582"/>
        <v>0</v>
      </c>
      <c r="CB342" s="28">
        <f t="shared" ca="1" si="582"/>
        <v>0</v>
      </c>
      <c r="CC342" s="28">
        <f t="shared" ca="1" si="582"/>
        <v>0</v>
      </c>
      <c r="CD342" s="28">
        <f t="shared" ca="1" si="582"/>
        <v>0</v>
      </c>
      <c r="CE342" s="28">
        <f t="shared" ca="1" si="582"/>
        <v>0</v>
      </c>
      <c r="CF342" s="28">
        <f t="shared" ca="1" si="582"/>
        <v>0</v>
      </c>
      <c r="CG342" s="28">
        <f t="shared" ca="1" si="582"/>
        <v>0</v>
      </c>
      <c r="CH342" s="28">
        <f t="shared" ca="1" si="582"/>
        <v>0</v>
      </c>
      <c r="CI342" s="28">
        <f t="shared" ca="1" si="582"/>
        <v>0</v>
      </c>
      <c r="CJ342" s="28">
        <f t="shared" ca="1" si="582"/>
        <v>0</v>
      </c>
      <c r="CK342" s="28">
        <f t="shared" ca="1" si="582"/>
        <v>0</v>
      </c>
      <c r="CL342" s="28">
        <f t="shared" ca="1" si="582"/>
        <v>0</v>
      </c>
      <c r="CM342" s="28">
        <f t="shared" ca="1" si="582"/>
        <v>0</v>
      </c>
      <c r="CN342" s="28">
        <f t="shared" ca="1" si="582"/>
        <v>0</v>
      </c>
      <c r="CO342" s="28">
        <f t="shared" ca="1" si="582"/>
        <v>0</v>
      </c>
      <c r="CP342" s="28">
        <f t="shared" ca="1" si="582"/>
        <v>0</v>
      </c>
      <c r="CQ342" s="28">
        <f t="shared" ca="1" si="582"/>
        <v>0</v>
      </c>
      <c r="CR342" s="28">
        <f t="shared" ca="1" si="582"/>
        <v>0</v>
      </c>
      <c r="CS342" s="28">
        <f t="shared" ca="1" si="582"/>
        <v>0</v>
      </c>
      <c r="CT342" s="28">
        <f t="shared" ca="1" si="582"/>
        <v>0</v>
      </c>
      <c r="CU342" s="28">
        <f t="shared" ca="1" si="582"/>
        <v>0</v>
      </c>
      <c r="CV342" s="28">
        <f t="shared" ca="1" si="582"/>
        <v>0</v>
      </c>
      <c r="CW342" s="28">
        <f t="shared" ca="1" si="582"/>
        <v>0</v>
      </c>
      <c r="CX342" s="28">
        <f t="shared" ca="1" si="582"/>
        <v>0</v>
      </c>
      <c r="CY342" s="28">
        <f t="shared" ca="1" si="582"/>
        <v>0</v>
      </c>
      <c r="CZ342" s="28">
        <f t="shared" ca="1" si="582"/>
        <v>0</v>
      </c>
      <c r="DA342" s="28">
        <f t="shared" ca="1" si="582"/>
        <v>0</v>
      </c>
      <c r="DB342" s="28">
        <f t="shared" ca="1" si="582"/>
        <v>0</v>
      </c>
      <c r="DC342" s="28">
        <f t="shared" ca="1" si="582"/>
        <v>0</v>
      </c>
      <c r="DD342" s="28">
        <f t="shared" ca="1" si="582"/>
        <v>0</v>
      </c>
      <c r="DE342" s="28">
        <f t="shared" ca="1" si="582"/>
        <v>0</v>
      </c>
      <c r="DF342" s="28">
        <f t="shared" ca="1" si="582"/>
        <v>0</v>
      </c>
      <c r="DG342" s="28">
        <f t="shared" ca="1" si="582"/>
        <v>0</v>
      </c>
      <c r="DH342" s="28">
        <f t="shared" ca="1" si="582"/>
        <v>0</v>
      </c>
      <c r="DI342" s="28">
        <f t="shared" ca="1" si="582"/>
        <v>0</v>
      </c>
      <c r="DJ342" s="28">
        <f t="shared" ca="1" si="582"/>
        <v>0</v>
      </c>
      <c r="DK342" s="28">
        <f t="shared" ca="1" si="582"/>
        <v>0</v>
      </c>
      <c r="DL342" s="28">
        <f t="shared" ca="1" si="582"/>
        <v>0</v>
      </c>
      <c r="DM342" s="28">
        <f t="shared" ca="1" si="582"/>
        <v>0</v>
      </c>
      <c r="DN342" s="28">
        <f t="shared" ca="1" si="582"/>
        <v>0</v>
      </c>
      <c r="DO342" s="28">
        <f t="shared" ca="1" si="582"/>
        <v>0</v>
      </c>
      <c r="DP342" s="28">
        <f t="shared" ca="1" si="582"/>
        <v>0</v>
      </c>
      <c r="DQ342" s="28">
        <f t="shared" ca="1" si="582"/>
        <v>0</v>
      </c>
      <c r="DR342" s="28">
        <f t="shared" ca="1" si="582"/>
        <v>0</v>
      </c>
      <c r="DS342" s="28">
        <f t="shared" ca="1" si="582"/>
        <v>0</v>
      </c>
      <c r="DT342" s="28">
        <f t="shared" ca="1" si="582"/>
        <v>0</v>
      </c>
      <c r="DU342" s="28">
        <f t="shared" ca="1" si="582"/>
        <v>0</v>
      </c>
      <c r="DV342" s="28">
        <f t="shared" ca="1" si="582"/>
        <v>0</v>
      </c>
      <c r="DW342" s="28">
        <f t="shared" ca="1" si="582"/>
        <v>0</v>
      </c>
      <c r="DX342" s="28">
        <f t="shared" ca="1" si="582"/>
        <v>0</v>
      </c>
      <c r="DY342" s="28">
        <f t="shared" ca="1" si="582"/>
        <v>0</v>
      </c>
      <c r="DZ342" s="28">
        <f t="shared" ca="1" si="582"/>
        <v>0</v>
      </c>
      <c r="EA342" s="28">
        <f t="shared" ca="1" si="582"/>
        <v>0</v>
      </c>
      <c r="EB342" s="28">
        <f t="shared" ref="EB342:GM342" ca="1" si="583">EB$341*PI()*MAX(MIN($C$68/2,$G$73+EB$331)^2-MAX(EB$330,$G$73-EB$331)^2,0)</f>
        <v>0</v>
      </c>
      <c r="EC342" s="28">
        <f t="shared" ca="1" si="583"/>
        <v>0</v>
      </c>
      <c r="ED342" s="28">
        <f t="shared" ca="1" si="583"/>
        <v>0</v>
      </c>
      <c r="EE342" s="28">
        <f t="shared" ca="1" si="583"/>
        <v>0</v>
      </c>
      <c r="EF342" s="28">
        <f t="shared" ca="1" si="583"/>
        <v>0</v>
      </c>
      <c r="EG342" s="28">
        <f t="shared" ca="1" si="583"/>
        <v>0</v>
      </c>
      <c r="EH342" s="28">
        <f t="shared" ca="1" si="583"/>
        <v>0</v>
      </c>
      <c r="EI342" s="28">
        <f t="shared" ca="1" si="583"/>
        <v>0</v>
      </c>
      <c r="EJ342" s="28">
        <f t="shared" ca="1" si="583"/>
        <v>0</v>
      </c>
      <c r="EK342" s="28">
        <f t="shared" ca="1" si="583"/>
        <v>0</v>
      </c>
      <c r="EL342" s="28">
        <f t="shared" ca="1" si="583"/>
        <v>0</v>
      </c>
      <c r="EM342" s="28">
        <f t="shared" ca="1" si="583"/>
        <v>0</v>
      </c>
      <c r="EN342" s="28">
        <f t="shared" ca="1" si="583"/>
        <v>0</v>
      </c>
      <c r="EO342" s="28">
        <f t="shared" ca="1" si="583"/>
        <v>0</v>
      </c>
      <c r="EP342" s="28">
        <f t="shared" ca="1" si="583"/>
        <v>0</v>
      </c>
      <c r="EQ342" s="28">
        <f t="shared" ca="1" si="583"/>
        <v>0</v>
      </c>
      <c r="ER342" s="28">
        <f t="shared" ca="1" si="583"/>
        <v>0</v>
      </c>
      <c r="ES342" s="28">
        <f t="shared" ca="1" si="583"/>
        <v>0</v>
      </c>
      <c r="ET342" s="28">
        <f t="shared" ca="1" si="583"/>
        <v>0</v>
      </c>
      <c r="EU342" s="28">
        <f t="shared" ca="1" si="583"/>
        <v>0</v>
      </c>
      <c r="EV342" s="28">
        <f t="shared" ca="1" si="583"/>
        <v>0</v>
      </c>
      <c r="EW342" s="28">
        <f t="shared" ca="1" si="583"/>
        <v>0</v>
      </c>
      <c r="EX342" s="28">
        <f t="shared" ca="1" si="583"/>
        <v>0</v>
      </c>
      <c r="EY342" s="28">
        <f t="shared" ca="1" si="583"/>
        <v>0</v>
      </c>
      <c r="EZ342" s="28">
        <f t="shared" ca="1" si="583"/>
        <v>0</v>
      </c>
      <c r="FA342" s="28">
        <f t="shared" ca="1" si="583"/>
        <v>0</v>
      </c>
      <c r="FB342" s="28">
        <f t="shared" ca="1" si="583"/>
        <v>0</v>
      </c>
      <c r="FC342" s="28">
        <f t="shared" ca="1" si="583"/>
        <v>0</v>
      </c>
      <c r="FD342" s="28">
        <f t="shared" ca="1" si="583"/>
        <v>0</v>
      </c>
      <c r="FE342" s="28">
        <f t="shared" ca="1" si="583"/>
        <v>0</v>
      </c>
      <c r="FF342" s="28">
        <f t="shared" ca="1" si="583"/>
        <v>0</v>
      </c>
      <c r="FG342" s="28">
        <f t="shared" ca="1" si="583"/>
        <v>0</v>
      </c>
      <c r="FH342" s="28">
        <f t="shared" ca="1" si="583"/>
        <v>0</v>
      </c>
      <c r="FI342" s="28">
        <f t="shared" ca="1" si="583"/>
        <v>0</v>
      </c>
      <c r="FJ342" s="28">
        <f t="shared" ca="1" si="583"/>
        <v>0</v>
      </c>
      <c r="FK342" s="28">
        <f t="shared" ca="1" si="583"/>
        <v>0</v>
      </c>
      <c r="FL342" s="28">
        <f t="shared" ca="1" si="583"/>
        <v>0</v>
      </c>
      <c r="FM342" s="28">
        <f t="shared" ca="1" si="583"/>
        <v>0</v>
      </c>
      <c r="FN342" s="28">
        <f t="shared" ca="1" si="583"/>
        <v>0</v>
      </c>
      <c r="FO342" s="28">
        <f t="shared" ca="1" si="583"/>
        <v>0</v>
      </c>
      <c r="FP342" s="28">
        <f t="shared" ca="1" si="583"/>
        <v>0</v>
      </c>
      <c r="FQ342" s="28">
        <f t="shared" ca="1" si="583"/>
        <v>0</v>
      </c>
      <c r="FR342" s="28">
        <f t="shared" ca="1" si="583"/>
        <v>0</v>
      </c>
      <c r="FS342" s="28">
        <f t="shared" ca="1" si="583"/>
        <v>0</v>
      </c>
      <c r="FT342" s="28">
        <f t="shared" ca="1" si="583"/>
        <v>0</v>
      </c>
      <c r="FU342" s="28">
        <f t="shared" ca="1" si="583"/>
        <v>0</v>
      </c>
      <c r="FV342" s="28">
        <f t="shared" ca="1" si="583"/>
        <v>0</v>
      </c>
      <c r="FW342" s="28">
        <f t="shared" ca="1" si="583"/>
        <v>0</v>
      </c>
      <c r="FX342" s="28">
        <f t="shared" ca="1" si="583"/>
        <v>0</v>
      </c>
      <c r="FY342" s="28">
        <f t="shared" ca="1" si="583"/>
        <v>0</v>
      </c>
      <c r="FZ342" s="28">
        <f t="shared" ca="1" si="583"/>
        <v>0</v>
      </c>
      <c r="GA342" s="28">
        <f t="shared" ca="1" si="583"/>
        <v>0</v>
      </c>
      <c r="GB342" s="28">
        <f t="shared" ca="1" si="583"/>
        <v>0</v>
      </c>
      <c r="GC342" s="28">
        <f t="shared" ca="1" si="583"/>
        <v>0</v>
      </c>
      <c r="GD342" s="28">
        <f t="shared" ca="1" si="583"/>
        <v>0</v>
      </c>
      <c r="GE342" s="28">
        <f t="shared" ca="1" si="583"/>
        <v>0</v>
      </c>
      <c r="GF342" s="28">
        <f t="shared" ca="1" si="583"/>
        <v>0</v>
      </c>
      <c r="GG342" s="28">
        <f t="shared" ca="1" si="583"/>
        <v>0</v>
      </c>
      <c r="GH342" s="28">
        <f t="shared" ca="1" si="583"/>
        <v>0</v>
      </c>
      <c r="GI342" s="28">
        <f t="shared" ca="1" si="583"/>
        <v>0</v>
      </c>
      <c r="GJ342" s="28">
        <f t="shared" ca="1" si="583"/>
        <v>0</v>
      </c>
      <c r="GK342" s="28">
        <f t="shared" ca="1" si="583"/>
        <v>0</v>
      </c>
      <c r="GL342" s="28">
        <f t="shared" ca="1" si="583"/>
        <v>0</v>
      </c>
      <c r="GM342" s="28">
        <f t="shared" ca="1" si="583"/>
        <v>0</v>
      </c>
      <c r="GN342" s="28">
        <f t="shared" ref="GN342:IV342" ca="1" si="584">GN$341*PI()*MAX(MIN($C$68/2,$G$73+GN$331)^2-MAX(GN$330,$G$73-GN$331)^2,0)</f>
        <v>0</v>
      </c>
      <c r="GO342" s="28">
        <f t="shared" ca="1" si="584"/>
        <v>0</v>
      </c>
      <c r="GP342" s="28">
        <f t="shared" ca="1" si="584"/>
        <v>0</v>
      </c>
      <c r="GQ342" s="28">
        <f t="shared" ca="1" si="584"/>
        <v>0</v>
      </c>
      <c r="GR342" s="28">
        <f t="shared" ca="1" si="584"/>
        <v>0</v>
      </c>
      <c r="GS342" s="28">
        <f t="shared" ca="1" si="584"/>
        <v>0</v>
      </c>
      <c r="GT342" s="28">
        <f t="shared" ca="1" si="584"/>
        <v>0</v>
      </c>
      <c r="GU342" s="28">
        <f t="shared" ca="1" si="584"/>
        <v>0</v>
      </c>
      <c r="GV342" s="28">
        <f t="shared" ca="1" si="584"/>
        <v>0</v>
      </c>
      <c r="GW342" s="28">
        <f t="shared" ca="1" si="584"/>
        <v>0</v>
      </c>
      <c r="GX342" s="28">
        <f t="shared" ca="1" si="584"/>
        <v>0</v>
      </c>
      <c r="GY342" s="28">
        <f t="shared" ca="1" si="584"/>
        <v>0</v>
      </c>
      <c r="GZ342" s="28">
        <f t="shared" ca="1" si="584"/>
        <v>0</v>
      </c>
      <c r="HA342" s="28">
        <f t="shared" ca="1" si="584"/>
        <v>0</v>
      </c>
      <c r="HB342" s="28">
        <f t="shared" ca="1" si="584"/>
        <v>0</v>
      </c>
      <c r="HC342" s="28">
        <f t="shared" ca="1" si="584"/>
        <v>0</v>
      </c>
      <c r="HD342" s="28">
        <f t="shared" ca="1" si="584"/>
        <v>0</v>
      </c>
      <c r="HE342" s="28">
        <f t="shared" ca="1" si="584"/>
        <v>0</v>
      </c>
      <c r="HF342" s="28">
        <f t="shared" ca="1" si="584"/>
        <v>0</v>
      </c>
      <c r="HG342" s="28">
        <f t="shared" ca="1" si="584"/>
        <v>0</v>
      </c>
      <c r="HH342" s="28">
        <f t="shared" ca="1" si="584"/>
        <v>0</v>
      </c>
      <c r="HI342" s="28">
        <f t="shared" ca="1" si="584"/>
        <v>0</v>
      </c>
      <c r="HJ342" s="28">
        <f t="shared" ca="1" si="584"/>
        <v>0</v>
      </c>
      <c r="HK342" s="28">
        <f t="shared" ca="1" si="584"/>
        <v>0</v>
      </c>
      <c r="HL342" s="28">
        <f t="shared" ca="1" si="584"/>
        <v>0</v>
      </c>
      <c r="HM342" s="28">
        <f t="shared" ca="1" si="584"/>
        <v>0</v>
      </c>
      <c r="HN342" s="28">
        <f t="shared" ca="1" si="584"/>
        <v>0</v>
      </c>
      <c r="HO342" s="28">
        <f t="shared" ca="1" si="584"/>
        <v>0</v>
      </c>
      <c r="HP342" s="28">
        <f t="shared" ca="1" si="584"/>
        <v>0</v>
      </c>
      <c r="HQ342" s="28">
        <f t="shared" ca="1" si="584"/>
        <v>0</v>
      </c>
      <c r="HR342" s="28">
        <f t="shared" ca="1" si="584"/>
        <v>0</v>
      </c>
      <c r="HS342" s="28">
        <f t="shared" ca="1" si="584"/>
        <v>0</v>
      </c>
      <c r="HT342" s="28">
        <f t="shared" ca="1" si="584"/>
        <v>0</v>
      </c>
      <c r="HU342" s="28">
        <f t="shared" ca="1" si="584"/>
        <v>0</v>
      </c>
      <c r="HV342" s="28">
        <f t="shared" ca="1" si="584"/>
        <v>0</v>
      </c>
      <c r="HW342" s="28">
        <f t="shared" ca="1" si="584"/>
        <v>0</v>
      </c>
      <c r="HX342" s="28">
        <f t="shared" ca="1" si="584"/>
        <v>0</v>
      </c>
      <c r="HY342" s="28">
        <f t="shared" ca="1" si="584"/>
        <v>0</v>
      </c>
      <c r="HZ342" s="28">
        <f t="shared" ca="1" si="584"/>
        <v>0</v>
      </c>
      <c r="IA342" s="28">
        <f t="shared" ca="1" si="584"/>
        <v>0</v>
      </c>
      <c r="IB342" s="28">
        <f t="shared" ca="1" si="584"/>
        <v>0</v>
      </c>
      <c r="IC342" s="28">
        <f t="shared" ca="1" si="584"/>
        <v>0</v>
      </c>
      <c r="ID342" s="28">
        <f t="shared" ca="1" si="584"/>
        <v>0</v>
      </c>
      <c r="IE342" s="28">
        <f t="shared" ca="1" si="584"/>
        <v>0</v>
      </c>
      <c r="IF342" s="28">
        <f t="shared" ca="1" si="584"/>
        <v>0</v>
      </c>
      <c r="IG342" s="28">
        <f t="shared" ca="1" si="584"/>
        <v>0</v>
      </c>
      <c r="IH342" s="28">
        <f t="shared" ca="1" si="584"/>
        <v>0</v>
      </c>
      <c r="II342" s="28">
        <f t="shared" ca="1" si="584"/>
        <v>0</v>
      </c>
      <c r="IJ342" s="28">
        <f t="shared" ca="1" si="584"/>
        <v>0</v>
      </c>
      <c r="IK342" s="28">
        <f t="shared" ca="1" si="584"/>
        <v>0</v>
      </c>
      <c r="IL342" s="28">
        <f t="shared" ca="1" si="584"/>
        <v>0</v>
      </c>
      <c r="IM342" s="28">
        <f t="shared" ca="1" si="584"/>
        <v>0</v>
      </c>
      <c r="IN342" s="28">
        <f t="shared" ca="1" si="584"/>
        <v>0</v>
      </c>
      <c r="IO342" s="28">
        <f t="shared" ca="1" si="584"/>
        <v>0</v>
      </c>
      <c r="IP342" s="28">
        <f t="shared" ca="1" si="584"/>
        <v>0</v>
      </c>
      <c r="IQ342" s="28">
        <f t="shared" ca="1" si="584"/>
        <v>0</v>
      </c>
      <c r="IR342" s="28">
        <f t="shared" ca="1" si="584"/>
        <v>0</v>
      </c>
      <c r="IS342" s="28">
        <f t="shared" ca="1" si="584"/>
        <v>0</v>
      </c>
      <c r="IT342" s="28">
        <f t="shared" ca="1" si="584"/>
        <v>0</v>
      </c>
      <c r="IU342" s="28">
        <f t="shared" ca="1" si="584"/>
        <v>0</v>
      </c>
      <c r="IV342" s="28">
        <f t="shared" ca="1" si="584"/>
        <v>0</v>
      </c>
    </row>
    <row r="343" spans="1:256" s="24" customFormat="1" x14ac:dyDescent="0.15">
      <c r="A343" s="24" t="s">
        <v>393</v>
      </c>
      <c r="B343" s="91" t="s">
        <v>35</v>
      </c>
      <c r="C343" s="92"/>
      <c r="D343" s="93">
        <f t="shared" ref="D343:BO343" ca="1" si="585">IF(OR($C$337="y",$C$337="Y"),($B$73-1)*MAX(MIN($C$68/2,$G$73+D$331)-$G$73*COS($C$334)-D$336,0)^2,0)</f>
        <v>0</v>
      </c>
      <c r="E343" s="93">
        <f t="shared" ca="1" si="585"/>
        <v>0</v>
      </c>
      <c r="F343" s="93">
        <f t="shared" ca="1" si="585"/>
        <v>0</v>
      </c>
      <c r="G343" s="93">
        <f t="shared" ca="1" si="585"/>
        <v>0</v>
      </c>
      <c r="H343" s="93">
        <f t="shared" ca="1" si="585"/>
        <v>0</v>
      </c>
      <c r="I343" s="93">
        <f t="shared" ca="1" si="585"/>
        <v>0</v>
      </c>
      <c r="J343" s="93">
        <f t="shared" ca="1" si="585"/>
        <v>0</v>
      </c>
      <c r="K343" s="93">
        <f t="shared" ca="1" si="585"/>
        <v>0</v>
      </c>
      <c r="L343" s="93">
        <f t="shared" ca="1" si="585"/>
        <v>0</v>
      </c>
      <c r="M343" s="93">
        <f t="shared" ca="1" si="585"/>
        <v>0</v>
      </c>
      <c r="N343" s="93">
        <f t="shared" ca="1" si="585"/>
        <v>0</v>
      </c>
      <c r="O343" s="93">
        <f t="shared" ca="1" si="585"/>
        <v>0</v>
      </c>
      <c r="P343" s="93">
        <f t="shared" ca="1" si="585"/>
        <v>0</v>
      </c>
      <c r="Q343" s="93">
        <f t="shared" ca="1" si="585"/>
        <v>0</v>
      </c>
      <c r="R343" s="93">
        <f t="shared" ca="1" si="585"/>
        <v>0</v>
      </c>
      <c r="S343" s="93">
        <f t="shared" ca="1" si="585"/>
        <v>0</v>
      </c>
      <c r="T343" s="93">
        <f t="shared" ca="1" si="585"/>
        <v>0</v>
      </c>
      <c r="U343" s="93">
        <f t="shared" ca="1" si="585"/>
        <v>0</v>
      </c>
      <c r="V343" s="93">
        <f t="shared" ca="1" si="585"/>
        <v>0</v>
      </c>
      <c r="W343" s="93">
        <f t="shared" ca="1" si="585"/>
        <v>0</v>
      </c>
      <c r="X343" s="93">
        <f t="shared" ca="1" si="585"/>
        <v>0</v>
      </c>
      <c r="Y343" s="93">
        <f t="shared" ca="1" si="585"/>
        <v>0</v>
      </c>
      <c r="Z343" s="93">
        <f t="shared" ca="1" si="585"/>
        <v>0</v>
      </c>
      <c r="AA343" s="93">
        <f t="shared" ca="1" si="585"/>
        <v>0</v>
      </c>
      <c r="AB343" s="93">
        <f t="shared" ca="1" si="585"/>
        <v>0</v>
      </c>
      <c r="AC343" s="93">
        <f t="shared" ca="1" si="585"/>
        <v>0</v>
      </c>
      <c r="AD343" s="93">
        <f t="shared" ca="1" si="585"/>
        <v>0</v>
      </c>
      <c r="AE343" s="93">
        <f t="shared" ca="1" si="585"/>
        <v>0</v>
      </c>
      <c r="AF343" s="93">
        <f t="shared" ca="1" si="585"/>
        <v>0</v>
      </c>
      <c r="AG343" s="93">
        <f t="shared" ca="1" si="585"/>
        <v>0</v>
      </c>
      <c r="AH343" s="93">
        <f t="shared" ca="1" si="585"/>
        <v>0</v>
      </c>
      <c r="AI343" s="93">
        <f t="shared" ca="1" si="585"/>
        <v>0</v>
      </c>
      <c r="AJ343" s="93">
        <f t="shared" ca="1" si="585"/>
        <v>0</v>
      </c>
      <c r="AK343" s="93">
        <f t="shared" ca="1" si="585"/>
        <v>0</v>
      </c>
      <c r="AL343" s="93">
        <f t="shared" ca="1" si="585"/>
        <v>0</v>
      </c>
      <c r="AM343" s="93">
        <f t="shared" ca="1" si="585"/>
        <v>0</v>
      </c>
      <c r="AN343" s="93">
        <f t="shared" ca="1" si="585"/>
        <v>0</v>
      </c>
      <c r="AO343" s="93">
        <f t="shared" ca="1" si="585"/>
        <v>0</v>
      </c>
      <c r="AP343" s="93">
        <f t="shared" ca="1" si="585"/>
        <v>0</v>
      </c>
      <c r="AQ343" s="93">
        <f t="shared" ca="1" si="585"/>
        <v>0</v>
      </c>
      <c r="AR343" s="93">
        <f t="shared" ca="1" si="585"/>
        <v>0</v>
      </c>
      <c r="AS343" s="93">
        <f t="shared" ca="1" si="585"/>
        <v>0</v>
      </c>
      <c r="AT343" s="93">
        <f t="shared" ca="1" si="585"/>
        <v>0</v>
      </c>
      <c r="AU343" s="93">
        <f t="shared" ca="1" si="585"/>
        <v>0</v>
      </c>
      <c r="AV343" s="93">
        <f t="shared" ca="1" si="585"/>
        <v>0</v>
      </c>
      <c r="AW343" s="93">
        <f t="shared" ca="1" si="585"/>
        <v>0</v>
      </c>
      <c r="AX343" s="93">
        <f t="shared" ca="1" si="585"/>
        <v>0</v>
      </c>
      <c r="AY343" s="93">
        <f t="shared" ca="1" si="585"/>
        <v>0</v>
      </c>
      <c r="AZ343" s="93">
        <f t="shared" ca="1" si="585"/>
        <v>0</v>
      </c>
      <c r="BA343" s="93">
        <f t="shared" ca="1" si="585"/>
        <v>0</v>
      </c>
      <c r="BB343" s="93">
        <f t="shared" ca="1" si="585"/>
        <v>0</v>
      </c>
      <c r="BC343" s="93">
        <f t="shared" ca="1" si="585"/>
        <v>0</v>
      </c>
      <c r="BD343" s="93">
        <f t="shared" ca="1" si="585"/>
        <v>0</v>
      </c>
      <c r="BE343" s="93">
        <f t="shared" ca="1" si="585"/>
        <v>0</v>
      </c>
      <c r="BF343" s="93">
        <f t="shared" ca="1" si="585"/>
        <v>0</v>
      </c>
      <c r="BG343" s="93">
        <f t="shared" ca="1" si="585"/>
        <v>0</v>
      </c>
      <c r="BH343" s="93">
        <f t="shared" ca="1" si="585"/>
        <v>0</v>
      </c>
      <c r="BI343" s="93">
        <f t="shared" ca="1" si="585"/>
        <v>0</v>
      </c>
      <c r="BJ343" s="93">
        <f t="shared" ca="1" si="585"/>
        <v>0</v>
      </c>
      <c r="BK343" s="93">
        <f t="shared" ca="1" si="585"/>
        <v>0</v>
      </c>
      <c r="BL343" s="93">
        <f t="shared" ca="1" si="585"/>
        <v>0</v>
      </c>
      <c r="BM343" s="93">
        <f t="shared" ca="1" si="585"/>
        <v>0</v>
      </c>
      <c r="BN343" s="93">
        <f t="shared" ca="1" si="585"/>
        <v>0</v>
      </c>
      <c r="BO343" s="93">
        <f t="shared" ca="1" si="585"/>
        <v>0</v>
      </c>
      <c r="BP343" s="93">
        <f t="shared" ref="BP343:EA343" ca="1" si="586">IF(OR($C$337="y",$C$337="Y"),($B$73-1)*MAX(MIN($C$68/2,$G$73+BP$331)-$G$73*COS($C$334)-BP$336,0)^2,0)</f>
        <v>0</v>
      </c>
      <c r="BQ343" s="93">
        <f t="shared" ca="1" si="586"/>
        <v>0</v>
      </c>
      <c r="BR343" s="93">
        <f t="shared" ca="1" si="586"/>
        <v>0</v>
      </c>
      <c r="BS343" s="93">
        <f t="shared" ca="1" si="586"/>
        <v>0</v>
      </c>
      <c r="BT343" s="93">
        <f t="shared" ca="1" si="586"/>
        <v>0</v>
      </c>
      <c r="BU343" s="93">
        <f t="shared" ca="1" si="586"/>
        <v>0</v>
      </c>
      <c r="BV343" s="93">
        <f t="shared" ca="1" si="586"/>
        <v>0</v>
      </c>
      <c r="BW343" s="93">
        <f t="shared" ca="1" si="586"/>
        <v>0</v>
      </c>
      <c r="BX343" s="93">
        <f t="shared" ca="1" si="586"/>
        <v>0</v>
      </c>
      <c r="BY343" s="93">
        <f t="shared" ca="1" si="586"/>
        <v>0</v>
      </c>
      <c r="BZ343" s="93">
        <f t="shared" ca="1" si="586"/>
        <v>0</v>
      </c>
      <c r="CA343" s="93">
        <f t="shared" ca="1" si="586"/>
        <v>0</v>
      </c>
      <c r="CB343" s="93">
        <f t="shared" ca="1" si="586"/>
        <v>0</v>
      </c>
      <c r="CC343" s="93">
        <f t="shared" ca="1" si="586"/>
        <v>0</v>
      </c>
      <c r="CD343" s="93">
        <f t="shared" ca="1" si="586"/>
        <v>0</v>
      </c>
      <c r="CE343" s="93">
        <f t="shared" ca="1" si="586"/>
        <v>0</v>
      </c>
      <c r="CF343" s="93">
        <f t="shared" ca="1" si="586"/>
        <v>0</v>
      </c>
      <c r="CG343" s="93">
        <f t="shared" ca="1" si="586"/>
        <v>0</v>
      </c>
      <c r="CH343" s="93">
        <f t="shared" ca="1" si="586"/>
        <v>0</v>
      </c>
      <c r="CI343" s="93">
        <f t="shared" ca="1" si="586"/>
        <v>0</v>
      </c>
      <c r="CJ343" s="93">
        <f t="shared" ca="1" si="586"/>
        <v>0</v>
      </c>
      <c r="CK343" s="93">
        <f t="shared" ca="1" si="586"/>
        <v>0</v>
      </c>
      <c r="CL343" s="93">
        <f t="shared" ca="1" si="586"/>
        <v>0</v>
      </c>
      <c r="CM343" s="93">
        <f t="shared" ca="1" si="586"/>
        <v>0</v>
      </c>
      <c r="CN343" s="93">
        <f t="shared" ca="1" si="586"/>
        <v>0</v>
      </c>
      <c r="CO343" s="93">
        <f t="shared" ca="1" si="586"/>
        <v>0</v>
      </c>
      <c r="CP343" s="93">
        <f t="shared" ca="1" si="586"/>
        <v>0</v>
      </c>
      <c r="CQ343" s="93">
        <f t="shared" ca="1" si="586"/>
        <v>0</v>
      </c>
      <c r="CR343" s="93">
        <f t="shared" ca="1" si="586"/>
        <v>0</v>
      </c>
      <c r="CS343" s="93">
        <f t="shared" ca="1" si="586"/>
        <v>0</v>
      </c>
      <c r="CT343" s="93">
        <f t="shared" ca="1" si="586"/>
        <v>0</v>
      </c>
      <c r="CU343" s="93">
        <f t="shared" ca="1" si="586"/>
        <v>0</v>
      </c>
      <c r="CV343" s="93">
        <f t="shared" ca="1" si="586"/>
        <v>0</v>
      </c>
      <c r="CW343" s="93">
        <f t="shared" ca="1" si="586"/>
        <v>0</v>
      </c>
      <c r="CX343" s="93">
        <f t="shared" ca="1" si="586"/>
        <v>0</v>
      </c>
      <c r="CY343" s="93">
        <f t="shared" ca="1" si="586"/>
        <v>0</v>
      </c>
      <c r="CZ343" s="93">
        <f t="shared" ca="1" si="586"/>
        <v>0</v>
      </c>
      <c r="DA343" s="93">
        <f t="shared" ca="1" si="586"/>
        <v>0</v>
      </c>
      <c r="DB343" s="93">
        <f t="shared" ca="1" si="586"/>
        <v>0</v>
      </c>
      <c r="DC343" s="93">
        <f t="shared" ca="1" si="586"/>
        <v>0</v>
      </c>
      <c r="DD343" s="93">
        <f t="shared" ca="1" si="586"/>
        <v>0</v>
      </c>
      <c r="DE343" s="93">
        <f t="shared" ca="1" si="586"/>
        <v>0</v>
      </c>
      <c r="DF343" s="93">
        <f t="shared" ca="1" si="586"/>
        <v>0</v>
      </c>
      <c r="DG343" s="93">
        <f t="shared" ca="1" si="586"/>
        <v>0</v>
      </c>
      <c r="DH343" s="93">
        <f t="shared" ca="1" si="586"/>
        <v>0</v>
      </c>
      <c r="DI343" s="93">
        <f t="shared" ca="1" si="586"/>
        <v>0</v>
      </c>
      <c r="DJ343" s="93">
        <f t="shared" ca="1" si="586"/>
        <v>0</v>
      </c>
      <c r="DK343" s="93">
        <f t="shared" ca="1" si="586"/>
        <v>0</v>
      </c>
      <c r="DL343" s="93">
        <f t="shared" ca="1" si="586"/>
        <v>0</v>
      </c>
      <c r="DM343" s="93">
        <f t="shared" ca="1" si="586"/>
        <v>0</v>
      </c>
      <c r="DN343" s="93">
        <f t="shared" ca="1" si="586"/>
        <v>0</v>
      </c>
      <c r="DO343" s="93">
        <f t="shared" ca="1" si="586"/>
        <v>0</v>
      </c>
      <c r="DP343" s="93">
        <f t="shared" ca="1" si="586"/>
        <v>0</v>
      </c>
      <c r="DQ343" s="93">
        <f t="shared" ca="1" si="586"/>
        <v>0</v>
      </c>
      <c r="DR343" s="93">
        <f t="shared" ca="1" si="586"/>
        <v>0</v>
      </c>
      <c r="DS343" s="93">
        <f t="shared" ca="1" si="586"/>
        <v>0</v>
      </c>
      <c r="DT343" s="93">
        <f t="shared" ca="1" si="586"/>
        <v>0</v>
      </c>
      <c r="DU343" s="93">
        <f t="shared" ca="1" si="586"/>
        <v>0</v>
      </c>
      <c r="DV343" s="93">
        <f t="shared" ca="1" si="586"/>
        <v>0</v>
      </c>
      <c r="DW343" s="93">
        <f t="shared" ca="1" si="586"/>
        <v>0</v>
      </c>
      <c r="DX343" s="93">
        <f t="shared" ca="1" si="586"/>
        <v>0</v>
      </c>
      <c r="DY343" s="93">
        <f t="shared" ca="1" si="586"/>
        <v>0</v>
      </c>
      <c r="DZ343" s="93">
        <f t="shared" ca="1" si="586"/>
        <v>0</v>
      </c>
      <c r="EA343" s="93">
        <f t="shared" ca="1" si="586"/>
        <v>0</v>
      </c>
      <c r="EB343" s="93">
        <f t="shared" ref="EB343:GM343" ca="1" si="587">IF(OR($C$337="y",$C$337="Y"),($B$73-1)*MAX(MIN($C$68/2,$G$73+EB$331)-$G$73*COS($C$334)-EB$336,0)^2,0)</f>
        <v>0</v>
      </c>
      <c r="EC343" s="93">
        <f t="shared" ca="1" si="587"/>
        <v>0</v>
      </c>
      <c r="ED343" s="93">
        <f t="shared" ca="1" si="587"/>
        <v>0</v>
      </c>
      <c r="EE343" s="93">
        <f t="shared" ca="1" si="587"/>
        <v>0</v>
      </c>
      <c r="EF343" s="93">
        <f t="shared" ca="1" si="587"/>
        <v>0</v>
      </c>
      <c r="EG343" s="93">
        <f t="shared" ca="1" si="587"/>
        <v>0</v>
      </c>
      <c r="EH343" s="93">
        <f t="shared" ca="1" si="587"/>
        <v>0</v>
      </c>
      <c r="EI343" s="93">
        <f t="shared" ca="1" si="587"/>
        <v>0</v>
      </c>
      <c r="EJ343" s="93">
        <f t="shared" ca="1" si="587"/>
        <v>0</v>
      </c>
      <c r="EK343" s="93">
        <f t="shared" ca="1" si="587"/>
        <v>0</v>
      </c>
      <c r="EL343" s="93">
        <f t="shared" ca="1" si="587"/>
        <v>0</v>
      </c>
      <c r="EM343" s="93">
        <f t="shared" ca="1" si="587"/>
        <v>0</v>
      </c>
      <c r="EN343" s="93">
        <f t="shared" ca="1" si="587"/>
        <v>0</v>
      </c>
      <c r="EO343" s="93">
        <f t="shared" ca="1" si="587"/>
        <v>0</v>
      </c>
      <c r="EP343" s="93">
        <f t="shared" ca="1" si="587"/>
        <v>0</v>
      </c>
      <c r="EQ343" s="93">
        <f t="shared" ca="1" si="587"/>
        <v>0</v>
      </c>
      <c r="ER343" s="93">
        <f t="shared" ca="1" si="587"/>
        <v>0</v>
      </c>
      <c r="ES343" s="93">
        <f t="shared" ca="1" si="587"/>
        <v>0</v>
      </c>
      <c r="ET343" s="93">
        <f t="shared" ca="1" si="587"/>
        <v>0</v>
      </c>
      <c r="EU343" s="93">
        <f t="shared" ca="1" si="587"/>
        <v>0</v>
      </c>
      <c r="EV343" s="93">
        <f t="shared" ca="1" si="587"/>
        <v>0</v>
      </c>
      <c r="EW343" s="93">
        <f t="shared" ca="1" si="587"/>
        <v>0</v>
      </c>
      <c r="EX343" s="93">
        <f t="shared" ca="1" si="587"/>
        <v>0</v>
      </c>
      <c r="EY343" s="93">
        <f t="shared" ca="1" si="587"/>
        <v>0</v>
      </c>
      <c r="EZ343" s="93">
        <f t="shared" ca="1" si="587"/>
        <v>0</v>
      </c>
      <c r="FA343" s="93">
        <f t="shared" ca="1" si="587"/>
        <v>0</v>
      </c>
      <c r="FB343" s="93">
        <f t="shared" ca="1" si="587"/>
        <v>0</v>
      </c>
      <c r="FC343" s="93">
        <f t="shared" ca="1" si="587"/>
        <v>0</v>
      </c>
      <c r="FD343" s="93">
        <f t="shared" ca="1" si="587"/>
        <v>0</v>
      </c>
      <c r="FE343" s="93">
        <f t="shared" ca="1" si="587"/>
        <v>0</v>
      </c>
      <c r="FF343" s="93">
        <f t="shared" ca="1" si="587"/>
        <v>0</v>
      </c>
      <c r="FG343" s="93">
        <f t="shared" ca="1" si="587"/>
        <v>0</v>
      </c>
      <c r="FH343" s="93">
        <f t="shared" ca="1" si="587"/>
        <v>0</v>
      </c>
      <c r="FI343" s="93">
        <f t="shared" ca="1" si="587"/>
        <v>0</v>
      </c>
      <c r="FJ343" s="93">
        <f t="shared" ca="1" si="587"/>
        <v>0</v>
      </c>
      <c r="FK343" s="93">
        <f t="shared" ca="1" si="587"/>
        <v>0</v>
      </c>
      <c r="FL343" s="93">
        <f t="shared" ca="1" si="587"/>
        <v>0</v>
      </c>
      <c r="FM343" s="93">
        <f t="shared" ca="1" si="587"/>
        <v>0</v>
      </c>
      <c r="FN343" s="93">
        <f t="shared" ca="1" si="587"/>
        <v>0</v>
      </c>
      <c r="FO343" s="93">
        <f t="shared" ca="1" si="587"/>
        <v>0</v>
      </c>
      <c r="FP343" s="93">
        <f t="shared" ca="1" si="587"/>
        <v>0</v>
      </c>
      <c r="FQ343" s="93">
        <f t="shared" ca="1" si="587"/>
        <v>0</v>
      </c>
      <c r="FR343" s="93">
        <f t="shared" ca="1" si="587"/>
        <v>0</v>
      </c>
      <c r="FS343" s="93">
        <f t="shared" ca="1" si="587"/>
        <v>0</v>
      </c>
      <c r="FT343" s="93">
        <f t="shared" ca="1" si="587"/>
        <v>0</v>
      </c>
      <c r="FU343" s="93">
        <f t="shared" ca="1" si="587"/>
        <v>0</v>
      </c>
      <c r="FV343" s="93">
        <f t="shared" ca="1" si="587"/>
        <v>0</v>
      </c>
      <c r="FW343" s="93">
        <f t="shared" ca="1" si="587"/>
        <v>0</v>
      </c>
      <c r="FX343" s="93">
        <f t="shared" ca="1" si="587"/>
        <v>0</v>
      </c>
      <c r="FY343" s="93">
        <f t="shared" ca="1" si="587"/>
        <v>0</v>
      </c>
      <c r="FZ343" s="93">
        <f t="shared" ca="1" si="587"/>
        <v>0</v>
      </c>
      <c r="GA343" s="93">
        <f t="shared" ca="1" si="587"/>
        <v>0</v>
      </c>
      <c r="GB343" s="93">
        <f t="shared" ca="1" si="587"/>
        <v>0</v>
      </c>
      <c r="GC343" s="93">
        <f t="shared" ca="1" si="587"/>
        <v>0</v>
      </c>
      <c r="GD343" s="93">
        <f t="shared" ca="1" si="587"/>
        <v>0</v>
      </c>
      <c r="GE343" s="93">
        <f t="shared" ca="1" si="587"/>
        <v>0</v>
      </c>
      <c r="GF343" s="93">
        <f t="shared" ca="1" si="587"/>
        <v>0</v>
      </c>
      <c r="GG343" s="93">
        <f t="shared" ca="1" si="587"/>
        <v>0</v>
      </c>
      <c r="GH343" s="93">
        <f t="shared" ca="1" si="587"/>
        <v>0</v>
      </c>
      <c r="GI343" s="93">
        <f t="shared" ca="1" si="587"/>
        <v>0</v>
      </c>
      <c r="GJ343" s="93">
        <f t="shared" ca="1" si="587"/>
        <v>0</v>
      </c>
      <c r="GK343" s="93">
        <f t="shared" ca="1" si="587"/>
        <v>0</v>
      </c>
      <c r="GL343" s="93">
        <f t="shared" ca="1" si="587"/>
        <v>0</v>
      </c>
      <c r="GM343" s="93">
        <f t="shared" ca="1" si="587"/>
        <v>0</v>
      </c>
      <c r="GN343" s="93">
        <f t="shared" ref="GN343:IV343" ca="1" si="588">IF(OR($C$337="y",$C$337="Y"),($B$73-1)*MAX(MIN($C$68/2,$G$73+GN$331)-$G$73*COS($C$334)-GN$336,0)^2,0)</f>
        <v>0</v>
      </c>
      <c r="GO343" s="93">
        <f t="shared" ca="1" si="588"/>
        <v>0</v>
      </c>
      <c r="GP343" s="93">
        <f t="shared" ca="1" si="588"/>
        <v>0</v>
      </c>
      <c r="GQ343" s="93">
        <f t="shared" ca="1" si="588"/>
        <v>0</v>
      </c>
      <c r="GR343" s="93">
        <f t="shared" ca="1" si="588"/>
        <v>0</v>
      </c>
      <c r="GS343" s="93">
        <f t="shared" ca="1" si="588"/>
        <v>0</v>
      </c>
      <c r="GT343" s="93">
        <f t="shared" ca="1" si="588"/>
        <v>0</v>
      </c>
      <c r="GU343" s="93">
        <f t="shared" ca="1" si="588"/>
        <v>0</v>
      </c>
      <c r="GV343" s="93">
        <f t="shared" ca="1" si="588"/>
        <v>0</v>
      </c>
      <c r="GW343" s="93">
        <f t="shared" ca="1" si="588"/>
        <v>0</v>
      </c>
      <c r="GX343" s="93">
        <f t="shared" ca="1" si="588"/>
        <v>0</v>
      </c>
      <c r="GY343" s="93">
        <f t="shared" ca="1" si="588"/>
        <v>0</v>
      </c>
      <c r="GZ343" s="93">
        <f t="shared" ca="1" si="588"/>
        <v>0</v>
      </c>
      <c r="HA343" s="93">
        <f t="shared" ca="1" si="588"/>
        <v>0</v>
      </c>
      <c r="HB343" s="93">
        <f t="shared" ca="1" si="588"/>
        <v>0</v>
      </c>
      <c r="HC343" s="93">
        <f t="shared" ca="1" si="588"/>
        <v>0</v>
      </c>
      <c r="HD343" s="93">
        <f t="shared" ca="1" si="588"/>
        <v>0</v>
      </c>
      <c r="HE343" s="93">
        <f t="shared" ca="1" si="588"/>
        <v>0</v>
      </c>
      <c r="HF343" s="93">
        <f t="shared" ca="1" si="588"/>
        <v>0</v>
      </c>
      <c r="HG343" s="93">
        <f t="shared" ca="1" si="588"/>
        <v>0</v>
      </c>
      <c r="HH343" s="93">
        <f t="shared" ca="1" si="588"/>
        <v>0</v>
      </c>
      <c r="HI343" s="93">
        <f t="shared" ca="1" si="588"/>
        <v>0</v>
      </c>
      <c r="HJ343" s="93">
        <f t="shared" ca="1" si="588"/>
        <v>0</v>
      </c>
      <c r="HK343" s="93">
        <f t="shared" ca="1" si="588"/>
        <v>0</v>
      </c>
      <c r="HL343" s="93">
        <f t="shared" ca="1" si="588"/>
        <v>0</v>
      </c>
      <c r="HM343" s="93">
        <f t="shared" ca="1" si="588"/>
        <v>0</v>
      </c>
      <c r="HN343" s="93">
        <f t="shared" ca="1" si="588"/>
        <v>0</v>
      </c>
      <c r="HO343" s="93">
        <f t="shared" ca="1" si="588"/>
        <v>0</v>
      </c>
      <c r="HP343" s="93">
        <f t="shared" ca="1" si="588"/>
        <v>0</v>
      </c>
      <c r="HQ343" s="93">
        <f t="shared" ca="1" si="588"/>
        <v>0</v>
      </c>
      <c r="HR343" s="93">
        <f t="shared" ca="1" si="588"/>
        <v>0</v>
      </c>
      <c r="HS343" s="93">
        <f t="shared" ca="1" si="588"/>
        <v>0</v>
      </c>
      <c r="HT343" s="93">
        <f t="shared" ca="1" si="588"/>
        <v>0</v>
      </c>
      <c r="HU343" s="93">
        <f t="shared" ca="1" si="588"/>
        <v>0</v>
      </c>
      <c r="HV343" s="93">
        <f t="shared" ca="1" si="588"/>
        <v>0</v>
      </c>
      <c r="HW343" s="93">
        <f t="shared" ca="1" si="588"/>
        <v>0</v>
      </c>
      <c r="HX343" s="93">
        <f t="shared" ca="1" si="588"/>
        <v>0</v>
      </c>
      <c r="HY343" s="93">
        <f t="shared" ca="1" si="588"/>
        <v>0</v>
      </c>
      <c r="HZ343" s="93">
        <f t="shared" ca="1" si="588"/>
        <v>0</v>
      </c>
      <c r="IA343" s="93">
        <f t="shared" ca="1" si="588"/>
        <v>0</v>
      </c>
      <c r="IB343" s="93">
        <f t="shared" ca="1" si="588"/>
        <v>0</v>
      </c>
      <c r="IC343" s="93">
        <f t="shared" ca="1" si="588"/>
        <v>0</v>
      </c>
      <c r="ID343" s="93">
        <f t="shared" ca="1" si="588"/>
        <v>0</v>
      </c>
      <c r="IE343" s="93">
        <f t="shared" ca="1" si="588"/>
        <v>0</v>
      </c>
      <c r="IF343" s="93">
        <f t="shared" ca="1" si="588"/>
        <v>0</v>
      </c>
      <c r="IG343" s="93">
        <f t="shared" ca="1" si="588"/>
        <v>0</v>
      </c>
      <c r="IH343" s="93">
        <f t="shared" ca="1" si="588"/>
        <v>0</v>
      </c>
      <c r="II343" s="93">
        <f t="shared" ca="1" si="588"/>
        <v>0</v>
      </c>
      <c r="IJ343" s="93">
        <f t="shared" ca="1" si="588"/>
        <v>0</v>
      </c>
      <c r="IK343" s="93">
        <f t="shared" ca="1" si="588"/>
        <v>0</v>
      </c>
      <c r="IL343" s="93">
        <f t="shared" ca="1" si="588"/>
        <v>0</v>
      </c>
      <c r="IM343" s="93">
        <f t="shared" ca="1" si="588"/>
        <v>0</v>
      </c>
      <c r="IN343" s="93">
        <f t="shared" ca="1" si="588"/>
        <v>0</v>
      </c>
      <c r="IO343" s="93">
        <f t="shared" ca="1" si="588"/>
        <v>0</v>
      </c>
      <c r="IP343" s="93">
        <f t="shared" ca="1" si="588"/>
        <v>0</v>
      </c>
      <c r="IQ343" s="93">
        <f t="shared" ca="1" si="588"/>
        <v>0</v>
      </c>
      <c r="IR343" s="93">
        <f t="shared" ca="1" si="588"/>
        <v>0</v>
      </c>
      <c r="IS343" s="93">
        <f t="shared" ca="1" si="588"/>
        <v>0</v>
      </c>
      <c r="IT343" s="93">
        <f t="shared" ca="1" si="588"/>
        <v>0</v>
      </c>
      <c r="IU343" s="93">
        <f t="shared" ca="1" si="588"/>
        <v>0</v>
      </c>
      <c r="IV343" s="93">
        <f t="shared" ca="1" si="588"/>
        <v>0</v>
      </c>
    </row>
    <row r="344" spans="1:256" s="24" customFormat="1" x14ac:dyDescent="0.15">
      <c r="A344" s="24" t="s">
        <v>394</v>
      </c>
      <c r="B344" s="91" t="s">
        <v>35</v>
      </c>
      <c r="C344" s="92"/>
      <c r="D344" s="93">
        <f t="shared" ref="D344:BO344" ca="1" si="589">($B$73-1)*MAX($G$73*COS($C$334)-D$336-MAX(D$330,$G$73-D$331),0)^2</f>
        <v>0</v>
      </c>
      <c r="E344" s="93">
        <f t="shared" ca="1" si="589"/>
        <v>0</v>
      </c>
      <c r="F344" s="93">
        <f t="shared" ca="1" si="589"/>
        <v>0</v>
      </c>
      <c r="G344" s="93">
        <f t="shared" ca="1" si="589"/>
        <v>0</v>
      </c>
      <c r="H344" s="93">
        <f t="shared" ca="1" si="589"/>
        <v>0</v>
      </c>
      <c r="I344" s="93">
        <f t="shared" ca="1" si="589"/>
        <v>0</v>
      </c>
      <c r="J344" s="93">
        <f t="shared" ca="1" si="589"/>
        <v>0</v>
      </c>
      <c r="K344" s="93">
        <f t="shared" ca="1" si="589"/>
        <v>0</v>
      </c>
      <c r="L344" s="93">
        <f t="shared" ca="1" si="589"/>
        <v>0</v>
      </c>
      <c r="M344" s="93">
        <f t="shared" ca="1" si="589"/>
        <v>0</v>
      </c>
      <c r="N344" s="93">
        <f t="shared" ca="1" si="589"/>
        <v>0</v>
      </c>
      <c r="O344" s="93">
        <f t="shared" ca="1" si="589"/>
        <v>0</v>
      </c>
      <c r="P344" s="93">
        <f t="shared" ca="1" si="589"/>
        <v>0</v>
      </c>
      <c r="Q344" s="93">
        <f t="shared" ca="1" si="589"/>
        <v>0</v>
      </c>
      <c r="R344" s="93">
        <f t="shared" ca="1" si="589"/>
        <v>0</v>
      </c>
      <c r="S344" s="93">
        <f t="shared" ca="1" si="589"/>
        <v>0</v>
      </c>
      <c r="T344" s="93">
        <f t="shared" ca="1" si="589"/>
        <v>0</v>
      </c>
      <c r="U344" s="93">
        <f t="shared" ca="1" si="589"/>
        <v>0</v>
      </c>
      <c r="V344" s="93">
        <f t="shared" ca="1" si="589"/>
        <v>0</v>
      </c>
      <c r="W344" s="93">
        <f t="shared" ca="1" si="589"/>
        <v>0</v>
      </c>
      <c r="X344" s="93">
        <f t="shared" ca="1" si="589"/>
        <v>0</v>
      </c>
      <c r="Y344" s="93">
        <f t="shared" ca="1" si="589"/>
        <v>0</v>
      </c>
      <c r="Z344" s="93">
        <f t="shared" ca="1" si="589"/>
        <v>0</v>
      </c>
      <c r="AA344" s="93">
        <f t="shared" ca="1" si="589"/>
        <v>0</v>
      </c>
      <c r="AB344" s="93">
        <f t="shared" ca="1" si="589"/>
        <v>0</v>
      </c>
      <c r="AC344" s="93">
        <f t="shared" ca="1" si="589"/>
        <v>0</v>
      </c>
      <c r="AD344" s="93">
        <f t="shared" ca="1" si="589"/>
        <v>0</v>
      </c>
      <c r="AE344" s="93">
        <f t="shared" ca="1" si="589"/>
        <v>0</v>
      </c>
      <c r="AF344" s="93">
        <f t="shared" ca="1" si="589"/>
        <v>0</v>
      </c>
      <c r="AG344" s="93">
        <f t="shared" ca="1" si="589"/>
        <v>0</v>
      </c>
      <c r="AH344" s="93">
        <f t="shared" ca="1" si="589"/>
        <v>0</v>
      </c>
      <c r="AI344" s="93">
        <f t="shared" ca="1" si="589"/>
        <v>0</v>
      </c>
      <c r="AJ344" s="93">
        <f t="shared" ca="1" si="589"/>
        <v>0</v>
      </c>
      <c r="AK344" s="93">
        <f t="shared" ca="1" si="589"/>
        <v>0</v>
      </c>
      <c r="AL344" s="93">
        <f t="shared" ca="1" si="589"/>
        <v>0</v>
      </c>
      <c r="AM344" s="93">
        <f t="shared" ca="1" si="589"/>
        <v>0</v>
      </c>
      <c r="AN344" s="93">
        <f t="shared" ca="1" si="589"/>
        <v>0</v>
      </c>
      <c r="AO344" s="93">
        <f t="shared" ca="1" si="589"/>
        <v>0</v>
      </c>
      <c r="AP344" s="93">
        <f t="shared" ca="1" si="589"/>
        <v>0</v>
      </c>
      <c r="AQ344" s="93">
        <f t="shared" ca="1" si="589"/>
        <v>0</v>
      </c>
      <c r="AR344" s="93">
        <f t="shared" ca="1" si="589"/>
        <v>0</v>
      </c>
      <c r="AS344" s="93">
        <f t="shared" ca="1" si="589"/>
        <v>0</v>
      </c>
      <c r="AT344" s="93">
        <f t="shared" ca="1" si="589"/>
        <v>0</v>
      </c>
      <c r="AU344" s="93">
        <f t="shared" ca="1" si="589"/>
        <v>0</v>
      </c>
      <c r="AV344" s="93">
        <f t="shared" ca="1" si="589"/>
        <v>0</v>
      </c>
      <c r="AW344" s="93">
        <f t="shared" ca="1" si="589"/>
        <v>0</v>
      </c>
      <c r="AX344" s="93">
        <f t="shared" ca="1" si="589"/>
        <v>0</v>
      </c>
      <c r="AY344" s="93">
        <f t="shared" ca="1" si="589"/>
        <v>0</v>
      </c>
      <c r="AZ344" s="93">
        <f t="shared" ca="1" si="589"/>
        <v>0</v>
      </c>
      <c r="BA344" s="93">
        <f t="shared" ca="1" si="589"/>
        <v>0</v>
      </c>
      <c r="BB344" s="93">
        <f t="shared" ca="1" si="589"/>
        <v>0</v>
      </c>
      <c r="BC344" s="93">
        <f t="shared" ca="1" si="589"/>
        <v>0</v>
      </c>
      <c r="BD344" s="93">
        <f t="shared" ca="1" si="589"/>
        <v>0</v>
      </c>
      <c r="BE344" s="93">
        <f t="shared" ca="1" si="589"/>
        <v>0</v>
      </c>
      <c r="BF344" s="93">
        <f t="shared" ca="1" si="589"/>
        <v>0</v>
      </c>
      <c r="BG344" s="93">
        <f t="shared" ca="1" si="589"/>
        <v>0</v>
      </c>
      <c r="BH344" s="93">
        <f t="shared" ca="1" si="589"/>
        <v>0</v>
      </c>
      <c r="BI344" s="93">
        <f t="shared" ca="1" si="589"/>
        <v>0</v>
      </c>
      <c r="BJ344" s="93">
        <f t="shared" ca="1" si="589"/>
        <v>0</v>
      </c>
      <c r="BK344" s="93">
        <f t="shared" ca="1" si="589"/>
        <v>0</v>
      </c>
      <c r="BL344" s="93">
        <f t="shared" ca="1" si="589"/>
        <v>0</v>
      </c>
      <c r="BM344" s="93">
        <f t="shared" ca="1" si="589"/>
        <v>0</v>
      </c>
      <c r="BN344" s="93">
        <f t="shared" ca="1" si="589"/>
        <v>0</v>
      </c>
      <c r="BO344" s="93">
        <f t="shared" ca="1" si="589"/>
        <v>0</v>
      </c>
      <c r="BP344" s="93">
        <f t="shared" ref="BP344:EA344" ca="1" si="590">($B$73-1)*MAX($G$73*COS($C$334)-BP$336-MAX(BP$330,$G$73-BP$331),0)^2</f>
        <v>0</v>
      </c>
      <c r="BQ344" s="93">
        <f t="shared" ca="1" si="590"/>
        <v>0</v>
      </c>
      <c r="BR344" s="93">
        <f t="shared" ca="1" si="590"/>
        <v>0</v>
      </c>
      <c r="BS344" s="93">
        <f t="shared" ca="1" si="590"/>
        <v>0</v>
      </c>
      <c r="BT344" s="93">
        <f t="shared" ca="1" si="590"/>
        <v>0</v>
      </c>
      <c r="BU344" s="93">
        <f t="shared" ca="1" si="590"/>
        <v>0</v>
      </c>
      <c r="BV344" s="93">
        <f t="shared" ca="1" si="590"/>
        <v>0</v>
      </c>
      <c r="BW344" s="93">
        <f t="shared" ca="1" si="590"/>
        <v>0</v>
      </c>
      <c r="BX344" s="93">
        <f t="shared" ca="1" si="590"/>
        <v>0</v>
      </c>
      <c r="BY344" s="93">
        <f t="shared" ca="1" si="590"/>
        <v>0</v>
      </c>
      <c r="BZ344" s="93">
        <f t="shared" ca="1" si="590"/>
        <v>0</v>
      </c>
      <c r="CA344" s="93">
        <f t="shared" ca="1" si="590"/>
        <v>0</v>
      </c>
      <c r="CB344" s="93">
        <f t="shared" ca="1" si="590"/>
        <v>0</v>
      </c>
      <c r="CC344" s="93">
        <f t="shared" ca="1" si="590"/>
        <v>0</v>
      </c>
      <c r="CD344" s="93">
        <f t="shared" ca="1" si="590"/>
        <v>0</v>
      </c>
      <c r="CE344" s="93">
        <f t="shared" ca="1" si="590"/>
        <v>0</v>
      </c>
      <c r="CF344" s="93">
        <f t="shared" ca="1" si="590"/>
        <v>0</v>
      </c>
      <c r="CG344" s="93">
        <f t="shared" ca="1" si="590"/>
        <v>0</v>
      </c>
      <c r="CH344" s="93">
        <f t="shared" ca="1" si="590"/>
        <v>0</v>
      </c>
      <c r="CI344" s="93">
        <f t="shared" ca="1" si="590"/>
        <v>0</v>
      </c>
      <c r="CJ344" s="93">
        <f t="shared" ca="1" si="590"/>
        <v>0</v>
      </c>
      <c r="CK344" s="93">
        <f t="shared" ca="1" si="590"/>
        <v>0</v>
      </c>
      <c r="CL344" s="93">
        <f t="shared" ca="1" si="590"/>
        <v>0</v>
      </c>
      <c r="CM344" s="93">
        <f t="shared" ca="1" si="590"/>
        <v>0</v>
      </c>
      <c r="CN344" s="93">
        <f t="shared" ca="1" si="590"/>
        <v>0</v>
      </c>
      <c r="CO344" s="93">
        <f t="shared" ca="1" si="590"/>
        <v>0</v>
      </c>
      <c r="CP344" s="93">
        <f t="shared" ca="1" si="590"/>
        <v>0</v>
      </c>
      <c r="CQ344" s="93">
        <f t="shared" ca="1" si="590"/>
        <v>0</v>
      </c>
      <c r="CR344" s="93">
        <f t="shared" ca="1" si="590"/>
        <v>0</v>
      </c>
      <c r="CS344" s="93">
        <f t="shared" ca="1" si="590"/>
        <v>0</v>
      </c>
      <c r="CT344" s="93">
        <f t="shared" ca="1" si="590"/>
        <v>0</v>
      </c>
      <c r="CU344" s="93">
        <f t="shared" ca="1" si="590"/>
        <v>0</v>
      </c>
      <c r="CV344" s="93">
        <f t="shared" ca="1" si="590"/>
        <v>0</v>
      </c>
      <c r="CW344" s="93">
        <f t="shared" ca="1" si="590"/>
        <v>0</v>
      </c>
      <c r="CX344" s="93">
        <f t="shared" ca="1" si="590"/>
        <v>0</v>
      </c>
      <c r="CY344" s="93">
        <f t="shared" ca="1" si="590"/>
        <v>0</v>
      </c>
      <c r="CZ344" s="93">
        <f t="shared" ca="1" si="590"/>
        <v>0</v>
      </c>
      <c r="DA344" s="93">
        <f t="shared" ca="1" si="590"/>
        <v>0</v>
      </c>
      <c r="DB344" s="93">
        <f t="shared" ca="1" si="590"/>
        <v>0</v>
      </c>
      <c r="DC344" s="93">
        <f t="shared" ca="1" si="590"/>
        <v>0</v>
      </c>
      <c r="DD344" s="93">
        <f t="shared" ca="1" si="590"/>
        <v>0</v>
      </c>
      <c r="DE344" s="93">
        <f t="shared" ca="1" si="590"/>
        <v>0</v>
      </c>
      <c r="DF344" s="93">
        <f t="shared" ca="1" si="590"/>
        <v>0</v>
      </c>
      <c r="DG344" s="93">
        <f t="shared" ca="1" si="590"/>
        <v>0</v>
      </c>
      <c r="DH344" s="93">
        <f t="shared" ca="1" si="590"/>
        <v>0</v>
      </c>
      <c r="DI344" s="93">
        <f t="shared" ca="1" si="590"/>
        <v>0</v>
      </c>
      <c r="DJ344" s="93">
        <f t="shared" ca="1" si="590"/>
        <v>0</v>
      </c>
      <c r="DK344" s="93">
        <f t="shared" ca="1" si="590"/>
        <v>0</v>
      </c>
      <c r="DL344" s="93">
        <f t="shared" ca="1" si="590"/>
        <v>0</v>
      </c>
      <c r="DM344" s="93">
        <f t="shared" ca="1" si="590"/>
        <v>0</v>
      </c>
      <c r="DN344" s="93">
        <f t="shared" ca="1" si="590"/>
        <v>0</v>
      </c>
      <c r="DO344" s="93">
        <f t="shared" ca="1" si="590"/>
        <v>0</v>
      </c>
      <c r="DP344" s="93">
        <f t="shared" ca="1" si="590"/>
        <v>0</v>
      </c>
      <c r="DQ344" s="93">
        <f t="shared" ca="1" si="590"/>
        <v>0</v>
      </c>
      <c r="DR344" s="93">
        <f t="shared" ca="1" si="590"/>
        <v>0</v>
      </c>
      <c r="DS344" s="93">
        <f t="shared" ca="1" si="590"/>
        <v>0</v>
      </c>
      <c r="DT344" s="93">
        <f t="shared" ca="1" si="590"/>
        <v>0</v>
      </c>
      <c r="DU344" s="93">
        <f t="shared" ca="1" si="590"/>
        <v>0</v>
      </c>
      <c r="DV344" s="93">
        <f t="shared" ca="1" si="590"/>
        <v>0</v>
      </c>
      <c r="DW344" s="93">
        <f t="shared" ca="1" si="590"/>
        <v>0</v>
      </c>
      <c r="DX344" s="93">
        <f t="shared" ca="1" si="590"/>
        <v>0</v>
      </c>
      <c r="DY344" s="93">
        <f t="shared" ca="1" si="590"/>
        <v>0</v>
      </c>
      <c r="DZ344" s="93">
        <f t="shared" ca="1" si="590"/>
        <v>0</v>
      </c>
      <c r="EA344" s="93">
        <f t="shared" ca="1" si="590"/>
        <v>0</v>
      </c>
      <c r="EB344" s="93">
        <f t="shared" ref="EB344:GM344" ca="1" si="591">($B$73-1)*MAX($G$73*COS($C$334)-EB$336-MAX(EB$330,$G$73-EB$331),0)^2</f>
        <v>0</v>
      </c>
      <c r="EC344" s="93">
        <f t="shared" ca="1" si="591"/>
        <v>0</v>
      </c>
      <c r="ED344" s="93">
        <f t="shared" ca="1" si="591"/>
        <v>0</v>
      </c>
      <c r="EE344" s="93">
        <f t="shared" ca="1" si="591"/>
        <v>0</v>
      </c>
      <c r="EF344" s="93">
        <f t="shared" ca="1" si="591"/>
        <v>0</v>
      </c>
      <c r="EG344" s="93">
        <f t="shared" ca="1" si="591"/>
        <v>0</v>
      </c>
      <c r="EH344" s="93">
        <f t="shared" ca="1" si="591"/>
        <v>0</v>
      </c>
      <c r="EI344" s="93">
        <f t="shared" ca="1" si="591"/>
        <v>0</v>
      </c>
      <c r="EJ344" s="93">
        <f t="shared" ca="1" si="591"/>
        <v>0</v>
      </c>
      <c r="EK344" s="93">
        <f t="shared" ca="1" si="591"/>
        <v>0</v>
      </c>
      <c r="EL344" s="93">
        <f t="shared" ca="1" si="591"/>
        <v>0</v>
      </c>
      <c r="EM344" s="93">
        <f t="shared" ca="1" si="591"/>
        <v>0</v>
      </c>
      <c r="EN344" s="93">
        <f t="shared" ca="1" si="591"/>
        <v>0</v>
      </c>
      <c r="EO344" s="93">
        <f t="shared" ca="1" si="591"/>
        <v>0</v>
      </c>
      <c r="EP344" s="93">
        <f t="shared" ca="1" si="591"/>
        <v>0</v>
      </c>
      <c r="EQ344" s="93">
        <f t="shared" ca="1" si="591"/>
        <v>0</v>
      </c>
      <c r="ER344" s="93">
        <f t="shared" ca="1" si="591"/>
        <v>0</v>
      </c>
      <c r="ES344" s="93">
        <f t="shared" ca="1" si="591"/>
        <v>0</v>
      </c>
      <c r="ET344" s="93">
        <f t="shared" ca="1" si="591"/>
        <v>0</v>
      </c>
      <c r="EU344" s="93">
        <f t="shared" ca="1" si="591"/>
        <v>0</v>
      </c>
      <c r="EV344" s="93">
        <f t="shared" ca="1" si="591"/>
        <v>0</v>
      </c>
      <c r="EW344" s="93">
        <f t="shared" ca="1" si="591"/>
        <v>0</v>
      </c>
      <c r="EX344" s="93">
        <f t="shared" ca="1" si="591"/>
        <v>0</v>
      </c>
      <c r="EY344" s="93">
        <f t="shared" ca="1" si="591"/>
        <v>0</v>
      </c>
      <c r="EZ344" s="93">
        <f t="shared" ca="1" si="591"/>
        <v>0</v>
      </c>
      <c r="FA344" s="93">
        <f t="shared" ca="1" si="591"/>
        <v>0</v>
      </c>
      <c r="FB344" s="93">
        <f t="shared" ca="1" si="591"/>
        <v>0</v>
      </c>
      <c r="FC344" s="93">
        <f t="shared" ca="1" si="591"/>
        <v>0</v>
      </c>
      <c r="FD344" s="93">
        <f t="shared" ca="1" si="591"/>
        <v>0</v>
      </c>
      <c r="FE344" s="93">
        <f t="shared" ca="1" si="591"/>
        <v>0</v>
      </c>
      <c r="FF344" s="93">
        <f t="shared" ca="1" si="591"/>
        <v>0</v>
      </c>
      <c r="FG344" s="93">
        <f t="shared" ca="1" si="591"/>
        <v>0</v>
      </c>
      <c r="FH344" s="93">
        <f t="shared" ca="1" si="591"/>
        <v>0</v>
      </c>
      <c r="FI344" s="93">
        <f t="shared" ca="1" si="591"/>
        <v>0</v>
      </c>
      <c r="FJ344" s="93">
        <f t="shared" ca="1" si="591"/>
        <v>0</v>
      </c>
      <c r="FK344" s="93">
        <f t="shared" ca="1" si="591"/>
        <v>0</v>
      </c>
      <c r="FL344" s="93">
        <f t="shared" ca="1" si="591"/>
        <v>0</v>
      </c>
      <c r="FM344" s="93">
        <f t="shared" ca="1" si="591"/>
        <v>0</v>
      </c>
      <c r="FN344" s="93">
        <f t="shared" ca="1" si="591"/>
        <v>0</v>
      </c>
      <c r="FO344" s="93">
        <f t="shared" ca="1" si="591"/>
        <v>0</v>
      </c>
      <c r="FP344" s="93">
        <f t="shared" ca="1" si="591"/>
        <v>0</v>
      </c>
      <c r="FQ344" s="93">
        <f t="shared" ca="1" si="591"/>
        <v>0</v>
      </c>
      <c r="FR344" s="93">
        <f t="shared" ca="1" si="591"/>
        <v>0</v>
      </c>
      <c r="FS344" s="93">
        <f t="shared" ca="1" si="591"/>
        <v>0</v>
      </c>
      <c r="FT344" s="93">
        <f t="shared" ca="1" si="591"/>
        <v>0</v>
      </c>
      <c r="FU344" s="93">
        <f t="shared" ca="1" si="591"/>
        <v>0</v>
      </c>
      <c r="FV344" s="93">
        <f t="shared" ca="1" si="591"/>
        <v>0</v>
      </c>
      <c r="FW344" s="93">
        <f t="shared" ca="1" si="591"/>
        <v>0</v>
      </c>
      <c r="FX344" s="93">
        <f t="shared" ca="1" si="591"/>
        <v>0</v>
      </c>
      <c r="FY344" s="93">
        <f t="shared" ca="1" si="591"/>
        <v>0</v>
      </c>
      <c r="FZ344" s="93">
        <f t="shared" ca="1" si="591"/>
        <v>0</v>
      </c>
      <c r="GA344" s="93">
        <f t="shared" ca="1" si="591"/>
        <v>0</v>
      </c>
      <c r="GB344" s="93">
        <f t="shared" ca="1" si="591"/>
        <v>0</v>
      </c>
      <c r="GC344" s="93">
        <f t="shared" ca="1" si="591"/>
        <v>0</v>
      </c>
      <c r="GD344" s="93">
        <f t="shared" ca="1" si="591"/>
        <v>0</v>
      </c>
      <c r="GE344" s="93">
        <f t="shared" ca="1" si="591"/>
        <v>0</v>
      </c>
      <c r="GF344" s="93">
        <f t="shared" ca="1" si="591"/>
        <v>0</v>
      </c>
      <c r="GG344" s="93">
        <f t="shared" ca="1" si="591"/>
        <v>0</v>
      </c>
      <c r="GH344" s="93">
        <f t="shared" ca="1" si="591"/>
        <v>0</v>
      </c>
      <c r="GI344" s="93">
        <f t="shared" ca="1" si="591"/>
        <v>0</v>
      </c>
      <c r="GJ344" s="93">
        <f t="shared" ca="1" si="591"/>
        <v>0</v>
      </c>
      <c r="GK344" s="93">
        <f t="shared" ca="1" si="591"/>
        <v>0</v>
      </c>
      <c r="GL344" s="93">
        <f t="shared" ca="1" si="591"/>
        <v>0</v>
      </c>
      <c r="GM344" s="93">
        <f t="shared" ca="1" si="591"/>
        <v>0</v>
      </c>
      <c r="GN344" s="93">
        <f t="shared" ref="GN344:IV344" ca="1" si="592">($B$73-1)*MAX($G$73*COS($C$334)-GN$336-MAX(GN$330,$G$73-GN$331),0)^2</f>
        <v>0</v>
      </c>
      <c r="GO344" s="93">
        <f t="shared" ca="1" si="592"/>
        <v>0</v>
      </c>
      <c r="GP344" s="93">
        <f t="shared" ca="1" si="592"/>
        <v>0</v>
      </c>
      <c r="GQ344" s="93">
        <f t="shared" ca="1" si="592"/>
        <v>0</v>
      </c>
      <c r="GR344" s="93">
        <f t="shared" ca="1" si="592"/>
        <v>0</v>
      </c>
      <c r="GS344" s="93">
        <f t="shared" ca="1" si="592"/>
        <v>0</v>
      </c>
      <c r="GT344" s="93">
        <f t="shared" ca="1" si="592"/>
        <v>0</v>
      </c>
      <c r="GU344" s="93">
        <f t="shared" ca="1" si="592"/>
        <v>0</v>
      </c>
      <c r="GV344" s="93">
        <f t="shared" ca="1" si="592"/>
        <v>0</v>
      </c>
      <c r="GW344" s="93">
        <f t="shared" ca="1" si="592"/>
        <v>0</v>
      </c>
      <c r="GX344" s="93">
        <f t="shared" ca="1" si="592"/>
        <v>0</v>
      </c>
      <c r="GY344" s="93">
        <f t="shared" ca="1" si="592"/>
        <v>0</v>
      </c>
      <c r="GZ344" s="93">
        <f t="shared" ca="1" si="592"/>
        <v>0</v>
      </c>
      <c r="HA344" s="93">
        <f t="shared" ca="1" si="592"/>
        <v>0</v>
      </c>
      <c r="HB344" s="93">
        <f t="shared" ca="1" si="592"/>
        <v>0</v>
      </c>
      <c r="HC344" s="93">
        <f t="shared" ca="1" si="592"/>
        <v>0</v>
      </c>
      <c r="HD344" s="93">
        <f t="shared" ca="1" si="592"/>
        <v>0</v>
      </c>
      <c r="HE344" s="93">
        <f t="shared" ca="1" si="592"/>
        <v>0</v>
      </c>
      <c r="HF344" s="93">
        <f t="shared" ca="1" si="592"/>
        <v>0</v>
      </c>
      <c r="HG344" s="93">
        <f t="shared" ca="1" si="592"/>
        <v>0</v>
      </c>
      <c r="HH344" s="93">
        <f t="shared" ca="1" si="592"/>
        <v>0</v>
      </c>
      <c r="HI344" s="93">
        <f t="shared" ca="1" si="592"/>
        <v>0</v>
      </c>
      <c r="HJ344" s="93">
        <f t="shared" ca="1" si="592"/>
        <v>0</v>
      </c>
      <c r="HK344" s="93">
        <f t="shared" ca="1" si="592"/>
        <v>0</v>
      </c>
      <c r="HL344" s="93">
        <f t="shared" ca="1" si="592"/>
        <v>0</v>
      </c>
      <c r="HM344" s="93">
        <f t="shared" ca="1" si="592"/>
        <v>0</v>
      </c>
      <c r="HN344" s="93">
        <f t="shared" ca="1" si="592"/>
        <v>0</v>
      </c>
      <c r="HO344" s="93">
        <f t="shared" ca="1" si="592"/>
        <v>0</v>
      </c>
      <c r="HP344" s="93">
        <f t="shared" ca="1" si="592"/>
        <v>0</v>
      </c>
      <c r="HQ344" s="93">
        <f t="shared" ca="1" si="592"/>
        <v>0</v>
      </c>
      <c r="HR344" s="93">
        <f t="shared" ca="1" si="592"/>
        <v>0</v>
      </c>
      <c r="HS344" s="93">
        <f t="shared" ca="1" si="592"/>
        <v>0</v>
      </c>
      <c r="HT344" s="93">
        <f t="shared" ca="1" si="592"/>
        <v>0</v>
      </c>
      <c r="HU344" s="93">
        <f t="shared" ca="1" si="592"/>
        <v>0</v>
      </c>
      <c r="HV344" s="93">
        <f t="shared" ca="1" si="592"/>
        <v>0</v>
      </c>
      <c r="HW344" s="93">
        <f t="shared" ca="1" si="592"/>
        <v>0</v>
      </c>
      <c r="HX344" s="93">
        <f t="shared" ca="1" si="592"/>
        <v>0</v>
      </c>
      <c r="HY344" s="93">
        <f t="shared" ca="1" si="592"/>
        <v>0</v>
      </c>
      <c r="HZ344" s="93">
        <f t="shared" ca="1" si="592"/>
        <v>0</v>
      </c>
      <c r="IA344" s="93">
        <f t="shared" ca="1" si="592"/>
        <v>0</v>
      </c>
      <c r="IB344" s="93">
        <f t="shared" ca="1" si="592"/>
        <v>0</v>
      </c>
      <c r="IC344" s="93">
        <f t="shared" ca="1" si="592"/>
        <v>0</v>
      </c>
      <c r="ID344" s="93">
        <f t="shared" ca="1" si="592"/>
        <v>0</v>
      </c>
      <c r="IE344" s="93">
        <f t="shared" ca="1" si="592"/>
        <v>0</v>
      </c>
      <c r="IF344" s="93">
        <f t="shared" ca="1" si="592"/>
        <v>0</v>
      </c>
      <c r="IG344" s="93">
        <f t="shared" ca="1" si="592"/>
        <v>0</v>
      </c>
      <c r="IH344" s="93">
        <f t="shared" ca="1" si="592"/>
        <v>0</v>
      </c>
      <c r="II344" s="93">
        <f t="shared" ca="1" si="592"/>
        <v>0</v>
      </c>
      <c r="IJ344" s="93">
        <f t="shared" ca="1" si="592"/>
        <v>0</v>
      </c>
      <c r="IK344" s="93">
        <f t="shared" ca="1" si="592"/>
        <v>0</v>
      </c>
      <c r="IL344" s="93">
        <f t="shared" ca="1" si="592"/>
        <v>0</v>
      </c>
      <c r="IM344" s="93">
        <f t="shared" ca="1" si="592"/>
        <v>0</v>
      </c>
      <c r="IN344" s="93">
        <f t="shared" ca="1" si="592"/>
        <v>0</v>
      </c>
      <c r="IO344" s="93">
        <f t="shared" ca="1" si="592"/>
        <v>0</v>
      </c>
      <c r="IP344" s="93">
        <f t="shared" ca="1" si="592"/>
        <v>0</v>
      </c>
      <c r="IQ344" s="93">
        <f t="shared" ca="1" si="592"/>
        <v>0</v>
      </c>
      <c r="IR344" s="93">
        <f t="shared" ca="1" si="592"/>
        <v>0</v>
      </c>
      <c r="IS344" s="93">
        <f t="shared" ca="1" si="592"/>
        <v>0</v>
      </c>
      <c r="IT344" s="93">
        <f t="shared" ca="1" si="592"/>
        <v>0</v>
      </c>
      <c r="IU344" s="93">
        <f t="shared" ca="1" si="592"/>
        <v>0</v>
      </c>
      <c r="IV344" s="93">
        <f t="shared" ca="1" si="592"/>
        <v>0</v>
      </c>
    </row>
    <row r="345" spans="1:256" s="24" customFormat="1" x14ac:dyDescent="0.15">
      <c r="B345" s="91"/>
      <c r="C345" s="92"/>
      <c r="D345" s="93"/>
      <c r="E345" s="93"/>
      <c r="F345" s="93"/>
      <c r="G345" s="93"/>
      <c r="H345" s="93"/>
      <c r="I345" s="93"/>
      <c r="J345" s="93"/>
      <c r="K345" s="93"/>
      <c r="L345" s="93"/>
      <c r="M345" s="93"/>
      <c r="N345" s="93"/>
      <c r="O345" s="93"/>
      <c r="P345" s="93"/>
      <c r="Q345" s="93"/>
      <c r="R345" s="93"/>
      <c r="S345" s="93"/>
      <c r="T345" s="93"/>
      <c r="U345" s="93"/>
      <c r="V345" s="93"/>
      <c r="W345" s="93"/>
      <c r="X345" s="93"/>
      <c r="Y345" s="93"/>
      <c r="Z345" s="93"/>
      <c r="AA345" s="93"/>
      <c r="AB345" s="93"/>
      <c r="AC345" s="93"/>
      <c r="AD345" s="93"/>
      <c r="AE345" s="93"/>
      <c r="AF345" s="93"/>
      <c r="AG345" s="93"/>
      <c r="AH345" s="93"/>
      <c r="AI345" s="93"/>
      <c r="AJ345" s="93"/>
      <c r="AK345" s="93"/>
      <c r="AL345" s="93"/>
      <c r="AM345" s="93"/>
      <c r="AN345" s="93"/>
      <c r="AO345" s="93"/>
      <c r="AP345" s="93"/>
      <c r="AQ345" s="93"/>
      <c r="AR345" s="93"/>
      <c r="AS345" s="93"/>
      <c r="AT345" s="93"/>
      <c r="AU345" s="93"/>
      <c r="AV345" s="93"/>
      <c r="AW345" s="93"/>
      <c r="AX345" s="93"/>
      <c r="AY345" s="93"/>
      <c r="AZ345" s="93"/>
      <c r="BA345" s="93"/>
      <c r="BB345" s="93"/>
      <c r="BC345" s="93"/>
      <c r="BD345" s="93"/>
      <c r="BE345" s="93"/>
      <c r="BF345" s="93"/>
      <c r="BG345" s="93"/>
      <c r="BH345" s="93"/>
      <c r="BI345" s="93"/>
      <c r="BJ345" s="93"/>
      <c r="BK345" s="93"/>
      <c r="BL345" s="93"/>
      <c r="BM345" s="93"/>
      <c r="BN345" s="93"/>
      <c r="BO345" s="93"/>
      <c r="BP345" s="93"/>
      <c r="BQ345" s="93"/>
      <c r="BR345" s="93"/>
      <c r="BS345" s="93"/>
      <c r="BT345" s="93"/>
      <c r="BU345" s="93"/>
      <c r="BV345" s="93"/>
      <c r="BW345" s="93"/>
      <c r="BX345" s="93"/>
      <c r="BY345" s="93"/>
      <c r="BZ345" s="93"/>
      <c r="CA345" s="93"/>
      <c r="CB345" s="93"/>
      <c r="CC345" s="93"/>
      <c r="CD345" s="93"/>
      <c r="CE345" s="93"/>
      <c r="CF345" s="93"/>
      <c r="CG345" s="93"/>
      <c r="CH345" s="93"/>
      <c r="CI345" s="93"/>
      <c r="CJ345" s="93"/>
      <c r="CK345" s="93"/>
      <c r="CL345" s="93"/>
      <c r="CM345" s="93"/>
      <c r="CN345" s="93"/>
      <c r="CO345" s="93"/>
      <c r="CP345" s="93"/>
      <c r="CQ345" s="93"/>
      <c r="CR345" s="93"/>
      <c r="CS345" s="93"/>
      <c r="CT345" s="93"/>
      <c r="CU345" s="93"/>
      <c r="CV345" s="93"/>
      <c r="CW345" s="93"/>
      <c r="CX345" s="93"/>
      <c r="CY345" s="93"/>
      <c r="CZ345" s="93"/>
      <c r="DA345" s="93"/>
      <c r="DB345" s="93"/>
      <c r="DC345" s="93"/>
      <c r="DD345" s="93"/>
      <c r="DE345" s="93"/>
      <c r="DF345" s="93"/>
      <c r="DG345" s="93"/>
      <c r="DH345" s="93"/>
      <c r="DI345" s="93"/>
      <c r="DJ345" s="93"/>
      <c r="DK345" s="93"/>
      <c r="DL345" s="93"/>
      <c r="DM345" s="93"/>
      <c r="DN345" s="93"/>
      <c r="DO345" s="93"/>
      <c r="DP345" s="93"/>
      <c r="DQ345" s="93"/>
      <c r="DR345" s="93"/>
      <c r="DS345" s="93"/>
      <c r="DT345" s="93"/>
      <c r="DU345" s="93"/>
      <c r="DV345" s="93"/>
      <c r="DW345" s="93"/>
      <c r="DX345" s="93"/>
      <c r="DY345" s="93"/>
      <c r="DZ345" s="93"/>
      <c r="EA345" s="93"/>
      <c r="EB345" s="93"/>
      <c r="EC345" s="93"/>
      <c r="ED345" s="93"/>
      <c r="EE345" s="93"/>
      <c r="EF345" s="93"/>
      <c r="EG345" s="93"/>
      <c r="EH345" s="93"/>
      <c r="EI345" s="93"/>
      <c r="EJ345" s="93"/>
      <c r="EK345" s="93"/>
      <c r="EL345" s="93"/>
      <c r="EM345" s="93"/>
      <c r="EN345" s="93"/>
      <c r="EO345" s="93"/>
      <c r="EP345" s="93"/>
      <c r="EQ345" s="93"/>
      <c r="ER345" s="93"/>
      <c r="ES345" s="93"/>
      <c r="ET345" s="93"/>
      <c r="EU345" s="93"/>
      <c r="EV345" s="93"/>
      <c r="EW345" s="93"/>
      <c r="EX345" s="93"/>
      <c r="EY345" s="93"/>
      <c r="EZ345" s="93"/>
      <c r="FA345" s="93"/>
      <c r="FB345" s="93"/>
      <c r="FC345" s="93"/>
      <c r="FD345" s="93"/>
      <c r="FE345" s="93"/>
      <c r="FF345" s="93"/>
      <c r="FG345" s="93"/>
      <c r="FH345" s="93"/>
      <c r="FI345" s="93"/>
      <c r="FJ345" s="93"/>
      <c r="FK345" s="93"/>
      <c r="FL345" s="93"/>
      <c r="FM345" s="93"/>
      <c r="FN345" s="93"/>
      <c r="FO345" s="93"/>
      <c r="FP345" s="93"/>
      <c r="FQ345" s="93"/>
      <c r="FR345" s="93"/>
      <c r="FS345" s="93"/>
      <c r="FT345" s="93"/>
      <c r="FU345" s="93"/>
      <c r="FV345" s="93"/>
      <c r="FW345" s="93"/>
      <c r="FX345" s="93"/>
      <c r="FY345" s="93"/>
      <c r="FZ345" s="93"/>
      <c r="GA345" s="93"/>
      <c r="GB345" s="93"/>
      <c r="GC345" s="93"/>
      <c r="GD345" s="93"/>
      <c r="GE345" s="93"/>
      <c r="GF345" s="93"/>
      <c r="GG345" s="93"/>
      <c r="GH345" s="93"/>
      <c r="GI345" s="93"/>
      <c r="GJ345" s="93"/>
      <c r="GK345" s="93"/>
      <c r="GL345" s="93"/>
      <c r="GM345" s="93"/>
      <c r="GN345" s="93"/>
      <c r="GO345" s="93"/>
      <c r="GP345" s="93"/>
      <c r="GQ345" s="93"/>
      <c r="GR345" s="93"/>
      <c r="GS345" s="93"/>
      <c r="GT345" s="93"/>
      <c r="GU345" s="93"/>
      <c r="GV345" s="93"/>
      <c r="GW345" s="93"/>
      <c r="GX345" s="93"/>
      <c r="GY345" s="93"/>
      <c r="GZ345" s="93"/>
      <c r="HA345" s="93"/>
      <c r="HB345" s="93"/>
      <c r="HC345" s="93"/>
      <c r="HD345" s="93"/>
      <c r="HE345" s="93"/>
      <c r="HF345" s="93"/>
      <c r="HG345" s="93"/>
      <c r="HH345" s="93"/>
      <c r="HI345" s="93"/>
      <c r="HJ345" s="93"/>
      <c r="HK345" s="93"/>
      <c r="HL345" s="93"/>
      <c r="HM345" s="93"/>
      <c r="HN345" s="93"/>
      <c r="HO345" s="93"/>
      <c r="HP345" s="93"/>
      <c r="HQ345" s="93"/>
      <c r="HR345" s="93"/>
      <c r="HS345" s="93"/>
      <c r="HT345" s="93"/>
      <c r="HU345" s="93"/>
      <c r="HV345" s="93"/>
      <c r="HW345" s="93"/>
      <c r="HX345" s="93"/>
      <c r="HY345" s="93"/>
      <c r="HZ345" s="93"/>
      <c r="IA345" s="93"/>
      <c r="IB345" s="93"/>
      <c r="IC345" s="93"/>
      <c r="ID345" s="93"/>
      <c r="IE345" s="93"/>
      <c r="IF345" s="93"/>
      <c r="IG345" s="93"/>
      <c r="IH345" s="93"/>
      <c r="II345" s="93"/>
      <c r="IJ345" s="93"/>
      <c r="IK345" s="93"/>
      <c r="IL345" s="93"/>
      <c r="IM345" s="93"/>
      <c r="IN345" s="93"/>
      <c r="IO345" s="93"/>
      <c r="IP345" s="93"/>
      <c r="IQ345" s="93"/>
      <c r="IR345" s="93"/>
      <c r="IS345" s="93"/>
      <c r="IT345" s="93"/>
      <c r="IU345" s="93"/>
      <c r="IV345" s="93"/>
    </row>
    <row r="346" spans="1:256" x14ac:dyDescent="0.15">
      <c r="A346" s="16" t="s">
        <v>395</v>
      </c>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row>
    <row r="347" spans="1:256" s="38" customFormat="1" x14ac:dyDescent="0.15">
      <c r="A347" s="37" t="s">
        <v>245</v>
      </c>
      <c r="B347" s="28" t="s">
        <v>35</v>
      </c>
      <c r="C347" s="28"/>
      <c r="D347" s="28">
        <f t="shared" ref="D347:BO347" ca="1" si="593">MAX(($B$121-(PI()*(($G$73+D$331))^2)),0)</f>
        <v>0</v>
      </c>
      <c r="E347" s="28">
        <f t="shared" ca="1" si="593"/>
        <v>0</v>
      </c>
      <c r="F347" s="28">
        <f t="shared" ca="1" si="593"/>
        <v>0</v>
      </c>
      <c r="G347" s="28">
        <f t="shared" ca="1" si="593"/>
        <v>0</v>
      </c>
      <c r="H347" s="28">
        <f t="shared" ca="1" si="593"/>
        <v>0</v>
      </c>
      <c r="I347" s="28">
        <f t="shared" ca="1" si="593"/>
        <v>0</v>
      </c>
      <c r="J347" s="28">
        <f t="shared" ca="1" si="593"/>
        <v>0</v>
      </c>
      <c r="K347" s="28">
        <f t="shared" ca="1" si="593"/>
        <v>0</v>
      </c>
      <c r="L347" s="28">
        <f t="shared" ca="1" si="593"/>
        <v>0</v>
      </c>
      <c r="M347" s="28">
        <f t="shared" ca="1" si="593"/>
        <v>0</v>
      </c>
      <c r="N347" s="28">
        <f t="shared" ca="1" si="593"/>
        <v>0</v>
      </c>
      <c r="O347" s="28">
        <f t="shared" ca="1" si="593"/>
        <v>0</v>
      </c>
      <c r="P347" s="28">
        <f t="shared" ca="1" si="593"/>
        <v>0</v>
      </c>
      <c r="Q347" s="28">
        <f t="shared" ca="1" si="593"/>
        <v>0</v>
      </c>
      <c r="R347" s="28">
        <f t="shared" ca="1" si="593"/>
        <v>0</v>
      </c>
      <c r="S347" s="28">
        <f t="shared" ca="1" si="593"/>
        <v>0</v>
      </c>
      <c r="T347" s="28">
        <f t="shared" ca="1" si="593"/>
        <v>0</v>
      </c>
      <c r="U347" s="28">
        <f t="shared" ca="1" si="593"/>
        <v>0</v>
      </c>
      <c r="V347" s="28">
        <f t="shared" ca="1" si="593"/>
        <v>0</v>
      </c>
      <c r="W347" s="28">
        <f t="shared" ca="1" si="593"/>
        <v>0</v>
      </c>
      <c r="X347" s="28">
        <f t="shared" ca="1" si="593"/>
        <v>0</v>
      </c>
      <c r="Y347" s="28">
        <f t="shared" ca="1" si="593"/>
        <v>0</v>
      </c>
      <c r="Z347" s="28">
        <f t="shared" ca="1" si="593"/>
        <v>0</v>
      </c>
      <c r="AA347" s="28">
        <f t="shared" ca="1" si="593"/>
        <v>0</v>
      </c>
      <c r="AB347" s="28">
        <f t="shared" ca="1" si="593"/>
        <v>0</v>
      </c>
      <c r="AC347" s="28">
        <f t="shared" ca="1" si="593"/>
        <v>0</v>
      </c>
      <c r="AD347" s="28">
        <f t="shared" ca="1" si="593"/>
        <v>0</v>
      </c>
      <c r="AE347" s="28">
        <f t="shared" ca="1" si="593"/>
        <v>0</v>
      </c>
      <c r="AF347" s="28">
        <f t="shared" ca="1" si="593"/>
        <v>0</v>
      </c>
      <c r="AG347" s="28">
        <f t="shared" ca="1" si="593"/>
        <v>0</v>
      </c>
      <c r="AH347" s="28">
        <f t="shared" ca="1" si="593"/>
        <v>0</v>
      </c>
      <c r="AI347" s="28">
        <f t="shared" ca="1" si="593"/>
        <v>0</v>
      </c>
      <c r="AJ347" s="28">
        <f t="shared" ca="1" si="593"/>
        <v>0</v>
      </c>
      <c r="AK347" s="28">
        <f t="shared" ca="1" si="593"/>
        <v>0</v>
      </c>
      <c r="AL347" s="28">
        <f t="shared" ca="1" si="593"/>
        <v>0</v>
      </c>
      <c r="AM347" s="28">
        <f t="shared" ca="1" si="593"/>
        <v>0</v>
      </c>
      <c r="AN347" s="28">
        <f t="shared" ca="1" si="593"/>
        <v>0</v>
      </c>
      <c r="AO347" s="28">
        <f t="shared" ca="1" si="593"/>
        <v>0</v>
      </c>
      <c r="AP347" s="28">
        <f t="shared" ca="1" si="593"/>
        <v>0</v>
      </c>
      <c r="AQ347" s="28">
        <f t="shared" ca="1" si="593"/>
        <v>0</v>
      </c>
      <c r="AR347" s="28">
        <f t="shared" ca="1" si="593"/>
        <v>0</v>
      </c>
      <c r="AS347" s="28">
        <f t="shared" ca="1" si="593"/>
        <v>0</v>
      </c>
      <c r="AT347" s="28">
        <f t="shared" ca="1" si="593"/>
        <v>0</v>
      </c>
      <c r="AU347" s="28">
        <f t="shared" ca="1" si="593"/>
        <v>0</v>
      </c>
      <c r="AV347" s="28">
        <f t="shared" ca="1" si="593"/>
        <v>0</v>
      </c>
      <c r="AW347" s="28">
        <f t="shared" ca="1" si="593"/>
        <v>0</v>
      </c>
      <c r="AX347" s="28">
        <f t="shared" ca="1" si="593"/>
        <v>0</v>
      </c>
      <c r="AY347" s="28">
        <f t="shared" ca="1" si="593"/>
        <v>0</v>
      </c>
      <c r="AZ347" s="28">
        <f t="shared" ca="1" si="593"/>
        <v>0</v>
      </c>
      <c r="BA347" s="28">
        <f t="shared" ca="1" si="593"/>
        <v>0</v>
      </c>
      <c r="BB347" s="28">
        <f t="shared" ca="1" si="593"/>
        <v>0</v>
      </c>
      <c r="BC347" s="28">
        <f t="shared" ca="1" si="593"/>
        <v>0</v>
      </c>
      <c r="BD347" s="28">
        <f t="shared" ca="1" si="593"/>
        <v>0</v>
      </c>
      <c r="BE347" s="28">
        <f t="shared" ca="1" si="593"/>
        <v>0</v>
      </c>
      <c r="BF347" s="28">
        <f t="shared" ca="1" si="593"/>
        <v>0</v>
      </c>
      <c r="BG347" s="28">
        <f t="shared" ca="1" si="593"/>
        <v>0</v>
      </c>
      <c r="BH347" s="28">
        <f t="shared" ca="1" si="593"/>
        <v>0</v>
      </c>
      <c r="BI347" s="28">
        <f t="shared" ca="1" si="593"/>
        <v>0</v>
      </c>
      <c r="BJ347" s="28">
        <f t="shared" ca="1" si="593"/>
        <v>0</v>
      </c>
      <c r="BK347" s="28">
        <f t="shared" ca="1" si="593"/>
        <v>0</v>
      </c>
      <c r="BL347" s="28">
        <f t="shared" ca="1" si="593"/>
        <v>0</v>
      </c>
      <c r="BM347" s="28">
        <f t="shared" ca="1" si="593"/>
        <v>0</v>
      </c>
      <c r="BN347" s="28">
        <f t="shared" ca="1" si="593"/>
        <v>0</v>
      </c>
      <c r="BO347" s="28">
        <f t="shared" ca="1" si="593"/>
        <v>0</v>
      </c>
      <c r="BP347" s="28">
        <f t="shared" ref="BP347:EA347" ca="1" si="594">MAX(($B$121-(PI()*(($G$73+BP$331))^2)),0)</f>
        <v>0</v>
      </c>
      <c r="BQ347" s="28">
        <f t="shared" ca="1" si="594"/>
        <v>0</v>
      </c>
      <c r="BR347" s="28">
        <f t="shared" ca="1" si="594"/>
        <v>0</v>
      </c>
      <c r="BS347" s="28">
        <f t="shared" ca="1" si="594"/>
        <v>0</v>
      </c>
      <c r="BT347" s="28">
        <f t="shared" ca="1" si="594"/>
        <v>0</v>
      </c>
      <c r="BU347" s="28">
        <f t="shared" ca="1" si="594"/>
        <v>0</v>
      </c>
      <c r="BV347" s="28">
        <f t="shared" ca="1" si="594"/>
        <v>0</v>
      </c>
      <c r="BW347" s="28">
        <f t="shared" ca="1" si="594"/>
        <v>0</v>
      </c>
      <c r="BX347" s="28">
        <f t="shared" ca="1" si="594"/>
        <v>0</v>
      </c>
      <c r="BY347" s="28">
        <f t="shared" ca="1" si="594"/>
        <v>0</v>
      </c>
      <c r="BZ347" s="28">
        <f t="shared" ca="1" si="594"/>
        <v>0</v>
      </c>
      <c r="CA347" s="28">
        <f t="shared" ca="1" si="594"/>
        <v>0</v>
      </c>
      <c r="CB347" s="28">
        <f t="shared" ca="1" si="594"/>
        <v>0</v>
      </c>
      <c r="CC347" s="28">
        <f t="shared" ca="1" si="594"/>
        <v>0</v>
      </c>
      <c r="CD347" s="28">
        <f t="shared" ca="1" si="594"/>
        <v>0</v>
      </c>
      <c r="CE347" s="28">
        <f t="shared" ca="1" si="594"/>
        <v>0</v>
      </c>
      <c r="CF347" s="28">
        <f t="shared" ca="1" si="594"/>
        <v>0</v>
      </c>
      <c r="CG347" s="28">
        <f t="shared" ca="1" si="594"/>
        <v>0</v>
      </c>
      <c r="CH347" s="28">
        <f t="shared" ca="1" si="594"/>
        <v>0</v>
      </c>
      <c r="CI347" s="28">
        <f t="shared" ca="1" si="594"/>
        <v>0</v>
      </c>
      <c r="CJ347" s="28">
        <f t="shared" ca="1" si="594"/>
        <v>0</v>
      </c>
      <c r="CK347" s="28">
        <f t="shared" ca="1" si="594"/>
        <v>0</v>
      </c>
      <c r="CL347" s="28">
        <f t="shared" ca="1" si="594"/>
        <v>0</v>
      </c>
      <c r="CM347" s="28">
        <f t="shared" ca="1" si="594"/>
        <v>0</v>
      </c>
      <c r="CN347" s="28">
        <f t="shared" ca="1" si="594"/>
        <v>0</v>
      </c>
      <c r="CO347" s="28">
        <f t="shared" ca="1" si="594"/>
        <v>0</v>
      </c>
      <c r="CP347" s="28">
        <f t="shared" ca="1" si="594"/>
        <v>0</v>
      </c>
      <c r="CQ347" s="28">
        <f t="shared" ca="1" si="594"/>
        <v>0</v>
      </c>
      <c r="CR347" s="28">
        <f t="shared" ca="1" si="594"/>
        <v>0</v>
      </c>
      <c r="CS347" s="28">
        <f t="shared" ca="1" si="594"/>
        <v>0</v>
      </c>
      <c r="CT347" s="28">
        <f t="shared" ca="1" si="594"/>
        <v>0</v>
      </c>
      <c r="CU347" s="28">
        <f t="shared" ca="1" si="594"/>
        <v>0</v>
      </c>
      <c r="CV347" s="28">
        <f t="shared" ca="1" si="594"/>
        <v>0</v>
      </c>
      <c r="CW347" s="28">
        <f t="shared" ca="1" si="594"/>
        <v>0</v>
      </c>
      <c r="CX347" s="28">
        <f t="shared" ca="1" si="594"/>
        <v>0</v>
      </c>
      <c r="CY347" s="28">
        <f t="shared" ca="1" si="594"/>
        <v>0</v>
      </c>
      <c r="CZ347" s="28">
        <f t="shared" ca="1" si="594"/>
        <v>0</v>
      </c>
      <c r="DA347" s="28">
        <f t="shared" ca="1" si="594"/>
        <v>0</v>
      </c>
      <c r="DB347" s="28">
        <f t="shared" ca="1" si="594"/>
        <v>0</v>
      </c>
      <c r="DC347" s="28">
        <f t="shared" ca="1" si="594"/>
        <v>0</v>
      </c>
      <c r="DD347" s="28">
        <f t="shared" ca="1" si="594"/>
        <v>0</v>
      </c>
      <c r="DE347" s="28">
        <f t="shared" ca="1" si="594"/>
        <v>0</v>
      </c>
      <c r="DF347" s="28">
        <f t="shared" ca="1" si="594"/>
        <v>0</v>
      </c>
      <c r="DG347" s="28">
        <f t="shared" ca="1" si="594"/>
        <v>0</v>
      </c>
      <c r="DH347" s="28">
        <f t="shared" ca="1" si="594"/>
        <v>0</v>
      </c>
      <c r="DI347" s="28">
        <f t="shared" ca="1" si="594"/>
        <v>0</v>
      </c>
      <c r="DJ347" s="28">
        <f t="shared" ca="1" si="594"/>
        <v>0</v>
      </c>
      <c r="DK347" s="28">
        <f t="shared" ca="1" si="594"/>
        <v>0</v>
      </c>
      <c r="DL347" s="28">
        <f t="shared" ca="1" si="594"/>
        <v>0</v>
      </c>
      <c r="DM347" s="28">
        <f t="shared" ca="1" si="594"/>
        <v>0</v>
      </c>
      <c r="DN347" s="28">
        <f t="shared" ca="1" si="594"/>
        <v>0</v>
      </c>
      <c r="DO347" s="28">
        <f t="shared" ca="1" si="594"/>
        <v>0</v>
      </c>
      <c r="DP347" s="28">
        <f t="shared" ca="1" si="594"/>
        <v>0</v>
      </c>
      <c r="DQ347" s="28">
        <f t="shared" ca="1" si="594"/>
        <v>0</v>
      </c>
      <c r="DR347" s="28">
        <f t="shared" ca="1" si="594"/>
        <v>0</v>
      </c>
      <c r="DS347" s="28">
        <f t="shared" ca="1" si="594"/>
        <v>0</v>
      </c>
      <c r="DT347" s="28">
        <f t="shared" ca="1" si="594"/>
        <v>0</v>
      </c>
      <c r="DU347" s="28">
        <f t="shared" ca="1" si="594"/>
        <v>0</v>
      </c>
      <c r="DV347" s="28">
        <f t="shared" ca="1" si="594"/>
        <v>0</v>
      </c>
      <c r="DW347" s="28">
        <f t="shared" ca="1" si="594"/>
        <v>0</v>
      </c>
      <c r="DX347" s="28">
        <f t="shared" ca="1" si="594"/>
        <v>0</v>
      </c>
      <c r="DY347" s="28">
        <f t="shared" ca="1" si="594"/>
        <v>0</v>
      </c>
      <c r="DZ347" s="28">
        <f t="shared" ca="1" si="594"/>
        <v>0</v>
      </c>
      <c r="EA347" s="28">
        <f t="shared" ca="1" si="594"/>
        <v>0</v>
      </c>
      <c r="EB347" s="28">
        <f t="shared" ref="EB347:GM347" ca="1" si="595">MAX(($B$121-(PI()*(($G$73+EB$331))^2)),0)</f>
        <v>0</v>
      </c>
      <c r="EC347" s="28">
        <f t="shared" ca="1" si="595"/>
        <v>0</v>
      </c>
      <c r="ED347" s="28">
        <f t="shared" ca="1" si="595"/>
        <v>0</v>
      </c>
      <c r="EE347" s="28">
        <f t="shared" ca="1" si="595"/>
        <v>0</v>
      </c>
      <c r="EF347" s="28">
        <f t="shared" ca="1" si="595"/>
        <v>0</v>
      </c>
      <c r="EG347" s="28">
        <f t="shared" ca="1" si="595"/>
        <v>0</v>
      </c>
      <c r="EH347" s="28">
        <f t="shared" ca="1" si="595"/>
        <v>0</v>
      </c>
      <c r="EI347" s="28">
        <f t="shared" ca="1" si="595"/>
        <v>0</v>
      </c>
      <c r="EJ347" s="28">
        <f t="shared" ca="1" si="595"/>
        <v>0</v>
      </c>
      <c r="EK347" s="28">
        <f t="shared" ca="1" si="595"/>
        <v>0</v>
      </c>
      <c r="EL347" s="28">
        <f t="shared" ca="1" si="595"/>
        <v>0</v>
      </c>
      <c r="EM347" s="28">
        <f t="shared" ca="1" si="595"/>
        <v>0</v>
      </c>
      <c r="EN347" s="28">
        <f t="shared" ca="1" si="595"/>
        <v>0</v>
      </c>
      <c r="EO347" s="28">
        <f t="shared" ca="1" si="595"/>
        <v>0</v>
      </c>
      <c r="EP347" s="28">
        <f t="shared" ca="1" si="595"/>
        <v>0</v>
      </c>
      <c r="EQ347" s="28">
        <f t="shared" ca="1" si="595"/>
        <v>0</v>
      </c>
      <c r="ER347" s="28">
        <f t="shared" ca="1" si="595"/>
        <v>0</v>
      </c>
      <c r="ES347" s="28">
        <f t="shared" ca="1" si="595"/>
        <v>0</v>
      </c>
      <c r="ET347" s="28">
        <f t="shared" ca="1" si="595"/>
        <v>0</v>
      </c>
      <c r="EU347" s="28">
        <f t="shared" ca="1" si="595"/>
        <v>0</v>
      </c>
      <c r="EV347" s="28">
        <f t="shared" ca="1" si="595"/>
        <v>0</v>
      </c>
      <c r="EW347" s="28">
        <f t="shared" ca="1" si="595"/>
        <v>0</v>
      </c>
      <c r="EX347" s="28">
        <f t="shared" ca="1" si="595"/>
        <v>0</v>
      </c>
      <c r="EY347" s="28">
        <f t="shared" ca="1" si="595"/>
        <v>0</v>
      </c>
      <c r="EZ347" s="28">
        <f t="shared" ca="1" si="595"/>
        <v>0</v>
      </c>
      <c r="FA347" s="28">
        <f t="shared" ca="1" si="595"/>
        <v>0</v>
      </c>
      <c r="FB347" s="28">
        <f t="shared" ca="1" si="595"/>
        <v>0</v>
      </c>
      <c r="FC347" s="28">
        <f t="shared" ca="1" si="595"/>
        <v>0</v>
      </c>
      <c r="FD347" s="28">
        <f t="shared" ca="1" si="595"/>
        <v>0</v>
      </c>
      <c r="FE347" s="28">
        <f t="shared" ca="1" si="595"/>
        <v>0</v>
      </c>
      <c r="FF347" s="28">
        <f t="shared" ca="1" si="595"/>
        <v>0</v>
      </c>
      <c r="FG347" s="28">
        <f t="shared" ca="1" si="595"/>
        <v>0</v>
      </c>
      <c r="FH347" s="28">
        <f t="shared" ca="1" si="595"/>
        <v>0</v>
      </c>
      <c r="FI347" s="28">
        <f t="shared" ca="1" si="595"/>
        <v>0</v>
      </c>
      <c r="FJ347" s="28">
        <f t="shared" ca="1" si="595"/>
        <v>0</v>
      </c>
      <c r="FK347" s="28">
        <f t="shared" ca="1" si="595"/>
        <v>0</v>
      </c>
      <c r="FL347" s="28">
        <f t="shared" ca="1" si="595"/>
        <v>0</v>
      </c>
      <c r="FM347" s="28">
        <f t="shared" ca="1" si="595"/>
        <v>0</v>
      </c>
      <c r="FN347" s="28">
        <f t="shared" ca="1" si="595"/>
        <v>0</v>
      </c>
      <c r="FO347" s="28">
        <f t="shared" ca="1" si="595"/>
        <v>0</v>
      </c>
      <c r="FP347" s="28">
        <f t="shared" ca="1" si="595"/>
        <v>0</v>
      </c>
      <c r="FQ347" s="28">
        <f t="shared" ca="1" si="595"/>
        <v>0</v>
      </c>
      <c r="FR347" s="28">
        <f t="shared" ca="1" si="595"/>
        <v>0</v>
      </c>
      <c r="FS347" s="28">
        <f t="shared" ca="1" si="595"/>
        <v>0</v>
      </c>
      <c r="FT347" s="28">
        <f t="shared" ca="1" si="595"/>
        <v>0</v>
      </c>
      <c r="FU347" s="28">
        <f t="shared" ca="1" si="595"/>
        <v>0</v>
      </c>
      <c r="FV347" s="28">
        <f t="shared" ca="1" si="595"/>
        <v>0</v>
      </c>
      <c r="FW347" s="28">
        <f t="shared" ca="1" si="595"/>
        <v>0</v>
      </c>
      <c r="FX347" s="28">
        <f t="shared" ca="1" si="595"/>
        <v>0</v>
      </c>
      <c r="FY347" s="28">
        <f t="shared" ca="1" si="595"/>
        <v>0</v>
      </c>
      <c r="FZ347" s="28">
        <f t="shared" ca="1" si="595"/>
        <v>0</v>
      </c>
      <c r="GA347" s="28">
        <f t="shared" ca="1" si="595"/>
        <v>0</v>
      </c>
      <c r="GB347" s="28">
        <f t="shared" ca="1" si="595"/>
        <v>0</v>
      </c>
      <c r="GC347" s="28">
        <f t="shared" ca="1" si="595"/>
        <v>0</v>
      </c>
      <c r="GD347" s="28">
        <f t="shared" ca="1" si="595"/>
        <v>0</v>
      </c>
      <c r="GE347" s="28">
        <f t="shared" ca="1" si="595"/>
        <v>0</v>
      </c>
      <c r="GF347" s="28">
        <f t="shared" ca="1" si="595"/>
        <v>0</v>
      </c>
      <c r="GG347" s="28">
        <f t="shared" ca="1" si="595"/>
        <v>0</v>
      </c>
      <c r="GH347" s="28">
        <f t="shared" ca="1" si="595"/>
        <v>0</v>
      </c>
      <c r="GI347" s="28">
        <f t="shared" ca="1" si="595"/>
        <v>0</v>
      </c>
      <c r="GJ347" s="28">
        <f t="shared" ca="1" si="595"/>
        <v>0</v>
      </c>
      <c r="GK347" s="28">
        <f t="shared" ca="1" si="595"/>
        <v>0</v>
      </c>
      <c r="GL347" s="28">
        <f t="shared" ca="1" si="595"/>
        <v>0</v>
      </c>
      <c r="GM347" s="28">
        <f t="shared" ca="1" si="595"/>
        <v>0</v>
      </c>
      <c r="GN347" s="28">
        <f t="shared" ref="GN347:IV347" ca="1" si="596">MAX(($B$121-(PI()*(($G$73+GN$331))^2)),0)</f>
        <v>0</v>
      </c>
      <c r="GO347" s="28">
        <f t="shared" ca="1" si="596"/>
        <v>0</v>
      </c>
      <c r="GP347" s="28">
        <f t="shared" ca="1" si="596"/>
        <v>0</v>
      </c>
      <c r="GQ347" s="28">
        <f t="shared" ca="1" si="596"/>
        <v>0</v>
      </c>
      <c r="GR347" s="28">
        <f t="shared" ca="1" si="596"/>
        <v>0</v>
      </c>
      <c r="GS347" s="28">
        <f t="shared" ca="1" si="596"/>
        <v>0</v>
      </c>
      <c r="GT347" s="28">
        <f t="shared" ca="1" si="596"/>
        <v>0</v>
      </c>
      <c r="GU347" s="28">
        <f t="shared" ca="1" si="596"/>
        <v>0</v>
      </c>
      <c r="GV347" s="28">
        <f t="shared" ca="1" si="596"/>
        <v>0</v>
      </c>
      <c r="GW347" s="28">
        <f t="shared" ca="1" si="596"/>
        <v>0</v>
      </c>
      <c r="GX347" s="28">
        <f t="shared" ca="1" si="596"/>
        <v>0</v>
      </c>
      <c r="GY347" s="28">
        <f t="shared" ca="1" si="596"/>
        <v>0</v>
      </c>
      <c r="GZ347" s="28">
        <f t="shared" ca="1" si="596"/>
        <v>0</v>
      </c>
      <c r="HA347" s="28">
        <f t="shared" ca="1" si="596"/>
        <v>0</v>
      </c>
      <c r="HB347" s="28">
        <f t="shared" ca="1" si="596"/>
        <v>0</v>
      </c>
      <c r="HC347" s="28">
        <f t="shared" ca="1" si="596"/>
        <v>0</v>
      </c>
      <c r="HD347" s="28">
        <f t="shared" ca="1" si="596"/>
        <v>0</v>
      </c>
      <c r="HE347" s="28">
        <f t="shared" ca="1" si="596"/>
        <v>0</v>
      </c>
      <c r="HF347" s="28">
        <f t="shared" ca="1" si="596"/>
        <v>0</v>
      </c>
      <c r="HG347" s="28">
        <f t="shared" ca="1" si="596"/>
        <v>0</v>
      </c>
      <c r="HH347" s="28">
        <f t="shared" ca="1" si="596"/>
        <v>0</v>
      </c>
      <c r="HI347" s="28">
        <f t="shared" ca="1" si="596"/>
        <v>0</v>
      </c>
      <c r="HJ347" s="28">
        <f t="shared" ca="1" si="596"/>
        <v>0</v>
      </c>
      <c r="HK347" s="28">
        <f t="shared" ca="1" si="596"/>
        <v>0</v>
      </c>
      <c r="HL347" s="28">
        <f t="shared" ca="1" si="596"/>
        <v>0</v>
      </c>
      <c r="HM347" s="28">
        <f t="shared" ca="1" si="596"/>
        <v>0</v>
      </c>
      <c r="HN347" s="28">
        <f t="shared" ca="1" si="596"/>
        <v>0</v>
      </c>
      <c r="HO347" s="28">
        <f t="shared" ca="1" si="596"/>
        <v>0</v>
      </c>
      <c r="HP347" s="28">
        <f t="shared" ca="1" si="596"/>
        <v>0</v>
      </c>
      <c r="HQ347" s="28">
        <f t="shared" ca="1" si="596"/>
        <v>0</v>
      </c>
      <c r="HR347" s="28">
        <f t="shared" ca="1" si="596"/>
        <v>0</v>
      </c>
      <c r="HS347" s="28">
        <f t="shared" ca="1" si="596"/>
        <v>0</v>
      </c>
      <c r="HT347" s="28">
        <f t="shared" ca="1" si="596"/>
        <v>0</v>
      </c>
      <c r="HU347" s="28">
        <f t="shared" ca="1" si="596"/>
        <v>0</v>
      </c>
      <c r="HV347" s="28">
        <f t="shared" ca="1" si="596"/>
        <v>0</v>
      </c>
      <c r="HW347" s="28">
        <f t="shared" ca="1" si="596"/>
        <v>0</v>
      </c>
      <c r="HX347" s="28">
        <f t="shared" ca="1" si="596"/>
        <v>0</v>
      </c>
      <c r="HY347" s="28">
        <f t="shared" ca="1" si="596"/>
        <v>0</v>
      </c>
      <c r="HZ347" s="28">
        <f t="shared" ca="1" si="596"/>
        <v>0</v>
      </c>
      <c r="IA347" s="28">
        <f t="shared" ca="1" si="596"/>
        <v>0</v>
      </c>
      <c r="IB347" s="28">
        <f t="shared" ca="1" si="596"/>
        <v>0</v>
      </c>
      <c r="IC347" s="28">
        <f t="shared" ca="1" si="596"/>
        <v>0</v>
      </c>
      <c r="ID347" s="28">
        <f t="shared" ca="1" si="596"/>
        <v>0</v>
      </c>
      <c r="IE347" s="28">
        <f t="shared" ca="1" si="596"/>
        <v>0</v>
      </c>
      <c r="IF347" s="28">
        <f t="shared" ca="1" si="596"/>
        <v>0</v>
      </c>
      <c r="IG347" s="28">
        <f t="shared" ca="1" si="596"/>
        <v>0</v>
      </c>
      <c r="IH347" s="28">
        <f t="shared" ca="1" si="596"/>
        <v>0</v>
      </c>
      <c r="II347" s="28">
        <f t="shared" ca="1" si="596"/>
        <v>0</v>
      </c>
      <c r="IJ347" s="28">
        <f t="shared" ca="1" si="596"/>
        <v>0</v>
      </c>
      <c r="IK347" s="28">
        <f t="shared" ca="1" si="596"/>
        <v>0</v>
      </c>
      <c r="IL347" s="28">
        <f t="shared" ca="1" si="596"/>
        <v>0</v>
      </c>
      <c r="IM347" s="28">
        <f t="shared" ca="1" si="596"/>
        <v>0</v>
      </c>
      <c r="IN347" s="28">
        <f t="shared" ca="1" si="596"/>
        <v>0</v>
      </c>
      <c r="IO347" s="28">
        <f t="shared" ca="1" si="596"/>
        <v>0</v>
      </c>
      <c r="IP347" s="28">
        <f t="shared" ca="1" si="596"/>
        <v>0</v>
      </c>
      <c r="IQ347" s="28">
        <f t="shared" ca="1" si="596"/>
        <v>0</v>
      </c>
      <c r="IR347" s="28">
        <f t="shared" ca="1" si="596"/>
        <v>0</v>
      </c>
      <c r="IS347" s="28">
        <f t="shared" ca="1" si="596"/>
        <v>0</v>
      </c>
      <c r="IT347" s="28">
        <f t="shared" ca="1" si="596"/>
        <v>0</v>
      </c>
      <c r="IU347" s="28">
        <f t="shared" ca="1" si="596"/>
        <v>0</v>
      </c>
      <c r="IV347" s="28">
        <f t="shared" ca="1" si="596"/>
        <v>0</v>
      </c>
    </row>
    <row r="348" spans="1:256" s="38" customFormat="1" x14ac:dyDescent="0.15">
      <c r="A348" s="24" t="s">
        <v>375</v>
      </c>
      <c r="B348" s="28" t="s">
        <v>18</v>
      </c>
      <c r="C348" s="28"/>
      <c r="D348" s="28">
        <f t="shared" ref="D348:BO348" ca="1" si="597">IF(D339=0,0,($G$73+D331)-($G$73+D331*SIN(ACOS(((PI()*$G$73)/($B$73-1))/D331))))</f>
        <v>0</v>
      </c>
      <c r="E348" s="28">
        <f t="shared" ca="1" si="597"/>
        <v>0</v>
      </c>
      <c r="F348" s="28">
        <f t="shared" ca="1" si="597"/>
        <v>0</v>
      </c>
      <c r="G348" s="28">
        <f t="shared" ca="1" si="597"/>
        <v>0</v>
      </c>
      <c r="H348" s="28">
        <f t="shared" ca="1" si="597"/>
        <v>0</v>
      </c>
      <c r="I348" s="28">
        <f t="shared" ca="1" si="597"/>
        <v>0</v>
      </c>
      <c r="J348" s="28">
        <f t="shared" ca="1" si="597"/>
        <v>0</v>
      </c>
      <c r="K348" s="28">
        <f t="shared" ca="1" si="597"/>
        <v>0</v>
      </c>
      <c r="L348" s="28">
        <f t="shared" ca="1" si="597"/>
        <v>0</v>
      </c>
      <c r="M348" s="28">
        <f t="shared" ca="1" si="597"/>
        <v>0</v>
      </c>
      <c r="N348" s="28">
        <f t="shared" ca="1" si="597"/>
        <v>0</v>
      </c>
      <c r="O348" s="28">
        <f t="shared" ca="1" si="597"/>
        <v>0</v>
      </c>
      <c r="P348" s="28">
        <f t="shared" ca="1" si="597"/>
        <v>0</v>
      </c>
      <c r="Q348" s="28">
        <f t="shared" ca="1" si="597"/>
        <v>0</v>
      </c>
      <c r="R348" s="28">
        <f t="shared" ca="1" si="597"/>
        <v>0</v>
      </c>
      <c r="S348" s="28">
        <f t="shared" ca="1" si="597"/>
        <v>0</v>
      </c>
      <c r="T348" s="28">
        <f t="shared" ca="1" si="597"/>
        <v>0</v>
      </c>
      <c r="U348" s="28">
        <f t="shared" ca="1" si="597"/>
        <v>0</v>
      </c>
      <c r="V348" s="28">
        <f t="shared" ca="1" si="597"/>
        <v>0</v>
      </c>
      <c r="W348" s="28">
        <f t="shared" ca="1" si="597"/>
        <v>0</v>
      </c>
      <c r="X348" s="28">
        <f t="shared" ca="1" si="597"/>
        <v>0</v>
      </c>
      <c r="Y348" s="28">
        <f t="shared" ca="1" si="597"/>
        <v>0</v>
      </c>
      <c r="Z348" s="28">
        <f t="shared" ca="1" si="597"/>
        <v>0</v>
      </c>
      <c r="AA348" s="28">
        <f t="shared" ca="1" si="597"/>
        <v>0</v>
      </c>
      <c r="AB348" s="28">
        <f t="shared" ca="1" si="597"/>
        <v>0</v>
      </c>
      <c r="AC348" s="28">
        <f t="shared" ca="1" si="597"/>
        <v>0</v>
      </c>
      <c r="AD348" s="28">
        <f t="shared" ca="1" si="597"/>
        <v>0</v>
      </c>
      <c r="AE348" s="28">
        <f t="shared" ca="1" si="597"/>
        <v>0</v>
      </c>
      <c r="AF348" s="28">
        <f t="shared" ca="1" si="597"/>
        <v>0</v>
      </c>
      <c r="AG348" s="28">
        <f t="shared" ca="1" si="597"/>
        <v>0</v>
      </c>
      <c r="AH348" s="28">
        <f t="shared" ca="1" si="597"/>
        <v>0</v>
      </c>
      <c r="AI348" s="28">
        <f t="shared" ca="1" si="597"/>
        <v>0</v>
      </c>
      <c r="AJ348" s="28">
        <f t="shared" ca="1" si="597"/>
        <v>0</v>
      </c>
      <c r="AK348" s="28">
        <f t="shared" ca="1" si="597"/>
        <v>0</v>
      </c>
      <c r="AL348" s="28">
        <f t="shared" ca="1" si="597"/>
        <v>0</v>
      </c>
      <c r="AM348" s="28">
        <f t="shared" ca="1" si="597"/>
        <v>0</v>
      </c>
      <c r="AN348" s="28">
        <f t="shared" ca="1" si="597"/>
        <v>0</v>
      </c>
      <c r="AO348" s="28">
        <f t="shared" ca="1" si="597"/>
        <v>0</v>
      </c>
      <c r="AP348" s="28">
        <f t="shared" ca="1" si="597"/>
        <v>0</v>
      </c>
      <c r="AQ348" s="28">
        <f t="shared" ca="1" si="597"/>
        <v>0</v>
      </c>
      <c r="AR348" s="28">
        <f t="shared" ca="1" si="597"/>
        <v>0</v>
      </c>
      <c r="AS348" s="28">
        <f t="shared" ca="1" si="597"/>
        <v>0</v>
      </c>
      <c r="AT348" s="28">
        <f t="shared" ca="1" si="597"/>
        <v>0</v>
      </c>
      <c r="AU348" s="28">
        <f t="shared" ca="1" si="597"/>
        <v>0</v>
      </c>
      <c r="AV348" s="28">
        <f t="shared" ca="1" si="597"/>
        <v>0</v>
      </c>
      <c r="AW348" s="28">
        <f t="shared" ca="1" si="597"/>
        <v>0</v>
      </c>
      <c r="AX348" s="28">
        <f t="shared" ca="1" si="597"/>
        <v>0</v>
      </c>
      <c r="AY348" s="28">
        <f t="shared" ca="1" si="597"/>
        <v>0</v>
      </c>
      <c r="AZ348" s="28">
        <f t="shared" ca="1" si="597"/>
        <v>0</v>
      </c>
      <c r="BA348" s="28">
        <f t="shared" ca="1" si="597"/>
        <v>0</v>
      </c>
      <c r="BB348" s="28">
        <f t="shared" ca="1" si="597"/>
        <v>0</v>
      </c>
      <c r="BC348" s="28">
        <f t="shared" ca="1" si="597"/>
        <v>0</v>
      </c>
      <c r="BD348" s="28">
        <f t="shared" ca="1" si="597"/>
        <v>0</v>
      </c>
      <c r="BE348" s="28">
        <f t="shared" ca="1" si="597"/>
        <v>0</v>
      </c>
      <c r="BF348" s="28">
        <f t="shared" ca="1" si="597"/>
        <v>0</v>
      </c>
      <c r="BG348" s="28">
        <f t="shared" ca="1" si="597"/>
        <v>0</v>
      </c>
      <c r="BH348" s="28">
        <f t="shared" ca="1" si="597"/>
        <v>0</v>
      </c>
      <c r="BI348" s="28">
        <f t="shared" ca="1" si="597"/>
        <v>0</v>
      </c>
      <c r="BJ348" s="28">
        <f t="shared" ca="1" si="597"/>
        <v>0</v>
      </c>
      <c r="BK348" s="28">
        <f t="shared" ca="1" si="597"/>
        <v>0</v>
      </c>
      <c r="BL348" s="28">
        <f t="shared" ca="1" si="597"/>
        <v>0</v>
      </c>
      <c r="BM348" s="28">
        <f t="shared" ca="1" si="597"/>
        <v>0</v>
      </c>
      <c r="BN348" s="28">
        <f t="shared" ca="1" si="597"/>
        <v>0</v>
      </c>
      <c r="BO348" s="28">
        <f t="shared" ca="1" si="597"/>
        <v>0</v>
      </c>
      <c r="BP348" s="28">
        <f t="shared" ref="BP348:EA348" ca="1" si="598">IF(BP339=0,0,($G$73+BP331)-($G$73+BP331*SIN(ACOS(((PI()*$G$73)/($B$73-1))/BP331))))</f>
        <v>0</v>
      </c>
      <c r="BQ348" s="28">
        <f t="shared" ca="1" si="598"/>
        <v>0</v>
      </c>
      <c r="BR348" s="28">
        <f t="shared" ca="1" si="598"/>
        <v>0</v>
      </c>
      <c r="BS348" s="28">
        <f t="shared" ca="1" si="598"/>
        <v>0</v>
      </c>
      <c r="BT348" s="28">
        <f t="shared" ca="1" si="598"/>
        <v>0</v>
      </c>
      <c r="BU348" s="28">
        <f t="shared" ca="1" si="598"/>
        <v>0</v>
      </c>
      <c r="BV348" s="28">
        <f t="shared" ca="1" si="598"/>
        <v>0</v>
      </c>
      <c r="BW348" s="28">
        <f t="shared" ca="1" si="598"/>
        <v>0</v>
      </c>
      <c r="BX348" s="28">
        <f t="shared" ca="1" si="598"/>
        <v>0</v>
      </c>
      <c r="BY348" s="28">
        <f t="shared" ca="1" si="598"/>
        <v>0</v>
      </c>
      <c r="BZ348" s="28">
        <f t="shared" ca="1" si="598"/>
        <v>0</v>
      </c>
      <c r="CA348" s="28">
        <f t="shared" ca="1" si="598"/>
        <v>0</v>
      </c>
      <c r="CB348" s="28">
        <f t="shared" ca="1" si="598"/>
        <v>0</v>
      </c>
      <c r="CC348" s="28">
        <f t="shared" ca="1" si="598"/>
        <v>0</v>
      </c>
      <c r="CD348" s="28">
        <f t="shared" ca="1" si="598"/>
        <v>0</v>
      </c>
      <c r="CE348" s="28">
        <f t="shared" ca="1" si="598"/>
        <v>0</v>
      </c>
      <c r="CF348" s="28">
        <f t="shared" ca="1" si="598"/>
        <v>0</v>
      </c>
      <c r="CG348" s="28">
        <f t="shared" ca="1" si="598"/>
        <v>0</v>
      </c>
      <c r="CH348" s="28">
        <f t="shared" ca="1" si="598"/>
        <v>0</v>
      </c>
      <c r="CI348" s="28">
        <f t="shared" ca="1" si="598"/>
        <v>0</v>
      </c>
      <c r="CJ348" s="28">
        <f t="shared" ca="1" si="598"/>
        <v>0</v>
      </c>
      <c r="CK348" s="28">
        <f t="shared" ca="1" si="598"/>
        <v>0</v>
      </c>
      <c r="CL348" s="28">
        <f t="shared" ca="1" si="598"/>
        <v>0</v>
      </c>
      <c r="CM348" s="28">
        <f t="shared" ca="1" si="598"/>
        <v>0</v>
      </c>
      <c r="CN348" s="28">
        <f t="shared" ca="1" si="598"/>
        <v>0</v>
      </c>
      <c r="CO348" s="28">
        <f t="shared" ca="1" si="598"/>
        <v>0</v>
      </c>
      <c r="CP348" s="28">
        <f t="shared" ca="1" si="598"/>
        <v>0</v>
      </c>
      <c r="CQ348" s="28">
        <f t="shared" ca="1" si="598"/>
        <v>0</v>
      </c>
      <c r="CR348" s="28">
        <f t="shared" ca="1" si="598"/>
        <v>0</v>
      </c>
      <c r="CS348" s="28">
        <f t="shared" ca="1" si="598"/>
        <v>0</v>
      </c>
      <c r="CT348" s="28">
        <f t="shared" ca="1" si="598"/>
        <v>0</v>
      </c>
      <c r="CU348" s="28">
        <f t="shared" ca="1" si="598"/>
        <v>0</v>
      </c>
      <c r="CV348" s="28">
        <f t="shared" ca="1" si="598"/>
        <v>0</v>
      </c>
      <c r="CW348" s="28">
        <f t="shared" ca="1" si="598"/>
        <v>0</v>
      </c>
      <c r="CX348" s="28">
        <f t="shared" ca="1" si="598"/>
        <v>0</v>
      </c>
      <c r="CY348" s="28">
        <f t="shared" ca="1" si="598"/>
        <v>0</v>
      </c>
      <c r="CZ348" s="28">
        <f t="shared" ca="1" si="598"/>
        <v>0</v>
      </c>
      <c r="DA348" s="28">
        <f t="shared" ca="1" si="598"/>
        <v>0</v>
      </c>
      <c r="DB348" s="28">
        <f t="shared" ca="1" si="598"/>
        <v>0</v>
      </c>
      <c r="DC348" s="28">
        <f t="shared" ca="1" si="598"/>
        <v>0</v>
      </c>
      <c r="DD348" s="28">
        <f t="shared" ca="1" si="598"/>
        <v>0</v>
      </c>
      <c r="DE348" s="28">
        <f t="shared" ca="1" si="598"/>
        <v>0</v>
      </c>
      <c r="DF348" s="28">
        <f t="shared" ca="1" si="598"/>
        <v>0</v>
      </c>
      <c r="DG348" s="28">
        <f t="shared" ca="1" si="598"/>
        <v>0</v>
      </c>
      <c r="DH348" s="28">
        <f t="shared" ca="1" si="598"/>
        <v>0</v>
      </c>
      <c r="DI348" s="28">
        <f t="shared" ca="1" si="598"/>
        <v>0</v>
      </c>
      <c r="DJ348" s="28">
        <f t="shared" ca="1" si="598"/>
        <v>0</v>
      </c>
      <c r="DK348" s="28">
        <f t="shared" ca="1" si="598"/>
        <v>0</v>
      </c>
      <c r="DL348" s="28">
        <f t="shared" ca="1" si="598"/>
        <v>0</v>
      </c>
      <c r="DM348" s="28">
        <f t="shared" ca="1" si="598"/>
        <v>0</v>
      </c>
      <c r="DN348" s="28">
        <f t="shared" ca="1" si="598"/>
        <v>0</v>
      </c>
      <c r="DO348" s="28">
        <f t="shared" ca="1" si="598"/>
        <v>0</v>
      </c>
      <c r="DP348" s="28">
        <f t="shared" ca="1" si="598"/>
        <v>0</v>
      </c>
      <c r="DQ348" s="28">
        <f t="shared" ca="1" si="598"/>
        <v>0</v>
      </c>
      <c r="DR348" s="28">
        <f t="shared" ca="1" si="598"/>
        <v>0</v>
      </c>
      <c r="DS348" s="28">
        <f t="shared" ca="1" si="598"/>
        <v>0</v>
      </c>
      <c r="DT348" s="28">
        <f t="shared" ca="1" si="598"/>
        <v>0</v>
      </c>
      <c r="DU348" s="28">
        <f t="shared" ca="1" si="598"/>
        <v>0</v>
      </c>
      <c r="DV348" s="28">
        <f t="shared" ca="1" si="598"/>
        <v>0</v>
      </c>
      <c r="DW348" s="28">
        <f t="shared" ca="1" si="598"/>
        <v>0</v>
      </c>
      <c r="DX348" s="28">
        <f t="shared" ca="1" si="598"/>
        <v>0</v>
      </c>
      <c r="DY348" s="28">
        <f t="shared" ca="1" si="598"/>
        <v>0</v>
      </c>
      <c r="DZ348" s="28">
        <f t="shared" ca="1" si="598"/>
        <v>0</v>
      </c>
      <c r="EA348" s="28">
        <f t="shared" ca="1" si="598"/>
        <v>0</v>
      </c>
      <c r="EB348" s="28">
        <f t="shared" ref="EB348:GM348" ca="1" si="599">IF(EB339=0,0,($G$73+EB331)-($G$73+EB331*SIN(ACOS(((PI()*$G$73)/($B$73-1))/EB331))))</f>
        <v>0</v>
      </c>
      <c r="EC348" s="28">
        <f t="shared" ca="1" si="599"/>
        <v>0</v>
      </c>
      <c r="ED348" s="28">
        <f t="shared" ca="1" si="599"/>
        <v>0</v>
      </c>
      <c r="EE348" s="28">
        <f t="shared" ca="1" si="599"/>
        <v>0</v>
      </c>
      <c r="EF348" s="28">
        <f t="shared" ca="1" si="599"/>
        <v>0</v>
      </c>
      <c r="EG348" s="28">
        <f t="shared" ca="1" si="599"/>
        <v>0</v>
      </c>
      <c r="EH348" s="28">
        <f t="shared" ca="1" si="599"/>
        <v>0</v>
      </c>
      <c r="EI348" s="28">
        <f t="shared" ca="1" si="599"/>
        <v>0</v>
      </c>
      <c r="EJ348" s="28">
        <f t="shared" ca="1" si="599"/>
        <v>0</v>
      </c>
      <c r="EK348" s="28">
        <f t="shared" ca="1" si="599"/>
        <v>0</v>
      </c>
      <c r="EL348" s="28">
        <f t="shared" ca="1" si="599"/>
        <v>0</v>
      </c>
      <c r="EM348" s="28">
        <f t="shared" ca="1" si="599"/>
        <v>0</v>
      </c>
      <c r="EN348" s="28">
        <f t="shared" ca="1" si="599"/>
        <v>0</v>
      </c>
      <c r="EO348" s="28">
        <f t="shared" ca="1" si="599"/>
        <v>0</v>
      </c>
      <c r="EP348" s="28">
        <f t="shared" ca="1" si="599"/>
        <v>0</v>
      </c>
      <c r="EQ348" s="28">
        <f t="shared" ca="1" si="599"/>
        <v>0</v>
      </c>
      <c r="ER348" s="28">
        <f t="shared" ca="1" si="599"/>
        <v>0</v>
      </c>
      <c r="ES348" s="28">
        <f t="shared" ca="1" si="599"/>
        <v>0</v>
      </c>
      <c r="ET348" s="28">
        <f t="shared" ca="1" si="599"/>
        <v>0</v>
      </c>
      <c r="EU348" s="28">
        <f t="shared" ca="1" si="599"/>
        <v>0</v>
      </c>
      <c r="EV348" s="28">
        <f t="shared" ca="1" si="599"/>
        <v>0</v>
      </c>
      <c r="EW348" s="28">
        <f t="shared" ca="1" si="599"/>
        <v>0</v>
      </c>
      <c r="EX348" s="28">
        <f t="shared" ca="1" si="599"/>
        <v>0</v>
      </c>
      <c r="EY348" s="28">
        <f t="shared" ca="1" si="599"/>
        <v>0</v>
      </c>
      <c r="EZ348" s="28">
        <f t="shared" ca="1" si="599"/>
        <v>0</v>
      </c>
      <c r="FA348" s="28">
        <f t="shared" ca="1" si="599"/>
        <v>0</v>
      </c>
      <c r="FB348" s="28">
        <f t="shared" ca="1" si="599"/>
        <v>0</v>
      </c>
      <c r="FC348" s="28">
        <f t="shared" ca="1" si="599"/>
        <v>0</v>
      </c>
      <c r="FD348" s="28">
        <f t="shared" ca="1" si="599"/>
        <v>0</v>
      </c>
      <c r="FE348" s="28">
        <f t="shared" ca="1" si="599"/>
        <v>0</v>
      </c>
      <c r="FF348" s="28">
        <f t="shared" ca="1" si="599"/>
        <v>0</v>
      </c>
      <c r="FG348" s="28">
        <f t="shared" ca="1" si="599"/>
        <v>0</v>
      </c>
      <c r="FH348" s="28">
        <f t="shared" ca="1" si="599"/>
        <v>0</v>
      </c>
      <c r="FI348" s="28">
        <f t="shared" ca="1" si="599"/>
        <v>0</v>
      </c>
      <c r="FJ348" s="28">
        <f t="shared" ca="1" si="599"/>
        <v>0</v>
      </c>
      <c r="FK348" s="28">
        <f t="shared" ca="1" si="599"/>
        <v>0</v>
      </c>
      <c r="FL348" s="28">
        <f t="shared" ca="1" si="599"/>
        <v>0</v>
      </c>
      <c r="FM348" s="28">
        <f t="shared" ca="1" si="599"/>
        <v>0</v>
      </c>
      <c r="FN348" s="28">
        <f t="shared" ca="1" si="599"/>
        <v>0</v>
      </c>
      <c r="FO348" s="28">
        <f t="shared" ca="1" si="599"/>
        <v>0</v>
      </c>
      <c r="FP348" s="28">
        <f t="shared" ca="1" si="599"/>
        <v>0</v>
      </c>
      <c r="FQ348" s="28">
        <f t="shared" ca="1" si="599"/>
        <v>0</v>
      </c>
      <c r="FR348" s="28">
        <f t="shared" ca="1" si="599"/>
        <v>0</v>
      </c>
      <c r="FS348" s="28">
        <f t="shared" ca="1" si="599"/>
        <v>0</v>
      </c>
      <c r="FT348" s="28">
        <f t="shared" ca="1" si="599"/>
        <v>0</v>
      </c>
      <c r="FU348" s="28">
        <f t="shared" ca="1" si="599"/>
        <v>0</v>
      </c>
      <c r="FV348" s="28">
        <f t="shared" ca="1" si="599"/>
        <v>0</v>
      </c>
      <c r="FW348" s="28">
        <f t="shared" ca="1" si="599"/>
        <v>0</v>
      </c>
      <c r="FX348" s="28">
        <f t="shared" ca="1" si="599"/>
        <v>0</v>
      </c>
      <c r="FY348" s="28">
        <f t="shared" ca="1" si="599"/>
        <v>0</v>
      </c>
      <c r="FZ348" s="28">
        <f t="shared" ca="1" si="599"/>
        <v>0</v>
      </c>
      <c r="GA348" s="28">
        <f t="shared" ca="1" si="599"/>
        <v>0</v>
      </c>
      <c r="GB348" s="28">
        <f t="shared" ca="1" si="599"/>
        <v>0</v>
      </c>
      <c r="GC348" s="28">
        <f t="shared" ca="1" si="599"/>
        <v>0</v>
      </c>
      <c r="GD348" s="28">
        <f t="shared" ca="1" si="599"/>
        <v>0</v>
      </c>
      <c r="GE348" s="28">
        <f t="shared" ca="1" si="599"/>
        <v>0</v>
      </c>
      <c r="GF348" s="28">
        <f t="shared" ca="1" si="599"/>
        <v>0</v>
      </c>
      <c r="GG348" s="28">
        <f t="shared" ca="1" si="599"/>
        <v>0</v>
      </c>
      <c r="GH348" s="28">
        <f t="shared" ca="1" si="599"/>
        <v>0</v>
      </c>
      <c r="GI348" s="28">
        <f t="shared" ca="1" si="599"/>
        <v>0</v>
      </c>
      <c r="GJ348" s="28">
        <f t="shared" ca="1" si="599"/>
        <v>0</v>
      </c>
      <c r="GK348" s="28">
        <f t="shared" ca="1" si="599"/>
        <v>0</v>
      </c>
      <c r="GL348" s="28">
        <f t="shared" ca="1" si="599"/>
        <v>0</v>
      </c>
      <c r="GM348" s="28">
        <f t="shared" ca="1" si="599"/>
        <v>0</v>
      </c>
      <c r="GN348" s="28">
        <f t="shared" ref="GN348:IV348" ca="1" si="600">IF(GN339=0,0,($G$73+GN331)-($G$73+GN331*SIN(ACOS(((PI()*$G$73)/($B$73-1))/GN331))))</f>
        <v>0</v>
      </c>
      <c r="GO348" s="28">
        <f t="shared" ca="1" si="600"/>
        <v>0</v>
      </c>
      <c r="GP348" s="28">
        <f t="shared" ca="1" si="600"/>
        <v>0</v>
      </c>
      <c r="GQ348" s="28">
        <f t="shared" ca="1" si="600"/>
        <v>0</v>
      </c>
      <c r="GR348" s="28">
        <f t="shared" ca="1" si="600"/>
        <v>0</v>
      </c>
      <c r="GS348" s="28">
        <f t="shared" ca="1" si="600"/>
        <v>0</v>
      </c>
      <c r="GT348" s="28">
        <f t="shared" ca="1" si="600"/>
        <v>0</v>
      </c>
      <c r="GU348" s="28">
        <f t="shared" ca="1" si="600"/>
        <v>0</v>
      </c>
      <c r="GV348" s="28">
        <f t="shared" ca="1" si="600"/>
        <v>0</v>
      </c>
      <c r="GW348" s="28">
        <f t="shared" ca="1" si="600"/>
        <v>0</v>
      </c>
      <c r="GX348" s="28">
        <f t="shared" ca="1" si="600"/>
        <v>0</v>
      </c>
      <c r="GY348" s="28">
        <f t="shared" ca="1" si="600"/>
        <v>0</v>
      </c>
      <c r="GZ348" s="28">
        <f t="shared" ca="1" si="600"/>
        <v>0</v>
      </c>
      <c r="HA348" s="28">
        <f t="shared" ca="1" si="600"/>
        <v>0</v>
      </c>
      <c r="HB348" s="28">
        <f t="shared" ca="1" si="600"/>
        <v>0</v>
      </c>
      <c r="HC348" s="28">
        <f t="shared" ca="1" si="600"/>
        <v>0</v>
      </c>
      <c r="HD348" s="28">
        <f t="shared" ca="1" si="600"/>
        <v>0</v>
      </c>
      <c r="HE348" s="28">
        <f t="shared" ca="1" si="600"/>
        <v>0</v>
      </c>
      <c r="HF348" s="28">
        <f t="shared" ca="1" si="600"/>
        <v>0</v>
      </c>
      <c r="HG348" s="28">
        <f t="shared" ca="1" si="600"/>
        <v>0</v>
      </c>
      <c r="HH348" s="28">
        <f t="shared" ca="1" si="600"/>
        <v>0</v>
      </c>
      <c r="HI348" s="28">
        <f t="shared" ca="1" si="600"/>
        <v>0</v>
      </c>
      <c r="HJ348" s="28">
        <f t="shared" ca="1" si="600"/>
        <v>0</v>
      </c>
      <c r="HK348" s="28">
        <f t="shared" ca="1" si="600"/>
        <v>0</v>
      </c>
      <c r="HL348" s="28">
        <f t="shared" ca="1" si="600"/>
        <v>0</v>
      </c>
      <c r="HM348" s="28">
        <f t="shared" ca="1" si="600"/>
        <v>0</v>
      </c>
      <c r="HN348" s="28">
        <f t="shared" ca="1" si="600"/>
        <v>0</v>
      </c>
      <c r="HO348" s="28">
        <f t="shared" ca="1" si="600"/>
        <v>0</v>
      </c>
      <c r="HP348" s="28">
        <f t="shared" ca="1" si="600"/>
        <v>0</v>
      </c>
      <c r="HQ348" s="28">
        <f t="shared" ca="1" si="600"/>
        <v>0</v>
      </c>
      <c r="HR348" s="28">
        <f t="shared" ca="1" si="600"/>
        <v>0</v>
      </c>
      <c r="HS348" s="28">
        <f t="shared" ca="1" si="600"/>
        <v>0</v>
      </c>
      <c r="HT348" s="28">
        <f t="shared" ca="1" si="600"/>
        <v>0</v>
      </c>
      <c r="HU348" s="28">
        <f t="shared" ca="1" si="600"/>
        <v>0</v>
      </c>
      <c r="HV348" s="28">
        <f t="shared" ca="1" si="600"/>
        <v>0</v>
      </c>
      <c r="HW348" s="28">
        <f t="shared" ca="1" si="600"/>
        <v>0</v>
      </c>
      <c r="HX348" s="28">
        <f t="shared" ca="1" si="600"/>
        <v>0</v>
      </c>
      <c r="HY348" s="28">
        <f t="shared" ca="1" si="600"/>
        <v>0</v>
      </c>
      <c r="HZ348" s="28">
        <f t="shared" ca="1" si="600"/>
        <v>0</v>
      </c>
      <c r="IA348" s="28">
        <f t="shared" ca="1" si="600"/>
        <v>0</v>
      </c>
      <c r="IB348" s="28">
        <f t="shared" ca="1" si="600"/>
        <v>0</v>
      </c>
      <c r="IC348" s="28">
        <f t="shared" ca="1" si="600"/>
        <v>0</v>
      </c>
      <c r="ID348" s="28">
        <f t="shared" ca="1" si="600"/>
        <v>0</v>
      </c>
      <c r="IE348" s="28">
        <f t="shared" ca="1" si="600"/>
        <v>0</v>
      </c>
      <c r="IF348" s="28">
        <f t="shared" ca="1" si="600"/>
        <v>0</v>
      </c>
      <c r="IG348" s="28">
        <f t="shared" ca="1" si="600"/>
        <v>0</v>
      </c>
      <c r="IH348" s="28">
        <f t="shared" ca="1" si="600"/>
        <v>0</v>
      </c>
      <c r="II348" s="28">
        <f t="shared" ca="1" si="600"/>
        <v>0</v>
      </c>
      <c r="IJ348" s="28">
        <f t="shared" ca="1" si="600"/>
        <v>0</v>
      </c>
      <c r="IK348" s="28">
        <f t="shared" ca="1" si="600"/>
        <v>0</v>
      </c>
      <c r="IL348" s="28">
        <f t="shared" ca="1" si="600"/>
        <v>0</v>
      </c>
      <c r="IM348" s="28">
        <f t="shared" ca="1" si="600"/>
        <v>0</v>
      </c>
      <c r="IN348" s="28">
        <f t="shared" ca="1" si="600"/>
        <v>0</v>
      </c>
      <c r="IO348" s="28">
        <f t="shared" ca="1" si="600"/>
        <v>0</v>
      </c>
      <c r="IP348" s="28">
        <f t="shared" ca="1" si="600"/>
        <v>0</v>
      </c>
      <c r="IQ348" s="28">
        <f t="shared" ca="1" si="600"/>
        <v>0</v>
      </c>
      <c r="IR348" s="28">
        <f t="shared" ca="1" si="600"/>
        <v>0</v>
      </c>
      <c r="IS348" s="28">
        <f t="shared" ca="1" si="600"/>
        <v>0</v>
      </c>
      <c r="IT348" s="28">
        <f t="shared" ca="1" si="600"/>
        <v>0</v>
      </c>
      <c r="IU348" s="28">
        <f t="shared" ca="1" si="600"/>
        <v>0</v>
      </c>
      <c r="IV348" s="28">
        <f t="shared" ca="1" si="600"/>
        <v>0</v>
      </c>
    </row>
    <row r="349" spans="1:256" x14ac:dyDescent="0.15">
      <c r="A349" s="24" t="s">
        <v>310</v>
      </c>
      <c r="B349" s="2" t="s">
        <v>35</v>
      </c>
      <c r="C349" s="4"/>
      <c r="D349" s="28">
        <f t="shared" ref="D349:BO349" ca="1" si="601">IF(D$339&gt;0,(MAX(($B$73-1)*D348*ABS(D348),0)),0)</f>
        <v>0</v>
      </c>
      <c r="E349" s="28">
        <f t="shared" ca="1" si="601"/>
        <v>0</v>
      </c>
      <c r="F349" s="28">
        <f t="shared" ca="1" si="601"/>
        <v>0</v>
      </c>
      <c r="G349" s="28">
        <f t="shared" ca="1" si="601"/>
        <v>0</v>
      </c>
      <c r="H349" s="28">
        <f t="shared" ca="1" si="601"/>
        <v>0</v>
      </c>
      <c r="I349" s="28">
        <f t="shared" ca="1" si="601"/>
        <v>0</v>
      </c>
      <c r="J349" s="28">
        <f t="shared" ca="1" si="601"/>
        <v>0</v>
      </c>
      <c r="K349" s="28">
        <f t="shared" ca="1" si="601"/>
        <v>0</v>
      </c>
      <c r="L349" s="28">
        <f t="shared" ca="1" si="601"/>
        <v>0</v>
      </c>
      <c r="M349" s="28">
        <f t="shared" ca="1" si="601"/>
        <v>0</v>
      </c>
      <c r="N349" s="28">
        <f t="shared" ca="1" si="601"/>
        <v>0</v>
      </c>
      <c r="O349" s="28">
        <f t="shared" ca="1" si="601"/>
        <v>0</v>
      </c>
      <c r="P349" s="28">
        <f t="shared" ca="1" si="601"/>
        <v>0</v>
      </c>
      <c r="Q349" s="28">
        <f t="shared" ca="1" si="601"/>
        <v>0</v>
      </c>
      <c r="R349" s="28">
        <f t="shared" ca="1" si="601"/>
        <v>0</v>
      </c>
      <c r="S349" s="28">
        <f t="shared" ca="1" si="601"/>
        <v>0</v>
      </c>
      <c r="T349" s="28">
        <f t="shared" ca="1" si="601"/>
        <v>0</v>
      </c>
      <c r="U349" s="28">
        <f t="shared" ca="1" si="601"/>
        <v>0</v>
      </c>
      <c r="V349" s="28">
        <f t="shared" ca="1" si="601"/>
        <v>0</v>
      </c>
      <c r="W349" s="28">
        <f t="shared" ca="1" si="601"/>
        <v>0</v>
      </c>
      <c r="X349" s="28">
        <f t="shared" ca="1" si="601"/>
        <v>0</v>
      </c>
      <c r="Y349" s="28">
        <f t="shared" ca="1" si="601"/>
        <v>0</v>
      </c>
      <c r="Z349" s="28">
        <f t="shared" ca="1" si="601"/>
        <v>0</v>
      </c>
      <c r="AA349" s="28">
        <f t="shared" ca="1" si="601"/>
        <v>0</v>
      </c>
      <c r="AB349" s="28">
        <f t="shared" ca="1" si="601"/>
        <v>0</v>
      </c>
      <c r="AC349" s="28">
        <f t="shared" ca="1" si="601"/>
        <v>0</v>
      </c>
      <c r="AD349" s="28">
        <f t="shared" ca="1" si="601"/>
        <v>0</v>
      </c>
      <c r="AE349" s="28">
        <f t="shared" ca="1" si="601"/>
        <v>0</v>
      </c>
      <c r="AF349" s="28">
        <f t="shared" ca="1" si="601"/>
        <v>0</v>
      </c>
      <c r="AG349" s="28">
        <f t="shared" ca="1" si="601"/>
        <v>0</v>
      </c>
      <c r="AH349" s="28">
        <f t="shared" ca="1" si="601"/>
        <v>0</v>
      </c>
      <c r="AI349" s="28">
        <f t="shared" ca="1" si="601"/>
        <v>0</v>
      </c>
      <c r="AJ349" s="28">
        <f t="shared" ca="1" si="601"/>
        <v>0</v>
      </c>
      <c r="AK349" s="28">
        <f t="shared" ca="1" si="601"/>
        <v>0</v>
      </c>
      <c r="AL349" s="28">
        <f t="shared" ca="1" si="601"/>
        <v>0</v>
      </c>
      <c r="AM349" s="28">
        <f t="shared" ca="1" si="601"/>
        <v>0</v>
      </c>
      <c r="AN349" s="28">
        <f t="shared" ca="1" si="601"/>
        <v>0</v>
      </c>
      <c r="AO349" s="28">
        <f t="shared" ca="1" si="601"/>
        <v>0</v>
      </c>
      <c r="AP349" s="28">
        <f t="shared" ca="1" si="601"/>
        <v>0</v>
      </c>
      <c r="AQ349" s="28">
        <f t="shared" ca="1" si="601"/>
        <v>0</v>
      </c>
      <c r="AR349" s="28">
        <f t="shared" ca="1" si="601"/>
        <v>0</v>
      </c>
      <c r="AS349" s="28">
        <f t="shared" ca="1" si="601"/>
        <v>0</v>
      </c>
      <c r="AT349" s="28">
        <f t="shared" ca="1" si="601"/>
        <v>0</v>
      </c>
      <c r="AU349" s="28">
        <f t="shared" ca="1" si="601"/>
        <v>0</v>
      </c>
      <c r="AV349" s="28">
        <f t="shared" ca="1" si="601"/>
        <v>0</v>
      </c>
      <c r="AW349" s="28">
        <f t="shared" ca="1" si="601"/>
        <v>0</v>
      </c>
      <c r="AX349" s="28">
        <f t="shared" ca="1" si="601"/>
        <v>0</v>
      </c>
      <c r="AY349" s="28">
        <f t="shared" ca="1" si="601"/>
        <v>0</v>
      </c>
      <c r="AZ349" s="28">
        <f t="shared" ca="1" si="601"/>
        <v>0</v>
      </c>
      <c r="BA349" s="28">
        <f t="shared" ca="1" si="601"/>
        <v>0</v>
      </c>
      <c r="BB349" s="28">
        <f t="shared" ca="1" si="601"/>
        <v>0</v>
      </c>
      <c r="BC349" s="28">
        <f t="shared" ca="1" si="601"/>
        <v>0</v>
      </c>
      <c r="BD349" s="28">
        <f t="shared" ca="1" si="601"/>
        <v>0</v>
      </c>
      <c r="BE349" s="28">
        <f t="shared" ca="1" si="601"/>
        <v>0</v>
      </c>
      <c r="BF349" s="28">
        <f t="shared" ca="1" si="601"/>
        <v>0</v>
      </c>
      <c r="BG349" s="28">
        <f t="shared" ca="1" si="601"/>
        <v>0</v>
      </c>
      <c r="BH349" s="28">
        <f t="shared" ca="1" si="601"/>
        <v>0</v>
      </c>
      <c r="BI349" s="28">
        <f t="shared" ca="1" si="601"/>
        <v>0</v>
      </c>
      <c r="BJ349" s="28">
        <f t="shared" ca="1" si="601"/>
        <v>0</v>
      </c>
      <c r="BK349" s="28">
        <f t="shared" ca="1" si="601"/>
        <v>0</v>
      </c>
      <c r="BL349" s="28">
        <f t="shared" ca="1" si="601"/>
        <v>0</v>
      </c>
      <c r="BM349" s="28">
        <f t="shared" ca="1" si="601"/>
        <v>0</v>
      </c>
      <c r="BN349" s="28">
        <f t="shared" ca="1" si="601"/>
        <v>0</v>
      </c>
      <c r="BO349" s="28">
        <f t="shared" ca="1" si="601"/>
        <v>0</v>
      </c>
      <c r="BP349" s="28">
        <f t="shared" ref="BP349:EA349" ca="1" si="602">IF(BP$339&gt;0,(MAX(($B$73-1)*BP348*ABS(BP348),0)),0)</f>
        <v>0</v>
      </c>
      <c r="BQ349" s="28">
        <f t="shared" ca="1" si="602"/>
        <v>0</v>
      </c>
      <c r="BR349" s="28">
        <f t="shared" ca="1" si="602"/>
        <v>0</v>
      </c>
      <c r="BS349" s="28">
        <f t="shared" ca="1" si="602"/>
        <v>0</v>
      </c>
      <c r="BT349" s="28">
        <f t="shared" ca="1" si="602"/>
        <v>0</v>
      </c>
      <c r="BU349" s="28">
        <f t="shared" ca="1" si="602"/>
        <v>0</v>
      </c>
      <c r="BV349" s="28">
        <f t="shared" ca="1" si="602"/>
        <v>0</v>
      </c>
      <c r="BW349" s="28">
        <f t="shared" ca="1" si="602"/>
        <v>0</v>
      </c>
      <c r="BX349" s="28">
        <f t="shared" ca="1" si="602"/>
        <v>0</v>
      </c>
      <c r="BY349" s="28">
        <f t="shared" ca="1" si="602"/>
        <v>0</v>
      </c>
      <c r="BZ349" s="28">
        <f t="shared" ca="1" si="602"/>
        <v>0</v>
      </c>
      <c r="CA349" s="28">
        <f t="shared" ca="1" si="602"/>
        <v>0</v>
      </c>
      <c r="CB349" s="28">
        <f t="shared" ca="1" si="602"/>
        <v>0</v>
      </c>
      <c r="CC349" s="28">
        <f t="shared" ca="1" si="602"/>
        <v>0</v>
      </c>
      <c r="CD349" s="28">
        <f t="shared" ca="1" si="602"/>
        <v>0</v>
      </c>
      <c r="CE349" s="28">
        <f t="shared" ca="1" si="602"/>
        <v>0</v>
      </c>
      <c r="CF349" s="28">
        <f t="shared" ca="1" si="602"/>
        <v>0</v>
      </c>
      <c r="CG349" s="28">
        <f t="shared" ca="1" si="602"/>
        <v>0</v>
      </c>
      <c r="CH349" s="28">
        <f t="shared" ca="1" si="602"/>
        <v>0</v>
      </c>
      <c r="CI349" s="28">
        <f t="shared" ca="1" si="602"/>
        <v>0</v>
      </c>
      <c r="CJ349" s="28">
        <f t="shared" ca="1" si="602"/>
        <v>0</v>
      </c>
      <c r="CK349" s="28">
        <f t="shared" ca="1" si="602"/>
        <v>0</v>
      </c>
      <c r="CL349" s="28">
        <f t="shared" ca="1" si="602"/>
        <v>0</v>
      </c>
      <c r="CM349" s="28">
        <f t="shared" ca="1" si="602"/>
        <v>0</v>
      </c>
      <c r="CN349" s="28">
        <f t="shared" ca="1" si="602"/>
        <v>0</v>
      </c>
      <c r="CO349" s="28">
        <f t="shared" ca="1" si="602"/>
        <v>0</v>
      </c>
      <c r="CP349" s="28">
        <f t="shared" ca="1" si="602"/>
        <v>0</v>
      </c>
      <c r="CQ349" s="28">
        <f t="shared" ca="1" si="602"/>
        <v>0</v>
      </c>
      <c r="CR349" s="28">
        <f t="shared" ca="1" si="602"/>
        <v>0</v>
      </c>
      <c r="CS349" s="28">
        <f t="shared" ca="1" si="602"/>
        <v>0</v>
      </c>
      <c r="CT349" s="28">
        <f t="shared" ca="1" si="602"/>
        <v>0</v>
      </c>
      <c r="CU349" s="28">
        <f t="shared" ca="1" si="602"/>
        <v>0</v>
      </c>
      <c r="CV349" s="28">
        <f t="shared" ca="1" si="602"/>
        <v>0</v>
      </c>
      <c r="CW349" s="28">
        <f t="shared" ca="1" si="602"/>
        <v>0</v>
      </c>
      <c r="CX349" s="28">
        <f t="shared" ca="1" si="602"/>
        <v>0</v>
      </c>
      <c r="CY349" s="28">
        <f t="shared" ca="1" si="602"/>
        <v>0</v>
      </c>
      <c r="CZ349" s="28">
        <f t="shared" ca="1" si="602"/>
        <v>0</v>
      </c>
      <c r="DA349" s="28">
        <f t="shared" ca="1" si="602"/>
        <v>0</v>
      </c>
      <c r="DB349" s="28">
        <f t="shared" ca="1" si="602"/>
        <v>0</v>
      </c>
      <c r="DC349" s="28">
        <f t="shared" ca="1" si="602"/>
        <v>0</v>
      </c>
      <c r="DD349" s="28">
        <f t="shared" ca="1" si="602"/>
        <v>0</v>
      </c>
      <c r="DE349" s="28">
        <f t="shared" ca="1" si="602"/>
        <v>0</v>
      </c>
      <c r="DF349" s="28">
        <f t="shared" ca="1" si="602"/>
        <v>0</v>
      </c>
      <c r="DG349" s="28">
        <f t="shared" ca="1" si="602"/>
        <v>0</v>
      </c>
      <c r="DH349" s="28">
        <f t="shared" ca="1" si="602"/>
        <v>0</v>
      </c>
      <c r="DI349" s="28">
        <f t="shared" ca="1" si="602"/>
        <v>0</v>
      </c>
      <c r="DJ349" s="28">
        <f t="shared" ca="1" si="602"/>
        <v>0</v>
      </c>
      <c r="DK349" s="28">
        <f t="shared" ca="1" si="602"/>
        <v>0</v>
      </c>
      <c r="DL349" s="28">
        <f t="shared" ca="1" si="602"/>
        <v>0</v>
      </c>
      <c r="DM349" s="28">
        <f t="shared" ca="1" si="602"/>
        <v>0</v>
      </c>
      <c r="DN349" s="28">
        <f t="shared" ca="1" si="602"/>
        <v>0</v>
      </c>
      <c r="DO349" s="28">
        <f t="shared" ca="1" si="602"/>
        <v>0</v>
      </c>
      <c r="DP349" s="28">
        <f t="shared" ca="1" si="602"/>
        <v>0</v>
      </c>
      <c r="DQ349" s="28">
        <f t="shared" ca="1" si="602"/>
        <v>0</v>
      </c>
      <c r="DR349" s="28">
        <f t="shared" ca="1" si="602"/>
        <v>0</v>
      </c>
      <c r="DS349" s="28">
        <f t="shared" ca="1" si="602"/>
        <v>0</v>
      </c>
      <c r="DT349" s="28">
        <f t="shared" ca="1" si="602"/>
        <v>0</v>
      </c>
      <c r="DU349" s="28">
        <f t="shared" ca="1" si="602"/>
        <v>0</v>
      </c>
      <c r="DV349" s="28">
        <f t="shared" ca="1" si="602"/>
        <v>0</v>
      </c>
      <c r="DW349" s="28">
        <f t="shared" ca="1" si="602"/>
        <v>0</v>
      </c>
      <c r="DX349" s="28">
        <f t="shared" ca="1" si="602"/>
        <v>0</v>
      </c>
      <c r="DY349" s="28">
        <f t="shared" ca="1" si="602"/>
        <v>0</v>
      </c>
      <c r="DZ349" s="28">
        <f t="shared" ca="1" si="602"/>
        <v>0</v>
      </c>
      <c r="EA349" s="28">
        <f t="shared" ca="1" si="602"/>
        <v>0</v>
      </c>
      <c r="EB349" s="28">
        <f t="shared" ref="EB349:GM349" ca="1" si="603">IF(EB$339&gt;0,(MAX(($B$73-1)*EB348*ABS(EB348),0)),0)</f>
        <v>0</v>
      </c>
      <c r="EC349" s="28">
        <f t="shared" ca="1" si="603"/>
        <v>0</v>
      </c>
      <c r="ED349" s="28">
        <f t="shared" ca="1" si="603"/>
        <v>0</v>
      </c>
      <c r="EE349" s="28">
        <f t="shared" ca="1" si="603"/>
        <v>0</v>
      </c>
      <c r="EF349" s="28">
        <f t="shared" ca="1" si="603"/>
        <v>0</v>
      </c>
      <c r="EG349" s="28">
        <f t="shared" ca="1" si="603"/>
        <v>0</v>
      </c>
      <c r="EH349" s="28">
        <f t="shared" ca="1" si="603"/>
        <v>0</v>
      </c>
      <c r="EI349" s="28">
        <f t="shared" ca="1" si="603"/>
        <v>0</v>
      </c>
      <c r="EJ349" s="28">
        <f t="shared" ca="1" si="603"/>
        <v>0</v>
      </c>
      <c r="EK349" s="28">
        <f t="shared" ca="1" si="603"/>
        <v>0</v>
      </c>
      <c r="EL349" s="28">
        <f t="shared" ca="1" si="603"/>
        <v>0</v>
      </c>
      <c r="EM349" s="28">
        <f t="shared" ca="1" si="603"/>
        <v>0</v>
      </c>
      <c r="EN349" s="28">
        <f t="shared" ca="1" si="603"/>
        <v>0</v>
      </c>
      <c r="EO349" s="28">
        <f t="shared" ca="1" si="603"/>
        <v>0</v>
      </c>
      <c r="EP349" s="28">
        <f t="shared" ca="1" si="603"/>
        <v>0</v>
      </c>
      <c r="EQ349" s="28">
        <f t="shared" ca="1" si="603"/>
        <v>0</v>
      </c>
      <c r="ER349" s="28">
        <f t="shared" ca="1" si="603"/>
        <v>0</v>
      </c>
      <c r="ES349" s="28">
        <f t="shared" ca="1" si="603"/>
        <v>0</v>
      </c>
      <c r="ET349" s="28">
        <f t="shared" ca="1" si="603"/>
        <v>0</v>
      </c>
      <c r="EU349" s="28">
        <f t="shared" ca="1" si="603"/>
        <v>0</v>
      </c>
      <c r="EV349" s="28">
        <f t="shared" ca="1" si="603"/>
        <v>0</v>
      </c>
      <c r="EW349" s="28">
        <f t="shared" ca="1" si="603"/>
        <v>0</v>
      </c>
      <c r="EX349" s="28">
        <f t="shared" ca="1" si="603"/>
        <v>0</v>
      </c>
      <c r="EY349" s="28">
        <f t="shared" ca="1" si="603"/>
        <v>0</v>
      </c>
      <c r="EZ349" s="28">
        <f t="shared" ca="1" si="603"/>
        <v>0</v>
      </c>
      <c r="FA349" s="28">
        <f t="shared" ca="1" si="603"/>
        <v>0</v>
      </c>
      <c r="FB349" s="28">
        <f t="shared" ca="1" si="603"/>
        <v>0</v>
      </c>
      <c r="FC349" s="28">
        <f t="shared" ca="1" si="603"/>
        <v>0</v>
      </c>
      <c r="FD349" s="28">
        <f t="shared" ca="1" si="603"/>
        <v>0</v>
      </c>
      <c r="FE349" s="28">
        <f t="shared" ca="1" si="603"/>
        <v>0</v>
      </c>
      <c r="FF349" s="28">
        <f t="shared" ca="1" si="603"/>
        <v>0</v>
      </c>
      <c r="FG349" s="28">
        <f t="shared" ca="1" si="603"/>
        <v>0</v>
      </c>
      <c r="FH349" s="28">
        <f t="shared" ca="1" si="603"/>
        <v>0</v>
      </c>
      <c r="FI349" s="28">
        <f t="shared" ca="1" si="603"/>
        <v>0</v>
      </c>
      <c r="FJ349" s="28">
        <f t="shared" ca="1" si="603"/>
        <v>0</v>
      </c>
      <c r="FK349" s="28">
        <f t="shared" ca="1" si="603"/>
        <v>0</v>
      </c>
      <c r="FL349" s="28">
        <f t="shared" ca="1" si="603"/>
        <v>0</v>
      </c>
      <c r="FM349" s="28">
        <f t="shared" ca="1" si="603"/>
        <v>0</v>
      </c>
      <c r="FN349" s="28">
        <f t="shared" ca="1" si="603"/>
        <v>0</v>
      </c>
      <c r="FO349" s="28">
        <f t="shared" ca="1" si="603"/>
        <v>0</v>
      </c>
      <c r="FP349" s="28">
        <f t="shared" ca="1" si="603"/>
        <v>0</v>
      </c>
      <c r="FQ349" s="28">
        <f t="shared" ca="1" si="603"/>
        <v>0</v>
      </c>
      <c r="FR349" s="28">
        <f t="shared" ca="1" si="603"/>
        <v>0</v>
      </c>
      <c r="FS349" s="28">
        <f t="shared" ca="1" si="603"/>
        <v>0</v>
      </c>
      <c r="FT349" s="28">
        <f t="shared" ca="1" si="603"/>
        <v>0</v>
      </c>
      <c r="FU349" s="28">
        <f t="shared" ca="1" si="603"/>
        <v>0</v>
      </c>
      <c r="FV349" s="28">
        <f t="shared" ca="1" si="603"/>
        <v>0</v>
      </c>
      <c r="FW349" s="28">
        <f t="shared" ca="1" si="603"/>
        <v>0</v>
      </c>
      <c r="FX349" s="28">
        <f t="shared" ca="1" si="603"/>
        <v>0</v>
      </c>
      <c r="FY349" s="28">
        <f t="shared" ca="1" si="603"/>
        <v>0</v>
      </c>
      <c r="FZ349" s="28">
        <f t="shared" ca="1" si="603"/>
        <v>0</v>
      </c>
      <c r="GA349" s="28">
        <f t="shared" ca="1" si="603"/>
        <v>0</v>
      </c>
      <c r="GB349" s="28">
        <f t="shared" ca="1" si="603"/>
        <v>0</v>
      </c>
      <c r="GC349" s="28">
        <f t="shared" ca="1" si="603"/>
        <v>0</v>
      </c>
      <c r="GD349" s="28">
        <f t="shared" ca="1" si="603"/>
        <v>0</v>
      </c>
      <c r="GE349" s="28">
        <f t="shared" ca="1" si="603"/>
        <v>0</v>
      </c>
      <c r="GF349" s="28">
        <f t="shared" ca="1" si="603"/>
        <v>0</v>
      </c>
      <c r="GG349" s="28">
        <f t="shared" ca="1" si="603"/>
        <v>0</v>
      </c>
      <c r="GH349" s="28">
        <f t="shared" ca="1" si="603"/>
        <v>0</v>
      </c>
      <c r="GI349" s="28">
        <f t="shared" ca="1" si="603"/>
        <v>0</v>
      </c>
      <c r="GJ349" s="28">
        <f t="shared" ca="1" si="603"/>
        <v>0</v>
      </c>
      <c r="GK349" s="28">
        <f t="shared" ca="1" si="603"/>
        <v>0</v>
      </c>
      <c r="GL349" s="28">
        <f t="shared" ca="1" si="603"/>
        <v>0</v>
      </c>
      <c r="GM349" s="28">
        <f t="shared" ca="1" si="603"/>
        <v>0</v>
      </c>
      <c r="GN349" s="28">
        <f t="shared" ref="GN349:IV349" ca="1" si="604">IF(GN$339&gt;0,(MAX(($B$73-1)*GN348*ABS(GN348),0)),0)</f>
        <v>0</v>
      </c>
      <c r="GO349" s="28">
        <f t="shared" ca="1" si="604"/>
        <v>0</v>
      </c>
      <c r="GP349" s="28">
        <f t="shared" ca="1" si="604"/>
        <v>0</v>
      </c>
      <c r="GQ349" s="28">
        <f t="shared" ca="1" si="604"/>
        <v>0</v>
      </c>
      <c r="GR349" s="28">
        <f t="shared" ca="1" si="604"/>
        <v>0</v>
      </c>
      <c r="GS349" s="28">
        <f t="shared" ca="1" si="604"/>
        <v>0</v>
      </c>
      <c r="GT349" s="28">
        <f t="shared" ca="1" si="604"/>
        <v>0</v>
      </c>
      <c r="GU349" s="28">
        <f t="shared" ca="1" si="604"/>
        <v>0</v>
      </c>
      <c r="GV349" s="28">
        <f t="shared" ca="1" si="604"/>
        <v>0</v>
      </c>
      <c r="GW349" s="28">
        <f t="shared" ca="1" si="604"/>
        <v>0</v>
      </c>
      <c r="GX349" s="28">
        <f t="shared" ca="1" si="604"/>
        <v>0</v>
      </c>
      <c r="GY349" s="28">
        <f t="shared" ca="1" si="604"/>
        <v>0</v>
      </c>
      <c r="GZ349" s="28">
        <f t="shared" ca="1" si="604"/>
        <v>0</v>
      </c>
      <c r="HA349" s="28">
        <f t="shared" ca="1" si="604"/>
        <v>0</v>
      </c>
      <c r="HB349" s="28">
        <f t="shared" ca="1" si="604"/>
        <v>0</v>
      </c>
      <c r="HC349" s="28">
        <f t="shared" ca="1" si="604"/>
        <v>0</v>
      </c>
      <c r="HD349" s="28">
        <f t="shared" ca="1" si="604"/>
        <v>0</v>
      </c>
      <c r="HE349" s="28">
        <f t="shared" ca="1" si="604"/>
        <v>0</v>
      </c>
      <c r="HF349" s="28">
        <f t="shared" ca="1" si="604"/>
        <v>0</v>
      </c>
      <c r="HG349" s="28">
        <f t="shared" ca="1" si="604"/>
        <v>0</v>
      </c>
      <c r="HH349" s="28">
        <f t="shared" ca="1" si="604"/>
        <v>0</v>
      </c>
      <c r="HI349" s="28">
        <f t="shared" ca="1" si="604"/>
        <v>0</v>
      </c>
      <c r="HJ349" s="28">
        <f t="shared" ca="1" si="604"/>
        <v>0</v>
      </c>
      <c r="HK349" s="28">
        <f t="shared" ca="1" si="604"/>
        <v>0</v>
      </c>
      <c r="HL349" s="28">
        <f t="shared" ca="1" si="604"/>
        <v>0</v>
      </c>
      <c r="HM349" s="28">
        <f t="shared" ca="1" si="604"/>
        <v>0</v>
      </c>
      <c r="HN349" s="28">
        <f t="shared" ca="1" si="604"/>
        <v>0</v>
      </c>
      <c r="HO349" s="28">
        <f t="shared" ca="1" si="604"/>
        <v>0</v>
      </c>
      <c r="HP349" s="28">
        <f t="shared" ca="1" si="604"/>
        <v>0</v>
      </c>
      <c r="HQ349" s="28">
        <f t="shared" ca="1" si="604"/>
        <v>0</v>
      </c>
      <c r="HR349" s="28">
        <f t="shared" ca="1" si="604"/>
        <v>0</v>
      </c>
      <c r="HS349" s="28">
        <f t="shared" ca="1" si="604"/>
        <v>0</v>
      </c>
      <c r="HT349" s="28">
        <f t="shared" ca="1" si="604"/>
        <v>0</v>
      </c>
      <c r="HU349" s="28">
        <f t="shared" ca="1" si="604"/>
        <v>0</v>
      </c>
      <c r="HV349" s="28">
        <f t="shared" ca="1" si="604"/>
        <v>0</v>
      </c>
      <c r="HW349" s="28">
        <f t="shared" ca="1" si="604"/>
        <v>0</v>
      </c>
      <c r="HX349" s="28">
        <f t="shared" ca="1" si="604"/>
        <v>0</v>
      </c>
      <c r="HY349" s="28">
        <f t="shared" ca="1" si="604"/>
        <v>0</v>
      </c>
      <c r="HZ349" s="28">
        <f t="shared" ca="1" si="604"/>
        <v>0</v>
      </c>
      <c r="IA349" s="28">
        <f t="shared" ca="1" si="604"/>
        <v>0</v>
      </c>
      <c r="IB349" s="28">
        <f t="shared" ca="1" si="604"/>
        <v>0</v>
      </c>
      <c r="IC349" s="28">
        <f t="shared" ca="1" si="604"/>
        <v>0</v>
      </c>
      <c r="ID349" s="28">
        <f t="shared" ca="1" si="604"/>
        <v>0</v>
      </c>
      <c r="IE349" s="28">
        <f t="shared" ca="1" si="604"/>
        <v>0</v>
      </c>
      <c r="IF349" s="28">
        <f t="shared" ca="1" si="604"/>
        <v>0</v>
      </c>
      <c r="IG349" s="28">
        <f t="shared" ca="1" si="604"/>
        <v>0</v>
      </c>
      <c r="IH349" s="28">
        <f t="shared" ca="1" si="604"/>
        <v>0</v>
      </c>
      <c r="II349" s="28">
        <f t="shared" ca="1" si="604"/>
        <v>0</v>
      </c>
      <c r="IJ349" s="28">
        <f t="shared" ca="1" si="604"/>
        <v>0</v>
      </c>
      <c r="IK349" s="28">
        <f t="shared" ca="1" si="604"/>
        <v>0</v>
      </c>
      <c r="IL349" s="28">
        <f t="shared" ca="1" si="604"/>
        <v>0</v>
      </c>
      <c r="IM349" s="28">
        <f t="shared" ca="1" si="604"/>
        <v>0</v>
      </c>
      <c r="IN349" s="28">
        <f t="shared" ca="1" si="604"/>
        <v>0</v>
      </c>
      <c r="IO349" s="28">
        <f t="shared" ca="1" si="604"/>
        <v>0</v>
      </c>
      <c r="IP349" s="28">
        <f t="shared" ca="1" si="604"/>
        <v>0</v>
      </c>
      <c r="IQ349" s="28">
        <f t="shared" ca="1" si="604"/>
        <v>0</v>
      </c>
      <c r="IR349" s="28">
        <f t="shared" ca="1" si="604"/>
        <v>0</v>
      </c>
      <c r="IS349" s="28">
        <f t="shared" ca="1" si="604"/>
        <v>0</v>
      </c>
      <c r="IT349" s="28">
        <f t="shared" ca="1" si="604"/>
        <v>0</v>
      </c>
      <c r="IU349" s="28">
        <f t="shared" ca="1" si="604"/>
        <v>0</v>
      </c>
      <c r="IV349" s="28">
        <f t="shared" ca="1" si="604"/>
        <v>0</v>
      </c>
    </row>
    <row r="350" spans="1:256" x14ac:dyDescent="0.15">
      <c r="A350" s="24" t="s">
        <v>374</v>
      </c>
      <c r="B350" s="2" t="s">
        <v>18</v>
      </c>
      <c r="C350" s="4"/>
      <c r="D350" s="28">
        <f t="shared" ref="D350:BO350" ca="1" si="605">($C$68/2)-($G$73+D331*SIN(ACOS(((PI()*$G$73)/($B$73-1))/D331)))</f>
        <v>-1.2152335595434152</v>
      </c>
      <c r="E350" s="28">
        <f t="shared" ca="1" si="605"/>
        <v>-1.2198427208066502</v>
      </c>
      <c r="F350" s="28">
        <f t="shared" ca="1" si="605"/>
        <v>-1.2244938097553213</v>
      </c>
      <c r="G350" s="28">
        <f t="shared" ca="1" si="605"/>
        <v>-1.2291871802803671</v>
      </c>
      <c r="H350" s="28">
        <f t="shared" ca="1" si="605"/>
        <v>-1.2339231889304716</v>
      </c>
      <c r="I350" s="28">
        <f t="shared" ca="1" si="605"/>
        <v>-1.2387021949294845</v>
      </c>
      <c r="J350" s="28">
        <f t="shared" ca="1" si="605"/>
        <v>-1.2435245601939648</v>
      </c>
      <c r="K350" s="28">
        <f t="shared" ca="1" si="605"/>
        <v>-1.2483906493508403</v>
      </c>
      <c r="L350" s="28">
        <f t="shared" ca="1" si="605"/>
        <v>-1.2533008297552</v>
      </c>
      <c r="M350" s="28">
        <f t="shared" ca="1" si="605"/>
        <v>-1.2582554715082122</v>
      </c>
      <c r="N350" s="28">
        <f t="shared" ca="1" si="605"/>
        <v>-1.2632549474751773</v>
      </c>
      <c r="O350" s="28">
        <f t="shared" ca="1" si="605"/>
        <v>-1.2682996333036964</v>
      </c>
      <c r="P350" s="28">
        <f t="shared" ca="1" si="605"/>
        <v>-1.2733899074419903</v>
      </c>
      <c r="Q350" s="28">
        <f t="shared" ca="1" si="605"/>
        <v>-1.2785261511573385</v>
      </c>
      <c r="R350" s="28">
        <f t="shared" ca="1" si="605"/>
        <v>-1.2837087485546603</v>
      </c>
      <c r="S350" s="28">
        <f t="shared" ca="1" si="605"/>
        <v>-1.2889380865952336</v>
      </c>
      <c r="T350" s="28">
        <f t="shared" ca="1" si="605"/>
        <v>-1.2942145551155462</v>
      </c>
      <c r="U350" s="28">
        <f t="shared" ca="1" si="605"/>
        <v>-1.2995385468462883</v>
      </c>
      <c r="V350" s="28">
        <f t="shared" ca="1" si="605"/>
        <v>-1.3049104574314954</v>
      </c>
      <c r="W350" s="28">
        <f t="shared" ca="1" si="605"/>
        <v>-1.3103306854478247</v>
      </c>
      <c r="X350" s="28">
        <f t="shared" ca="1" si="605"/>
        <v>-1.3157996324239769</v>
      </c>
      <c r="Y350" s="28">
        <f t="shared" ca="1" si="605"/>
        <v>-1.3213177028602741</v>
      </c>
      <c r="Z350" s="28">
        <f t="shared" ca="1" si="605"/>
        <v>-1.3268853042483699</v>
      </c>
      <c r="AA350" s="28">
        <f t="shared" ca="1" si="605"/>
        <v>-1.3325028470911304</v>
      </c>
      <c r="AB350" s="28">
        <f t="shared" ca="1" si="605"/>
        <v>-1.3381707449226452</v>
      </c>
      <c r="AC350" s="28">
        <f t="shared" ca="1" si="605"/>
        <v>-1.3438894143284026</v>
      </c>
      <c r="AD350" s="28">
        <f t="shared" ca="1" si="605"/>
        <v>-1.3496592749656227</v>
      </c>
      <c r="AE350" s="28">
        <f t="shared" ca="1" si="605"/>
        <v>-1.3554807495837422</v>
      </c>
      <c r="AF350" s="28">
        <f t="shared" ca="1" si="605"/>
        <v>-1.3613542640450556</v>
      </c>
      <c r="AG350" s="28">
        <f t="shared" ca="1" si="605"/>
        <v>-1.3672802473455223</v>
      </c>
      <c r="AH350" s="28">
        <f t="shared" ca="1" si="605"/>
        <v>-1.3732591316357303</v>
      </c>
      <c r="AI350" s="28">
        <f t="shared" ca="1" si="605"/>
        <v>-1.3792913522420238</v>
      </c>
      <c r="AJ350" s="28">
        <f t="shared" ca="1" si="605"/>
        <v>-1.3853782278377147</v>
      </c>
      <c r="AK350" s="28">
        <f t="shared" ca="1" si="605"/>
        <v>-1.3915777790778212</v>
      </c>
      <c r="AL350" s="28">
        <f t="shared" ca="1" si="605"/>
        <v>-1.3980584279356507</v>
      </c>
      <c r="AM350" s="28">
        <f t="shared" ca="1" si="605"/>
        <v>-1.4050831059579565</v>
      </c>
      <c r="AN350" s="28">
        <f t="shared" ca="1" si="605"/>
        <v>-1.4131737781255254</v>
      </c>
      <c r="AO350" s="28">
        <f t="shared" ca="1" si="605"/>
        <v>-1.4141895998153244</v>
      </c>
      <c r="AP350" s="28">
        <f t="shared" ca="1" si="605"/>
        <v>-1.4141895998153244</v>
      </c>
      <c r="AQ350" s="28">
        <f t="shared" ca="1" si="605"/>
        <v>-1.4141895998153244</v>
      </c>
      <c r="AR350" s="28">
        <f t="shared" ca="1" si="605"/>
        <v>-1.4141895998153244</v>
      </c>
      <c r="AS350" s="28">
        <f t="shared" ca="1" si="605"/>
        <v>-1.4141895998153244</v>
      </c>
      <c r="AT350" s="28">
        <f t="shared" ca="1" si="605"/>
        <v>-1.4141895998153244</v>
      </c>
      <c r="AU350" s="28">
        <f t="shared" ca="1" si="605"/>
        <v>-1.4141895998153244</v>
      </c>
      <c r="AV350" s="28">
        <f t="shared" ca="1" si="605"/>
        <v>-1.4141895998153244</v>
      </c>
      <c r="AW350" s="28">
        <f t="shared" ca="1" si="605"/>
        <v>-1.4141895998153244</v>
      </c>
      <c r="AX350" s="28">
        <f t="shared" ca="1" si="605"/>
        <v>-1.4141895998153244</v>
      </c>
      <c r="AY350" s="28">
        <f t="shared" ca="1" si="605"/>
        <v>-1.4141895998153244</v>
      </c>
      <c r="AZ350" s="28">
        <f t="shared" ca="1" si="605"/>
        <v>-1.4141895998153244</v>
      </c>
      <c r="BA350" s="28">
        <f t="shared" ca="1" si="605"/>
        <v>-1.4141895998153244</v>
      </c>
      <c r="BB350" s="28">
        <f t="shared" ca="1" si="605"/>
        <v>-1.4141895998153244</v>
      </c>
      <c r="BC350" s="28">
        <f t="shared" ca="1" si="605"/>
        <v>-1.4141895998153244</v>
      </c>
      <c r="BD350" s="28">
        <f t="shared" ca="1" si="605"/>
        <v>-1.4141895998153244</v>
      </c>
      <c r="BE350" s="28">
        <f t="shared" ca="1" si="605"/>
        <v>-1.4141895998153244</v>
      </c>
      <c r="BF350" s="28">
        <f t="shared" ca="1" si="605"/>
        <v>-1.4141895998153244</v>
      </c>
      <c r="BG350" s="28">
        <f t="shared" ca="1" si="605"/>
        <v>-1.4141895998153244</v>
      </c>
      <c r="BH350" s="28">
        <f t="shared" ca="1" si="605"/>
        <v>-1.4141895998153244</v>
      </c>
      <c r="BI350" s="28">
        <f t="shared" ca="1" si="605"/>
        <v>-1.4141895998153244</v>
      </c>
      <c r="BJ350" s="28">
        <f t="shared" ca="1" si="605"/>
        <v>-1.4141895998153244</v>
      </c>
      <c r="BK350" s="28">
        <f t="shared" ca="1" si="605"/>
        <v>-1.4141895998153244</v>
      </c>
      <c r="BL350" s="28">
        <f t="shared" ca="1" si="605"/>
        <v>-1.4141895998153244</v>
      </c>
      <c r="BM350" s="28">
        <f t="shared" ca="1" si="605"/>
        <v>-1.4141895998153244</v>
      </c>
      <c r="BN350" s="28">
        <f t="shared" ca="1" si="605"/>
        <v>-1.4141895998153244</v>
      </c>
      <c r="BO350" s="28">
        <f t="shared" ca="1" si="605"/>
        <v>-1.4141895998153244</v>
      </c>
      <c r="BP350" s="28">
        <f t="shared" ref="BP350:EA350" ca="1" si="606">($C$68/2)-($G$73+BP331*SIN(ACOS(((PI()*$G$73)/($B$73-1))/BP331)))</f>
        <v>-1.4141895998153244</v>
      </c>
      <c r="BQ350" s="28">
        <f t="shared" ca="1" si="606"/>
        <v>-1.4141895998153244</v>
      </c>
      <c r="BR350" s="28">
        <f t="shared" ca="1" si="606"/>
        <v>-1.4141895998153244</v>
      </c>
      <c r="BS350" s="28">
        <f t="shared" ca="1" si="606"/>
        <v>-1.4141895998153244</v>
      </c>
      <c r="BT350" s="28">
        <f t="shared" ca="1" si="606"/>
        <v>-1.4141895998153244</v>
      </c>
      <c r="BU350" s="28">
        <f t="shared" ca="1" si="606"/>
        <v>-1.4141895998153244</v>
      </c>
      <c r="BV350" s="28">
        <f t="shared" ca="1" si="606"/>
        <v>-1.4141895998153244</v>
      </c>
      <c r="BW350" s="28">
        <f t="shared" ca="1" si="606"/>
        <v>-1.4141895998153244</v>
      </c>
      <c r="BX350" s="28">
        <f t="shared" ca="1" si="606"/>
        <v>-1.4141895998153244</v>
      </c>
      <c r="BY350" s="28">
        <f t="shared" ca="1" si="606"/>
        <v>-1.4141895998153244</v>
      </c>
      <c r="BZ350" s="28">
        <f t="shared" ca="1" si="606"/>
        <v>-1.4141895998153244</v>
      </c>
      <c r="CA350" s="28">
        <f t="shared" ca="1" si="606"/>
        <v>-1.4141895998153244</v>
      </c>
      <c r="CB350" s="28">
        <f t="shared" ca="1" si="606"/>
        <v>-1.4141895998153244</v>
      </c>
      <c r="CC350" s="28">
        <f t="shared" ca="1" si="606"/>
        <v>-1.4141895998153244</v>
      </c>
      <c r="CD350" s="28">
        <f t="shared" ca="1" si="606"/>
        <v>-1.4141895998153244</v>
      </c>
      <c r="CE350" s="28">
        <f t="shared" ca="1" si="606"/>
        <v>-1.4141895998153244</v>
      </c>
      <c r="CF350" s="28">
        <f t="shared" ca="1" si="606"/>
        <v>-1.4141895998153244</v>
      </c>
      <c r="CG350" s="28">
        <f t="shared" ca="1" si="606"/>
        <v>-1.4141895998153244</v>
      </c>
      <c r="CH350" s="28">
        <f t="shared" ca="1" si="606"/>
        <v>-1.4141895998153244</v>
      </c>
      <c r="CI350" s="28">
        <f t="shared" ca="1" si="606"/>
        <v>-1.4141895998153244</v>
      </c>
      <c r="CJ350" s="28">
        <f t="shared" ca="1" si="606"/>
        <v>-1.4141895998153244</v>
      </c>
      <c r="CK350" s="28">
        <f t="shared" ca="1" si="606"/>
        <v>-1.4141895998153244</v>
      </c>
      <c r="CL350" s="28">
        <f t="shared" ca="1" si="606"/>
        <v>-1.4141895998153244</v>
      </c>
      <c r="CM350" s="28">
        <f t="shared" ca="1" si="606"/>
        <v>-1.4141895998153244</v>
      </c>
      <c r="CN350" s="28">
        <f t="shared" ca="1" si="606"/>
        <v>-1.4141895998153244</v>
      </c>
      <c r="CO350" s="28">
        <f t="shared" ca="1" si="606"/>
        <v>-1.4141895998153244</v>
      </c>
      <c r="CP350" s="28">
        <f t="shared" ca="1" si="606"/>
        <v>-1.4141895998153244</v>
      </c>
      <c r="CQ350" s="28">
        <f t="shared" ca="1" si="606"/>
        <v>-1.4141895998153244</v>
      </c>
      <c r="CR350" s="28">
        <f t="shared" ca="1" si="606"/>
        <v>-1.4141895998153244</v>
      </c>
      <c r="CS350" s="28">
        <f t="shared" ca="1" si="606"/>
        <v>-1.4141895998153244</v>
      </c>
      <c r="CT350" s="28">
        <f t="shared" ca="1" si="606"/>
        <v>-1.4141895998153244</v>
      </c>
      <c r="CU350" s="28">
        <f t="shared" ca="1" si="606"/>
        <v>-1.4141895998153244</v>
      </c>
      <c r="CV350" s="28">
        <f t="shared" ca="1" si="606"/>
        <v>-1.4141895998153244</v>
      </c>
      <c r="CW350" s="28">
        <f t="shared" ca="1" si="606"/>
        <v>-1.4141895998153244</v>
      </c>
      <c r="CX350" s="28">
        <f t="shared" ca="1" si="606"/>
        <v>-1.4141895998153244</v>
      </c>
      <c r="CY350" s="28">
        <f t="shared" ca="1" si="606"/>
        <v>-1.4141895998153244</v>
      </c>
      <c r="CZ350" s="28">
        <f t="shared" ca="1" si="606"/>
        <v>-1.4141895998153244</v>
      </c>
      <c r="DA350" s="28">
        <f t="shared" ca="1" si="606"/>
        <v>-1.4141895998153244</v>
      </c>
      <c r="DB350" s="28">
        <f t="shared" ca="1" si="606"/>
        <v>-1.4141895998153244</v>
      </c>
      <c r="DC350" s="28">
        <f t="shared" ca="1" si="606"/>
        <v>-1.4141895998153244</v>
      </c>
      <c r="DD350" s="28">
        <f t="shared" ca="1" si="606"/>
        <v>-1.4141895998153244</v>
      </c>
      <c r="DE350" s="28">
        <f t="shared" ca="1" si="606"/>
        <v>-1.4141895998153244</v>
      </c>
      <c r="DF350" s="28">
        <f t="shared" ca="1" si="606"/>
        <v>-1.4141895998153244</v>
      </c>
      <c r="DG350" s="28">
        <f t="shared" ca="1" si="606"/>
        <v>-1.4141895998153244</v>
      </c>
      <c r="DH350" s="28">
        <f t="shared" ca="1" si="606"/>
        <v>-1.4141895998153244</v>
      </c>
      <c r="DI350" s="28">
        <f t="shared" ca="1" si="606"/>
        <v>-1.4141895998153244</v>
      </c>
      <c r="DJ350" s="28">
        <f t="shared" ca="1" si="606"/>
        <v>-1.4141895998153244</v>
      </c>
      <c r="DK350" s="28">
        <f t="shared" ca="1" si="606"/>
        <v>-1.4141895998153244</v>
      </c>
      <c r="DL350" s="28">
        <f t="shared" ca="1" si="606"/>
        <v>-1.4141895998153244</v>
      </c>
      <c r="DM350" s="28">
        <f t="shared" ca="1" si="606"/>
        <v>-1.4141895998153244</v>
      </c>
      <c r="DN350" s="28">
        <f t="shared" ca="1" si="606"/>
        <v>-1.4141895998153244</v>
      </c>
      <c r="DO350" s="28">
        <f t="shared" ca="1" si="606"/>
        <v>-1.4141895998153244</v>
      </c>
      <c r="DP350" s="28">
        <f t="shared" ca="1" si="606"/>
        <v>-1.4141895998153244</v>
      </c>
      <c r="DQ350" s="28">
        <f t="shared" ca="1" si="606"/>
        <v>-1.4141895998153244</v>
      </c>
      <c r="DR350" s="28">
        <f t="shared" ca="1" si="606"/>
        <v>-1.4141895998153244</v>
      </c>
      <c r="DS350" s="28">
        <f t="shared" ca="1" si="606"/>
        <v>-1.4141895998153244</v>
      </c>
      <c r="DT350" s="28">
        <f t="shared" ca="1" si="606"/>
        <v>-1.4141895998153244</v>
      </c>
      <c r="DU350" s="28">
        <f t="shared" ca="1" si="606"/>
        <v>-1.4141895998153244</v>
      </c>
      <c r="DV350" s="28">
        <f t="shared" ca="1" si="606"/>
        <v>-1.4141895998153244</v>
      </c>
      <c r="DW350" s="28">
        <f t="shared" ca="1" si="606"/>
        <v>-1.4141895998153244</v>
      </c>
      <c r="DX350" s="28">
        <f t="shared" ca="1" si="606"/>
        <v>-1.4141895998153244</v>
      </c>
      <c r="DY350" s="28">
        <f t="shared" ca="1" si="606"/>
        <v>-1.4141895998153244</v>
      </c>
      <c r="DZ350" s="28">
        <f t="shared" ca="1" si="606"/>
        <v>-1.4141895998153244</v>
      </c>
      <c r="EA350" s="28">
        <f t="shared" ca="1" si="606"/>
        <v>-1.4141895998153244</v>
      </c>
      <c r="EB350" s="28">
        <f t="shared" ref="EB350:GM350" ca="1" si="607">($C$68/2)-($G$73+EB331*SIN(ACOS(((PI()*$G$73)/($B$73-1))/EB331)))</f>
        <v>-1.4141895998153244</v>
      </c>
      <c r="EC350" s="28">
        <f t="shared" ca="1" si="607"/>
        <v>-1.4141895998153244</v>
      </c>
      <c r="ED350" s="28">
        <f t="shared" ca="1" si="607"/>
        <v>-1.4141895998153244</v>
      </c>
      <c r="EE350" s="28">
        <f t="shared" ca="1" si="607"/>
        <v>-1.4141895998153244</v>
      </c>
      <c r="EF350" s="28">
        <f t="shared" ca="1" si="607"/>
        <v>-1.4141895998153244</v>
      </c>
      <c r="EG350" s="28">
        <f t="shared" ca="1" si="607"/>
        <v>-1.4141895998153244</v>
      </c>
      <c r="EH350" s="28">
        <f t="shared" ca="1" si="607"/>
        <v>-1.4141895998153244</v>
      </c>
      <c r="EI350" s="28">
        <f t="shared" ca="1" si="607"/>
        <v>-1.4141895998153244</v>
      </c>
      <c r="EJ350" s="28">
        <f t="shared" ca="1" si="607"/>
        <v>-1.4141895998153244</v>
      </c>
      <c r="EK350" s="28">
        <f t="shared" ca="1" si="607"/>
        <v>-1.4141895998153244</v>
      </c>
      <c r="EL350" s="28">
        <f t="shared" ca="1" si="607"/>
        <v>-1.4141895998153244</v>
      </c>
      <c r="EM350" s="28">
        <f t="shared" ca="1" si="607"/>
        <v>-1.4141895998153244</v>
      </c>
      <c r="EN350" s="28">
        <f t="shared" ca="1" si="607"/>
        <v>-1.4141895998153244</v>
      </c>
      <c r="EO350" s="28">
        <f t="shared" ca="1" si="607"/>
        <v>-1.4141895998153244</v>
      </c>
      <c r="EP350" s="28">
        <f t="shared" ca="1" si="607"/>
        <v>-1.4141895998153244</v>
      </c>
      <c r="EQ350" s="28">
        <f t="shared" ca="1" si="607"/>
        <v>-1.4141895998153244</v>
      </c>
      <c r="ER350" s="28">
        <f t="shared" ca="1" si="607"/>
        <v>-1.4141895998153244</v>
      </c>
      <c r="ES350" s="28">
        <f t="shared" ca="1" si="607"/>
        <v>-1.4141895998153244</v>
      </c>
      <c r="ET350" s="28">
        <f t="shared" ca="1" si="607"/>
        <v>-1.4141895998153244</v>
      </c>
      <c r="EU350" s="28">
        <f t="shared" ca="1" si="607"/>
        <v>-1.4141895998153244</v>
      </c>
      <c r="EV350" s="28">
        <f t="shared" ca="1" si="607"/>
        <v>-1.4141895998153244</v>
      </c>
      <c r="EW350" s="28">
        <f t="shared" ca="1" si="607"/>
        <v>-1.4141895998153244</v>
      </c>
      <c r="EX350" s="28">
        <f t="shared" ca="1" si="607"/>
        <v>-1.4141895998153244</v>
      </c>
      <c r="EY350" s="28">
        <f t="shared" ca="1" si="607"/>
        <v>-1.4141895998153244</v>
      </c>
      <c r="EZ350" s="28">
        <f t="shared" ca="1" si="607"/>
        <v>-1.4141895998153244</v>
      </c>
      <c r="FA350" s="28">
        <f t="shared" ca="1" si="607"/>
        <v>-1.4141895998153244</v>
      </c>
      <c r="FB350" s="28">
        <f t="shared" ca="1" si="607"/>
        <v>-1.4141895998153244</v>
      </c>
      <c r="FC350" s="28">
        <f t="shared" ca="1" si="607"/>
        <v>-1.4141895998153244</v>
      </c>
      <c r="FD350" s="28">
        <f t="shared" ca="1" si="607"/>
        <v>-1.4141895998153244</v>
      </c>
      <c r="FE350" s="28">
        <f t="shared" ca="1" si="607"/>
        <v>-1.4141895998153244</v>
      </c>
      <c r="FF350" s="28">
        <f t="shared" ca="1" si="607"/>
        <v>-1.4141895998153244</v>
      </c>
      <c r="FG350" s="28">
        <f t="shared" ca="1" si="607"/>
        <v>-1.4141895998153244</v>
      </c>
      <c r="FH350" s="28">
        <f t="shared" ca="1" si="607"/>
        <v>-1.4141895998153244</v>
      </c>
      <c r="FI350" s="28">
        <f t="shared" ca="1" si="607"/>
        <v>-1.4141895998153244</v>
      </c>
      <c r="FJ350" s="28">
        <f t="shared" ca="1" si="607"/>
        <v>-1.4141895998153244</v>
      </c>
      <c r="FK350" s="28">
        <f t="shared" ca="1" si="607"/>
        <v>-1.4141895998153244</v>
      </c>
      <c r="FL350" s="28">
        <f t="shared" ca="1" si="607"/>
        <v>-1.4141895998153244</v>
      </c>
      <c r="FM350" s="28">
        <f t="shared" ca="1" si="607"/>
        <v>-1.4141895998153244</v>
      </c>
      <c r="FN350" s="28">
        <f t="shared" ca="1" si="607"/>
        <v>-1.4141895998153244</v>
      </c>
      <c r="FO350" s="28">
        <f t="shared" ca="1" si="607"/>
        <v>-1.4141895998153244</v>
      </c>
      <c r="FP350" s="28">
        <f t="shared" ca="1" si="607"/>
        <v>-1.4141895998153244</v>
      </c>
      <c r="FQ350" s="28">
        <f t="shared" ca="1" si="607"/>
        <v>-1.4141895998153244</v>
      </c>
      <c r="FR350" s="28">
        <f t="shared" ca="1" si="607"/>
        <v>-1.4141895998153244</v>
      </c>
      <c r="FS350" s="28">
        <f t="shared" ca="1" si="607"/>
        <v>-1.4141895998153244</v>
      </c>
      <c r="FT350" s="28">
        <f t="shared" ca="1" si="607"/>
        <v>-1.4141895998153244</v>
      </c>
      <c r="FU350" s="28">
        <f t="shared" ca="1" si="607"/>
        <v>-1.4141895998153244</v>
      </c>
      <c r="FV350" s="28">
        <f t="shared" ca="1" si="607"/>
        <v>-1.4141895998153244</v>
      </c>
      <c r="FW350" s="28">
        <f t="shared" ca="1" si="607"/>
        <v>-1.4141895998153244</v>
      </c>
      <c r="FX350" s="28">
        <f t="shared" ca="1" si="607"/>
        <v>-1.4141895998153244</v>
      </c>
      <c r="FY350" s="28">
        <f t="shared" ca="1" si="607"/>
        <v>-1.4141895998153244</v>
      </c>
      <c r="FZ350" s="28">
        <f t="shared" ca="1" si="607"/>
        <v>-1.4141895998153244</v>
      </c>
      <c r="GA350" s="28">
        <f t="shared" ca="1" si="607"/>
        <v>-1.4141895998153244</v>
      </c>
      <c r="GB350" s="28">
        <f t="shared" ca="1" si="607"/>
        <v>-1.4141895998153244</v>
      </c>
      <c r="GC350" s="28">
        <f t="shared" ca="1" si="607"/>
        <v>-1.4141895998153244</v>
      </c>
      <c r="GD350" s="28">
        <f t="shared" ca="1" si="607"/>
        <v>-1.4141895998153244</v>
      </c>
      <c r="GE350" s="28">
        <f t="shared" ca="1" si="607"/>
        <v>-1.4141895998153244</v>
      </c>
      <c r="GF350" s="28">
        <f t="shared" ca="1" si="607"/>
        <v>-1.4141895998153244</v>
      </c>
      <c r="GG350" s="28">
        <f t="shared" ca="1" si="607"/>
        <v>-1.4141895998153244</v>
      </c>
      <c r="GH350" s="28">
        <f t="shared" ca="1" si="607"/>
        <v>-1.4141895998153244</v>
      </c>
      <c r="GI350" s="28">
        <f t="shared" ca="1" si="607"/>
        <v>-1.4141895998153244</v>
      </c>
      <c r="GJ350" s="28">
        <f t="shared" ca="1" si="607"/>
        <v>-1.4141895998153244</v>
      </c>
      <c r="GK350" s="28">
        <f t="shared" ca="1" si="607"/>
        <v>-1.4141895998153244</v>
      </c>
      <c r="GL350" s="28">
        <f t="shared" ca="1" si="607"/>
        <v>-1.4141895998153244</v>
      </c>
      <c r="GM350" s="28">
        <f t="shared" ca="1" si="607"/>
        <v>-1.4141895998153244</v>
      </c>
      <c r="GN350" s="28">
        <f t="shared" ref="GN350:IV350" ca="1" si="608">($C$68/2)-($G$73+GN331*SIN(ACOS(((PI()*$G$73)/($B$73-1))/GN331)))</f>
        <v>-1.4141895998153244</v>
      </c>
      <c r="GO350" s="28">
        <f t="shared" ca="1" si="608"/>
        <v>-1.4141895998153244</v>
      </c>
      <c r="GP350" s="28">
        <f t="shared" ca="1" si="608"/>
        <v>-1.4141895998153244</v>
      </c>
      <c r="GQ350" s="28">
        <f t="shared" ca="1" si="608"/>
        <v>-1.4141895998153244</v>
      </c>
      <c r="GR350" s="28">
        <f t="shared" ca="1" si="608"/>
        <v>-1.4141895998153244</v>
      </c>
      <c r="GS350" s="28">
        <f t="shared" ca="1" si="608"/>
        <v>-1.4141895998153244</v>
      </c>
      <c r="GT350" s="28">
        <f t="shared" ca="1" si="608"/>
        <v>-1.4141895998153244</v>
      </c>
      <c r="GU350" s="28">
        <f t="shared" ca="1" si="608"/>
        <v>-1.4141895998153244</v>
      </c>
      <c r="GV350" s="28">
        <f t="shared" ca="1" si="608"/>
        <v>-1.4141895998153244</v>
      </c>
      <c r="GW350" s="28">
        <f t="shared" ca="1" si="608"/>
        <v>-1.4141895998153244</v>
      </c>
      <c r="GX350" s="28">
        <f t="shared" ca="1" si="608"/>
        <v>-1.4141895998153244</v>
      </c>
      <c r="GY350" s="28">
        <f t="shared" ca="1" si="608"/>
        <v>-1.4141895998153244</v>
      </c>
      <c r="GZ350" s="28">
        <f t="shared" ca="1" si="608"/>
        <v>-1.4141895998153244</v>
      </c>
      <c r="HA350" s="28">
        <f t="shared" ca="1" si="608"/>
        <v>-1.4141895998153244</v>
      </c>
      <c r="HB350" s="28">
        <f t="shared" ca="1" si="608"/>
        <v>-1.4141895998153244</v>
      </c>
      <c r="HC350" s="28">
        <f t="shared" ca="1" si="608"/>
        <v>-1.4141895998153244</v>
      </c>
      <c r="HD350" s="28">
        <f t="shared" ca="1" si="608"/>
        <v>-1.4141895998153244</v>
      </c>
      <c r="HE350" s="28">
        <f t="shared" ca="1" si="608"/>
        <v>-1.4141895998153244</v>
      </c>
      <c r="HF350" s="28">
        <f t="shared" ca="1" si="608"/>
        <v>-1.4141895998153244</v>
      </c>
      <c r="HG350" s="28">
        <f t="shared" ca="1" si="608"/>
        <v>-1.4141895998153244</v>
      </c>
      <c r="HH350" s="28">
        <f t="shared" ca="1" si="608"/>
        <v>-1.4141895998153244</v>
      </c>
      <c r="HI350" s="28">
        <f t="shared" ca="1" si="608"/>
        <v>-1.4141895998153244</v>
      </c>
      <c r="HJ350" s="28">
        <f t="shared" ca="1" si="608"/>
        <v>-1.4141895998153244</v>
      </c>
      <c r="HK350" s="28">
        <f t="shared" ca="1" si="608"/>
        <v>-1.4141895998153244</v>
      </c>
      <c r="HL350" s="28">
        <f t="shared" ca="1" si="608"/>
        <v>-1.4141895998153244</v>
      </c>
      <c r="HM350" s="28">
        <f t="shared" ca="1" si="608"/>
        <v>-1.4141895998153244</v>
      </c>
      <c r="HN350" s="28">
        <f t="shared" ca="1" si="608"/>
        <v>-1.4141895998153244</v>
      </c>
      <c r="HO350" s="28">
        <f t="shared" ca="1" si="608"/>
        <v>-1.4141895998153244</v>
      </c>
      <c r="HP350" s="28">
        <f t="shared" ca="1" si="608"/>
        <v>-1.4141895998153244</v>
      </c>
      <c r="HQ350" s="28">
        <f t="shared" ca="1" si="608"/>
        <v>-1.4141895998153244</v>
      </c>
      <c r="HR350" s="28">
        <f t="shared" ca="1" si="608"/>
        <v>-1.4141895998153244</v>
      </c>
      <c r="HS350" s="28">
        <f t="shared" ca="1" si="608"/>
        <v>-1.4141895998153244</v>
      </c>
      <c r="HT350" s="28">
        <f t="shared" ca="1" si="608"/>
        <v>-1.4141895998153244</v>
      </c>
      <c r="HU350" s="28">
        <f t="shared" ca="1" si="608"/>
        <v>-1.4141895998153244</v>
      </c>
      <c r="HV350" s="28">
        <f t="shared" ca="1" si="608"/>
        <v>-1.4141895998153244</v>
      </c>
      <c r="HW350" s="28">
        <f t="shared" ca="1" si="608"/>
        <v>-1.4141895998153244</v>
      </c>
      <c r="HX350" s="28">
        <f t="shared" ca="1" si="608"/>
        <v>-1.4141895998153244</v>
      </c>
      <c r="HY350" s="28">
        <f t="shared" ca="1" si="608"/>
        <v>-1.4141895998153244</v>
      </c>
      <c r="HZ350" s="28">
        <f t="shared" ca="1" si="608"/>
        <v>-1.4141895998153244</v>
      </c>
      <c r="IA350" s="28">
        <f t="shared" ca="1" si="608"/>
        <v>-1.4141895998153244</v>
      </c>
      <c r="IB350" s="28">
        <f t="shared" ca="1" si="608"/>
        <v>-1.4141895998153244</v>
      </c>
      <c r="IC350" s="28">
        <f t="shared" ca="1" si="608"/>
        <v>-1.4141895998153244</v>
      </c>
      <c r="ID350" s="28">
        <f t="shared" ca="1" si="608"/>
        <v>-1.4141895998153244</v>
      </c>
      <c r="IE350" s="28">
        <f t="shared" ca="1" si="608"/>
        <v>-1.4141895998153244</v>
      </c>
      <c r="IF350" s="28">
        <f t="shared" ca="1" si="608"/>
        <v>-1.4141895998153244</v>
      </c>
      <c r="IG350" s="28">
        <f t="shared" ca="1" si="608"/>
        <v>-1.4141895998153244</v>
      </c>
      <c r="IH350" s="28">
        <f t="shared" ca="1" si="608"/>
        <v>-1.4141895998153244</v>
      </c>
      <c r="II350" s="28">
        <f t="shared" ca="1" si="608"/>
        <v>-1.4141895998153244</v>
      </c>
      <c r="IJ350" s="28">
        <f t="shared" ca="1" si="608"/>
        <v>-1.4141895998153244</v>
      </c>
      <c r="IK350" s="28">
        <f t="shared" ca="1" si="608"/>
        <v>-1.4141895998153244</v>
      </c>
      <c r="IL350" s="28">
        <f t="shared" ca="1" si="608"/>
        <v>-1.4141895998153244</v>
      </c>
      <c r="IM350" s="28">
        <f t="shared" ca="1" si="608"/>
        <v>-1.4141895998153244</v>
      </c>
      <c r="IN350" s="28">
        <f t="shared" ca="1" si="608"/>
        <v>-1.4141895998153244</v>
      </c>
      <c r="IO350" s="28">
        <f t="shared" ca="1" si="608"/>
        <v>-1.4141895998153244</v>
      </c>
      <c r="IP350" s="28">
        <f t="shared" ca="1" si="608"/>
        <v>-1.4141895998153244</v>
      </c>
      <c r="IQ350" s="28">
        <f t="shared" ca="1" si="608"/>
        <v>-1.4141895998153244</v>
      </c>
      <c r="IR350" s="28">
        <f t="shared" ca="1" si="608"/>
        <v>-1.4141895998153244</v>
      </c>
      <c r="IS350" s="28">
        <f t="shared" ca="1" si="608"/>
        <v>-1.4141895998153244</v>
      </c>
      <c r="IT350" s="28">
        <f t="shared" ca="1" si="608"/>
        <v>-1.4141895998153244</v>
      </c>
      <c r="IU350" s="28">
        <f t="shared" ca="1" si="608"/>
        <v>-1.4141895998153244</v>
      </c>
      <c r="IV350" s="28">
        <f t="shared" ca="1" si="608"/>
        <v>-1.4141895998153244</v>
      </c>
    </row>
    <row r="351" spans="1:256" x14ac:dyDescent="0.15">
      <c r="A351" s="24" t="s">
        <v>311</v>
      </c>
      <c r="B351" s="2" t="s">
        <v>35</v>
      </c>
      <c r="C351" s="4"/>
      <c r="D351" s="28">
        <f t="shared" ref="D351:BO351" ca="1" si="609">IF(D$339=0,(MAX(($B$73-1)*D350*ABS(D350),0)),0)</f>
        <v>0</v>
      </c>
      <c r="E351" s="28">
        <f t="shared" ca="1" si="609"/>
        <v>0</v>
      </c>
      <c r="F351" s="28">
        <f t="shared" ca="1" si="609"/>
        <v>0</v>
      </c>
      <c r="G351" s="28">
        <f t="shared" ca="1" si="609"/>
        <v>0</v>
      </c>
      <c r="H351" s="28">
        <f t="shared" ca="1" si="609"/>
        <v>0</v>
      </c>
      <c r="I351" s="28">
        <f t="shared" ca="1" si="609"/>
        <v>0</v>
      </c>
      <c r="J351" s="28">
        <f t="shared" ca="1" si="609"/>
        <v>0</v>
      </c>
      <c r="K351" s="28">
        <f t="shared" ca="1" si="609"/>
        <v>0</v>
      </c>
      <c r="L351" s="28">
        <f t="shared" ca="1" si="609"/>
        <v>0</v>
      </c>
      <c r="M351" s="28">
        <f t="shared" ca="1" si="609"/>
        <v>0</v>
      </c>
      <c r="N351" s="28">
        <f t="shared" ca="1" si="609"/>
        <v>0</v>
      </c>
      <c r="O351" s="28">
        <f t="shared" ca="1" si="609"/>
        <v>0</v>
      </c>
      <c r="P351" s="28">
        <f t="shared" ca="1" si="609"/>
        <v>0</v>
      </c>
      <c r="Q351" s="28">
        <f t="shared" ca="1" si="609"/>
        <v>0</v>
      </c>
      <c r="R351" s="28">
        <f t="shared" ca="1" si="609"/>
        <v>0</v>
      </c>
      <c r="S351" s="28">
        <f t="shared" ca="1" si="609"/>
        <v>0</v>
      </c>
      <c r="T351" s="28">
        <f t="shared" ca="1" si="609"/>
        <v>0</v>
      </c>
      <c r="U351" s="28">
        <f t="shared" ca="1" si="609"/>
        <v>0</v>
      </c>
      <c r="V351" s="28">
        <f t="shared" ca="1" si="609"/>
        <v>0</v>
      </c>
      <c r="W351" s="28">
        <f t="shared" ca="1" si="609"/>
        <v>0</v>
      </c>
      <c r="X351" s="28">
        <f t="shared" ca="1" si="609"/>
        <v>0</v>
      </c>
      <c r="Y351" s="28">
        <f t="shared" ca="1" si="609"/>
        <v>0</v>
      </c>
      <c r="Z351" s="28">
        <f t="shared" ca="1" si="609"/>
        <v>0</v>
      </c>
      <c r="AA351" s="28">
        <f t="shared" ca="1" si="609"/>
        <v>0</v>
      </c>
      <c r="AB351" s="28">
        <f t="shared" ca="1" si="609"/>
        <v>0</v>
      </c>
      <c r="AC351" s="28">
        <f t="shared" ca="1" si="609"/>
        <v>0</v>
      </c>
      <c r="AD351" s="28">
        <f t="shared" ca="1" si="609"/>
        <v>0</v>
      </c>
      <c r="AE351" s="28">
        <f t="shared" ca="1" si="609"/>
        <v>0</v>
      </c>
      <c r="AF351" s="28">
        <f t="shared" ca="1" si="609"/>
        <v>0</v>
      </c>
      <c r="AG351" s="28">
        <f t="shared" ca="1" si="609"/>
        <v>0</v>
      </c>
      <c r="AH351" s="28">
        <f t="shared" ca="1" si="609"/>
        <v>0</v>
      </c>
      <c r="AI351" s="28">
        <f t="shared" ca="1" si="609"/>
        <v>0</v>
      </c>
      <c r="AJ351" s="28">
        <f t="shared" ca="1" si="609"/>
        <v>0</v>
      </c>
      <c r="AK351" s="28">
        <f t="shared" ca="1" si="609"/>
        <v>0</v>
      </c>
      <c r="AL351" s="28">
        <f t="shared" ca="1" si="609"/>
        <v>0</v>
      </c>
      <c r="AM351" s="28">
        <f t="shared" ca="1" si="609"/>
        <v>0</v>
      </c>
      <c r="AN351" s="28">
        <f t="shared" ca="1" si="609"/>
        <v>0</v>
      </c>
      <c r="AO351" s="28">
        <f t="shared" ca="1" si="609"/>
        <v>0</v>
      </c>
      <c r="AP351" s="28">
        <f t="shared" ca="1" si="609"/>
        <v>0</v>
      </c>
      <c r="AQ351" s="28">
        <f t="shared" ca="1" si="609"/>
        <v>0</v>
      </c>
      <c r="AR351" s="28">
        <f t="shared" ca="1" si="609"/>
        <v>0</v>
      </c>
      <c r="AS351" s="28">
        <f t="shared" ca="1" si="609"/>
        <v>0</v>
      </c>
      <c r="AT351" s="28">
        <f t="shared" ca="1" si="609"/>
        <v>0</v>
      </c>
      <c r="AU351" s="28">
        <f t="shared" ca="1" si="609"/>
        <v>0</v>
      </c>
      <c r="AV351" s="28">
        <f t="shared" ca="1" si="609"/>
        <v>0</v>
      </c>
      <c r="AW351" s="28">
        <f t="shared" ca="1" si="609"/>
        <v>0</v>
      </c>
      <c r="AX351" s="28">
        <f t="shared" ca="1" si="609"/>
        <v>0</v>
      </c>
      <c r="AY351" s="28">
        <f t="shared" ca="1" si="609"/>
        <v>0</v>
      </c>
      <c r="AZ351" s="28">
        <f t="shared" ca="1" si="609"/>
        <v>0</v>
      </c>
      <c r="BA351" s="28">
        <f t="shared" ca="1" si="609"/>
        <v>0</v>
      </c>
      <c r="BB351" s="28">
        <f t="shared" ca="1" si="609"/>
        <v>0</v>
      </c>
      <c r="BC351" s="28">
        <f t="shared" ca="1" si="609"/>
        <v>0</v>
      </c>
      <c r="BD351" s="28">
        <f t="shared" ca="1" si="609"/>
        <v>0</v>
      </c>
      <c r="BE351" s="28">
        <f t="shared" ca="1" si="609"/>
        <v>0</v>
      </c>
      <c r="BF351" s="28">
        <f t="shared" ca="1" si="609"/>
        <v>0</v>
      </c>
      <c r="BG351" s="28">
        <f t="shared" ca="1" si="609"/>
        <v>0</v>
      </c>
      <c r="BH351" s="28">
        <f t="shared" ca="1" si="609"/>
        <v>0</v>
      </c>
      <c r="BI351" s="28">
        <f t="shared" ca="1" si="609"/>
        <v>0</v>
      </c>
      <c r="BJ351" s="28">
        <f t="shared" ca="1" si="609"/>
        <v>0</v>
      </c>
      <c r="BK351" s="28">
        <f t="shared" ca="1" si="609"/>
        <v>0</v>
      </c>
      <c r="BL351" s="28">
        <f t="shared" ca="1" si="609"/>
        <v>0</v>
      </c>
      <c r="BM351" s="28">
        <f t="shared" ca="1" si="609"/>
        <v>0</v>
      </c>
      <c r="BN351" s="28">
        <f t="shared" ca="1" si="609"/>
        <v>0</v>
      </c>
      <c r="BO351" s="28">
        <f t="shared" ca="1" si="609"/>
        <v>0</v>
      </c>
      <c r="BP351" s="28">
        <f t="shared" ref="BP351:EA351" ca="1" si="610">IF(BP$339=0,(MAX(($B$73-1)*BP350*ABS(BP350),0)),0)</f>
        <v>0</v>
      </c>
      <c r="BQ351" s="28">
        <f t="shared" ca="1" si="610"/>
        <v>0</v>
      </c>
      <c r="BR351" s="28">
        <f t="shared" ca="1" si="610"/>
        <v>0</v>
      </c>
      <c r="BS351" s="28">
        <f t="shared" ca="1" si="610"/>
        <v>0</v>
      </c>
      <c r="BT351" s="28">
        <f t="shared" ca="1" si="610"/>
        <v>0</v>
      </c>
      <c r="BU351" s="28">
        <f t="shared" ca="1" si="610"/>
        <v>0</v>
      </c>
      <c r="BV351" s="28">
        <f t="shared" ca="1" si="610"/>
        <v>0</v>
      </c>
      <c r="BW351" s="28">
        <f t="shared" ca="1" si="610"/>
        <v>0</v>
      </c>
      <c r="BX351" s="28">
        <f t="shared" ca="1" si="610"/>
        <v>0</v>
      </c>
      <c r="BY351" s="28">
        <f t="shared" ca="1" si="610"/>
        <v>0</v>
      </c>
      <c r="BZ351" s="28">
        <f t="shared" ca="1" si="610"/>
        <v>0</v>
      </c>
      <c r="CA351" s="28">
        <f t="shared" ca="1" si="610"/>
        <v>0</v>
      </c>
      <c r="CB351" s="28">
        <f t="shared" ca="1" si="610"/>
        <v>0</v>
      </c>
      <c r="CC351" s="28">
        <f t="shared" ca="1" si="610"/>
        <v>0</v>
      </c>
      <c r="CD351" s="28">
        <f t="shared" ca="1" si="610"/>
        <v>0</v>
      </c>
      <c r="CE351" s="28">
        <f t="shared" ca="1" si="610"/>
        <v>0</v>
      </c>
      <c r="CF351" s="28">
        <f t="shared" ca="1" si="610"/>
        <v>0</v>
      </c>
      <c r="CG351" s="28">
        <f t="shared" ca="1" si="610"/>
        <v>0</v>
      </c>
      <c r="CH351" s="28">
        <f t="shared" ca="1" si="610"/>
        <v>0</v>
      </c>
      <c r="CI351" s="28">
        <f t="shared" ca="1" si="610"/>
        <v>0</v>
      </c>
      <c r="CJ351" s="28">
        <f t="shared" ca="1" si="610"/>
        <v>0</v>
      </c>
      <c r="CK351" s="28">
        <f t="shared" ca="1" si="610"/>
        <v>0</v>
      </c>
      <c r="CL351" s="28">
        <f t="shared" ca="1" si="610"/>
        <v>0</v>
      </c>
      <c r="CM351" s="28">
        <f t="shared" ca="1" si="610"/>
        <v>0</v>
      </c>
      <c r="CN351" s="28">
        <f t="shared" ca="1" si="610"/>
        <v>0</v>
      </c>
      <c r="CO351" s="28">
        <f t="shared" ca="1" si="610"/>
        <v>0</v>
      </c>
      <c r="CP351" s="28">
        <f t="shared" ca="1" si="610"/>
        <v>0</v>
      </c>
      <c r="CQ351" s="28">
        <f t="shared" ca="1" si="610"/>
        <v>0</v>
      </c>
      <c r="CR351" s="28">
        <f t="shared" ca="1" si="610"/>
        <v>0</v>
      </c>
      <c r="CS351" s="28">
        <f t="shared" ca="1" si="610"/>
        <v>0</v>
      </c>
      <c r="CT351" s="28">
        <f t="shared" ca="1" si="610"/>
        <v>0</v>
      </c>
      <c r="CU351" s="28">
        <f t="shared" ca="1" si="610"/>
        <v>0</v>
      </c>
      <c r="CV351" s="28">
        <f t="shared" ca="1" si="610"/>
        <v>0</v>
      </c>
      <c r="CW351" s="28">
        <f t="shared" ca="1" si="610"/>
        <v>0</v>
      </c>
      <c r="CX351" s="28">
        <f t="shared" ca="1" si="610"/>
        <v>0</v>
      </c>
      <c r="CY351" s="28">
        <f t="shared" ca="1" si="610"/>
        <v>0</v>
      </c>
      <c r="CZ351" s="28">
        <f t="shared" ca="1" si="610"/>
        <v>0</v>
      </c>
      <c r="DA351" s="28">
        <f t="shared" ca="1" si="610"/>
        <v>0</v>
      </c>
      <c r="DB351" s="28">
        <f t="shared" ca="1" si="610"/>
        <v>0</v>
      </c>
      <c r="DC351" s="28">
        <f t="shared" ca="1" si="610"/>
        <v>0</v>
      </c>
      <c r="DD351" s="28">
        <f t="shared" ca="1" si="610"/>
        <v>0</v>
      </c>
      <c r="DE351" s="28">
        <f t="shared" ca="1" si="610"/>
        <v>0</v>
      </c>
      <c r="DF351" s="28">
        <f t="shared" ca="1" si="610"/>
        <v>0</v>
      </c>
      <c r="DG351" s="28">
        <f t="shared" ca="1" si="610"/>
        <v>0</v>
      </c>
      <c r="DH351" s="28">
        <f t="shared" ca="1" si="610"/>
        <v>0</v>
      </c>
      <c r="DI351" s="28">
        <f t="shared" ca="1" si="610"/>
        <v>0</v>
      </c>
      <c r="DJ351" s="28">
        <f t="shared" ca="1" si="610"/>
        <v>0</v>
      </c>
      <c r="DK351" s="28">
        <f t="shared" ca="1" si="610"/>
        <v>0</v>
      </c>
      <c r="DL351" s="28">
        <f t="shared" ca="1" si="610"/>
        <v>0</v>
      </c>
      <c r="DM351" s="28">
        <f t="shared" ca="1" si="610"/>
        <v>0</v>
      </c>
      <c r="DN351" s="28">
        <f t="shared" ca="1" si="610"/>
        <v>0</v>
      </c>
      <c r="DO351" s="28">
        <f t="shared" ca="1" si="610"/>
        <v>0</v>
      </c>
      <c r="DP351" s="28">
        <f t="shared" ca="1" si="610"/>
        <v>0</v>
      </c>
      <c r="DQ351" s="28">
        <f t="shared" ca="1" si="610"/>
        <v>0</v>
      </c>
      <c r="DR351" s="28">
        <f t="shared" ca="1" si="610"/>
        <v>0</v>
      </c>
      <c r="DS351" s="28">
        <f t="shared" ca="1" si="610"/>
        <v>0</v>
      </c>
      <c r="DT351" s="28">
        <f t="shared" ca="1" si="610"/>
        <v>0</v>
      </c>
      <c r="DU351" s="28">
        <f t="shared" ca="1" si="610"/>
        <v>0</v>
      </c>
      <c r="DV351" s="28">
        <f t="shared" ca="1" si="610"/>
        <v>0</v>
      </c>
      <c r="DW351" s="28">
        <f t="shared" ca="1" si="610"/>
        <v>0</v>
      </c>
      <c r="DX351" s="28">
        <f t="shared" ca="1" si="610"/>
        <v>0</v>
      </c>
      <c r="DY351" s="28">
        <f t="shared" ca="1" si="610"/>
        <v>0</v>
      </c>
      <c r="DZ351" s="28">
        <f t="shared" ca="1" si="610"/>
        <v>0</v>
      </c>
      <c r="EA351" s="28">
        <f t="shared" ca="1" si="610"/>
        <v>0</v>
      </c>
      <c r="EB351" s="28">
        <f t="shared" ref="EB351:GM351" ca="1" si="611">IF(EB$339=0,(MAX(($B$73-1)*EB350*ABS(EB350),0)),0)</f>
        <v>0</v>
      </c>
      <c r="EC351" s="28">
        <f t="shared" ca="1" si="611"/>
        <v>0</v>
      </c>
      <c r="ED351" s="28">
        <f t="shared" ca="1" si="611"/>
        <v>0</v>
      </c>
      <c r="EE351" s="28">
        <f t="shared" ca="1" si="611"/>
        <v>0</v>
      </c>
      <c r="EF351" s="28">
        <f t="shared" ca="1" si="611"/>
        <v>0</v>
      </c>
      <c r="EG351" s="28">
        <f t="shared" ca="1" si="611"/>
        <v>0</v>
      </c>
      <c r="EH351" s="28">
        <f t="shared" ca="1" si="611"/>
        <v>0</v>
      </c>
      <c r="EI351" s="28">
        <f t="shared" ca="1" si="611"/>
        <v>0</v>
      </c>
      <c r="EJ351" s="28">
        <f t="shared" ca="1" si="611"/>
        <v>0</v>
      </c>
      <c r="EK351" s="28">
        <f t="shared" ca="1" si="611"/>
        <v>0</v>
      </c>
      <c r="EL351" s="28">
        <f t="shared" ca="1" si="611"/>
        <v>0</v>
      </c>
      <c r="EM351" s="28">
        <f t="shared" ca="1" si="611"/>
        <v>0</v>
      </c>
      <c r="EN351" s="28">
        <f t="shared" ca="1" si="611"/>
        <v>0</v>
      </c>
      <c r="EO351" s="28">
        <f t="shared" ca="1" si="611"/>
        <v>0</v>
      </c>
      <c r="EP351" s="28">
        <f t="shared" ca="1" si="611"/>
        <v>0</v>
      </c>
      <c r="EQ351" s="28">
        <f t="shared" ca="1" si="611"/>
        <v>0</v>
      </c>
      <c r="ER351" s="28">
        <f t="shared" ca="1" si="611"/>
        <v>0</v>
      </c>
      <c r="ES351" s="28">
        <f t="shared" ca="1" si="611"/>
        <v>0</v>
      </c>
      <c r="ET351" s="28">
        <f t="shared" ca="1" si="611"/>
        <v>0</v>
      </c>
      <c r="EU351" s="28">
        <f t="shared" ca="1" si="611"/>
        <v>0</v>
      </c>
      <c r="EV351" s="28">
        <f t="shared" ca="1" si="611"/>
        <v>0</v>
      </c>
      <c r="EW351" s="28">
        <f t="shared" ca="1" si="611"/>
        <v>0</v>
      </c>
      <c r="EX351" s="28">
        <f t="shared" ca="1" si="611"/>
        <v>0</v>
      </c>
      <c r="EY351" s="28">
        <f t="shared" ca="1" si="611"/>
        <v>0</v>
      </c>
      <c r="EZ351" s="28">
        <f t="shared" ca="1" si="611"/>
        <v>0</v>
      </c>
      <c r="FA351" s="28">
        <f t="shared" ca="1" si="611"/>
        <v>0</v>
      </c>
      <c r="FB351" s="28">
        <f t="shared" ca="1" si="611"/>
        <v>0</v>
      </c>
      <c r="FC351" s="28">
        <f t="shared" ca="1" si="611"/>
        <v>0</v>
      </c>
      <c r="FD351" s="28">
        <f t="shared" ca="1" si="611"/>
        <v>0</v>
      </c>
      <c r="FE351" s="28">
        <f t="shared" ca="1" si="611"/>
        <v>0</v>
      </c>
      <c r="FF351" s="28">
        <f t="shared" ca="1" si="611"/>
        <v>0</v>
      </c>
      <c r="FG351" s="28">
        <f t="shared" ca="1" si="611"/>
        <v>0</v>
      </c>
      <c r="FH351" s="28">
        <f t="shared" ca="1" si="611"/>
        <v>0</v>
      </c>
      <c r="FI351" s="28">
        <f t="shared" ca="1" si="611"/>
        <v>0</v>
      </c>
      <c r="FJ351" s="28">
        <f t="shared" ca="1" si="611"/>
        <v>0</v>
      </c>
      <c r="FK351" s="28">
        <f t="shared" ca="1" si="611"/>
        <v>0</v>
      </c>
      <c r="FL351" s="28">
        <f t="shared" ca="1" si="611"/>
        <v>0</v>
      </c>
      <c r="FM351" s="28">
        <f t="shared" ca="1" si="611"/>
        <v>0</v>
      </c>
      <c r="FN351" s="28">
        <f t="shared" ca="1" si="611"/>
        <v>0</v>
      </c>
      <c r="FO351" s="28">
        <f t="shared" ca="1" si="611"/>
        <v>0</v>
      </c>
      <c r="FP351" s="28">
        <f t="shared" ca="1" si="611"/>
        <v>0</v>
      </c>
      <c r="FQ351" s="28">
        <f t="shared" ca="1" si="611"/>
        <v>0</v>
      </c>
      <c r="FR351" s="28">
        <f t="shared" ca="1" si="611"/>
        <v>0</v>
      </c>
      <c r="FS351" s="28">
        <f t="shared" ca="1" si="611"/>
        <v>0</v>
      </c>
      <c r="FT351" s="28">
        <f t="shared" ca="1" si="611"/>
        <v>0</v>
      </c>
      <c r="FU351" s="28">
        <f t="shared" ca="1" si="611"/>
        <v>0</v>
      </c>
      <c r="FV351" s="28">
        <f t="shared" ca="1" si="611"/>
        <v>0</v>
      </c>
      <c r="FW351" s="28">
        <f t="shared" ca="1" si="611"/>
        <v>0</v>
      </c>
      <c r="FX351" s="28">
        <f t="shared" ca="1" si="611"/>
        <v>0</v>
      </c>
      <c r="FY351" s="28">
        <f t="shared" ca="1" si="611"/>
        <v>0</v>
      </c>
      <c r="FZ351" s="28">
        <f t="shared" ca="1" si="611"/>
        <v>0</v>
      </c>
      <c r="GA351" s="28">
        <f t="shared" ca="1" si="611"/>
        <v>0</v>
      </c>
      <c r="GB351" s="28">
        <f t="shared" ca="1" si="611"/>
        <v>0</v>
      </c>
      <c r="GC351" s="28">
        <f t="shared" ca="1" si="611"/>
        <v>0</v>
      </c>
      <c r="GD351" s="28">
        <f t="shared" ca="1" si="611"/>
        <v>0</v>
      </c>
      <c r="GE351" s="28">
        <f t="shared" ca="1" si="611"/>
        <v>0</v>
      </c>
      <c r="GF351" s="28">
        <f t="shared" ca="1" si="611"/>
        <v>0</v>
      </c>
      <c r="GG351" s="28">
        <f t="shared" ca="1" si="611"/>
        <v>0</v>
      </c>
      <c r="GH351" s="28">
        <f t="shared" ca="1" si="611"/>
        <v>0</v>
      </c>
      <c r="GI351" s="28">
        <f t="shared" ca="1" si="611"/>
        <v>0</v>
      </c>
      <c r="GJ351" s="28">
        <f t="shared" ca="1" si="611"/>
        <v>0</v>
      </c>
      <c r="GK351" s="28">
        <f t="shared" ca="1" si="611"/>
        <v>0</v>
      </c>
      <c r="GL351" s="28">
        <f t="shared" ca="1" si="611"/>
        <v>0</v>
      </c>
      <c r="GM351" s="28">
        <f t="shared" ca="1" si="611"/>
        <v>0</v>
      </c>
      <c r="GN351" s="28">
        <f t="shared" ref="GN351:IV351" ca="1" si="612">IF(GN$339=0,(MAX(($B$73-1)*GN350*ABS(GN350),0)),0)</f>
        <v>0</v>
      </c>
      <c r="GO351" s="28">
        <f t="shared" ca="1" si="612"/>
        <v>0</v>
      </c>
      <c r="GP351" s="28">
        <f t="shared" ca="1" si="612"/>
        <v>0</v>
      </c>
      <c r="GQ351" s="28">
        <f t="shared" ca="1" si="612"/>
        <v>0</v>
      </c>
      <c r="GR351" s="28">
        <f t="shared" ca="1" si="612"/>
        <v>0</v>
      </c>
      <c r="GS351" s="28">
        <f t="shared" ca="1" si="612"/>
        <v>0</v>
      </c>
      <c r="GT351" s="28">
        <f t="shared" ca="1" si="612"/>
        <v>0</v>
      </c>
      <c r="GU351" s="28">
        <f t="shared" ca="1" si="612"/>
        <v>0</v>
      </c>
      <c r="GV351" s="28">
        <f t="shared" ca="1" si="612"/>
        <v>0</v>
      </c>
      <c r="GW351" s="28">
        <f t="shared" ca="1" si="612"/>
        <v>0</v>
      </c>
      <c r="GX351" s="28">
        <f t="shared" ca="1" si="612"/>
        <v>0</v>
      </c>
      <c r="GY351" s="28">
        <f t="shared" ca="1" si="612"/>
        <v>0</v>
      </c>
      <c r="GZ351" s="28">
        <f t="shared" ca="1" si="612"/>
        <v>0</v>
      </c>
      <c r="HA351" s="28">
        <f t="shared" ca="1" si="612"/>
        <v>0</v>
      </c>
      <c r="HB351" s="28">
        <f t="shared" ca="1" si="612"/>
        <v>0</v>
      </c>
      <c r="HC351" s="28">
        <f t="shared" ca="1" si="612"/>
        <v>0</v>
      </c>
      <c r="HD351" s="28">
        <f t="shared" ca="1" si="612"/>
        <v>0</v>
      </c>
      <c r="HE351" s="28">
        <f t="shared" ca="1" si="612"/>
        <v>0</v>
      </c>
      <c r="HF351" s="28">
        <f t="shared" ca="1" si="612"/>
        <v>0</v>
      </c>
      <c r="HG351" s="28">
        <f t="shared" ca="1" si="612"/>
        <v>0</v>
      </c>
      <c r="HH351" s="28">
        <f t="shared" ca="1" si="612"/>
        <v>0</v>
      </c>
      <c r="HI351" s="28">
        <f t="shared" ca="1" si="612"/>
        <v>0</v>
      </c>
      <c r="HJ351" s="28">
        <f t="shared" ca="1" si="612"/>
        <v>0</v>
      </c>
      <c r="HK351" s="28">
        <f t="shared" ca="1" si="612"/>
        <v>0</v>
      </c>
      <c r="HL351" s="28">
        <f t="shared" ca="1" si="612"/>
        <v>0</v>
      </c>
      <c r="HM351" s="28">
        <f t="shared" ca="1" si="612"/>
        <v>0</v>
      </c>
      <c r="HN351" s="28">
        <f t="shared" ca="1" si="612"/>
        <v>0</v>
      </c>
      <c r="HO351" s="28">
        <f t="shared" ca="1" si="612"/>
        <v>0</v>
      </c>
      <c r="HP351" s="28">
        <f t="shared" ca="1" si="612"/>
        <v>0</v>
      </c>
      <c r="HQ351" s="28">
        <f t="shared" ca="1" si="612"/>
        <v>0</v>
      </c>
      <c r="HR351" s="28">
        <f t="shared" ca="1" si="612"/>
        <v>0</v>
      </c>
      <c r="HS351" s="28">
        <f t="shared" ca="1" si="612"/>
        <v>0</v>
      </c>
      <c r="HT351" s="28">
        <f t="shared" ca="1" si="612"/>
        <v>0</v>
      </c>
      <c r="HU351" s="28">
        <f t="shared" ca="1" si="612"/>
        <v>0</v>
      </c>
      <c r="HV351" s="28">
        <f t="shared" ca="1" si="612"/>
        <v>0</v>
      </c>
      <c r="HW351" s="28">
        <f t="shared" ca="1" si="612"/>
        <v>0</v>
      </c>
      <c r="HX351" s="28">
        <f t="shared" ca="1" si="612"/>
        <v>0</v>
      </c>
      <c r="HY351" s="28">
        <f t="shared" ca="1" si="612"/>
        <v>0</v>
      </c>
      <c r="HZ351" s="28">
        <f t="shared" ca="1" si="612"/>
        <v>0</v>
      </c>
      <c r="IA351" s="28">
        <f t="shared" ca="1" si="612"/>
        <v>0</v>
      </c>
      <c r="IB351" s="28">
        <f t="shared" ca="1" si="612"/>
        <v>0</v>
      </c>
      <c r="IC351" s="28">
        <f t="shared" ca="1" si="612"/>
        <v>0</v>
      </c>
      <c r="ID351" s="28">
        <f t="shared" ca="1" si="612"/>
        <v>0</v>
      </c>
      <c r="IE351" s="28">
        <f t="shared" ca="1" si="612"/>
        <v>0</v>
      </c>
      <c r="IF351" s="28">
        <f t="shared" ca="1" si="612"/>
        <v>0</v>
      </c>
      <c r="IG351" s="28">
        <f t="shared" ca="1" si="612"/>
        <v>0</v>
      </c>
      <c r="IH351" s="28">
        <f t="shared" ca="1" si="612"/>
        <v>0</v>
      </c>
      <c r="II351" s="28">
        <f t="shared" ca="1" si="612"/>
        <v>0</v>
      </c>
      <c r="IJ351" s="28">
        <f t="shared" ca="1" si="612"/>
        <v>0</v>
      </c>
      <c r="IK351" s="28">
        <f t="shared" ca="1" si="612"/>
        <v>0</v>
      </c>
      <c r="IL351" s="28">
        <f t="shared" ca="1" si="612"/>
        <v>0</v>
      </c>
      <c r="IM351" s="28">
        <f t="shared" ca="1" si="612"/>
        <v>0</v>
      </c>
      <c r="IN351" s="28">
        <f t="shared" ca="1" si="612"/>
        <v>0</v>
      </c>
      <c r="IO351" s="28">
        <f t="shared" ca="1" si="612"/>
        <v>0</v>
      </c>
      <c r="IP351" s="28">
        <f t="shared" ca="1" si="612"/>
        <v>0</v>
      </c>
      <c r="IQ351" s="28">
        <f t="shared" ca="1" si="612"/>
        <v>0</v>
      </c>
      <c r="IR351" s="28">
        <f t="shared" ca="1" si="612"/>
        <v>0</v>
      </c>
      <c r="IS351" s="28">
        <f t="shared" ca="1" si="612"/>
        <v>0</v>
      </c>
      <c r="IT351" s="28">
        <f t="shared" ca="1" si="612"/>
        <v>0</v>
      </c>
      <c r="IU351" s="28">
        <f t="shared" ca="1" si="612"/>
        <v>0</v>
      </c>
      <c r="IV351" s="28">
        <f t="shared" ca="1" si="612"/>
        <v>0</v>
      </c>
    </row>
    <row r="352" spans="1:256" x14ac:dyDescent="0.15">
      <c r="A352" s="17" t="s">
        <v>396</v>
      </c>
      <c r="C352" s="4"/>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c r="CG352" s="28"/>
      <c r="CH352" s="28"/>
      <c r="CI352" s="28"/>
      <c r="CJ352" s="28"/>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c r="DK352" s="28"/>
      <c r="DL352" s="28"/>
      <c r="DM352" s="28"/>
      <c r="DN352" s="28"/>
      <c r="DO352" s="28"/>
      <c r="DP352" s="28"/>
      <c r="DQ352" s="28"/>
      <c r="DR352" s="28"/>
      <c r="DS352" s="28"/>
      <c r="DT352" s="28"/>
      <c r="DU352" s="28"/>
      <c r="DV352" s="28"/>
      <c r="DW352" s="28"/>
      <c r="DX352" s="28"/>
      <c r="DY352" s="28"/>
      <c r="DZ352" s="28"/>
      <c r="EA352" s="28"/>
      <c r="EB352" s="28"/>
      <c r="EC352" s="28"/>
      <c r="ED352" s="28"/>
      <c r="EE352" s="28"/>
      <c r="EF352" s="28"/>
      <c r="EG352" s="28"/>
      <c r="EH352" s="28"/>
      <c r="EI352" s="28"/>
      <c r="EJ352" s="28"/>
      <c r="EK352" s="28"/>
      <c r="EL352" s="28"/>
      <c r="EM352" s="28"/>
      <c r="EN352" s="28"/>
      <c r="EO352" s="28"/>
      <c r="EP352" s="28"/>
      <c r="EQ352" s="28"/>
      <c r="ER352" s="28"/>
      <c r="ES352" s="28"/>
      <c r="ET352" s="28"/>
      <c r="EU352" s="28"/>
      <c r="EV352" s="28"/>
      <c r="EW352" s="28"/>
      <c r="EX352" s="28"/>
      <c r="EY352" s="28"/>
      <c r="EZ352" s="28"/>
      <c r="FA352" s="28"/>
      <c r="FB352" s="28"/>
      <c r="FC352" s="28"/>
      <c r="FD352" s="28"/>
      <c r="FE352" s="28"/>
      <c r="FF352" s="28"/>
      <c r="FG352" s="28"/>
      <c r="FH352" s="28"/>
      <c r="FI352" s="28"/>
      <c r="FJ352" s="28"/>
      <c r="FK352" s="28"/>
      <c r="FL352" s="28"/>
      <c r="FM352" s="28"/>
      <c r="FN352" s="28"/>
      <c r="FO352" s="28"/>
      <c r="FP352" s="28"/>
      <c r="FQ352" s="28"/>
      <c r="FR352" s="28"/>
      <c r="FS352" s="28"/>
      <c r="FT352" s="28"/>
      <c r="FU352" s="28"/>
      <c r="FV352" s="28"/>
      <c r="FW352" s="28"/>
      <c r="FX352" s="28"/>
      <c r="FY352" s="28"/>
      <c r="FZ352" s="28"/>
      <c r="GA352" s="28"/>
      <c r="GB352" s="28"/>
      <c r="GC352" s="28"/>
      <c r="GD352" s="28"/>
      <c r="GE352" s="28"/>
      <c r="GF352" s="28"/>
      <c r="GG352" s="28"/>
      <c r="GH352" s="28"/>
      <c r="GI352" s="28"/>
      <c r="GJ352" s="28"/>
      <c r="GK352" s="28"/>
      <c r="GL352" s="28"/>
      <c r="GM352" s="28"/>
      <c r="GN352" s="28"/>
      <c r="GO352" s="28"/>
      <c r="GP352" s="28"/>
      <c r="GQ352" s="28"/>
      <c r="GR352" s="28"/>
      <c r="GS352" s="28"/>
      <c r="GT352" s="28"/>
      <c r="GU352" s="28"/>
      <c r="GV352" s="28"/>
      <c r="GW352" s="28"/>
      <c r="GX352" s="28"/>
      <c r="GY352" s="28"/>
      <c r="GZ352" s="28"/>
      <c r="HA352" s="28"/>
      <c r="HB352" s="28"/>
      <c r="HC352" s="28"/>
      <c r="HD352" s="28"/>
      <c r="HE352" s="28"/>
      <c r="HF352" s="28"/>
      <c r="HG352" s="28"/>
      <c r="HH352" s="28"/>
      <c r="HI352" s="28"/>
      <c r="HJ352" s="28"/>
      <c r="HK352" s="28"/>
      <c r="HL352" s="28"/>
      <c r="HM352" s="28"/>
      <c r="HN352" s="28"/>
      <c r="HO352" s="28"/>
      <c r="HP352" s="28"/>
      <c r="HQ352" s="28"/>
      <c r="HR352" s="28"/>
      <c r="HS352" s="28"/>
      <c r="HT352" s="28"/>
      <c r="HU352" s="28"/>
      <c r="HV352" s="28"/>
      <c r="HW352" s="28"/>
      <c r="HX352" s="28"/>
      <c r="HY352" s="28"/>
      <c r="HZ352" s="28"/>
      <c r="IA352" s="28"/>
      <c r="IB352" s="28"/>
      <c r="IC352" s="28"/>
      <c r="ID352" s="28"/>
      <c r="IE352" s="28"/>
      <c r="IF352" s="28"/>
      <c r="IG352" s="28"/>
      <c r="IH352" s="28"/>
      <c r="II352" s="28"/>
      <c r="IJ352" s="28"/>
      <c r="IK352" s="28"/>
      <c r="IL352" s="28"/>
      <c r="IM352" s="28"/>
      <c r="IN352" s="28"/>
      <c r="IO352" s="28"/>
      <c r="IP352" s="28"/>
      <c r="IQ352" s="28"/>
      <c r="IR352" s="28"/>
      <c r="IS352" s="28"/>
      <c r="IT352" s="28"/>
      <c r="IU352" s="28"/>
      <c r="IV352" s="28"/>
    </row>
    <row r="353" spans="1:256" x14ac:dyDescent="0.15">
      <c r="A353" s="17"/>
      <c r="C353" s="4"/>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c r="CG353" s="28"/>
      <c r="CH353" s="28"/>
      <c r="CI353" s="28"/>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DW353" s="28"/>
      <c r="DX353" s="28"/>
      <c r="DY353" s="28"/>
      <c r="DZ353" s="28"/>
      <c r="EA353" s="28"/>
      <c r="EB353" s="28"/>
      <c r="EC353" s="28"/>
      <c r="ED353" s="28"/>
      <c r="EE353" s="28"/>
      <c r="EF353" s="28"/>
      <c r="EG353" s="28"/>
      <c r="EH353" s="28"/>
      <c r="EI353" s="28"/>
      <c r="EJ353" s="28"/>
      <c r="EK353" s="28"/>
      <c r="EL353" s="28"/>
      <c r="EM353" s="28"/>
      <c r="EN353" s="28"/>
      <c r="EO353" s="28"/>
      <c r="EP353" s="28"/>
      <c r="EQ353" s="28"/>
      <c r="ER353" s="28"/>
      <c r="ES353" s="28"/>
      <c r="ET353" s="28"/>
      <c r="EU353" s="28"/>
      <c r="EV353" s="28"/>
      <c r="EW353" s="28"/>
      <c r="EX353" s="28"/>
      <c r="EY353" s="28"/>
      <c r="EZ353" s="28"/>
      <c r="FA353" s="28"/>
      <c r="FB353" s="28"/>
      <c r="FC353" s="28"/>
      <c r="FD353" s="28"/>
      <c r="FE353" s="28"/>
      <c r="FF353" s="28"/>
      <c r="FG353" s="28"/>
      <c r="FH353" s="28"/>
      <c r="FI353" s="28"/>
      <c r="FJ353" s="28"/>
      <c r="FK353" s="28"/>
      <c r="FL353" s="28"/>
      <c r="FM353" s="28"/>
      <c r="FN353" s="28"/>
      <c r="FO353" s="28"/>
      <c r="FP353" s="28"/>
      <c r="FQ353" s="28"/>
      <c r="FR353" s="28"/>
      <c r="FS353" s="28"/>
      <c r="FT353" s="28"/>
      <c r="FU353" s="28"/>
      <c r="FV353" s="28"/>
      <c r="FW353" s="28"/>
      <c r="FX353" s="28"/>
      <c r="FY353" s="28"/>
      <c r="FZ353" s="28"/>
      <c r="GA353" s="28"/>
      <c r="GB353" s="28"/>
      <c r="GC353" s="28"/>
      <c r="GD353" s="28"/>
      <c r="GE353" s="28"/>
      <c r="GF353" s="28"/>
      <c r="GG353" s="28"/>
      <c r="GH353" s="28"/>
      <c r="GI353" s="28"/>
      <c r="GJ353" s="28"/>
      <c r="GK353" s="28"/>
      <c r="GL353" s="28"/>
      <c r="GM353" s="28"/>
      <c r="GN353" s="28"/>
      <c r="GO353" s="28"/>
      <c r="GP353" s="28"/>
      <c r="GQ353" s="28"/>
      <c r="GR353" s="28"/>
      <c r="GS353" s="28"/>
      <c r="GT353" s="28"/>
      <c r="GU353" s="28"/>
      <c r="GV353" s="28"/>
      <c r="GW353" s="28"/>
      <c r="GX353" s="28"/>
      <c r="GY353" s="28"/>
      <c r="GZ353" s="28"/>
      <c r="HA353" s="28"/>
      <c r="HB353" s="28"/>
      <c r="HC353" s="28"/>
      <c r="HD353" s="28"/>
      <c r="HE353" s="28"/>
      <c r="HF353" s="28"/>
      <c r="HG353" s="28"/>
      <c r="HH353" s="28"/>
      <c r="HI353" s="28"/>
      <c r="HJ353" s="28"/>
      <c r="HK353" s="28"/>
      <c r="HL353" s="28"/>
      <c r="HM353" s="28"/>
      <c r="HN353" s="28"/>
      <c r="HO353" s="28"/>
      <c r="HP353" s="28"/>
      <c r="HQ353" s="28"/>
      <c r="HR353" s="28"/>
      <c r="HS353" s="28"/>
      <c r="HT353" s="28"/>
      <c r="HU353" s="28"/>
      <c r="HV353" s="28"/>
      <c r="HW353" s="28"/>
      <c r="HX353" s="28"/>
      <c r="HY353" s="28"/>
      <c r="HZ353" s="28"/>
      <c r="IA353" s="28"/>
      <c r="IB353" s="28"/>
      <c r="IC353" s="28"/>
      <c r="ID353" s="28"/>
      <c r="IE353" s="28"/>
      <c r="IF353" s="28"/>
      <c r="IG353" s="28"/>
      <c r="IH353" s="28"/>
      <c r="II353" s="28"/>
      <c r="IJ353" s="28"/>
      <c r="IK353" s="28"/>
      <c r="IL353" s="28"/>
      <c r="IM353" s="28"/>
      <c r="IN353" s="28"/>
      <c r="IO353" s="28"/>
      <c r="IP353" s="28"/>
      <c r="IQ353" s="28"/>
      <c r="IR353" s="28"/>
      <c r="IS353" s="28"/>
      <c r="IT353" s="28"/>
      <c r="IU353" s="28"/>
      <c r="IV353" s="28"/>
    </row>
    <row r="354" spans="1:256" x14ac:dyDescent="0.15">
      <c r="A354" s="49" t="s">
        <v>248</v>
      </c>
      <c r="B354" s="2" t="s">
        <v>35</v>
      </c>
      <c r="C354" s="4"/>
      <c r="D354" s="4">
        <f t="shared" ref="D354:BO354" ca="1" si="613">D339+D340+D342+D343+D344</f>
        <v>0</v>
      </c>
      <c r="E354" s="4">
        <f t="shared" ca="1" si="613"/>
        <v>0</v>
      </c>
      <c r="F354" s="4">
        <f t="shared" ca="1" si="613"/>
        <v>0</v>
      </c>
      <c r="G354" s="4">
        <f t="shared" ca="1" si="613"/>
        <v>0</v>
      </c>
      <c r="H354" s="4">
        <f t="shared" ca="1" si="613"/>
        <v>0</v>
      </c>
      <c r="I354" s="4">
        <f t="shared" ca="1" si="613"/>
        <v>0</v>
      </c>
      <c r="J354" s="4">
        <f t="shared" ca="1" si="613"/>
        <v>0</v>
      </c>
      <c r="K354" s="4">
        <f t="shared" ca="1" si="613"/>
        <v>0</v>
      </c>
      <c r="L354" s="4">
        <f t="shared" ca="1" si="613"/>
        <v>0</v>
      </c>
      <c r="M354" s="4">
        <f t="shared" ca="1" si="613"/>
        <v>0</v>
      </c>
      <c r="N354" s="4">
        <f t="shared" ca="1" si="613"/>
        <v>0</v>
      </c>
      <c r="O354" s="4">
        <f t="shared" ca="1" si="613"/>
        <v>0</v>
      </c>
      <c r="P354" s="4">
        <f t="shared" ca="1" si="613"/>
        <v>0</v>
      </c>
      <c r="Q354" s="4">
        <f t="shared" ca="1" si="613"/>
        <v>0</v>
      </c>
      <c r="R354" s="4">
        <f t="shared" ca="1" si="613"/>
        <v>0</v>
      </c>
      <c r="S354" s="4">
        <f t="shared" ca="1" si="613"/>
        <v>0</v>
      </c>
      <c r="T354" s="4">
        <f t="shared" ca="1" si="613"/>
        <v>0</v>
      </c>
      <c r="U354" s="4">
        <f t="shared" ca="1" si="613"/>
        <v>0</v>
      </c>
      <c r="V354" s="4">
        <f t="shared" ca="1" si="613"/>
        <v>0</v>
      </c>
      <c r="W354" s="4">
        <f t="shared" ca="1" si="613"/>
        <v>0</v>
      </c>
      <c r="X354" s="4">
        <f t="shared" ca="1" si="613"/>
        <v>0</v>
      </c>
      <c r="Y354" s="4">
        <f t="shared" ca="1" si="613"/>
        <v>0</v>
      </c>
      <c r="Z354" s="4">
        <f t="shared" ca="1" si="613"/>
        <v>0</v>
      </c>
      <c r="AA354" s="4">
        <f t="shared" ca="1" si="613"/>
        <v>0</v>
      </c>
      <c r="AB354" s="4">
        <f t="shared" ca="1" si="613"/>
        <v>0</v>
      </c>
      <c r="AC354" s="4">
        <f t="shared" ca="1" si="613"/>
        <v>0</v>
      </c>
      <c r="AD354" s="4">
        <f t="shared" ca="1" si="613"/>
        <v>0</v>
      </c>
      <c r="AE354" s="4">
        <f t="shared" ca="1" si="613"/>
        <v>0</v>
      </c>
      <c r="AF354" s="4">
        <f t="shared" ca="1" si="613"/>
        <v>0</v>
      </c>
      <c r="AG354" s="4">
        <f t="shared" ca="1" si="613"/>
        <v>0</v>
      </c>
      <c r="AH354" s="4">
        <f t="shared" ca="1" si="613"/>
        <v>0</v>
      </c>
      <c r="AI354" s="4">
        <f t="shared" ca="1" si="613"/>
        <v>0</v>
      </c>
      <c r="AJ354" s="4">
        <f t="shared" ca="1" si="613"/>
        <v>0</v>
      </c>
      <c r="AK354" s="4">
        <f t="shared" ca="1" si="613"/>
        <v>0</v>
      </c>
      <c r="AL354" s="4">
        <f t="shared" ca="1" si="613"/>
        <v>0</v>
      </c>
      <c r="AM354" s="4">
        <f t="shared" ca="1" si="613"/>
        <v>0</v>
      </c>
      <c r="AN354" s="4">
        <f t="shared" ca="1" si="613"/>
        <v>0</v>
      </c>
      <c r="AO354" s="4">
        <f t="shared" ca="1" si="613"/>
        <v>0</v>
      </c>
      <c r="AP354" s="4">
        <f t="shared" ca="1" si="613"/>
        <v>0</v>
      </c>
      <c r="AQ354" s="4">
        <f t="shared" ca="1" si="613"/>
        <v>0</v>
      </c>
      <c r="AR354" s="4">
        <f t="shared" ca="1" si="613"/>
        <v>0</v>
      </c>
      <c r="AS354" s="4">
        <f t="shared" ca="1" si="613"/>
        <v>0</v>
      </c>
      <c r="AT354" s="4">
        <f t="shared" ca="1" si="613"/>
        <v>0</v>
      </c>
      <c r="AU354" s="4">
        <f t="shared" ca="1" si="613"/>
        <v>0</v>
      </c>
      <c r="AV354" s="4">
        <f t="shared" ca="1" si="613"/>
        <v>0</v>
      </c>
      <c r="AW354" s="4">
        <f t="shared" ca="1" si="613"/>
        <v>0</v>
      </c>
      <c r="AX354" s="4">
        <f t="shared" ca="1" si="613"/>
        <v>0</v>
      </c>
      <c r="AY354" s="4">
        <f t="shared" ca="1" si="613"/>
        <v>0</v>
      </c>
      <c r="AZ354" s="4">
        <f t="shared" ca="1" si="613"/>
        <v>0</v>
      </c>
      <c r="BA354" s="4">
        <f t="shared" ca="1" si="613"/>
        <v>0</v>
      </c>
      <c r="BB354" s="4">
        <f t="shared" ca="1" si="613"/>
        <v>0</v>
      </c>
      <c r="BC354" s="4">
        <f t="shared" ca="1" si="613"/>
        <v>0</v>
      </c>
      <c r="BD354" s="4">
        <f t="shared" ca="1" si="613"/>
        <v>0</v>
      </c>
      <c r="BE354" s="4">
        <f t="shared" ca="1" si="613"/>
        <v>0</v>
      </c>
      <c r="BF354" s="4">
        <f t="shared" ca="1" si="613"/>
        <v>0</v>
      </c>
      <c r="BG354" s="4">
        <f t="shared" ca="1" si="613"/>
        <v>0</v>
      </c>
      <c r="BH354" s="4">
        <f t="shared" ca="1" si="613"/>
        <v>0</v>
      </c>
      <c r="BI354" s="4">
        <f t="shared" ca="1" si="613"/>
        <v>0</v>
      </c>
      <c r="BJ354" s="4">
        <f t="shared" ca="1" si="613"/>
        <v>0</v>
      </c>
      <c r="BK354" s="4">
        <f t="shared" ca="1" si="613"/>
        <v>0</v>
      </c>
      <c r="BL354" s="4">
        <f t="shared" ca="1" si="613"/>
        <v>0</v>
      </c>
      <c r="BM354" s="4">
        <f t="shared" ca="1" si="613"/>
        <v>0</v>
      </c>
      <c r="BN354" s="4">
        <f t="shared" ca="1" si="613"/>
        <v>0</v>
      </c>
      <c r="BO354" s="4">
        <f t="shared" ca="1" si="613"/>
        <v>0</v>
      </c>
      <c r="BP354" s="4">
        <f t="shared" ref="BP354:EA354" ca="1" si="614">BP339+BP340+BP342+BP343+BP344</f>
        <v>0</v>
      </c>
      <c r="BQ354" s="4">
        <f t="shared" ca="1" si="614"/>
        <v>0</v>
      </c>
      <c r="BR354" s="4">
        <f t="shared" ca="1" si="614"/>
        <v>0</v>
      </c>
      <c r="BS354" s="4">
        <f t="shared" ca="1" si="614"/>
        <v>0</v>
      </c>
      <c r="BT354" s="4">
        <f t="shared" ca="1" si="614"/>
        <v>0</v>
      </c>
      <c r="BU354" s="4">
        <f t="shared" ca="1" si="614"/>
        <v>0</v>
      </c>
      <c r="BV354" s="4">
        <f t="shared" ca="1" si="614"/>
        <v>0</v>
      </c>
      <c r="BW354" s="4">
        <f t="shared" ca="1" si="614"/>
        <v>0</v>
      </c>
      <c r="BX354" s="4">
        <f t="shared" ca="1" si="614"/>
        <v>0</v>
      </c>
      <c r="BY354" s="4">
        <f t="shared" ca="1" si="614"/>
        <v>0</v>
      </c>
      <c r="BZ354" s="4">
        <f t="shared" ca="1" si="614"/>
        <v>0</v>
      </c>
      <c r="CA354" s="4">
        <f t="shared" ca="1" si="614"/>
        <v>0</v>
      </c>
      <c r="CB354" s="4">
        <f t="shared" ca="1" si="614"/>
        <v>0</v>
      </c>
      <c r="CC354" s="4">
        <f t="shared" ca="1" si="614"/>
        <v>0</v>
      </c>
      <c r="CD354" s="4">
        <f t="shared" ca="1" si="614"/>
        <v>0</v>
      </c>
      <c r="CE354" s="4">
        <f t="shared" ca="1" si="614"/>
        <v>0</v>
      </c>
      <c r="CF354" s="4">
        <f t="shared" ca="1" si="614"/>
        <v>0</v>
      </c>
      <c r="CG354" s="4">
        <f t="shared" ca="1" si="614"/>
        <v>0</v>
      </c>
      <c r="CH354" s="4">
        <f t="shared" ca="1" si="614"/>
        <v>0</v>
      </c>
      <c r="CI354" s="4">
        <f t="shared" ca="1" si="614"/>
        <v>0</v>
      </c>
      <c r="CJ354" s="4">
        <f t="shared" ca="1" si="614"/>
        <v>0</v>
      </c>
      <c r="CK354" s="4">
        <f t="shared" ca="1" si="614"/>
        <v>0</v>
      </c>
      <c r="CL354" s="4">
        <f t="shared" ca="1" si="614"/>
        <v>0</v>
      </c>
      <c r="CM354" s="4">
        <f t="shared" ca="1" si="614"/>
        <v>0</v>
      </c>
      <c r="CN354" s="4">
        <f t="shared" ca="1" si="614"/>
        <v>0</v>
      </c>
      <c r="CO354" s="4">
        <f t="shared" ca="1" si="614"/>
        <v>0</v>
      </c>
      <c r="CP354" s="4">
        <f t="shared" ca="1" si="614"/>
        <v>0</v>
      </c>
      <c r="CQ354" s="4">
        <f t="shared" ca="1" si="614"/>
        <v>0</v>
      </c>
      <c r="CR354" s="4">
        <f t="shared" ca="1" si="614"/>
        <v>0</v>
      </c>
      <c r="CS354" s="4">
        <f t="shared" ca="1" si="614"/>
        <v>0</v>
      </c>
      <c r="CT354" s="4">
        <f t="shared" ca="1" si="614"/>
        <v>0</v>
      </c>
      <c r="CU354" s="4">
        <f t="shared" ca="1" si="614"/>
        <v>0</v>
      </c>
      <c r="CV354" s="4">
        <f t="shared" ca="1" si="614"/>
        <v>0</v>
      </c>
      <c r="CW354" s="4">
        <f t="shared" ca="1" si="614"/>
        <v>0</v>
      </c>
      <c r="CX354" s="4">
        <f t="shared" ca="1" si="614"/>
        <v>0</v>
      </c>
      <c r="CY354" s="4">
        <f t="shared" ca="1" si="614"/>
        <v>0</v>
      </c>
      <c r="CZ354" s="4">
        <f t="shared" ca="1" si="614"/>
        <v>0</v>
      </c>
      <c r="DA354" s="4">
        <f t="shared" ca="1" si="614"/>
        <v>0</v>
      </c>
      <c r="DB354" s="4">
        <f t="shared" ca="1" si="614"/>
        <v>0</v>
      </c>
      <c r="DC354" s="4">
        <f t="shared" ca="1" si="614"/>
        <v>0</v>
      </c>
      <c r="DD354" s="4">
        <f t="shared" ca="1" si="614"/>
        <v>0</v>
      </c>
      <c r="DE354" s="4">
        <f t="shared" ca="1" si="614"/>
        <v>0</v>
      </c>
      <c r="DF354" s="4">
        <f t="shared" ca="1" si="614"/>
        <v>0</v>
      </c>
      <c r="DG354" s="4">
        <f t="shared" ca="1" si="614"/>
        <v>0</v>
      </c>
      <c r="DH354" s="4">
        <f t="shared" ca="1" si="614"/>
        <v>0</v>
      </c>
      <c r="DI354" s="4">
        <f t="shared" ca="1" si="614"/>
        <v>0</v>
      </c>
      <c r="DJ354" s="4">
        <f t="shared" ca="1" si="614"/>
        <v>0</v>
      </c>
      <c r="DK354" s="4">
        <f t="shared" ca="1" si="614"/>
        <v>0</v>
      </c>
      <c r="DL354" s="4">
        <f t="shared" ca="1" si="614"/>
        <v>0</v>
      </c>
      <c r="DM354" s="4">
        <f t="shared" ca="1" si="614"/>
        <v>0</v>
      </c>
      <c r="DN354" s="4">
        <f t="shared" ca="1" si="614"/>
        <v>0</v>
      </c>
      <c r="DO354" s="4">
        <f t="shared" ca="1" si="614"/>
        <v>0</v>
      </c>
      <c r="DP354" s="4">
        <f t="shared" ca="1" si="614"/>
        <v>0</v>
      </c>
      <c r="DQ354" s="4">
        <f t="shared" ca="1" si="614"/>
        <v>0</v>
      </c>
      <c r="DR354" s="4">
        <f t="shared" ca="1" si="614"/>
        <v>0</v>
      </c>
      <c r="DS354" s="4">
        <f t="shared" ca="1" si="614"/>
        <v>0</v>
      </c>
      <c r="DT354" s="4">
        <f t="shared" ca="1" si="614"/>
        <v>0</v>
      </c>
      <c r="DU354" s="4">
        <f t="shared" ca="1" si="614"/>
        <v>0</v>
      </c>
      <c r="DV354" s="4">
        <f t="shared" ca="1" si="614"/>
        <v>0</v>
      </c>
      <c r="DW354" s="4">
        <f t="shared" ca="1" si="614"/>
        <v>0</v>
      </c>
      <c r="DX354" s="4">
        <f t="shared" ca="1" si="614"/>
        <v>0</v>
      </c>
      <c r="DY354" s="4">
        <f t="shared" ca="1" si="614"/>
        <v>0</v>
      </c>
      <c r="DZ354" s="4">
        <f t="shared" ca="1" si="614"/>
        <v>0</v>
      </c>
      <c r="EA354" s="4">
        <f t="shared" ca="1" si="614"/>
        <v>0</v>
      </c>
      <c r="EB354" s="4">
        <f t="shared" ref="EB354:GM354" ca="1" si="615">EB339+EB340+EB342+EB343+EB344</f>
        <v>0</v>
      </c>
      <c r="EC354" s="4">
        <f t="shared" ca="1" si="615"/>
        <v>0</v>
      </c>
      <c r="ED354" s="4">
        <f t="shared" ca="1" si="615"/>
        <v>0</v>
      </c>
      <c r="EE354" s="4">
        <f t="shared" ca="1" si="615"/>
        <v>0</v>
      </c>
      <c r="EF354" s="4">
        <f t="shared" ca="1" si="615"/>
        <v>0</v>
      </c>
      <c r="EG354" s="4">
        <f t="shared" ca="1" si="615"/>
        <v>0</v>
      </c>
      <c r="EH354" s="4">
        <f t="shared" ca="1" si="615"/>
        <v>0</v>
      </c>
      <c r="EI354" s="4">
        <f t="shared" ca="1" si="615"/>
        <v>0</v>
      </c>
      <c r="EJ354" s="4">
        <f t="shared" ca="1" si="615"/>
        <v>0</v>
      </c>
      <c r="EK354" s="4">
        <f t="shared" ca="1" si="615"/>
        <v>0</v>
      </c>
      <c r="EL354" s="4">
        <f t="shared" ca="1" si="615"/>
        <v>0</v>
      </c>
      <c r="EM354" s="4">
        <f t="shared" ca="1" si="615"/>
        <v>0</v>
      </c>
      <c r="EN354" s="4">
        <f t="shared" ca="1" si="615"/>
        <v>0</v>
      </c>
      <c r="EO354" s="4">
        <f t="shared" ca="1" si="615"/>
        <v>0</v>
      </c>
      <c r="EP354" s="4">
        <f t="shared" ca="1" si="615"/>
        <v>0</v>
      </c>
      <c r="EQ354" s="4">
        <f t="shared" ca="1" si="615"/>
        <v>0</v>
      </c>
      <c r="ER354" s="4">
        <f t="shared" ca="1" si="615"/>
        <v>0</v>
      </c>
      <c r="ES354" s="4">
        <f t="shared" ca="1" si="615"/>
        <v>0</v>
      </c>
      <c r="ET354" s="4">
        <f t="shared" ca="1" si="615"/>
        <v>0</v>
      </c>
      <c r="EU354" s="4">
        <f t="shared" ca="1" si="615"/>
        <v>0</v>
      </c>
      <c r="EV354" s="4">
        <f t="shared" ca="1" si="615"/>
        <v>0</v>
      </c>
      <c r="EW354" s="4">
        <f t="shared" ca="1" si="615"/>
        <v>0</v>
      </c>
      <c r="EX354" s="4">
        <f t="shared" ca="1" si="615"/>
        <v>0</v>
      </c>
      <c r="EY354" s="4">
        <f t="shared" ca="1" si="615"/>
        <v>0</v>
      </c>
      <c r="EZ354" s="4">
        <f t="shared" ca="1" si="615"/>
        <v>0</v>
      </c>
      <c r="FA354" s="4">
        <f t="shared" ca="1" si="615"/>
        <v>0</v>
      </c>
      <c r="FB354" s="4">
        <f t="shared" ca="1" si="615"/>
        <v>0</v>
      </c>
      <c r="FC354" s="4">
        <f t="shared" ca="1" si="615"/>
        <v>0</v>
      </c>
      <c r="FD354" s="4">
        <f t="shared" ca="1" si="615"/>
        <v>0</v>
      </c>
      <c r="FE354" s="4">
        <f t="shared" ca="1" si="615"/>
        <v>0</v>
      </c>
      <c r="FF354" s="4">
        <f t="shared" ca="1" si="615"/>
        <v>0</v>
      </c>
      <c r="FG354" s="4">
        <f t="shared" ca="1" si="615"/>
        <v>0</v>
      </c>
      <c r="FH354" s="4">
        <f t="shared" ca="1" si="615"/>
        <v>0</v>
      </c>
      <c r="FI354" s="4">
        <f t="shared" ca="1" si="615"/>
        <v>0</v>
      </c>
      <c r="FJ354" s="4">
        <f t="shared" ca="1" si="615"/>
        <v>0</v>
      </c>
      <c r="FK354" s="4">
        <f t="shared" ca="1" si="615"/>
        <v>0</v>
      </c>
      <c r="FL354" s="4">
        <f t="shared" ca="1" si="615"/>
        <v>0</v>
      </c>
      <c r="FM354" s="4">
        <f t="shared" ca="1" si="615"/>
        <v>0</v>
      </c>
      <c r="FN354" s="4">
        <f t="shared" ca="1" si="615"/>
        <v>0</v>
      </c>
      <c r="FO354" s="4">
        <f t="shared" ca="1" si="615"/>
        <v>0</v>
      </c>
      <c r="FP354" s="4">
        <f t="shared" ca="1" si="615"/>
        <v>0</v>
      </c>
      <c r="FQ354" s="4">
        <f t="shared" ca="1" si="615"/>
        <v>0</v>
      </c>
      <c r="FR354" s="4">
        <f t="shared" ca="1" si="615"/>
        <v>0</v>
      </c>
      <c r="FS354" s="4">
        <f t="shared" ca="1" si="615"/>
        <v>0</v>
      </c>
      <c r="FT354" s="4">
        <f t="shared" ca="1" si="615"/>
        <v>0</v>
      </c>
      <c r="FU354" s="4">
        <f t="shared" ca="1" si="615"/>
        <v>0</v>
      </c>
      <c r="FV354" s="4">
        <f t="shared" ca="1" si="615"/>
        <v>0</v>
      </c>
      <c r="FW354" s="4">
        <f t="shared" ca="1" si="615"/>
        <v>0</v>
      </c>
      <c r="FX354" s="4">
        <f t="shared" ca="1" si="615"/>
        <v>0</v>
      </c>
      <c r="FY354" s="4">
        <f t="shared" ca="1" si="615"/>
        <v>0</v>
      </c>
      <c r="FZ354" s="4">
        <f t="shared" ca="1" si="615"/>
        <v>0</v>
      </c>
      <c r="GA354" s="4">
        <f t="shared" ca="1" si="615"/>
        <v>0</v>
      </c>
      <c r="GB354" s="4">
        <f t="shared" ca="1" si="615"/>
        <v>0</v>
      </c>
      <c r="GC354" s="4">
        <f t="shared" ca="1" si="615"/>
        <v>0</v>
      </c>
      <c r="GD354" s="4">
        <f t="shared" ca="1" si="615"/>
        <v>0</v>
      </c>
      <c r="GE354" s="4">
        <f t="shared" ca="1" si="615"/>
        <v>0</v>
      </c>
      <c r="GF354" s="4">
        <f t="shared" ca="1" si="615"/>
        <v>0</v>
      </c>
      <c r="GG354" s="4">
        <f t="shared" ca="1" si="615"/>
        <v>0</v>
      </c>
      <c r="GH354" s="4">
        <f t="shared" ca="1" si="615"/>
        <v>0</v>
      </c>
      <c r="GI354" s="4">
        <f t="shared" ca="1" si="615"/>
        <v>0</v>
      </c>
      <c r="GJ354" s="4">
        <f t="shared" ca="1" si="615"/>
        <v>0</v>
      </c>
      <c r="GK354" s="4">
        <f t="shared" ca="1" si="615"/>
        <v>0</v>
      </c>
      <c r="GL354" s="4">
        <f t="shared" ca="1" si="615"/>
        <v>0</v>
      </c>
      <c r="GM354" s="4">
        <f t="shared" ca="1" si="615"/>
        <v>0</v>
      </c>
      <c r="GN354" s="4">
        <f t="shared" ref="GN354:IV354" ca="1" si="616">GN339+GN340+GN342+GN343+GN344</f>
        <v>0</v>
      </c>
      <c r="GO354" s="4">
        <f t="shared" ca="1" si="616"/>
        <v>0</v>
      </c>
      <c r="GP354" s="4">
        <f t="shared" ca="1" si="616"/>
        <v>0</v>
      </c>
      <c r="GQ354" s="4">
        <f t="shared" ca="1" si="616"/>
        <v>0</v>
      </c>
      <c r="GR354" s="4">
        <f t="shared" ca="1" si="616"/>
        <v>0</v>
      </c>
      <c r="GS354" s="4">
        <f t="shared" ca="1" si="616"/>
        <v>0</v>
      </c>
      <c r="GT354" s="4">
        <f t="shared" ca="1" si="616"/>
        <v>0</v>
      </c>
      <c r="GU354" s="4">
        <f t="shared" ca="1" si="616"/>
        <v>0</v>
      </c>
      <c r="GV354" s="4">
        <f t="shared" ca="1" si="616"/>
        <v>0</v>
      </c>
      <c r="GW354" s="4">
        <f t="shared" ca="1" si="616"/>
        <v>0</v>
      </c>
      <c r="GX354" s="4">
        <f t="shared" ca="1" si="616"/>
        <v>0</v>
      </c>
      <c r="GY354" s="4">
        <f t="shared" ca="1" si="616"/>
        <v>0</v>
      </c>
      <c r="GZ354" s="4">
        <f t="shared" ca="1" si="616"/>
        <v>0</v>
      </c>
      <c r="HA354" s="4">
        <f t="shared" ca="1" si="616"/>
        <v>0</v>
      </c>
      <c r="HB354" s="4">
        <f t="shared" ca="1" si="616"/>
        <v>0</v>
      </c>
      <c r="HC354" s="4">
        <f t="shared" ca="1" si="616"/>
        <v>0</v>
      </c>
      <c r="HD354" s="4">
        <f t="shared" ca="1" si="616"/>
        <v>0</v>
      </c>
      <c r="HE354" s="4">
        <f t="shared" ca="1" si="616"/>
        <v>0</v>
      </c>
      <c r="HF354" s="4">
        <f t="shared" ca="1" si="616"/>
        <v>0</v>
      </c>
      <c r="HG354" s="4">
        <f t="shared" ca="1" si="616"/>
        <v>0</v>
      </c>
      <c r="HH354" s="4">
        <f t="shared" ca="1" si="616"/>
        <v>0</v>
      </c>
      <c r="HI354" s="4">
        <f t="shared" ca="1" si="616"/>
        <v>0</v>
      </c>
      <c r="HJ354" s="4">
        <f t="shared" ca="1" si="616"/>
        <v>0</v>
      </c>
      <c r="HK354" s="4">
        <f t="shared" ca="1" si="616"/>
        <v>0</v>
      </c>
      <c r="HL354" s="4">
        <f t="shared" ca="1" si="616"/>
        <v>0</v>
      </c>
      <c r="HM354" s="4">
        <f t="shared" ca="1" si="616"/>
        <v>0</v>
      </c>
      <c r="HN354" s="4">
        <f t="shared" ca="1" si="616"/>
        <v>0</v>
      </c>
      <c r="HO354" s="4">
        <f t="shared" ca="1" si="616"/>
        <v>0</v>
      </c>
      <c r="HP354" s="4">
        <f t="shared" ca="1" si="616"/>
        <v>0</v>
      </c>
      <c r="HQ354" s="4">
        <f t="shared" ca="1" si="616"/>
        <v>0</v>
      </c>
      <c r="HR354" s="4">
        <f t="shared" ca="1" si="616"/>
        <v>0</v>
      </c>
      <c r="HS354" s="4">
        <f t="shared" ca="1" si="616"/>
        <v>0</v>
      </c>
      <c r="HT354" s="4">
        <f t="shared" ca="1" si="616"/>
        <v>0</v>
      </c>
      <c r="HU354" s="4">
        <f t="shared" ca="1" si="616"/>
        <v>0</v>
      </c>
      <c r="HV354" s="4">
        <f t="shared" ca="1" si="616"/>
        <v>0</v>
      </c>
      <c r="HW354" s="4">
        <f t="shared" ca="1" si="616"/>
        <v>0</v>
      </c>
      <c r="HX354" s="4">
        <f t="shared" ca="1" si="616"/>
        <v>0</v>
      </c>
      <c r="HY354" s="4">
        <f t="shared" ca="1" si="616"/>
        <v>0</v>
      </c>
      <c r="HZ354" s="4">
        <f t="shared" ca="1" si="616"/>
        <v>0</v>
      </c>
      <c r="IA354" s="4">
        <f t="shared" ca="1" si="616"/>
        <v>0</v>
      </c>
      <c r="IB354" s="4">
        <f t="shared" ca="1" si="616"/>
        <v>0</v>
      </c>
      <c r="IC354" s="4">
        <f t="shared" ca="1" si="616"/>
        <v>0</v>
      </c>
      <c r="ID354" s="4">
        <f t="shared" ca="1" si="616"/>
        <v>0</v>
      </c>
      <c r="IE354" s="4">
        <f t="shared" ca="1" si="616"/>
        <v>0</v>
      </c>
      <c r="IF354" s="4">
        <f t="shared" ca="1" si="616"/>
        <v>0</v>
      </c>
      <c r="IG354" s="4">
        <f t="shared" ca="1" si="616"/>
        <v>0</v>
      </c>
      <c r="IH354" s="4">
        <f t="shared" ca="1" si="616"/>
        <v>0</v>
      </c>
      <c r="II354" s="4">
        <f t="shared" ca="1" si="616"/>
        <v>0</v>
      </c>
      <c r="IJ354" s="4">
        <f t="shared" ca="1" si="616"/>
        <v>0</v>
      </c>
      <c r="IK354" s="4">
        <f t="shared" ca="1" si="616"/>
        <v>0</v>
      </c>
      <c r="IL354" s="4">
        <f t="shared" ca="1" si="616"/>
        <v>0</v>
      </c>
      <c r="IM354" s="4">
        <f t="shared" ca="1" si="616"/>
        <v>0</v>
      </c>
      <c r="IN354" s="4">
        <f t="shared" ca="1" si="616"/>
        <v>0</v>
      </c>
      <c r="IO354" s="4">
        <f t="shared" ca="1" si="616"/>
        <v>0</v>
      </c>
      <c r="IP354" s="4">
        <f t="shared" ca="1" si="616"/>
        <v>0</v>
      </c>
      <c r="IQ354" s="4">
        <f t="shared" ca="1" si="616"/>
        <v>0</v>
      </c>
      <c r="IR354" s="4">
        <f t="shared" ca="1" si="616"/>
        <v>0</v>
      </c>
      <c r="IS354" s="4">
        <f t="shared" ca="1" si="616"/>
        <v>0</v>
      </c>
      <c r="IT354" s="4">
        <f t="shared" ca="1" si="616"/>
        <v>0</v>
      </c>
      <c r="IU354" s="4">
        <f t="shared" ca="1" si="616"/>
        <v>0</v>
      </c>
      <c r="IV354" s="4">
        <f t="shared" ca="1" si="616"/>
        <v>0</v>
      </c>
    </row>
    <row r="355" spans="1:256" x14ac:dyDescent="0.15">
      <c r="A355" s="24"/>
      <c r="C355" s="4"/>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c r="CG355" s="28"/>
      <c r="CH355" s="28"/>
      <c r="CI355" s="28"/>
      <c r="CJ355" s="28"/>
      <c r="CK355" s="28"/>
      <c r="CL355" s="28"/>
      <c r="CM355" s="28"/>
      <c r="CN355" s="28"/>
      <c r="CO355" s="28"/>
      <c r="CP355" s="28"/>
      <c r="CQ355" s="28"/>
      <c r="CR355" s="28"/>
      <c r="CS355" s="28"/>
      <c r="CT355" s="28"/>
      <c r="CU355" s="28"/>
      <c r="CV355" s="28"/>
      <c r="CW355" s="28"/>
      <c r="CX355" s="28"/>
      <c r="CY355" s="28"/>
      <c r="CZ355" s="28"/>
      <c r="DA355" s="28"/>
      <c r="DB355" s="28"/>
      <c r="DC355" s="28"/>
      <c r="DD355" s="28"/>
      <c r="DE355" s="28"/>
      <c r="DF355" s="28"/>
      <c r="DG355" s="28"/>
      <c r="DH355" s="28"/>
      <c r="DI355" s="28"/>
      <c r="DJ355" s="28"/>
      <c r="DK355" s="28"/>
      <c r="DL355" s="28"/>
      <c r="DM355" s="28"/>
      <c r="DN355" s="28"/>
      <c r="DO355" s="28"/>
      <c r="DP355" s="28"/>
      <c r="DQ355" s="28"/>
      <c r="DR355" s="28"/>
      <c r="DS355" s="28"/>
      <c r="DT355" s="28"/>
      <c r="DU355" s="28"/>
      <c r="DV355" s="28"/>
      <c r="DW355" s="28"/>
      <c r="DX355" s="28"/>
      <c r="DY355" s="28"/>
      <c r="DZ355" s="28"/>
      <c r="EA355" s="28"/>
      <c r="EB355" s="28"/>
      <c r="EC355" s="28"/>
      <c r="ED355" s="28"/>
      <c r="EE355" s="28"/>
      <c r="EF355" s="28"/>
      <c r="EG355" s="28"/>
      <c r="EH355" s="28"/>
      <c r="EI355" s="28"/>
      <c r="EJ355" s="28"/>
      <c r="EK355" s="28"/>
      <c r="EL355" s="28"/>
      <c r="EM355" s="28"/>
      <c r="EN355" s="28"/>
      <c r="EO355" s="28"/>
      <c r="EP355" s="28"/>
      <c r="EQ355" s="28"/>
      <c r="ER355" s="28"/>
      <c r="ES355" s="28"/>
      <c r="ET355" s="28"/>
      <c r="EU355" s="28"/>
      <c r="EV355" s="28"/>
      <c r="EW355" s="28"/>
      <c r="EX355" s="28"/>
      <c r="EY355" s="28"/>
      <c r="EZ355" s="28"/>
      <c r="FA355" s="28"/>
      <c r="FB355" s="28"/>
      <c r="FC355" s="28"/>
      <c r="FD355" s="28"/>
      <c r="FE355" s="28"/>
      <c r="FF355" s="28"/>
      <c r="FG355" s="28"/>
      <c r="FH355" s="28"/>
      <c r="FI355" s="28"/>
      <c r="FJ355" s="28"/>
      <c r="FK355" s="28"/>
      <c r="FL355" s="28"/>
      <c r="FM355" s="28"/>
      <c r="FN355" s="28"/>
      <c r="FO355" s="28"/>
      <c r="FP355" s="28"/>
      <c r="FQ355" s="28"/>
      <c r="FR355" s="28"/>
      <c r="FS355" s="28"/>
      <c r="FT355" s="28"/>
      <c r="FU355" s="28"/>
      <c r="FV355" s="28"/>
      <c r="FW355" s="28"/>
      <c r="FX355" s="28"/>
      <c r="FY355" s="28"/>
      <c r="FZ355" s="28"/>
      <c r="GA355" s="28"/>
      <c r="GB355" s="28"/>
      <c r="GC355" s="28"/>
      <c r="GD355" s="28"/>
      <c r="GE355" s="28"/>
      <c r="GF355" s="28"/>
      <c r="GG355" s="28"/>
      <c r="GH355" s="28"/>
      <c r="GI355" s="28"/>
      <c r="GJ355" s="28"/>
      <c r="GK355" s="28"/>
      <c r="GL355" s="28"/>
      <c r="GM355" s="28"/>
      <c r="GN355" s="28"/>
      <c r="GO355" s="28"/>
      <c r="GP355" s="28"/>
      <c r="GQ355" s="28"/>
      <c r="GR355" s="28"/>
      <c r="GS355" s="28"/>
      <c r="GT355" s="28"/>
      <c r="GU355" s="28"/>
      <c r="GV355" s="28"/>
      <c r="GW355" s="28"/>
      <c r="GX355" s="28"/>
      <c r="GY355" s="28"/>
      <c r="GZ355" s="28"/>
      <c r="HA355" s="28"/>
      <c r="HB355" s="28"/>
      <c r="HC355" s="28"/>
      <c r="HD355" s="28"/>
      <c r="HE355" s="28"/>
      <c r="HF355" s="28"/>
      <c r="HG355" s="28"/>
      <c r="HH355" s="28"/>
      <c r="HI355" s="28"/>
      <c r="HJ355" s="28"/>
      <c r="HK355" s="28"/>
      <c r="HL355" s="28"/>
      <c r="HM355" s="28"/>
      <c r="HN355" s="28"/>
      <c r="HO355" s="28"/>
      <c r="HP355" s="28"/>
      <c r="HQ355" s="28"/>
      <c r="HR355" s="28"/>
      <c r="HS355" s="28"/>
      <c r="HT355" s="28"/>
      <c r="HU355" s="28"/>
      <c r="HV355" s="28"/>
      <c r="HW355" s="28"/>
      <c r="HX355" s="28"/>
      <c r="HY355" s="28"/>
      <c r="HZ355" s="28"/>
      <c r="IA355" s="28"/>
      <c r="IB355" s="28"/>
      <c r="IC355" s="28"/>
      <c r="ID355" s="28"/>
      <c r="IE355" s="28"/>
      <c r="IF355" s="28"/>
      <c r="IG355" s="28"/>
      <c r="IH355" s="28"/>
      <c r="II355" s="28"/>
      <c r="IJ355" s="28"/>
      <c r="IK355" s="28"/>
      <c r="IL355" s="28"/>
      <c r="IM355" s="28"/>
      <c r="IN355" s="28"/>
      <c r="IO355" s="28"/>
      <c r="IP355" s="28"/>
      <c r="IQ355" s="28"/>
      <c r="IR355" s="28"/>
      <c r="IS355" s="28"/>
      <c r="IT355" s="28"/>
      <c r="IU355" s="28"/>
      <c r="IV355" s="28"/>
    </row>
    <row r="356" spans="1:256" x14ac:dyDescent="0.15">
      <c r="A356" s="60" t="s">
        <v>307</v>
      </c>
      <c r="C356" s="4"/>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c r="CG356" s="28"/>
      <c r="CH356" s="28"/>
      <c r="CI356" s="28"/>
      <c r="CJ356" s="28"/>
      <c r="CK356" s="28"/>
      <c r="CL356" s="28"/>
      <c r="CM356" s="28"/>
      <c r="CN356" s="28"/>
      <c r="CO356" s="28"/>
      <c r="CP356" s="28"/>
      <c r="CQ356" s="28"/>
      <c r="CR356" s="28"/>
      <c r="CS356" s="28"/>
      <c r="CT356" s="28"/>
      <c r="CU356" s="28"/>
      <c r="CV356" s="28"/>
      <c r="CW356" s="28"/>
      <c r="CX356" s="28"/>
      <c r="CY356" s="28"/>
      <c r="CZ356" s="28"/>
      <c r="DA356" s="28"/>
      <c r="DB356" s="28"/>
      <c r="DC356" s="28"/>
      <c r="DD356" s="28"/>
      <c r="DE356" s="28"/>
      <c r="DF356" s="28"/>
      <c r="DG356" s="28"/>
      <c r="DH356" s="28"/>
      <c r="DI356" s="28"/>
      <c r="DJ356" s="28"/>
      <c r="DK356" s="28"/>
      <c r="DL356" s="28"/>
      <c r="DM356" s="28"/>
      <c r="DN356" s="28"/>
      <c r="DO356" s="28"/>
      <c r="DP356" s="28"/>
      <c r="DQ356" s="28"/>
      <c r="DR356" s="28"/>
      <c r="DS356" s="28"/>
      <c r="DT356" s="28"/>
      <c r="DU356" s="28"/>
      <c r="DV356" s="28"/>
      <c r="DW356" s="28"/>
      <c r="DX356" s="28"/>
      <c r="DY356" s="28"/>
      <c r="DZ356" s="28"/>
      <c r="EA356" s="28"/>
      <c r="EB356" s="28"/>
      <c r="EC356" s="28"/>
      <c r="ED356" s="28"/>
      <c r="EE356" s="28"/>
      <c r="EF356" s="28"/>
      <c r="EG356" s="28"/>
      <c r="EH356" s="28"/>
      <c r="EI356" s="28"/>
      <c r="EJ356" s="28"/>
      <c r="EK356" s="28"/>
      <c r="EL356" s="28"/>
      <c r="EM356" s="28"/>
      <c r="EN356" s="28"/>
      <c r="EO356" s="28"/>
      <c r="EP356" s="28"/>
      <c r="EQ356" s="28"/>
      <c r="ER356" s="28"/>
      <c r="ES356" s="28"/>
      <c r="ET356" s="28"/>
      <c r="EU356" s="28"/>
      <c r="EV356" s="28"/>
      <c r="EW356" s="28"/>
      <c r="EX356" s="28"/>
      <c r="EY356" s="28"/>
      <c r="EZ356" s="28"/>
      <c r="FA356" s="28"/>
      <c r="FB356" s="28"/>
      <c r="FC356" s="28"/>
      <c r="FD356" s="28"/>
      <c r="FE356" s="28"/>
      <c r="FF356" s="28"/>
      <c r="FG356" s="28"/>
      <c r="FH356" s="28"/>
      <c r="FI356" s="28"/>
      <c r="FJ356" s="28"/>
      <c r="FK356" s="28"/>
      <c r="FL356" s="28"/>
      <c r="FM356" s="28"/>
      <c r="FN356" s="28"/>
      <c r="FO356" s="28"/>
      <c r="FP356" s="28"/>
      <c r="FQ356" s="28"/>
      <c r="FR356" s="28"/>
      <c r="FS356" s="28"/>
      <c r="FT356" s="28"/>
      <c r="FU356" s="28"/>
      <c r="FV356" s="28"/>
      <c r="FW356" s="28"/>
      <c r="FX356" s="28"/>
      <c r="FY356" s="28"/>
      <c r="FZ356" s="28"/>
      <c r="GA356" s="28"/>
      <c r="GB356" s="28"/>
      <c r="GC356" s="28"/>
      <c r="GD356" s="28"/>
      <c r="GE356" s="28"/>
      <c r="GF356" s="28"/>
      <c r="GG356" s="28"/>
      <c r="GH356" s="28"/>
      <c r="GI356" s="28"/>
      <c r="GJ356" s="28"/>
      <c r="GK356" s="28"/>
      <c r="GL356" s="28"/>
      <c r="GM356" s="28"/>
      <c r="GN356" s="28"/>
      <c r="GO356" s="28"/>
      <c r="GP356" s="28"/>
      <c r="GQ356" s="28"/>
      <c r="GR356" s="28"/>
      <c r="GS356" s="28"/>
      <c r="GT356" s="28"/>
      <c r="GU356" s="28"/>
      <c r="GV356" s="28"/>
      <c r="GW356" s="28"/>
      <c r="GX356" s="28"/>
      <c r="GY356" s="28"/>
      <c r="GZ356" s="28"/>
      <c r="HA356" s="28"/>
      <c r="HB356" s="28"/>
      <c r="HC356" s="28"/>
      <c r="HD356" s="28"/>
      <c r="HE356" s="28"/>
      <c r="HF356" s="28"/>
      <c r="HG356" s="28"/>
      <c r="HH356" s="28"/>
      <c r="HI356" s="28"/>
      <c r="HJ356" s="28"/>
      <c r="HK356" s="28"/>
      <c r="HL356" s="28"/>
      <c r="HM356" s="28"/>
      <c r="HN356" s="28"/>
      <c r="HO356" s="28"/>
      <c r="HP356" s="28"/>
      <c r="HQ356" s="28"/>
      <c r="HR356" s="28"/>
      <c r="HS356" s="28"/>
      <c r="HT356" s="28"/>
      <c r="HU356" s="28"/>
      <c r="HV356" s="28"/>
      <c r="HW356" s="28"/>
      <c r="HX356" s="28"/>
      <c r="HY356" s="28"/>
      <c r="HZ356" s="28"/>
      <c r="IA356" s="28"/>
      <c r="IB356" s="28"/>
      <c r="IC356" s="28"/>
      <c r="ID356" s="28"/>
      <c r="IE356" s="28"/>
      <c r="IF356" s="28"/>
      <c r="IG356" s="28"/>
      <c r="IH356" s="28"/>
      <c r="II356" s="28"/>
      <c r="IJ356" s="28"/>
      <c r="IK356" s="28"/>
      <c r="IL356" s="28"/>
      <c r="IM356" s="28"/>
      <c r="IN356" s="28"/>
      <c r="IO356" s="28"/>
      <c r="IP356" s="28"/>
      <c r="IQ356" s="28"/>
      <c r="IR356" s="28"/>
      <c r="IS356" s="28"/>
      <c r="IT356" s="28"/>
      <c r="IU356" s="28"/>
      <c r="IV356" s="28"/>
    </row>
    <row r="357" spans="1:256" x14ac:dyDescent="0.15">
      <c r="A357" s="49" t="s">
        <v>243</v>
      </c>
      <c r="C357" s="4"/>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row>
    <row r="358" spans="1:256" s="38" customFormat="1" x14ac:dyDescent="0.15">
      <c r="A358" s="37" t="s">
        <v>299</v>
      </c>
      <c r="B358" s="28" t="s">
        <v>35</v>
      </c>
      <c r="C358" s="28"/>
      <c r="D358" s="28">
        <f t="shared" ref="D358:BO358" ca="1" si="617">MAX($B$121-(PI()*(($F$73+D330)^2)),0)</f>
        <v>0.94896329561900927</v>
      </c>
      <c r="E358" s="28">
        <f t="shared" ca="1" si="617"/>
        <v>0.88545649548099092</v>
      </c>
      <c r="F358" s="28">
        <f t="shared" ca="1" si="617"/>
        <v>0.82123669036227653</v>
      </c>
      <c r="G358" s="28">
        <f t="shared" ca="1" si="617"/>
        <v>0.7562953024746939</v>
      </c>
      <c r="H358" s="28">
        <f t="shared" ca="1" si="617"/>
        <v>0.69062364188226155</v>
      </c>
      <c r="I358" s="28">
        <f t="shared" ca="1" si="617"/>
        <v>0.62421290491581516</v>
      </c>
      <c r="J358" s="28">
        <f t="shared" ca="1" si="617"/>
        <v>0.55705417256385914</v>
      </c>
      <c r="K358" s="28">
        <f t="shared" ca="1" si="617"/>
        <v>0.48913840883970749</v>
      </c>
      <c r="L358" s="28">
        <f t="shared" ca="1" si="617"/>
        <v>0.42045645912411445</v>
      </c>
      <c r="M358" s="28">
        <f t="shared" ca="1" si="617"/>
        <v>0.3509990484832386</v>
      </c>
      <c r="N358" s="28">
        <f t="shared" ca="1" si="617"/>
        <v>0.28075677996152493</v>
      </c>
      <c r="O358" s="28">
        <f t="shared" ca="1" si="617"/>
        <v>0.20972013284924529</v>
      </c>
      <c r="P358" s="28">
        <f t="shared" ca="1" si="617"/>
        <v>0.13787946092403658</v>
      </c>
      <c r="Q358" s="28">
        <f t="shared" ca="1" si="617"/>
        <v>6.5224990666308713E-2</v>
      </c>
      <c r="R358" s="28">
        <f t="shared" ca="1" si="617"/>
        <v>0</v>
      </c>
      <c r="S358" s="28">
        <f t="shared" ca="1" si="617"/>
        <v>0</v>
      </c>
      <c r="T358" s="28">
        <f t="shared" ca="1" si="617"/>
        <v>0</v>
      </c>
      <c r="U358" s="28">
        <f t="shared" ca="1" si="617"/>
        <v>0</v>
      </c>
      <c r="V358" s="28">
        <f t="shared" ca="1" si="617"/>
        <v>0</v>
      </c>
      <c r="W358" s="28">
        <f t="shared" ca="1" si="617"/>
        <v>0</v>
      </c>
      <c r="X358" s="28">
        <f t="shared" ca="1" si="617"/>
        <v>0</v>
      </c>
      <c r="Y358" s="28">
        <f t="shared" ca="1" si="617"/>
        <v>0</v>
      </c>
      <c r="Z358" s="28">
        <f t="shared" ca="1" si="617"/>
        <v>0</v>
      </c>
      <c r="AA358" s="28">
        <f t="shared" ca="1" si="617"/>
        <v>0</v>
      </c>
      <c r="AB358" s="28">
        <f t="shared" ca="1" si="617"/>
        <v>0</v>
      </c>
      <c r="AC358" s="28">
        <f t="shared" ca="1" si="617"/>
        <v>0</v>
      </c>
      <c r="AD358" s="28">
        <f t="shared" ca="1" si="617"/>
        <v>0</v>
      </c>
      <c r="AE358" s="28">
        <f t="shared" ca="1" si="617"/>
        <v>0</v>
      </c>
      <c r="AF358" s="28">
        <f t="shared" ca="1" si="617"/>
        <v>0</v>
      </c>
      <c r="AG358" s="28">
        <f t="shared" ca="1" si="617"/>
        <v>0</v>
      </c>
      <c r="AH358" s="28">
        <f t="shared" ca="1" si="617"/>
        <v>0</v>
      </c>
      <c r="AI358" s="28">
        <f t="shared" ca="1" si="617"/>
        <v>0</v>
      </c>
      <c r="AJ358" s="28">
        <f t="shared" ca="1" si="617"/>
        <v>0</v>
      </c>
      <c r="AK358" s="28">
        <f t="shared" ca="1" si="617"/>
        <v>0</v>
      </c>
      <c r="AL358" s="28">
        <f t="shared" ca="1" si="617"/>
        <v>0</v>
      </c>
      <c r="AM358" s="28">
        <f t="shared" ca="1" si="617"/>
        <v>0</v>
      </c>
      <c r="AN358" s="28">
        <f t="shared" ca="1" si="617"/>
        <v>0</v>
      </c>
      <c r="AO358" s="28">
        <f t="shared" ca="1" si="617"/>
        <v>0</v>
      </c>
      <c r="AP358" s="28">
        <f t="shared" ca="1" si="617"/>
        <v>0</v>
      </c>
      <c r="AQ358" s="28">
        <f t="shared" ca="1" si="617"/>
        <v>0</v>
      </c>
      <c r="AR358" s="28">
        <f t="shared" ca="1" si="617"/>
        <v>0</v>
      </c>
      <c r="AS358" s="28">
        <f t="shared" ca="1" si="617"/>
        <v>0</v>
      </c>
      <c r="AT358" s="28">
        <f t="shared" ca="1" si="617"/>
        <v>0</v>
      </c>
      <c r="AU358" s="28">
        <f t="shared" ca="1" si="617"/>
        <v>0</v>
      </c>
      <c r="AV358" s="28">
        <f t="shared" ca="1" si="617"/>
        <v>0</v>
      </c>
      <c r="AW358" s="28">
        <f t="shared" ca="1" si="617"/>
        <v>0</v>
      </c>
      <c r="AX358" s="28">
        <f t="shared" ca="1" si="617"/>
        <v>0</v>
      </c>
      <c r="AY358" s="28">
        <f t="shared" ca="1" si="617"/>
        <v>0</v>
      </c>
      <c r="AZ358" s="28">
        <f t="shared" ca="1" si="617"/>
        <v>0</v>
      </c>
      <c r="BA358" s="28">
        <f t="shared" ca="1" si="617"/>
        <v>0</v>
      </c>
      <c r="BB358" s="28">
        <f t="shared" ca="1" si="617"/>
        <v>0</v>
      </c>
      <c r="BC358" s="28">
        <f t="shared" ca="1" si="617"/>
        <v>0</v>
      </c>
      <c r="BD358" s="28">
        <f t="shared" ca="1" si="617"/>
        <v>0</v>
      </c>
      <c r="BE358" s="28">
        <f t="shared" ca="1" si="617"/>
        <v>0</v>
      </c>
      <c r="BF358" s="28">
        <f t="shared" ca="1" si="617"/>
        <v>0</v>
      </c>
      <c r="BG358" s="28">
        <f t="shared" ca="1" si="617"/>
        <v>0</v>
      </c>
      <c r="BH358" s="28">
        <f t="shared" ca="1" si="617"/>
        <v>0</v>
      </c>
      <c r="BI358" s="28">
        <f t="shared" ca="1" si="617"/>
        <v>0</v>
      </c>
      <c r="BJ358" s="28">
        <f t="shared" ca="1" si="617"/>
        <v>0</v>
      </c>
      <c r="BK358" s="28">
        <f t="shared" ca="1" si="617"/>
        <v>0</v>
      </c>
      <c r="BL358" s="28">
        <f t="shared" ca="1" si="617"/>
        <v>0</v>
      </c>
      <c r="BM358" s="28">
        <f t="shared" ca="1" si="617"/>
        <v>0</v>
      </c>
      <c r="BN358" s="28">
        <f t="shared" ca="1" si="617"/>
        <v>0</v>
      </c>
      <c r="BO358" s="28">
        <f t="shared" ca="1" si="617"/>
        <v>0</v>
      </c>
      <c r="BP358" s="28">
        <f t="shared" ref="BP358:EA358" ca="1" si="618">MAX($B$121-(PI()*(($F$73+BP330)^2)),0)</f>
        <v>0</v>
      </c>
      <c r="BQ358" s="28">
        <f t="shared" ca="1" si="618"/>
        <v>0</v>
      </c>
      <c r="BR358" s="28">
        <f t="shared" ca="1" si="618"/>
        <v>0</v>
      </c>
      <c r="BS358" s="28">
        <f t="shared" ca="1" si="618"/>
        <v>0</v>
      </c>
      <c r="BT358" s="28">
        <f t="shared" ca="1" si="618"/>
        <v>0</v>
      </c>
      <c r="BU358" s="28">
        <f t="shared" ca="1" si="618"/>
        <v>0</v>
      </c>
      <c r="BV358" s="28">
        <f t="shared" ca="1" si="618"/>
        <v>0</v>
      </c>
      <c r="BW358" s="28">
        <f t="shared" ca="1" si="618"/>
        <v>0</v>
      </c>
      <c r="BX358" s="28">
        <f t="shared" ca="1" si="618"/>
        <v>0</v>
      </c>
      <c r="BY358" s="28">
        <f t="shared" ca="1" si="618"/>
        <v>0</v>
      </c>
      <c r="BZ358" s="28">
        <f t="shared" ca="1" si="618"/>
        <v>0</v>
      </c>
      <c r="CA358" s="28">
        <f t="shared" ca="1" si="618"/>
        <v>0</v>
      </c>
      <c r="CB358" s="28">
        <f t="shared" ca="1" si="618"/>
        <v>0</v>
      </c>
      <c r="CC358" s="28">
        <f t="shared" ca="1" si="618"/>
        <v>0</v>
      </c>
      <c r="CD358" s="28">
        <f t="shared" ca="1" si="618"/>
        <v>0</v>
      </c>
      <c r="CE358" s="28">
        <f t="shared" ca="1" si="618"/>
        <v>0</v>
      </c>
      <c r="CF358" s="28">
        <f t="shared" ca="1" si="618"/>
        <v>0</v>
      </c>
      <c r="CG358" s="28">
        <f t="shared" ca="1" si="618"/>
        <v>0</v>
      </c>
      <c r="CH358" s="28">
        <f t="shared" ca="1" si="618"/>
        <v>0</v>
      </c>
      <c r="CI358" s="28">
        <f t="shared" ca="1" si="618"/>
        <v>0</v>
      </c>
      <c r="CJ358" s="28">
        <f t="shared" ca="1" si="618"/>
        <v>0</v>
      </c>
      <c r="CK358" s="28">
        <f t="shared" ca="1" si="618"/>
        <v>0</v>
      </c>
      <c r="CL358" s="28">
        <f t="shared" ca="1" si="618"/>
        <v>0</v>
      </c>
      <c r="CM358" s="28">
        <f t="shared" ca="1" si="618"/>
        <v>0</v>
      </c>
      <c r="CN358" s="28">
        <f t="shared" ca="1" si="618"/>
        <v>0</v>
      </c>
      <c r="CO358" s="28">
        <f t="shared" ca="1" si="618"/>
        <v>0</v>
      </c>
      <c r="CP358" s="28">
        <f t="shared" ca="1" si="618"/>
        <v>0</v>
      </c>
      <c r="CQ358" s="28">
        <f t="shared" ca="1" si="618"/>
        <v>0</v>
      </c>
      <c r="CR358" s="28">
        <f t="shared" ca="1" si="618"/>
        <v>0</v>
      </c>
      <c r="CS358" s="28">
        <f t="shared" ca="1" si="618"/>
        <v>0</v>
      </c>
      <c r="CT358" s="28">
        <f t="shared" ca="1" si="618"/>
        <v>0</v>
      </c>
      <c r="CU358" s="28">
        <f t="shared" ca="1" si="618"/>
        <v>0</v>
      </c>
      <c r="CV358" s="28">
        <f t="shared" ca="1" si="618"/>
        <v>0</v>
      </c>
      <c r="CW358" s="28">
        <f t="shared" ca="1" si="618"/>
        <v>0</v>
      </c>
      <c r="CX358" s="28">
        <f t="shared" ca="1" si="618"/>
        <v>0</v>
      </c>
      <c r="CY358" s="28">
        <f t="shared" ca="1" si="618"/>
        <v>0</v>
      </c>
      <c r="CZ358" s="28">
        <f t="shared" ca="1" si="618"/>
        <v>0</v>
      </c>
      <c r="DA358" s="28">
        <f t="shared" ca="1" si="618"/>
        <v>0</v>
      </c>
      <c r="DB358" s="28">
        <f t="shared" ca="1" si="618"/>
        <v>0</v>
      </c>
      <c r="DC358" s="28">
        <f t="shared" ca="1" si="618"/>
        <v>0</v>
      </c>
      <c r="DD358" s="28">
        <f t="shared" ca="1" si="618"/>
        <v>0</v>
      </c>
      <c r="DE358" s="28">
        <f t="shared" ca="1" si="618"/>
        <v>0</v>
      </c>
      <c r="DF358" s="28">
        <f t="shared" ca="1" si="618"/>
        <v>0</v>
      </c>
      <c r="DG358" s="28">
        <f t="shared" ca="1" si="618"/>
        <v>0</v>
      </c>
      <c r="DH358" s="28">
        <f t="shared" ca="1" si="618"/>
        <v>0</v>
      </c>
      <c r="DI358" s="28">
        <f t="shared" ca="1" si="618"/>
        <v>0</v>
      </c>
      <c r="DJ358" s="28">
        <f t="shared" ca="1" si="618"/>
        <v>0</v>
      </c>
      <c r="DK358" s="28">
        <f t="shared" ca="1" si="618"/>
        <v>0</v>
      </c>
      <c r="DL358" s="28">
        <f t="shared" ca="1" si="618"/>
        <v>0</v>
      </c>
      <c r="DM358" s="28">
        <f t="shared" ca="1" si="618"/>
        <v>0</v>
      </c>
      <c r="DN358" s="28">
        <f t="shared" ca="1" si="618"/>
        <v>0</v>
      </c>
      <c r="DO358" s="28">
        <f t="shared" ca="1" si="618"/>
        <v>0</v>
      </c>
      <c r="DP358" s="28">
        <f t="shared" ca="1" si="618"/>
        <v>0</v>
      </c>
      <c r="DQ358" s="28">
        <f t="shared" ca="1" si="618"/>
        <v>0</v>
      </c>
      <c r="DR358" s="28">
        <f t="shared" ca="1" si="618"/>
        <v>0</v>
      </c>
      <c r="DS358" s="28">
        <f t="shared" ca="1" si="618"/>
        <v>0</v>
      </c>
      <c r="DT358" s="28">
        <f t="shared" ca="1" si="618"/>
        <v>0</v>
      </c>
      <c r="DU358" s="28">
        <f t="shared" ca="1" si="618"/>
        <v>0</v>
      </c>
      <c r="DV358" s="28">
        <f t="shared" ca="1" si="618"/>
        <v>0</v>
      </c>
      <c r="DW358" s="28">
        <f t="shared" ca="1" si="618"/>
        <v>0</v>
      </c>
      <c r="DX358" s="28">
        <f t="shared" ca="1" si="618"/>
        <v>0</v>
      </c>
      <c r="DY358" s="28">
        <f t="shared" ca="1" si="618"/>
        <v>0</v>
      </c>
      <c r="DZ358" s="28">
        <f t="shared" ca="1" si="618"/>
        <v>0</v>
      </c>
      <c r="EA358" s="28">
        <f t="shared" ca="1" si="618"/>
        <v>0</v>
      </c>
      <c r="EB358" s="28">
        <f t="shared" ref="EB358:GM358" ca="1" si="619">MAX($B$121-(PI()*(($F$73+EB330)^2)),0)</f>
        <v>0</v>
      </c>
      <c r="EC358" s="28">
        <f t="shared" ca="1" si="619"/>
        <v>0</v>
      </c>
      <c r="ED358" s="28">
        <f t="shared" ca="1" si="619"/>
        <v>0</v>
      </c>
      <c r="EE358" s="28">
        <f t="shared" ca="1" si="619"/>
        <v>0</v>
      </c>
      <c r="EF358" s="28">
        <f t="shared" ca="1" si="619"/>
        <v>0</v>
      </c>
      <c r="EG358" s="28">
        <f t="shared" ca="1" si="619"/>
        <v>0</v>
      </c>
      <c r="EH358" s="28">
        <f t="shared" ca="1" si="619"/>
        <v>0</v>
      </c>
      <c r="EI358" s="28">
        <f t="shared" ca="1" si="619"/>
        <v>0</v>
      </c>
      <c r="EJ358" s="28">
        <f t="shared" ca="1" si="619"/>
        <v>0</v>
      </c>
      <c r="EK358" s="28">
        <f t="shared" ca="1" si="619"/>
        <v>0</v>
      </c>
      <c r="EL358" s="28">
        <f t="shared" ca="1" si="619"/>
        <v>0</v>
      </c>
      <c r="EM358" s="28">
        <f t="shared" ca="1" si="619"/>
        <v>0</v>
      </c>
      <c r="EN358" s="28">
        <f t="shared" ca="1" si="619"/>
        <v>0</v>
      </c>
      <c r="EO358" s="28">
        <f t="shared" ca="1" si="619"/>
        <v>0</v>
      </c>
      <c r="EP358" s="28">
        <f t="shared" ca="1" si="619"/>
        <v>0</v>
      </c>
      <c r="EQ358" s="28">
        <f t="shared" ca="1" si="619"/>
        <v>0</v>
      </c>
      <c r="ER358" s="28">
        <f t="shared" ca="1" si="619"/>
        <v>0</v>
      </c>
      <c r="ES358" s="28">
        <f t="shared" ca="1" si="619"/>
        <v>0</v>
      </c>
      <c r="ET358" s="28">
        <f t="shared" ca="1" si="619"/>
        <v>0</v>
      </c>
      <c r="EU358" s="28">
        <f t="shared" ca="1" si="619"/>
        <v>0</v>
      </c>
      <c r="EV358" s="28">
        <f t="shared" ca="1" si="619"/>
        <v>0</v>
      </c>
      <c r="EW358" s="28">
        <f t="shared" ca="1" si="619"/>
        <v>0</v>
      </c>
      <c r="EX358" s="28">
        <f t="shared" ca="1" si="619"/>
        <v>0</v>
      </c>
      <c r="EY358" s="28">
        <f t="shared" ca="1" si="619"/>
        <v>0</v>
      </c>
      <c r="EZ358" s="28">
        <f t="shared" ca="1" si="619"/>
        <v>0</v>
      </c>
      <c r="FA358" s="28">
        <f t="shared" ca="1" si="619"/>
        <v>0</v>
      </c>
      <c r="FB358" s="28">
        <f t="shared" ca="1" si="619"/>
        <v>0</v>
      </c>
      <c r="FC358" s="28">
        <f t="shared" ca="1" si="619"/>
        <v>0</v>
      </c>
      <c r="FD358" s="28">
        <f t="shared" ca="1" si="619"/>
        <v>0</v>
      </c>
      <c r="FE358" s="28">
        <f t="shared" ca="1" si="619"/>
        <v>0</v>
      </c>
      <c r="FF358" s="28">
        <f t="shared" ca="1" si="619"/>
        <v>0</v>
      </c>
      <c r="FG358" s="28">
        <f t="shared" ca="1" si="619"/>
        <v>0</v>
      </c>
      <c r="FH358" s="28">
        <f t="shared" ca="1" si="619"/>
        <v>0</v>
      </c>
      <c r="FI358" s="28">
        <f t="shared" ca="1" si="619"/>
        <v>0</v>
      </c>
      <c r="FJ358" s="28">
        <f t="shared" ca="1" si="619"/>
        <v>0</v>
      </c>
      <c r="FK358" s="28">
        <f t="shared" ca="1" si="619"/>
        <v>0</v>
      </c>
      <c r="FL358" s="28">
        <f t="shared" ca="1" si="619"/>
        <v>0</v>
      </c>
      <c r="FM358" s="28">
        <f t="shared" ca="1" si="619"/>
        <v>0</v>
      </c>
      <c r="FN358" s="28">
        <f t="shared" ca="1" si="619"/>
        <v>0</v>
      </c>
      <c r="FO358" s="28">
        <f t="shared" ca="1" si="619"/>
        <v>0</v>
      </c>
      <c r="FP358" s="28">
        <f t="shared" ca="1" si="619"/>
        <v>0</v>
      </c>
      <c r="FQ358" s="28">
        <f t="shared" ca="1" si="619"/>
        <v>0</v>
      </c>
      <c r="FR358" s="28">
        <f t="shared" ca="1" si="619"/>
        <v>0</v>
      </c>
      <c r="FS358" s="28">
        <f t="shared" ca="1" si="619"/>
        <v>0</v>
      </c>
      <c r="FT358" s="28">
        <f t="shared" ca="1" si="619"/>
        <v>0</v>
      </c>
      <c r="FU358" s="28">
        <f t="shared" ca="1" si="619"/>
        <v>0</v>
      </c>
      <c r="FV358" s="28">
        <f t="shared" ca="1" si="619"/>
        <v>0</v>
      </c>
      <c r="FW358" s="28">
        <f t="shared" ca="1" si="619"/>
        <v>0</v>
      </c>
      <c r="FX358" s="28">
        <f t="shared" ca="1" si="619"/>
        <v>0</v>
      </c>
      <c r="FY358" s="28">
        <f t="shared" ca="1" si="619"/>
        <v>0</v>
      </c>
      <c r="FZ358" s="28">
        <f t="shared" ca="1" si="619"/>
        <v>0</v>
      </c>
      <c r="GA358" s="28">
        <f t="shared" ca="1" si="619"/>
        <v>0</v>
      </c>
      <c r="GB358" s="28">
        <f t="shared" ca="1" si="619"/>
        <v>0</v>
      </c>
      <c r="GC358" s="28">
        <f t="shared" ca="1" si="619"/>
        <v>0</v>
      </c>
      <c r="GD358" s="28">
        <f t="shared" ca="1" si="619"/>
        <v>0</v>
      </c>
      <c r="GE358" s="28">
        <f t="shared" ca="1" si="619"/>
        <v>0</v>
      </c>
      <c r="GF358" s="28">
        <f t="shared" ca="1" si="619"/>
        <v>0</v>
      </c>
      <c r="GG358" s="28">
        <f t="shared" ca="1" si="619"/>
        <v>0</v>
      </c>
      <c r="GH358" s="28">
        <f t="shared" ca="1" si="619"/>
        <v>0</v>
      </c>
      <c r="GI358" s="28">
        <f t="shared" ca="1" si="619"/>
        <v>0</v>
      </c>
      <c r="GJ358" s="28">
        <f t="shared" ca="1" si="619"/>
        <v>0</v>
      </c>
      <c r="GK358" s="28">
        <f t="shared" ca="1" si="619"/>
        <v>0</v>
      </c>
      <c r="GL358" s="28">
        <f t="shared" ca="1" si="619"/>
        <v>0</v>
      </c>
      <c r="GM358" s="28">
        <f t="shared" ca="1" si="619"/>
        <v>0</v>
      </c>
      <c r="GN358" s="28">
        <f t="shared" ref="GN358:IV358" ca="1" si="620">MAX($B$121-(PI()*(($F$73+GN330)^2)),0)</f>
        <v>0</v>
      </c>
      <c r="GO358" s="28">
        <f t="shared" ca="1" si="620"/>
        <v>0</v>
      </c>
      <c r="GP358" s="28">
        <f t="shared" ca="1" si="620"/>
        <v>0</v>
      </c>
      <c r="GQ358" s="28">
        <f t="shared" ca="1" si="620"/>
        <v>0</v>
      </c>
      <c r="GR358" s="28">
        <f t="shared" ca="1" si="620"/>
        <v>0</v>
      </c>
      <c r="GS358" s="28">
        <f t="shared" ca="1" si="620"/>
        <v>0</v>
      </c>
      <c r="GT358" s="28">
        <f t="shared" ca="1" si="620"/>
        <v>0</v>
      </c>
      <c r="GU358" s="28">
        <f t="shared" ca="1" si="620"/>
        <v>0</v>
      </c>
      <c r="GV358" s="28">
        <f t="shared" ca="1" si="620"/>
        <v>0</v>
      </c>
      <c r="GW358" s="28">
        <f t="shared" ca="1" si="620"/>
        <v>0</v>
      </c>
      <c r="GX358" s="28">
        <f t="shared" ca="1" si="620"/>
        <v>0</v>
      </c>
      <c r="GY358" s="28">
        <f t="shared" ca="1" si="620"/>
        <v>0</v>
      </c>
      <c r="GZ358" s="28">
        <f t="shared" ca="1" si="620"/>
        <v>0</v>
      </c>
      <c r="HA358" s="28">
        <f t="shared" ca="1" si="620"/>
        <v>0</v>
      </c>
      <c r="HB358" s="28">
        <f t="shared" ca="1" si="620"/>
        <v>0</v>
      </c>
      <c r="HC358" s="28">
        <f t="shared" ca="1" si="620"/>
        <v>0</v>
      </c>
      <c r="HD358" s="28">
        <f t="shared" ca="1" si="620"/>
        <v>0</v>
      </c>
      <c r="HE358" s="28">
        <f t="shared" ca="1" si="620"/>
        <v>0</v>
      </c>
      <c r="HF358" s="28">
        <f t="shared" ca="1" si="620"/>
        <v>0</v>
      </c>
      <c r="HG358" s="28">
        <f t="shared" ca="1" si="620"/>
        <v>0</v>
      </c>
      <c r="HH358" s="28">
        <f t="shared" ca="1" si="620"/>
        <v>0</v>
      </c>
      <c r="HI358" s="28">
        <f t="shared" ca="1" si="620"/>
        <v>0</v>
      </c>
      <c r="HJ358" s="28">
        <f t="shared" ca="1" si="620"/>
        <v>0</v>
      </c>
      <c r="HK358" s="28">
        <f t="shared" ca="1" si="620"/>
        <v>0</v>
      </c>
      <c r="HL358" s="28">
        <f t="shared" ca="1" si="620"/>
        <v>0</v>
      </c>
      <c r="HM358" s="28">
        <f t="shared" ca="1" si="620"/>
        <v>0</v>
      </c>
      <c r="HN358" s="28">
        <f t="shared" ca="1" si="620"/>
        <v>0</v>
      </c>
      <c r="HO358" s="28">
        <f t="shared" ca="1" si="620"/>
        <v>0</v>
      </c>
      <c r="HP358" s="28">
        <f t="shared" ca="1" si="620"/>
        <v>0</v>
      </c>
      <c r="HQ358" s="28">
        <f t="shared" ca="1" si="620"/>
        <v>0</v>
      </c>
      <c r="HR358" s="28">
        <f t="shared" ca="1" si="620"/>
        <v>0</v>
      </c>
      <c r="HS358" s="28">
        <f t="shared" ca="1" si="620"/>
        <v>0</v>
      </c>
      <c r="HT358" s="28">
        <f t="shared" ca="1" si="620"/>
        <v>0</v>
      </c>
      <c r="HU358" s="28">
        <f t="shared" ca="1" si="620"/>
        <v>0</v>
      </c>
      <c r="HV358" s="28">
        <f t="shared" ca="1" si="620"/>
        <v>0</v>
      </c>
      <c r="HW358" s="28">
        <f t="shared" ca="1" si="620"/>
        <v>0</v>
      </c>
      <c r="HX358" s="28">
        <f t="shared" ca="1" si="620"/>
        <v>0</v>
      </c>
      <c r="HY358" s="28">
        <f t="shared" ca="1" si="620"/>
        <v>0</v>
      </c>
      <c r="HZ358" s="28">
        <f t="shared" ca="1" si="620"/>
        <v>0</v>
      </c>
      <c r="IA358" s="28">
        <f t="shared" ca="1" si="620"/>
        <v>0</v>
      </c>
      <c r="IB358" s="28">
        <f t="shared" ca="1" si="620"/>
        <v>0</v>
      </c>
      <c r="IC358" s="28">
        <f t="shared" ca="1" si="620"/>
        <v>0</v>
      </c>
      <c r="ID358" s="28">
        <f t="shared" ca="1" si="620"/>
        <v>0</v>
      </c>
      <c r="IE358" s="28">
        <f t="shared" ca="1" si="620"/>
        <v>0</v>
      </c>
      <c r="IF358" s="28">
        <f t="shared" ca="1" si="620"/>
        <v>0</v>
      </c>
      <c r="IG358" s="28">
        <f t="shared" ca="1" si="620"/>
        <v>0</v>
      </c>
      <c r="IH358" s="28">
        <f t="shared" ca="1" si="620"/>
        <v>0</v>
      </c>
      <c r="II358" s="28">
        <f t="shared" ca="1" si="620"/>
        <v>0</v>
      </c>
      <c r="IJ358" s="28">
        <f t="shared" ca="1" si="620"/>
        <v>0</v>
      </c>
      <c r="IK358" s="28">
        <f t="shared" ca="1" si="620"/>
        <v>0</v>
      </c>
      <c r="IL358" s="28">
        <f t="shared" ca="1" si="620"/>
        <v>0</v>
      </c>
      <c r="IM358" s="28">
        <f t="shared" ca="1" si="620"/>
        <v>0</v>
      </c>
      <c r="IN358" s="28">
        <f t="shared" ca="1" si="620"/>
        <v>0</v>
      </c>
      <c r="IO358" s="28">
        <f t="shared" ca="1" si="620"/>
        <v>0</v>
      </c>
      <c r="IP358" s="28">
        <f t="shared" ca="1" si="620"/>
        <v>0</v>
      </c>
      <c r="IQ358" s="28">
        <f t="shared" ca="1" si="620"/>
        <v>0</v>
      </c>
      <c r="IR358" s="28">
        <f t="shared" ca="1" si="620"/>
        <v>0</v>
      </c>
      <c r="IS358" s="28">
        <f t="shared" ca="1" si="620"/>
        <v>0</v>
      </c>
      <c r="IT358" s="28">
        <f t="shared" ca="1" si="620"/>
        <v>0</v>
      </c>
      <c r="IU358" s="28">
        <f t="shared" ca="1" si="620"/>
        <v>0</v>
      </c>
      <c r="IV358" s="28">
        <f t="shared" ca="1" si="620"/>
        <v>0</v>
      </c>
    </row>
    <row r="359" spans="1:256" s="38" customFormat="1" x14ac:dyDescent="0.15">
      <c r="A359" s="37" t="s">
        <v>300</v>
      </c>
      <c r="B359" s="28" t="s">
        <v>351</v>
      </c>
      <c r="C359" s="28"/>
      <c r="D359" s="28">
        <f t="shared" ref="D359:BO359" ca="1" si="621">MAX(1-((8*D331)/(2*PI()*$G$73)),0)</f>
        <v>0</v>
      </c>
      <c r="E359" s="28">
        <f t="shared" ca="1" si="621"/>
        <v>0</v>
      </c>
      <c r="F359" s="28">
        <f t="shared" ca="1" si="621"/>
        <v>0</v>
      </c>
      <c r="G359" s="28">
        <f t="shared" ca="1" si="621"/>
        <v>0</v>
      </c>
      <c r="H359" s="28">
        <f t="shared" ca="1" si="621"/>
        <v>0</v>
      </c>
      <c r="I359" s="28">
        <f t="shared" ca="1" si="621"/>
        <v>0</v>
      </c>
      <c r="J359" s="28">
        <f t="shared" ca="1" si="621"/>
        <v>0</v>
      </c>
      <c r="K359" s="28">
        <f t="shared" ca="1" si="621"/>
        <v>0</v>
      </c>
      <c r="L359" s="28">
        <f t="shared" ca="1" si="621"/>
        <v>0</v>
      </c>
      <c r="M359" s="28">
        <f t="shared" ca="1" si="621"/>
        <v>0</v>
      </c>
      <c r="N359" s="28">
        <f t="shared" ca="1" si="621"/>
        <v>0</v>
      </c>
      <c r="O359" s="28">
        <f t="shared" ca="1" si="621"/>
        <v>0</v>
      </c>
      <c r="P359" s="28">
        <f t="shared" ca="1" si="621"/>
        <v>0</v>
      </c>
      <c r="Q359" s="28">
        <f t="shared" ca="1" si="621"/>
        <v>0</v>
      </c>
      <c r="R359" s="28">
        <f t="shared" ca="1" si="621"/>
        <v>0</v>
      </c>
      <c r="S359" s="28">
        <f t="shared" ca="1" si="621"/>
        <v>0</v>
      </c>
      <c r="T359" s="28">
        <f t="shared" ca="1" si="621"/>
        <v>0</v>
      </c>
      <c r="U359" s="28">
        <f t="shared" ca="1" si="621"/>
        <v>0</v>
      </c>
      <c r="V359" s="28">
        <f t="shared" ca="1" si="621"/>
        <v>0</v>
      </c>
      <c r="W359" s="28">
        <f t="shared" ca="1" si="621"/>
        <v>0</v>
      </c>
      <c r="X359" s="28">
        <f t="shared" ca="1" si="621"/>
        <v>0</v>
      </c>
      <c r="Y359" s="28">
        <f t="shared" ca="1" si="621"/>
        <v>0</v>
      </c>
      <c r="Z359" s="28">
        <f t="shared" ca="1" si="621"/>
        <v>0</v>
      </c>
      <c r="AA359" s="28">
        <f t="shared" ca="1" si="621"/>
        <v>0</v>
      </c>
      <c r="AB359" s="28">
        <f t="shared" ca="1" si="621"/>
        <v>0</v>
      </c>
      <c r="AC359" s="28">
        <f t="shared" ca="1" si="621"/>
        <v>0</v>
      </c>
      <c r="AD359" s="28">
        <f t="shared" ca="1" si="621"/>
        <v>0</v>
      </c>
      <c r="AE359" s="28">
        <f t="shared" ca="1" si="621"/>
        <v>0</v>
      </c>
      <c r="AF359" s="28">
        <f t="shared" ca="1" si="621"/>
        <v>0</v>
      </c>
      <c r="AG359" s="28">
        <f t="shared" ca="1" si="621"/>
        <v>0</v>
      </c>
      <c r="AH359" s="28">
        <f t="shared" ca="1" si="621"/>
        <v>0</v>
      </c>
      <c r="AI359" s="28">
        <f t="shared" ca="1" si="621"/>
        <v>0</v>
      </c>
      <c r="AJ359" s="28">
        <f t="shared" ca="1" si="621"/>
        <v>0</v>
      </c>
      <c r="AK359" s="28">
        <f t="shared" ca="1" si="621"/>
        <v>0</v>
      </c>
      <c r="AL359" s="28">
        <f t="shared" ca="1" si="621"/>
        <v>0</v>
      </c>
      <c r="AM359" s="28">
        <f t="shared" ca="1" si="621"/>
        <v>0</v>
      </c>
      <c r="AN359" s="28">
        <f t="shared" ca="1" si="621"/>
        <v>0</v>
      </c>
      <c r="AO359" s="28">
        <f t="shared" ca="1" si="621"/>
        <v>0</v>
      </c>
      <c r="AP359" s="28">
        <f t="shared" ca="1" si="621"/>
        <v>0</v>
      </c>
      <c r="AQ359" s="28">
        <f t="shared" ca="1" si="621"/>
        <v>0</v>
      </c>
      <c r="AR359" s="28">
        <f t="shared" ca="1" si="621"/>
        <v>0</v>
      </c>
      <c r="AS359" s="28">
        <f t="shared" ca="1" si="621"/>
        <v>0</v>
      </c>
      <c r="AT359" s="28">
        <f t="shared" ca="1" si="621"/>
        <v>0</v>
      </c>
      <c r="AU359" s="28">
        <f t="shared" ca="1" si="621"/>
        <v>0</v>
      </c>
      <c r="AV359" s="28">
        <f t="shared" ca="1" si="621"/>
        <v>0</v>
      </c>
      <c r="AW359" s="28">
        <f t="shared" ca="1" si="621"/>
        <v>0</v>
      </c>
      <c r="AX359" s="28">
        <f t="shared" ca="1" si="621"/>
        <v>0</v>
      </c>
      <c r="AY359" s="28">
        <f t="shared" ca="1" si="621"/>
        <v>0</v>
      </c>
      <c r="AZ359" s="28">
        <f t="shared" ca="1" si="621"/>
        <v>0</v>
      </c>
      <c r="BA359" s="28">
        <f t="shared" ca="1" si="621"/>
        <v>0</v>
      </c>
      <c r="BB359" s="28">
        <f t="shared" ca="1" si="621"/>
        <v>0</v>
      </c>
      <c r="BC359" s="28">
        <f t="shared" ca="1" si="621"/>
        <v>0</v>
      </c>
      <c r="BD359" s="28">
        <f t="shared" ca="1" si="621"/>
        <v>0</v>
      </c>
      <c r="BE359" s="28">
        <f t="shared" ca="1" si="621"/>
        <v>0</v>
      </c>
      <c r="BF359" s="28">
        <f t="shared" ca="1" si="621"/>
        <v>0</v>
      </c>
      <c r="BG359" s="28">
        <f t="shared" ca="1" si="621"/>
        <v>0</v>
      </c>
      <c r="BH359" s="28">
        <f t="shared" ca="1" si="621"/>
        <v>0</v>
      </c>
      <c r="BI359" s="28">
        <f t="shared" ca="1" si="621"/>
        <v>0</v>
      </c>
      <c r="BJ359" s="28">
        <f t="shared" ca="1" si="621"/>
        <v>0</v>
      </c>
      <c r="BK359" s="28">
        <f t="shared" ca="1" si="621"/>
        <v>0</v>
      </c>
      <c r="BL359" s="28">
        <f t="shared" ca="1" si="621"/>
        <v>0</v>
      </c>
      <c r="BM359" s="28">
        <f t="shared" ca="1" si="621"/>
        <v>0</v>
      </c>
      <c r="BN359" s="28">
        <f t="shared" ca="1" si="621"/>
        <v>0</v>
      </c>
      <c r="BO359" s="28">
        <f t="shared" ca="1" si="621"/>
        <v>0</v>
      </c>
      <c r="BP359" s="28">
        <f t="shared" ref="BP359:EA359" ca="1" si="622">MAX(1-((8*BP331)/(2*PI()*$G$73)),0)</f>
        <v>0</v>
      </c>
      <c r="BQ359" s="28">
        <f t="shared" ca="1" si="622"/>
        <v>0</v>
      </c>
      <c r="BR359" s="28">
        <f t="shared" ca="1" si="622"/>
        <v>0</v>
      </c>
      <c r="BS359" s="28">
        <f t="shared" ca="1" si="622"/>
        <v>0</v>
      </c>
      <c r="BT359" s="28">
        <f t="shared" ca="1" si="622"/>
        <v>0</v>
      </c>
      <c r="BU359" s="28">
        <f t="shared" ca="1" si="622"/>
        <v>0</v>
      </c>
      <c r="BV359" s="28">
        <f t="shared" ca="1" si="622"/>
        <v>0</v>
      </c>
      <c r="BW359" s="28">
        <f t="shared" ca="1" si="622"/>
        <v>0</v>
      </c>
      <c r="BX359" s="28">
        <f t="shared" ca="1" si="622"/>
        <v>0</v>
      </c>
      <c r="BY359" s="28">
        <f t="shared" ca="1" si="622"/>
        <v>0</v>
      </c>
      <c r="BZ359" s="28">
        <f t="shared" ca="1" si="622"/>
        <v>0</v>
      </c>
      <c r="CA359" s="28">
        <f t="shared" ca="1" si="622"/>
        <v>0</v>
      </c>
      <c r="CB359" s="28">
        <f t="shared" ca="1" si="622"/>
        <v>0</v>
      </c>
      <c r="CC359" s="28">
        <f t="shared" ca="1" si="622"/>
        <v>0</v>
      </c>
      <c r="CD359" s="28">
        <f t="shared" ca="1" si="622"/>
        <v>0</v>
      </c>
      <c r="CE359" s="28">
        <f t="shared" ca="1" si="622"/>
        <v>0</v>
      </c>
      <c r="CF359" s="28">
        <f t="shared" ca="1" si="622"/>
        <v>0</v>
      </c>
      <c r="CG359" s="28">
        <f t="shared" ca="1" si="622"/>
        <v>0</v>
      </c>
      <c r="CH359" s="28">
        <f t="shared" ca="1" si="622"/>
        <v>0</v>
      </c>
      <c r="CI359" s="28">
        <f t="shared" ca="1" si="622"/>
        <v>0</v>
      </c>
      <c r="CJ359" s="28">
        <f t="shared" ca="1" si="622"/>
        <v>0</v>
      </c>
      <c r="CK359" s="28">
        <f t="shared" ca="1" si="622"/>
        <v>0</v>
      </c>
      <c r="CL359" s="28">
        <f t="shared" ca="1" si="622"/>
        <v>0</v>
      </c>
      <c r="CM359" s="28">
        <f t="shared" ca="1" si="622"/>
        <v>0</v>
      </c>
      <c r="CN359" s="28">
        <f t="shared" ca="1" si="622"/>
        <v>0</v>
      </c>
      <c r="CO359" s="28">
        <f t="shared" ca="1" si="622"/>
        <v>0</v>
      </c>
      <c r="CP359" s="28">
        <f t="shared" ca="1" si="622"/>
        <v>0</v>
      </c>
      <c r="CQ359" s="28">
        <f t="shared" ca="1" si="622"/>
        <v>0</v>
      </c>
      <c r="CR359" s="28">
        <f t="shared" ca="1" si="622"/>
        <v>0</v>
      </c>
      <c r="CS359" s="28">
        <f t="shared" ca="1" si="622"/>
        <v>0</v>
      </c>
      <c r="CT359" s="28">
        <f t="shared" ca="1" si="622"/>
        <v>0</v>
      </c>
      <c r="CU359" s="28">
        <f t="shared" ca="1" si="622"/>
        <v>0</v>
      </c>
      <c r="CV359" s="28">
        <f t="shared" ca="1" si="622"/>
        <v>0</v>
      </c>
      <c r="CW359" s="28">
        <f t="shared" ca="1" si="622"/>
        <v>0</v>
      </c>
      <c r="CX359" s="28">
        <f t="shared" ca="1" si="622"/>
        <v>0</v>
      </c>
      <c r="CY359" s="28">
        <f t="shared" ca="1" si="622"/>
        <v>0</v>
      </c>
      <c r="CZ359" s="28">
        <f t="shared" ca="1" si="622"/>
        <v>0</v>
      </c>
      <c r="DA359" s="28">
        <f t="shared" ca="1" si="622"/>
        <v>0</v>
      </c>
      <c r="DB359" s="28">
        <f t="shared" ca="1" si="622"/>
        <v>0</v>
      </c>
      <c r="DC359" s="28">
        <f t="shared" ca="1" si="622"/>
        <v>0</v>
      </c>
      <c r="DD359" s="28">
        <f t="shared" ca="1" si="622"/>
        <v>0</v>
      </c>
      <c r="DE359" s="28">
        <f t="shared" ca="1" si="622"/>
        <v>0</v>
      </c>
      <c r="DF359" s="28">
        <f t="shared" ca="1" si="622"/>
        <v>0</v>
      </c>
      <c r="DG359" s="28">
        <f t="shared" ca="1" si="622"/>
        <v>0</v>
      </c>
      <c r="DH359" s="28">
        <f t="shared" ca="1" si="622"/>
        <v>0</v>
      </c>
      <c r="DI359" s="28">
        <f t="shared" ca="1" si="622"/>
        <v>0</v>
      </c>
      <c r="DJ359" s="28">
        <f t="shared" ca="1" si="622"/>
        <v>0</v>
      </c>
      <c r="DK359" s="28">
        <f t="shared" ca="1" si="622"/>
        <v>0</v>
      </c>
      <c r="DL359" s="28">
        <f t="shared" ca="1" si="622"/>
        <v>0</v>
      </c>
      <c r="DM359" s="28">
        <f t="shared" ca="1" si="622"/>
        <v>0</v>
      </c>
      <c r="DN359" s="28">
        <f t="shared" ca="1" si="622"/>
        <v>0</v>
      </c>
      <c r="DO359" s="28">
        <f t="shared" ca="1" si="622"/>
        <v>0</v>
      </c>
      <c r="DP359" s="28">
        <f t="shared" ca="1" si="622"/>
        <v>0</v>
      </c>
      <c r="DQ359" s="28">
        <f t="shared" ca="1" si="622"/>
        <v>0</v>
      </c>
      <c r="DR359" s="28">
        <f t="shared" ca="1" si="622"/>
        <v>0</v>
      </c>
      <c r="DS359" s="28">
        <f t="shared" ca="1" si="622"/>
        <v>0</v>
      </c>
      <c r="DT359" s="28">
        <f t="shared" ca="1" si="622"/>
        <v>0</v>
      </c>
      <c r="DU359" s="28">
        <f t="shared" ca="1" si="622"/>
        <v>0</v>
      </c>
      <c r="DV359" s="28">
        <f t="shared" ca="1" si="622"/>
        <v>0</v>
      </c>
      <c r="DW359" s="28">
        <f t="shared" ca="1" si="622"/>
        <v>0</v>
      </c>
      <c r="DX359" s="28">
        <f t="shared" ca="1" si="622"/>
        <v>0</v>
      </c>
      <c r="DY359" s="28">
        <f t="shared" ca="1" si="622"/>
        <v>0</v>
      </c>
      <c r="DZ359" s="28">
        <f t="shared" ca="1" si="622"/>
        <v>0</v>
      </c>
      <c r="EA359" s="28">
        <f t="shared" ca="1" si="622"/>
        <v>0</v>
      </c>
      <c r="EB359" s="28">
        <f t="shared" ref="EB359:GM359" ca="1" si="623">MAX(1-((8*EB331)/(2*PI()*$G$73)),0)</f>
        <v>0</v>
      </c>
      <c r="EC359" s="28">
        <f t="shared" ca="1" si="623"/>
        <v>0</v>
      </c>
      <c r="ED359" s="28">
        <f t="shared" ca="1" si="623"/>
        <v>0</v>
      </c>
      <c r="EE359" s="28">
        <f t="shared" ca="1" si="623"/>
        <v>0</v>
      </c>
      <c r="EF359" s="28">
        <f t="shared" ca="1" si="623"/>
        <v>0</v>
      </c>
      <c r="EG359" s="28">
        <f t="shared" ca="1" si="623"/>
        <v>0</v>
      </c>
      <c r="EH359" s="28">
        <f t="shared" ca="1" si="623"/>
        <v>0</v>
      </c>
      <c r="EI359" s="28">
        <f t="shared" ca="1" si="623"/>
        <v>0</v>
      </c>
      <c r="EJ359" s="28">
        <f t="shared" ca="1" si="623"/>
        <v>0</v>
      </c>
      <c r="EK359" s="28">
        <f t="shared" ca="1" si="623"/>
        <v>0</v>
      </c>
      <c r="EL359" s="28">
        <f t="shared" ca="1" si="623"/>
        <v>0</v>
      </c>
      <c r="EM359" s="28">
        <f t="shared" ca="1" si="623"/>
        <v>0</v>
      </c>
      <c r="EN359" s="28">
        <f t="shared" ca="1" si="623"/>
        <v>0</v>
      </c>
      <c r="EO359" s="28">
        <f t="shared" ca="1" si="623"/>
        <v>0</v>
      </c>
      <c r="EP359" s="28">
        <f t="shared" ca="1" si="623"/>
        <v>0</v>
      </c>
      <c r="EQ359" s="28">
        <f t="shared" ca="1" si="623"/>
        <v>0</v>
      </c>
      <c r="ER359" s="28">
        <f t="shared" ca="1" si="623"/>
        <v>0</v>
      </c>
      <c r="ES359" s="28">
        <f t="shared" ca="1" si="623"/>
        <v>0</v>
      </c>
      <c r="ET359" s="28">
        <f t="shared" ca="1" si="623"/>
        <v>0</v>
      </c>
      <c r="EU359" s="28">
        <f t="shared" ca="1" si="623"/>
        <v>0</v>
      </c>
      <c r="EV359" s="28">
        <f t="shared" ca="1" si="623"/>
        <v>0</v>
      </c>
      <c r="EW359" s="28">
        <f t="shared" ca="1" si="623"/>
        <v>0</v>
      </c>
      <c r="EX359" s="28">
        <f t="shared" ca="1" si="623"/>
        <v>0</v>
      </c>
      <c r="EY359" s="28">
        <f t="shared" ca="1" si="623"/>
        <v>0</v>
      </c>
      <c r="EZ359" s="28">
        <f t="shared" ca="1" si="623"/>
        <v>0</v>
      </c>
      <c r="FA359" s="28">
        <f t="shared" ca="1" si="623"/>
        <v>0</v>
      </c>
      <c r="FB359" s="28">
        <f t="shared" ca="1" si="623"/>
        <v>0</v>
      </c>
      <c r="FC359" s="28">
        <f t="shared" ca="1" si="623"/>
        <v>0</v>
      </c>
      <c r="FD359" s="28">
        <f t="shared" ca="1" si="623"/>
        <v>0</v>
      </c>
      <c r="FE359" s="28">
        <f t="shared" ca="1" si="623"/>
        <v>0</v>
      </c>
      <c r="FF359" s="28">
        <f t="shared" ca="1" si="623"/>
        <v>0</v>
      </c>
      <c r="FG359" s="28">
        <f t="shared" ca="1" si="623"/>
        <v>0</v>
      </c>
      <c r="FH359" s="28">
        <f t="shared" ca="1" si="623"/>
        <v>0</v>
      </c>
      <c r="FI359" s="28">
        <f t="shared" ca="1" si="623"/>
        <v>0</v>
      </c>
      <c r="FJ359" s="28">
        <f t="shared" ca="1" si="623"/>
        <v>0</v>
      </c>
      <c r="FK359" s="28">
        <f t="shared" ca="1" si="623"/>
        <v>0</v>
      </c>
      <c r="FL359" s="28">
        <f t="shared" ca="1" si="623"/>
        <v>0</v>
      </c>
      <c r="FM359" s="28">
        <f t="shared" ca="1" si="623"/>
        <v>0</v>
      </c>
      <c r="FN359" s="28">
        <f t="shared" ca="1" si="623"/>
        <v>0</v>
      </c>
      <c r="FO359" s="28">
        <f t="shared" ca="1" si="623"/>
        <v>0</v>
      </c>
      <c r="FP359" s="28">
        <f t="shared" ca="1" si="623"/>
        <v>0</v>
      </c>
      <c r="FQ359" s="28">
        <f t="shared" ca="1" si="623"/>
        <v>0</v>
      </c>
      <c r="FR359" s="28">
        <f t="shared" ca="1" si="623"/>
        <v>0</v>
      </c>
      <c r="FS359" s="28">
        <f t="shared" ca="1" si="623"/>
        <v>0</v>
      </c>
      <c r="FT359" s="28">
        <f t="shared" ca="1" si="623"/>
        <v>0</v>
      </c>
      <c r="FU359" s="28">
        <f t="shared" ca="1" si="623"/>
        <v>0</v>
      </c>
      <c r="FV359" s="28">
        <f t="shared" ca="1" si="623"/>
        <v>0</v>
      </c>
      <c r="FW359" s="28">
        <f t="shared" ca="1" si="623"/>
        <v>0</v>
      </c>
      <c r="FX359" s="28">
        <f t="shared" ca="1" si="623"/>
        <v>0</v>
      </c>
      <c r="FY359" s="28">
        <f t="shared" ca="1" si="623"/>
        <v>0</v>
      </c>
      <c r="FZ359" s="28">
        <f t="shared" ca="1" si="623"/>
        <v>0</v>
      </c>
      <c r="GA359" s="28">
        <f t="shared" ca="1" si="623"/>
        <v>0</v>
      </c>
      <c r="GB359" s="28">
        <f t="shared" ca="1" si="623"/>
        <v>0</v>
      </c>
      <c r="GC359" s="28">
        <f t="shared" ca="1" si="623"/>
        <v>0</v>
      </c>
      <c r="GD359" s="28">
        <f t="shared" ca="1" si="623"/>
        <v>0</v>
      </c>
      <c r="GE359" s="28">
        <f t="shared" ca="1" si="623"/>
        <v>0</v>
      </c>
      <c r="GF359" s="28">
        <f t="shared" ca="1" si="623"/>
        <v>0</v>
      </c>
      <c r="GG359" s="28">
        <f t="shared" ca="1" si="623"/>
        <v>0</v>
      </c>
      <c r="GH359" s="28">
        <f t="shared" ca="1" si="623"/>
        <v>0</v>
      </c>
      <c r="GI359" s="28">
        <f t="shared" ca="1" si="623"/>
        <v>0</v>
      </c>
      <c r="GJ359" s="28">
        <f t="shared" ca="1" si="623"/>
        <v>0</v>
      </c>
      <c r="GK359" s="28">
        <f t="shared" ca="1" si="623"/>
        <v>0</v>
      </c>
      <c r="GL359" s="28">
        <f t="shared" ca="1" si="623"/>
        <v>0</v>
      </c>
      <c r="GM359" s="28">
        <f t="shared" ca="1" si="623"/>
        <v>0</v>
      </c>
      <c r="GN359" s="28">
        <f t="shared" ref="GN359:IV359" ca="1" si="624">MAX(1-((8*GN331)/(2*PI()*$G$73)),0)</f>
        <v>0</v>
      </c>
      <c r="GO359" s="28">
        <f t="shared" ca="1" si="624"/>
        <v>0</v>
      </c>
      <c r="GP359" s="28">
        <f t="shared" ca="1" si="624"/>
        <v>0</v>
      </c>
      <c r="GQ359" s="28">
        <f t="shared" ca="1" si="624"/>
        <v>0</v>
      </c>
      <c r="GR359" s="28">
        <f t="shared" ca="1" si="624"/>
        <v>0</v>
      </c>
      <c r="GS359" s="28">
        <f t="shared" ca="1" si="624"/>
        <v>0</v>
      </c>
      <c r="GT359" s="28">
        <f t="shared" ca="1" si="624"/>
        <v>0</v>
      </c>
      <c r="GU359" s="28">
        <f t="shared" ca="1" si="624"/>
        <v>0</v>
      </c>
      <c r="GV359" s="28">
        <f t="shared" ca="1" si="624"/>
        <v>0</v>
      </c>
      <c r="GW359" s="28">
        <f t="shared" ca="1" si="624"/>
        <v>0</v>
      </c>
      <c r="GX359" s="28">
        <f t="shared" ca="1" si="624"/>
        <v>0</v>
      </c>
      <c r="GY359" s="28">
        <f t="shared" ca="1" si="624"/>
        <v>0</v>
      </c>
      <c r="GZ359" s="28">
        <f t="shared" ca="1" si="624"/>
        <v>0</v>
      </c>
      <c r="HA359" s="28">
        <f t="shared" ca="1" si="624"/>
        <v>0</v>
      </c>
      <c r="HB359" s="28">
        <f t="shared" ca="1" si="624"/>
        <v>0</v>
      </c>
      <c r="HC359" s="28">
        <f t="shared" ca="1" si="624"/>
        <v>0</v>
      </c>
      <c r="HD359" s="28">
        <f t="shared" ca="1" si="624"/>
        <v>0</v>
      </c>
      <c r="HE359" s="28">
        <f t="shared" ca="1" si="624"/>
        <v>0</v>
      </c>
      <c r="HF359" s="28">
        <f t="shared" ca="1" si="624"/>
        <v>0</v>
      </c>
      <c r="HG359" s="28">
        <f t="shared" ca="1" si="624"/>
        <v>0</v>
      </c>
      <c r="HH359" s="28">
        <f t="shared" ca="1" si="624"/>
        <v>0</v>
      </c>
      <c r="HI359" s="28">
        <f t="shared" ca="1" si="624"/>
        <v>0</v>
      </c>
      <c r="HJ359" s="28">
        <f t="shared" ca="1" si="624"/>
        <v>0</v>
      </c>
      <c r="HK359" s="28">
        <f t="shared" ca="1" si="624"/>
        <v>0</v>
      </c>
      <c r="HL359" s="28">
        <f t="shared" ca="1" si="624"/>
        <v>0</v>
      </c>
      <c r="HM359" s="28">
        <f t="shared" ca="1" si="624"/>
        <v>0</v>
      </c>
      <c r="HN359" s="28">
        <f t="shared" ca="1" si="624"/>
        <v>0</v>
      </c>
      <c r="HO359" s="28">
        <f t="shared" ca="1" si="624"/>
        <v>0</v>
      </c>
      <c r="HP359" s="28">
        <f t="shared" ca="1" si="624"/>
        <v>0</v>
      </c>
      <c r="HQ359" s="28">
        <f t="shared" ca="1" si="624"/>
        <v>0</v>
      </c>
      <c r="HR359" s="28">
        <f t="shared" ca="1" si="624"/>
        <v>0</v>
      </c>
      <c r="HS359" s="28">
        <f t="shared" ca="1" si="624"/>
        <v>0</v>
      </c>
      <c r="HT359" s="28">
        <f t="shared" ca="1" si="624"/>
        <v>0</v>
      </c>
      <c r="HU359" s="28">
        <f t="shared" ca="1" si="624"/>
        <v>0</v>
      </c>
      <c r="HV359" s="28">
        <f t="shared" ca="1" si="624"/>
        <v>0</v>
      </c>
      <c r="HW359" s="28">
        <f t="shared" ca="1" si="624"/>
        <v>0</v>
      </c>
      <c r="HX359" s="28">
        <f t="shared" ca="1" si="624"/>
        <v>0</v>
      </c>
      <c r="HY359" s="28">
        <f t="shared" ca="1" si="624"/>
        <v>0</v>
      </c>
      <c r="HZ359" s="28">
        <f t="shared" ca="1" si="624"/>
        <v>0</v>
      </c>
      <c r="IA359" s="28">
        <f t="shared" ca="1" si="624"/>
        <v>0</v>
      </c>
      <c r="IB359" s="28">
        <f t="shared" ca="1" si="624"/>
        <v>0</v>
      </c>
      <c r="IC359" s="28">
        <f t="shared" ca="1" si="624"/>
        <v>0</v>
      </c>
      <c r="ID359" s="28">
        <f t="shared" ca="1" si="624"/>
        <v>0</v>
      </c>
      <c r="IE359" s="28">
        <f t="shared" ca="1" si="624"/>
        <v>0</v>
      </c>
      <c r="IF359" s="28">
        <f t="shared" ca="1" si="624"/>
        <v>0</v>
      </c>
      <c r="IG359" s="28">
        <f t="shared" ca="1" si="624"/>
        <v>0</v>
      </c>
      <c r="IH359" s="28">
        <f t="shared" ca="1" si="624"/>
        <v>0</v>
      </c>
      <c r="II359" s="28">
        <f t="shared" ca="1" si="624"/>
        <v>0</v>
      </c>
      <c r="IJ359" s="28">
        <f t="shared" ca="1" si="624"/>
        <v>0</v>
      </c>
      <c r="IK359" s="28">
        <f t="shared" ca="1" si="624"/>
        <v>0</v>
      </c>
      <c r="IL359" s="28">
        <f t="shared" ca="1" si="624"/>
        <v>0</v>
      </c>
      <c r="IM359" s="28">
        <f t="shared" ca="1" si="624"/>
        <v>0</v>
      </c>
      <c r="IN359" s="28">
        <f t="shared" ca="1" si="624"/>
        <v>0</v>
      </c>
      <c r="IO359" s="28">
        <f t="shared" ca="1" si="624"/>
        <v>0</v>
      </c>
      <c r="IP359" s="28">
        <f t="shared" ca="1" si="624"/>
        <v>0</v>
      </c>
      <c r="IQ359" s="28">
        <f t="shared" ca="1" si="624"/>
        <v>0</v>
      </c>
      <c r="IR359" s="28">
        <f t="shared" ca="1" si="624"/>
        <v>0</v>
      </c>
      <c r="IS359" s="28">
        <f t="shared" ca="1" si="624"/>
        <v>0</v>
      </c>
      <c r="IT359" s="28">
        <f t="shared" ca="1" si="624"/>
        <v>0</v>
      </c>
      <c r="IU359" s="28">
        <f t="shared" ca="1" si="624"/>
        <v>0</v>
      </c>
      <c r="IV359" s="28">
        <f t="shared" ca="1" si="624"/>
        <v>0</v>
      </c>
    </row>
    <row r="360" spans="1:256" x14ac:dyDescent="0.15">
      <c r="A360" s="24" t="s">
        <v>301</v>
      </c>
      <c r="B360" s="2" t="s">
        <v>35</v>
      </c>
      <c r="C360" s="4"/>
      <c r="D360" s="4">
        <f t="shared" ref="D360:BO360" ca="1" si="625">D359*D358</f>
        <v>0</v>
      </c>
      <c r="E360" s="4">
        <f t="shared" ca="1" si="625"/>
        <v>0</v>
      </c>
      <c r="F360" s="4">
        <f t="shared" ca="1" si="625"/>
        <v>0</v>
      </c>
      <c r="G360" s="4">
        <f t="shared" ca="1" si="625"/>
        <v>0</v>
      </c>
      <c r="H360" s="4">
        <f t="shared" ca="1" si="625"/>
        <v>0</v>
      </c>
      <c r="I360" s="4">
        <f t="shared" ca="1" si="625"/>
        <v>0</v>
      </c>
      <c r="J360" s="4">
        <f t="shared" ca="1" si="625"/>
        <v>0</v>
      </c>
      <c r="K360" s="4">
        <f t="shared" ca="1" si="625"/>
        <v>0</v>
      </c>
      <c r="L360" s="4">
        <f t="shared" ca="1" si="625"/>
        <v>0</v>
      </c>
      <c r="M360" s="4">
        <f t="shared" ca="1" si="625"/>
        <v>0</v>
      </c>
      <c r="N360" s="4">
        <f t="shared" ca="1" si="625"/>
        <v>0</v>
      </c>
      <c r="O360" s="4">
        <f t="shared" ca="1" si="625"/>
        <v>0</v>
      </c>
      <c r="P360" s="4">
        <f t="shared" ca="1" si="625"/>
        <v>0</v>
      </c>
      <c r="Q360" s="4">
        <f t="shared" ca="1" si="625"/>
        <v>0</v>
      </c>
      <c r="R360" s="4">
        <f t="shared" ca="1" si="625"/>
        <v>0</v>
      </c>
      <c r="S360" s="4">
        <f t="shared" ca="1" si="625"/>
        <v>0</v>
      </c>
      <c r="T360" s="4">
        <f t="shared" ca="1" si="625"/>
        <v>0</v>
      </c>
      <c r="U360" s="4">
        <f t="shared" ca="1" si="625"/>
        <v>0</v>
      </c>
      <c r="V360" s="4">
        <f t="shared" ca="1" si="625"/>
        <v>0</v>
      </c>
      <c r="W360" s="4">
        <f t="shared" ca="1" si="625"/>
        <v>0</v>
      </c>
      <c r="X360" s="4">
        <f t="shared" ca="1" si="625"/>
        <v>0</v>
      </c>
      <c r="Y360" s="4">
        <f t="shared" ca="1" si="625"/>
        <v>0</v>
      </c>
      <c r="Z360" s="4">
        <f t="shared" ca="1" si="625"/>
        <v>0</v>
      </c>
      <c r="AA360" s="4">
        <f t="shared" ca="1" si="625"/>
        <v>0</v>
      </c>
      <c r="AB360" s="4">
        <f t="shared" ca="1" si="625"/>
        <v>0</v>
      </c>
      <c r="AC360" s="4">
        <f t="shared" ca="1" si="625"/>
        <v>0</v>
      </c>
      <c r="AD360" s="4">
        <f t="shared" ca="1" si="625"/>
        <v>0</v>
      </c>
      <c r="AE360" s="4">
        <f t="shared" ca="1" si="625"/>
        <v>0</v>
      </c>
      <c r="AF360" s="4">
        <f t="shared" ca="1" si="625"/>
        <v>0</v>
      </c>
      <c r="AG360" s="4">
        <f t="shared" ca="1" si="625"/>
        <v>0</v>
      </c>
      <c r="AH360" s="4">
        <f t="shared" ca="1" si="625"/>
        <v>0</v>
      </c>
      <c r="AI360" s="4">
        <f t="shared" ca="1" si="625"/>
        <v>0</v>
      </c>
      <c r="AJ360" s="4">
        <f t="shared" ca="1" si="625"/>
        <v>0</v>
      </c>
      <c r="AK360" s="4">
        <f t="shared" ca="1" si="625"/>
        <v>0</v>
      </c>
      <c r="AL360" s="4">
        <f t="shared" ca="1" si="625"/>
        <v>0</v>
      </c>
      <c r="AM360" s="4">
        <f t="shared" ca="1" si="625"/>
        <v>0</v>
      </c>
      <c r="AN360" s="4">
        <f t="shared" ca="1" si="625"/>
        <v>0</v>
      </c>
      <c r="AO360" s="4">
        <f t="shared" ca="1" si="625"/>
        <v>0</v>
      </c>
      <c r="AP360" s="4">
        <f t="shared" ca="1" si="625"/>
        <v>0</v>
      </c>
      <c r="AQ360" s="4">
        <f t="shared" ca="1" si="625"/>
        <v>0</v>
      </c>
      <c r="AR360" s="4">
        <f t="shared" ca="1" si="625"/>
        <v>0</v>
      </c>
      <c r="AS360" s="4">
        <f t="shared" ca="1" si="625"/>
        <v>0</v>
      </c>
      <c r="AT360" s="4">
        <f t="shared" ca="1" si="625"/>
        <v>0</v>
      </c>
      <c r="AU360" s="4">
        <f t="shared" ca="1" si="625"/>
        <v>0</v>
      </c>
      <c r="AV360" s="4">
        <f t="shared" ca="1" si="625"/>
        <v>0</v>
      </c>
      <c r="AW360" s="4">
        <f t="shared" ca="1" si="625"/>
        <v>0</v>
      </c>
      <c r="AX360" s="4">
        <f t="shared" ca="1" si="625"/>
        <v>0</v>
      </c>
      <c r="AY360" s="4">
        <f t="shared" ca="1" si="625"/>
        <v>0</v>
      </c>
      <c r="AZ360" s="4">
        <f t="shared" ca="1" si="625"/>
        <v>0</v>
      </c>
      <c r="BA360" s="4">
        <f t="shared" ca="1" si="625"/>
        <v>0</v>
      </c>
      <c r="BB360" s="4">
        <f t="shared" ca="1" si="625"/>
        <v>0</v>
      </c>
      <c r="BC360" s="4">
        <f t="shared" ca="1" si="625"/>
        <v>0</v>
      </c>
      <c r="BD360" s="4">
        <f t="shared" ca="1" si="625"/>
        <v>0</v>
      </c>
      <c r="BE360" s="4">
        <f t="shared" ca="1" si="625"/>
        <v>0</v>
      </c>
      <c r="BF360" s="4">
        <f t="shared" ca="1" si="625"/>
        <v>0</v>
      </c>
      <c r="BG360" s="4">
        <f t="shared" ca="1" si="625"/>
        <v>0</v>
      </c>
      <c r="BH360" s="4">
        <f t="shared" ca="1" si="625"/>
        <v>0</v>
      </c>
      <c r="BI360" s="4">
        <f t="shared" ca="1" si="625"/>
        <v>0</v>
      </c>
      <c r="BJ360" s="4">
        <f t="shared" ca="1" si="625"/>
        <v>0</v>
      </c>
      <c r="BK360" s="4">
        <f t="shared" ca="1" si="625"/>
        <v>0</v>
      </c>
      <c r="BL360" s="4">
        <f t="shared" ca="1" si="625"/>
        <v>0</v>
      </c>
      <c r="BM360" s="4">
        <f t="shared" ca="1" si="625"/>
        <v>0</v>
      </c>
      <c r="BN360" s="4">
        <f t="shared" ca="1" si="625"/>
        <v>0</v>
      </c>
      <c r="BO360" s="4">
        <f t="shared" ca="1" si="625"/>
        <v>0</v>
      </c>
      <c r="BP360" s="4">
        <f t="shared" ref="BP360:EA360" ca="1" si="626">BP359*BP358</f>
        <v>0</v>
      </c>
      <c r="BQ360" s="4">
        <f t="shared" ca="1" si="626"/>
        <v>0</v>
      </c>
      <c r="BR360" s="4">
        <f t="shared" ca="1" si="626"/>
        <v>0</v>
      </c>
      <c r="BS360" s="4">
        <f t="shared" ca="1" si="626"/>
        <v>0</v>
      </c>
      <c r="BT360" s="4">
        <f t="shared" ca="1" si="626"/>
        <v>0</v>
      </c>
      <c r="BU360" s="4">
        <f t="shared" ca="1" si="626"/>
        <v>0</v>
      </c>
      <c r="BV360" s="4">
        <f t="shared" ca="1" si="626"/>
        <v>0</v>
      </c>
      <c r="BW360" s="4">
        <f t="shared" ca="1" si="626"/>
        <v>0</v>
      </c>
      <c r="BX360" s="4">
        <f t="shared" ca="1" si="626"/>
        <v>0</v>
      </c>
      <c r="BY360" s="4">
        <f t="shared" ca="1" si="626"/>
        <v>0</v>
      </c>
      <c r="BZ360" s="4">
        <f t="shared" ca="1" si="626"/>
        <v>0</v>
      </c>
      <c r="CA360" s="4">
        <f t="shared" ca="1" si="626"/>
        <v>0</v>
      </c>
      <c r="CB360" s="4">
        <f t="shared" ca="1" si="626"/>
        <v>0</v>
      </c>
      <c r="CC360" s="4">
        <f t="shared" ca="1" si="626"/>
        <v>0</v>
      </c>
      <c r="CD360" s="4">
        <f t="shared" ca="1" si="626"/>
        <v>0</v>
      </c>
      <c r="CE360" s="4">
        <f t="shared" ca="1" si="626"/>
        <v>0</v>
      </c>
      <c r="CF360" s="4">
        <f t="shared" ca="1" si="626"/>
        <v>0</v>
      </c>
      <c r="CG360" s="4">
        <f t="shared" ca="1" si="626"/>
        <v>0</v>
      </c>
      <c r="CH360" s="4">
        <f t="shared" ca="1" si="626"/>
        <v>0</v>
      </c>
      <c r="CI360" s="4">
        <f t="shared" ca="1" si="626"/>
        <v>0</v>
      </c>
      <c r="CJ360" s="4">
        <f t="shared" ca="1" si="626"/>
        <v>0</v>
      </c>
      <c r="CK360" s="4">
        <f t="shared" ca="1" si="626"/>
        <v>0</v>
      </c>
      <c r="CL360" s="4">
        <f t="shared" ca="1" si="626"/>
        <v>0</v>
      </c>
      <c r="CM360" s="4">
        <f t="shared" ca="1" si="626"/>
        <v>0</v>
      </c>
      <c r="CN360" s="4">
        <f t="shared" ca="1" si="626"/>
        <v>0</v>
      </c>
      <c r="CO360" s="4">
        <f t="shared" ca="1" si="626"/>
        <v>0</v>
      </c>
      <c r="CP360" s="4">
        <f t="shared" ca="1" si="626"/>
        <v>0</v>
      </c>
      <c r="CQ360" s="4">
        <f t="shared" ca="1" si="626"/>
        <v>0</v>
      </c>
      <c r="CR360" s="4">
        <f t="shared" ca="1" si="626"/>
        <v>0</v>
      </c>
      <c r="CS360" s="4">
        <f t="shared" ca="1" si="626"/>
        <v>0</v>
      </c>
      <c r="CT360" s="4">
        <f t="shared" ca="1" si="626"/>
        <v>0</v>
      </c>
      <c r="CU360" s="4">
        <f t="shared" ca="1" si="626"/>
        <v>0</v>
      </c>
      <c r="CV360" s="4">
        <f t="shared" ca="1" si="626"/>
        <v>0</v>
      </c>
      <c r="CW360" s="4">
        <f t="shared" ca="1" si="626"/>
        <v>0</v>
      </c>
      <c r="CX360" s="4">
        <f t="shared" ca="1" si="626"/>
        <v>0</v>
      </c>
      <c r="CY360" s="4">
        <f t="shared" ca="1" si="626"/>
        <v>0</v>
      </c>
      <c r="CZ360" s="4">
        <f t="shared" ca="1" si="626"/>
        <v>0</v>
      </c>
      <c r="DA360" s="4">
        <f t="shared" ca="1" si="626"/>
        <v>0</v>
      </c>
      <c r="DB360" s="4">
        <f t="shared" ca="1" si="626"/>
        <v>0</v>
      </c>
      <c r="DC360" s="4">
        <f t="shared" ca="1" si="626"/>
        <v>0</v>
      </c>
      <c r="DD360" s="4">
        <f t="shared" ca="1" si="626"/>
        <v>0</v>
      </c>
      <c r="DE360" s="4">
        <f t="shared" ca="1" si="626"/>
        <v>0</v>
      </c>
      <c r="DF360" s="4">
        <f t="shared" ca="1" si="626"/>
        <v>0</v>
      </c>
      <c r="DG360" s="4">
        <f t="shared" ca="1" si="626"/>
        <v>0</v>
      </c>
      <c r="DH360" s="4">
        <f t="shared" ca="1" si="626"/>
        <v>0</v>
      </c>
      <c r="DI360" s="4">
        <f t="shared" ca="1" si="626"/>
        <v>0</v>
      </c>
      <c r="DJ360" s="4">
        <f t="shared" ca="1" si="626"/>
        <v>0</v>
      </c>
      <c r="DK360" s="4">
        <f t="shared" ca="1" si="626"/>
        <v>0</v>
      </c>
      <c r="DL360" s="4">
        <f t="shared" ca="1" si="626"/>
        <v>0</v>
      </c>
      <c r="DM360" s="4">
        <f t="shared" ca="1" si="626"/>
        <v>0</v>
      </c>
      <c r="DN360" s="4">
        <f t="shared" ca="1" si="626"/>
        <v>0</v>
      </c>
      <c r="DO360" s="4">
        <f t="shared" ca="1" si="626"/>
        <v>0</v>
      </c>
      <c r="DP360" s="4">
        <f t="shared" ca="1" si="626"/>
        <v>0</v>
      </c>
      <c r="DQ360" s="4">
        <f t="shared" ca="1" si="626"/>
        <v>0</v>
      </c>
      <c r="DR360" s="4">
        <f t="shared" ca="1" si="626"/>
        <v>0</v>
      </c>
      <c r="DS360" s="4">
        <f t="shared" ca="1" si="626"/>
        <v>0</v>
      </c>
      <c r="DT360" s="4">
        <f t="shared" ca="1" si="626"/>
        <v>0</v>
      </c>
      <c r="DU360" s="4">
        <f t="shared" ca="1" si="626"/>
        <v>0</v>
      </c>
      <c r="DV360" s="4">
        <f t="shared" ca="1" si="626"/>
        <v>0</v>
      </c>
      <c r="DW360" s="4">
        <f t="shared" ca="1" si="626"/>
        <v>0</v>
      </c>
      <c r="DX360" s="4">
        <f t="shared" ca="1" si="626"/>
        <v>0</v>
      </c>
      <c r="DY360" s="4">
        <f t="shared" ca="1" si="626"/>
        <v>0</v>
      </c>
      <c r="DZ360" s="4">
        <f t="shared" ca="1" si="626"/>
        <v>0</v>
      </c>
      <c r="EA360" s="4">
        <f t="shared" ca="1" si="626"/>
        <v>0</v>
      </c>
      <c r="EB360" s="4">
        <f t="shared" ref="EB360:GM360" ca="1" si="627">EB359*EB358</f>
        <v>0</v>
      </c>
      <c r="EC360" s="4">
        <f t="shared" ca="1" si="627"/>
        <v>0</v>
      </c>
      <c r="ED360" s="4">
        <f t="shared" ca="1" si="627"/>
        <v>0</v>
      </c>
      <c r="EE360" s="4">
        <f t="shared" ca="1" si="627"/>
        <v>0</v>
      </c>
      <c r="EF360" s="4">
        <f t="shared" ca="1" si="627"/>
        <v>0</v>
      </c>
      <c r="EG360" s="4">
        <f t="shared" ca="1" si="627"/>
        <v>0</v>
      </c>
      <c r="EH360" s="4">
        <f t="shared" ca="1" si="627"/>
        <v>0</v>
      </c>
      <c r="EI360" s="4">
        <f t="shared" ca="1" si="627"/>
        <v>0</v>
      </c>
      <c r="EJ360" s="4">
        <f t="shared" ca="1" si="627"/>
        <v>0</v>
      </c>
      <c r="EK360" s="4">
        <f t="shared" ca="1" si="627"/>
        <v>0</v>
      </c>
      <c r="EL360" s="4">
        <f t="shared" ca="1" si="627"/>
        <v>0</v>
      </c>
      <c r="EM360" s="4">
        <f t="shared" ca="1" si="627"/>
        <v>0</v>
      </c>
      <c r="EN360" s="4">
        <f t="shared" ca="1" si="627"/>
        <v>0</v>
      </c>
      <c r="EO360" s="4">
        <f t="shared" ca="1" si="627"/>
        <v>0</v>
      </c>
      <c r="EP360" s="4">
        <f t="shared" ca="1" si="627"/>
        <v>0</v>
      </c>
      <c r="EQ360" s="4">
        <f t="shared" ca="1" si="627"/>
        <v>0</v>
      </c>
      <c r="ER360" s="4">
        <f t="shared" ca="1" si="627"/>
        <v>0</v>
      </c>
      <c r="ES360" s="4">
        <f t="shared" ca="1" si="627"/>
        <v>0</v>
      </c>
      <c r="ET360" s="4">
        <f t="shared" ca="1" si="627"/>
        <v>0</v>
      </c>
      <c r="EU360" s="4">
        <f t="shared" ca="1" si="627"/>
        <v>0</v>
      </c>
      <c r="EV360" s="4">
        <f t="shared" ca="1" si="627"/>
        <v>0</v>
      </c>
      <c r="EW360" s="4">
        <f t="shared" ca="1" si="627"/>
        <v>0</v>
      </c>
      <c r="EX360" s="4">
        <f t="shared" ca="1" si="627"/>
        <v>0</v>
      </c>
      <c r="EY360" s="4">
        <f t="shared" ca="1" si="627"/>
        <v>0</v>
      </c>
      <c r="EZ360" s="4">
        <f t="shared" ca="1" si="627"/>
        <v>0</v>
      </c>
      <c r="FA360" s="4">
        <f t="shared" ca="1" si="627"/>
        <v>0</v>
      </c>
      <c r="FB360" s="4">
        <f t="shared" ca="1" si="627"/>
        <v>0</v>
      </c>
      <c r="FC360" s="4">
        <f t="shared" ca="1" si="627"/>
        <v>0</v>
      </c>
      <c r="FD360" s="4">
        <f t="shared" ca="1" si="627"/>
        <v>0</v>
      </c>
      <c r="FE360" s="4">
        <f t="shared" ca="1" si="627"/>
        <v>0</v>
      </c>
      <c r="FF360" s="4">
        <f t="shared" ca="1" si="627"/>
        <v>0</v>
      </c>
      <c r="FG360" s="4">
        <f t="shared" ca="1" si="627"/>
        <v>0</v>
      </c>
      <c r="FH360" s="4">
        <f t="shared" ca="1" si="627"/>
        <v>0</v>
      </c>
      <c r="FI360" s="4">
        <f t="shared" ca="1" si="627"/>
        <v>0</v>
      </c>
      <c r="FJ360" s="4">
        <f t="shared" ca="1" si="627"/>
        <v>0</v>
      </c>
      <c r="FK360" s="4">
        <f t="shared" ca="1" si="627"/>
        <v>0</v>
      </c>
      <c r="FL360" s="4">
        <f t="shared" ca="1" si="627"/>
        <v>0</v>
      </c>
      <c r="FM360" s="4">
        <f t="shared" ca="1" si="627"/>
        <v>0</v>
      </c>
      <c r="FN360" s="4">
        <f t="shared" ca="1" si="627"/>
        <v>0</v>
      </c>
      <c r="FO360" s="4">
        <f t="shared" ca="1" si="627"/>
        <v>0</v>
      </c>
      <c r="FP360" s="4">
        <f t="shared" ca="1" si="627"/>
        <v>0</v>
      </c>
      <c r="FQ360" s="4">
        <f t="shared" ca="1" si="627"/>
        <v>0</v>
      </c>
      <c r="FR360" s="4">
        <f t="shared" ca="1" si="627"/>
        <v>0</v>
      </c>
      <c r="FS360" s="4">
        <f t="shared" ca="1" si="627"/>
        <v>0</v>
      </c>
      <c r="FT360" s="4">
        <f t="shared" ca="1" si="627"/>
        <v>0</v>
      </c>
      <c r="FU360" s="4">
        <f t="shared" ca="1" si="627"/>
        <v>0</v>
      </c>
      <c r="FV360" s="4">
        <f t="shared" ca="1" si="627"/>
        <v>0</v>
      </c>
      <c r="FW360" s="4">
        <f t="shared" ca="1" si="627"/>
        <v>0</v>
      </c>
      <c r="FX360" s="4">
        <f t="shared" ca="1" si="627"/>
        <v>0</v>
      </c>
      <c r="FY360" s="4">
        <f t="shared" ca="1" si="627"/>
        <v>0</v>
      </c>
      <c r="FZ360" s="4">
        <f t="shared" ca="1" si="627"/>
        <v>0</v>
      </c>
      <c r="GA360" s="4">
        <f t="shared" ca="1" si="627"/>
        <v>0</v>
      </c>
      <c r="GB360" s="4">
        <f t="shared" ca="1" si="627"/>
        <v>0</v>
      </c>
      <c r="GC360" s="4">
        <f t="shared" ca="1" si="627"/>
        <v>0</v>
      </c>
      <c r="GD360" s="4">
        <f t="shared" ca="1" si="627"/>
        <v>0</v>
      </c>
      <c r="GE360" s="4">
        <f t="shared" ca="1" si="627"/>
        <v>0</v>
      </c>
      <c r="GF360" s="4">
        <f t="shared" ca="1" si="627"/>
        <v>0</v>
      </c>
      <c r="GG360" s="4">
        <f t="shared" ca="1" si="627"/>
        <v>0</v>
      </c>
      <c r="GH360" s="4">
        <f t="shared" ca="1" si="627"/>
        <v>0</v>
      </c>
      <c r="GI360" s="4">
        <f t="shared" ca="1" si="627"/>
        <v>0</v>
      </c>
      <c r="GJ360" s="4">
        <f t="shared" ca="1" si="627"/>
        <v>0</v>
      </c>
      <c r="GK360" s="4">
        <f t="shared" ca="1" si="627"/>
        <v>0</v>
      </c>
      <c r="GL360" s="4">
        <f t="shared" ca="1" si="627"/>
        <v>0</v>
      </c>
      <c r="GM360" s="4">
        <f t="shared" ca="1" si="627"/>
        <v>0</v>
      </c>
      <c r="GN360" s="4">
        <f t="shared" ref="GN360:IV360" ca="1" si="628">GN359*GN358</f>
        <v>0</v>
      </c>
      <c r="GO360" s="4">
        <f t="shared" ca="1" si="628"/>
        <v>0</v>
      </c>
      <c r="GP360" s="4">
        <f t="shared" ca="1" si="628"/>
        <v>0</v>
      </c>
      <c r="GQ360" s="4">
        <f t="shared" ca="1" si="628"/>
        <v>0</v>
      </c>
      <c r="GR360" s="4">
        <f t="shared" ca="1" si="628"/>
        <v>0</v>
      </c>
      <c r="GS360" s="4">
        <f t="shared" ca="1" si="628"/>
        <v>0</v>
      </c>
      <c r="GT360" s="4">
        <f t="shared" ca="1" si="628"/>
        <v>0</v>
      </c>
      <c r="GU360" s="4">
        <f t="shared" ca="1" si="628"/>
        <v>0</v>
      </c>
      <c r="GV360" s="4">
        <f t="shared" ca="1" si="628"/>
        <v>0</v>
      </c>
      <c r="GW360" s="4">
        <f t="shared" ca="1" si="628"/>
        <v>0</v>
      </c>
      <c r="GX360" s="4">
        <f t="shared" ca="1" si="628"/>
        <v>0</v>
      </c>
      <c r="GY360" s="4">
        <f t="shared" ca="1" si="628"/>
        <v>0</v>
      </c>
      <c r="GZ360" s="4">
        <f t="shared" ca="1" si="628"/>
        <v>0</v>
      </c>
      <c r="HA360" s="4">
        <f t="shared" ca="1" si="628"/>
        <v>0</v>
      </c>
      <c r="HB360" s="4">
        <f t="shared" ca="1" si="628"/>
        <v>0</v>
      </c>
      <c r="HC360" s="4">
        <f t="shared" ca="1" si="628"/>
        <v>0</v>
      </c>
      <c r="HD360" s="4">
        <f t="shared" ca="1" si="628"/>
        <v>0</v>
      </c>
      <c r="HE360" s="4">
        <f t="shared" ca="1" si="628"/>
        <v>0</v>
      </c>
      <c r="HF360" s="4">
        <f t="shared" ca="1" si="628"/>
        <v>0</v>
      </c>
      <c r="HG360" s="4">
        <f t="shared" ca="1" si="628"/>
        <v>0</v>
      </c>
      <c r="HH360" s="4">
        <f t="shared" ca="1" si="628"/>
        <v>0</v>
      </c>
      <c r="HI360" s="4">
        <f t="shared" ca="1" si="628"/>
        <v>0</v>
      </c>
      <c r="HJ360" s="4">
        <f t="shared" ca="1" si="628"/>
        <v>0</v>
      </c>
      <c r="HK360" s="4">
        <f t="shared" ca="1" si="628"/>
        <v>0</v>
      </c>
      <c r="HL360" s="4">
        <f t="shared" ca="1" si="628"/>
        <v>0</v>
      </c>
      <c r="HM360" s="4">
        <f t="shared" ca="1" si="628"/>
        <v>0</v>
      </c>
      <c r="HN360" s="4">
        <f t="shared" ca="1" si="628"/>
        <v>0</v>
      </c>
      <c r="HO360" s="4">
        <f t="shared" ca="1" si="628"/>
        <v>0</v>
      </c>
      <c r="HP360" s="4">
        <f t="shared" ca="1" si="628"/>
        <v>0</v>
      </c>
      <c r="HQ360" s="4">
        <f t="shared" ca="1" si="628"/>
        <v>0</v>
      </c>
      <c r="HR360" s="4">
        <f t="shared" ca="1" si="628"/>
        <v>0</v>
      </c>
      <c r="HS360" s="4">
        <f t="shared" ca="1" si="628"/>
        <v>0</v>
      </c>
      <c r="HT360" s="4">
        <f t="shared" ca="1" si="628"/>
        <v>0</v>
      </c>
      <c r="HU360" s="4">
        <f t="shared" ca="1" si="628"/>
        <v>0</v>
      </c>
      <c r="HV360" s="4">
        <f t="shared" ca="1" si="628"/>
        <v>0</v>
      </c>
      <c r="HW360" s="4">
        <f t="shared" ca="1" si="628"/>
        <v>0</v>
      </c>
      <c r="HX360" s="4">
        <f t="shared" ca="1" si="628"/>
        <v>0</v>
      </c>
      <c r="HY360" s="4">
        <f t="shared" ca="1" si="628"/>
        <v>0</v>
      </c>
      <c r="HZ360" s="4">
        <f t="shared" ca="1" si="628"/>
        <v>0</v>
      </c>
      <c r="IA360" s="4">
        <f t="shared" ca="1" si="628"/>
        <v>0</v>
      </c>
      <c r="IB360" s="4">
        <f t="shared" ca="1" si="628"/>
        <v>0</v>
      </c>
      <c r="IC360" s="4">
        <f t="shared" ca="1" si="628"/>
        <v>0</v>
      </c>
      <c r="ID360" s="4">
        <f t="shared" ca="1" si="628"/>
        <v>0</v>
      </c>
      <c r="IE360" s="4">
        <f t="shared" ca="1" si="628"/>
        <v>0</v>
      </c>
      <c r="IF360" s="4">
        <f t="shared" ca="1" si="628"/>
        <v>0</v>
      </c>
      <c r="IG360" s="4">
        <f t="shared" ca="1" si="628"/>
        <v>0</v>
      </c>
      <c r="IH360" s="4">
        <f t="shared" ca="1" si="628"/>
        <v>0</v>
      </c>
      <c r="II360" s="4">
        <f t="shared" ca="1" si="628"/>
        <v>0</v>
      </c>
      <c r="IJ360" s="4">
        <f t="shared" ca="1" si="628"/>
        <v>0</v>
      </c>
      <c r="IK360" s="4">
        <f t="shared" ca="1" si="628"/>
        <v>0</v>
      </c>
      <c r="IL360" s="4">
        <f t="shared" ca="1" si="628"/>
        <v>0</v>
      </c>
      <c r="IM360" s="4">
        <f t="shared" ca="1" si="628"/>
        <v>0</v>
      </c>
      <c r="IN360" s="4">
        <f t="shared" ca="1" si="628"/>
        <v>0</v>
      </c>
      <c r="IO360" s="4">
        <f t="shared" ca="1" si="628"/>
        <v>0</v>
      </c>
      <c r="IP360" s="4">
        <f t="shared" ca="1" si="628"/>
        <v>0</v>
      </c>
      <c r="IQ360" s="4">
        <f t="shared" ca="1" si="628"/>
        <v>0</v>
      </c>
      <c r="IR360" s="4">
        <f t="shared" ca="1" si="628"/>
        <v>0</v>
      </c>
      <c r="IS360" s="4">
        <f t="shared" ca="1" si="628"/>
        <v>0</v>
      </c>
      <c r="IT360" s="4">
        <f t="shared" ca="1" si="628"/>
        <v>0</v>
      </c>
      <c r="IU360" s="4">
        <f t="shared" ca="1" si="628"/>
        <v>0</v>
      </c>
      <c r="IV360" s="4">
        <f t="shared" ca="1" si="628"/>
        <v>0</v>
      </c>
    </row>
    <row r="361" spans="1:256" x14ac:dyDescent="0.15">
      <c r="A361" s="24" t="s">
        <v>302</v>
      </c>
      <c r="B361" s="2" t="s">
        <v>18</v>
      </c>
      <c r="C361" s="4"/>
      <c r="D361" s="4">
        <f t="shared" ref="D361:BO361" ca="1" si="629">MAX($F$73-D330,0)</f>
        <v>0</v>
      </c>
      <c r="E361" s="4">
        <f t="shared" ca="1" si="629"/>
        <v>0</v>
      </c>
      <c r="F361" s="4">
        <f t="shared" ca="1" si="629"/>
        <v>0</v>
      </c>
      <c r="G361" s="4">
        <f t="shared" ca="1" si="629"/>
        <v>0</v>
      </c>
      <c r="H361" s="4">
        <f t="shared" ca="1" si="629"/>
        <v>0</v>
      </c>
      <c r="I361" s="4">
        <f t="shared" ca="1" si="629"/>
        <v>0</v>
      </c>
      <c r="J361" s="4">
        <f t="shared" ca="1" si="629"/>
        <v>0</v>
      </c>
      <c r="K361" s="4">
        <f t="shared" ca="1" si="629"/>
        <v>0</v>
      </c>
      <c r="L361" s="4">
        <f t="shared" ca="1" si="629"/>
        <v>0</v>
      </c>
      <c r="M361" s="4">
        <f t="shared" ca="1" si="629"/>
        <v>0</v>
      </c>
      <c r="N361" s="4">
        <f t="shared" ca="1" si="629"/>
        <v>0</v>
      </c>
      <c r="O361" s="4">
        <f t="shared" ca="1" si="629"/>
        <v>0</v>
      </c>
      <c r="P361" s="4">
        <f t="shared" ca="1" si="629"/>
        <v>0</v>
      </c>
      <c r="Q361" s="4">
        <f t="shared" ca="1" si="629"/>
        <v>0</v>
      </c>
      <c r="R361" s="4">
        <f t="shared" ca="1" si="629"/>
        <v>0</v>
      </c>
      <c r="S361" s="4">
        <f t="shared" ca="1" si="629"/>
        <v>0</v>
      </c>
      <c r="T361" s="4">
        <f t="shared" ca="1" si="629"/>
        <v>0</v>
      </c>
      <c r="U361" s="4">
        <f t="shared" ca="1" si="629"/>
        <v>0</v>
      </c>
      <c r="V361" s="4">
        <f t="shared" ca="1" si="629"/>
        <v>0</v>
      </c>
      <c r="W361" s="4">
        <f t="shared" ca="1" si="629"/>
        <v>0</v>
      </c>
      <c r="X361" s="4">
        <f t="shared" ca="1" si="629"/>
        <v>0</v>
      </c>
      <c r="Y361" s="4">
        <f t="shared" ca="1" si="629"/>
        <v>0</v>
      </c>
      <c r="Z361" s="4">
        <f t="shared" ca="1" si="629"/>
        <v>0</v>
      </c>
      <c r="AA361" s="4">
        <f t="shared" ca="1" si="629"/>
        <v>0</v>
      </c>
      <c r="AB361" s="4">
        <f t="shared" ca="1" si="629"/>
        <v>0</v>
      </c>
      <c r="AC361" s="4">
        <f t="shared" ca="1" si="629"/>
        <v>0</v>
      </c>
      <c r="AD361" s="4">
        <f t="shared" ca="1" si="629"/>
        <v>0</v>
      </c>
      <c r="AE361" s="4">
        <f t="shared" ca="1" si="629"/>
        <v>0</v>
      </c>
      <c r="AF361" s="4">
        <f t="shared" ca="1" si="629"/>
        <v>0</v>
      </c>
      <c r="AG361" s="4">
        <f t="shared" ca="1" si="629"/>
        <v>0</v>
      </c>
      <c r="AH361" s="4">
        <f t="shared" ca="1" si="629"/>
        <v>0</v>
      </c>
      <c r="AI361" s="4">
        <f t="shared" ca="1" si="629"/>
        <v>0</v>
      </c>
      <c r="AJ361" s="4">
        <f t="shared" ca="1" si="629"/>
        <v>0</v>
      </c>
      <c r="AK361" s="4">
        <f t="shared" ca="1" si="629"/>
        <v>0</v>
      </c>
      <c r="AL361" s="4">
        <f t="shared" ca="1" si="629"/>
        <v>0</v>
      </c>
      <c r="AM361" s="4">
        <f t="shared" ca="1" si="629"/>
        <v>0</v>
      </c>
      <c r="AN361" s="4">
        <f t="shared" ca="1" si="629"/>
        <v>0</v>
      </c>
      <c r="AO361" s="4">
        <f t="shared" ca="1" si="629"/>
        <v>0</v>
      </c>
      <c r="AP361" s="4">
        <f t="shared" ca="1" si="629"/>
        <v>0</v>
      </c>
      <c r="AQ361" s="4">
        <f t="shared" ca="1" si="629"/>
        <v>0</v>
      </c>
      <c r="AR361" s="4">
        <f t="shared" ca="1" si="629"/>
        <v>0</v>
      </c>
      <c r="AS361" s="4">
        <f t="shared" ca="1" si="629"/>
        <v>0</v>
      </c>
      <c r="AT361" s="4">
        <f t="shared" ca="1" si="629"/>
        <v>0</v>
      </c>
      <c r="AU361" s="4">
        <f t="shared" ca="1" si="629"/>
        <v>0</v>
      </c>
      <c r="AV361" s="4">
        <f t="shared" ca="1" si="629"/>
        <v>0</v>
      </c>
      <c r="AW361" s="4">
        <f t="shared" ca="1" si="629"/>
        <v>0</v>
      </c>
      <c r="AX361" s="4">
        <f t="shared" ca="1" si="629"/>
        <v>0</v>
      </c>
      <c r="AY361" s="4">
        <f t="shared" ca="1" si="629"/>
        <v>0</v>
      </c>
      <c r="AZ361" s="4">
        <f t="shared" ca="1" si="629"/>
        <v>0</v>
      </c>
      <c r="BA361" s="4">
        <f t="shared" ca="1" si="629"/>
        <v>0</v>
      </c>
      <c r="BB361" s="4">
        <f t="shared" ca="1" si="629"/>
        <v>0</v>
      </c>
      <c r="BC361" s="4">
        <f t="shared" ca="1" si="629"/>
        <v>0</v>
      </c>
      <c r="BD361" s="4">
        <f t="shared" ca="1" si="629"/>
        <v>0</v>
      </c>
      <c r="BE361" s="4">
        <f t="shared" ca="1" si="629"/>
        <v>0</v>
      </c>
      <c r="BF361" s="4">
        <f t="shared" ca="1" si="629"/>
        <v>0</v>
      </c>
      <c r="BG361" s="4">
        <f t="shared" ca="1" si="629"/>
        <v>0</v>
      </c>
      <c r="BH361" s="4">
        <f t="shared" ca="1" si="629"/>
        <v>0</v>
      </c>
      <c r="BI361" s="4">
        <f t="shared" ca="1" si="629"/>
        <v>0</v>
      </c>
      <c r="BJ361" s="4">
        <f t="shared" ca="1" si="629"/>
        <v>0</v>
      </c>
      <c r="BK361" s="4">
        <f t="shared" ca="1" si="629"/>
        <v>0</v>
      </c>
      <c r="BL361" s="4">
        <f t="shared" ca="1" si="629"/>
        <v>0</v>
      </c>
      <c r="BM361" s="4">
        <f t="shared" ca="1" si="629"/>
        <v>0</v>
      </c>
      <c r="BN361" s="4">
        <f t="shared" ca="1" si="629"/>
        <v>0</v>
      </c>
      <c r="BO361" s="4">
        <f t="shared" ca="1" si="629"/>
        <v>0</v>
      </c>
      <c r="BP361" s="4">
        <f t="shared" ref="BP361:EA361" ca="1" si="630">MAX($F$73-BP330,0)</f>
        <v>0</v>
      </c>
      <c r="BQ361" s="4">
        <f t="shared" ca="1" si="630"/>
        <v>0</v>
      </c>
      <c r="BR361" s="4">
        <f t="shared" ca="1" si="630"/>
        <v>0</v>
      </c>
      <c r="BS361" s="4">
        <f t="shared" ca="1" si="630"/>
        <v>0</v>
      </c>
      <c r="BT361" s="4">
        <f t="shared" ca="1" si="630"/>
        <v>0</v>
      </c>
      <c r="BU361" s="4">
        <f t="shared" ca="1" si="630"/>
        <v>0</v>
      </c>
      <c r="BV361" s="4">
        <f t="shared" ca="1" si="630"/>
        <v>0</v>
      </c>
      <c r="BW361" s="4">
        <f t="shared" ca="1" si="630"/>
        <v>0</v>
      </c>
      <c r="BX361" s="4">
        <f t="shared" ca="1" si="630"/>
        <v>0</v>
      </c>
      <c r="BY361" s="4">
        <f t="shared" ca="1" si="630"/>
        <v>0</v>
      </c>
      <c r="BZ361" s="4">
        <f t="shared" ca="1" si="630"/>
        <v>0</v>
      </c>
      <c r="CA361" s="4">
        <f t="shared" ca="1" si="630"/>
        <v>0</v>
      </c>
      <c r="CB361" s="4">
        <f t="shared" ca="1" si="630"/>
        <v>0</v>
      </c>
      <c r="CC361" s="4">
        <f t="shared" ca="1" si="630"/>
        <v>0</v>
      </c>
      <c r="CD361" s="4">
        <f t="shared" ca="1" si="630"/>
        <v>0</v>
      </c>
      <c r="CE361" s="4">
        <f t="shared" ca="1" si="630"/>
        <v>0</v>
      </c>
      <c r="CF361" s="4">
        <f t="shared" ca="1" si="630"/>
        <v>0</v>
      </c>
      <c r="CG361" s="4">
        <f t="shared" ca="1" si="630"/>
        <v>0</v>
      </c>
      <c r="CH361" s="4">
        <f t="shared" ca="1" si="630"/>
        <v>0</v>
      </c>
      <c r="CI361" s="4">
        <f t="shared" ca="1" si="630"/>
        <v>0</v>
      </c>
      <c r="CJ361" s="4">
        <f t="shared" ca="1" si="630"/>
        <v>0</v>
      </c>
      <c r="CK361" s="4">
        <f t="shared" ca="1" si="630"/>
        <v>0</v>
      </c>
      <c r="CL361" s="4">
        <f t="shared" ca="1" si="630"/>
        <v>0</v>
      </c>
      <c r="CM361" s="4">
        <f t="shared" ca="1" si="630"/>
        <v>0</v>
      </c>
      <c r="CN361" s="4">
        <f t="shared" ca="1" si="630"/>
        <v>0</v>
      </c>
      <c r="CO361" s="4">
        <f t="shared" ca="1" si="630"/>
        <v>0</v>
      </c>
      <c r="CP361" s="4">
        <f t="shared" ca="1" si="630"/>
        <v>0</v>
      </c>
      <c r="CQ361" s="4">
        <f t="shared" ca="1" si="630"/>
        <v>0</v>
      </c>
      <c r="CR361" s="4">
        <f t="shared" ca="1" si="630"/>
        <v>0</v>
      </c>
      <c r="CS361" s="4">
        <f t="shared" ca="1" si="630"/>
        <v>0</v>
      </c>
      <c r="CT361" s="4">
        <f t="shared" ca="1" si="630"/>
        <v>0</v>
      </c>
      <c r="CU361" s="4">
        <f t="shared" ca="1" si="630"/>
        <v>0</v>
      </c>
      <c r="CV361" s="4">
        <f t="shared" ca="1" si="630"/>
        <v>0</v>
      </c>
      <c r="CW361" s="4">
        <f t="shared" ca="1" si="630"/>
        <v>0</v>
      </c>
      <c r="CX361" s="4">
        <f t="shared" ca="1" si="630"/>
        <v>0</v>
      </c>
      <c r="CY361" s="4">
        <f t="shared" ca="1" si="630"/>
        <v>0</v>
      </c>
      <c r="CZ361" s="4">
        <f t="shared" ca="1" si="630"/>
        <v>0</v>
      </c>
      <c r="DA361" s="4">
        <f t="shared" ca="1" si="630"/>
        <v>0</v>
      </c>
      <c r="DB361" s="4">
        <f t="shared" ca="1" si="630"/>
        <v>0</v>
      </c>
      <c r="DC361" s="4">
        <f t="shared" ca="1" si="630"/>
        <v>0</v>
      </c>
      <c r="DD361" s="4">
        <f t="shared" ca="1" si="630"/>
        <v>0</v>
      </c>
      <c r="DE361" s="4">
        <f t="shared" ca="1" si="630"/>
        <v>0</v>
      </c>
      <c r="DF361" s="4">
        <f t="shared" ca="1" si="630"/>
        <v>0</v>
      </c>
      <c r="DG361" s="4">
        <f t="shared" ca="1" si="630"/>
        <v>0</v>
      </c>
      <c r="DH361" s="4">
        <f t="shared" ca="1" si="630"/>
        <v>0</v>
      </c>
      <c r="DI361" s="4">
        <f t="shared" ca="1" si="630"/>
        <v>0</v>
      </c>
      <c r="DJ361" s="4">
        <f t="shared" ca="1" si="630"/>
        <v>0</v>
      </c>
      <c r="DK361" s="4">
        <f t="shared" ca="1" si="630"/>
        <v>0</v>
      </c>
      <c r="DL361" s="4">
        <f t="shared" ca="1" si="630"/>
        <v>0</v>
      </c>
      <c r="DM361" s="4">
        <f t="shared" ca="1" si="630"/>
        <v>0</v>
      </c>
      <c r="DN361" s="4">
        <f t="shared" ca="1" si="630"/>
        <v>0</v>
      </c>
      <c r="DO361" s="4">
        <f t="shared" ca="1" si="630"/>
        <v>0</v>
      </c>
      <c r="DP361" s="4">
        <f t="shared" ca="1" si="630"/>
        <v>0</v>
      </c>
      <c r="DQ361" s="4">
        <f t="shared" ca="1" si="630"/>
        <v>0</v>
      </c>
      <c r="DR361" s="4">
        <f t="shared" ca="1" si="630"/>
        <v>0</v>
      </c>
      <c r="DS361" s="4">
        <f t="shared" ca="1" si="630"/>
        <v>0</v>
      </c>
      <c r="DT361" s="4">
        <f t="shared" ca="1" si="630"/>
        <v>0</v>
      </c>
      <c r="DU361" s="4">
        <f t="shared" ca="1" si="630"/>
        <v>0</v>
      </c>
      <c r="DV361" s="4">
        <f t="shared" ca="1" si="630"/>
        <v>0</v>
      </c>
      <c r="DW361" s="4">
        <f t="shared" ca="1" si="630"/>
        <v>0</v>
      </c>
      <c r="DX361" s="4">
        <f t="shared" ca="1" si="630"/>
        <v>0</v>
      </c>
      <c r="DY361" s="4">
        <f t="shared" ca="1" si="630"/>
        <v>0</v>
      </c>
      <c r="DZ361" s="4">
        <f t="shared" ca="1" si="630"/>
        <v>0</v>
      </c>
      <c r="EA361" s="4">
        <f t="shared" ca="1" si="630"/>
        <v>0</v>
      </c>
      <c r="EB361" s="4">
        <f t="shared" ref="EB361:GM361" ca="1" si="631">MAX($F$73-EB330,0)</f>
        <v>0</v>
      </c>
      <c r="EC361" s="4">
        <f t="shared" ca="1" si="631"/>
        <v>0</v>
      </c>
      <c r="ED361" s="4">
        <f t="shared" ca="1" si="631"/>
        <v>0</v>
      </c>
      <c r="EE361" s="4">
        <f t="shared" ca="1" si="631"/>
        <v>0</v>
      </c>
      <c r="EF361" s="4">
        <f t="shared" ca="1" si="631"/>
        <v>0</v>
      </c>
      <c r="EG361" s="4">
        <f t="shared" ca="1" si="631"/>
        <v>0</v>
      </c>
      <c r="EH361" s="4">
        <f t="shared" ca="1" si="631"/>
        <v>0</v>
      </c>
      <c r="EI361" s="4">
        <f t="shared" ca="1" si="631"/>
        <v>0</v>
      </c>
      <c r="EJ361" s="4">
        <f t="shared" ca="1" si="631"/>
        <v>0</v>
      </c>
      <c r="EK361" s="4">
        <f t="shared" ca="1" si="631"/>
        <v>0</v>
      </c>
      <c r="EL361" s="4">
        <f t="shared" ca="1" si="631"/>
        <v>0</v>
      </c>
      <c r="EM361" s="4">
        <f t="shared" ca="1" si="631"/>
        <v>0</v>
      </c>
      <c r="EN361" s="4">
        <f t="shared" ca="1" si="631"/>
        <v>0</v>
      </c>
      <c r="EO361" s="4">
        <f t="shared" ca="1" si="631"/>
        <v>0</v>
      </c>
      <c r="EP361" s="4">
        <f t="shared" ca="1" si="631"/>
        <v>0</v>
      </c>
      <c r="EQ361" s="4">
        <f t="shared" ca="1" si="631"/>
        <v>0</v>
      </c>
      <c r="ER361" s="4">
        <f t="shared" ca="1" si="631"/>
        <v>0</v>
      </c>
      <c r="ES361" s="4">
        <f t="shared" ca="1" si="631"/>
        <v>0</v>
      </c>
      <c r="ET361" s="4">
        <f t="shared" ca="1" si="631"/>
        <v>0</v>
      </c>
      <c r="EU361" s="4">
        <f t="shared" ca="1" si="631"/>
        <v>0</v>
      </c>
      <c r="EV361" s="4">
        <f t="shared" ca="1" si="631"/>
        <v>0</v>
      </c>
      <c r="EW361" s="4">
        <f t="shared" ca="1" si="631"/>
        <v>0</v>
      </c>
      <c r="EX361" s="4">
        <f t="shared" ca="1" si="631"/>
        <v>0</v>
      </c>
      <c r="EY361" s="4">
        <f t="shared" ca="1" si="631"/>
        <v>0</v>
      </c>
      <c r="EZ361" s="4">
        <f t="shared" ca="1" si="631"/>
        <v>0</v>
      </c>
      <c r="FA361" s="4">
        <f t="shared" ca="1" si="631"/>
        <v>0</v>
      </c>
      <c r="FB361" s="4">
        <f t="shared" ca="1" si="631"/>
        <v>0</v>
      </c>
      <c r="FC361" s="4">
        <f t="shared" ca="1" si="631"/>
        <v>0</v>
      </c>
      <c r="FD361" s="4">
        <f t="shared" ca="1" si="631"/>
        <v>0</v>
      </c>
      <c r="FE361" s="4">
        <f t="shared" ca="1" si="631"/>
        <v>0</v>
      </c>
      <c r="FF361" s="4">
        <f t="shared" ca="1" si="631"/>
        <v>0</v>
      </c>
      <c r="FG361" s="4">
        <f t="shared" ca="1" si="631"/>
        <v>0</v>
      </c>
      <c r="FH361" s="4">
        <f t="shared" ca="1" si="631"/>
        <v>0</v>
      </c>
      <c r="FI361" s="4">
        <f t="shared" ca="1" si="631"/>
        <v>0</v>
      </c>
      <c r="FJ361" s="4">
        <f t="shared" ca="1" si="631"/>
        <v>0</v>
      </c>
      <c r="FK361" s="4">
        <f t="shared" ca="1" si="631"/>
        <v>0</v>
      </c>
      <c r="FL361" s="4">
        <f t="shared" ca="1" si="631"/>
        <v>0</v>
      </c>
      <c r="FM361" s="4">
        <f t="shared" ca="1" si="631"/>
        <v>0</v>
      </c>
      <c r="FN361" s="4">
        <f t="shared" ca="1" si="631"/>
        <v>0</v>
      </c>
      <c r="FO361" s="4">
        <f t="shared" ca="1" si="631"/>
        <v>0</v>
      </c>
      <c r="FP361" s="4">
        <f t="shared" ca="1" si="631"/>
        <v>0</v>
      </c>
      <c r="FQ361" s="4">
        <f t="shared" ca="1" si="631"/>
        <v>0</v>
      </c>
      <c r="FR361" s="4">
        <f t="shared" ca="1" si="631"/>
        <v>0</v>
      </c>
      <c r="FS361" s="4">
        <f t="shared" ca="1" si="631"/>
        <v>0</v>
      </c>
      <c r="FT361" s="4">
        <f t="shared" ca="1" si="631"/>
        <v>0</v>
      </c>
      <c r="FU361" s="4">
        <f t="shared" ca="1" si="631"/>
        <v>0</v>
      </c>
      <c r="FV361" s="4">
        <f t="shared" ca="1" si="631"/>
        <v>0</v>
      </c>
      <c r="FW361" s="4">
        <f t="shared" ca="1" si="631"/>
        <v>0</v>
      </c>
      <c r="FX361" s="4">
        <f t="shared" ca="1" si="631"/>
        <v>0</v>
      </c>
      <c r="FY361" s="4">
        <f t="shared" ca="1" si="631"/>
        <v>0</v>
      </c>
      <c r="FZ361" s="4">
        <f t="shared" ca="1" si="631"/>
        <v>0</v>
      </c>
      <c r="GA361" s="4">
        <f t="shared" ca="1" si="631"/>
        <v>0</v>
      </c>
      <c r="GB361" s="4">
        <f t="shared" ca="1" si="631"/>
        <v>0</v>
      </c>
      <c r="GC361" s="4">
        <f t="shared" ca="1" si="631"/>
        <v>0</v>
      </c>
      <c r="GD361" s="4">
        <f t="shared" ca="1" si="631"/>
        <v>0</v>
      </c>
      <c r="GE361" s="4">
        <f t="shared" ca="1" si="631"/>
        <v>0</v>
      </c>
      <c r="GF361" s="4">
        <f t="shared" ca="1" si="631"/>
        <v>0</v>
      </c>
      <c r="GG361" s="4">
        <f t="shared" ca="1" si="631"/>
        <v>0</v>
      </c>
      <c r="GH361" s="4">
        <f t="shared" ca="1" si="631"/>
        <v>0</v>
      </c>
      <c r="GI361" s="4">
        <f t="shared" ca="1" si="631"/>
        <v>0</v>
      </c>
      <c r="GJ361" s="4">
        <f t="shared" ca="1" si="631"/>
        <v>0</v>
      </c>
      <c r="GK361" s="4">
        <f t="shared" ca="1" si="631"/>
        <v>0</v>
      </c>
      <c r="GL361" s="4">
        <f t="shared" ca="1" si="631"/>
        <v>0</v>
      </c>
      <c r="GM361" s="4">
        <f t="shared" ca="1" si="631"/>
        <v>0</v>
      </c>
      <c r="GN361" s="4">
        <f t="shared" ref="GN361:IV361" ca="1" si="632">MAX($F$73-GN330,0)</f>
        <v>0</v>
      </c>
      <c r="GO361" s="4">
        <f t="shared" ca="1" si="632"/>
        <v>0</v>
      </c>
      <c r="GP361" s="4">
        <f t="shared" ca="1" si="632"/>
        <v>0</v>
      </c>
      <c r="GQ361" s="4">
        <f t="shared" ca="1" si="632"/>
        <v>0</v>
      </c>
      <c r="GR361" s="4">
        <f t="shared" ca="1" si="632"/>
        <v>0</v>
      </c>
      <c r="GS361" s="4">
        <f t="shared" ca="1" si="632"/>
        <v>0</v>
      </c>
      <c r="GT361" s="4">
        <f t="shared" ca="1" si="632"/>
        <v>0</v>
      </c>
      <c r="GU361" s="4">
        <f t="shared" ca="1" si="632"/>
        <v>0</v>
      </c>
      <c r="GV361" s="4">
        <f t="shared" ca="1" si="632"/>
        <v>0</v>
      </c>
      <c r="GW361" s="4">
        <f t="shared" ca="1" si="632"/>
        <v>0</v>
      </c>
      <c r="GX361" s="4">
        <f t="shared" ca="1" si="632"/>
        <v>0</v>
      </c>
      <c r="GY361" s="4">
        <f t="shared" ca="1" si="632"/>
        <v>0</v>
      </c>
      <c r="GZ361" s="4">
        <f t="shared" ca="1" si="632"/>
        <v>0</v>
      </c>
      <c r="HA361" s="4">
        <f t="shared" ca="1" si="632"/>
        <v>0</v>
      </c>
      <c r="HB361" s="4">
        <f t="shared" ca="1" si="632"/>
        <v>0</v>
      </c>
      <c r="HC361" s="4">
        <f t="shared" ca="1" si="632"/>
        <v>0</v>
      </c>
      <c r="HD361" s="4">
        <f t="shared" ca="1" si="632"/>
        <v>0</v>
      </c>
      <c r="HE361" s="4">
        <f t="shared" ca="1" si="632"/>
        <v>0</v>
      </c>
      <c r="HF361" s="4">
        <f t="shared" ca="1" si="632"/>
        <v>0</v>
      </c>
      <c r="HG361" s="4">
        <f t="shared" ca="1" si="632"/>
        <v>0</v>
      </c>
      <c r="HH361" s="4">
        <f t="shared" ca="1" si="632"/>
        <v>0</v>
      </c>
      <c r="HI361" s="4">
        <f t="shared" ca="1" si="632"/>
        <v>0</v>
      </c>
      <c r="HJ361" s="4">
        <f t="shared" ca="1" si="632"/>
        <v>0</v>
      </c>
      <c r="HK361" s="4">
        <f t="shared" ca="1" si="632"/>
        <v>0</v>
      </c>
      <c r="HL361" s="4">
        <f t="shared" ca="1" si="632"/>
        <v>0</v>
      </c>
      <c r="HM361" s="4">
        <f t="shared" ca="1" si="632"/>
        <v>0</v>
      </c>
      <c r="HN361" s="4">
        <f t="shared" ca="1" si="632"/>
        <v>0</v>
      </c>
      <c r="HO361" s="4">
        <f t="shared" ca="1" si="632"/>
        <v>0</v>
      </c>
      <c r="HP361" s="4">
        <f t="shared" ca="1" si="632"/>
        <v>0</v>
      </c>
      <c r="HQ361" s="4">
        <f t="shared" ca="1" si="632"/>
        <v>0</v>
      </c>
      <c r="HR361" s="4">
        <f t="shared" ca="1" si="632"/>
        <v>0</v>
      </c>
      <c r="HS361" s="4">
        <f t="shared" ca="1" si="632"/>
        <v>0</v>
      </c>
      <c r="HT361" s="4">
        <f t="shared" ca="1" si="632"/>
        <v>0</v>
      </c>
      <c r="HU361" s="4">
        <f t="shared" ca="1" si="632"/>
        <v>0</v>
      </c>
      <c r="HV361" s="4">
        <f t="shared" ca="1" si="632"/>
        <v>0</v>
      </c>
      <c r="HW361" s="4">
        <f t="shared" ca="1" si="632"/>
        <v>0</v>
      </c>
      <c r="HX361" s="4">
        <f t="shared" ca="1" si="632"/>
        <v>0</v>
      </c>
      <c r="HY361" s="4">
        <f t="shared" ca="1" si="632"/>
        <v>0</v>
      </c>
      <c r="HZ361" s="4">
        <f t="shared" ca="1" si="632"/>
        <v>0</v>
      </c>
      <c r="IA361" s="4">
        <f t="shared" ca="1" si="632"/>
        <v>0</v>
      </c>
      <c r="IB361" s="4">
        <f t="shared" ca="1" si="632"/>
        <v>0</v>
      </c>
      <c r="IC361" s="4">
        <f t="shared" ca="1" si="632"/>
        <v>0</v>
      </c>
      <c r="ID361" s="4">
        <f t="shared" ca="1" si="632"/>
        <v>0</v>
      </c>
      <c r="IE361" s="4">
        <f t="shared" ca="1" si="632"/>
        <v>0</v>
      </c>
      <c r="IF361" s="4">
        <f t="shared" ca="1" si="632"/>
        <v>0</v>
      </c>
      <c r="IG361" s="4">
        <f t="shared" ca="1" si="632"/>
        <v>0</v>
      </c>
      <c r="IH361" s="4">
        <f t="shared" ca="1" si="632"/>
        <v>0</v>
      </c>
      <c r="II361" s="4">
        <f t="shared" ca="1" si="632"/>
        <v>0</v>
      </c>
      <c r="IJ361" s="4">
        <f t="shared" ca="1" si="632"/>
        <v>0</v>
      </c>
      <c r="IK361" s="4">
        <f t="shared" ca="1" si="632"/>
        <v>0</v>
      </c>
      <c r="IL361" s="4">
        <f t="shared" ca="1" si="632"/>
        <v>0</v>
      </c>
      <c r="IM361" s="4">
        <f t="shared" ca="1" si="632"/>
        <v>0</v>
      </c>
      <c r="IN361" s="4">
        <f t="shared" ca="1" si="632"/>
        <v>0</v>
      </c>
      <c r="IO361" s="4">
        <f t="shared" ca="1" si="632"/>
        <v>0</v>
      </c>
      <c r="IP361" s="4">
        <f t="shared" ca="1" si="632"/>
        <v>0</v>
      </c>
      <c r="IQ361" s="4">
        <f t="shared" ca="1" si="632"/>
        <v>0</v>
      </c>
      <c r="IR361" s="4">
        <f t="shared" ca="1" si="632"/>
        <v>0</v>
      </c>
      <c r="IS361" s="4">
        <f t="shared" ca="1" si="632"/>
        <v>0</v>
      </c>
      <c r="IT361" s="4">
        <f t="shared" ca="1" si="632"/>
        <v>0</v>
      </c>
      <c r="IU361" s="4">
        <f t="shared" ca="1" si="632"/>
        <v>0</v>
      </c>
      <c r="IV361" s="4">
        <f t="shared" ca="1" si="632"/>
        <v>0</v>
      </c>
    </row>
    <row r="362" spans="1:256" x14ac:dyDescent="0.15">
      <c r="A362" s="24" t="s">
        <v>303</v>
      </c>
      <c r="B362" s="2" t="s">
        <v>35</v>
      </c>
      <c r="C362" s="4"/>
      <c r="D362" s="4">
        <f t="shared" ref="D362:BO362" ca="1" si="633">MAX(4*D361*ABS(D361),0)</f>
        <v>0</v>
      </c>
      <c r="E362" s="4">
        <f t="shared" ca="1" si="633"/>
        <v>0</v>
      </c>
      <c r="F362" s="4">
        <f t="shared" ca="1" si="633"/>
        <v>0</v>
      </c>
      <c r="G362" s="4">
        <f t="shared" ca="1" si="633"/>
        <v>0</v>
      </c>
      <c r="H362" s="4">
        <f t="shared" ca="1" si="633"/>
        <v>0</v>
      </c>
      <c r="I362" s="4">
        <f t="shared" ca="1" si="633"/>
        <v>0</v>
      </c>
      <c r="J362" s="4">
        <f t="shared" ca="1" si="633"/>
        <v>0</v>
      </c>
      <c r="K362" s="4">
        <f t="shared" ca="1" si="633"/>
        <v>0</v>
      </c>
      <c r="L362" s="4">
        <f t="shared" ca="1" si="633"/>
        <v>0</v>
      </c>
      <c r="M362" s="4">
        <f t="shared" ca="1" si="633"/>
        <v>0</v>
      </c>
      <c r="N362" s="4">
        <f t="shared" ca="1" si="633"/>
        <v>0</v>
      </c>
      <c r="O362" s="4">
        <f t="shared" ca="1" si="633"/>
        <v>0</v>
      </c>
      <c r="P362" s="4">
        <f t="shared" ca="1" si="633"/>
        <v>0</v>
      </c>
      <c r="Q362" s="4">
        <f t="shared" ca="1" si="633"/>
        <v>0</v>
      </c>
      <c r="R362" s="4">
        <f t="shared" ca="1" si="633"/>
        <v>0</v>
      </c>
      <c r="S362" s="4">
        <f t="shared" ca="1" si="633"/>
        <v>0</v>
      </c>
      <c r="T362" s="4">
        <f t="shared" ca="1" si="633"/>
        <v>0</v>
      </c>
      <c r="U362" s="4">
        <f t="shared" ca="1" si="633"/>
        <v>0</v>
      </c>
      <c r="V362" s="4">
        <f t="shared" ca="1" si="633"/>
        <v>0</v>
      </c>
      <c r="W362" s="4">
        <f t="shared" ca="1" si="633"/>
        <v>0</v>
      </c>
      <c r="X362" s="4">
        <f t="shared" ca="1" si="633"/>
        <v>0</v>
      </c>
      <c r="Y362" s="4">
        <f t="shared" ca="1" si="633"/>
        <v>0</v>
      </c>
      <c r="Z362" s="4">
        <f t="shared" ca="1" si="633"/>
        <v>0</v>
      </c>
      <c r="AA362" s="4">
        <f t="shared" ca="1" si="633"/>
        <v>0</v>
      </c>
      <c r="AB362" s="4">
        <f t="shared" ca="1" si="633"/>
        <v>0</v>
      </c>
      <c r="AC362" s="4">
        <f t="shared" ca="1" si="633"/>
        <v>0</v>
      </c>
      <c r="AD362" s="4">
        <f t="shared" ca="1" si="633"/>
        <v>0</v>
      </c>
      <c r="AE362" s="4">
        <f t="shared" ca="1" si="633"/>
        <v>0</v>
      </c>
      <c r="AF362" s="4">
        <f t="shared" ca="1" si="633"/>
        <v>0</v>
      </c>
      <c r="AG362" s="4">
        <f t="shared" ca="1" si="633"/>
        <v>0</v>
      </c>
      <c r="AH362" s="4">
        <f t="shared" ca="1" si="633"/>
        <v>0</v>
      </c>
      <c r="AI362" s="4">
        <f t="shared" ca="1" si="633"/>
        <v>0</v>
      </c>
      <c r="AJ362" s="4">
        <f t="shared" ca="1" si="633"/>
        <v>0</v>
      </c>
      <c r="AK362" s="4">
        <f t="shared" ca="1" si="633"/>
        <v>0</v>
      </c>
      <c r="AL362" s="4">
        <f t="shared" ca="1" si="633"/>
        <v>0</v>
      </c>
      <c r="AM362" s="4">
        <f t="shared" ca="1" si="633"/>
        <v>0</v>
      </c>
      <c r="AN362" s="4">
        <f t="shared" ca="1" si="633"/>
        <v>0</v>
      </c>
      <c r="AO362" s="4">
        <f t="shared" ca="1" si="633"/>
        <v>0</v>
      </c>
      <c r="AP362" s="4">
        <f t="shared" ca="1" si="633"/>
        <v>0</v>
      </c>
      <c r="AQ362" s="4">
        <f t="shared" ca="1" si="633"/>
        <v>0</v>
      </c>
      <c r="AR362" s="4">
        <f t="shared" ca="1" si="633"/>
        <v>0</v>
      </c>
      <c r="AS362" s="4">
        <f t="shared" ca="1" si="633"/>
        <v>0</v>
      </c>
      <c r="AT362" s="4">
        <f t="shared" ca="1" si="633"/>
        <v>0</v>
      </c>
      <c r="AU362" s="4">
        <f t="shared" ca="1" si="633"/>
        <v>0</v>
      </c>
      <c r="AV362" s="4">
        <f t="shared" ca="1" si="633"/>
        <v>0</v>
      </c>
      <c r="AW362" s="4">
        <f t="shared" ca="1" si="633"/>
        <v>0</v>
      </c>
      <c r="AX362" s="4">
        <f t="shared" ca="1" si="633"/>
        <v>0</v>
      </c>
      <c r="AY362" s="4">
        <f t="shared" ca="1" si="633"/>
        <v>0</v>
      </c>
      <c r="AZ362" s="4">
        <f t="shared" ca="1" si="633"/>
        <v>0</v>
      </c>
      <c r="BA362" s="4">
        <f t="shared" ca="1" si="633"/>
        <v>0</v>
      </c>
      <c r="BB362" s="4">
        <f t="shared" ca="1" si="633"/>
        <v>0</v>
      </c>
      <c r="BC362" s="4">
        <f t="shared" ca="1" si="633"/>
        <v>0</v>
      </c>
      <c r="BD362" s="4">
        <f t="shared" ca="1" si="633"/>
        <v>0</v>
      </c>
      <c r="BE362" s="4">
        <f t="shared" ca="1" si="633"/>
        <v>0</v>
      </c>
      <c r="BF362" s="4">
        <f t="shared" ca="1" si="633"/>
        <v>0</v>
      </c>
      <c r="BG362" s="4">
        <f t="shared" ca="1" si="633"/>
        <v>0</v>
      </c>
      <c r="BH362" s="4">
        <f t="shared" ca="1" si="633"/>
        <v>0</v>
      </c>
      <c r="BI362" s="4">
        <f t="shared" ca="1" si="633"/>
        <v>0</v>
      </c>
      <c r="BJ362" s="4">
        <f t="shared" ca="1" si="633"/>
        <v>0</v>
      </c>
      <c r="BK362" s="4">
        <f t="shared" ca="1" si="633"/>
        <v>0</v>
      </c>
      <c r="BL362" s="4">
        <f t="shared" ca="1" si="633"/>
        <v>0</v>
      </c>
      <c r="BM362" s="4">
        <f t="shared" ca="1" si="633"/>
        <v>0</v>
      </c>
      <c r="BN362" s="4">
        <f t="shared" ca="1" si="633"/>
        <v>0</v>
      </c>
      <c r="BO362" s="4">
        <f t="shared" ca="1" si="633"/>
        <v>0</v>
      </c>
      <c r="BP362" s="4">
        <f t="shared" ref="BP362:EA362" ca="1" si="634">MAX(4*BP361*ABS(BP361),0)</f>
        <v>0</v>
      </c>
      <c r="BQ362" s="4">
        <f t="shared" ca="1" si="634"/>
        <v>0</v>
      </c>
      <c r="BR362" s="4">
        <f t="shared" ca="1" si="634"/>
        <v>0</v>
      </c>
      <c r="BS362" s="4">
        <f t="shared" ca="1" si="634"/>
        <v>0</v>
      </c>
      <c r="BT362" s="4">
        <f t="shared" ca="1" si="634"/>
        <v>0</v>
      </c>
      <c r="BU362" s="4">
        <f t="shared" ca="1" si="634"/>
        <v>0</v>
      </c>
      <c r="BV362" s="4">
        <f t="shared" ca="1" si="634"/>
        <v>0</v>
      </c>
      <c r="BW362" s="4">
        <f t="shared" ca="1" si="634"/>
        <v>0</v>
      </c>
      <c r="BX362" s="4">
        <f t="shared" ca="1" si="634"/>
        <v>0</v>
      </c>
      <c r="BY362" s="4">
        <f t="shared" ca="1" si="634"/>
        <v>0</v>
      </c>
      <c r="BZ362" s="4">
        <f t="shared" ca="1" si="634"/>
        <v>0</v>
      </c>
      <c r="CA362" s="4">
        <f t="shared" ca="1" si="634"/>
        <v>0</v>
      </c>
      <c r="CB362" s="4">
        <f t="shared" ca="1" si="634"/>
        <v>0</v>
      </c>
      <c r="CC362" s="4">
        <f t="shared" ca="1" si="634"/>
        <v>0</v>
      </c>
      <c r="CD362" s="4">
        <f t="shared" ca="1" si="634"/>
        <v>0</v>
      </c>
      <c r="CE362" s="4">
        <f t="shared" ca="1" si="634"/>
        <v>0</v>
      </c>
      <c r="CF362" s="4">
        <f t="shared" ca="1" si="634"/>
        <v>0</v>
      </c>
      <c r="CG362" s="4">
        <f t="shared" ca="1" si="634"/>
        <v>0</v>
      </c>
      <c r="CH362" s="4">
        <f t="shared" ca="1" si="634"/>
        <v>0</v>
      </c>
      <c r="CI362" s="4">
        <f t="shared" ca="1" si="634"/>
        <v>0</v>
      </c>
      <c r="CJ362" s="4">
        <f t="shared" ca="1" si="634"/>
        <v>0</v>
      </c>
      <c r="CK362" s="4">
        <f t="shared" ca="1" si="634"/>
        <v>0</v>
      </c>
      <c r="CL362" s="4">
        <f t="shared" ca="1" si="634"/>
        <v>0</v>
      </c>
      <c r="CM362" s="4">
        <f t="shared" ca="1" si="634"/>
        <v>0</v>
      </c>
      <c r="CN362" s="4">
        <f t="shared" ca="1" si="634"/>
        <v>0</v>
      </c>
      <c r="CO362" s="4">
        <f t="shared" ca="1" si="634"/>
        <v>0</v>
      </c>
      <c r="CP362" s="4">
        <f t="shared" ca="1" si="634"/>
        <v>0</v>
      </c>
      <c r="CQ362" s="4">
        <f t="shared" ca="1" si="634"/>
        <v>0</v>
      </c>
      <c r="CR362" s="4">
        <f t="shared" ca="1" si="634"/>
        <v>0</v>
      </c>
      <c r="CS362" s="4">
        <f t="shared" ca="1" si="634"/>
        <v>0</v>
      </c>
      <c r="CT362" s="4">
        <f t="shared" ca="1" si="634"/>
        <v>0</v>
      </c>
      <c r="CU362" s="4">
        <f t="shared" ca="1" si="634"/>
        <v>0</v>
      </c>
      <c r="CV362" s="4">
        <f t="shared" ca="1" si="634"/>
        <v>0</v>
      </c>
      <c r="CW362" s="4">
        <f t="shared" ca="1" si="634"/>
        <v>0</v>
      </c>
      <c r="CX362" s="4">
        <f t="shared" ca="1" si="634"/>
        <v>0</v>
      </c>
      <c r="CY362" s="4">
        <f t="shared" ca="1" si="634"/>
        <v>0</v>
      </c>
      <c r="CZ362" s="4">
        <f t="shared" ca="1" si="634"/>
        <v>0</v>
      </c>
      <c r="DA362" s="4">
        <f t="shared" ca="1" si="634"/>
        <v>0</v>
      </c>
      <c r="DB362" s="4">
        <f t="shared" ca="1" si="634"/>
        <v>0</v>
      </c>
      <c r="DC362" s="4">
        <f t="shared" ca="1" si="634"/>
        <v>0</v>
      </c>
      <c r="DD362" s="4">
        <f t="shared" ca="1" si="634"/>
        <v>0</v>
      </c>
      <c r="DE362" s="4">
        <f t="shared" ca="1" si="634"/>
        <v>0</v>
      </c>
      <c r="DF362" s="4">
        <f t="shared" ca="1" si="634"/>
        <v>0</v>
      </c>
      <c r="DG362" s="4">
        <f t="shared" ca="1" si="634"/>
        <v>0</v>
      </c>
      <c r="DH362" s="4">
        <f t="shared" ca="1" si="634"/>
        <v>0</v>
      </c>
      <c r="DI362" s="4">
        <f t="shared" ca="1" si="634"/>
        <v>0</v>
      </c>
      <c r="DJ362" s="4">
        <f t="shared" ca="1" si="634"/>
        <v>0</v>
      </c>
      <c r="DK362" s="4">
        <f t="shared" ca="1" si="634"/>
        <v>0</v>
      </c>
      <c r="DL362" s="4">
        <f t="shared" ca="1" si="634"/>
        <v>0</v>
      </c>
      <c r="DM362" s="4">
        <f t="shared" ca="1" si="634"/>
        <v>0</v>
      </c>
      <c r="DN362" s="4">
        <f t="shared" ca="1" si="634"/>
        <v>0</v>
      </c>
      <c r="DO362" s="4">
        <f t="shared" ca="1" si="634"/>
        <v>0</v>
      </c>
      <c r="DP362" s="4">
        <f t="shared" ca="1" si="634"/>
        <v>0</v>
      </c>
      <c r="DQ362" s="4">
        <f t="shared" ca="1" si="634"/>
        <v>0</v>
      </c>
      <c r="DR362" s="4">
        <f t="shared" ca="1" si="634"/>
        <v>0</v>
      </c>
      <c r="DS362" s="4">
        <f t="shared" ca="1" si="634"/>
        <v>0</v>
      </c>
      <c r="DT362" s="4">
        <f t="shared" ca="1" si="634"/>
        <v>0</v>
      </c>
      <c r="DU362" s="4">
        <f t="shared" ca="1" si="634"/>
        <v>0</v>
      </c>
      <c r="DV362" s="4">
        <f t="shared" ca="1" si="634"/>
        <v>0</v>
      </c>
      <c r="DW362" s="4">
        <f t="shared" ca="1" si="634"/>
        <v>0</v>
      </c>
      <c r="DX362" s="4">
        <f t="shared" ca="1" si="634"/>
        <v>0</v>
      </c>
      <c r="DY362" s="4">
        <f t="shared" ca="1" si="634"/>
        <v>0</v>
      </c>
      <c r="DZ362" s="4">
        <f t="shared" ca="1" si="634"/>
        <v>0</v>
      </c>
      <c r="EA362" s="4">
        <f t="shared" ca="1" si="634"/>
        <v>0</v>
      </c>
      <c r="EB362" s="4">
        <f t="shared" ref="EB362:GM362" ca="1" si="635">MAX(4*EB361*ABS(EB361),0)</f>
        <v>0</v>
      </c>
      <c r="EC362" s="4">
        <f t="shared" ca="1" si="635"/>
        <v>0</v>
      </c>
      <c r="ED362" s="4">
        <f t="shared" ca="1" si="635"/>
        <v>0</v>
      </c>
      <c r="EE362" s="4">
        <f t="shared" ca="1" si="635"/>
        <v>0</v>
      </c>
      <c r="EF362" s="4">
        <f t="shared" ca="1" si="635"/>
        <v>0</v>
      </c>
      <c r="EG362" s="4">
        <f t="shared" ca="1" si="635"/>
        <v>0</v>
      </c>
      <c r="EH362" s="4">
        <f t="shared" ca="1" si="635"/>
        <v>0</v>
      </c>
      <c r="EI362" s="4">
        <f t="shared" ca="1" si="635"/>
        <v>0</v>
      </c>
      <c r="EJ362" s="4">
        <f t="shared" ca="1" si="635"/>
        <v>0</v>
      </c>
      <c r="EK362" s="4">
        <f t="shared" ca="1" si="635"/>
        <v>0</v>
      </c>
      <c r="EL362" s="4">
        <f t="shared" ca="1" si="635"/>
        <v>0</v>
      </c>
      <c r="EM362" s="4">
        <f t="shared" ca="1" si="635"/>
        <v>0</v>
      </c>
      <c r="EN362" s="4">
        <f t="shared" ca="1" si="635"/>
        <v>0</v>
      </c>
      <c r="EO362" s="4">
        <f t="shared" ca="1" si="635"/>
        <v>0</v>
      </c>
      <c r="EP362" s="4">
        <f t="shared" ca="1" si="635"/>
        <v>0</v>
      </c>
      <c r="EQ362" s="4">
        <f t="shared" ca="1" si="635"/>
        <v>0</v>
      </c>
      <c r="ER362" s="4">
        <f t="shared" ca="1" si="635"/>
        <v>0</v>
      </c>
      <c r="ES362" s="4">
        <f t="shared" ca="1" si="635"/>
        <v>0</v>
      </c>
      <c r="ET362" s="4">
        <f t="shared" ca="1" si="635"/>
        <v>0</v>
      </c>
      <c r="EU362" s="4">
        <f t="shared" ca="1" si="635"/>
        <v>0</v>
      </c>
      <c r="EV362" s="4">
        <f t="shared" ca="1" si="635"/>
        <v>0</v>
      </c>
      <c r="EW362" s="4">
        <f t="shared" ca="1" si="635"/>
        <v>0</v>
      </c>
      <c r="EX362" s="4">
        <f t="shared" ca="1" si="635"/>
        <v>0</v>
      </c>
      <c r="EY362" s="4">
        <f t="shared" ca="1" si="635"/>
        <v>0</v>
      </c>
      <c r="EZ362" s="4">
        <f t="shared" ca="1" si="635"/>
        <v>0</v>
      </c>
      <c r="FA362" s="4">
        <f t="shared" ca="1" si="635"/>
        <v>0</v>
      </c>
      <c r="FB362" s="4">
        <f t="shared" ca="1" si="635"/>
        <v>0</v>
      </c>
      <c r="FC362" s="4">
        <f t="shared" ca="1" si="635"/>
        <v>0</v>
      </c>
      <c r="FD362" s="4">
        <f t="shared" ca="1" si="635"/>
        <v>0</v>
      </c>
      <c r="FE362" s="4">
        <f t="shared" ca="1" si="635"/>
        <v>0</v>
      </c>
      <c r="FF362" s="4">
        <f t="shared" ca="1" si="635"/>
        <v>0</v>
      </c>
      <c r="FG362" s="4">
        <f t="shared" ca="1" si="635"/>
        <v>0</v>
      </c>
      <c r="FH362" s="4">
        <f t="shared" ca="1" si="635"/>
        <v>0</v>
      </c>
      <c r="FI362" s="4">
        <f t="shared" ca="1" si="635"/>
        <v>0</v>
      </c>
      <c r="FJ362" s="4">
        <f t="shared" ca="1" si="635"/>
        <v>0</v>
      </c>
      <c r="FK362" s="4">
        <f t="shared" ca="1" si="635"/>
        <v>0</v>
      </c>
      <c r="FL362" s="4">
        <f t="shared" ca="1" si="635"/>
        <v>0</v>
      </c>
      <c r="FM362" s="4">
        <f t="shared" ca="1" si="635"/>
        <v>0</v>
      </c>
      <c r="FN362" s="4">
        <f t="shared" ca="1" si="635"/>
        <v>0</v>
      </c>
      <c r="FO362" s="4">
        <f t="shared" ca="1" si="635"/>
        <v>0</v>
      </c>
      <c r="FP362" s="4">
        <f t="shared" ca="1" si="635"/>
        <v>0</v>
      </c>
      <c r="FQ362" s="4">
        <f t="shared" ca="1" si="635"/>
        <v>0</v>
      </c>
      <c r="FR362" s="4">
        <f t="shared" ca="1" si="635"/>
        <v>0</v>
      </c>
      <c r="FS362" s="4">
        <f t="shared" ca="1" si="635"/>
        <v>0</v>
      </c>
      <c r="FT362" s="4">
        <f t="shared" ca="1" si="635"/>
        <v>0</v>
      </c>
      <c r="FU362" s="4">
        <f t="shared" ca="1" si="635"/>
        <v>0</v>
      </c>
      <c r="FV362" s="4">
        <f t="shared" ca="1" si="635"/>
        <v>0</v>
      </c>
      <c r="FW362" s="4">
        <f t="shared" ca="1" si="635"/>
        <v>0</v>
      </c>
      <c r="FX362" s="4">
        <f t="shared" ca="1" si="635"/>
        <v>0</v>
      </c>
      <c r="FY362" s="4">
        <f t="shared" ca="1" si="635"/>
        <v>0</v>
      </c>
      <c r="FZ362" s="4">
        <f t="shared" ca="1" si="635"/>
        <v>0</v>
      </c>
      <c r="GA362" s="4">
        <f t="shared" ca="1" si="635"/>
        <v>0</v>
      </c>
      <c r="GB362" s="4">
        <f t="shared" ca="1" si="635"/>
        <v>0</v>
      </c>
      <c r="GC362" s="4">
        <f t="shared" ca="1" si="635"/>
        <v>0</v>
      </c>
      <c r="GD362" s="4">
        <f t="shared" ca="1" si="635"/>
        <v>0</v>
      </c>
      <c r="GE362" s="4">
        <f t="shared" ca="1" si="635"/>
        <v>0</v>
      </c>
      <c r="GF362" s="4">
        <f t="shared" ca="1" si="635"/>
        <v>0</v>
      </c>
      <c r="GG362" s="4">
        <f t="shared" ca="1" si="635"/>
        <v>0</v>
      </c>
      <c r="GH362" s="4">
        <f t="shared" ca="1" si="635"/>
        <v>0</v>
      </c>
      <c r="GI362" s="4">
        <f t="shared" ca="1" si="635"/>
        <v>0</v>
      </c>
      <c r="GJ362" s="4">
        <f t="shared" ca="1" si="635"/>
        <v>0</v>
      </c>
      <c r="GK362" s="4">
        <f t="shared" ca="1" si="635"/>
        <v>0</v>
      </c>
      <c r="GL362" s="4">
        <f t="shared" ca="1" si="635"/>
        <v>0</v>
      </c>
      <c r="GM362" s="4">
        <f t="shared" ca="1" si="635"/>
        <v>0</v>
      </c>
      <c r="GN362" s="4">
        <f t="shared" ref="GN362:IV362" ca="1" si="636">MAX(4*GN361*ABS(GN361),0)</f>
        <v>0</v>
      </c>
      <c r="GO362" s="4">
        <f t="shared" ca="1" si="636"/>
        <v>0</v>
      </c>
      <c r="GP362" s="4">
        <f t="shared" ca="1" si="636"/>
        <v>0</v>
      </c>
      <c r="GQ362" s="4">
        <f t="shared" ca="1" si="636"/>
        <v>0</v>
      </c>
      <c r="GR362" s="4">
        <f t="shared" ca="1" si="636"/>
        <v>0</v>
      </c>
      <c r="GS362" s="4">
        <f t="shared" ca="1" si="636"/>
        <v>0</v>
      </c>
      <c r="GT362" s="4">
        <f t="shared" ca="1" si="636"/>
        <v>0</v>
      </c>
      <c r="GU362" s="4">
        <f t="shared" ca="1" si="636"/>
        <v>0</v>
      </c>
      <c r="GV362" s="4">
        <f t="shared" ca="1" si="636"/>
        <v>0</v>
      </c>
      <c r="GW362" s="4">
        <f t="shared" ca="1" si="636"/>
        <v>0</v>
      </c>
      <c r="GX362" s="4">
        <f t="shared" ca="1" si="636"/>
        <v>0</v>
      </c>
      <c r="GY362" s="4">
        <f t="shared" ca="1" si="636"/>
        <v>0</v>
      </c>
      <c r="GZ362" s="4">
        <f t="shared" ca="1" si="636"/>
        <v>0</v>
      </c>
      <c r="HA362" s="4">
        <f t="shared" ca="1" si="636"/>
        <v>0</v>
      </c>
      <c r="HB362" s="4">
        <f t="shared" ca="1" si="636"/>
        <v>0</v>
      </c>
      <c r="HC362" s="4">
        <f t="shared" ca="1" si="636"/>
        <v>0</v>
      </c>
      <c r="HD362" s="4">
        <f t="shared" ca="1" si="636"/>
        <v>0</v>
      </c>
      <c r="HE362" s="4">
        <f t="shared" ca="1" si="636"/>
        <v>0</v>
      </c>
      <c r="HF362" s="4">
        <f t="shared" ca="1" si="636"/>
        <v>0</v>
      </c>
      <c r="HG362" s="4">
        <f t="shared" ca="1" si="636"/>
        <v>0</v>
      </c>
      <c r="HH362" s="4">
        <f t="shared" ca="1" si="636"/>
        <v>0</v>
      </c>
      <c r="HI362" s="4">
        <f t="shared" ca="1" si="636"/>
        <v>0</v>
      </c>
      <c r="HJ362" s="4">
        <f t="shared" ca="1" si="636"/>
        <v>0</v>
      </c>
      <c r="HK362" s="4">
        <f t="shared" ca="1" si="636"/>
        <v>0</v>
      </c>
      <c r="HL362" s="4">
        <f t="shared" ca="1" si="636"/>
        <v>0</v>
      </c>
      <c r="HM362" s="4">
        <f t="shared" ca="1" si="636"/>
        <v>0</v>
      </c>
      <c r="HN362" s="4">
        <f t="shared" ca="1" si="636"/>
        <v>0</v>
      </c>
      <c r="HO362" s="4">
        <f t="shared" ca="1" si="636"/>
        <v>0</v>
      </c>
      <c r="HP362" s="4">
        <f t="shared" ca="1" si="636"/>
        <v>0</v>
      </c>
      <c r="HQ362" s="4">
        <f t="shared" ca="1" si="636"/>
        <v>0</v>
      </c>
      <c r="HR362" s="4">
        <f t="shared" ca="1" si="636"/>
        <v>0</v>
      </c>
      <c r="HS362" s="4">
        <f t="shared" ca="1" si="636"/>
        <v>0</v>
      </c>
      <c r="HT362" s="4">
        <f t="shared" ca="1" si="636"/>
        <v>0</v>
      </c>
      <c r="HU362" s="4">
        <f t="shared" ca="1" si="636"/>
        <v>0</v>
      </c>
      <c r="HV362" s="4">
        <f t="shared" ca="1" si="636"/>
        <v>0</v>
      </c>
      <c r="HW362" s="4">
        <f t="shared" ca="1" si="636"/>
        <v>0</v>
      </c>
      <c r="HX362" s="4">
        <f t="shared" ca="1" si="636"/>
        <v>0</v>
      </c>
      <c r="HY362" s="4">
        <f t="shared" ca="1" si="636"/>
        <v>0</v>
      </c>
      <c r="HZ362" s="4">
        <f t="shared" ca="1" si="636"/>
        <v>0</v>
      </c>
      <c r="IA362" s="4">
        <f t="shared" ca="1" si="636"/>
        <v>0</v>
      </c>
      <c r="IB362" s="4">
        <f t="shared" ca="1" si="636"/>
        <v>0</v>
      </c>
      <c r="IC362" s="4">
        <f t="shared" ca="1" si="636"/>
        <v>0</v>
      </c>
      <c r="ID362" s="4">
        <f t="shared" ca="1" si="636"/>
        <v>0</v>
      </c>
      <c r="IE362" s="4">
        <f t="shared" ca="1" si="636"/>
        <v>0</v>
      </c>
      <c r="IF362" s="4">
        <f t="shared" ca="1" si="636"/>
        <v>0</v>
      </c>
      <c r="IG362" s="4">
        <f t="shared" ca="1" si="636"/>
        <v>0</v>
      </c>
      <c r="IH362" s="4">
        <f t="shared" ca="1" si="636"/>
        <v>0</v>
      </c>
      <c r="II362" s="4">
        <f t="shared" ca="1" si="636"/>
        <v>0</v>
      </c>
      <c r="IJ362" s="4">
        <f t="shared" ca="1" si="636"/>
        <v>0</v>
      </c>
      <c r="IK362" s="4">
        <f t="shared" ca="1" si="636"/>
        <v>0</v>
      </c>
      <c r="IL362" s="4">
        <f t="shared" ca="1" si="636"/>
        <v>0</v>
      </c>
      <c r="IM362" s="4">
        <f t="shared" ca="1" si="636"/>
        <v>0</v>
      </c>
      <c r="IN362" s="4">
        <f t="shared" ca="1" si="636"/>
        <v>0</v>
      </c>
      <c r="IO362" s="4">
        <f t="shared" ca="1" si="636"/>
        <v>0</v>
      </c>
      <c r="IP362" s="4">
        <f t="shared" ca="1" si="636"/>
        <v>0</v>
      </c>
      <c r="IQ362" s="4">
        <f t="shared" ca="1" si="636"/>
        <v>0</v>
      </c>
      <c r="IR362" s="4">
        <f t="shared" ca="1" si="636"/>
        <v>0</v>
      </c>
      <c r="IS362" s="4">
        <f t="shared" ca="1" si="636"/>
        <v>0</v>
      </c>
      <c r="IT362" s="4">
        <f t="shared" ca="1" si="636"/>
        <v>0</v>
      </c>
      <c r="IU362" s="4">
        <f t="shared" ca="1" si="636"/>
        <v>0</v>
      </c>
      <c r="IV362" s="4">
        <f t="shared" ca="1" si="636"/>
        <v>0</v>
      </c>
    </row>
    <row r="363" spans="1:256" x14ac:dyDescent="0.15">
      <c r="A363" s="49" t="s">
        <v>244</v>
      </c>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row>
    <row r="364" spans="1:256" x14ac:dyDescent="0.15">
      <c r="A364" s="24" t="s">
        <v>245</v>
      </c>
      <c r="B364" s="2" t="s">
        <v>35</v>
      </c>
      <c r="C364" s="4"/>
      <c r="D364" s="4">
        <f t="shared" ref="D364:BO364" ca="1" si="637">MAX($B$121-PI()*(($G$73+D331)^2),0)</f>
        <v>0</v>
      </c>
      <c r="E364" s="4">
        <f t="shared" ca="1" si="637"/>
        <v>0</v>
      </c>
      <c r="F364" s="4">
        <f t="shared" ca="1" si="637"/>
        <v>0</v>
      </c>
      <c r="G364" s="4">
        <f t="shared" ca="1" si="637"/>
        <v>0</v>
      </c>
      <c r="H364" s="4">
        <f t="shared" ca="1" si="637"/>
        <v>0</v>
      </c>
      <c r="I364" s="4">
        <f t="shared" ca="1" si="637"/>
        <v>0</v>
      </c>
      <c r="J364" s="4">
        <f t="shared" ca="1" si="637"/>
        <v>0</v>
      </c>
      <c r="K364" s="4">
        <f t="shared" ca="1" si="637"/>
        <v>0</v>
      </c>
      <c r="L364" s="4">
        <f t="shared" ca="1" si="637"/>
        <v>0</v>
      </c>
      <c r="M364" s="4">
        <f t="shared" ca="1" si="637"/>
        <v>0</v>
      </c>
      <c r="N364" s="4">
        <f t="shared" ca="1" si="637"/>
        <v>0</v>
      </c>
      <c r="O364" s="4">
        <f t="shared" ca="1" si="637"/>
        <v>0</v>
      </c>
      <c r="P364" s="4">
        <f t="shared" ca="1" si="637"/>
        <v>0</v>
      </c>
      <c r="Q364" s="4">
        <f t="shared" ca="1" si="637"/>
        <v>0</v>
      </c>
      <c r="R364" s="4">
        <f t="shared" ca="1" si="637"/>
        <v>0</v>
      </c>
      <c r="S364" s="4">
        <f t="shared" ca="1" si="637"/>
        <v>0</v>
      </c>
      <c r="T364" s="4">
        <f t="shared" ca="1" si="637"/>
        <v>0</v>
      </c>
      <c r="U364" s="4">
        <f t="shared" ca="1" si="637"/>
        <v>0</v>
      </c>
      <c r="V364" s="4">
        <f t="shared" ca="1" si="637"/>
        <v>0</v>
      </c>
      <c r="W364" s="4">
        <f t="shared" ca="1" si="637"/>
        <v>0</v>
      </c>
      <c r="X364" s="4">
        <f t="shared" ca="1" si="637"/>
        <v>0</v>
      </c>
      <c r="Y364" s="4">
        <f t="shared" ca="1" si="637"/>
        <v>0</v>
      </c>
      <c r="Z364" s="4">
        <f t="shared" ca="1" si="637"/>
        <v>0</v>
      </c>
      <c r="AA364" s="4">
        <f t="shared" ca="1" si="637"/>
        <v>0</v>
      </c>
      <c r="AB364" s="4">
        <f t="shared" ca="1" si="637"/>
        <v>0</v>
      </c>
      <c r="AC364" s="4">
        <f t="shared" ca="1" si="637"/>
        <v>0</v>
      </c>
      <c r="AD364" s="4">
        <f t="shared" ca="1" si="637"/>
        <v>0</v>
      </c>
      <c r="AE364" s="4">
        <f t="shared" ca="1" si="637"/>
        <v>0</v>
      </c>
      <c r="AF364" s="4">
        <f t="shared" ca="1" si="637"/>
        <v>0</v>
      </c>
      <c r="AG364" s="4">
        <f t="shared" ca="1" si="637"/>
        <v>0</v>
      </c>
      <c r="AH364" s="4">
        <f t="shared" ca="1" si="637"/>
        <v>0</v>
      </c>
      <c r="AI364" s="4">
        <f t="shared" ca="1" si="637"/>
        <v>0</v>
      </c>
      <c r="AJ364" s="4">
        <f t="shared" ca="1" si="637"/>
        <v>0</v>
      </c>
      <c r="AK364" s="4">
        <f t="shared" ca="1" si="637"/>
        <v>0</v>
      </c>
      <c r="AL364" s="4">
        <f t="shared" ca="1" si="637"/>
        <v>0</v>
      </c>
      <c r="AM364" s="4">
        <f t="shared" ca="1" si="637"/>
        <v>0</v>
      </c>
      <c r="AN364" s="4">
        <f t="shared" ca="1" si="637"/>
        <v>0</v>
      </c>
      <c r="AO364" s="4">
        <f t="shared" ca="1" si="637"/>
        <v>0</v>
      </c>
      <c r="AP364" s="4">
        <f t="shared" ca="1" si="637"/>
        <v>0</v>
      </c>
      <c r="AQ364" s="4">
        <f t="shared" ca="1" si="637"/>
        <v>0</v>
      </c>
      <c r="AR364" s="4">
        <f t="shared" ca="1" si="637"/>
        <v>0</v>
      </c>
      <c r="AS364" s="4">
        <f t="shared" ca="1" si="637"/>
        <v>0</v>
      </c>
      <c r="AT364" s="4">
        <f t="shared" ca="1" si="637"/>
        <v>0</v>
      </c>
      <c r="AU364" s="4">
        <f t="shared" ca="1" si="637"/>
        <v>0</v>
      </c>
      <c r="AV364" s="4">
        <f t="shared" ca="1" si="637"/>
        <v>0</v>
      </c>
      <c r="AW364" s="4">
        <f t="shared" ca="1" si="637"/>
        <v>0</v>
      </c>
      <c r="AX364" s="4">
        <f t="shared" ca="1" si="637"/>
        <v>0</v>
      </c>
      <c r="AY364" s="4">
        <f t="shared" ca="1" si="637"/>
        <v>0</v>
      </c>
      <c r="AZ364" s="4">
        <f t="shared" ca="1" si="637"/>
        <v>0</v>
      </c>
      <c r="BA364" s="4">
        <f t="shared" ca="1" si="637"/>
        <v>0</v>
      </c>
      <c r="BB364" s="4">
        <f t="shared" ca="1" si="637"/>
        <v>0</v>
      </c>
      <c r="BC364" s="4">
        <f t="shared" ca="1" si="637"/>
        <v>0</v>
      </c>
      <c r="BD364" s="4">
        <f t="shared" ca="1" si="637"/>
        <v>0</v>
      </c>
      <c r="BE364" s="4">
        <f t="shared" ca="1" si="637"/>
        <v>0</v>
      </c>
      <c r="BF364" s="4">
        <f t="shared" ca="1" si="637"/>
        <v>0</v>
      </c>
      <c r="BG364" s="4">
        <f t="shared" ca="1" si="637"/>
        <v>0</v>
      </c>
      <c r="BH364" s="4">
        <f t="shared" ca="1" si="637"/>
        <v>0</v>
      </c>
      <c r="BI364" s="4">
        <f t="shared" ca="1" si="637"/>
        <v>0</v>
      </c>
      <c r="BJ364" s="4">
        <f t="shared" ca="1" si="637"/>
        <v>0</v>
      </c>
      <c r="BK364" s="4">
        <f t="shared" ca="1" si="637"/>
        <v>0</v>
      </c>
      <c r="BL364" s="4">
        <f t="shared" ca="1" si="637"/>
        <v>0</v>
      </c>
      <c r="BM364" s="4">
        <f t="shared" ca="1" si="637"/>
        <v>0</v>
      </c>
      <c r="BN364" s="4">
        <f t="shared" ca="1" si="637"/>
        <v>0</v>
      </c>
      <c r="BO364" s="4">
        <f t="shared" ca="1" si="637"/>
        <v>0</v>
      </c>
      <c r="BP364" s="4">
        <f t="shared" ref="BP364:EA364" ca="1" si="638">MAX($B$121-PI()*(($G$73+BP331)^2),0)</f>
        <v>0</v>
      </c>
      <c r="BQ364" s="4">
        <f t="shared" ca="1" si="638"/>
        <v>0</v>
      </c>
      <c r="BR364" s="4">
        <f t="shared" ca="1" si="638"/>
        <v>0</v>
      </c>
      <c r="BS364" s="4">
        <f t="shared" ca="1" si="638"/>
        <v>0</v>
      </c>
      <c r="BT364" s="4">
        <f t="shared" ca="1" si="638"/>
        <v>0</v>
      </c>
      <c r="BU364" s="4">
        <f t="shared" ca="1" si="638"/>
        <v>0</v>
      </c>
      <c r="BV364" s="4">
        <f t="shared" ca="1" si="638"/>
        <v>0</v>
      </c>
      <c r="BW364" s="4">
        <f t="shared" ca="1" si="638"/>
        <v>0</v>
      </c>
      <c r="BX364" s="4">
        <f t="shared" ca="1" si="638"/>
        <v>0</v>
      </c>
      <c r="BY364" s="4">
        <f t="shared" ca="1" si="638"/>
        <v>0</v>
      </c>
      <c r="BZ364" s="4">
        <f t="shared" ca="1" si="638"/>
        <v>0</v>
      </c>
      <c r="CA364" s="4">
        <f t="shared" ca="1" si="638"/>
        <v>0</v>
      </c>
      <c r="CB364" s="4">
        <f t="shared" ca="1" si="638"/>
        <v>0</v>
      </c>
      <c r="CC364" s="4">
        <f t="shared" ca="1" si="638"/>
        <v>0</v>
      </c>
      <c r="CD364" s="4">
        <f t="shared" ca="1" si="638"/>
        <v>0</v>
      </c>
      <c r="CE364" s="4">
        <f t="shared" ca="1" si="638"/>
        <v>0</v>
      </c>
      <c r="CF364" s="4">
        <f t="shared" ca="1" si="638"/>
        <v>0</v>
      </c>
      <c r="CG364" s="4">
        <f t="shared" ca="1" si="638"/>
        <v>0</v>
      </c>
      <c r="CH364" s="4">
        <f t="shared" ca="1" si="638"/>
        <v>0</v>
      </c>
      <c r="CI364" s="4">
        <f t="shared" ca="1" si="638"/>
        <v>0</v>
      </c>
      <c r="CJ364" s="4">
        <f t="shared" ca="1" si="638"/>
        <v>0</v>
      </c>
      <c r="CK364" s="4">
        <f t="shared" ca="1" si="638"/>
        <v>0</v>
      </c>
      <c r="CL364" s="4">
        <f t="shared" ca="1" si="638"/>
        <v>0</v>
      </c>
      <c r="CM364" s="4">
        <f t="shared" ca="1" si="638"/>
        <v>0</v>
      </c>
      <c r="CN364" s="4">
        <f t="shared" ca="1" si="638"/>
        <v>0</v>
      </c>
      <c r="CO364" s="4">
        <f t="shared" ca="1" si="638"/>
        <v>0</v>
      </c>
      <c r="CP364" s="4">
        <f t="shared" ca="1" si="638"/>
        <v>0</v>
      </c>
      <c r="CQ364" s="4">
        <f t="shared" ca="1" si="638"/>
        <v>0</v>
      </c>
      <c r="CR364" s="4">
        <f t="shared" ca="1" si="638"/>
        <v>0</v>
      </c>
      <c r="CS364" s="4">
        <f t="shared" ca="1" si="638"/>
        <v>0</v>
      </c>
      <c r="CT364" s="4">
        <f t="shared" ca="1" si="638"/>
        <v>0</v>
      </c>
      <c r="CU364" s="4">
        <f t="shared" ca="1" si="638"/>
        <v>0</v>
      </c>
      <c r="CV364" s="4">
        <f t="shared" ca="1" si="638"/>
        <v>0</v>
      </c>
      <c r="CW364" s="4">
        <f t="shared" ca="1" si="638"/>
        <v>0</v>
      </c>
      <c r="CX364" s="4">
        <f t="shared" ca="1" si="638"/>
        <v>0</v>
      </c>
      <c r="CY364" s="4">
        <f t="shared" ca="1" si="638"/>
        <v>0</v>
      </c>
      <c r="CZ364" s="4">
        <f t="shared" ca="1" si="638"/>
        <v>0</v>
      </c>
      <c r="DA364" s="4">
        <f t="shared" ca="1" si="638"/>
        <v>0</v>
      </c>
      <c r="DB364" s="4">
        <f t="shared" ca="1" si="638"/>
        <v>0</v>
      </c>
      <c r="DC364" s="4">
        <f t="shared" ca="1" si="638"/>
        <v>0</v>
      </c>
      <c r="DD364" s="4">
        <f t="shared" ca="1" si="638"/>
        <v>0</v>
      </c>
      <c r="DE364" s="4">
        <f t="shared" ca="1" si="638"/>
        <v>0</v>
      </c>
      <c r="DF364" s="4">
        <f t="shared" ca="1" si="638"/>
        <v>0</v>
      </c>
      <c r="DG364" s="4">
        <f t="shared" ca="1" si="638"/>
        <v>0</v>
      </c>
      <c r="DH364" s="4">
        <f t="shared" ca="1" si="638"/>
        <v>0</v>
      </c>
      <c r="DI364" s="4">
        <f t="shared" ca="1" si="638"/>
        <v>0</v>
      </c>
      <c r="DJ364" s="4">
        <f t="shared" ca="1" si="638"/>
        <v>0</v>
      </c>
      <c r="DK364" s="4">
        <f t="shared" ca="1" si="638"/>
        <v>0</v>
      </c>
      <c r="DL364" s="4">
        <f t="shared" ca="1" si="638"/>
        <v>0</v>
      </c>
      <c r="DM364" s="4">
        <f t="shared" ca="1" si="638"/>
        <v>0</v>
      </c>
      <c r="DN364" s="4">
        <f t="shared" ca="1" si="638"/>
        <v>0</v>
      </c>
      <c r="DO364" s="4">
        <f t="shared" ca="1" si="638"/>
        <v>0</v>
      </c>
      <c r="DP364" s="4">
        <f t="shared" ca="1" si="638"/>
        <v>0</v>
      </c>
      <c r="DQ364" s="4">
        <f t="shared" ca="1" si="638"/>
        <v>0</v>
      </c>
      <c r="DR364" s="4">
        <f t="shared" ca="1" si="638"/>
        <v>0</v>
      </c>
      <c r="DS364" s="4">
        <f t="shared" ca="1" si="638"/>
        <v>0</v>
      </c>
      <c r="DT364" s="4">
        <f t="shared" ca="1" si="638"/>
        <v>0</v>
      </c>
      <c r="DU364" s="4">
        <f t="shared" ca="1" si="638"/>
        <v>0</v>
      </c>
      <c r="DV364" s="4">
        <f t="shared" ca="1" si="638"/>
        <v>0</v>
      </c>
      <c r="DW364" s="4">
        <f t="shared" ca="1" si="638"/>
        <v>0</v>
      </c>
      <c r="DX364" s="4">
        <f t="shared" ca="1" si="638"/>
        <v>0</v>
      </c>
      <c r="DY364" s="4">
        <f t="shared" ca="1" si="638"/>
        <v>0</v>
      </c>
      <c r="DZ364" s="4">
        <f t="shared" ca="1" si="638"/>
        <v>0</v>
      </c>
      <c r="EA364" s="4">
        <f t="shared" ca="1" si="638"/>
        <v>0</v>
      </c>
      <c r="EB364" s="4">
        <f t="shared" ref="EB364:GM364" ca="1" si="639">MAX($B$121-PI()*(($G$73+EB331)^2),0)</f>
        <v>0</v>
      </c>
      <c r="EC364" s="4">
        <f t="shared" ca="1" si="639"/>
        <v>0</v>
      </c>
      <c r="ED364" s="4">
        <f t="shared" ca="1" si="639"/>
        <v>0</v>
      </c>
      <c r="EE364" s="4">
        <f t="shared" ca="1" si="639"/>
        <v>0</v>
      </c>
      <c r="EF364" s="4">
        <f t="shared" ca="1" si="639"/>
        <v>0</v>
      </c>
      <c r="EG364" s="4">
        <f t="shared" ca="1" si="639"/>
        <v>0</v>
      </c>
      <c r="EH364" s="4">
        <f t="shared" ca="1" si="639"/>
        <v>0</v>
      </c>
      <c r="EI364" s="4">
        <f t="shared" ca="1" si="639"/>
        <v>0</v>
      </c>
      <c r="EJ364" s="4">
        <f t="shared" ca="1" si="639"/>
        <v>0</v>
      </c>
      <c r="EK364" s="4">
        <f t="shared" ca="1" si="639"/>
        <v>0</v>
      </c>
      <c r="EL364" s="4">
        <f t="shared" ca="1" si="639"/>
        <v>0</v>
      </c>
      <c r="EM364" s="4">
        <f t="shared" ca="1" si="639"/>
        <v>0</v>
      </c>
      <c r="EN364" s="4">
        <f t="shared" ca="1" si="639"/>
        <v>0</v>
      </c>
      <c r="EO364" s="4">
        <f t="shared" ca="1" si="639"/>
        <v>0</v>
      </c>
      <c r="EP364" s="4">
        <f t="shared" ca="1" si="639"/>
        <v>0</v>
      </c>
      <c r="EQ364" s="4">
        <f t="shared" ca="1" si="639"/>
        <v>0</v>
      </c>
      <c r="ER364" s="4">
        <f t="shared" ca="1" si="639"/>
        <v>0</v>
      </c>
      <c r="ES364" s="4">
        <f t="shared" ca="1" si="639"/>
        <v>0</v>
      </c>
      <c r="ET364" s="4">
        <f t="shared" ca="1" si="639"/>
        <v>0</v>
      </c>
      <c r="EU364" s="4">
        <f t="shared" ca="1" si="639"/>
        <v>0</v>
      </c>
      <c r="EV364" s="4">
        <f t="shared" ca="1" si="639"/>
        <v>0</v>
      </c>
      <c r="EW364" s="4">
        <f t="shared" ca="1" si="639"/>
        <v>0</v>
      </c>
      <c r="EX364" s="4">
        <f t="shared" ca="1" si="639"/>
        <v>0</v>
      </c>
      <c r="EY364" s="4">
        <f t="shared" ca="1" si="639"/>
        <v>0</v>
      </c>
      <c r="EZ364" s="4">
        <f t="shared" ca="1" si="639"/>
        <v>0</v>
      </c>
      <c r="FA364" s="4">
        <f t="shared" ca="1" si="639"/>
        <v>0</v>
      </c>
      <c r="FB364" s="4">
        <f t="shared" ca="1" si="639"/>
        <v>0</v>
      </c>
      <c r="FC364" s="4">
        <f t="shared" ca="1" si="639"/>
        <v>0</v>
      </c>
      <c r="FD364" s="4">
        <f t="shared" ca="1" si="639"/>
        <v>0</v>
      </c>
      <c r="FE364" s="4">
        <f t="shared" ca="1" si="639"/>
        <v>0</v>
      </c>
      <c r="FF364" s="4">
        <f t="shared" ca="1" si="639"/>
        <v>0</v>
      </c>
      <c r="FG364" s="4">
        <f t="shared" ca="1" si="639"/>
        <v>0</v>
      </c>
      <c r="FH364" s="4">
        <f t="shared" ca="1" si="639"/>
        <v>0</v>
      </c>
      <c r="FI364" s="4">
        <f t="shared" ca="1" si="639"/>
        <v>0</v>
      </c>
      <c r="FJ364" s="4">
        <f t="shared" ca="1" si="639"/>
        <v>0</v>
      </c>
      <c r="FK364" s="4">
        <f t="shared" ca="1" si="639"/>
        <v>0</v>
      </c>
      <c r="FL364" s="4">
        <f t="shared" ca="1" si="639"/>
        <v>0</v>
      </c>
      <c r="FM364" s="4">
        <f t="shared" ca="1" si="639"/>
        <v>0</v>
      </c>
      <c r="FN364" s="4">
        <f t="shared" ca="1" si="639"/>
        <v>0</v>
      </c>
      <c r="FO364" s="4">
        <f t="shared" ca="1" si="639"/>
        <v>0</v>
      </c>
      <c r="FP364" s="4">
        <f t="shared" ca="1" si="639"/>
        <v>0</v>
      </c>
      <c r="FQ364" s="4">
        <f t="shared" ca="1" si="639"/>
        <v>0</v>
      </c>
      <c r="FR364" s="4">
        <f t="shared" ca="1" si="639"/>
        <v>0</v>
      </c>
      <c r="FS364" s="4">
        <f t="shared" ca="1" si="639"/>
        <v>0</v>
      </c>
      <c r="FT364" s="4">
        <f t="shared" ca="1" si="639"/>
        <v>0</v>
      </c>
      <c r="FU364" s="4">
        <f t="shared" ca="1" si="639"/>
        <v>0</v>
      </c>
      <c r="FV364" s="4">
        <f t="shared" ca="1" si="639"/>
        <v>0</v>
      </c>
      <c r="FW364" s="4">
        <f t="shared" ca="1" si="639"/>
        <v>0</v>
      </c>
      <c r="FX364" s="4">
        <f t="shared" ca="1" si="639"/>
        <v>0</v>
      </c>
      <c r="FY364" s="4">
        <f t="shared" ca="1" si="639"/>
        <v>0</v>
      </c>
      <c r="FZ364" s="4">
        <f t="shared" ca="1" si="639"/>
        <v>0</v>
      </c>
      <c r="GA364" s="4">
        <f t="shared" ca="1" si="639"/>
        <v>0</v>
      </c>
      <c r="GB364" s="4">
        <f t="shared" ca="1" si="639"/>
        <v>0</v>
      </c>
      <c r="GC364" s="4">
        <f t="shared" ca="1" si="639"/>
        <v>0</v>
      </c>
      <c r="GD364" s="4">
        <f t="shared" ca="1" si="639"/>
        <v>0</v>
      </c>
      <c r="GE364" s="4">
        <f t="shared" ca="1" si="639"/>
        <v>0</v>
      </c>
      <c r="GF364" s="4">
        <f t="shared" ca="1" si="639"/>
        <v>0</v>
      </c>
      <c r="GG364" s="4">
        <f t="shared" ca="1" si="639"/>
        <v>0</v>
      </c>
      <c r="GH364" s="4">
        <f t="shared" ca="1" si="639"/>
        <v>0</v>
      </c>
      <c r="GI364" s="4">
        <f t="shared" ca="1" si="639"/>
        <v>0</v>
      </c>
      <c r="GJ364" s="4">
        <f t="shared" ca="1" si="639"/>
        <v>0</v>
      </c>
      <c r="GK364" s="4">
        <f t="shared" ca="1" si="639"/>
        <v>0</v>
      </c>
      <c r="GL364" s="4">
        <f t="shared" ca="1" si="639"/>
        <v>0</v>
      </c>
      <c r="GM364" s="4">
        <f t="shared" ca="1" si="639"/>
        <v>0</v>
      </c>
      <c r="GN364" s="4">
        <f t="shared" ref="GN364:IV364" ca="1" si="640">MAX($B$121-PI()*(($G$73+GN331)^2),0)</f>
        <v>0</v>
      </c>
      <c r="GO364" s="4">
        <f t="shared" ca="1" si="640"/>
        <v>0</v>
      </c>
      <c r="GP364" s="4">
        <f t="shared" ca="1" si="640"/>
        <v>0</v>
      </c>
      <c r="GQ364" s="4">
        <f t="shared" ca="1" si="640"/>
        <v>0</v>
      </c>
      <c r="GR364" s="4">
        <f t="shared" ca="1" si="640"/>
        <v>0</v>
      </c>
      <c r="GS364" s="4">
        <f t="shared" ca="1" si="640"/>
        <v>0</v>
      </c>
      <c r="GT364" s="4">
        <f t="shared" ca="1" si="640"/>
        <v>0</v>
      </c>
      <c r="GU364" s="4">
        <f t="shared" ca="1" si="640"/>
        <v>0</v>
      </c>
      <c r="GV364" s="4">
        <f t="shared" ca="1" si="640"/>
        <v>0</v>
      </c>
      <c r="GW364" s="4">
        <f t="shared" ca="1" si="640"/>
        <v>0</v>
      </c>
      <c r="GX364" s="4">
        <f t="shared" ca="1" si="640"/>
        <v>0</v>
      </c>
      <c r="GY364" s="4">
        <f t="shared" ca="1" si="640"/>
        <v>0</v>
      </c>
      <c r="GZ364" s="4">
        <f t="shared" ca="1" si="640"/>
        <v>0</v>
      </c>
      <c r="HA364" s="4">
        <f t="shared" ca="1" si="640"/>
        <v>0</v>
      </c>
      <c r="HB364" s="4">
        <f t="shared" ca="1" si="640"/>
        <v>0</v>
      </c>
      <c r="HC364" s="4">
        <f t="shared" ca="1" si="640"/>
        <v>0</v>
      </c>
      <c r="HD364" s="4">
        <f t="shared" ca="1" si="640"/>
        <v>0</v>
      </c>
      <c r="HE364" s="4">
        <f t="shared" ca="1" si="640"/>
        <v>0</v>
      </c>
      <c r="HF364" s="4">
        <f t="shared" ca="1" si="640"/>
        <v>0</v>
      </c>
      <c r="HG364" s="4">
        <f t="shared" ca="1" si="640"/>
        <v>0</v>
      </c>
      <c r="HH364" s="4">
        <f t="shared" ca="1" si="640"/>
        <v>0</v>
      </c>
      <c r="HI364" s="4">
        <f t="shared" ca="1" si="640"/>
        <v>0</v>
      </c>
      <c r="HJ364" s="4">
        <f t="shared" ca="1" si="640"/>
        <v>0</v>
      </c>
      <c r="HK364" s="4">
        <f t="shared" ca="1" si="640"/>
        <v>0</v>
      </c>
      <c r="HL364" s="4">
        <f t="shared" ca="1" si="640"/>
        <v>0</v>
      </c>
      <c r="HM364" s="4">
        <f t="shared" ca="1" si="640"/>
        <v>0</v>
      </c>
      <c r="HN364" s="4">
        <f t="shared" ca="1" si="640"/>
        <v>0</v>
      </c>
      <c r="HO364" s="4">
        <f t="shared" ca="1" si="640"/>
        <v>0</v>
      </c>
      <c r="HP364" s="4">
        <f t="shared" ca="1" si="640"/>
        <v>0</v>
      </c>
      <c r="HQ364" s="4">
        <f t="shared" ca="1" si="640"/>
        <v>0</v>
      </c>
      <c r="HR364" s="4">
        <f t="shared" ca="1" si="640"/>
        <v>0</v>
      </c>
      <c r="HS364" s="4">
        <f t="shared" ca="1" si="640"/>
        <v>0</v>
      </c>
      <c r="HT364" s="4">
        <f t="shared" ca="1" si="640"/>
        <v>0</v>
      </c>
      <c r="HU364" s="4">
        <f t="shared" ca="1" si="640"/>
        <v>0</v>
      </c>
      <c r="HV364" s="4">
        <f t="shared" ca="1" si="640"/>
        <v>0</v>
      </c>
      <c r="HW364" s="4">
        <f t="shared" ca="1" si="640"/>
        <v>0</v>
      </c>
      <c r="HX364" s="4">
        <f t="shared" ca="1" si="640"/>
        <v>0</v>
      </c>
      <c r="HY364" s="4">
        <f t="shared" ca="1" si="640"/>
        <v>0</v>
      </c>
      <c r="HZ364" s="4">
        <f t="shared" ca="1" si="640"/>
        <v>0</v>
      </c>
      <c r="IA364" s="4">
        <f t="shared" ca="1" si="640"/>
        <v>0</v>
      </c>
      <c r="IB364" s="4">
        <f t="shared" ca="1" si="640"/>
        <v>0</v>
      </c>
      <c r="IC364" s="4">
        <f t="shared" ca="1" si="640"/>
        <v>0</v>
      </c>
      <c r="ID364" s="4">
        <f t="shared" ca="1" si="640"/>
        <v>0</v>
      </c>
      <c r="IE364" s="4">
        <f t="shared" ca="1" si="640"/>
        <v>0</v>
      </c>
      <c r="IF364" s="4">
        <f t="shared" ca="1" si="640"/>
        <v>0</v>
      </c>
      <c r="IG364" s="4">
        <f t="shared" ca="1" si="640"/>
        <v>0</v>
      </c>
      <c r="IH364" s="4">
        <f t="shared" ca="1" si="640"/>
        <v>0</v>
      </c>
      <c r="II364" s="4">
        <f t="shared" ca="1" si="640"/>
        <v>0</v>
      </c>
      <c r="IJ364" s="4">
        <f t="shared" ca="1" si="640"/>
        <v>0</v>
      </c>
      <c r="IK364" s="4">
        <f t="shared" ca="1" si="640"/>
        <v>0</v>
      </c>
      <c r="IL364" s="4">
        <f t="shared" ca="1" si="640"/>
        <v>0</v>
      </c>
      <c r="IM364" s="4">
        <f t="shared" ca="1" si="640"/>
        <v>0</v>
      </c>
      <c r="IN364" s="4">
        <f t="shared" ca="1" si="640"/>
        <v>0</v>
      </c>
      <c r="IO364" s="4">
        <f t="shared" ca="1" si="640"/>
        <v>0</v>
      </c>
      <c r="IP364" s="4">
        <f t="shared" ca="1" si="640"/>
        <v>0</v>
      </c>
      <c r="IQ364" s="4">
        <f t="shared" ca="1" si="640"/>
        <v>0</v>
      </c>
      <c r="IR364" s="4">
        <f t="shared" ca="1" si="640"/>
        <v>0</v>
      </c>
      <c r="IS364" s="4">
        <f t="shared" ca="1" si="640"/>
        <v>0</v>
      </c>
      <c r="IT364" s="4">
        <f t="shared" ca="1" si="640"/>
        <v>0</v>
      </c>
      <c r="IU364" s="4">
        <f t="shared" ca="1" si="640"/>
        <v>0</v>
      </c>
      <c r="IV364" s="4">
        <f t="shared" ca="1" si="640"/>
        <v>0</v>
      </c>
    </row>
    <row r="365" spans="1:256" x14ac:dyDescent="0.15">
      <c r="A365" s="24" t="s">
        <v>246</v>
      </c>
      <c r="B365" s="2" t="s">
        <v>35</v>
      </c>
      <c r="C365" s="4"/>
      <c r="D365" s="4">
        <f t="shared" ref="D365:BO365" ca="1" si="641">MAX(($G$73-D331)*ABS($G$73-D331)*4,0)</f>
        <v>0</v>
      </c>
      <c r="E365" s="4">
        <f t="shared" ca="1" si="641"/>
        <v>0</v>
      </c>
      <c r="F365" s="4">
        <f t="shared" ca="1" si="641"/>
        <v>0</v>
      </c>
      <c r="G365" s="4">
        <f t="shared" ca="1" si="641"/>
        <v>0</v>
      </c>
      <c r="H365" s="4">
        <f t="shared" ca="1" si="641"/>
        <v>0</v>
      </c>
      <c r="I365" s="4">
        <f t="shared" ca="1" si="641"/>
        <v>0</v>
      </c>
      <c r="J365" s="4">
        <f t="shared" ca="1" si="641"/>
        <v>0</v>
      </c>
      <c r="K365" s="4">
        <f t="shared" ca="1" si="641"/>
        <v>0</v>
      </c>
      <c r="L365" s="4">
        <f t="shared" ca="1" si="641"/>
        <v>0</v>
      </c>
      <c r="M365" s="4">
        <f t="shared" ca="1" si="641"/>
        <v>0</v>
      </c>
      <c r="N365" s="4">
        <f t="shared" ca="1" si="641"/>
        <v>0</v>
      </c>
      <c r="O365" s="4">
        <f t="shared" ca="1" si="641"/>
        <v>0</v>
      </c>
      <c r="P365" s="4">
        <f t="shared" ca="1" si="641"/>
        <v>0</v>
      </c>
      <c r="Q365" s="4">
        <f t="shared" ca="1" si="641"/>
        <v>0</v>
      </c>
      <c r="R365" s="4">
        <f t="shared" ca="1" si="641"/>
        <v>0</v>
      </c>
      <c r="S365" s="4">
        <f t="shared" ca="1" si="641"/>
        <v>0</v>
      </c>
      <c r="T365" s="4">
        <f t="shared" ca="1" si="641"/>
        <v>0</v>
      </c>
      <c r="U365" s="4">
        <f t="shared" ca="1" si="641"/>
        <v>0</v>
      </c>
      <c r="V365" s="4">
        <f t="shared" ca="1" si="641"/>
        <v>0</v>
      </c>
      <c r="W365" s="4">
        <f t="shared" ca="1" si="641"/>
        <v>0</v>
      </c>
      <c r="X365" s="4">
        <f t="shared" ca="1" si="641"/>
        <v>0</v>
      </c>
      <c r="Y365" s="4">
        <f t="shared" ca="1" si="641"/>
        <v>0</v>
      </c>
      <c r="Z365" s="4">
        <f t="shared" ca="1" si="641"/>
        <v>0</v>
      </c>
      <c r="AA365" s="4">
        <f t="shared" ca="1" si="641"/>
        <v>0</v>
      </c>
      <c r="AB365" s="4">
        <f t="shared" ca="1" si="641"/>
        <v>0</v>
      </c>
      <c r="AC365" s="4">
        <f t="shared" ca="1" si="641"/>
        <v>0</v>
      </c>
      <c r="AD365" s="4">
        <f t="shared" ca="1" si="641"/>
        <v>0</v>
      </c>
      <c r="AE365" s="4">
        <f t="shared" ca="1" si="641"/>
        <v>0</v>
      </c>
      <c r="AF365" s="4">
        <f t="shared" ca="1" si="641"/>
        <v>0</v>
      </c>
      <c r="AG365" s="4">
        <f t="shared" ca="1" si="641"/>
        <v>0</v>
      </c>
      <c r="AH365" s="4">
        <f t="shared" ca="1" si="641"/>
        <v>0</v>
      </c>
      <c r="AI365" s="4">
        <f t="shared" ca="1" si="641"/>
        <v>0</v>
      </c>
      <c r="AJ365" s="4">
        <f t="shared" ca="1" si="641"/>
        <v>0</v>
      </c>
      <c r="AK365" s="4">
        <f t="shared" ca="1" si="641"/>
        <v>0</v>
      </c>
      <c r="AL365" s="4">
        <f t="shared" ca="1" si="641"/>
        <v>0</v>
      </c>
      <c r="AM365" s="4">
        <f t="shared" ca="1" si="641"/>
        <v>0</v>
      </c>
      <c r="AN365" s="4">
        <f t="shared" ca="1" si="641"/>
        <v>0</v>
      </c>
      <c r="AO365" s="4">
        <f t="shared" ca="1" si="641"/>
        <v>0</v>
      </c>
      <c r="AP365" s="4">
        <f t="shared" ca="1" si="641"/>
        <v>0</v>
      </c>
      <c r="AQ365" s="4">
        <f t="shared" ca="1" si="641"/>
        <v>0</v>
      </c>
      <c r="AR365" s="4">
        <f t="shared" ca="1" si="641"/>
        <v>0</v>
      </c>
      <c r="AS365" s="4">
        <f t="shared" ca="1" si="641"/>
        <v>0</v>
      </c>
      <c r="AT365" s="4">
        <f t="shared" ca="1" si="641"/>
        <v>0</v>
      </c>
      <c r="AU365" s="4">
        <f t="shared" ca="1" si="641"/>
        <v>0</v>
      </c>
      <c r="AV365" s="4">
        <f t="shared" ca="1" si="641"/>
        <v>0</v>
      </c>
      <c r="AW365" s="4">
        <f t="shared" ca="1" si="641"/>
        <v>0</v>
      </c>
      <c r="AX365" s="4">
        <f t="shared" ca="1" si="641"/>
        <v>0</v>
      </c>
      <c r="AY365" s="4">
        <f t="shared" ca="1" si="641"/>
        <v>0</v>
      </c>
      <c r="AZ365" s="4">
        <f t="shared" ca="1" si="641"/>
        <v>0</v>
      </c>
      <c r="BA365" s="4">
        <f t="shared" ca="1" si="641"/>
        <v>0</v>
      </c>
      <c r="BB365" s="4">
        <f t="shared" ca="1" si="641"/>
        <v>0</v>
      </c>
      <c r="BC365" s="4">
        <f t="shared" ca="1" si="641"/>
        <v>0</v>
      </c>
      <c r="BD365" s="4">
        <f t="shared" ca="1" si="641"/>
        <v>0</v>
      </c>
      <c r="BE365" s="4">
        <f t="shared" ca="1" si="641"/>
        <v>0</v>
      </c>
      <c r="BF365" s="4">
        <f t="shared" ca="1" si="641"/>
        <v>0</v>
      </c>
      <c r="BG365" s="4">
        <f t="shared" ca="1" si="641"/>
        <v>0</v>
      </c>
      <c r="BH365" s="4">
        <f t="shared" ca="1" si="641"/>
        <v>0</v>
      </c>
      <c r="BI365" s="4">
        <f t="shared" ca="1" si="641"/>
        <v>0</v>
      </c>
      <c r="BJ365" s="4">
        <f t="shared" ca="1" si="641"/>
        <v>0</v>
      </c>
      <c r="BK365" s="4">
        <f t="shared" ca="1" si="641"/>
        <v>0</v>
      </c>
      <c r="BL365" s="4">
        <f t="shared" ca="1" si="641"/>
        <v>0</v>
      </c>
      <c r="BM365" s="4">
        <f t="shared" ca="1" si="641"/>
        <v>0</v>
      </c>
      <c r="BN365" s="4">
        <f t="shared" ca="1" si="641"/>
        <v>0</v>
      </c>
      <c r="BO365" s="4">
        <f t="shared" ca="1" si="641"/>
        <v>0</v>
      </c>
      <c r="BP365" s="4">
        <f t="shared" ref="BP365:EA365" ca="1" si="642">MAX(($G$73-BP331)*ABS($G$73-BP331)*4,0)</f>
        <v>0</v>
      </c>
      <c r="BQ365" s="4">
        <f t="shared" ca="1" si="642"/>
        <v>0</v>
      </c>
      <c r="BR365" s="4">
        <f t="shared" ca="1" si="642"/>
        <v>0</v>
      </c>
      <c r="BS365" s="4">
        <f t="shared" ca="1" si="642"/>
        <v>0</v>
      </c>
      <c r="BT365" s="4">
        <f t="shared" ca="1" si="642"/>
        <v>0</v>
      </c>
      <c r="BU365" s="4">
        <f t="shared" ca="1" si="642"/>
        <v>0</v>
      </c>
      <c r="BV365" s="4">
        <f t="shared" ca="1" si="642"/>
        <v>0</v>
      </c>
      <c r="BW365" s="4">
        <f t="shared" ca="1" si="642"/>
        <v>0</v>
      </c>
      <c r="BX365" s="4">
        <f t="shared" ca="1" si="642"/>
        <v>0</v>
      </c>
      <c r="BY365" s="4">
        <f t="shared" ca="1" si="642"/>
        <v>0</v>
      </c>
      <c r="BZ365" s="4">
        <f t="shared" ca="1" si="642"/>
        <v>0</v>
      </c>
      <c r="CA365" s="4">
        <f t="shared" ca="1" si="642"/>
        <v>0</v>
      </c>
      <c r="CB365" s="4">
        <f t="shared" ca="1" si="642"/>
        <v>0</v>
      </c>
      <c r="CC365" s="4">
        <f t="shared" ca="1" si="642"/>
        <v>0</v>
      </c>
      <c r="CD365" s="4">
        <f t="shared" ca="1" si="642"/>
        <v>0</v>
      </c>
      <c r="CE365" s="4">
        <f t="shared" ca="1" si="642"/>
        <v>0</v>
      </c>
      <c r="CF365" s="4">
        <f t="shared" ca="1" si="642"/>
        <v>0</v>
      </c>
      <c r="CG365" s="4">
        <f t="shared" ca="1" si="642"/>
        <v>0</v>
      </c>
      <c r="CH365" s="4">
        <f t="shared" ca="1" si="642"/>
        <v>0</v>
      </c>
      <c r="CI365" s="4">
        <f t="shared" ca="1" si="642"/>
        <v>0</v>
      </c>
      <c r="CJ365" s="4">
        <f t="shared" ca="1" si="642"/>
        <v>0</v>
      </c>
      <c r="CK365" s="4">
        <f t="shared" ca="1" si="642"/>
        <v>0</v>
      </c>
      <c r="CL365" s="4">
        <f t="shared" ca="1" si="642"/>
        <v>0</v>
      </c>
      <c r="CM365" s="4">
        <f t="shared" ca="1" si="642"/>
        <v>0</v>
      </c>
      <c r="CN365" s="4">
        <f t="shared" ca="1" si="642"/>
        <v>0</v>
      </c>
      <c r="CO365" s="4">
        <f t="shared" ca="1" si="642"/>
        <v>0</v>
      </c>
      <c r="CP365" s="4">
        <f t="shared" ca="1" si="642"/>
        <v>0</v>
      </c>
      <c r="CQ365" s="4">
        <f t="shared" ca="1" si="642"/>
        <v>0</v>
      </c>
      <c r="CR365" s="4">
        <f t="shared" ca="1" si="642"/>
        <v>0</v>
      </c>
      <c r="CS365" s="4">
        <f t="shared" ca="1" si="642"/>
        <v>0</v>
      </c>
      <c r="CT365" s="4">
        <f t="shared" ca="1" si="642"/>
        <v>0</v>
      </c>
      <c r="CU365" s="4">
        <f t="shared" ca="1" si="642"/>
        <v>0</v>
      </c>
      <c r="CV365" s="4">
        <f t="shared" ca="1" si="642"/>
        <v>0</v>
      </c>
      <c r="CW365" s="4">
        <f t="shared" ca="1" si="642"/>
        <v>0</v>
      </c>
      <c r="CX365" s="4">
        <f t="shared" ca="1" si="642"/>
        <v>0</v>
      </c>
      <c r="CY365" s="4">
        <f t="shared" ca="1" si="642"/>
        <v>0</v>
      </c>
      <c r="CZ365" s="4">
        <f t="shared" ca="1" si="642"/>
        <v>0</v>
      </c>
      <c r="DA365" s="4">
        <f t="shared" ca="1" si="642"/>
        <v>0</v>
      </c>
      <c r="DB365" s="4">
        <f t="shared" ca="1" si="642"/>
        <v>0</v>
      </c>
      <c r="DC365" s="4">
        <f t="shared" ca="1" si="642"/>
        <v>0</v>
      </c>
      <c r="DD365" s="4">
        <f t="shared" ca="1" si="642"/>
        <v>0</v>
      </c>
      <c r="DE365" s="4">
        <f t="shared" ca="1" si="642"/>
        <v>0</v>
      </c>
      <c r="DF365" s="4">
        <f t="shared" ca="1" si="642"/>
        <v>0</v>
      </c>
      <c r="DG365" s="4">
        <f t="shared" ca="1" si="642"/>
        <v>0</v>
      </c>
      <c r="DH365" s="4">
        <f t="shared" ca="1" si="642"/>
        <v>0</v>
      </c>
      <c r="DI365" s="4">
        <f t="shared" ca="1" si="642"/>
        <v>0</v>
      </c>
      <c r="DJ365" s="4">
        <f t="shared" ca="1" si="642"/>
        <v>0</v>
      </c>
      <c r="DK365" s="4">
        <f t="shared" ca="1" si="642"/>
        <v>0</v>
      </c>
      <c r="DL365" s="4">
        <f t="shared" ca="1" si="642"/>
        <v>0</v>
      </c>
      <c r="DM365" s="4">
        <f t="shared" ca="1" si="642"/>
        <v>0</v>
      </c>
      <c r="DN365" s="4">
        <f t="shared" ca="1" si="642"/>
        <v>0</v>
      </c>
      <c r="DO365" s="4">
        <f t="shared" ca="1" si="642"/>
        <v>0</v>
      </c>
      <c r="DP365" s="4">
        <f t="shared" ca="1" si="642"/>
        <v>0</v>
      </c>
      <c r="DQ365" s="4">
        <f t="shared" ca="1" si="642"/>
        <v>0</v>
      </c>
      <c r="DR365" s="4">
        <f t="shared" ca="1" si="642"/>
        <v>0</v>
      </c>
      <c r="DS365" s="4">
        <f t="shared" ca="1" si="642"/>
        <v>0</v>
      </c>
      <c r="DT365" s="4">
        <f t="shared" ca="1" si="642"/>
        <v>0</v>
      </c>
      <c r="DU365" s="4">
        <f t="shared" ca="1" si="642"/>
        <v>0</v>
      </c>
      <c r="DV365" s="4">
        <f t="shared" ca="1" si="642"/>
        <v>0</v>
      </c>
      <c r="DW365" s="4">
        <f t="shared" ca="1" si="642"/>
        <v>0</v>
      </c>
      <c r="DX365" s="4">
        <f t="shared" ca="1" si="642"/>
        <v>0</v>
      </c>
      <c r="DY365" s="4">
        <f t="shared" ca="1" si="642"/>
        <v>0</v>
      </c>
      <c r="DZ365" s="4">
        <f t="shared" ca="1" si="642"/>
        <v>0</v>
      </c>
      <c r="EA365" s="4">
        <f t="shared" ca="1" si="642"/>
        <v>0</v>
      </c>
      <c r="EB365" s="4">
        <f t="shared" ref="EB365:GM365" ca="1" si="643">MAX(($G$73-EB331)*ABS($G$73-EB331)*4,0)</f>
        <v>0</v>
      </c>
      <c r="EC365" s="4">
        <f t="shared" ca="1" si="643"/>
        <v>0</v>
      </c>
      <c r="ED365" s="4">
        <f t="shared" ca="1" si="643"/>
        <v>0</v>
      </c>
      <c r="EE365" s="4">
        <f t="shared" ca="1" si="643"/>
        <v>0</v>
      </c>
      <c r="EF365" s="4">
        <f t="shared" ca="1" si="643"/>
        <v>0</v>
      </c>
      <c r="EG365" s="4">
        <f t="shared" ca="1" si="643"/>
        <v>0</v>
      </c>
      <c r="EH365" s="4">
        <f t="shared" ca="1" si="643"/>
        <v>0</v>
      </c>
      <c r="EI365" s="4">
        <f t="shared" ca="1" si="643"/>
        <v>0</v>
      </c>
      <c r="EJ365" s="4">
        <f t="shared" ca="1" si="643"/>
        <v>0</v>
      </c>
      <c r="EK365" s="4">
        <f t="shared" ca="1" si="643"/>
        <v>0</v>
      </c>
      <c r="EL365" s="4">
        <f t="shared" ca="1" si="643"/>
        <v>0</v>
      </c>
      <c r="EM365" s="4">
        <f t="shared" ca="1" si="643"/>
        <v>0</v>
      </c>
      <c r="EN365" s="4">
        <f t="shared" ca="1" si="643"/>
        <v>0</v>
      </c>
      <c r="EO365" s="4">
        <f t="shared" ca="1" si="643"/>
        <v>0</v>
      </c>
      <c r="EP365" s="4">
        <f t="shared" ca="1" si="643"/>
        <v>0</v>
      </c>
      <c r="EQ365" s="4">
        <f t="shared" ca="1" si="643"/>
        <v>0</v>
      </c>
      <c r="ER365" s="4">
        <f t="shared" ca="1" si="643"/>
        <v>0</v>
      </c>
      <c r="ES365" s="4">
        <f t="shared" ca="1" si="643"/>
        <v>0</v>
      </c>
      <c r="ET365" s="4">
        <f t="shared" ca="1" si="643"/>
        <v>0</v>
      </c>
      <c r="EU365" s="4">
        <f t="shared" ca="1" si="643"/>
        <v>0</v>
      </c>
      <c r="EV365" s="4">
        <f t="shared" ca="1" si="643"/>
        <v>0</v>
      </c>
      <c r="EW365" s="4">
        <f t="shared" ca="1" si="643"/>
        <v>0</v>
      </c>
      <c r="EX365" s="4">
        <f t="shared" ca="1" si="643"/>
        <v>0</v>
      </c>
      <c r="EY365" s="4">
        <f t="shared" ca="1" si="643"/>
        <v>0</v>
      </c>
      <c r="EZ365" s="4">
        <f t="shared" ca="1" si="643"/>
        <v>0</v>
      </c>
      <c r="FA365" s="4">
        <f t="shared" ca="1" si="643"/>
        <v>0</v>
      </c>
      <c r="FB365" s="4">
        <f t="shared" ca="1" si="643"/>
        <v>0</v>
      </c>
      <c r="FC365" s="4">
        <f t="shared" ca="1" si="643"/>
        <v>0</v>
      </c>
      <c r="FD365" s="4">
        <f t="shared" ca="1" si="643"/>
        <v>0</v>
      </c>
      <c r="FE365" s="4">
        <f t="shared" ca="1" si="643"/>
        <v>0</v>
      </c>
      <c r="FF365" s="4">
        <f t="shared" ca="1" si="643"/>
        <v>0</v>
      </c>
      <c r="FG365" s="4">
        <f t="shared" ca="1" si="643"/>
        <v>0</v>
      </c>
      <c r="FH365" s="4">
        <f t="shared" ca="1" si="643"/>
        <v>0</v>
      </c>
      <c r="FI365" s="4">
        <f t="shared" ca="1" si="643"/>
        <v>0</v>
      </c>
      <c r="FJ365" s="4">
        <f t="shared" ca="1" si="643"/>
        <v>0</v>
      </c>
      <c r="FK365" s="4">
        <f t="shared" ca="1" si="643"/>
        <v>0</v>
      </c>
      <c r="FL365" s="4">
        <f t="shared" ca="1" si="643"/>
        <v>0</v>
      </c>
      <c r="FM365" s="4">
        <f t="shared" ca="1" si="643"/>
        <v>0</v>
      </c>
      <c r="FN365" s="4">
        <f t="shared" ca="1" si="643"/>
        <v>0</v>
      </c>
      <c r="FO365" s="4">
        <f t="shared" ca="1" si="643"/>
        <v>0</v>
      </c>
      <c r="FP365" s="4">
        <f t="shared" ca="1" si="643"/>
        <v>0</v>
      </c>
      <c r="FQ365" s="4">
        <f t="shared" ca="1" si="643"/>
        <v>0</v>
      </c>
      <c r="FR365" s="4">
        <f t="shared" ca="1" si="643"/>
        <v>0</v>
      </c>
      <c r="FS365" s="4">
        <f t="shared" ca="1" si="643"/>
        <v>0</v>
      </c>
      <c r="FT365" s="4">
        <f t="shared" ca="1" si="643"/>
        <v>0</v>
      </c>
      <c r="FU365" s="4">
        <f t="shared" ca="1" si="643"/>
        <v>0</v>
      </c>
      <c r="FV365" s="4">
        <f t="shared" ca="1" si="643"/>
        <v>0</v>
      </c>
      <c r="FW365" s="4">
        <f t="shared" ca="1" si="643"/>
        <v>0</v>
      </c>
      <c r="FX365" s="4">
        <f t="shared" ca="1" si="643"/>
        <v>0</v>
      </c>
      <c r="FY365" s="4">
        <f t="shared" ca="1" si="643"/>
        <v>0</v>
      </c>
      <c r="FZ365" s="4">
        <f t="shared" ca="1" si="643"/>
        <v>0</v>
      </c>
      <c r="GA365" s="4">
        <f t="shared" ca="1" si="643"/>
        <v>0</v>
      </c>
      <c r="GB365" s="4">
        <f t="shared" ca="1" si="643"/>
        <v>0</v>
      </c>
      <c r="GC365" s="4">
        <f t="shared" ca="1" si="643"/>
        <v>0</v>
      </c>
      <c r="GD365" s="4">
        <f t="shared" ca="1" si="643"/>
        <v>0</v>
      </c>
      <c r="GE365" s="4">
        <f t="shared" ca="1" si="643"/>
        <v>0</v>
      </c>
      <c r="GF365" s="4">
        <f t="shared" ca="1" si="643"/>
        <v>0</v>
      </c>
      <c r="GG365" s="4">
        <f t="shared" ca="1" si="643"/>
        <v>0</v>
      </c>
      <c r="GH365" s="4">
        <f t="shared" ca="1" si="643"/>
        <v>0</v>
      </c>
      <c r="GI365" s="4">
        <f t="shared" ca="1" si="643"/>
        <v>0</v>
      </c>
      <c r="GJ365" s="4">
        <f t="shared" ca="1" si="643"/>
        <v>0</v>
      </c>
      <c r="GK365" s="4">
        <f t="shared" ca="1" si="643"/>
        <v>0</v>
      </c>
      <c r="GL365" s="4">
        <f t="shared" ca="1" si="643"/>
        <v>0</v>
      </c>
      <c r="GM365" s="4">
        <f t="shared" ca="1" si="643"/>
        <v>0</v>
      </c>
      <c r="GN365" s="4">
        <f t="shared" ref="GN365:IV365" ca="1" si="644">MAX(($G$73-GN331)*ABS($G$73-GN331)*4,0)</f>
        <v>0</v>
      </c>
      <c r="GO365" s="4">
        <f t="shared" ca="1" si="644"/>
        <v>0</v>
      </c>
      <c r="GP365" s="4">
        <f t="shared" ca="1" si="644"/>
        <v>0</v>
      </c>
      <c r="GQ365" s="4">
        <f t="shared" ca="1" si="644"/>
        <v>0</v>
      </c>
      <c r="GR365" s="4">
        <f t="shared" ca="1" si="644"/>
        <v>0</v>
      </c>
      <c r="GS365" s="4">
        <f t="shared" ca="1" si="644"/>
        <v>0</v>
      </c>
      <c r="GT365" s="4">
        <f t="shared" ca="1" si="644"/>
        <v>0</v>
      </c>
      <c r="GU365" s="4">
        <f t="shared" ca="1" si="644"/>
        <v>0</v>
      </c>
      <c r="GV365" s="4">
        <f t="shared" ca="1" si="644"/>
        <v>0</v>
      </c>
      <c r="GW365" s="4">
        <f t="shared" ca="1" si="644"/>
        <v>0</v>
      </c>
      <c r="GX365" s="4">
        <f t="shared" ca="1" si="644"/>
        <v>0</v>
      </c>
      <c r="GY365" s="4">
        <f t="shared" ca="1" si="644"/>
        <v>0</v>
      </c>
      <c r="GZ365" s="4">
        <f t="shared" ca="1" si="644"/>
        <v>0</v>
      </c>
      <c r="HA365" s="4">
        <f t="shared" ca="1" si="644"/>
        <v>0</v>
      </c>
      <c r="HB365" s="4">
        <f t="shared" ca="1" si="644"/>
        <v>0</v>
      </c>
      <c r="HC365" s="4">
        <f t="shared" ca="1" si="644"/>
        <v>0</v>
      </c>
      <c r="HD365" s="4">
        <f t="shared" ca="1" si="644"/>
        <v>0</v>
      </c>
      <c r="HE365" s="4">
        <f t="shared" ca="1" si="644"/>
        <v>0</v>
      </c>
      <c r="HF365" s="4">
        <f t="shared" ca="1" si="644"/>
        <v>0</v>
      </c>
      <c r="HG365" s="4">
        <f t="shared" ca="1" si="644"/>
        <v>0</v>
      </c>
      <c r="HH365" s="4">
        <f t="shared" ca="1" si="644"/>
        <v>0</v>
      </c>
      <c r="HI365" s="4">
        <f t="shared" ca="1" si="644"/>
        <v>0</v>
      </c>
      <c r="HJ365" s="4">
        <f t="shared" ca="1" si="644"/>
        <v>0</v>
      </c>
      <c r="HK365" s="4">
        <f t="shared" ca="1" si="644"/>
        <v>0</v>
      </c>
      <c r="HL365" s="4">
        <f t="shared" ca="1" si="644"/>
        <v>0</v>
      </c>
      <c r="HM365" s="4">
        <f t="shared" ca="1" si="644"/>
        <v>0</v>
      </c>
      <c r="HN365" s="4">
        <f t="shared" ca="1" si="644"/>
        <v>0</v>
      </c>
      <c r="HO365" s="4">
        <f t="shared" ca="1" si="644"/>
        <v>0</v>
      </c>
      <c r="HP365" s="4">
        <f t="shared" ca="1" si="644"/>
        <v>0</v>
      </c>
      <c r="HQ365" s="4">
        <f t="shared" ca="1" si="644"/>
        <v>0</v>
      </c>
      <c r="HR365" s="4">
        <f t="shared" ca="1" si="644"/>
        <v>0</v>
      </c>
      <c r="HS365" s="4">
        <f t="shared" ca="1" si="644"/>
        <v>0</v>
      </c>
      <c r="HT365" s="4">
        <f t="shared" ca="1" si="644"/>
        <v>0</v>
      </c>
      <c r="HU365" s="4">
        <f t="shared" ca="1" si="644"/>
        <v>0</v>
      </c>
      <c r="HV365" s="4">
        <f t="shared" ca="1" si="644"/>
        <v>0</v>
      </c>
      <c r="HW365" s="4">
        <f t="shared" ca="1" si="644"/>
        <v>0</v>
      </c>
      <c r="HX365" s="4">
        <f t="shared" ca="1" si="644"/>
        <v>0</v>
      </c>
      <c r="HY365" s="4">
        <f t="shared" ca="1" si="644"/>
        <v>0</v>
      </c>
      <c r="HZ365" s="4">
        <f t="shared" ca="1" si="644"/>
        <v>0</v>
      </c>
      <c r="IA365" s="4">
        <f t="shared" ca="1" si="644"/>
        <v>0</v>
      </c>
      <c r="IB365" s="4">
        <f t="shared" ca="1" si="644"/>
        <v>0</v>
      </c>
      <c r="IC365" s="4">
        <f t="shared" ca="1" si="644"/>
        <v>0</v>
      </c>
      <c r="ID365" s="4">
        <f t="shared" ca="1" si="644"/>
        <v>0</v>
      </c>
      <c r="IE365" s="4">
        <f t="shared" ca="1" si="644"/>
        <v>0</v>
      </c>
      <c r="IF365" s="4">
        <f t="shared" ca="1" si="644"/>
        <v>0</v>
      </c>
      <c r="IG365" s="4">
        <f t="shared" ca="1" si="644"/>
        <v>0</v>
      </c>
      <c r="IH365" s="4">
        <f t="shared" ca="1" si="644"/>
        <v>0</v>
      </c>
      <c r="II365" s="4">
        <f t="shared" ca="1" si="644"/>
        <v>0</v>
      </c>
      <c r="IJ365" s="4">
        <f t="shared" ca="1" si="644"/>
        <v>0</v>
      </c>
      <c r="IK365" s="4">
        <f t="shared" ca="1" si="644"/>
        <v>0</v>
      </c>
      <c r="IL365" s="4">
        <f t="shared" ca="1" si="644"/>
        <v>0</v>
      </c>
      <c r="IM365" s="4">
        <f t="shared" ca="1" si="644"/>
        <v>0</v>
      </c>
      <c r="IN365" s="4">
        <f t="shared" ca="1" si="644"/>
        <v>0</v>
      </c>
      <c r="IO365" s="4">
        <f t="shared" ca="1" si="644"/>
        <v>0</v>
      </c>
      <c r="IP365" s="4">
        <f t="shared" ca="1" si="644"/>
        <v>0</v>
      </c>
      <c r="IQ365" s="4">
        <f t="shared" ca="1" si="644"/>
        <v>0</v>
      </c>
      <c r="IR365" s="4">
        <f t="shared" ca="1" si="644"/>
        <v>0</v>
      </c>
      <c r="IS365" s="4">
        <f t="shared" ca="1" si="644"/>
        <v>0</v>
      </c>
      <c r="IT365" s="4">
        <f t="shared" ca="1" si="644"/>
        <v>0</v>
      </c>
      <c r="IU365" s="4">
        <f t="shared" ca="1" si="644"/>
        <v>0</v>
      </c>
      <c r="IV365" s="4">
        <f t="shared" ca="1" si="644"/>
        <v>0</v>
      </c>
    </row>
    <row r="366" spans="1:256" x14ac:dyDescent="0.15">
      <c r="A366" s="24" t="s">
        <v>247</v>
      </c>
      <c r="B366" s="2" t="s">
        <v>35</v>
      </c>
      <c r="C366" s="4"/>
      <c r="D366" s="4">
        <f t="shared" ref="D366:BO366" ca="1" si="645">MAX((($G$73/$D$121)-(2*D331))*D331,0)</f>
        <v>0</v>
      </c>
      <c r="E366" s="4">
        <f t="shared" ca="1" si="645"/>
        <v>0</v>
      </c>
      <c r="F366" s="4">
        <f t="shared" ca="1" si="645"/>
        <v>0</v>
      </c>
      <c r="G366" s="4">
        <f t="shared" ca="1" si="645"/>
        <v>0</v>
      </c>
      <c r="H366" s="4">
        <f t="shared" ca="1" si="645"/>
        <v>0</v>
      </c>
      <c r="I366" s="4">
        <f t="shared" ca="1" si="645"/>
        <v>0</v>
      </c>
      <c r="J366" s="4">
        <f t="shared" ca="1" si="645"/>
        <v>0</v>
      </c>
      <c r="K366" s="4">
        <f t="shared" ca="1" si="645"/>
        <v>0</v>
      </c>
      <c r="L366" s="4">
        <f t="shared" ca="1" si="645"/>
        <v>0</v>
      </c>
      <c r="M366" s="4">
        <f t="shared" ca="1" si="645"/>
        <v>0</v>
      </c>
      <c r="N366" s="4">
        <f t="shared" ca="1" si="645"/>
        <v>0</v>
      </c>
      <c r="O366" s="4">
        <f t="shared" ca="1" si="645"/>
        <v>0</v>
      </c>
      <c r="P366" s="4">
        <f t="shared" ca="1" si="645"/>
        <v>0</v>
      </c>
      <c r="Q366" s="4">
        <f t="shared" ca="1" si="645"/>
        <v>0</v>
      </c>
      <c r="R366" s="4">
        <f t="shared" ca="1" si="645"/>
        <v>0</v>
      </c>
      <c r="S366" s="4">
        <f t="shared" ca="1" si="645"/>
        <v>0</v>
      </c>
      <c r="T366" s="4">
        <f t="shared" ca="1" si="645"/>
        <v>0</v>
      </c>
      <c r="U366" s="4">
        <f t="shared" ca="1" si="645"/>
        <v>0</v>
      </c>
      <c r="V366" s="4">
        <f t="shared" ca="1" si="645"/>
        <v>0</v>
      </c>
      <c r="W366" s="4">
        <f t="shared" ca="1" si="645"/>
        <v>0</v>
      </c>
      <c r="X366" s="4">
        <f t="shared" ca="1" si="645"/>
        <v>0</v>
      </c>
      <c r="Y366" s="4">
        <f t="shared" ca="1" si="645"/>
        <v>0</v>
      </c>
      <c r="Z366" s="4">
        <f t="shared" ca="1" si="645"/>
        <v>0</v>
      </c>
      <c r="AA366" s="4">
        <f t="shared" ca="1" si="645"/>
        <v>0</v>
      </c>
      <c r="AB366" s="4">
        <f t="shared" ca="1" si="645"/>
        <v>0</v>
      </c>
      <c r="AC366" s="4">
        <f t="shared" ca="1" si="645"/>
        <v>0</v>
      </c>
      <c r="AD366" s="4">
        <f t="shared" ca="1" si="645"/>
        <v>0</v>
      </c>
      <c r="AE366" s="4">
        <f t="shared" ca="1" si="645"/>
        <v>0</v>
      </c>
      <c r="AF366" s="4">
        <f t="shared" ca="1" si="645"/>
        <v>0</v>
      </c>
      <c r="AG366" s="4">
        <f t="shared" ca="1" si="645"/>
        <v>0</v>
      </c>
      <c r="AH366" s="4">
        <f t="shared" ca="1" si="645"/>
        <v>0</v>
      </c>
      <c r="AI366" s="4">
        <f t="shared" ca="1" si="645"/>
        <v>0</v>
      </c>
      <c r="AJ366" s="4">
        <f t="shared" ca="1" si="645"/>
        <v>0</v>
      </c>
      <c r="AK366" s="4">
        <f t="shared" ca="1" si="645"/>
        <v>0</v>
      </c>
      <c r="AL366" s="4">
        <f t="shared" ca="1" si="645"/>
        <v>0</v>
      </c>
      <c r="AM366" s="4">
        <f t="shared" ca="1" si="645"/>
        <v>0</v>
      </c>
      <c r="AN366" s="4">
        <f t="shared" ca="1" si="645"/>
        <v>0</v>
      </c>
      <c r="AO366" s="4">
        <f t="shared" ca="1" si="645"/>
        <v>0</v>
      </c>
      <c r="AP366" s="4">
        <f t="shared" ca="1" si="645"/>
        <v>0</v>
      </c>
      <c r="AQ366" s="4">
        <f t="shared" ca="1" si="645"/>
        <v>0</v>
      </c>
      <c r="AR366" s="4">
        <f t="shared" ca="1" si="645"/>
        <v>0</v>
      </c>
      <c r="AS366" s="4">
        <f t="shared" ca="1" si="645"/>
        <v>0</v>
      </c>
      <c r="AT366" s="4">
        <f t="shared" ca="1" si="645"/>
        <v>0</v>
      </c>
      <c r="AU366" s="4">
        <f t="shared" ca="1" si="645"/>
        <v>0</v>
      </c>
      <c r="AV366" s="4">
        <f t="shared" ca="1" si="645"/>
        <v>0</v>
      </c>
      <c r="AW366" s="4">
        <f t="shared" ca="1" si="645"/>
        <v>0</v>
      </c>
      <c r="AX366" s="4">
        <f t="shared" ca="1" si="645"/>
        <v>0</v>
      </c>
      <c r="AY366" s="4">
        <f t="shared" ca="1" si="645"/>
        <v>0</v>
      </c>
      <c r="AZ366" s="4">
        <f t="shared" ca="1" si="645"/>
        <v>0</v>
      </c>
      <c r="BA366" s="4">
        <f t="shared" ca="1" si="645"/>
        <v>0</v>
      </c>
      <c r="BB366" s="4">
        <f t="shared" ca="1" si="645"/>
        <v>0</v>
      </c>
      <c r="BC366" s="4">
        <f t="shared" ca="1" si="645"/>
        <v>0</v>
      </c>
      <c r="BD366" s="4">
        <f t="shared" ca="1" si="645"/>
        <v>0</v>
      </c>
      <c r="BE366" s="4">
        <f t="shared" ca="1" si="645"/>
        <v>0</v>
      </c>
      <c r="BF366" s="4">
        <f t="shared" ca="1" si="645"/>
        <v>0</v>
      </c>
      <c r="BG366" s="4">
        <f t="shared" ca="1" si="645"/>
        <v>0</v>
      </c>
      <c r="BH366" s="4">
        <f t="shared" ca="1" si="645"/>
        <v>0</v>
      </c>
      <c r="BI366" s="4">
        <f t="shared" ca="1" si="645"/>
        <v>0</v>
      </c>
      <c r="BJ366" s="4">
        <f t="shared" ca="1" si="645"/>
        <v>0</v>
      </c>
      <c r="BK366" s="4">
        <f t="shared" ca="1" si="645"/>
        <v>0</v>
      </c>
      <c r="BL366" s="4">
        <f t="shared" ca="1" si="645"/>
        <v>0</v>
      </c>
      <c r="BM366" s="4">
        <f t="shared" ca="1" si="645"/>
        <v>0</v>
      </c>
      <c r="BN366" s="4">
        <f t="shared" ca="1" si="645"/>
        <v>0</v>
      </c>
      <c r="BO366" s="4">
        <f t="shared" ca="1" si="645"/>
        <v>0</v>
      </c>
      <c r="BP366" s="4">
        <f t="shared" ref="BP366:EA366" ca="1" si="646">MAX((($G$73/$D$121)-(2*BP331))*BP331,0)</f>
        <v>0</v>
      </c>
      <c r="BQ366" s="4">
        <f t="shared" ca="1" si="646"/>
        <v>0</v>
      </c>
      <c r="BR366" s="4">
        <f t="shared" ca="1" si="646"/>
        <v>0</v>
      </c>
      <c r="BS366" s="4">
        <f t="shared" ca="1" si="646"/>
        <v>0</v>
      </c>
      <c r="BT366" s="4">
        <f t="shared" ca="1" si="646"/>
        <v>0</v>
      </c>
      <c r="BU366" s="4">
        <f t="shared" ca="1" si="646"/>
        <v>0</v>
      </c>
      <c r="BV366" s="4">
        <f t="shared" ca="1" si="646"/>
        <v>0</v>
      </c>
      <c r="BW366" s="4">
        <f t="shared" ca="1" si="646"/>
        <v>0</v>
      </c>
      <c r="BX366" s="4">
        <f t="shared" ca="1" si="646"/>
        <v>0</v>
      </c>
      <c r="BY366" s="4">
        <f t="shared" ca="1" si="646"/>
        <v>0</v>
      </c>
      <c r="BZ366" s="4">
        <f t="shared" ca="1" si="646"/>
        <v>0</v>
      </c>
      <c r="CA366" s="4">
        <f t="shared" ca="1" si="646"/>
        <v>0</v>
      </c>
      <c r="CB366" s="4">
        <f t="shared" ca="1" si="646"/>
        <v>0</v>
      </c>
      <c r="CC366" s="4">
        <f t="shared" ca="1" si="646"/>
        <v>0</v>
      </c>
      <c r="CD366" s="4">
        <f t="shared" ca="1" si="646"/>
        <v>0</v>
      </c>
      <c r="CE366" s="4">
        <f t="shared" ca="1" si="646"/>
        <v>0</v>
      </c>
      <c r="CF366" s="4">
        <f t="shared" ca="1" si="646"/>
        <v>0</v>
      </c>
      <c r="CG366" s="4">
        <f t="shared" ca="1" si="646"/>
        <v>0</v>
      </c>
      <c r="CH366" s="4">
        <f t="shared" ca="1" si="646"/>
        <v>0</v>
      </c>
      <c r="CI366" s="4">
        <f t="shared" ca="1" si="646"/>
        <v>0</v>
      </c>
      <c r="CJ366" s="4">
        <f t="shared" ca="1" si="646"/>
        <v>0</v>
      </c>
      <c r="CK366" s="4">
        <f t="shared" ca="1" si="646"/>
        <v>0</v>
      </c>
      <c r="CL366" s="4">
        <f t="shared" ca="1" si="646"/>
        <v>0</v>
      </c>
      <c r="CM366" s="4">
        <f t="shared" ca="1" si="646"/>
        <v>0</v>
      </c>
      <c r="CN366" s="4">
        <f t="shared" ca="1" si="646"/>
        <v>0</v>
      </c>
      <c r="CO366" s="4">
        <f t="shared" ca="1" si="646"/>
        <v>0</v>
      </c>
      <c r="CP366" s="4">
        <f t="shared" ca="1" si="646"/>
        <v>0</v>
      </c>
      <c r="CQ366" s="4">
        <f t="shared" ca="1" si="646"/>
        <v>0</v>
      </c>
      <c r="CR366" s="4">
        <f t="shared" ca="1" si="646"/>
        <v>0</v>
      </c>
      <c r="CS366" s="4">
        <f t="shared" ca="1" si="646"/>
        <v>0</v>
      </c>
      <c r="CT366" s="4">
        <f t="shared" ca="1" si="646"/>
        <v>0</v>
      </c>
      <c r="CU366" s="4">
        <f t="shared" ca="1" si="646"/>
        <v>0</v>
      </c>
      <c r="CV366" s="4">
        <f t="shared" ca="1" si="646"/>
        <v>0</v>
      </c>
      <c r="CW366" s="4">
        <f t="shared" ca="1" si="646"/>
        <v>0</v>
      </c>
      <c r="CX366" s="4">
        <f t="shared" ca="1" si="646"/>
        <v>0</v>
      </c>
      <c r="CY366" s="4">
        <f t="shared" ca="1" si="646"/>
        <v>0</v>
      </c>
      <c r="CZ366" s="4">
        <f t="shared" ca="1" si="646"/>
        <v>0</v>
      </c>
      <c r="DA366" s="4">
        <f t="shared" ca="1" si="646"/>
        <v>0</v>
      </c>
      <c r="DB366" s="4">
        <f t="shared" ca="1" si="646"/>
        <v>0</v>
      </c>
      <c r="DC366" s="4">
        <f t="shared" ca="1" si="646"/>
        <v>0</v>
      </c>
      <c r="DD366" s="4">
        <f t="shared" ca="1" si="646"/>
        <v>0</v>
      </c>
      <c r="DE366" s="4">
        <f t="shared" ca="1" si="646"/>
        <v>0</v>
      </c>
      <c r="DF366" s="4">
        <f t="shared" ca="1" si="646"/>
        <v>0</v>
      </c>
      <c r="DG366" s="4">
        <f t="shared" ca="1" si="646"/>
        <v>0</v>
      </c>
      <c r="DH366" s="4">
        <f t="shared" ca="1" si="646"/>
        <v>0</v>
      </c>
      <c r="DI366" s="4">
        <f t="shared" ca="1" si="646"/>
        <v>0</v>
      </c>
      <c r="DJ366" s="4">
        <f t="shared" ca="1" si="646"/>
        <v>0</v>
      </c>
      <c r="DK366" s="4">
        <f t="shared" ca="1" si="646"/>
        <v>0</v>
      </c>
      <c r="DL366" s="4">
        <f t="shared" ca="1" si="646"/>
        <v>0</v>
      </c>
      <c r="DM366" s="4">
        <f t="shared" ca="1" si="646"/>
        <v>0</v>
      </c>
      <c r="DN366" s="4">
        <f t="shared" ca="1" si="646"/>
        <v>0</v>
      </c>
      <c r="DO366" s="4">
        <f t="shared" ca="1" si="646"/>
        <v>0</v>
      </c>
      <c r="DP366" s="4">
        <f t="shared" ca="1" si="646"/>
        <v>0</v>
      </c>
      <c r="DQ366" s="4">
        <f t="shared" ca="1" si="646"/>
        <v>0</v>
      </c>
      <c r="DR366" s="4">
        <f t="shared" ca="1" si="646"/>
        <v>0</v>
      </c>
      <c r="DS366" s="4">
        <f t="shared" ca="1" si="646"/>
        <v>0</v>
      </c>
      <c r="DT366" s="4">
        <f t="shared" ca="1" si="646"/>
        <v>0</v>
      </c>
      <c r="DU366" s="4">
        <f t="shared" ca="1" si="646"/>
        <v>0</v>
      </c>
      <c r="DV366" s="4">
        <f t="shared" ca="1" si="646"/>
        <v>0</v>
      </c>
      <c r="DW366" s="4">
        <f t="shared" ca="1" si="646"/>
        <v>0</v>
      </c>
      <c r="DX366" s="4">
        <f t="shared" ca="1" si="646"/>
        <v>0</v>
      </c>
      <c r="DY366" s="4">
        <f t="shared" ca="1" si="646"/>
        <v>0</v>
      </c>
      <c r="DZ366" s="4">
        <f t="shared" ca="1" si="646"/>
        <v>0</v>
      </c>
      <c r="EA366" s="4">
        <f t="shared" ca="1" si="646"/>
        <v>0</v>
      </c>
      <c r="EB366" s="4">
        <f t="shared" ref="EB366:GM366" ca="1" si="647">MAX((($G$73/$D$121)-(2*EB331))*EB331,0)</f>
        <v>0</v>
      </c>
      <c r="EC366" s="4">
        <f t="shared" ca="1" si="647"/>
        <v>0</v>
      </c>
      <c r="ED366" s="4">
        <f t="shared" ca="1" si="647"/>
        <v>0</v>
      </c>
      <c r="EE366" s="4">
        <f t="shared" ca="1" si="647"/>
        <v>0</v>
      </c>
      <c r="EF366" s="4">
        <f t="shared" ca="1" si="647"/>
        <v>0</v>
      </c>
      <c r="EG366" s="4">
        <f t="shared" ca="1" si="647"/>
        <v>0</v>
      </c>
      <c r="EH366" s="4">
        <f t="shared" ca="1" si="647"/>
        <v>0</v>
      </c>
      <c r="EI366" s="4">
        <f t="shared" ca="1" si="647"/>
        <v>0</v>
      </c>
      <c r="EJ366" s="4">
        <f t="shared" ca="1" si="647"/>
        <v>0</v>
      </c>
      <c r="EK366" s="4">
        <f t="shared" ca="1" si="647"/>
        <v>0</v>
      </c>
      <c r="EL366" s="4">
        <f t="shared" ca="1" si="647"/>
        <v>0</v>
      </c>
      <c r="EM366" s="4">
        <f t="shared" ca="1" si="647"/>
        <v>0</v>
      </c>
      <c r="EN366" s="4">
        <f t="shared" ca="1" si="647"/>
        <v>0</v>
      </c>
      <c r="EO366" s="4">
        <f t="shared" ca="1" si="647"/>
        <v>0</v>
      </c>
      <c r="EP366" s="4">
        <f t="shared" ca="1" si="647"/>
        <v>0</v>
      </c>
      <c r="EQ366" s="4">
        <f t="shared" ca="1" si="647"/>
        <v>0</v>
      </c>
      <c r="ER366" s="4">
        <f t="shared" ca="1" si="647"/>
        <v>0</v>
      </c>
      <c r="ES366" s="4">
        <f t="shared" ca="1" si="647"/>
        <v>0</v>
      </c>
      <c r="ET366" s="4">
        <f t="shared" ca="1" si="647"/>
        <v>0</v>
      </c>
      <c r="EU366" s="4">
        <f t="shared" ca="1" si="647"/>
        <v>0</v>
      </c>
      <c r="EV366" s="4">
        <f t="shared" ca="1" si="647"/>
        <v>0</v>
      </c>
      <c r="EW366" s="4">
        <f t="shared" ca="1" si="647"/>
        <v>0</v>
      </c>
      <c r="EX366" s="4">
        <f t="shared" ca="1" si="647"/>
        <v>0</v>
      </c>
      <c r="EY366" s="4">
        <f t="shared" ca="1" si="647"/>
        <v>0</v>
      </c>
      <c r="EZ366" s="4">
        <f t="shared" ca="1" si="647"/>
        <v>0</v>
      </c>
      <c r="FA366" s="4">
        <f t="shared" ca="1" si="647"/>
        <v>0</v>
      </c>
      <c r="FB366" s="4">
        <f t="shared" ca="1" si="647"/>
        <v>0</v>
      </c>
      <c r="FC366" s="4">
        <f t="shared" ca="1" si="647"/>
        <v>0</v>
      </c>
      <c r="FD366" s="4">
        <f t="shared" ca="1" si="647"/>
        <v>0</v>
      </c>
      <c r="FE366" s="4">
        <f t="shared" ca="1" si="647"/>
        <v>0</v>
      </c>
      <c r="FF366" s="4">
        <f t="shared" ca="1" si="647"/>
        <v>0</v>
      </c>
      <c r="FG366" s="4">
        <f t="shared" ca="1" si="647"/>
        <v>0</v>
      </c>
      <c r="FH366" s="4">
        <f t="shared" ca="1" si="647"/>
        <v>0</v>
      </c>
      <c r="FI366" s="4">
        <f t="shared" ca="1" si="647"/>
        <v>0</v>
      </c>
      <c r="FJ366" s="4">
        <f t="shared" ca="1" si="647"/>
        <v>0</v>
      </c>
      <c r="FK366" s="4">
        <f t="shared" ca="1" si="647"/>
        <v>0</v>
      </c>
      <c r="FL366" s="4">
        <f t="shared" ca="1" si="647"/>
        <v>0</v>
      </c>
      <c r="FM366" s="4">
        <f t="shared" ca="1" si="647"/>
        <v>0</v>
      </c>
      <c r="FN366" s="4">
        <f t="shared" ca="1" si="647"/>
        <v>0</v>
      </c>
      <c r="FO366" s="4">
        <f t="shared" ca="1" si="647"/>
        <v>0</v>
      </c>
      <c r="FP366" s="4">
        <f t="shared" ca="1" si="647"/>
        <v>0</v>
      </c>
      <c r="FQ366" s="4">
        <f t="shared" ca="1" si="647"/>
        <v>0</v>
      </c>
      <c r="FR366" s="4">
        <f t="shared" ca="1" si="647"/>
        <v>0</v>
      </c>
      <c r="FS366" s="4">
        <f t="shared" ca="1" si="647"/>
        <v>0</v>
      </c>
      <c r="FT366" s="4">
        <f t="shared" ca="1" si="647"/>
        <v>0</v>
      </c>
      <c r="FU366" s="4">
        <f t="shared" ca="1" si="647"/>
        <v>0</v>
      </c>
      <c r="FV366" s="4">
        <f t="shared" ca="1" si="647"/>
        <v>0</v>
      </c>
      <c r="FW366" s="4">
        <f t="shared" ca="1" si="647"/>
        <v>0</v>
      </c>
      <c r="FX366" s="4">
        <f t="shared" ca="1" si="647"/>
        <v>0</v>
      </c>
      <c r="FY366" s="4">
        <f t="shared" ca="1" si="647"/>
        <v>0</v>
      </c>
      <c r="FZ366" s="4">
        <f t="shared" ca="1" si="647"/>
        <v>0</v>
      </c>
      <c r="GA366" s="4">
        <f t="shared" ca="1" si="647"/>
        <v>0</v>
      </c>
      <c r="GB366" s="4">
        <f t="shared" ca="1" si="647"/>
        <v>0</v>
      </c>
      <c r="GC366" s="4">
        <f t="shared" ca="1" si="647"/>
        <v>0</v>
      </c>
      <c r="GD366" s="4">
        <f t="shared" ca="1" si="647"/>
        <v>0</v>
      </c>
      <c r="GE366" s="4">
        <f t="shared" ca="1" si="647"/>
        <v>0</v>
      </c>
      <c r="GF366" s="4">
        <f t="shared" ca="1" si="647"/>
        <v>0</v>
      </c>
      <c r="GG366" s="4">
        <f t="shared" ca="1" si="647"/>
        <v>0</v>
      </c>
      <c r="GH366" s="4">
        <f t="shared" ca="1" si="647"/>
        <v>0</v>
      </c>
      <c r="GI366" s="4">
        <f t="shared" ca="1" si="647"/>
        <v>0</v>
      </c>
      <c r="GJ366" s="4">
        <f t="shared" ca="1" si="647"/>
        <v>0</v>
      </c>
      <c r="GK366" s="4">
        <f t="shared" ca="1" si="647"/>
        <v>0</v>
      </c>
      <c r="GL366" s="4">
        <f t="shared" ca="1" si="647"/>
        <v>0</v>
      </c>
      <c r="GM366" s="4">
        <f t="shared" ca="1" si="647"/>
        <v>0</v>
      </c>
      <c r="GN366" s="4">
        <f t="shared" ref="GN366:IV366" ca="1" si="648">MAX((($G$73/$D$121)-(2*GN331))*GN331,0)</f>
        <v>0</v>
      </c>
      <c r="GO366" s="4">
        <f t="shared" ca="1" si="648"/>
        <v>0</v>
      </c>
      <c r="GP366" s="4">
        <f t="shared" ca="1" si="648"/>
        <v>0</v>
      </c>
      <c r="GQ366" s="4">
        <f t="shared" ca="1" si="648"/>
        <v>0</v>
      </c>
      <c r="GR366" s="4">
        <f t="shared" ca="1" si="648"/>
        <v>0</v>
      </c>
      <c r="GS366" s="4">
        <f t="shared" ca="1" si="648"/>
        <v>0</v>
      </c>
      <c r="GT366" s="4">
        <f t="shared" ca="1" si="648"/>
        <v>0</v>
      </c>
      <c r="GU366" s="4">
        <f t="shared" ca="1" si="648"/>
        <v>0</v>
      </c>
      <c r="GV366" s="4">
        <f t="shared" ca="1" si="648"/>
        <v>0</v>
      </c>
      <c r="GW366" s="4">
        <f t="shared" ca="1" si="648"/>
        <v>0</v>
      </c>
      <c r="GX366" s="4">
        <f t="shared" ca="1" si="648"/>
        <v>0</v>
      </c>
      <c r="GY366" s="4">
        <f t="shared" ca="1" si="648"/>
        <v>0</v>
      </c>
      <c r="GZ366" s="4">
        <f t="shared" ca="1" si="648"/>
        <v>0</v>
      </c>
      <c r="HA366" s="4">
        <f t="shared" ca="1" si="648"/>
        <v>0</v>
      </c>
      <c r="HB366" s="4">
        <f t="shared" ca="1" si="648"/>
        <v>0</v>
      </c>
      <c r="HC366" s="4">
        <f t="shared" ca="1" si="648"/>
        <v>0</v>
      </c>
      <c r="HD366" s="4">
        <f t="shared" ca="1" si="648"/>
        <v>0</v>
      </c>
      <c r="HE366" s="4">
        <f t="shared" ca="1" si="648"/>
        <v>0</v>
      </c>
      <c r="HF366" s="4">
        <f t="shared" ca="1" si="648"/>
        <v>0</v>
      </c>
      <c r="HG366" s="4">
        <f t="shared" ca="1" si="648"/>
        <v>0</v>
      </c>
      <c r="HH366" s="4">
        <f t="shared" ca="1" si="648"/>
        <v>0</v>
      </c>
      <c r="HI366" s="4">
        <f t="shared" ca="1" si="648"/>
        <v>0</v>
      </c>
      <c r="HJ366" s="4">
        <f t="shared" ca="1" si="648"/>
        <v>0</v>
      </c>
      <c r="HK366" s="4">
        <f t="shared" ca="1" si="648"/>
        <v>0</v>
      </c>
      <c r="HL366" s="4">
        <f t="shared" ca="1" si="648"/>
        <v>0</v>
      </c>
      <c r="HM366" s="4">
        <f t="shared" ca="1" si="648"/>
        <v>0</v>
      </c>
      <c r="HN366" s="4">
        <f t="shared" ca="1" si="648"/>
        <v>0</v>
      </c>
      <c r="HO366" s="4">
        <f t="shared" ca="1" si="648"/>
        <v>0</v>
      </c>
      <c r="HP366" s="4">
        <f t="shared" ca="1" si="648"/>
        <v>0</v>
      </c>
      <c r="HQ366" s="4">
        <f t="shared" ca="1" si="648"/>
        <v>0</v>
      </c>
      <c r="HR366" s="4">
        <f t="shared" ca="1" si="648"/>
        <v>0</v>
      </c>
      <c r="HS366" s="4">
        <f t="shared" ca="1" si="648"/>
        <v>0</v>
      </c>
      <c r="HT366" s="4">
        <f t="shared" ca="1" si="648"/>
        <v>0</v>
      </c>
      <c r="HU366" s="4">
        <f t="shared" ca="1" si="648"/>
        <v>0</v>
      </c>
      <c r="HV366" s="4">
        <f t="shared" ca="1" si="648"/>
        <v>0</v>
      </c>
      <c r="HW366" s="4">
        <f t="shared" ca="1" si="648"/>
        <v>0</v>
      </c>
      <c r="HX366" s="4">
        <f t="shared" ca="1" si="648"/>
        <v>0</v>
      </c>
      <c r="HY366" s="4">
        <f t="shared" ca="1" si="648"/>
        <v>0</v>
      </c>
      <c r="HZ366" s="4">
        <f t="shared" ca="1" si="648"/>
        <v>0</v>
      </c>
      <c r="IA366" s="4">
        <f t="shared" ca="1" si="648"/>
        <v>0</v>
      </c>
      <c r="IB366" s="4">
        <f t="shared" ca="1" si="648"/>
        <v>0</v>
      </c>
      <c r="IC366" s="4">
        <f t="shared" ca="1" si="648"/>
        <v>0</v>
      </c>
      <c r="ID366" s="4">
        <f t="shared" ca="1" si="648"/>
        <v>0</v>
      </c>
      <c r="IE366" s="4">
        <f t="shared" ca="1" si="648"/>
        <v>0</v>
      </c>
      <c r="IF366" s="4">
        <f t="shared" ca="1" si="648"/>
        <v>0</v>
      </c>
      <c r="IG366" s="4">
        <f t="shared" ca="1" si="648"/>
        <v>0</v>
      </c>
      <c r="IH366" s="4">
        <f t="shared" ca="1" si="648"/>
        <v>0</v>
      </c>
      <c r="II366" s="4">
        <f t="shared" ca="1" si="648"/>
        <v>0</v>
      </c>
      <c r="IJ366" s="4">
        <f t="shared" ca="1" si="648"/>
        <v>0</v>
      </c>
      <c r="IK366" s="4">
        <f t="shared" ca="1" si="648"/>
        <v>0</v>
      </c>
      <c r="IL366" s="4">
        <f t="shared" ca="1" si="648"/>
        <v>0</v>
      </c>
      <c r="IM366" s="4">
        <f t="shared" ca="1" si="648"/>
        <v>0</v>
      </c>
      <c r="IN366" s="4">
        <f t="shared" ca="1" si="648"/>
        <v>0</v>
      </c>
      <c r="IO366" s="4">
        <f t="shared" ca="1" si="648"/>
        <v>0</v>
      </c>
      <c r="IP366" s="4">
        <f t="shared" ca="1" si="648"/>
        <v>0</v>
      </c>
      <c r="IQ366" s="4">
        <f t="shared" ca="1" si="648"/>
        <v>0</v>
      </c>
      <c r="IR366" s="4">
        <f t="shared" ca="1" si="648"/>
        <v>0</v>
      </c>
      <c r="IS366" s="4">
        <f t="shared" ca="1" si="648"/>
        <v>0</v>
      </c>
      <c r="IT366" s="4">
        <f t="shared" ca="1" si="648"/>
        <v>0</v>
      </c>
      <c r="IU366" s="4">
        <f t="shared" ca="1" si="648"/>
        <v>0</v>
      </c>
      <c r="IV366" s="4">
        <f t="shared" ca="1" si="648"/>
        <v>0</v>
      </c>
    </row>
    <row r="367" spans="1:256" x14ac:dyDescent="0.15">
      <c r="A367" s="49" t="s">
        <v>407</v>
      </c>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row>
    <row r="368" spans="1:256" x14ac:dyDescent="0.15">
      <c r="A368" s="24" t="s">
        <v>245</v>
      </c>
      <c r="B368" s="2" t="s">
        <v>35</v>
      </c>
      <c r="C368" s="4"/>
      <c r="D368" s="4">
        <f t="shared" ref="D368:BO368" ca="1" si="649">MAX($B$121-PI()*(($G$73+D331)^2),0)</f>
        <v>0</v>
      </c>
      <c r="E368" s="4">
        <f t="shared" ca="1" si="649"/>
        <v>0</v>
      </c>
      <c r="F368" s="4">
        <f t="shared" ca="1" si="649"/>
        <v>0</v>
      </c>
      <c r="G368" s="4">
        <f t="shared" ca="1" si="649"/>
        <v>0</v>
      </c>
      <c r="H368" s="4">
        <f t="shared" ca="1" si="649"/>
        <v>0</v>
      </c>
      <c r="I368" s="4">
        <f t="shared" ca="1" si="649"/>
        <v>0</v>
      </c>
      <c r="J368" s="4">
        <f t="shared" ca="1" si="649"/>
        <v>0</v>
      </c>
      <c r="K368" s="4">
        <f t="shared" ca="1" si="649"/>
        <v>0</v>
      </c>
      <c r="L368" s="4">
        <f t="shared" ca="1" si="649"/>
        <v>0</v>
      </c>
      <c r="M368" s="4">
        <f t="shared" ca="1" si="649"/>
        <v>0</v>
      </c>
      <c r="N368" s="4">
        <f t="shared" ca="1" si="649"/>
        <v>0</v>
      </c>
      <c r="O368" s="4">
        <f t="shared" ca="1" si="649"/>
        <v>0</v>
      </c>
      <c r="P368" s="4">
        <f t="shared" ca="1" si="649"/>
        <v>0</v>
      </c>
      <c r="Q368" s="4">
        <f t="shared" ca="1" si="649"/>
        <v>0</v>
      </c>
      <c r="R368" s="4">
        <f t="shared" ca="1" si="649"/>
        <v>0</v>
      </c>
      <c r="S368" s="4">
        <f t="shared" ca="1" si="649"/>
        <v>0</v>
      </c>
      <c r="T368" s="4">
        <f t="shared" ca="1" si="649"/>
        <v>0</v>
      </c>
      <c r="U368" s="4">
        <f t="shared" ca="1" si="649"/>
        <v>0</v>
      </c>
      <c r="V368" s="4">
        <f t="shared" ca="1" si="649"/>
        <v>0</v>
      </c>
      <c r="W368" s="4">
        <f t="shared" ca="1" si="649"/>
        <v>0</v>
      </c>
      <c r="X368" s="4">
        <f t="shared" ca="1" si="649"/>
        <v>0</v>
      </c>
      <c r="Y368" s="4">
        <f t="shared" ca="1" si="649"/>
        <v>0</v>
      </c>
      <c r="Z368" s="4">
        <f t="shared" ca="1" si="649"/>
        <v>0</v>
      </c>
      <c r="AA368" s="4">
        <f t="shared" ca="1" si="649"/>
        <v>0</v>
      </c>
      <c r="AB368" s="4">
        <f t="shared" ca="1" si="649"/>
        <v>0</v>
      </c>
      <c r="AC368" s="4">
        <f t="shared" ca="1" si="649"/>
        <v>0</v>
      </c>
      <c r="AD368" s="4">
        <f t="shared" ca="1" si="649"/>
        <v>0</v>
      </c>
      <c r="AE368" s="4">
        <f t="shared" ca="1" si="649"/>
        <v>0</v>
      </c>
      <c r="AF368" s="4">
        <f t="shared" ca="1" si="649"/>
        <v>0</v>
      </c>
      <c r="AG368" s="4">
        <f t="shared" ca="1" si="649"/>
        <v>0</v>
      </c>
      <c r="AH368" s="4">
        <f t="shared" ca="1" si="649"/>
        <v>0</v>
      </c>
      <c r="AI368" s="4">
        <f t="shared" ca="1" si="649"/>
        <v>0</v>
      </c>
      <c r="AJ368" s="4">
        <f t="shared" ca="1" si="649"/>
        <v>0</v>
      </c>
      <c r="AK368" s="4">
        <f t="shared" ca="1" si="649"/>
        <v>0</v>
      </c>
      <c r="AL368" s="4">
        <f t="shared" ca="1" si="649"/>
        <v>0</v>
      </c>
      <c r="AM368" s="4">
        <f t="shared" ca="1" si="649"/>
        <v>0</v>
      </c>
      <c r="AN368" s="4">
        <f t="shared" ca="1" si="649"/>
        <v>0</v>
      </c>
      <c r="AO368" s="4">
        <f t="shared" ca="1" si="649"/>
        <v>0</v>
      </c>
      <c r="AP368" s="4">
        <f t="shared" ca="1" si="649"/>
        <v>0</v>
      </c>
      <c r="AQ368" s="4">
        <f t="shared" ca="1" si="649"/>
        <v>0</v>
      </c>
      <c r="AR368" s="4">
        <f t="shared" ca="1" si="649"/>
        <v>0</v>
      </c>
      <c r="AS368" s="4">
        <f t="shared" ca="1" si="649"/>
        <v>0</v>
      </c>
      <c r="AT368" s="4">
        <f t="shared" ca="1" si="649"/>
        <v>0</v>
      </c>
      <c r="AU368" s="4">
        <f t="shared" ca="1" si="649"/>
        <v>0</v>
      </c>
      <c r="AV368" s="4">
        <f t="shared" ca="1" si="649"/>
        <v>0</v>
      </c>
      <c r="AW368" s="4">
        <f t="shared" ca="1" si="649"/>
        <v>0</v>
      </c>
      <c r="AX368" s="4">
        <f t="shared" ca="1" si="649"/>
        <v>0</v>
      </c>
      <c r="AY368" s="4">
        <f t="shared" ca="1" si="649"/>
        <v>0</v>
      </c>
      <c r="AZ368" s="4">
        <f t="shared" ca="1" si="649"/>
        <v>0</v>
      </c>
      <c r="BA368" s="4">
        <f t="shared" ca="1" si="649"/>
        <v>0</v>
      </c>
      <c r="BB368" s="4">
        <f t="shared" ca="1" si="649"/>
        <v>0</v>
      </c>
      <c r="BC368" s="4">
        <f t="shared" ca="1" si="649"/>
        <v>0</v>
      </c>
      <c r="BD368" s="4">
        <f t="shared" ca="1" si="649"/>
        <v>0</v>
      </c>
      <c r="BE368" s="4">
        <f t="shared" ca="1" si="649"/>
        <v>0</v>
      </c>
      <c r="BF368" s="4">
        <f t="shared" ca="1" si="649"/>
        <v>0</v>
      </c>
      <c r="BG368" s="4">
        <f t="shared" ca="1" si="649"/>
        <v>0</v>
      </c>
      <c r="BH368" s="4">
        <f t="shared" ca="1" si="649"/>
        <v>0</v>
      </c>
      <c r="BI368" s="4">
        <f t="shared" ca="1" si="649"/>
        <v>0</v>
      </c>
      <c r="BJ368" s="4">
        <f t="shared" ca="1" si="649"/>
        <v>0</v>
      </c>
      <c r="BK368" s="4">
        <f t="shared" ca="1" si="649"/>
        <v>0</v>
      </c>
      <c r="BL368" s="4">
        <f t="shared" ca="1" si="649"/>
        <v>0</v>
      </c>
      <c r="BM368" s="4">
        <f t="shared" ca="1" si="649"/>
        <v>0</v>
      </c>
      <c r="BN368" s="4">
        <f t="shared" ca="1" si="649"/>
        <v>0</v>
      </c>
      <c r="BO368" s="4">
        <f t="shared" ca="1" si="649"/>
        <v>0</v>
      </c>
      <c r="BP368" s="4">
        <f t="shared" ref="BP368:EA368" ca="1" si="650">MAX($B$121-PI()*(($G$73+BP331)^2),0)</f>
        <v>0</v>
      </c>
      <c r="BQ368" s="4">
        <f t="shared" ca="1" si="650"/>
        <v>0</v>
      </c>
      <c r="BR368" s="4">
        <f t="shared" ca="1" si="650"/>
        <v>0</v>
      </c>
      <c r="BS368" s="4">
        <f t="shared" ca="1" si="650"/>
        <v>0</v>
      </c>
      <c r="BT368" s="4">
        <f t="shared" ca="1" si="650"/>
        <v>0</v>
      </c>
      <c r="BU368" s="4">
        <f t="shared" ca="1" si="650"/>
        <v>0</v>
      </c>
      <c r="BV368" s="4">
        <f t="shared" ca="1" si="650"/>
        <v>0</v>
      </c>
      <c r="BW368" s="4">
        <f t="shared" ca="1" si="650"/>
        <v>0</v>
      </c>
      <c r="BX368" s="4">
        <f t="shared" ca="1" si="650"/>
        <v>0</v>
      </c>
      <c r="BY368" s="4">
        <f t="shared" ca="1" si="650"/>
        <v>0</v>
      </c>
      <c r="BZ368" s="4">
        <f t="shared" ca="1" si="650"/>
        <v>0</v>
      </c>
      <c r="CA368" s="4">
        <f t="shared" ca="1" si="650"/>
        <v>0</v>
      </c>
      <c r="CB368" s="4">
        <f t="shared" ca="1" si="650"/>
        <v>0</v>
      </c>
      <c r="CC368" s="4">
        <f t="shared" ca="1" si="650"/>
        <v>0</v>
      </c>
      <c r="CD368" s="4">
        <f t="shared" ca="1" si="650"/>
        <v>0</v>
      </c>
      <c r="CE368" s="4">
        <f t="shared" ca="1" si="650"/>
        <v>0</v>
      </c>
      <c r="CF368" s="4">
        <f t="shared" ca="1" si="650"/>
        <v>0</v>
      </c>
      <c r="CG368" s="4">
        <f t="shared" ca="1" si="650"/>
        <v>0</v>
      </c>
      <c r="CH368" s="4">
        <f t="shared" ca="1" si="650"/>
        <v>0</v>
      </c>
      <c r="CI368" s="4">
        <f t="shared" ca="1" si="650"/>
        <v>0</v>
      </c>
      <c r="CJ368" s="4">
        <f t="shared" ca="1" si="650"/>
        <v>0</v>
      </c>
      <c r="CK368" s="4">
        <f t="shared" ca="1" si="650"/>
        <v>0</v>
      </c>
      <c r="CL368" s="4">
        <f t="shared" ca="1" si="650"/>
        <v>0</v>
      </c>
      <c r="CM368" s="4">
        <f t="shared" ca="1" si="650"/>
        <v>0</v>
      </c>
      <c r="CN368" s="4">
        <f t="shared" ca="1" si="650"/>
        <v>0</v>
      </c>
      <c r="CO368" s="4">
        <f t="shared" ca="1" si="650"/>
        <v>0</v>
      </c>
      <c r="CP368" s="4">
        <f t="shared" ca="1" si="650"/>
        <v>0</v>
      </c>
      <c r="CQ368" s="4">
        <f t="shared" ca="1" si="650"/>
        <v>0</v>
      </c>
      <c r="CR368" s="4">
        <f t="shared" ca="1" si="650"/>
        <v>0</v>
      </c>
      <c r="CS368" s="4">
        <f t="shared" ca="1" si="650"/>
        <v>0</v>
      </c>
      <c r="CT368" s="4">
        <f t="shared" ca="1" si="650"/>
        <v>0</v>
      </c>
      <c r="CU368" s="4">
        <f t="shared" ca="1" si="650"/>
        <v>0</v>
      </c>
      <c r="CV368" s="4">
        <f t="shared" ca="1" si="650"/>
        <v>0</v>
      </c>
      <c r="CW368" s="4">
        <f t="shared" ca="1" si="650"/>
        <v>0</v>
      </c>
      <c r="CX368" s="4">
        <f t="shared" ca="1" si="650"/>
        <v>0</v>
      </c>
      <c r="CY368" s="4">
        <f t="shared" ca="1" si="650"/>
        <v>0</v>
      </c>
      <c r="CZ368" s="4">
        <f t="shared" ca="1" si="650"/>
        <v>0</v>
      </c>
      <c r="DA368" s="4">
        <f t="shared" ca="1" si="650"/>
        <v>0</v>
      </c>
      <c r="DB368" s="4">
        <f t="shared" ca="1" si="650"/>
        <v>0</v>
      </c>
      <c r="DC368" s="4">
        <f t="shared" ca="1" si="650"/>
        <v>0</v>
      </c>
      <c r="DD368" s="4">
        <f t="shared" ca="1" si="650"/>
        <v>0</v>
      </c>
      <c r="DE368" s="4">
        <f t="shared" ca="1" si="650"/>
        <v>0</v>
      </c>
      <c r="DF368" s="4">
        <f t="shared" ca="1" si="650"/>
        <v>0</v>
      </c>
      <c r="DG368" s="4">
        <f t="shared" ca="1" si="650"/>
        <v>0</v>
      </c>
      <c r="DH368" s="4">
        <f t="shared" ca="1" si="650"/>
        <v>0</v>
      </c>
      <c r="DI368" s="4">
        <f t="shared" ca="1" si="650"/>
        <v>0</v>
      </c>
      <c r="DJ368" s="4">
        <f t="shared" ca="1" si="650"/>
        <v>0</v>
      </c>
      <c r="DK368" s="4">
        <f t="shared" ca="1" si="650"/>
        <v>0</v>
      </c>
      <c r="DL368" s="4">
        <f t="shared" ca="1" si="650"/>
        <v>0</v>
      </c>
      <c r="DM368" s="4">
        <f t="shared" ca="1" si="650"/>
        <v>0</v>
      </c>
      <c r="DN368" s="4">
        <f t="shared" ca="1" si="650"/>
        <v>0</v>
      </c>
      <c r="DO368" s="4">
        <f t="shared" ca="1" si="650"/>
        <v>0</v>
      </c>
      <c r="DP368" s="4">
        <f t="shared" ca="1" si="650"/>
        <v>0</v>
      </c>
      <c r="DQ368" s="4">
        <f t="shared" ca="1" si="650"/>
        <v>0</v>
      </c>
      <c r="DR368" s="4">
        <f t="shared" ca="1" si="650"/>
        <v>0</v>
      </c>
      <c r="DS368" s="4">
        <f t="shared" ca="1" si="650"/>
        <v>0</v>
      </c>
      <c r="DT368" s="4">
        <f t="shared" ca="1" si="650"/>
        <v>0</v>
      </c>
      <c r="DU368" s="4">
        <f t="shared" ca="1" si="650"/>
        <v>0</v>
      </c>
      <c r="DV368" s="4">
        <f t="shared" ca="1" si="650"/>
        <v>0</v>
      </c>
      <c r="DW368" s="4">
        <f t="shared" ca="1" si="650"/>
        <v>0</v>
      </c>
      <c r="DX368" s="4">
        <f t="shared" ca="1" si="650"/>
        <v>0</v>
      </c>
      <c r="DY368" s="4">
        <f t="shared" ca="1" si="650"/>
        <v>0</v>
      </c>
      <c r="DZ368" s="4">
        <f t="shared" ca="1" si="650"/>
        <v>0</v>
      </c>
      <c r="EA368" s="4">
        <f t="shared" ca="1" si="650"/>
        <v>0</v>
      </c>
      <c r="EB368" s="4">
        <f t="shared" ref="EB368:GM368" ca="1" si="651">MAX($B$121-PI()*(($G$73+EB331)^2),0)</f>
        <v>0</v>
      </c>
      <c r="EC368" s="4">
        <f t="shared" ca="1" si="651"/>
        <v>0</v>
      </c>
      <c r="ED368" s="4">
        <f t="shared" ca="1" si="651"/>
        <v>0</v>
      </c>
      <c r="EE368" s="4">
        <f t="shared" ca="1" si="651"/>
        <v>0</v>
      </c>
      <c r="EF368" s="4">
        <f t="shared" ca="1" si="651"/>
        <v>0</v>
      </c>
      <c r="EG368" s="4">
        <f t="shared" ca="1" si="651"/>
        <v>0</v>
      </c>
      <c r="EH368" s="4">
        <f t="shared" ca="1" si="651"/>
        <v>0</v>
      </c>
      <c r="EI368" s="4">
        <f t="shared" ca="1" si="651"/>
        <v>0</v>
      </c>
      <c r="EJ368" s="4">
        <f t="shared" ca="1" si="651"/>
        <v>0</v>
      </c>
      <c r="EK368" s="4">
        <f t="shared" ca="1" si="651"/>
        <v>0</v>
      </c>
      <c r="EL368" s="4">
        <f t="shared" ca="1" si="651"/>
        <v>0</v>
      </c>
      <c r="EM368" s="4">
        <f t="shared" ca="1" si="651"/>
        <v>0</v>
      </c>
      <c r="EN368" s="4">
        <f t="shared" ca="1" si="651"/>
        <v>0</v>
      </c>
      <c r="EO368" s="4">
        <f t="shared" ca="1" si="651"/>
        <v>0</v>
      </c>
      <c r="EP368" s="4">
        <f t="shared" ca="1" si="651"/>
        <v>0</v>
      </c>
      <c r="EQ368" s="4">
        <f t="shared" ca="1" si="651"/>
        <v>0</v>
      </c>
      <c r="ER368" s="4">
        <f t="shared" ca="1" si="651"/>
        <v>0</v>
      </c>
      <c r="ES368" s="4">
        <f t="shared" ca="1" si="651"/>
        <v>0</v>
      </c>
      <c r="ET368" s="4">
        <f t="shared" ca="1" si="651"/>
        <v>0</v>
      </c>
      <c r="EU368" s="4">
        <f t="shared" ca="1" si="651"/>
        <v>0</v>
      </c>
      <c r="EV368" s="4">
        <f t="shared" ca="1" si="651"/>
        <v>0</v>
      </c>
      <c r="EW368" s="4">
        <f t="shared" ca="1" si="651"/>
        <v>0</v>
      </c>
      <c r="EX368" s="4">
        <f t="shared" ca="1" si="651"/>
        <v>0</v>
      </c>
      <c r="EY368" s="4">
        <f t="shared" ca="1" si="651"/>
        <v>0</v>
      </c>
      <c r="EZ368" s="4">
        <f t="shared" ca="1" si="651"/>
        <v>0</v>
      </c>
      <c r="FA368" s="4">
        <f t="shared" ca="1" si="651"/>
        <v>0</v>
      </c>
      <c r="FB368" s="4">
        <f t="shared" ca="1" si="651"/>
        <v>0</v>
      </c>
      <c r="FC368" s="4">
        <f t="shared" ca="1" si="651"/>
        <v>0</v>
      </c>
      <c r="FD368" s="4">
        <f t="shared" ca="1" si="651"/>
        <v>0</v>
      </c>
      <c r="FE368" s="4">
        <f t="shared" ca="1" si="651"/>
        <v>0</v>
      </c>
      <c r="FF368" s="4">
        <f t="shared" ca="1" si="651"/>
        <v>0</v>
      </c>
      <c r="FG368" s="4">
        <f t="shared" ca="1" si="651"/>
        <v>0</v>
      </c>
      <c r="FH368" s="4">
        <f t="shared" ca="1" si="651"/>
        <v>0</v>
      </c>
      <c r="FI368" s="4">
        <f t="shared" ca="1" si="651"/>
        <v>0</v>
      </c>
      <c r="FJ368" s="4">
        <f t="shared" ca="1" si="651"/>
        <v>0</v>
      </c>
      <c r="FK368" s="4">
        <f t="shared" ca="1" si="651"/>
        <v>0</v>
      </c>
      <c r="FL368" s="4">
        <f t="shared" ca="1" si="651"/>
        <v>0</v>
      </c>
      <c r="FM368" s="4">
        <f t="shared" ca="1" si="651"/>
        <v>0</v>
      </c>
      <c r="FN368" s="4">
        <f t="shared" ca="1" si="651"/>
        <v>0</v>
      </c>
      <c r="FO368" s="4">
        <f t="shared" ca="1" si="651"/>
        <v>0</v>
      </c>
      <c r="FP368" s="4">
        <f t="shared" ca="1" si="651"/>
        <v>0</v>
      </c>
      <c r="FQ368" s="4">
        <f t="shared" ca="1" si="651"/>
        <v>0</v>
      </c>
      <c r="FR368" s="4">
        <f t="shared" ca="1" si="651"/>
        <v>0</v>
      </c>
      <c r="FS368" s="4">
        <f t="shared" ca="1" si="651"/>
        <v>0</v>
      </c>
      <c r="FT368" s="4">
        <f t="shared" ca="1" si="651"/>
        <v>0</v>
      </c>
      <c r="FU368" s="4">
        <f t="shared" ca="1" si="651"/>
        <v>0</v>
      </c>
      <c r="FV368" s="4">
        <f t="shared" ca="1" si="651"/>
        <v>0</v>
      </c>
      <c r="FW368" s="4">
        <f t="shared" ca="1" si="651"/>
        <v>0</v>
      </c>
      <c r="FX368" s="4">
        <f t="shared" ca="1" si="651"/>
        <v>0</v>
      </c>
      <c r="FY368" s="4">
        <f t="shared" ca="1" si="651"/>
        <v>0</v>
      </c>
      <c r="FZ368" s="4">
        <f t="shared" ca="1" si="651"/>
        <v>0</v>
      </c>
      <c r="GA368" s="4">
        <f t="shared" ca="1" si="651"/>
        <v>0</v>
      </c>
      <c r="GB368" s="4">
        <f t="shared" ca="1" si="651"/>
        <v>0</v>
      </c>
      <c r="GC368" s="4">
        <f t="shared" ca="1" si="651"/>
        <v>0</v>
      </c>
      <c r="GD368" s="4">
        <f t="shared" ca="1" si="651"/>
        <v>0</v>
      </c>
      <c r="GE368" s="4">
        <f t="shared" ca="1" si="651"/>
        <v>0</v>
      </c>
      <c r="GF368" s="4">
        <f t="shared" ca="1" si="651"/>
        <v>0</v>
      </c>
      <c r="GG368" s="4">
        <f t="shared" ca="1" si="651"/>
        <v>0</v>
      </c>
      <c r="GH368" s="4">
        <f t="shared" ca="1" si="651"/>
        <v>0</v>
      </c>
      <c r="GI368" s="4">
        <f t="shared" ca="1" si="651"/>
        <v>0</v>
      </c>
      <c r="GJ368" s="4">
        <f t="shared" ca="1" si="651"/>
        <v>0</v>
      </c>
      <c r="GK368" s="4">
        <f t="shared" ca="1" si="651"/>
        <v>0</v>
      </c>
      <c r="GL368" s="4">
        <f t="shared" ca="1" si="651"/>
        <v>0</v>
      </c>
      <c r="GM368" s="4">
        <f t="shared" ca="1" si="651"/>
        <v>0</v>
      </c>
      <c r="GN368" s="4">
        <f t="shared" ref="GN368:IV368" ca="1" si="652">MAX($B$121-PI()*(($G$73+GN331)^2),0)</f>
        <v>0</v>
      </c>
      <c r="GO368" s="4">
        <f t="shared" ca="1" si="652"/>
        <v>0</v>
      </c>
      <c r="GP368" s="4">
        <f t="shared" ca="1" si="652"/>
        <v>0</v>
      </c>
      <c r="GQ368" s="4">
        <f t="shared" ca="1" si="652"/>
        <v>0</v>
      </c>
      <c r="GR368" s="4">
        <f t="shared" ca="1" si="652"/>
        <v>0</v>
      </c>
      <c r="GS368" s="4">
        <f t="shared" ca="1" si="652"/>
        <v>0</v>
      </c>
      <c r="GT368" s="4">
        <f t="shared" ca="1" si="652"/>
        <v>0</v>
      </c>
      <c r="GU368" s="4">
        <f t="shared" ca="1" si="652"/>
        <v>0</v>
      </c>
      <c r="GV368" s="4">
        <f t="shared" ca="1" si="652"/>
        <v>0</v>
      </c>
      <c r="GW368" s="4">
        <f t="shared" ca="1" si="652"/>
        <v>0</v>
      </c>
      <c r="GX368" s="4">
        <f t="shared" ca="1" si="652"/>
        <v>0</v>
      </c>
      <c r="GY368" s="4">
        <f t="shared" ca="1" si="652"/>
        <v>0</v>
      </c>
      <c r="GZ368" s="4">
        <f t="shared" ca="1" si="652"/>
        <v>0</v>
      </c>
      <c r="HA368" s="4">
        <f t="shared" ca="1" si="652"/>
        <v>0</v>
      </c>
      <c r="HB368" s="4">
        <f t="shared" ca="1" si="652"/>
        <v>0</v>
      </c>
      <c r="HC368" s="4">
        <f t="shared" ca="1" si="652"/>
        <v>0</v>
      </c>
      <c r="HD368" s="4">
        <f t="shared" ca="1" si="652"/>
        <v>0</v>
      </c>
      <c r="HE368" s="4">
        <f t="shared" ca="1" si="652"/>
        <v>0</v>
      </c>
      <c r="HF368" s="4">
        <f t="shared" ca="1" si="652"/>
        <v>0</v>
      </c>
      <c r="HG368" s="4">
        <f t="shared" ca="1" si="652"/>
        <v>0</v>
      </c>
      <c r="HH368" s="4">
        <f t="shared" ca="1" si="652"/>
        <v>0</v>
      </c>
      <c r="HI368" s="4">
        <f t="shared" ca="1" si="652"/>
        <v>0</v>
      </c>
      <c r="HJ368" s="4">
        <f t="shared" ca="1" si="652"/>
        <v>0</v>
      </c>
      <c r="HK368" s="4">
        <f t="shared" ca="1" si="652"/>
        <v>0</v>
      </c>
      <c r="HL368" s="4">
        <f t="shared" ca="1" si="652"/>
        <v>0</v>
      </c>
      <c r="HM368" s="4">
        <f t="shared" ca="1" si="652"/>
        <v>0</v>
      </c>
      <c r="HN368" s="4">
        <f t="shared" ca="1" si="652"/>
        <v>0</v>
      </c>
      <c r="HO368" s="4">
        <f t="shared" ca="1" si="652"/>
        <v>0</v>
      </c>
      <c r="HP368" s="4">
        <f t="shared" ca="1" si="652"/>
        <v>0</v>
      </c>
      <c r="HQ368" s="4">
        <f t="shared" ca="1" si="652"/>
        <v>0</v>
      </c>
      <c r="HR368" s="4">
        <f t="shared" ca="1" si="652"/>
        <v>0</v>
      </c>
      <c r="HS368" s="4">
        <f t="shared" ca="1" si="652"/>
        <v>0</v>
      </c>
      <c r="HT368" s="4">
        <f t="shared" ca="1" si="652"/>
        <v>0</v>
      </c>
      <c r="HU368" s="4">
        <f t="shared" ca="1" si="652"/>
        <v>0</v>
      </c>
      <c r="HV368" s="4">
        <f t="shared" ca="1" si="652"/>
        <v>0</v>
      </c>
      <c r="HW368" s="4">
        <f t="shared" ca="1" si="652"/>
        <v>0</v>
      </c>
      <c r="HX368" s="4">
        <f t="shared" ca="1" si="652"/>
        <v>0</v>
      </c>
      <c r="HY368" s="4">
        <f t="shared" ca="1" si="652"/>
        <v>0</v>
      </c>
      <c r="HZ368" s="4">
        <f t="shared" ca="1" si="652"/>
        <v>0</v>
      </c>
      <c r="IA368" s="4">
        <f t="shared" ca="1" si="652"/>
        <v>0</v>
      </c>
      <c r="IB368" s="4">
        <f t="shared" ca="1" si="652"/>
        <v>0</v>
      </c>
      <c r="IC368" s="4">
        <f t="shared" ca="1" si="652"/>
        <v>0</v>
      </c>
      <c r="ID368" s="4">
        <f t="shared" ca="1" si="652"/>
        <v>0</v>
      </c>
      <c r="IE368" s="4">
        <f t="shared" ca="1" si="652"/>
        <v>0</v>
      </c>
      <c r="IF368" s="4">
        <f t="shared" ca="1" si="652"/>
        <v>0</v>
      </c>
      <c r="IG368" s="4">
        <f t="shared" ca="1" si="652"/>
        <v>0</v>
      </c>
      <c r="IH368" s="4">
        <f t="shared" ca="1" si="652"/>
        <v>0</v>
      </c>
      <c r="II368" s="4">
        <f t="shared" ca="1" si="652"/>
        <v>0</v>
      </c>
      <c r="IJ368" s="4">
        <f t="shared" ca="1" si="652"/>
        <v>0</v>
      </c>
      <c r="IK368" s="4">
        <f t="shared" ca="1" si="652"/>
        <v>0</v>
      </c>
      <c r="IL368" s="4">
        <f t="shared" ca="1" si="652"/>
        <v>0</v>
      </c>
      <c r="IM368" s="4">
        <f t="shared" ca="1" si="652"/>
        <v>0</v>
      </c>
      <c r="IN368" s="4">
        <f t="shared" ca="1" si="652"/>
        <v>0</v>
      </c>
      <c r="IO368" s="4">
        <f t="shared" ca="1" si="652"/>
        <v>0</v>
      </c>
      <c r="IP368" s="4">
        <f t="shared" ca="1" si="652"/>
        <v>0</v>
      </c>
      <c r="IQ368" s="4">
        <f t="shared" ca="1" si="652"/>
        <v>0</v>
      </c>
      <c r="IR368" s="4">
        <f t="shared" ca="1" si="652"/>
        <v>0</v>
      </c>
      <c r="IS368" s="4">
        <f t="shared" ca="1" si="652"/>
        <v>0</v>
      </c>
      <c r="IT368" s="4">
        <f t="shared" ca="1" si="652"/>
        <v>0</v>
      </c>
      <c r="IU368" s="4">
        <f t="shared" ca="1" si="652"/>
        <v>0</v>
      </c>
      <c r="IV368" s="4">
        <f t="shared" ca="1" si="652"/>
        <v>0</v>
      </c>
    </row>
    <row r="369" spans="1:256" x14ac:dyDescent="0.15">
      <c r="A369" s="24" t="s">
        <v>246</v>
      </c>
      <c r="B369" s="2" t="s">
        <v>35</v>
      </c>
      <c r="C369" s="4"/>
      <c r="D369" s="4">
        <f t="shared" ref="D369:BO369" ca="1" si="653">MAX(0.5*($G$73-D331)*ABS($G$73-D331)*6,0)</f>
        <v>0</v>
      </c>
      <c r="E369" s="4">
        <f t="shared" ca="1" si="653"/>
        <v>0</v>
      </c>
      <c r="F369" s="4">
        <f t="shared" ca="1" si="653"/>
        <v>0</v>
      </c>
      <c r="G369" s="4">
        <f t="shared" ca="1" si="653"/>
        <v>0</v>
      </c>
      <c r="H369" s="4">
        <f t="shared" ca="1" si="653"/>
        <v>0</v>
      </c>
      <c r="I369" s="4">
        <f t="shared" ca="1" si="653"/>
        <v>0</v>
      </c>
      <c r="J369" s="4">
        <f t="shared" ca="1" si="653"/>
        <v>0</v>
      </c>
      <c r="K369" s="4">
        <f t="shared" ca="1" si="653"/>
        <v>0</v>
      </c>
      <c r="L369" s="4">
        <f t="shared" ca="1" si="653"/>
        <v>0</v>
      </c>
      <c r="M369" s="4">
        <f t="shared" ca="1" si="653"/>
        <v>0</v>
      </c>
      <c r="N369" s="4">
        <f t="shared" ca="1" si="653"/>
        <v>0</v>
      </c>
      <c r="O369" s="4">
        <f t="shared" ca="1" si="653"/>
        <v>0</v>
      </c>
      <c r="P369" s="4">
        <f t="shared" ca="1" si="653"/>
        <v>0</v>
      </c>
      <c r="Q369" s="4">
        <f t="shared" ca="1" si="653"/>
        <v>0</v>
      </c>
      <c r="R369" s="4">
        <f t="shared" ca="1" si="653"/>
        <v>0</v>
      </c>
      <c r="S369" s="4">
        <f t="shared" ca="1" si="653"/>
        <v>0</v>
      </c>
      <c r="T369" s="4">
        <f t="shared" ca="1" si="653"/>
        <v>0</v>
      </c>
      <c r="U369" s="4">
        <f t="shared" ca="1" si="653"/>
        <v>0</v>
      </c>
      <c r="V369" s="4">
        <f t="shared" ca="1" si="653"/>
        <v>0</v>
      </c>
      <c r="W369" s="4">
        <f t="shared" ca="1" si="653"/>
        <v>0</v>
      </c>
      <c r="X369" s="4">
        <f t="shared" ca="1" si="653"/>
        <v>0</v>
      </c>
      <c r="Y369" s="4">
        <f t="shared" ca="1" si="653"/>
        <v>0</v>
      </c>
      <c r="Z369" s="4">
        <f t="shared" ca="1" si="653"/>
        <v>0</v>
      </c>
      <c r="AA369" s="4">
        <f t="shared" ca="1" si="653"/>
        <v>0</v>
      </c>
      <c r="AB369" s="4">
        <f t="shared" ca="1" si="653"/>
        <v>0</v>
      </c>
      <c r="AC369" s="4">
        <f t="shared" ca="1" si="653"/>
        <v>0</v>
      </c>
      <c r="AD369" s="4">
        <f t="shared" ca="1" si="653"/>
        <v>0</v>
      </c>
      <c r="AE369" s="4">
        <f t="shared" ca="1" si="653"/>
        <v>0</v>
      </c>
      <c r="AF369" s="4">
        <f t="shared" ca="1" si="653"/>
        <v>0</v>
      </c>
      <c r="AG369" s="4">
        <f t="shared" ca="1" si="653"/>
        <v>0</v>
      </c>
      <c r="AH369" s="4">
        <f t="shared" ca="1" si="653"/>
        <v>0</v>
      </c>
      <c r="AI369" s="4">
        <f t="shared" ca="1" si="653"/>
        <v>0</v>
      </c>
      <c r="AJ369" s="4">
        <f t="shared" ca="1" si="653"/>
        <v>0</v>
      </c>
      <c r="AK369" s="4">
        <f t="shared" ca="1" si="653"/>
        <v>0</v>
      </c>
      <c r="AL369" s="4">
        <f t="shared" ca="1" si="653"/>
        <v>0</v>
      </c>
      <c r="AM369" s="4">
        <f t="shared" ca="1" si="653"/>
        <v>0</v>
      </c>
      <c r="AN369" s="4">
        <f t="shared" ca="1" si="653"/>
        <v>0</v>
      </c>
      <c r="AO369" s="4">
        <f t="shared" ca="1" si="653"/>
        <v>0</v>
      </c>
      <c r="AP369" s="4">
        <f t="shared" ca="1" si="653"/>
        <v>0</v>
      </c>
      <c r="AQ369" s="4">
        <f t="shared" ca="1" si="653"/>
        <v>0</v>
      </c>
      <c r="AR369" s="4">
        <f t="shared" ca="1" si="653"/>
        <v>0</v>
      </c>
      <c r="AS369" s="4">
        <f t="shared" ca="1" si="653"/>
        <v>0</v>
      </c>
      <c r="AT369" s="4">
        <f t="shared" ca="1" si="653"/>
        <v>0</v>
      </c>
      <c r="AU369" s="4">
        <f t="shared" ca="1" si="653"/>
        <v>0</v>
      </c>
      <c r="AV369" s="4">
        <f t="shared" ca="1" si="653"/>
        <v>0</v>
      </c>
      <c r="AW369" s="4">
        <f t="shared" ca="1" si="653"/>
        <v>0</v>
      </c>
      <c r="AX369" s="4">
        <f t="shared" ca="1" si="653"/>
        <v>0</v>
      </c>
      <c r="AY369" s="4">
        <f t="shared" ca="1" si="653"/>
        <v>0</v>
      </c>
      <c r="AZ369" s="4">
        <f t="shared" ca="1" si="653"/>
        <v>0</v>
      </c>
      <c r="BA369" s="4">
        <f t="shared" ca="1" si="653"/>
        <v>0</v>
      </c>
      <c r="BB369" s="4">
        <f t="shared" ca="1" si="653"/>
        <v>0</v>
      </c>
      <c r="BC369" s="4">
        <f t="shared" ca="1" si="653"/>
        <v>0</v>
      </c>
      <c r="BD369" s="4">
        <f t="shared" ca="1" si="653"/>
        <v>0</v>
      </c>
      <c r="BE369" s="4">
        <f t="shared" ca="1" si="653"/>
        <v>0</v>
      </c>
      <c r="BF369" s="4">
        <f t="shared" ca="1" si="653"/>
        <v>0</v>
      </c>
      <c r="BG369" s="4">
        <f t="shared" ca="1" si="653"/>
        <v>0</v>
      </c>
      <c r="BH369" s="4">
        <f t="shared" ca="1" si="653"/>
        <v>0</v>
      </c>
      <c r="BI369" s="4">
        <f t="shared" ca="1" si="653"/>
        <v>0</v>
      </c>
      <c r="BJ369" s="4">
        <f t="shared" ca="1" si="653"/>
        <v>0</v>
      </c>
      <c r="BK369" s="4">
        <f t="shared" ca="1" si="653"/>
        <v>0</v>
      </c>
      <c r="BL369" s="4">
        <f t="shared" ca="1" si="653"/>
        <v>0</v>
      </c>
      <c r="BM369" s="4">
        <f t="shared" ca="1" si="653"/>
        <v>0</v>
      </c>
      <c r="BN369" s="4">
        <f t="shared" ca="1" si="653"/>
        <v>0</v>
      </c>
      <c r="BO369" s="4">
        <f t="shared" ca="1" si="653"/>
        <v>0</v>
      </c>
      <c r="BP369" s="4">
        <f t="shared" ref="BP369:EA369" ca="1" si="654">MAX(0.5*($G$73-BP331)*ABS($G$73-BP331)*6,0)</f>
        <v>0</v>
      </c>
      <c r="BQ369" s="4">
        <f t="shared" ca="1" si="654"/>
        <v>0</v>
      </c>
      <c r="BR369" s="4">
        <f t="shared" ca="1" si="654"/>
        <v>0</v>
      </c>
      <c r="BS369" s="4">
        <f t="shared" ca="1" si="654"/>
        <v>0</v>
      </c>
      <c r="BT369" s="4">
        <f t="shared" ca="1" si="654"/>
        <v>0</v>
      </c>
      <c r="BU369" s="4">
        <f t="shared" ca="1" si="654"/>
        <v>0</v>
      </c>
      <c r="BV369" s="4">
        <f t="shared" ca="1" si="654"/>
        <v>0</v>
      </c>
      <c r="BW369" s="4">
        <f t="shared" ca="1" si="654"/>
        <v>0</v>
      </c>
      <c r="BX369" s="4">
        <f t="shared" ca="1" si="654"/>
        <v>0</v>
      </c>
      <c r="BY369" s="4">
        <f t="shared" ca="1" si="654"/>
        <v>0</v>
      </c>
      <c r="BZ369" s="4">
        <f t="shared" ca="1" si="654"/>
        <v>0</v>
      </c>
      <c r="CA369" s="4">
        <f t="shared" ca="1" si="654"/>
        <v>0</v>
      </c>
      <c r="CB369" s="4">
        <f t="shared" ca="1" si="654"/>
        <v>0</v>
      </c>
      <c r="CC369" s="4">
        <f t="shared" ca="1" si="654"/>
        <v>0</v>
      </c>
      <c r="CD369" s="4">
        <f t="shared" ca="1" si="654"/>
        <v>0</v>
      </c>
      <c r="CE369" s="4">
        <f t="shared" ca="1" si="654"/>
        <v>0</v>
      </c>
      <c r="CF369" s="4">
        <f t="shared" ca="1" si="654"/>
        <v>0</v>
      </c>
      <c r="CG369" s="4">
        <f t="shared" ca="1" si="654"/>
        <v>0</v>
      </c>
      <c r="CH369" s="4">
        <f t="shared" ca="1" si="654"/>
        <v>0</v>
      </c>
      <c r="CI369" s="4">
        <f t="shared" ca="1" si="654"/>
        <v>0</v>
      </c>
      <c r="CJ369" s="4">
        <f t="shared" ca="1" si="654"/>
        <v>0</v>
      </c>
      <c r="CK369" s="4">
        <f t="shared" ca="1" si="654"/>
        <v>0</v>
      </c>
      <c r="CL369" s="4">
        <f t="shared" ca="1" si="654"/>
        <v>0</v>
      </c>
      <c r="CM369" s="4">
        <f t="shared" ca="1" si="654"/>
        <v>0</v>
      </c>
      <c r="CN369" s="4">
        <f t="shared" ca="1" si="654"/>
        <v>0</v>
      </c>
      <c r="CO369" s="4">
        <f t="shared" ca="1" si="654"/>
        <v>0</v>
      </c>
      <c r="CP369" s="4">
        <f t="shared" ca="1" si="654"/>
        <v>0</v>
      </c>
      <c r="CQ369" s="4">
        <f t="shared" ca="1" si="654"/>
        <v>0</v>
      </c>
      <c r="CR369" s="4">
        <f t="shared" ca="1" si="654"/>
        <v>0</v>
      </c>
      <c r="CS369" s="4">
        <f t="shared" ca="1" si="654"/>
        <v>0</v>
      </c>
      <c r="CT369" s="4">
        <f t="shared" ca="1" si="654"/>
        <v>0</v>
      </c>
      <c r="CU369" s="4">
        <f t="shared" ca="1" si="654"/>
        <v>0</v>
      </c>
      <c r="CV369" s="4">
        <f t="shared" ca="1" si="654"/>
        <v>0</v>
      </c>
      <c r="CW369" s="4">
        <f t="shared" ca="1" si="654"/>
        <v>0</v>
      </c>
      <c r="CX369" s="4">
        <f t="shared" ca="1" si="654"/>
        <v>0</v>
      </c>
      <c r="CY369" s="4">
        <f t="shared" ca="1" si="654"/>
        <v>0</v>
      </c>
      <c r="CZ369" s="4">
        <f t="shared" ca="1" si="654"/>
        <v>0</v>
      </c>
      <c r="DA369" s="4">
        <f t="shared" ca="1" si="654"/>
        <v>0</v>
      </c>
      <c r="DB369" s="4">
        <f t="shared" ca="1" si="654"/>
        <v>0</v>
      </c>
      <c r="DC369" s="4">
        <f t="shared" ca="1" si="654"/>
        <v>0</v>
      </c>
      <c r="DD369" s="4">
        <f t="shared" ca="1" si="654"/>
        <v>0</v>
      </c>
      <c r="DE369" s="4">
        <f t="shared" ca="1" si="654"/>
        <v>0</v>
      </c>
      <c r="DF369" s="4">
        <f t="shared" ca="1" si="654"/>
        <v>0</v>
      </c>
      <c r="DG369" s="4">
        <f t="shared" ca="1" si="654"/>
        <v>0</v>
      </c>
      <c r="DH369" s="4">
        <f t="shared" ca="1" si="654"/>
        <v>0</v>
      </c>
      <c r="DI369" s="4">
        <f t="shared" ca="1" si="654"/>
        <v>0</v>
      </c>
      <c r="DJ369" s="4">
        <f t="shared" ca="1" si="654"/>
        <v>0</v>
      </c>
      <c r="DK369" s="4">
        <f t="shared" ca="1" si="654"/>
        <v>0</v>
      </c>
      <c r="DL369" s="4">
        <f t="shared" ca="1" si="654"/>
        <v>0</v>
      </c>
      <c r="DM369" s="4">
        <f t="shared" ca="1" si="654"/>
        <v>0</v>
      </c>
      <c r="DN369" s="4">
        <f t="shared" ca="1" si="654"/>
        <v>0</v>
      </c>
      <c r="DO369" s="4">
        <f t="shared" ca="1" si="654"/>
        <v>0</v>
      </c>
      <c r="DP369" s="4">
        <f t="shared" ca="1" si="654"/>
        <v>0</v>
      </c>
      <c r="DQ369" s="4">
        <f t="shared" ca="1" si="654"/>
        <v>0</v>
      </c>
      <c r="DR369" s="4">
        <f t="shared" ca="1" si="654"/>
        <v>0</v>
      </c>
      <c r="DS369" s="4">
        <f t="shared" ca="1" si="654"/>
        <v>0</v>
      </c>
      <c r="DT369" s="4">
        <f t="shared" ca="1" si="654"/>
        <v>0</v>
      </c>
      <c r="DU369" s="4">
        <f t="shared" ca="1" si="654"/>
        <v>0</v>
      </c>
      <c r="DV369" s="4">
        <f t="shared" ca="1" si="654"/>
        <v>0</v>
      </c>
      <c r="DW369" s="4">
        <f t="shared" ca="1" si="654"/>
        <v>0</v>
      </c>
      <c r="DX369" s="4">
        <f t="shared" ca="1" si="654"/>
        <v>0</v>
      </c>
      <c r="DY369" s="4">
        <f t="shared" ca="1" si="654"/>
        <v>0</v>
      </c>
      <c r="DZ369" s="4">
        <f t="shared" ca="1" si="654"/>
        <v>0</v>
      </c>
      <c r="EA369" s="4">
        <f t="shared" ca="1" si="654"/>
        <v>0</v>
      </c>
      <c r="EB369" s="4">
        <f t="shared" ref="EB369:GM369" ca="1" si="655">MAX(0.5*($G$73-EB331)*ABS($G$73-EB331)*6,0)</f>
        <v>0</v>
      </c>
      <c r="EC369" s="4">
        <f t="shared" ca="1" si="655"/>
        <v>0</v>
      </c>
      <c r="ED369" s="4">
        <f t="shared" ca="1" si="655"/>
        <v>0</v>
      </c>
      <c r="EE369" s="4">
        <f t="shared" ca="1" si="655"/>
        <v>0</v>
      </c>
      <c r="EF369" s="4">
        <f t="shared" ca="1" si="655"/>
        <v>0</v>
      </c>
      <c r="EG369" s="4">
        <f t="shared" ca="1" si="655"/>
        <v>0</v>
      </c>
      <c r="EH369" s="4">
        <f t="shared" ca="1" si="655"/>
        <v>0</v>
      </c>
      <c r="EI369" s="4">
        <f t="shared" ca="1" si="655"/>
        <v>0</v>
      </c>
      <c r="EJ369" s="4">
        <f t="shared" ca="1" si="655"/>
        <v>0</v>
      </c>
      <c r="EK369" s="4">
        <f t="shared" ca="1" si="655"/>
        <v>0</v>
      </c>
      <c r="EL369" s="4">
        <f t="shared" ca="1" si="655"/>
        <v>0</v>
      </c>
      <c r="EM369" s="4">
        <f t="shared" ca="1" si="655"/>
        <v>0</v>
      </c>
      <c r="EN369" s="4">
        <f t="shared" ca="1" si="655"/>
        <v>0</v>
      </c>
      <c r="EO369" s="4">
        <f t="shared" ca="1" si="655"/>
        <v>0</v>
      </c>
      <c r="EP369" s="4">
        <f t="shared" ca="1" si="655"/>
        <v>0</v>
      </c>
      <c r="EQ369" s="4">
        <f t="shared" ca="1" si="655"/>
        <v>0</v>
      </c>
      <c r="ER369" s="4">
        <f t="shared" ca="1" si="655"/>
        <v>0</v>
      </c>
      <c r="ES369" s="4">
        <f t="shared" ca="1" si="655"/>
        <v>0</v>
      </c>
      <c r="ET369" s="4">
        <f t="shared" ca="1" si="655"/>
        <v>0</v>
      </c>
      <c r="EU369" s="4">
        <f t="shared" ca="1" si="655"/>
        <v>0</v>
      </c>
      <c r="EV369" s="4">
        <f t="shared" ca="1" si="655"/>
        <v>0</v>
      </c>
      <c r="EW369" s="4">
        <f t="shared" ca="1" si="655"/>
        <v>0</v>
      </c>
      <c r="EX369" s="4">
        <f t="shared" ca="1" si="655"/>
        <v>0</v>
      </c>
      <c r="EY369" s="4">
        <f t="shared" ca="1" si="655"/>
        <v>0</v>
      </c>
      <c r="EZ369" s="4">
        <f t="shared" ca="1" si="655"/>
        <v>0</v>
      </c>
      <c r="FA369" s="4">
        <f t="shared" ca="1" si="655"/>
        <v>0</v>
      </c>
      <c r="FB369" s="4">
        <f t="shared" ca="1" si="655"/>
        <v>0</v>
      </c>
      <c r="FC369" s="4">
        <f t="shared" ca="1" si="655"/>
        <v>0</v>
      </c>
      <c r="FD369" s="4">
        <f t="shared" ca="1" si="655"/>
        <v>0</v>
      </c>
      <c r="FE369" s="4">
        <f t="shared" ca="1" si="655"/>
        <v>0</v>
      </c>
      <c r="FF369" s="4">
        <f t="shared" ca="1" si="655"/>
        <v>0</v>
      </c>
      <c r="FG369" s="4">
        <f t="shared" ca="1" si="655"/>
        <v>0</v>
      </c>
      <c r="FH369" s="4">
        <f t="shared" ca="1" si="655"/>
        <v>0</v>
      </c>
      <c r="FI369" s="4">
        <f t="shared" ca="1" si="655"/>
        <v>0</v>
      </c>
      <c r="FJ369" s="4">
        <f t="shared" ca="1" si="655"/>
        <v>0</v>
      </c>
      <c r="FK369" s="4">
        <f t="shared" ca="1" si="655"/>
        <v>0</v>
      </c>
      <c r="FL369" s="4">
        <f t="shared" ca="1" si="655"/>
        <v>0</v>
      </c>
      <c r="FM369" s="4">
        <f t="shared" ca="1" si="655"/>
        <v>0</v>
      </c>
      <c r="FN369" s="4">
        <f t="shared" ca="1" si="655"/>
        <v>0</v>
      </c>
      <c r="FO369" s="4">
        <f t="shared" ca="1" si="655"/>
        <v>0</v>
      </c>
      <c r="FP369" s="4">
        <f t="shared" ca="1" si="655"/>
        <v>0</v>
      </c>
      <c r="FQ369" s="4">
        <f t="shared" ca="1" si="655"/>
        <v>0</v>
      </c>
      <c r="FR369" s="4">
        <f t="shared" ca="1" si="655"/>
        <v>0</v>
      </c>
      <c r="FS369" s="4">
        <f t="shared" ca="1" si="655"/>
        <v>0</v>
      </c>
      <c r="FT369" s="4">
        <f t="shared" ca="1" si="655"/>
        <v>0</v>
      </c>
      <c r="FU369" s="4">
        <f t="shared" ca="1" si="655"/>
        <v>0</v>
      </c>
      <c r="FV369" s="4">
        <f t="shared" ca="1" si="655"/>
        <v>0</v>
      </c>
      <c r="FW369" s="4">
        <f t="shared" ca="1" si="655"/>
        <v>0</v>
      </c>
      <c r="FX369" s="4">
        <f t="shared" ca="1" si="655"/>
        <v>0</v>
      </c>
      <c r="FY369" s="4">
        <f t="shared" ca="1" si="655"/>
        <v>0</v>
      </c>
      <c r="FZ369" s="4">
        <f t="shared" ca="1" si="655"/>
        <v>0</v>
      </c>
      <c r="GA369" s="4">
        <f t="shared" ca="1" si="655"/>
        <v>0</v>
      </c>
      <c r="GB369" s="4">
        <f t="shared" ca="1" si="655"/>
        <v>0</v>
      </c>
      <c r="GC369" s="4">
        <f t="shared" ca="1" si="655"/>
        <v>0</v>
      </c>
      <c r="GD369" s="4">
        <f t="shared" ca="1" si="655"/>
        <v>0</v>
      </c>
      <c r="GE369" s="4">
        <f t="shared" ca="1" si="655"/>
        <v>0</v>
      </c>
      <c r="GF369" s="4">
        <f t="shared" ca="1" si="655"/>
        <v>0</v>
      </c>
      <c r="GG369" s="4">
        <f t="shared" ca="1" si="655"/>
        <v>0</v>
      </c>
      <c r="GH369" s="4">
        <f t="shared" ca="1" si="655"/>
        <v>0</v>
      </c>
      <c r="GI369" s="4">
        <f t="shared" ca="1" si="655"/>
        <v>0</v>
      </c>
      <c r="GJ369" s="4">
        <f t="shared" ca="1" si="655"/>
        <v>0</v>
      </c>
      <c r="GK369" s="4">
        <f t="shared" ca="1" si="655"/>
        <v>0</v>
      </c>
      <c r="GL369" s="4">
        <f t="shared" ca="1" si="655"/>
        <v>0</v>
      </c>
      <c r="GM369" s="4">
        <f t="shared" ca="1" si="655"/>
        <v>0</v>
      </c>
      <c r="GN369" s="4">
        <f t="shared" ref="GN369:IV369" ca="1" si="656">MAX(0.5*($G$73-GN331)*ABS($G$73-GN331)*6,0)</f>
        <v>0</v>
      </c>
      <c r="GO369" s="4">
        <f t="shared" ca="1" si="656"/>
        <v>0</v>
      </c>
      <c r="GP369" s="4">
        <f t="shared" ca="1" si="656"/>
        <v>0</v>
      </c>
      <c r="GQ369" s="4">
        <f t="shared" ca="1" si="656"/>
        <v>0</v>
      </c>
      <c r="GR369" s="4">
        <f t="shared" ca="1" si="656"/>
        <v>0</v>
      </c>
      <c r="GS369" s="4">
        <f t="shared" ca="1" si="656"/>
        <v>0</v>
      </c>
      <c r="GT369" s="4">
        <f t="shared" ca="1" si="656"/>
        <v>0</v>
      </c>
      <c r="GU369" s="4">
        <f t="shared" ca="1" si="656"/>
        <v>0</v>
      </c>
      <c r="GV369" s="4">
        <f t="shared" ca="1" si="656"/>
        <v>0</v>
      </c>
      <c r="GW369" s="4">
        <f t="shared" ca="1" si="656"/>
        <v>0</v>
      </c>
      <c r="GX369" s="4">
        <f t="shared" ca="1" si="656"/>
        <v>0</v>
      </c>
      <c r="GY369" s="4">
        <f t="shared" ca="1" si="656"/>
        <v>0</v>
      </c>
      <c r="GZ369" s="4">
        <f t="shared" ca="1" si="656"/>
        <v>0</v>
      </c>
      <c r="HA369" s="4">
        <f t="shared" ca="1" si="656"/>
        <v>0</v>
      </c>
      <c r="HB369" s="4">
        <f t="shared" ca="1" si="656"/>
        <v>0</v>
      </c>
      <c r="HC369" s="4">
        <f t="shared" ca="1" si="656"/>
        <v>0</v>
      </c>
      <c r="HD369" s="4">
        <f t="shared" ca="1" si="656"/>
        <v>0</v>
      </c>
      <c r="HE369" s="4">
        <f t="shared" ca="1" si="656"/>
        <v>0</v>
      </c>
      <c r="HF369" s="4">
        <f t="shared" ca="1" si="656"/>
        <v>0</v>
      </c>
      <c r="HG369" s="4">
        <f t="shared" ca="1" si="656"/>
        <v>0</v>
      </c>
      <c r="HH369" s="4">
        <f t="shared" ca="1" si="656"/>
        <v>0</v>
      </c>
      <c r="HI369" s="4">
        <f t="shared" ca="1" si="656"/>
        <v>0</v>
      </c>
      <c r="HJ369" s="4">
        <f t="shared" ca="1" si="656"/>
        <v>0</v>
      </c>
      <c r="HK369" s="4">
        <f t="shared" ca="1" si="656"/>
        <v>0</v>
      </c>
      <c r="HL369" s="4">
        <f t="shared" ca="1" si="656"/>
        <v>0</v>
      </c>
      <c r="HM369" s="4">
        <f t="shared" ca="1" si="656"/>
        <v>0</v>
      </c>
      <c r="HN369" s="4">
        <f t="shared" ca="1" si="656"/>
        <v>0</v>
      </c>
      <c r="HO369" s="4">
        <f t="shared" ca="1" si="656"/>
        <v>0</v>
      </c>
      <c r="HP369" s="4">
        <f t="shared" ca="1" si="656"/>
        <v>0</v>
      </c>
      <c r="HQ369" s="4">
        <f t="shared" ca="1" si="656"/>
        <v>0</v>
      </c>
      <c r="HR369" s="4">
        <f t="shared" ca="1" si="656"/>
        <v>0</v>
      </c>
      <c r="HS369" s="4">
        <f t="shared" ca="1" si="656"/>
        <v>0</v>
      </c>
      <c r="HT369" s="4">
        <f t="shared" ca="1" si="656"/>
        <v>0</v>
      </c>
      <c r="HU369" s="4">
        <f t="shared" ca="1" si="656"/>
        <v>0</v>
      </c>
      <c r="HV369" s="4">
        <f t="shared" ca="1" si="656"/>
        <v>0</v>
      </c>
      <c r="HW369" s="4">
        <f t="shared" ca="1" si="656"/>
        <v>0</v>
      </c>
      <c r="HX369" s="4">
        <f t="shared" ca="1" si="656"/>
        <v>0</v>
      </c>
      <c r="HY369" s="4">
        <f t="shared" ca="1" si="656"/>
        <v>0</v>
      </c>
      <c r="HZ369" s="4">
        <f t="shared" ca="1" si="656"/>
        <v>0</v>
      </c>
      <c r="IA369" s="4">
        <f t="shared" ca="1" si="656"/>
        <v>0</v>
      </c>
      <c r="IB369" s="4">
        <f t="shared" ca="1" si="656"/>
        <v>0</v>
      </c>
      <c r="IC369" s="4">
        <f t="shared" ca="1" si="656"/>
        <v>0</v>
      </c>
      <c r="ID369" s="4">
        <f t="shared" ca="1" si="656"/>
        <v>0</v>
      </c>
      <c r="IE369" s="4">
        <f t="shared" ca="1" si="656"/>
        <v>0</v>
      </c>
      <c r="IF369" s="4">
        <f t="shared" ca="1" si="656"/>
        <v>0</v>
      </c>
      <c r="IG369" s="4">
        <f t="shared" ca="1" si="656"/>
        <v>0</v>
      </c>
      <c r="IH369" s="4">
        <f t="shared" ca="1" si="656"/>
        <v>0</v>
      </c>
      <c r="II369" s="4">
        <f t="shared" ca="1" si="656"/>
        <v>0</v>
      </c>
      <c r="IJ369" s="4">
        <f t="shared" ca="1" si="656"/>
        <v>0</v>
      </c>
      <c r="IK369" s="4">
        <f t="shared" ca="1" si="656"/>
        <v>0</v>
      </c>
      <c r="IL369" s="4">
        <f t="shared" ca="1" si="656"/>
        <v>0</v>
      </c>
      <c r="IM369" s="4">
        <f t="shared" ca="1" si="656"/>
        <v>0</v>
      </c>
      <c r="IN369" s="4">
        <f t="shared" ca="1" si="656"/>
        <v>0</v>
      </c>
      <c r="IO369" s="4">
        <f t="shared" ca="1" si="656"/>
        <v>0</v>
      </c>
      <c r="IP369" s="4">
        <f t="shared" ca="1" si="656"/>
        <v>0</v>
      </c>
      <c r="IQ369" s="4">
        <f t="shared" ca="1" si="656"/>
        <v>0</v>
      </c>
      <c r="IR369" s="4">
        <f t="shared" ca="1" si="656"/>
        <v>0</v>
      </c>
      <c r="IS369" s="4">
        <f t="shared" ca="1" si="656"/>
        <v>0</v>
      </c>
      <c r="IT369" s="4">
        <f t="shared" ca="1" si="656"/>
        <v>0</v>
      </c>
      <c r="IU369" s="4">
        <f t="shared" ca="1" si="656"/>
        <v>0</v>
      </c>
      <c r="IV369" s="4">
        <f t="shared" ca="1" si="656"/>
        <v>0</v>
      </c>
    </row>
    <row r="370" spans="1:256" x14ac:dyDescent="0.15">
      <c r="A370" s="24" t="s">
        <v>247</v>
      </c>
      <c r="B370" s="2" t="s">
        <v>35</v>
      </c>
      <c r="C370" s="4"/>
      <c r="D370" s="4">
        <f t="shared" ref="D370:BO370" ca="1" si="657">MAX(($G$73-2*D331)*2*D331,0)*6</f>
        <v>0</v>
      </c>
      <c r="E370" s="4">
        <f t="shared" ca="1" si="657"/>
        <v>0</v>
      </c>
      <c r="F370" s="4">
        <f t="shared" ca="1" si="657"/>
        <v>0</v>
      </c>
      <c r="G370" s="4">
        <f t="shared" ca="1" si="657"/>
        <v>0</v>
      </c>
      <c r="H370" s="4">
        <f t="shared" ca="1" si="657"/>
        <v>0</v>
      </c>
      <c r="I370" s="4">
        <f t="shared" ca="1" si="657"/>
        <v>0</v>
      </c>
      <c r="J370" s="4">
        <f t="shared" ca="1" si="657"/>
        <v>0</v>
      </c>
      <c r="K370" s="4">
        <f t="shared" ca="1" si="657"/>
        <v>0</v>
      </c>
      <c r="L370" s="4">
        <f t="shared" ca="1" si="657"/>
        <v>0</v>
      </c>
      <c r="M370" s="4">
        <f t="shared" ca="1" si="657"/>
        <v>0</v>
      </c>
      <c r="N370" s="4">
        <f t="shared" ca="1" si="657"/>
        <v>0</v>
      </c>
      <c r="O370" s="4">
        <f t="shared" ca="1" si="657"/>
        <v>0</v>
      </c>
      <c r="P370" s="4">
        <f t="shared" ca="1" si="657"/>
        <v>0</v>
      </c>
      <c r="Q370" s="4">
        <f t="shared" ca="1" si="657"/>
        <v>0</v>
      </c>
      <c r="R370" s="4">
        <f t="shared" ca="1" si="657"/>
        <v>0</v>
      </c>
      <c r="S370" s="4">
        <f t="shared" ca="1" si="657"/>
        <v>0</v>
      </c>
      <c r="T370" s="4">
        <f t="shared" ca="1" si="657"/>
        <v>0</v>
      </c>
      <c r="U370" s="4">
        <f t="shared" ca="1" si="657"/>
        <v>0</v>
      </c>
      <c r="V370" s="4">
        <f t="shared" ca="1" si="657"/>
        <v>0</v>
      </c>
      <c r="W370" s="4">
        <f t="shared" ca="1" si="657"/>
        <v>0</v>
      </c>
      <c r="X370" s="4">
        <f t="shared" ca="1" si="657"/>
        <v>0</v>
      </c>
      <c r="Y370" s="4">
        <f t="shared" ca="1" si="657"/>
        <v>0</v>
      </c>
      <c r="Z370" s="4">
        <f t="shared" ca="1" si="657"/>
        <v>0</v>
      </c>
      <c r="AA370" s="4">
        <f t="shared" ca="1" si="657"/>
        <v>0</v>
      </c>
      <c r="AB370" s="4">
        <f t="shared" ca="1" si="657"/>
        <v>0</v>
      </c>
      <c r="AC370" s="4">
        <f t="shared" ca="1" si="657"/>
        <v>0</v>
      </c>
      <c r="AD370" s="4">
        <f t="shared" ca="1" si="657"/>
        <v>0</v>
      </c>
      <c r="AE370" s="4">
        <f t="shared" ca="1" si="657"/>
        <v>0</v>
      </c>
      <c r="AF370" s="4">
        <f t="shared" ca="1" si="657"/>
        <v>0</v>
      </c>
      <c r="AG370" s="4">
        <f t="shared" ca="1" si="657"/>
        <v>0</v>
      </c>
      <c r="AH370" s="4">
        <f t="shared" ca="1" si="657"/>
        <v>0</v>
      </c>
      <c r="AI370" s="4">
        <f t="shared" ca="1" si="657"/>
        <v>0</v>
      </c>
      <c r="AJ370" s="4">
        <f t="shared" ca="1" si="657"/>
        <v>0</v>
      </c>
      <c r="AK370" s="4">
        <f t="shared" ca="1" si="657"/>
        <v>0</v>
      </c>
      <c r="AL370" s="4">
        <f t="shared" ca="1" si="657"/>
        <v>0</v>
      </c>
      <c r="AM370" s="4">
        <f t="shared" ca="1" si="657"/>
        <v>0</v>
      </c>
      <c r="AN370" s="4">
        <f t="shared" ca="1" si="657"/>
        <v>0</v>
      </c>
      <c r="AO370" s="4">
        <f t="shared" ca="1" si="657"/>
        <v>0</v>
      </c>
      <c r="AP370" s="4">
        <f t="shared" ca="1" si="657"/>
        <v>0</v>
      </c>
      <c r="AQ370" s="4">
        <f t="shared" ca="1" si="657"/>
        <v>0</v>
      </c>
      <c r="AR370" s="4">
        <f t="shared" ca="1" si="657"/>
        <v>0</v>
      </c>
      <c r="AS370" s="4">
        <f t="shared" ca="1" si="657"/>
        <v>0</v>
      </c>
      <c r="AT370" s="4">
        <f t="shared" ca="1" si="657"/>
        <v>0</v>
      </c>
      <c r="AU370" s="4">
        <f t="shared" ca="1" si="657"/>
        <v>0</v>
      </c>
      <c r="AV370" s="4">
        <f t="shared" ca="1" si="657"/>
        <v>0</v>
      </c>
      <c r="AW370" s="4">
        <f t="shared" ca="1" si="657"/>
        <v>0</v>
      </c>
      <c r="AX370" s="4">
        <f t="shared" ca="1" si="657"/>
        <v>0</v>
      </c>
      <c r="AY370" s="4">
        <f t="shared" ca="1" si="657"/>
        <v>0</v>
      </c>
      <c r="AZ370" s="4">
        <f t="shared" ca="1" si="657"/>
        <v>0</v>
      </c>
      <c r="BA370" s="4">
        <f t="shared" ca="1" si="657"/>
        <v>0</v>
      </c>
      <c r="BB370" s="4">
        <f t="shared" ca="1" si="657"/>
        <v>0</v>
      </c>
      <c r="BC370" s="4">
        <f t="shared" ca="1" si="657"/>
        <v>0</v>
      </c>
      <c r="BD370" s="4">
        <f t="shared" ca="1" si="657"/>
        <v>0</v>
      </c>
      <c r="BE370" s="4">
        <f t="shared" ca="1" si="657"/>
        <v>0</v>
      </c>
      <c r="BF370" s="4">
        <f t="shared" ca="1" si="657"/>
        <v>0</v>
      </c>
      <c r="BG370" s="4">
        <f t="shared" ca="1" si="657"/>
        <v>0</v>
      </c>
      <c r="BH370" s="4">
        <f t="shared" ca="1" si="657"/>
        <v>0</v>
      </c>
      <c r="BI370" s="4">
        <f t="shared" ca="1" si="657"/>
        <v>0</v>
      </c>
      <c r="BJ370" s="4">
        <f t="shared" ca="1" si="657"/>
        <v>0</v>
      </c>
      <c r="BK370" s="4">
        <f t="shared" ca="1" si="657"/>
        <v>0</v>
      </c>
      <c r="BL370" s="4">
        <f t="shared" ca="1" si="657"/>
        <v>0</v>
      </c>
      <c r="BM370" s="4">
        <f t="shared" ca="1" si="657"/>
        <v>0</v>
      </c>
      <c r="BN370" s="4">
        <f t="shared" ca="1" si="657"/>
        <v>0</v>
      </c>
      <c r="BO370" s="4">
        <f t="shared" ca="1" si="657"/>
        <v>0</v>
      </c>
      <c r="BP370" s="4">
        <f t="shared" ref="BP370:EA370" ca="1" si="658">MAX(($G$73-2*BP331)*2*BP331,0)*6</f>
        <v>0</v>
      </c>
      <c r="BQ370" s="4">
        <f t="shared" ca="1" si="658"/>
        <v>0</v>
      </c>
      <c r="BR370" s="4">
        <f t="shared" ca="1" si="658"/>
        <v>0</v>
      </c>
      <c r="BS370" s="4">
        <f t="shared" ca="1" si="658"/>
        <v>0</v>
      </c>
      <c r="BT370" s="4">
        <f t="shared" ca="1" si="658"/>
        <v>0</v>
      </c>
      <c r="BU370" s="4">
        <f t="shared" ca="1" si="658"/>
        <v>0</v>
      </c>
      <c r="BV370" s="4">
        <f t="shared" ca="1" si="658"/>
        <v>0</v>
      </c>
      <c r="BW370" s="4">
        <f t="shared" ca="1" si="658"/>
        <v>0</v>
      </c>
      <c r="BX370" s="4">
        <f t="shared" ca="1" si="658"/>
        <v>0</v>
      </c>
      <c r="BY370" s="4">
        <f t="shared" ca="1" si="658"/>
        <v>0</v>
      </c>
      <c r="BZ370" s="4">
        <f t="shared" ca="1" si="658"/>
        <v>0</v>
      </c>
      <c r="CA370" s="4">
        <f t="shared" ca="1" si="658"/>
        <v>0</v>
      </c>
      <c r="CB370" s="4">
        <f t="shared" ca="1" si="658"/>
        <v>0</v>
      </c>
      <c r="CC370" s="4">
        <f t="shared" ca="1" si="658"/>
        <v>0</v>
      </c>
      <c r="CD370" s="4">
        <f t="shared" ca="1" si="658"/>
        <v>0</v>
      </c>
      <c r="CE370" s="4">
        <f t="shared" ca="1" si="658"/>
        <v>0</v>
      </c>
      <c r="CF370" s="4">
        <f t="shared" ca="1" si="658"/>
        <v>0</v>
      </c>
      <c r="CG370" s="4">
        <f t="shared" ca="1" si="658"/>
        <v>0</v>
      </c>
      <c r="CH370" s="4">
        <f t="shared" ca="1" si="658"/>
        <v>0</v>
      </c>
      <c r="CI370" s="4">
        <f t="shared" ca="1" si="658"/>
        <v>0</v>
      </c>
      <c r="CJ370" s="4">
        <f t="shared" ca="1" si="658"/>
        <v>0</v>
      </c>
      <c r="CK370" s="4">
        <f t="shared" ca="1" si="658"/>
        <v>0</v>
      </c>
      <c r="CL370" s="4">
        <f t="shared" ca="1" si="658"/>
        <v>0</v>
      </c>
      <c r="CM370" s="4">
        <f t="shared" ca="1" si="658"/>
        <v>0</v>
      </c>
      <c r="CN370" s="4">
        <f t="shared" ca="1" si="658"/>
        <v>0</v>
      </c>
      <c r="CO370" s="4">
        <f t="shared" ca="1" si="658"/>
        <v>0</v>
      </c>
      <c r="CP370" s="4">
        <f t="shared" ca="1" si="658"/>
        <v>0</v>
      </c>
      <c r="CQ370" s="4">
        <f t="shared" ca="1" si="658"/>
        <v>0</v>
      </c>
      <c r="CR370" s="4">
        <f t="shared" ca="1" si="658"/>
        <v>0</v>
      </c>
      <c r="CS370" s="4">
        <f t="shared" ca="1" si="658"/>
        <v>0</v>
      </c>
      <c r="CT370" s="4">
        <f t="shared" ca="1" si="658"/>
        <v>0</v>
      </c>
      <c r="CU370" s="4">
        <f t="shared" ca="1" si="658"/>
        <v>0</v>
      </c>
      <c r="CV370" s="4">
        <f t="shared" ca="1" si="658"/>
        <v>0</v>
      </c>
      <c r="CW370" s="4">
        <f t="shared" ca="1" si="658"/>
        <v>0</v>
      </c>
      <c r="CX370" s="4">
        <f t="shared" ca="1" si="658"/>
        <v>0</v>
      </c>
      <c r="CY370" s="4">
        <f t="shared" ca="1" si="658"/>
        <v>0</v>
      </c>
      <c r="CZ370" s="4">
        <f t="shared" ca="1" si="658"/>
        <v>0</v>
      </c>
      <c r="DA370" s="4">
        <f t="shared" ca="1" si="658"/>
        <v>0</v>
      </c>
      <c r="DB370" s="4">
        <f t="shared" ca="1" si="658"/>
        <v>0</v>
      </c>
      <c r="DC370" s="4">
        <f t="shared" ca="1" si="658"/>
        <v>0</v>
      </c>
      <c r="DD370" s="4">
        <f t="shared" ca="1" si="658"/>
        <v>0</v>
      </c>
      <c r="DE370" s="4">
        <f t="shared" ca="1" si="658"/>
        <v>0</v>
      </c>
      <c r="DF370" s="4">
        <f t="shared" ca="1" si="658"/>
        <v>0</v>
      </c>
      <c r="DG370" s="4">
        <f t="shared" ca="1" si="658"/>
        <v>0</v>
      </c>
      <c r="DH370" s="4">
        <f t="shared" ca="1" si="658"/>
        <v>0</v>
      </c>
      <c r="DI370" s="4">
        <f t="shared" ca="1" si="658"/>
        <v>0</v>
      </c>
      <c r="DJ370" s="4">
        <f t="shared" ca="1" si="658"/>
        <v>0</v>
      </c>
      <c r="DK370" s="4">
        <f t="shared" ca="1" si="658"/>
        <v>0</v>
      </c>
      <c r="DL370" s="4">
        <f t="shared" ca="1" si="658"/>
        <v>0</v>
      </c>
      <c r="DM370" s="4">
        <f t="shared" ca="1" si="658"/>
        <v>0</v>
      </c>
      <c r="DN370" s="4">
        <f t="shared" ca="1" si="658"/>
        <v>0</v>
      </c>
      <c r="DO370" s="4">
        <f t="shared" ca="1" si="658"/>
        <v>0</v>
      </c>
      <c r="DP370" s="4">
        <f t="shared" ca="1" si="658"/>
        <v>0</v>
      </c>
      <c r="DQ370" s="4">
        <f t="shared" ca="1" si="658"/>
        <v>0</v>
      </c>
      <c r="DR370" s="4">
        <f t="shared" ca="1" si="658"/>
        <v>0</v>
      </c>
      <c r="DS370" s="4">
        <f t="shared" ca="1" si="658"/>
        <v>0</v>
      </c>
      <c r="DT370" s="4">
        <f t="shared" ca="1" si="658"/>
        <v>0</v>
      </c>
      <c r="DU370" s="4">
        <f t="shared" ca="1" si="658"/>
        <v>0</v>
      </c>
      <c r="DV370" s="4">
        <f t="shared" ca="1" si="658"/>
        <v>0</v>
      </c>
      <c r="DW370" s="4">
        <f t="shared" ca="1" si="658"/>
        <v>0</v>
      </c>
      <c r="DX370" s="4">
        <f t="shared" ca="1" si="658"/>
        <v>0</v>
      </c>
      <c r="DY370" s="4">
        <f t="shared" ca="1" si="658"/>
        <v>0</v>
      </c>
      <c r="DZ370" s="4">
        <f t="shared" ca="1" si="658"/>
        <v>0</v>
      </c>
      <c r="EA370" s="4">
        <f t="shared" ca="1" si="658"/>
        <v>0</v>
      </c>
      <c r="EB370" s="4">
        <f t="shared" ref="EB370:GM370" ca="1" si="659">MAX(($G$73-2*EB331)*2*EB331,0)*6</f>
        <v>0</v>
      </c>
      <c r="EC370" s="4">
        <f t="shared" ca="1" si="659"/>
        <v>0</v>
      </c>
      <c r="ED370" s="4">
        <f t="shared" ca="1" si="659"/>
        <v>0</v>
      </c>
      <c r="EE370" s="4">
        <f t="shared" ca="1" si="659"/>
        <v>0</v>
      </c>
      <c r="EF370" s="4">
        <f t="shared" ca="1" si="659"/>
        <v>0</v>
      </c>
      <c r="EG370" s="4">
        <f t="shared" ca="1" si="659"/>
        <v>0</v>
      </c>
      <c r="EH370" s="4">
        <f t="shared" ca="1" si="659"/>
        <v>0</v>
      </c>
      <c r="EI370" s="4">
        <f t="shared" ca="1" si="659"/>
        <v>0</v>
      </c>
      <c r="EJ370" s="4">
        <f t="shared" ca="1" si="659"/>
        <v>0</v>
      </c>
      <c r="EK370" s="4">
        <f t="shared" ca="1" si="659"/>
        <v>0</v>
      </c>
      <c r="EL370" s="4">
        <f t="shared" ca="1" si="659"/>
        <v>0</v>
      </c>
      <c r="EM370" s="4">
        <f t="shared" ca="1" si="659"/>
        <v>0</v>
      </c>
      <c r="EN370" s="4">
        <f t="shared" ca="1" si="659"/>
        <v>0</v>
      </c>
      <c r="EO370" s="4">
        <f t="shared" ca="1" si="659"/>
        <v>0</v>
      </c>
      <c r="EP370" s="4">
        <f t="shared" ca="1" si="659"/>
        <v>0</v>
      </c>
      <c r="EQ370" s="4">
        <f t="shared" ca="1" si="659"/>
        <v>0</v>
      </c>
      <c r="ER370" s="4">
        <f t="shared" ca="1" si="659"/>
        <v>0</v>
      </c>
      <c r="ES370" s="4">
        <f t="shared" ca="1" si="659"/>
        <v>0</v>
      </c>
      <c r="ET370" s="4">
        <f t="shared" ca="1" si="659"/>
        <v>0</v>
      </c>
      <c r="EU370" s="4">
        <f t="shared" ca="1" si="659"/>
        <v>0</v>
      </c>
      <c r="EV370" s="4">
        <f t="shared" ca="1" si="659"/>
        <v>0</v>
      </c>
      <c r="EW370" s="4">
        <f t="shared" ca="1" si="659"/>
        <v>0</v>
      </c>
      <c r="EX370" s="4">
        <f t="shared" ca="1" si="659"/>
        <v>0</v>
      </c>
      <c r="EY370" s="4">
        <f t="shared" ca="1" si="659"/>
        <v>0</v>
      </c>
      <c r="EZ370" s="4">
        <f t="shared" ca="1" si="659"/>
        <v>0</v>
      </c>
      <c r="FA370" s="4">
        <f t="shared" ca="1" si="659"/>
        <v>0</v>
      </c>
      <c r="FB370" s="4">
        <f t="shared" ca="1" si="659"/>
        <v>0</v>
      </c>
      <c r="FC370" s="4">
        <f t="shared" ca="1" si="659"/>
        <v>0</v>
      </c>
      <c r="FD370" s="4">
        <f t="shared" ca="1" si="659"/>
        <v>0</v>
      </c>
      <c r="FE370" s="4">
        <f t="shared" ca="1" si="659"/>
        <v>0</v>
      </c>
      <c r="FF370" s="4">
        <f t="shared" ca="1" si="659"/>
        <v>0</v>
      </c>
      <c r="FG370" s="4">
        <f t="shared" ca="1" si="659"/>
        <v>0</v>
      </c>
      <c r="FH370" s="4">
        <f t="shared" ca="1" si="659"/>
        <v>0</v>
      </c>
      <c r="FI370" s="4">
        <f t="shared" ca="1" si="659"/>
        <v>0</v>
      </c>
      <c r="FJ370" s="4">
        <f t="shared" ca="1" si="659"/>
        <v>0</v>
      </c>
      <c r="FK370" s="4">
        <f t="shared" ca="1" si="659"/>
        <v>0</v>
      </c>
      <c r="FL370" s="4">
        <f t="shared" ca="1" si="659"/>
        <v>0</v>
      </c>
      <c r="FM370" s="4">
        <f t="shared" ca="1" si="659"/>
        <v>0</v>
      </c>
      <c r="FN370" s="4">
        <f t="shared" ca="1" si="659"/>
        <v>0</v>
      </c>
      <c r="FO370" s="4">
        <f t="shared" ca="1" si="659"/>
        <v>0</v>
      </c>
      <c r="FP370" s="4">
        <f t="shared" ca="1" si="659"/>
        <v>0</v>
      </c>
      <c r="FQ370" s="4">
        <f t="shared" ca="1" si="659"/>
        <v>0</v>
      </c>
      <c r="FR370" s="4">
        <f t="shared" ca="1" si="659"/>
        <v>0</v>
      </c>
      <c r="FS370" s="4">
        <f t="shared" ca="1" si="659"/>
        <v>0</v>
      </c>
      <c r="FT370" s="4">
        <f t="shared" ca="1" si="659"/>
        <v>0</v>
      </c>
      <c r="FU370" s="4">
        <f t="shared" ca="1" si="659"/>
        <v>0</v>
      </c>
      <c r="FV370" s="4">
        <f t="shared" ca="1" si="659"/>
        <v>0</v>
      </c>
      <c r="FW370" s="4">
        <f t="shared" ca="1" si="659"/>
        <v>0</v>
      </c>
      <c r="FX370" s="4">
        <f t="shared" ca="1" si="659"/>
        <v>0</v>
      </c>
      <c r="FY370" s="4">
        <f t="shared" ca="1" si="659"/>
        <v>0</v>
      </c>
      <c r="FZ370" s="4">
        <f t="shared" ca="1" si="659"/>
        <v>0</v>
      </c>
      <c r="GA370" s="4">
        <f t="shared" ca="1" si="659"/>
        <v>0</v>
      </c>
      <c r="GB370" s="4">
        <f t="shared" ca="1" si="659"/>
        <v>0</v>
      </c>
      <c r="GC370" s="4">
        <f t="shared" ca="1" si="659"/>
        <v>0</v>
      </c>
      <c r="GD370" s="4">
        <f t="shared" ca="1" si="659"/>
        <v>0</v>
      </c>
      <c r="GE370" s="4">
        <f t="shared" ca="1" si="659"/>
        <v>0</v>
      </c>
      <c r="GF370" s="4">
        <f t="shared" ca="1" si="659"/>
        <v>0</v>
      </c>
      <c r="GG370" s="4">
        <f t="shared" ca="1" si="659"/>
        <v>0</v>
      </c>
      <c r="GH370" s="4">
        <f t="shared" ca="1" si="659"/>
        <v>0</v>
      </c>
      <c r="GI370" s="4">
        <f t="shared" ca="1" si="659"/>
        <v>0</v>
      </c>
      <c r="GJ370" s="4">
        <f t="shared" ca="1" si="659"/>
        <v>0</v>
      </c>
      <c r="GK370" s="4">
        <f t="shared" ca="1" si="659"/>
        <v>0</v>
      </c>
      <c r="GL370" s="4">
        <f t="shared" ca="1" si="659"/>
        <v>0</v>
      </c>
      <c r="GM370" s="4">
        <f t="shared" ca="1" si="659"/>
        <v>0</v>
      </c>
      <c r="GN370" s="4">
        <f t="shared" ref="GN370:IV370" ca="1" si="660">MAX(($G$73-2*GN331)*2*GN331,0)*6</f>
        <v>0</v>
      </c>
      <c r="GO370" s="4">
        <f t="shared" ca="1" si="660"/>
        <v>0</v>
      </c>
      <c r="GP370" s="4">
        <f t="shared" ca="1" si="660"/>
        <v>0</v>
      </c>
      <c r="GQ370" s="4">
        <f t="shared" ca="1" si="660"/>
        <v>0</v>
      </c>
      <c r="GR370" s="4">
        <f t="shared" ca="1" si="660"/>
        <v>0</v>
      </c>
      <c r="GS370" s="4">
        <f t="shared" ca="1" si="660"/>
        <v>0</v>
      </c>
      <c r="GT370" s="4">
        <f t="shared" ca="1" si="660"/>
        <v>0</v>
      </c>
      <c r="GU370" s="4">
        <f t="shared" ca="1" si="660"/>
        <v>0</v>
      </c>
      <c r="GV370" s="4">
        <f t="shared" ca="1" si="660"/>
        <v>0</v>
      </c>
      <c r="GW370" s="4">
        <f t="shared" ca="1" si="660"/>
        <v>0</v>
      </c>
      <c r="GX370" s="4">
        <f t="shared" ca="1" si="660"/>
        <v>0</v>
      </c>
      <c r="GY370" s="4">
        <f t="shared" ca="1" si="660"/>
        <v>0</v>
      </c>
      <c r="GZ370" s="4">
        <f t="shared" ca="1" si="660"/>
        <v>0</v>
      </c>
      <c r="HA370" s="4">
        <f t="shared" ca="1" si="660"/>
        <v>0</v>
      </c>
      <c r="HB370" s="4">
        <f t="shared" ca="1" si="660"/>
        <v>0</v>
      </c>
      <c r="HC370" s="4">
        <f t="shared" ca="1" si="660"/>
        <v>0</v>
      </c>
      <c r="HD370" s="4">
        <f t="shared" ca="1" si="660"/>
        <v>0</v>
      </c>
      <c r="HE370" s="4">
        <f t="shared" ca="1" si="660"/>
        <v>0</v>
      </c>
      <c r="HF370" s="4">
        <f t="shared" ca="1" si="660"/>
        <v>0</v>
      </c>
      <c r="HG370" s="4">
        <f t="shared" ca="1" si="660"/>
        <v>0</v>
      </c>
      <c r="HH370" s="4">
        <f t="shared" ca="1" si="660"/>
        <v>0</v>
      </c>
      <c r="HI370" s="4">
        <f t="shared" ca="1" si="660"/>
        <v>0</v>
      </c>
      <c r="HJ370" s="4">
        <f t="shared" ca="1" si="660"/>
        <v>0</v>
      </c>
      <c r="HK370" s="4">
        <f t="shared" ca="1" si="660"/>
        <v>0</v>
      </c>
      <c r="HL370" s="4">
        <f t="shared" ca="1" si="660"/>
        <v>0</v>
      </c>
      <c r="HM370" s="4">
        <f t="shared" ca="1" si="660"/>
        <v>0</v>
      </c>
      <c r="HN370" s="4">
        <f t="shared" ca="1" si="660"/>
        <v>0</v>
      </c>
      <c r="HO370" s="4">
        <f t="shared" ca="1" si="660"/>
        <v>0</v>
      </c>
      <c r="HP370" s="4">
        <f t="shared" ca="1" si="660"/>
        <v>0</v>
      </c>
      <c r="HQ370" s="4">
        <f t="shared" ca="1" si="660"/>
        <v>0</v>
      </c>
      <c r="HR370" s="4">
        <f t="shared" ca="1" si="660"/>
        <v>0</v>
      </c>
      <c r="HS370" s="4">
        <f t="shared" ca="1" si="660"/>
        <v>0</v>
      </c>
      <c r="HT370" s="4">
        <f t="shared" ca="1" si="660"/>
        <v>0</v>
      </c>
      <c r="HU370" s="4">
        <f t="shared" ca="1" si="660"/>
        <v>0</v>
      </c>
      <c r="HV370" s="4">
        <f t="shared" ca="1" si="660"/>
        <v>0</v>
      </c>
      <c r="HW370" s="4">
        <f t="shared" ca="1" si="660"/>
        <v>0</v>
      </c>
      <c r="HX370" s="4">
        <f t="shared" ca="1" si="660"/>
        <v>0</v>
      </c>
      <c r="HY370" s="4">
        <f t="shared" ca="1" si="660"/>
        <v>0</v>
      </c>
      <c r="HZ370" s="4">
        <f t="shared" ca="1" si="660"/>
        <v>0</v>
      </c>
      <c r="IA370" s="4">
        <f t="shared" ca="1" si="660"/>
        <v>0</v>
      </c>
      <c r="IB370" s="4">
        <f t="shared" ca="1" si="660"/>
        <v>0</v>
      </c>
      <c r="IC370" s="4">
        <f t="shared" ca="1" si="660"/>
        <v>0</v>
      </c>
      <c r="ID370" s="4">
        <f t="shared" ca="1" si="660"/>
        <v>0</v>
      </c>
      <c r="IE370" s="4">
        <f t="shared" ca="1" si="660"/>
        <v>0</v>
      </c>
      <c r="IF370" s="4">
        <f t="shared" ca="1" si="660"/>
        <v>0</v>
      </c>
      <c r="IG370" s="4">
        <f t="shared" ca="1" si="660"/>
        <v>0</v>
      </c>
      <c r="IH370" s="4">
        <f t="shared" ca="1" si="660"/>
        <v>0</v>
      </c>
      <c r="II370" s="4">
        <f t="shared" ca="1" si="660"/>
        <v>0</v>
      </c>
      <c r="IJ370" s="4">
        <f t="shared" ca="1" si="660"/>
        <v>0</v>
      </c>
      <c r="IK370" s="4">
        <f t="shared" ca="1" si="660"/>
        <v>0</v>
      </c>
      <c r="IL370" s="4">
        <f t="shared" ca="1" si="660"/>
        <v>0</v>
      </c>
      <c r="IM370" s="4">
        <f t="shared" ca="1" si="660"/>
        <v>0</v>
      </c>
      <c r="IN370" s="4">
        <f t="shared" ca="1" si="660"/>
        <v>0</v>
      </c>
      <c r="IO370" s="4">
        <f t="shared" ca="1" si="660"/>
        <v>0</v>
      </c>
      <c r="IP370" s="4">
        <f t="shared" ca="1" si="660"/>
        <v>0</v>
      </c>
      <c r="IQ370" s="4">
        <f t="shared" ca="1" si="660"/>
        <v>0</v>
      </c>
      <c r="IR370" s="4">
        <f t="shared" ca="1" si="660"/>
        <v>0</v>
      </c>
      <c r="IS370" s="4">
        <f t="shared" ca="1" si="660"/>
        <v>0</v>
      </c>
      <c r="IT370" s="4">
        <f t="shared" ca="1" si="660"/>
        <v>0</v>
      </c>
      <c r="IU370" s="4">
        <f t="shared" ca="1" si="660"/>
        <v>0</v>
      </c>
      <c r="IV370" s="4">
        <f t="shared" ca="1" si="660"/>
        <v>0</v>
      </c>
    </row>
    <row r="371" spans="1:256" x14ac:dyDescent="0.15">
      <c r="A371" s="49" t="s">
        <v>248</v>
      </c>
      <c r="B371" s="2" t="s">
        <v>35</v>
      </c>
      <c r="C371" s="4"/>
      <c r="D371" s="4">
        <f t="shared" ref="D371:BO371" ca="1" si="661">IF($B$73=8,D362+D360,IF($B$73=4,SUM(D364:D366),IF($B$73=6,SUM(D368:D370),0)))</f>
        <v>0</v>
      </c>
      <c r="E371" s="4">
        <f t="shared" ca="1" si="661"/>
        <v>0</v>
      </c>
      <c r="F371" s="4">
        <f t="shared" ca="1" si="661"/>
        <v>0</v>
      </c>
      <c r="G371" s="4">
        <f t="shared" ca="1" si="661"/>
        <v>0</v>
      </c>
      <c r="H371" s="4">
        <f t="shared" ca="1" si="661"/>
        <v>0</v>
      </c>
      <c r="I371" s="4">
        <f t="shared" ca="1" si="661"/>
        <v>0</v>
      </c>
      <c r="J371" s="4">
        <f t="shared" ca="1" si="661"/>
        <v>0</v>
      </c>
      <c r="K371" s="4">
        <f t="shared" ca="1" si="661"/>
        <v>0</v>
      </c>
      <c r="L371" s="4">
        <f t="shared" ca="1" si="661"/>
        <v>0</v>
      </c>
      <c r="M371" s="4">
        <f t="shared" ca="1" si="661"/>
        <v>0</v>
      </c>
      <c r="N371" s="4">
        <f t="shared" ca="1" si="661"/>
        <v>0</v>
      </c>
      <c r="O371" s="4">
        <f t="shared" ca="1" si="661"/>
        <v>0</v>
      </c>
      <c r="P371" s="4">
        <f t="shared" ca="1" si="661"/>
        <v>0</v>
      </c>
      <c r="Q371" s="4">
        <f t="shared" ca="1" si="661"/>
        <v>0</v>
      </c>
      <c r="R371" s="4">
        <f t="shared" ca="1" si="661"/>
        <v>0</v>
      </c>
      <c r="S371" s="4">
        <f t="shared" ca="1" si="661"/>
        <v>0</v>
      </c>
      <c r="T371" s="4">
        <f t="shared" ca="1" si="661"/>
        <v>0</v>
      </c>
      <c r="U371" s="4">
        <f t="shared" ca="1" si="661"/>
        <v>0</v>
      </c>
      <c r="V371" s="4">
        <f t="shared" ca="1" si="661"/>
        <v>0</v>
      </c>
      <c r="W371" s="4">
        <f t="shared" ca="1" si="661"/>
        <v>0</v>
      </c>
      <c r="X371" s="4">
        <f t="shared" ca="1" si="661"/>
        <v>0</v>
      </c>
      <c r="Y371" s="4">
        <f t="shared" ca="1" si="661"/>
        <v>0</v>
      </c>
      <c r="Z371" s="4">
        <f t="shared" ca="1" si="661"/>
        <v>0</v>
      </c>
      <c r="AA371" s="4">
        <f t="shared" ca="1" si="661"/>
        <v>0</v>
      </c>
      <c r="AB371" s="4">
        <f t="shared" ca="1" si="661"/>
        <v>0</v>
      </c>
      <c r="AC371" s="4">
        <f t="shared" ca="1" si="661"/>
        <v>0</v>
      </c>
      <c r="AD371" s="4">
        <f t="shared" ca="1" si="661"/>
        <v>0</v>
      </c>
      <c r="AE371" s="4">
        <f t="shared" ca="1" si="661"/>
        <v>0</v>
      </c>
      <c r="AF371" s="4">
        <f t="shared" ca="1" si="661"/>
        <v>0</v>
      </c>
      <c r="AG371" s="4">
        <f t="shared" ca="1" si="661"/>
        <v>0</v>
      </c>
      <c r="AH371" s="4">
        <f t="shared" ca="1" si="661"/>
        <v>0</v>
      </c>
      <c r="AI371" s="4">
        <f t="shared" ca="1" si="661"/>
        <v>0</v>
      </c>
      <c r="AJ371" s="4">
        <f t="shared" ca="1" si="661"/>
        <v>0</v>
      </c>
      <c r="AK371" s="4">
        <f t="shared" ca="1" si="661"/>
        <v>0</v>
      </c>
      <c r="AL371" s="4">
        <f t="shared" ca="1" si="661"/>
        <v>0</v>
      </c>
      <c r="AM371" s="4">
        <f t="shared" ca="1" si="661"/>
        <v>0</v>
      </c>
      <c r="AN371" s="4">
        <f t="shared" ca="1" si="661"/>
        <v>0</v>
      </c>
      <c r="AO371" s="4">
        <f t="shared" ca="1" si="661"/>
        <v>0</v>
      </c>
      <c r="AP371" s="4">
        <f t="shared" ca="1" si="661"/>
        <v>0</v>
      </c>
      <c r="AQ371" s="4">
        <f t="shared" ca="1" si="661"/>
        <v>0</v>
      </c>
      <c r="AR371" s="4">
        <f t="shared" ca="1" si="661"/>
        <v>0</v>
      </c>
      <c r="AS371" s="4">
        <f t="shared" ca="1" si="661"/>
        <v>0</v>
      </c>
      <c r="AT371" s="4">
        <f t="shared" ca="1" si="661"/>
        <v>0</v>
      </c>
      <c r="AU371" s="4">
        <f t="shared" ca="1" si="661"/>
        <v>0</v>
      </c>
      <c r="AV371" s="4">
        <f t="shared" ca="1" si="661"/>
        <v>0</v>
      </c>
      <c r="AW371" s="4">
        <f t="shared" ca="1" si="661"/>
        <v>0</v>
      </c>
      <c r="AX371" s="4">
        <f t="shared" ca="1" si="661"/>
        <v>0</v>
      </c>
      <c r="AY371" s="4">
        <f t="shared" ca="1" si="661"/>
        <v>0</v>
      </c>
      <c r="AZ371" s="4">
        <f t="shared" ca="1" si="661"/>
        <v>0</v>
      </c>
      <c r="BA371" s="4">
        <f t="shared" ca="1" si="661"/>
        <v>0</v>
      </c>
      <c r="BB371" s="4">
        <f t="shared" ca="1" si="661"/>
        <v>0</v>
      </c>
      <c r="BC371" s="4">
        <f t="shared" ca="1" si="661"/>
        <v>0</v>
      </c>
      <c r="BD371" s="4">
        <f t="shared" ca="1" si="661"/>
        <v>0</v>
      </c>
      <c r="BE371" s="4">
        <f t="shared" ca="1" si="661"/>
        <v>0</v>
      </c>
      <c r="BF371" s="4">
        <f t="shared" ca="1" si="661"/>
        <v>0</v>
      </c>
      <c r="BG371" s="4">
        <f t="shared" ca="1" si="661"/>
        <v>0</v>
      </c>
      <c r="BH371" s="4">
        <f t="shared" ca="1" si="661"/>
        <v>0</v>
      </c>
      <c r="BI371" s="4">
        <f t="shared" ca="1" si="661"/>
        <v>0</v>
      </c>
      <c r="BJ371" s="4">
        <f t="shared" ca="1" si="661"/>
        <v>0</v>
      </c>
      <c r="BK371" s="4">
        <f t="shared" ca="1" si="661"/>
        <v>0</v>
      </c>
      <c r="BL371" s="4">
        <f t="shared" ca="1" si="661"/>
        <v>0</v>
      </c>
      <c r="BM371" s="4">
        <f t="shared" ca="1" si="661"/>
        <v>0</v>
      </c>
      <c r="BN371" s="4">
        <f t="shared" ca="1" si="661"/>
        <v>0</v>
      </c>
      <c r="BO371" s="4">
        <f t="shared" ca="1" si="661"/>
        <v>0</v>
      </c>
      <c r="BP371" s="4">
        <f t="shared" ref="BP371:EA371" ca="1" si="662">IF($B$73=8,BP362+BP360,IF($B$73=4,SUM(BP364:BP366),IF($B$73=6,SUM(BP368:BP370),0)))</f>
        <v>0</v>
      </c>
      <c r="BQ371" s="4">
        <f t="shared" ca="1" si="662"/>
        <v>0</v>
      </c>
      <c r="BR371" s="4">
        <f t="shared" ca="1" si="662"/>
        <v>0</v>
      </c>
      <c r="BS371" s="4">
        <f t="shared" ca="1" si="662"/>
        <v>0</v>
      </c>
      <c r="BT371" s="4">
        <f t="shared" ca="1" si="662"/>
        <v>0</v>
      </c>
      <c r="BU371" s="4">
        <f t="shared" ca="1" si="662"/>
        <v>0</v>
      </c>
      <c r="BV371" s="4">
        <f t="shared" ca="1" si="662"/>
        <v>0</v>
      </c>
      <c r="BW371" s="4">
        <f t="shared" ca="1" si="662"/>
        <v>0</v>
      </c>
      <c r="BX371" s="4">
        <f t="shared" ca="1" si="662"/>
        <v>0</v>
      </c>
      <c r="BY371" s="4">
        <f t="shared" ca="1" si="662"/>
        <v>0</v>
      </c>
      <c r="BZ371" s="4">
        <f t="shared" ca="1" si="662"/>
        <v>0</v>
      </c>
      <c r="CA371" s="4">
        <f t="shared" ca="1" si="662"/>
        <v>0</v>
      </c>
      <c r="CB371" s="4">
        <f t="shared" ca="1" si="662"/>
        <v>0</v>
      </c>
      <c r="CC371" s="4">
        <f t="shared" ca="1" si="662"/>
        <v>0</v>
      </c>
      <c r="CD371" s="4">
        <f t="shared" ca="1" si="662"/>
        <v>0</v>
      </c>
      <c r="CE371" s="4">
        <f t="shared" ca="1" si="662"/>
        <v>0</v>
      </c>
      <c r="CF371" s="4">
        <f t="shared" ca="1" si="662"/>
        <v>0</v>
      </c>
      <c r="CG371" s="4">
        <f t="shared" ca="1" si="662"/>
        <v>0</v>
      </c>
      <c r="CH371" s="4">
        <f t="shared" ca="1" si="662"/>
        <v>0</v>
      </c>
      <c r="CI371" s="4">
        <f t="shared" ca="1" si="662"/>
        <v>0</v>
      </c>
      <c r="CJ371" s="4">
        <f t="shared" ca="1" si="662"/>
        <v>0</v>
      </c>
      <c r="CK371" s="4">
        <f t="shared" ca="1" si="662"/>
        <v>0</v>
      </c>
      <c r="CL371" s="4">
        <f t="shared" ca="1" si="662"/>
        <v>0</v>
      </c>
      <c r="CM371" s="4">
        <f t="shared" ca="1" si="662"/>
        <v>0</v>
      </c>
      <c r="CN371" s="4">
        <f t="shared" ca="1" si="662"/>
        <v>0</v>
      </c>
      <c r="CO371" s="4">
        <f t="shared" ca="1" si="662"/>
        <v>0</v>
      </c>
      <c r="CP371" s="4">
        <f t="shared" ca="1" si="662"/>
        <v>0</v>
      </c>
      <c r="CQ371" s="4">
        <f t="shared" ca="1" si="662"/>
        <v>0</v>
      </c>
      <c r="CR371" s="4">
        <f t="shared" ca="1" si="662"/>
        <v>0</v>
      </c>
      <c r="CS371" s="4">
        <f t="shared" ca="1" si="662"/>
        <v>0</v>
      </c>
      <c r="CT371" s="4">
        <f t="shared" ca="1" si="662"/>
        <v>0</v>
      </c>
      <c r="CU371" s="4">
        <f t="shared" ca="1" si="662"/>
        <v>0</v>
      </c>
      <c r="CV371" s="4">
        <f t="shared" ca="1" si="662"/>
        <v>0</v>
      </c>
      <c r="CW371" s="4">
        <f t="shared" ca="1" si="662"/>
        <v>0</v>
      </c>
      <c r="CX371" s="4">
        <f t="shared" ca="1" si="662"/>
        <v>0</v>
      </c>
      <c r="CY371" s="4">
        <f t="shared" ca="1" si="662"/>
        <v>0</v>
      </c>
      <c r="CZ371" s="4">
        <f t="shared" ca="1" si="662"/>
        <v>0</v>
      </c>
      <c r="DA371" s="4">
        <f t="shared" ca="1" si="662"/>
        <v>0</v>
      </c>
      <c r="DB371" s="4">
        <f t="shared" ca="1" si="662"/>
        <v>0</v>
      </c>
      <c r="DC371" s="4">
        <f t="shared" ca="1" si="662"/>
        <v>0</v>
      </c>
      <c r="DD371" s="4">
        <f t="shared" ca="1" si="662"/>
        <v>0</v>
      </c>
      <c r="DE371" s="4">
        <f t="shared" ca="1" si="662"/>
        <v>0</v>
      </c>
      <c r="DF371" s="4">
        <f t="shared" ca="1" si="662"/>
        <v>0</v>
      </c>
      <c r="DG371" s="4">
        <f t="shared" ca="1" si="662"/>
        <v>0</v>
      </c>
      <c r="DH371" s="4">
        <f t="shared" ca="1" si="662"/>
        <v>0</v>
      </c>
      <c r="DI371" s="4">
        <f t="shared" ca="1" si="662"/>
        <v>0</v>
      </c>
      <c r="DJ371" s="4">
        <f t="shared" ca="1" si="662"/>
        <v>0</v>
      </c>
      <c r="DK371" s="4">
        <f t="shared" ca="1" si="662"/>
        <v>0</v>
      </c>
      <c r="DL371" s="4">
        <f t="shared" ca="1" si="662"/>
        <v>0</v>
      </c>
      <c r="DM371" s="4">
        <f t="shared" ca="1" si="662"/>
        <v>0</v>
      </c>
      <c r="DN371" s="4">
        <f t="shared" ca="1" si="662"/>
        <v>0</v>
      </c>
      <c r="DO371" s="4">
        <f t="shared" ca="1" si="662"/>
        <v>0</v>
      </c>
      <c r="DP371" s="4">
        <f t="shared" ca="1" si="662"/>
        <v>0</v>
      </c>
      <c r="DQ371" s="4">
        <f t="shared" ca="1" si="662"/>
        <v>0</v>
      </c>
      <c r="DR371" s="4">
        <f t="shared" ca="1" si="662"/>
        <v>0</v>
      </c>
      <c r="DS371" s="4">
        <f t="shared" ca="1" si="662"/>
        <v>0</v>
      </c>
      <c r="DT371" s="4">
        <f t="shared" ca="1" si="662"/>
        <v>0</v>
      </c>
      <c r="DU371" s="4">
        <f t="shared" ca="1" si="662"/>
        <v>0</v>
      </c>
      <c r="DV371" s="4">
        <f t="shared" ca="1" si="662"/>
        <v>0</v>
      </c>
      <c r="DW371" s="4">
        <f t="shared" ca="1" si="662"/>
        <v>0</v>
      </c>
      <c r="DX371" s="4">
        <f t="shared" ca="1" si="662"/>
        <v>0</v>
      </c>
      <c r="DY371" s="4">
        <f t="shared" ca="1" si="662"/>
        <v>0</v>
      </c>
      <c r="DZ371" s="4">
        <f t="shared" ca="1" si="662"/>
        <v>0</v>
      </c>
      <c r="EA371" s="4">
        <f t="shared" ca="1" si="662"/>
        <v>0</v>
      </c>
      <c r="EB371" s="4">
        <f t="shared" ref="EB371:GM371" ca="1" si="663">IF($B$73=8,EB362+EB360,IF($B$73=4,SUM(EB364:EB366),IF($B$73=6,SUM(EB368:EB370),0)))</f>
        <v>0</v>
      </c>
      <c r="EC371" s="4">
        <f t="shared" ca="1" si="663"/>
        <v>0</v>
      </c>
      <c r="ED371" s="4">
        <f t="shared" ca="1" si="663"/>
        <v>0</v>
      </c>
      <c r="EE371" s="4">
        <f t="shared" ca="1" si="663"/>
        <v>0</v>
      </c>
      <c r="EF371" s="4">
        <f t="shared" ca="1" si="663"/>
        <v>0</v>
      </c>
      <c r="EG371" s="4">
        <f t="shared" ca="1" si="663"/>
        <v>0</v>
      </c>
      <c r="EH371" s="4">
        <f t="shared" ca="1" si="663"/>
        <v>0</v>
      </c>
      <c r="EI371" s="4">
        <f t="shared" ca="1" si="663"/>
        <v>0</v>
      </c>
      <c r="EJ371" s="4">
        <f t="shared" ca="1" si="663"/>
        <v>0</v>
      </c>
      <c r="EK371" s="4">
        <f t="shared" ca="1" si="663"/>
        <v>0</v>
      </c>
      <c r="EL371" s="4">
        <f t="shared" ca="1" si="663"/>
        <v>0</v>
      </c>
      <c r="EM371" s="4">
        <f t="shared" ca="1" si="663"/>
        <v>0</v>
      </c>
      <c r="EN371" s="4">
        <f t="shared" ca="1" si="663"/>
        <v>0</v>
      </c>
      <c r="EO371" s="4">
        <f t="shared" ca="1" si="663"/>
        <v>0</v>
      </c>
      <c r="EP371" s="4">
        <f t="shared" ca="1" si="663"/>
        <v>0</v>
      </c>
      <c r="EQ371" s="4">
        <f t="shared" ca="1" si="663"/>
        <v>0</v>
      </c>
      <c r="ER371" s="4">
        <f t="shared" ca="1" si="663"/>
        <v>0</v>
      </c>
      <c r="ES371" s="4">
        <f t="shared" ca="1" si="663"/>
        <v>0</v>
      </c>
      <c r="ET371" s="4">
        <f t="shared" ca="1" si="663"/>
        <v>0</v>
      </c>
      <c r="EU371" s="4">
        <f t="shared" ca="1" si="663"/>
        <v>0</v>
      </c>
      <c r="EV371" s="4">
        <f t="shared" ca="1" si="663"/>
        <v>0</v>
      </c>
      <c r="EW371" s="4">
        <f t="shared" ca="1" si="663"/>
        <v>0</v>
      </c>
      <c r="EX371" s="4">
        <f t="shared" ca="1" si="663"/>
        <v>0</v>
      </c>
      <c r="EY371" s="4">
        <f t="shared" ca="1" si="663"/>
        <v>0</v>
      </c>
      <c r="EZ371" s="4">
        <f t="shared" ca="1" si="663"/>
        <v>0</v>
      </c>
      <c r="FA371" s="4">
        <f t="shared" ca="1" si="663"/>
        <v>0</v>
      </c>
      <c r="FB371" s="4">
        <f t="shared" ca="1" si="663"/>
        <v>0</v>
      </c>
      <c r="FC371" s="4">
        <f t="shared" ca="1" si="663"/>
        <v>0</v>
      </c>
      <c r="FD371" s="4">
        <f t="shared" ca="1" si="663"/>
        <v>0</v>
      </c>
      <c r="FE371" s="4">
        <f t="shared" ca="1" si="663"/>
        <v>0</v>
      </c>
      <c r="FF371" s="4">
        <f t="shared" ca="1" si="663"/>
        <v>0</v>
      </c>
      <c r="FG371" s="4">
        <f t="shared" ca="1" si="663"/>
        <v>0</v>
      </c>
      <c r="FH371" s="4">
        <f t="shared" ca="1" si="663"/>
        <v>0</v>
      </c>
      <c r="FI371" s="4">
        <f t="shared" ca="1" si="663"/>
        <v>0</v>
      </c>
      <c r="FJ371" s="4">
        <f t="shared" ca="1" si="663"/>
        <v>0</v>
      </c>
      <c r="FK371" s="4">
        <f t="shared" ca="1" si="663"/>
        <v>0</v>
      </c>
      <c r="FL371" s="4">
        <f t="shared" ca="1" si="663"/>
        <v>0</v>
      </c>
      <c r="FM371" s="4">
        <f t="shared" ca="1" si="663"/>
        <v>0</v>
      </c>
      <c r="FN371" s="4">
        <f t="shared" ca="1" si="663"/>
        <v>0</v>
      </c>
      <c r="FO371" s="4">
        <f t="shared" ca="1" si="663"/>
        <v>0</v>
      </c>
      <c r="FP371" s="4">
        <f t="shared" ca="1" si="663"/>
        <v>0</v>
      </c>
      <c r="FQ371" s="4">
        <f t="shared" ca="1" si="663"/>
        <v>0</v>
      </c>
      <c r="FR371" s="4">
        <f t="shared" ca="1" si="663"/>
        <v>0</v>
      </c>
      <c r="FS371" s="4">
        <f t="shared" ca="1" si="663"/>
        <v>0</v>
      </c>
      <c r="FT371" s="4">
        <f t="shared" ca="1" si="663"/>
        <v>0</v>
      </c>
      <c r="FU371" s="4">
        <f t="shared" ca="1" si="663"/>
        <v>0</v>
      </c>
      <c r="FV371" s="4">
        <f t="shared" ca="1" si="663"/>
        <v>0</v>
      </c>
      <c r="FW371" s="4">
        <f t="shared" ca="1" si="663"/>
        <v>0</v>
      </c>
      <c r="FX371" s="4">
        <f t="shared" ca="1" si="663"/>
        <v>0</v>
      </c>
      <c r="FY371" s="4">
        <f t="shared" ca="1" si="663"/>
        <v>0</v>
      </c>
      <c r="FZ371" s="4">
        <f t="shared" ca="1" si="663"/>
        <v>0</v>
      </c>
      <c r="GA371" s="4">
        <f t="shared" ca="1" si="663"/>
        <v>0</v>
      </c>
      <c r="GB371" s="4">
        <f t="shared" ca="1" si="663"/>
        <v>0</v>
      </c>
      <c r="GC371" s="4">
        <f t="shared" ca="1" si="663"/>
        <v>0</v>
      </c>
      <c r="GD371" s="4">
        <f t="shared" ca="1" si="663"/>
        <v>0</v>
      </c>
      <c r="GE371" s="4">
        <f t="shared" ca="1" si="663"/>
        <v>0</v>
      </c>
      <c r="GF371" s="4">
        <f t="shared" ca="1" si="663"/>
        <v>0</v>
      </c>
      <c r="GG371" s="4">
        <f t="shared" ca="1" si="663"/>
        <v>0</v>
      </c>
      <c r="GH371" s="4">
        <f t="shared" ca="1" si="663"/>
        <v>0</v>
      </c>
      <c r="GI371" s="4">
        <f t="shared" ca="1" si="663"/>
        <v>0</v>
      </c>
      <c r="GJ371" s="4">
        <f t="shared" ca="1" si="663"/>
        <v>0</v>
      </c>
      <c r="GK371" s="4">
        <f t="shared" ca="1" si="663"/>
        <v>0</v>
      </c>
      <c r="GL371" s="4">
        <f t="shared" ca="1" si="663"/>
        <v>0</v>
      </c>
      <c r="GM371" s="4">
        <f t="shared" ca="1" si="663"/>
        <v>0</v>
      </c>
      <c r="GN371" s="4">
        <f t="shared" ref="GN371:IV371" ca="1" si="664">IF($B$73=8,GN362+GN360,IF($B$73=4,SUM(GN364:GN366),IF($B$73=6,SUM(GN368:GN370),0)))</f>
        <v>0</v>
      </c>
      <c r="GO371" s="4">
        <f t="shared" ca="1" si="664"/>
        <v>0</v>
      </c>
      <c r="GP371" s="4">
        <f t="shared" ca="1" si="664"/>
        <v>0</v>
      </c>
      <c r="GQ371" s="4">
        <f t="shared" ca="1" si="664"/>
        <v>0</v>
      </c>
      <c r="GR371" s="4">
        <f t="shared" ca="1" si="664"/>
        <v>0</v>
      </c>
      <c r="GS371" s="4">
        <f t="shared" ca="1" si="664"/>
        <v>0</v>
      </c>
      <c r="GT371" s="4">
        <f t="shared" ca="1" si="664"/>
        <v>0</v>
      </c>
      <c r="GU371" s="4">
        <f t="shared" ca="1" si="664"/>
        <v>0</v>
      </c>
      <c r="GV371" s="4">
        <f t="shared" ca="1" si="664"/>
        <v>0</v>
      </c>
      <c r="GW371" s="4">
        <f t="shared" ca="1" si="664"/>
        <v>0</v>
      </c>
      <c r="GX371" s="4">
        <f t="shared" ca="1" si="664"/>
        <v>0</v>
      </c>
      <c r="GY371" s="4">
        <f t="shared" ca="1" si="664"/>
        <v>0</v>
      </c>
      <c r="GZ371" s="4">
        <f t="shared" ca="1" si="664"/>
        <v>0</v>
      </c>
      <c r="HA371" s="4">
        <f t="shared" ca="1" si="664"/>
        <v>0</v>
      </c>
      <c r="HB371" s="4">
        <f t="shared" ca="1" si="664"/>
        <v>0</v>
      </c>
      <c r="HC371" s="4">
        <f t="shared" ca="1" si="664"/>
        <v>0</v>
      </c>
      <c r="HD371" s="4">
        <f t="shared" ca="1" si="664"/>
        <v>0</v>
      </c>
      <c r="HE371" s="4">
        <f t="shared" ca="1" si="664"/>
        <v>0</v>
      </c>
      <c r="HF371" s="4">
        <f t="shared" ca="1" si="664"/>
        <v>0</v>
      </c>
      <c r="HG371" s="4">
        <f t="shared" ca="1" si="664"/>
        <v>0</v>
      </c>
      <c r="HH371" s="4">
        <f t="shared" ca="1" si="664"/>
        <v>0</v>
      </c>
      <c r="HI371" s="4">
        <f t="shared" ca="1" si="664"/>
        <v>0</v>
      </c>
      <c r="HJ371" s="4">
        <f t="shared" ca="1" si="664"/>
        <v>0</v>
      </c>
      <c r="HK371" s="4">
        <f t="shared" ca="1" si="664"/>
        <v>0</v>
      </c>
      <c r="HL371" s="4">
        <f t="shared" ca="1" si="664"/>
        <v>0</v>
      </c>
      <c r="HM371" s="4">
        <f t="shared" ca="1" si="664"/>
        <v>0</v>
      </c>
      <c r="HN371" s="4">
        <f t="shared" ca="1" si="664"/>
        <v>0</v>
      </c>
      <c r="HO371" s="4">
        <f t="shared" ca="1" si="664"/>
        <v>0</v>
      </c>
      <c r="HP371" s="4">
        <f t="shared" ca="1" si="664"/>
        <v>0</v>
      </c>
      <c r="HQ371" s="4">
        <f t="shared" ca="1" si="664"/>
        <v>0</v>
      </c>
      <c r="HR371" s="4">
        <f t="shared" ca="1" si="664"/>
        <v>0</v>
      </c>
      <c r="HS371" s="4">
        <f t="shared" ca="1" si="664"/>
        <v>0</v>
      </c>
      <c r="HT371" s="4">
        <f t="shared" ca="1" si="664"/>
        <v>0</v>
      </c>
      <c r="HU371" s="4">
        <f t="shared" ca="1" si="664"/>
        <v>0</v>
      </c>
      <c r="HV371" s="4">
        <f t="shared" ca="1" si="664"/>
        <v>0</v>
      </c>
      <c r="HW371" s="4">
        <f t="shared" ca="1" si="664"/>
        <v>0</v>
      </c>
      <c r="HX371" s="4">
        <f t="shared" ca="1" si="664"/>
        <v>0</v>
      </c>
      <c r="HY371" s="4">
        <f t="shared" ca="1" si="664"/>
        <v>0</v>
      </c>
      <c r="HZ371" s="4">
        <f t="shared" ca="1" si="664"/>
        <v>0</v>
      </c>
      <c r="IA371" s="4">
        <f t="shared" ca="1" si="664"/>
        <v>0</v>
      </c>
      <c r="IB371" s="4">
        <f t="shared" ca="1" si="664"/>
        <v>0</v>
      </c>
      <c r="IC371" s="4">
        <f t="shared" ca="1" si="664"/>
        <v>0</v>
      </c>
      <c r="ID371" s="4">
        <f t="shared" ca="1" si="664"/>
        <v>0</v>
      </c>
      <c r="IE371" s="4">
        <f t="shared" ca="1" si="664"/>
        <v>0</v>
      </c>
      <c r="IF371" s="4">
        <f t="shared" ca="1" si="664"/>
        <v>0</v>
      </c>
      <c r="IG371" s="4">
        <f t="shared" ca="1" si="664"/>
        <v>0</v>
      </c>
      <c r="IH371" s="4">
        <f t="shared" ca="1" si="664"/>
        <v>0</v>
      </c>
      <c r="II371" s="4">
        <f t="shared" ca="1" si="664"/>
        <v>0</v>
      </c>
      <c r="IJ371" s="4">
        <f t="shared" ca="1" si="664"/>
        <v>0</v>
      </c>
      <c r="IK371" s="4">
        <f t="shared" ca="1" si="664"/>
        <v>0</v>
      </c>
      <c r="IL371" s="4">
        <f t="shared" ca="1" si="664"/>
        <v>0</v>
      </c>
      <c r="IM371" s="4">
        <f t="shared" ca="1" si="664"/>
        <v>0</v>
      </c>
      <c r="IN371" s="4">
        <f t="shared" ca="1" si="664"/>
        <v>0</v>
      </c>
      <c r="IO371" s="4">
        <f t="shared" ca="1" si="664"/>
        <v>0</v>
      </c>
      <c r="IP371" s="4">
        <f t="shared" ca="1" si="664"/>
        <v>0</v>
      </c>
      <c r="IQ371" s="4">
        <f t="shared" ca="1" si="664"/>
        <v>0</v>
      </c>
      <c r="IR371" s="4">
        <f t="shared" ca="1" si="664"/>
        <v>0</v>
      </c>
      <c r="IS371" s="4">
        <f t="shared" ca="1" si="664"/>
        <v>0</v>
      </c>
      <c r="IT371" s="4">
        <f t="shared" ca="1" si="664"/>
        <v>0</v>
      </c>
      <c r="IU371" s="4">
        <f t="shared" ca="1" si="664"/>
        <v>0</v>
      </c>
      <c r="IV371" s="4">
        <f t="shared" ca="1" si="664"/>
        <v>0</v>
      </c>
    </row>
    <row r="372" spans="1:256" x14ac:dyDescent="0.15">
      <c r="A372" s="51" t="s">
        <v>265</v>
      </c>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row>
    <row r="373" spans="1:256" x14ac:dyDescent="0.15">
      <c r="A373" s="49" t="s">
        <v>248</v>
      </c>
      <c r="C373" s="4"/>
      <c r="D373" s="4">
        <f t="shared" ref="D373:BO373" ca="1" si="665">$C$73*D354+(1-$C$73)*D371</f>
        <v>0</v>
      </c>
      <c r="E373" s="4">
        <f t="shared" ca="1" si="665"/>
        <v>0</v>
      </c>
      <c r="F373" s="4">
        <f t="shared" ca="1" si="665"/>
        <v>0</v>
      </c>
      <c r="G373" s="4">
        <f t="shared" ca="1" si="665"/>
        <v>0</v>
      </c>
      <c r="H373" s="4">
        <f t="shared" ca="1" si="665"/>
        <v>0</v>
      </c>
      <c r="I373" s="4">
        <f t="shared" ca="1" si="665"/>
        <v>0</v>
      </c>
      <c r="J373" s="4">
        <f t="shared" ca="1" si="665"/>
        <v>0</v>
      </c>
      <c r="K373" s="4">
        <f t="shared" ca="1" si="665"/>
        <v>0</v>
      </c>
      <c r="L373" s="4">
        <f t="shared" ca="1" si="665"/>
        <v>0</v>
      </c>
      <c r="M373" s="4">
        <f t="shared" ca="1" si="665"/>
        <v>0</v>
      </c>
      <c r="N373" s="4">
        <f t="shared" ca="1" si="665"/>
        <v>0</v>
      </c>
      <c r="O373" s="4">
        <f t="shared" ca="1" si="665"/>
        <v>0</v>
      </c>
      <c r="P373" s="4">
        <f t="shared" ca="1" si="665"/>
        <v>0</v>
      </c>
      <c r="Q373" s="4">
        <f t="shared" ca="1" si="665"/>
        <v>0</v>
      </c>
      <c r="R373" s="4">
        <f t="shared" ca="1" si="665"/>
        <v>0</v>
      </c>
      <c r="S373" s="4">
        <f t="shared" ca="1" si="665"/>
        <v>0</v>
      </c>
      <c r="T373" s="4">
        <f t="shared" ca="1" si="665"/>
        <v>0</v>
      </c>
      <c r="U373" s="4">
        <f t="shared" ca="1" si="665"/>
        <v>0</v>
      </c>
      <c r="V373" s="4">
        <f t="shared" ca="1" si="665"/>
        <v>0</v>
      </c>
      <c r="W373" s="4">
        <f t="shared" ca="1" si="665"/>
        <v>0</v>
      </c>
      <c r="X373" s="4">
        <f t="shared" ca="1" si="665"/>
        <v>0</v>
      </c>
      <c r="Y373" s="4">
        <f t="shared" ca="1" si="665"/>
        <v>0</v>
      </c>
      <c r="Z373" s="4">
        <f t="shared" ca="1" si="665"/>
        <v>0</v>
      </c>
      <c r="AA373" s="4">
        <f t="shared" ca="1" si="665"/>
        <v>0</v>
      </c>
      <c r="AB373" s="4">
        <f t="shared" ca="1" si="665"/>
        <v>0</v>
      </c>
      <c r="AC373" s="4">
        <f t="shared" ca="1" si="665"/>
        <v>0</v>
      </c>
      <c r="AD373" s="4">
        <f t="shared" ca="1" si="665"/>
        <v>0</v>
      </c>
      <c r="AE373" s="4">
        <f t="shared" ca="1" si="665"/>
        <v>0</v>
      </c>
      <c r="AF373" s="4">
        <f t="shared" ca="1" si="665"/>
        <v>0</v>
      </c>
      <c r="AG373" s="4">
        <f t="shared" ca="1" si="665"/>
        <v>0</v>
      </c>
      <c r="AH373" s="4">
        <f t="shared" ca="1" si="665"/>
        <v>0</v>
      </c>
      <c r="AI373" s="4">
        <f t="shared" ca="1" si="665"/>
        <v>0</v>
      </c>
      <c r="AJ373" s="4">
        <f t="shared" ca="1" si="665"/>
        <v>0</v>
      </c>
      <c r="AK373" s="4">
        <f t="shared" ca="1" si="665"/>
        <v>0</v>
      </c>
      <c r="AL373" s="4">
        <f t="shared" ca="1" si="665"/>
        <v>0</v>
      </c>
      <c r="AM373" s="4">
        <f t="shared" ca="1" si="665"/>
        <v>0</v>
      </c>
      <c r="AN373" s="4">
        <f t="shared" ca="1" si="665"/>
        <v>0</v>
      </c>
      <c r="AO373" s="4">
        <f t="shared" ca="1" si="665"/>
        <v>0</v>
      </c>
      <c r="AP373" s="4">
        <f t="shared" ca="1" si="665"/>
        <v>0</v>
      </c>
      <c r="AQ373" s="4">
        <f t="shared" ca="1" si="665"/>
        <v>0</v>
      </c>
      <c r="AR373" s="4">
        <f t="shared" ca="1" si="665"/>
        <v>0</v>
      </c>
      <c r="AS373" s="4">
        <f t="shared" ca="1" si="665"/>
        <v>0</v>
      </c>
      <c r="AT373" s="4">
        <f t="shared" ca="1" si="665"/>
        <v>0</v>
      </c>
      <c r="AU373" s="4">
        <f t="shared" ca="1" si="665"/>
        <v>0</v>
      </c>
      <c r="AV373" s="4">
        <f t="shared" ca="1" si="665"/>
        <v>0</v>
      </c>
      <c r="AW373" s="4">
        <f t="shared" ca="1" si="665"/>
        <v>0</v>
      </c>
      <c r="AX373" s="4">
        <f t="shared" ca="1" si="665"/>
        <v>0</v>
      </c>
      <c r="AY373" s="4">
        <f t="shared" ca="1" si="665"/>
        <v>0</v>
      </c>
      <c r="AZ373" s="4">
        <f t="shared" ca="1" si="665"/>
        <v>0</v>
      </c>
      <c r="BA373" s="4">
        <f t="shared" ca="1" si="665"/>
        <v>0</v>
      </c>
      <c r="BB373" s="4">
        <f t="shared" ca="1" si="665"/>
        <v>0</v>
      </c>
      <c r="BC373" s="4">
        <f t="shared" ca="1" si="665"/>
        <v>0</v>
      </c>
      <c r="BD373" s="4">
        <f t="shared" ca="1" si="665"/>
        <v>0</v>
      </c>
      <c r="BE373" s="4">
        <f t="shared" ca="1" si="665"/>
        <v>0</v>
      </c>
      <c r="BF373" s="4">
        <f t="shared" ca="1" si="665"/>
        <v>0</v>
      </c>
      <c r="BG373" s="4">
        <f t="shared" ca="1" si="665"/>
        <v>0</v>
      </c>
      <c r="BH373" s="4">
        <f t="shared" ca="1" si="665"/>
        <v>0</v>
      </c>
      <c r="BI373" s="4">
        <f t="shared" ca="1" si="665"/>
        <v>0</v>
      </c>
      <c r="BJ373" s="4">
        <f t="shared" ca="1" si="665"/>
        <v>0</v>
      </c>
      <c r="BK373" s="4">
        <f t="shared" ca="1" si="665"/>
        <v>0</v>
      </c>
      <c r="BL373" s="4">
        <f t="shared" ca="1" si="665"/>
        <v>0</v>
      </c>
      <c r="BM373" s="4">
        <f t="shared" ca="1" si="665"/>
        <v>0</v>
      </c>
      <c r="BN373" s="4">
        <f t="shared" ca="1" si="665"/>
        <v>0</v>
      </c>
      <c r="BO373" s="4">
        <f t="shared" ca="1" si="665"/>
        <v>0</v>
      </c>
      <c r="BP373" s="4">
        <f t="shared" ref="BP373:EA373" ca="1" si="666">$C$73*BP354+(1-$C$73)*BP371</f>
        <v>0</v>
      </c>
      <c r="BQ373" s="4">
        <f t="shared" ca="1" si="666"/>
        <v>0</v>
      </c>
      <c r="BR373" s="4">
        <f t="shared" ca="1" si="666"/>
        <v>0</v>
      </c>
      <c r="BS373" s="4">
        <f t="shared" ca="1" si="666"/>
        <v>0</v>
      </c>
      <c r="BT373" s="4">
        <f t="shared" ca="1" si="666"/>
        <v>0</v>
      </c>
      <c r="BU373" s="4">
        <f t="shared" ca="1" si="666"/>
        <v>0</v>
      </c>
      <c r="BV373" s="4">
        <f t="shared" ca="1" si="666"/>
        <v>0</v>
      </c>
      <c r="BW373" s="4">
        <f t="shared" ca="1" si="666"/>
        <v>0</v>
      </c>
      <c r="BX373" s="4">
        <f t="shared" ca="1" si="666"/>
        <v>0</v>
      </c>
      <c r="BY373" s="4">
        <f t="shared" ca="1" si="666"/>
        <v>0</v>
      </c>
      <c r="BZ373" s="4">
        <f t="shared" ca="1" si="666"/>
        <v>0</v>
      </c>
      <c r="CA373" s="4">
        <f t="shared" ca="1" si="666"/>
        <v>0</v>
      </c>
      <c r="CB373" s="4">
        <f t="shared" ca="1" si="666"/>
        <v>0</v>
      </c>
      <c r="CC373" s="4">
        <f t="shared" ca="1" si="666"/>
        <v>0</v>
      </c>
      <c r="CD373" s="4">
        <f t="shared" ca="1" si="666"/>
        <v>0</v>
      </c>
      <c r="CE373" s="4">
        <f t="shared" ca="1" si="666"/>
        <v>0</v>
      </c>
      <c r="CF373" s="4">
        <f t="shared" ca="1" si="666"/>
        <v>0</v>
      </c>
      <c r="CG373" s="4">
        <f t="shared" ca="1" si="666"/>
        <v>0</v>
      </c>
      <c r="CH373" s="4">
        <f t="shared" ca="1" si="666"/>
        <v>0</v>
      </c>
      <c r="CI373" s="4">
        <f t="shared" ca="1" si="666"/>
        <v>0</v>
      </c>
      <c r="CJ373" s="4">
        <f t="shared" ca="1" si="666"/>
        <v>0</v>
      </c>
      <c r="CK373" s="4">
        <f t="shared" ca="1" si="666"/>
        <v>0</v>
      </c>
      <c r="CL373" s="4">
        <f t="shared" ca="1" si="666"/>
        <v>0</v>
      </c>
      <c r="CM373" s="4">
        <f t="shared" ca="1" si="666"/>
        <v>0</v>
      </c>
      <c r="CN373" s="4">
        <f t="shared" ca="1" si="666"/>
        <v>0</v>
      </c>
      <c r="CO373" s="4">
        <f t="shared" ca="1" si="666"/>
        <v>0</v>
      </c>
      <c r="CP373" s="4">
        <f t="shared" ca="1" si="666"/>
        <v>0</v>
      </c>
      <c r="CQ373" s="4">
        <f t="shared" ca="1" si="666"/>
        <v>0</v>
      </c>
      <c r="CR373" s="4">
        <f t="shared" ca="1" si="666"/>
        <v>0</v>
      </c>
      <c r="CS373" s="4">
        <f t="shared" ca="1" si="666"/>
        <v>0</v>
      </c>
      <c r="CT373" s="4">
        <f t="shared" ca="1" si="666"/>
        <v>0</v>
      </c>
      <c r="CU373" s="4">
        <f t="shared" ca="1" si="666"/>
        <v>0</v>
      </c>
      <c r="CV373" s="4">
        <f t="shared" ca="1" si="666"/>
        <v>0</v>
      </c>
      <c r="CW373" s="4">
        <f t="shared" ca="1" si="666"/>
        <v>0</v>
      </c>
      <c r="CX373" s="4">
        <f t="shared" ca="1" si="666"/>
        <v>0</v>
      </c>
      <c r="CY373" s="4">
        <f t="shared" ca="1" si="666"/>
        <v>0</v>
      </c>
      <c r="CZ373" s="4">
        <f t="shared" ca="1" si="666"/>
        <v>0</v>
      </c>
      <c r="DA373" s="4">
        <f t="shared" ca="1" si="666"/>
        <v>0</v>
      </c>
      <c r="DB373" s="4">
        <f t="shared" ca="1" si="666"/>
        <v>0</v>
      </c>
      <c r="DC373" s="4">
        <f t="shared" ca="1" si="666"/>
        <v>0</v>
      </c>
      <c r="DD373" s="4">
        <f t="shared" ca="1" si="666"/>
        <v>0</v>
      </c>
      <c r="DE373" s="4">
        <f t="shared" ca="1" si="666"/>
        <v>0</v>
      </c>
      <c r="DF373" s="4">
        <f t="shared" ca="1" si="666"/>
        <v>0</v>
      </c>
      <c r="DG373" s="4">
        <f t="shared" ca="1" si="666"/>
        <v>0</v>
      </c>
      <c r="DH373" s="4">
        <f t="shared" ca="1" si="666"/>
        <v>0</v>
      </c>
      <c r="DI373" s="4">
        <f t="shared" ca="1" si="666"/>
        <v>0</v>
      </c>
      <c r="DJ373" s="4">
        <f t="shared" ca="1" si="666"/>
        <v>0</v>
      </c>
      <c r="DK373" s="4">
        <f t="shared" ca="1" si="666"/>
        <v>0</v>
      </c>
      <c r="DL373" s="4">
        <f t="shared" ca="1" si="666"/>
        <v>0</v>
      </c>
      <c r="DM373" s="4">
        <f t="shared" ca="1" si="666"/>
        <v>0</v>
      </c>
      <c r="DN373" s="4">
        <f t="shared" ca="1" si="666"/>
        <v>0</v>
      </c>
      <c r="DO373" s="4">
        <f t="shared" ca="1" si="666"/>
        <v>0</v>
      </c>
      <c r="DP373" s="4">
        <f t="shared" ca="1" si="666"/>
        <v>0</v>
      </c>
      <c r="DQ373" s="4">
        <f t="shared" ca="1" si="666"/>
        <v>0</v>
      </c>
      <c r="DR373" s="4">
        <f t="shared" ca="1" si="666"/>
        <v>0</v>
      </c>
      <c r="DS373" s="4">
        <f t="shared" ca="1" si="666"/>
        <v>0</v>
      </c>
      <c r="DT373" s="4">
        <f t="shared" ca="1" si="666"/>
        <v>0</v>
      </c>
      <c r="DU373" s="4">
        <f t="shared" ca="1" si="666"/>
        <v>0</v>
      </c>
      <c r="DV373" s="4">
        <f t="shared" ca="1" si="666"/>
        <v>0</v>
      </c>
      <c r="DW373" s="4">
        <f t="shared" ca="1" si="666"/>
        <v>0</v>
      </c>
      <c r="DX373" s="4">
        <f t="shared" ca="1" si="666"/>
        <v>0</v>
      </c>
      <c r="DY373" s="4">
        <f t="shared" ca="1" si="666"/>
        <v>0</v>
      </c>
      <c r="DZ373" s="4">
        <f t="shared" ca="1" si="666"/>
        <v>0</v>
      </c>
      <c r="EA373" s="4">
        <f t="shared" ca="1" si="666"/>
        <v>0</v>
      </c>
      <c r="EB373" s="4">
        <f t="shared" ref="EB373:GM373" ca="1" si="667">$C$73*EB354+(1-$C$73)*EB371</f>
        <v>0</v>
      </c>
      <c r="EC373" s="4">
        <f t="shared" ca="1" si="667"/>
        <v>0</v>
      </c>
      <c r="ED373" s="4">
        <f t="shared" ca="1" si="667"/>
        <v>0</v>
      </c>
      <c r="EE373" s="4">
        <f t="shared" ca="1" si="667"/>
        <v>0</v>
      </c>
      <c r="EF373" s="4">
        <f t="shared" ca="1" si="667"/>
        <v>0</v>
      </c>
      <c r="EG373" s="4">
        <f t="shared" ca="1" si="667"/>
        <v>0</v>
      </c>
      <c r="EH373" s="4">
        <f t="shared" ca="1" si="667"/>
        <v>0</v>
      </c>
      <c r="EI373" s="4">
        <f t="shared" ca="1" si="667"/>
        <v>0</v>
      </c>
      <c r="EJ373" s="4">
        <f t="shared" ca="1" si="667"/>
        <v>0</v>
      </c>
      <c r="EK373" s="4">
        <f t="shared" ca="1" si="667"/>
        <v>0</v>
      </c>
      <c r="EL373" s="4">
        <f t="shared" ca="1" si="667"/>
        <v>0</v>
      </c>
      <c r="EM373" s="4">
        <f t="shared" ca="1" si="667"/>
        <v>0</v>
      </c>
      <c r="EN373" s="4">
        <f t="shared" ca="1" si="667"/>
        <v>0</v>
      </c>
      <c r="EO373" s="4">
        <f t="shared" ca="1" si="667"/>
        <v>0</v>
      </c>
      <c r="EP373" s="4">
        <f t="shared" ca="1" si="667"/>
        <v>0</v>
      </c>
      <c r="EQ373" s="4">
        <f t="shared" ca="1" si="667"/>
        <v>0</v>
      </c>
      <c r="ER373" s="4">
        <f t="shared" ca="1" si="667"/>
        <v>0</v>
      </c>
      <c r="ES373" s="4">
        <f t="shared" ca="1" si="667"/>
        <v>0</v>
      </c>
      <c r="ET373" s="4">
        <f t="shared" ca="1" si="667"/>
        <v>0</v>
      </c>
      <c r="EU373" s="4">
        <f t="shared" ca="1" si="667"/>
        <v>0</v>
      </c>
      <c r="EV373" s="4">
        <f t="shared" ca="1" si="667"/>
        <v>0</v>
      </c>
      <c r="EW373" s="4">
        <f t="shared" ca="1" si="667"/>
        <v>0</v>
      </c>
      <c r="EX373" s="4">
        <f t="shared" ca="1" si="667"/>
        <v>0</v>
      </c>
      <c r="EY373" s="4">
        <f t="shared" ca="1" si="667"/>
        <v>0</v>
      </c>
      <c r="EZ373" s="4">
        <f t="shared" ca="1" si="667"/>
        <v>0</v>
      </c>
      <c r="FA373" s="4">
        <f t="shared" ca="1" si="667"/>
        <v>0</v>
      </c>
      <c r="FB373" s="4">
        <f t="shared" ca="1" si="667"/>
        <v>0</v>
      </c>
      <c r="FC373" s="4">
        <f t="shared" ca="1" si="667"/>
        <v>0</v>
      </c>
      <c r="FD373" s="4">
        <f t="shared" ca="1" si="667"/>
        <v>0</v>
      </c>
      <c r="FE373" s="4">
        <f t="shared" ca="1" si="667"/>
        <v>0</v>
      </c>
      <c r="FF373" s="4">
        <f t="shared" ca="1" si="667"/>
        <v>0</v>
      </c>
      <c r="FG373" s="4">
        <f t="shared" ca="1" si="667"/>
        <v>0</v>
      </c>
      <c r="FH373" s="4">
        <f t="shared" ca="1" si="667"/>
        <v>0</v>
      </c>
      <c r="FI373" s="4">
        <f t="shared" ca="1" si="667"/>
        <v>0</v>
      </c>
      <c r="FJ373" s="4">
        <f t="shared" ca="1" si="667"/>
        <v>0</v>
      </c>
      <c r="FK373" s="4">
        <f t="shared" ca="1" si="667"/>
        <v>0</v>
      </c>
      <c r="FL373" s="4">
        <f t="shared" ca="1" si="667"/>
        <v>0</v>
      </c>
      <c r="FM373" s="4">
        <f t="shared" ca="1" si="667"/>
        <v>0</v>
      </c>
      <c r="FN373" s="4">
        <f t="shared" ca="1" si="667"/>
        <v>0</v>
      </c>
      <c r="FO373" s="4">
        <f t="shared" ca="1" si="667"/>
        <v>0</v>
      </c>
      <c r="FP373" s="4">
        <f t="shared" ca="1" si="667"/>
        <v>0</v>
      </c>
      <c r="FQ373" s="4">
        <f t="shared" ca="1" si="667"/>
        <v>0</v>
      </c>
      <c r="FR373" s="4">
        <f t="shared" ca="1" si="667"/>
        <v>0</v>
      </c>
      <c r="FS373" s="4">
        <f t="shared" ca="1" si="667"/>
        <v>0</v>
      </c>
      <c r="FT373" s="4">
        <f t="shared" ca="1" si="667"/>
        <v>0</v>
      </c>
      <c r="FU373" s="4">
        <f t="shared" ca="1" si="667"/>
        <v>0</v>
      </c>
      <c r="FV373" s="4">
        <f t="shared" ca="1" si="667"/>
        <v>0</v>
      </c>
      <c r="FW373" s="4">
        <f t="shared" ca="1" si="667"/>
        <v>0</v>
      </c>
      <c r="FX373" s="4">
        <f t="shared" ca="1" si="667"/>
        <v>0</v>
      </c>
      <c r="FY373" s="4">
        <f t="shared" ca="1" si="667"/>
        <v>0</v>
      </c>
      <c r="FZ373" s="4">
        <f t="shared" ca="1" si="667"/>
        <v>0</v>
      </c>
      <c r="GA373" s="4">
        <f t="shared" ca="1" si="667"/>
        <v>0</v>
      </c>
      <c r="GB373" s="4">
        <f t="shared" ca="1" si="667"/>
        <v>0</v>
      </c>
      <c r="GC373" s="4">
        <f t="shared" ca="1" si="667"/>
        <v>0</v>
      </c>
      <c r="GD373" s="4">
        <f t="shared" ca="1" si="667"/>
        <v>0</v>
      </c>
      <c r="GE373" s="4">
        <f t="shared" ca="1" si="667"/>
        <v>0</v>
      </c>
      <c r="GF373" s="4">
        <f t="shared" ca="1" si="667"/>
        <v>0</v>
      </c>
      <c r="GG373" s="4">
        <f t="shared" ca="1" si="667"/>
        <v>0</v>
      </c>
      <c r="GH373" s="4">
        <f t="shared" ca="1" si="667"/>
        <v>0</v>
      </c>
      <c r="GI373" s="4">
        <f t="shared" ca="1" si="667"/>
        <v>0</v>
      </c>
      <c r="GJ373" s="4">
        <f t="shared" ca="1" si="667"/>
        <v>0</v>
      </c>
      <c r="GK373" s="4">
        <f t="shared" ca="1" si="667"/>
        <v>0</v>
      </c>
      <c r="GL373" s="4">
        <f t="shared" ca="1" si="667"/>
        <v>0</v>
      </c>
      <c r="GM373" s="4">
        <f t="shared" ca="1" si="667"/>
        <v>0</v>
      </c>
      <c r="GN373" s="4">
        <f t="shared" ref="GN373:IV373" ca="1" si="668">$C$73*GN354+(1-$C$73)*GN371</f>
        <v>0</v>
      </c>
      <c r="GO373" s="4">
        <f t="shared" ca="1" si="668"/>
        <v>0</v>
      </c>
      <c r="GP373" s="4">
        <f t="shared" ca="1" si="668"/>
        <v>0</v>
      </c>
      <c r="GQ373" s="4">
        <f t="shared" ca="1" si="668"/>
        <v>0</v>
      </c>
      <c r="GR373" s="4">
        <f t="shared" ca="1" si="668"/>
        <v>0</v>
      </c>
      <c r="GS373" s="4">
        <f t="shared" ca="1" si="668"/>
        <v>0</v>
      </c>
      <c r="GT373" s="4">
        <f t="shared" ca="1" si="668"/>
        <v>0</v>
      </c>
      <c r="GU373" s="4">
        <f t="shared" ca="1" si="668"/>
        <v>0</v>
      </c>
      <c r="GV373" s="4">
        <f t="shared" ca="1" si="668"/>
        <v>0</v>
      </c>
      <c r="GW373" s="4">
        <f t="shared" ca="1" si="668"/>
        <v>0</v>
      </c>
      <c r="GX373" s="4">
        <f t="shared" ca="1" si="668"/>
        <v>0</v>
      </c>
      <c r="GY373" s="4">
        <f t="shared" ca="1" si="668"/>
        <v>0</v>
      </c>
      <c r="GZ373" s="4">
        <f t="shared" ca="1" si="668"/>
        <v>0</v>
      </c>
      <c r="HA373" s="4">
        <f t="shared" ca="1" si="668"/>
        <v>0</v>
      </c>
      <c r="HB373" s="4">
        <f t="shared" ca="1" si="668"/>
        <v>0</v>
      </c>
      <c r="HC373" s="4">
        <f t="shared" ca="1" si="668"/>
        <v>0</v>
      </c>
      <c r="HD373" s="4">
        <f t="shared" ca="1" si="668"/>
        <v>0</v>
      </c>
      <c r="HE373" s="4">
        <f t="shared" ca="1" si="668"/>
        <v>0</v>
      </c>
      <c r="HF373" s="4">
        <f t="shared" ca="1" si="668"/>
        <v>0</v>
      </c>
      <c r="HG373" s="4">
        <f t="shared" ca="1" si="668"/>
        <v>0</v>
      </c>
      <c r="HH373" s="4">
        <f t="shared" ca="1" si="668"/>
        <v>0</v>
      </c>
      <c r="HI373" s="4">
        <f t="shared" ca="1" si="668"/>
        <v>0</v>
      </c>
      <c r="HJ373" s="4">
        <f t="shared" ca="1" si="668"/>
        <v>0</v>
      </c>
      <c r="HK373" s="4">
        <f t="shared" ca="1" si="668"/>
        <v>0</v>
      </c>
      <c r="HL373" s="4">
        <f t="shared" ca="1" si="668"/>
        <v>0</v>
      </c>
      <c r="HM373" s="4">
        <f t="shared" ca="1" si="668"/>
        <v>0</v>
      </c>
      <c r="HN373" s="4">
        <f t="shared" ca="1" si="668"/>
        <v>0</v>
      </c>
      <c r="HO373" s="4">
        <f t="shared" ca="1" si="668"/>
        <v>0</v>
      </c>
      <c r="HP373" s="4">
        <f t="shared" ca="1" si="668"/>
        <v>0</v>
      </c>
      <c r="HQ373" s="4">
        <f t="shared" ca="1" si="668"/>
        <v>0</v>
      </c>
      <c r="HR373" s="4">
        <f t="shared" ca="1" si="668"/>
        <v>0</v>
      </c>
      <c r="HS373" s="4">
        <f t="shared" ca="1" si="668"/>
        <v>0</v>
      </c>
      <c r="HT373" s="4">
        <f t="shared" ca="1" si="668"/>
        <v>0</v>
      </c>
      <c r="HU373" s="4">
        <f t="shared" ca="1" si="668"/>
        <v>0</v>
      </c>
      <c r="HV373" s="4">
        <f t="shared" ca="1" si="668"/>
        <v>0</v>
      </c>
      <c r="HW373" s="4">
        <f t="shared" ca="1" si="668"/>
        <v>0</v>
      </c>
      <c r="HX373" s="4">
        <f t="shared" ca="1" si="668"/>
        <v>0</v>
      </c>
      <c r="HY373" s="4">
        <f t="shared" ca="1" si="668"/>
        <v>0</v>
      </c>
      <c r="HZ373" s="4">
        <f t="shared" ca="1" si="668"/>
        <v>0</v>
      </c>
      <c r="IA373" s="4">
        <f t="shared" ca="1" si="668"/>
        <v>0</v>
      </c>
      <c r="IB373" s="4">
        <f t="shared" ca="1" si="668"/>
        <v>0</v>
      </c>
      <c r="IC373" s="4">
        <f t="shared" ca="1" si="668"/>
        <v>0</v>
      </c>
      <c r="ID373" s="4">
        <f t="shared" ca="1" si="668"/>
        <v>0</v>
      </c>
      <c r="IE373" s="4">
        <f t="shared" ca="1" si="668"/>
        <v>0</v>
      </c>
      <c r="IF373" s="4">
        <f t="shared" ca="1" si="668"/>
        <v>0</v>
      </c>
      <c r="IG373" s="4">
        <f t="shared" ca="1" si="668"/>
        <v>0</v>
      </c>
      <c r="IH373" s="4">
        <f t="shared" ca="1" si="668"/>
        <v>0</v>
      </c>
      <c r="II373" s="4">
        <f t="shared" ca="1" si="668"/>
        <v>0</v>
      </c>
      <c r="IJ373" s="4">
        <f t="shared" ca="1" si="668"/>
        <v>0</v>
      </c>
      <c r="IK373" s="4">
        <f t="shared" ca="1" si="668"/>
        <v>0</v>
      </c>
      <c r="IL373" s="4">
        <f t="shared" ca="1" si="668"/>
        <v>0</v>
      </c>
      <c r="IM373" s="4">
        <f t="shared" ca="1" si="668"/>
        <v>0</v>
      </c>
      <c r="IN373" s="4">
        <f t="shared" ca="1" si="668"/>
        <v>0</v>
      </c>
      <c r="IO373" s="4">
        <f t="shared" ca="1" si="668"/>
        <v>0</v>
      </c>
      <c r="IP373" s="4">
        <f t="shared" ca="1" si="668"/>
        <v>0</v>
      </c>
      <c r="IQ373" s="4">
        <f t="shared" ca="1" si="668"/>
        <v>0</v>
      </c>
      <c r="IR373" s="4">
        <f t="shared" ca="1" si="668"/>
        <v>0</v>
      </c>
      <c r="IS373" s="4">
        <f t="shared" ca="1" si="668"/>
        <v>0</v>
      </c>
      <c r="IT373" s="4">
        <f t="shared" ca="1" si="668"/>
        <v>0</v>
      </c>
      <c r="IU373" s="4">
        <f t="shared" ca="1" si="668"/>
        <v>0</v>
      </c>
      <c r="IV373" s="4">
        <f t="shared" ca="1" si="668"/>
        <v>0</v>
      </c>
    </row>
    <row r="374" spans="1:256" x14ac:dyDescent="0.15">
      <c r="A374" s="49" t="s">
        <v>80</v>
      </c>
      <c r="C374" s="4"/>
      <c r="D374" s="4">
        <f t="shared" ref="D374:BO374" ca="1" si="669">D373/$B$121</f>
        <v>0</v>
      </c>
      <c r="E374" s="4">
        <f t="shared" ca="1" si="669"/>
        <v>0</v>
      </c>
      <c r="F374" s="4">
        <f t="shared" ca="1" si="669"/>
        <v>0</v>
      </c>
      <c r="G374" s="4">
        <f t="shared" ca="1" si="669"/>
        <v>0</v>
      </c>
      <c r="H374" s="4">
        <f t="shared" ca="1" si="669"/>
        <v>0</v>
      </c>
      <c r="I374" s="4">
        <f t="shared" ca="1" si="669"/>
        <v>0</v>
      </c>
      <c r="J374" s="4">
        <f t="shared" ca="1" si="669"/>
        <v>0</v>
      </c>
      <c r="K374" s="4">
        <f t="shared" ca="1" si="669"/>
        <v>0</v>
      </c>
      <c r="L374" s="4">
        <f t="shared" ca="1" si="669"/>
        <v>0</v>
      </c>
      <c r="M374" s="4">
        <f t="shared" ca="1" si="669"/>
        <v>0</v>
      </c>
      <c r="N374" s="4">
        <f t="shared" ca="1" si="669"/>
        <v>0</v>
      </c>
      <c r="O374" s="4">
        <f t="shared" ca="1" si="669"/>
        <v>0</v>
      </c>
      <c r="P374" s="4">
        <f t="shared" ca="1" si="669"/>
        <v>0</v>
      </c>
      <c r="Q374" s="4">
        <f t="shared" ca="1" si="669"/>
        <v>0</v>
      </c>
      <c r="R374" s="4">
        <f t="shared" ca="1" si="669"/>
        <v>0</v>
      </c>
      <c r="S374" s="4">
        <f t="shared" ca="1" si="669"/>
        <v>0</v>
      </c>
      <c r="T374" s="4">
        <f t="shared" ca="1" si="669"/>
        <v>0</v>
      </c>
      <c r="U374" s="4">
        <f t="shared" ca="1" si="669"/>
        <v>0</v>
      </c>
      <c r="V374" s="4">
        <f t="shared" ca="1" si="669"/>
        <v>0</v>
      </c>
      <c r="W374" s="4">
        <f t="shared" ca="1" si="669"/>
        <v>0</v>
      </c>
      <c r="X374" s="4">
        <f t="shared" ca="1" si="669"/>
        <v>0</v>
      </c>
      <c r="Y374" s="4">
        <f t="shared" ca="1" si="669"/>
        <v>0</v>
      </c>
      <c r="Z374" s="4">
        <f t="shared" ca="1" si="669"/>
        <v>0</v>
      </c>
      <c r="AA374" s="4">
        <f t="shared" ca="1" si="669"/>
        <v>0</v>
      </c>
      <c r="AB374" s="4">
        <f t="shared" ca="1" si="669"/>
        <v>0</v>
      </c>
      <c r="AC374" s="4">
        <f t="shared" ca="1" si="669"/>
        <v>0</v>
      </c>
      <c r="AD374" s="4">
        <f t="shared" ca="1" si="669"/>
        <v>0</v>
      </c>
      <c r="AE374" s="4">
        <f t="shared" ca="1" si="669"/>
        <v>0</v>
      </c>
      <c r="AF374" s="4">
        <f t="shared" ca="1" si="669"/>
        <v>0</v>
      </c>
      <c r="AG374" s="4">
        <f t="shared" ca="1" si="669"/>
        <v>0</v>
      </c>
      <c r="AH374" s="4">
        <f t="shared" ca="1" si="669"/>
        <v>0</v>
      </c>
      <c r="AI374" s="4">
        <f t="shared" ca="1" si="669"/>
        <v>0</v>
      </c>
      <c r="AJ374" s="4">
        <f t="shared" ca="1" si="669"/>
        <v>0</v>
      </c>
      <c r="AK374" s="4">
        <f t="shared" ca="1" si="669"/>
        <v>0</v>
      </c>
      <c r="AL374" s="4">
        <f t="shared" ca="1" si="669"/>
        <v>0</v>
      </c>
      <c r="AM374" s="4">
        <f t="shared" ca="1" si="669"/>
        <v>0</v>
      </c>
      <c r="AN374" s="4">
        <f t="shared" ca="1" si="669"/>
        <v>0</v>
      </c>
      <c r="AO374" s="4">
        <f t="shared" ca="1" si="669"/>
        <v>0</v>
      </c>
      <c r="AP374" s="4">
        <f t="shared" ca="1" si="669"/>
        <v>0</v>
      </c>
      <c r="AQ374" s="4">
        <f t="shared" ca="1" si="669"/>
        <v>0</v>
      </c>
      <c r="AR374" s="4">
        <f t="shared" ca="1" si="669"/>
        <v>0</v>
      </c>
      <c r="AS374" s="4">
        <f t="shared" ca="1" si="669"/>
        <v>0</v>
      </c>
      <c r="AT374" s="4">
        <f t="shared" ca="1" si="669"/>
        <v>0</v>
      </c>
      <c r="AU374" s="4">
        <f t="shared" ca="1" si="669"/>
        <v>0</v>
      </c>
      <c r="AV374" s="4">
        <f t="shared" ca="1" si="669"/>
        <v>0</v>
      </c>
      <c r="AW374" s="4">
        <f t="shared" ca="1" si="669"/>
        <v>0</v>
      </c>
      <c r="AX374" s="4">
        <f t="shared" ca="1" si="669"/>
        <v>0</v>
      </c>
      <c r="AY374" s="4">
        <f t="shared" ca="1" si="669"/>
        <v>0</v>
      </c>
      <c r="AZ374" s="4">
        <f t="shared" ca="1" si="669"/>
        <v>0</v>
      </c>
      <c r="BA374" s="4">
        <f t="shared" ca="1" si="669"/>
        <v>0</v>
      </c>
      <c r="BB374" s="4">
        <f t="shared" ca="1" si="669"/>
        <v>0</v>
      </c>
      <c r="BC374" s="4">
        <f t="shared" ca="1" si="669"/>
        <v>0</v>
      </c>
      <c r="BD374" s="4">
        <f t="shared" ca="1" si="669"/>
        <v>0</v>
      </c>
      <c r="BE374" s="4">
        <f t="shared" ca="1" si="669"/>
        <v>0</v>
      </c>
      <c r="BF374" s="4">
        <f t="shared" ca="1" si="669"/>
        <v>0</v>
      </c>
      <c r="BG374" s="4">
        <f t="shared" ca="1" si="669"/>
        <v>0</v>
      </c>
      <c r="BH374" s="4">
        <f t="shared" ca="1" si="669"/>
        <v>0</v>
      </c>
      <c r="BI374" s="4">
        <f t="shared" ca="1" si="669"/>
        <v>0</v>
      </c>
      <c r="BJ374" s="4">
        <f t="shared" ca="1" si="669"/>
        <v>0</v>
      </c>
      <c r="BK374" s="4">
        <f t="shared" ca="1" si="669"/>
        <v>0</v>
      </c>
      <c r="BL374" s="4">
        <f t="shared" ca="1" si="669"/>
        <v>0</v>
      </c>
      <c r="BM374" s="4">
        <f t="shared" ca="1" si="669"/>
        <v>0</v>
      </c>
      <c r="BN374" s="4">
        <f t="shared" ca="1" si="669"/>
        <v>0</v>
      </c>
      <c r="BO374" s="4">
        <f t="shared" ca="1" si="669"/>
        <v>0</v>
      </c>
      <c r="BP374" s="4">
        <f t="shared" ref="BP374:EA374" ca="1" si="670">BP373/$B$121</f>
        <v>0</v>
      </c>
      <c r="BQ374" s="4">
        <f t="shared" ca="1" si="670"/>
        <v>0</v>
      </c>
      <c r="BR374" s="4">
        <f t="shared" ca="1" si="670"/>
        <v>0</v>
      </c>
      <c r="BS374" s="4">
        <f t="shared" ca="1" si="670"/>
        <v>0</v>
      </c>
      <c r="BT374" s="4">
        <f t="shared" ca="1" si="670"/>
        <v>0</v>
      </c>
      <c r="BU374" s="4">
        <f t="shared" ca="1" si="670"/>
        <v>0</v>
      </c>
      <c r="BV374" s="4">
        <f t="shared" ca="1" si="670"/>
        <v>0</v>
      </c>
      <c r="BW374" s="4">
        <f t="shared" ca="1" si="670"/>
        <v>0</v>
      </c>
      <c r="BX374" s="4">
        <f t="shared" ca="1" si="670"/>
        <v>0</v>
      </c>
      <c r="BY374" s="4">
        <f t="shared" ca="1" si="670"/>
        <v>0</v>
      </c>
      <c r="BZ374" s="4">
        <f t="shared" ca="1" si="670"/>
        <v>0</v>
      </c>
      <c r="CA374" s="4">
        <f t="shared" ca="1" si="670"/>
        <v>0</v>
      </c>
      <c r="CB374" s="4">
        <f t="shared" ca="1" si="670"/>
        <v>0</v>
      </c>
      <c r="CC374" s="4">
        <f t="shared" ca="1" si="670"/>
        <v>0</v>
      </c>
      <c r="CD374" s="4">
        <f t="shared" ca="1" si="670"/>
        <v>0</v>
      </c>
      <c r="CE374" s="4">
        <f t="shared" ca="1" si="670"/>
        <v>0</v>
      </c>
      <c r="CF374" s="4">
        <f t="shared" ca="1" si="670"/>
        <v>0</v>
      </c>
      <c r="CG374" s="4">
        <f t="shared" ca="1" si="670"/>
        <v>0</v>
      </c>
      <c r="CH374" s="4">
        <f t="shared" ca="1" si="670"/>
        <v>0</v>
      </c>
      <c r="CI374" s="4">
        <f t="shared" ca="1" si="670"/>
        <v>0</v>
      </c>
      <c r="CJ374" s="4">
        <f t="shared" ca="1" si="670"/>
        <v>0</v>
      </c>
      <c r="CK374" s="4">
        <f t="shared" ca="1" si="670"/>
        <v>0</v>
      </c>
      <c r="CL374" s="4">
        <f t="shared" ca="1" si="670"/>
        <v>0</v>
      </c>
      <c r="CM374" s="4">
        <f t="shared" ca="1" si="670"/>
        <v>0</v>
      </c>
      <c r="CN374" s="4">
        <f t="shared" ca="1" si="670"/>
        <v>0</v>
      </c>
      <c r="CO374" s="4">
        <f t="shared" ca="1" si="670"/>
        <v>0</v>
      </c>
      <c r="CP374" s="4">
        <f t="shared" ca="1" si="670"/>
        <v>0</v>
      </c>
      <c r="CQ374" s="4">
        <f t="shared" ca="1" si="670"/>
        <v>0</v>
      </c>
      <c r="CR374" s="4">
        <f t="shared" ca="1" si="670"/>
        <v>0</v>
      </c>
      <c r="CS374" s="4">
        <f t="shared" ca="1" si="670"/>
        <v>0</v>
      </c>
      <c r="CT374" s="4">
        <f t="shared" ca="1" si="670"/>
        <v>0</v>
      </c>
      <c r="CU374" s="4">
        <f t="shared" ca="1" si="670"/>
        <v>0</v>
      </c>
      <c r="CV374" s="4">
        <f t="shared" ca="1" si="670"/>
        <v>0</v>
      </c>
      <c r="CW374" s="4">
        <f t="shared" ca="1" si="670"/>
        <v>0</v>
      </c>
      <c r="CX374" s="4">
        <f t="shared" ca="1" si="670"/>
        <v>0</v>
      </c>
      <c r="CY374" s="4">
        <f t="shared" ca="1" si="670"/>
        <v>0</v>
      </c>
      <c r="CZ374" s="4">
        <f t="shared" ca="1" si="670"/>
        <v>0</v>
      </c>
      <c r="DA374" s="4">
        <f t="shared" ca="1" si="670"/>
        <v>0</v>
      </c>
      <c r="DB374" s="4">
        <f t="shared" ca="1" si="670"/>
        <v>0</v>
      </c>
      <c r="DC374" s="4">
        <f t="shared" ca="1" si="670"/>
        <v>0</v>
      </c>
      <c r="DD374" s="4">
        <f t="shared" ca="1" si="670"/>
        <v>0</v>
      </c>
      <c r="DE374" s="4">
        <f t="shared" ca="1" si="670"/>
        <v>0</v>
      </c>
      <c r="DF374" s="4">
        <f t="shared" ca="1" si="670"/>
        <v>0</v>
      </c>
      <c r="DG374" s="4">
        <f t="shared" ca="1" si="670"/>
        <v>0</v>
      </c>
      <c r="DH374" s="4">
        <f t="shared" ca="1" si="670"/>
        <v>0</v>
      </c>
      <c r="DI374" s="4">
        <f t="shared" ca="1" si="670"/>
        <v>0</v>
      </c>
      <c r="DJ374" s="4">
        <f t="shared" ca="1" si="670"/>
        <v>0</v>
      </c>
      <c r="DK374" s="4">
        <f t="shared" ca="1" si="670"/>
        <v>0</v>
      </c>
      <c r="DL374" s="4">
        <f t="shared" ca="1" si="670"/>
        <v>0</v>
      </c>
      <c r="DM374" s="4">
        <f t="shared" ca="1" si="670"/>
        <v>0</v>
      </c>
      <c r="DN374" s="4">
        <f t="shared" ca="1" si="670"/>
        <v>0</v>
      </c>
      <c r="DO374" s="4">
        <f t="shared" ca="1" si="670"/>
        <v>0</v>
      </c>
      <c r="DP374" s="4">
        <f t="shared" ca="1" si="670"/>
        <v>0</v>
      </c>
      <c r="DQ374" s="4">
        <f t="shared" ca="1" si="670"/>
        <v>0</v>
      </c>
      <c r="DR374" s="4">
        <f t="shared" ca="1" si="670"/>
        <v>0</v>
      </c>
      <c r="DS374" s="4">
        <f t="shared" ca="1" si="670"/>
        <v>0</v>
      </c>
      <c r="DT374" s="4">
        <f t="shared" ca="1" si="670"/>
        <v>0</v>
      </c>
      <c r="DU374" s="4">
        <f t="shared" ca="1" si="670"/>
        <v>0</v>
      </c>
      <c r="DV374" s="4">
        <f t="shared" ca="1" si="670"/>
        <v>0</v>
      </c>
      <c r="DW374" s="4">
        <f t="shared" ca="1" si="670"/>
        <v>0</v>
      </c>
      <c r="DX374" s="4">
        <f t="shared" ca="1" si="670"/>
        <v>0</v>
      </c>
      <c r="DY374" s="4">
        <f t="shared" ca="1" si="670"/>
        <v>0</v>
      </c>
      <c r="DZ374" s="4">
        <f t="shared" ca="1" si="670"/>
        <v>0</v>
      </c>
      <c r="EA374" s="4">
        <f t="shared" ca="1" si="670"/>
        <v>0</v>
      </c>
      <c r="EB374" s="4">
        <f t="shared" ref="EB374:GM374" ca="1" si="671">EB373/$B$121</f>
        <v>0</v>
      </c>
      <c r="EC374" s="4">
        <f t="shared" ca="1" si="671"/>
        <v>0</v>
      </c>
      <c r="ED374" s="4">
        <f t="shared" ca="1" si="671"/>
        <v>0</v>
      </c>
      <c r="EE374" s="4">
        <f t="shared" ca="1" si="671"/>
        <v>0</v>
      </c>
      <c r="EF374" s="4">
        <f t="shared" ca="1" si="671"/>
        <v>0</v>
      </c>
      <c r="EG374" s="4">
        <f t="shared" ca="1" si="671"/>
        <v>0</v>
      </c>
      <c r="EH374" s="4">
        <f t="shared" ca="1" si="671"/>
        <v>0</v>
      </c>
      <c r="EI374" s="4">
        <f t="shared" ca="1" si="671"/>
        <v>0</v>
      </c>
      <c r="EJ374" s="4">
        <f t="shared" ca="1" si="671"/>
        <v>0</v>
      </c>
      <c r="EK374" s="4">
        <f t="shared" ca="1" si="671"/>
        <v>0</v>
      </c>
      <c r="EL374" s="4">
        <f t="shared" ca="1" si="671"/>
        <v>0</v>
      </c>
      <c r="EM374" s="4">
        <f t="shared" ca="1" si="671"/>
        <v>0</v>
      </c>
      <c r="EN374" s="4">
        <f t="shared" ca="1" si="671"/>
        <v>0</v>
      </c>
      <c r="EO374" s="4">
        <f t="shared" ca="1" si="671"/>
        <v>0</v>
      </c>
      <c r="EP374" s="4">
        <f t="shared" ca="1" si="671"/>
        <v>0</v>
      </c>
      <c r="EQ374" s="4">
        <f t="shared" ca="1" si="671"/>
        <v>0</v>
      </c>
      <c r="ER374" s="4">
        <f t="shared" ca="1" si="671"/>
        <v>0</v>
      </c>
      <c r="ES374" s="4">
        <f t="shared" ca="1" si="671"/>
        <v>0</v>
      </c>
      <c r="ET374" s="4">
        <f t="shared" ca="1" si="671"/>
        <v>0</v>
      </c>
      <c r="EU374" s="4">
        <f t="shared" ca="1" si="671"/>
        <v>0</v>
      </c>
      <c r="EV374" s="4">
        <f t="shared" ca="1" si="671"/>
        <v>0</v>
      </c>
      <c r="EW374" s="4">
        <f t="shared" ca="1" si="671"/>
        <v>0</v>
      </c>
      <c r="EX374" s="4">
        <f t="shared" ca="1" si="671"/>
        <v>0</v>
      </c>
      <c r="EY374" s="4">
        <f t="shared" ca="1" si="671"/>
        <v>0</v>
      </c>
      <c r="EZ374" s="4">
        <f t="shared" ca="1" si="671"/>
        <v>0</v>
      </c>
      <c r="FA374" s="4">
        <f t="shared" ca="1" si="671"/>
        <v>0</v>
      </c>
      <c r="FB374" s="4">
        <f t="shared" ca="1" si="671"/>
        <v>0</v>
      </c>
      <c r="FC374" s="4">
        <f t="shared" ca="1" si="671"/>
        <v>0</v>
      </c>
      <c r="FD374" s="4">
        <f t="shared" ca="1" si="671"/>
        <v>0</v>
      </c>
      <c r="FE374" s="4">
        <f t="shared" ca="1" si="671"/>
        <v>0</v>
      </c>
      <c r="FF374" s="4">
        <f t="shared" ca="1" si="671"/>
        <v>0</v>
      </c>
      <c r="FG374" s="4">
        <f t="shared" ca="1" si="671"/>
        <v>0</v>
      </c>
      <c r="FH374" s="4">
        <f t="shared" ca="1" si="671"/>
        <v>0</v>
      </c>
      <c r="FI374" s="4">
        <f t="shared" ca="1" si="671"/>
        <v>0</v>
      </c>
      <c r="FJ374" s="4">
        <f t="shared" ca="1" si="671"/>
        <v>0</v>
      </c>
      <c r="FK374" s="4">
        <f t="shared" ca="1" si="671"/>
        <v>0</v>
      </c>
      <c r="FL374" s="4">
        <f t="shared" ca="1" si="671"/>
        <v>0</v>
      </c>
      <c r="FM374" s="4">
        <f t="shared" ca="1" si="671"/>
        <v>0</v>
      </c>
      <c r="FN374" s="4">
        <f t="shared" ca="1" si="671"/>
        <v>0</v>
      </c>
      <c r="FO374" s="4">
        <f t="shared" ca="1" si="671"/>
        <v>0</v>
      </c>
      <c r="FP374" s="4">
        <f t="shared" ca="1" si="671"/>
        <v>0</v>
      </c>
      <c r="FQ374" s="4">
        <f t="shared" ca="1" si="671"/>
        <v>0</v>
      </c>
      <c r="FR374" s="4">
        <f t="shared" ca="1" si="671"/>
        <v>0</v>
      </c>
      <c r="FS374" s="4">
        <f t="shared" ca="1" si="671"/>
        <v>0</v>
      </c>
      <c r="FT374" s="4">
        <f t="shared" ca="1" si="671"/>
        <v>0</v>
      </c>
      <c r="FU374" s="4">
        <f t="shared" ca="1" si="671"/>
        <v>0</v>
      </c>
      <c r="FV374" s="4">
        <f t="shared" ca="1" si="671"/>
        <v>0</v>
      </c>
      <c r="FW374" s="4">
        <f t="shared" ca="1" si="671"/>
        <v>0</v>
      </c>
      <c r="FX374" s="4">
        <f t="shared" ca="1" si="671"/>
        <v>0</v>
      </c>
      <c r="FY374" s="4">
        <f t="shared" ca="1" si="671"/>
        <v>0</v>
      </c>
      <c r="FZ374" s="4">
        <f t="shared" ca="1" si="671"/>
        <v>0</v>
      </c>
      <c r="GA374" s="4">
        <f t="shared" ca="1" si="671"/>
        <v>0</v>
      </c>
      <c r="GB374" s="4">
        <f t="shared" ca="1" si="671"/>
        <v>0</v>
      </c>
      <c r="GC374" s="4">
        <f t="shared" ca="1" si="671"/>
        <v>0</v>
      </c>
      <c r="GD374" s="4">
        <f t="shared" ca="1" si="671"/>
        <v>0</v>
      </c>
      <c r="GE374" s="4">
        <f t="shared" ca="1" si="671"/>
        <v>0</v>
      </c>
      <c r="GF374" s="4">
        <f t="shared" ca="1" si="671"/>
        <v>0</v>
      </c>
      <c r="GG374" s="4">
        <f t="shared" ca="1" si="671"/>
        <v>0</v>
      </c>
      <c r="GH374" s="4">
        <f t="shared" ca="1" si="671"/>
        <v>0</v>
      </c>
      <c r="GI374" s="4">
        <f t="shared" ca="1" si="671"/>
        <v>0</v>
      </c>
      <c r="GJ374" s="4">
        <f t="shared" ca="1" si="671"/>
        <v>0</v>
      </c>
      <c r="GK374" s="4">
        <f t="shared" ca="1" si="671"/>
        <v>0</v>
      </c>
      <c r="GL374" s="4">
        <f t="shared" ca="1" si="671"/>
        <v>0</v>
      </c>
      <c r="GM374" s="4">
        <f t="shared" ca="1" si="671"/>
        <v>0</v>
      </c>
      <c r="GN374" s="4">
        <f t="shared" ref="GN374:IV374" ca="1" si="672">GN373/$B$121</f>
        <v>0</v>
      </c>
      <c r="GO374" s="4">
        <f t="shared" ca="1" si="672"/>
        <v>0</v>
      </c>
      <c r="GP374" s="4">
        <f t="shared" ca="1" si="672"/>
        <v>0</v>
      </c>
      <c r="GQ374" s="4">
        <f t="shared" ca="1" si="672"/>
        <v>0</v>
      </c>
      <c r="GR374" s="4">
        <f t="shared" ca="1" si="672"/>
        <v>0</v>
      </c>
      <c r="GS374" s="4">
        <f t="shared" ca="1" si="672"/>
        <v>0</v>
      </c>
      <c r="GT374" s="4">
        <f t="shared" ca="1" si="672"/>
        <v>0</v>
      </c>
      <c r="GU374" s="4">
        <f t="shared" ca="1" si="672"/>
        <v>0</v>
      </c>
      <c r="GV374" s="4">
        <f t="shared" ca="1" si="672"/>
        <v>0</v>
      </c>
      <c r="GW374" s="4">
        <f t="shared" ca="1" si="672"/>
        <v>0</v>
      </c>
      <c r="GX374" s="4">
        <f t="shared" ca="1" si="672"/>
        <v>0</v>
      </c>
      <c r="GY374" s="4">
        <f t="shared" ca="1" si="672"/>
        <v>0</v>
      </c>
      <c r="GZ374" s="4">
        <f t="shared" ca="1" si="672"/>
        <v>0</v>
      </c>
      <c r="HA374" s="4">
        <f t="shared" ca="1" si="672"/>
        <v>0</v>
      </c>
      <c r="HB374" s="4">
        <f t="shared" ca="1" si="672"/>
        <v>0</v>
      </c>
      <c r="HC374" s="4">
        <f t="shared" ca="1" si="672"/>
        <v>0</v>
      </c>
      <c r="HD374" s="4">
        <f t="shared" ca="1" si="672"/>
        <v>0</v>
      </c>
      <c r="HE374" s="4">
        <f t="shared" ca="1" si="672"/>
        <v>0</v>
      </c>
      <c r="HF374" s="4">
        <f t="shared" ca="1" si="672"/>
        <v>0</v>
      </c>
      <c r="HG374" s="4">
        <f t="shared" ca="1" si="672"/>
        <v>0</v>
      </c>
      <c r="HH374" s="4">
        <f t="shared" ca="1" si="672"/>
        <v>0</v>
      </c>
      <c r="HI374" s="4">
        <f t="shared" ca="1" si="672"/>
        <v>0</v>
      </c>
      <c r="HJ374" s="4">
        <f t="shared" ca="1" si="672"/>
        <v>0</v>
      </c>
      <c r="HK374" s="4">
        <f t="shared" ca="1" si="672"/>
        <v>0</v>
      </c>
      <c r="HL374" s="4">
        <f t="shared" ca="1" si="672"/>
        <v>0</v>
      </c>
      <c r="HM374" s="4">
        <f t="shared" ca="1" si="672"/>
        <v>0</v>
      </c>
      <c r="HN374" s="4">
        <f t="shared" ca="1" si="672"/>
        <v>0</v>
      </c>
      <c r="HO374" s="4">
        <f t="shared" ca="1" si="672"/>
        <v>0</v>
      </c>
      <c r="HP374" s="4">
        <f t="shared" ca="1" si="672"/>
        <v>0</v>
      </c>
      <c r="HQ374" s="4">
        <f t="shared" ca="1" si="672"/>
        <v>0</v>
      </c>
      <c r="HR374" s="4">
        <f t="shared" ca="1" si="672"/>
        <v>0</v>
      </c>
      <c r="HS374" s="4">
        <f t="shared" ca="1" si="672"/>
        <v>0</v>
      </c>
      <c r="HT374" s="4">
        <f t="shared" ca="1" si="672"/>
        <v>0</v>
      </c>
      <c r="HU374" s="4">
        <f t="shared" ca="1" si="672"/>
        <v>0</v>
      </c>
      <c r="HV374" s="4">
        <f t="shared" ca="1" si="672"/>
        <v>0</v>
      </c>
      <c r="HW374" s="4">
        <f t="shared" ca="1" si="672"/>
        <v>0</v>
      </c>
      <c r="HX374" s="4">
        <f t="shared" ca="1" si="672"/>
        <v>0</v>
      </c>
      <c r="HY374" s="4">
        <f t="shared" ca="1" si="672"/>
        <v>0</v>
      </c>
      <c r="HZ374" s="4">
        <f t="shared" ca="1" si="672"/>
        <v>0</v>
      </c>
      <c r="IA374" s="4">
        <f t="shared" ca="1" si="672"/>
        <v>0</v>
      </c>
      <c r="IB374" s="4">
        <f t="shared" ca="1" si="672"/>
        <v>0</v>
      </c>
      <c r="IC374" s="4">
        <f t="shared" ca="1" si="672"/>
        <v>0</v>
      </c>
      <c r="ID374" s="4">
        <f t="shared" ca="1" si="672"/>
        <v>0</v>
      </c>
      <c r="IE374" s="4">
        <f t="shared" ca="1" si="672"/>
        <v>0</v>
      </c>
      <c r="IF374" s="4">
        <f t="shared" ca="1" si="672"/>
        <v>0</v>
      </c>
      <c r="IG374" s="4">
        <f t="shared" ca="1" si="672"/>
        <v>0</v>
      </c>
      <c r="IH374" s="4">
        <f t="shared" ca="1" si="672"/>
        <v>0</v>
      </c>
      <c r="II374" s="4">
        <f t="shared" ca="1" si="672"/>
        <v>0</v>
      </c>
      <c r="IJ374" s="4">
        <f t="shared" ca="1" si="672"/>
        <v>0</v>
      </c>
      <c r="IK374" s="4">
        <f t="shared" ca="1" si="672"/>
        <v>0</v>
      </c>
      <c r="IL374" s="4">
        <f t="shared" ca="1" si="672"/>
        <v>0</v>
      </c>
      <c r="IM374" s="4">
        <f t="shared" ca="1" si="672"/>
        <v>0</v>
      </c>
      <c r="IN374" s="4">
        <f t="shared" ca="1" si="672"/>
        <v>0</v>
      </c>
      <c r="IO374" s="4">
        <f t="shared" ca="1" si="672"/>
        <v>0</v>
      </c>
      <c r="IP374" s="4">
        <f t="shared" ca="1" si="672"/>
        <v>0</v>
      </c>
      <c r="IQ374" s="4">
        <f t="shared" ca="1" si="672"/>
        <v>0</v>
      </c>
      <c r="IR374" s="4">
        <f t="shared" ca="1" si="672"/>
        <v>0</v>
      </c>
      <c r="IS374" s="4">
        <f t="shared" ca="1" si="672"/>
        <v>0</v>
      </c>
      <c r="IT374" s="4">
        <f t="shared" ca="1" si="672"/>
        <v>0</v>
      </c>
      <c r="IU374" s="4">
        <f t="shared" ca="1" si="672"/>
        <v>0</v>
      </c>
      <c r="IV374" s="4">
        <f t="shared" ca="1" si="672"/>
        <v>0</v>
      </c>
    </row>
    <row r="375" spans="1:256" x14ac:dyDescent="0.15">
      <c r="A375" s="24"/>
      <c r="C375" s="4"/>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row>
    <row r="376" spans="1:256" x14ac:dyDescent="0.15">
      <c r="A376" s="51" t="s">
        <v>266</v>
      </c>
      <c r="C376" s="4"/>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row>
    <row r="377" spans="1:256" x14ac:dyDescent="0.15">
      <c r="A377" s="24" t="s">
        <v>81</v>
      </c>
      <c r="B377" s="2" t="s">
        <v>27</v>
      </c>
      <c r="C377" s="4"/>
      <c r="D377" s="4">
        <f t="shared" ref="D377:BO377" ca="1" si="673">IF(D277&gt;0,(1-D$374)*D154,0)</f>
        <v>6314.4358510231641</v>
      </c>
      <c r="E377" s="4">
        <f t="shared" ca="1" si="673"/>
        <v>6175.1786142442979</v>
      </c>
      <c r="F377" s="4">
        <f t="shared" ca="1" si="673"/>
        <v>6034.5213255684221</v>
      </c>
      <c r="G377" s="4">
        <f t="shared" ca="1" si="673"/>
        <v>5892.4499092795477</v>
      </c>
      <c r="H377" s="4">
        <f t="shared" ca="1" si="673"/>
        <v>5748.9501481485158</v>
      </c>
      <c r="I377" s="4">
        <f t="shared" ca="1" si="673"/>
        <v>5604.0076820102686</v>
      </c>
      <c r="J377" s="4">
        <f t="shared" ca="1" si="673"/>
        <v>5457.6080063268082</v>
      </c>
      <c r="K377" s="4">
        <f t="shared" ca="1" si="673"/>
        <v>5309.7364707357174</v>
      </c>
      <c r="L377" s="4">
        <f t="shared" ca="1" si="673"/>
        <v>5160.37827758408</v>
      </c>
      <c r="M377" s="4">
        <f t="shared" ca="1" si="673"/>
        <v>5009.5184804476676</v>
      </c>
      <c r="N377" s="4">
        <f t="shared" ca="1" si="673"/>
        <v>4857.1419826352339</v>
      </c>
      <c r="O377" s="4">
        <f t="shared" ca="1" si="673"/>
        <v>4703.2335356777749</v>
      </c>
      <c r="P377" s="4">
        <f t="shared" ca="1" si="673"/>
        <v>4547.7777378025976</v>
      </c>
      <c r="Q377" s="4">
        <f t="shared" ca="1" si="673"/>
        <v>4390.7590323920513</v>
      </c>
      <c r="R377" s="4">
        <f t="shared" ca="1" si="673"/>
        <v>4232.1617064267602</v>
      </c>
      <c r="S377" s="4">
        <f t="shared" ca="1" si="673"/>
        <v>4071.9698889132064</v>
      </c>
      <c r="T377" s="4">
        <f t="shared" ca="1" si="673"/>
        <v>3910.1675492955019</v>
      </c>
      <c r="U377" s="4">
        <f t="shared" ca="1" si="673"/>
        <v>3746.7384958511966</v>
      </c>
      <c r="V377" s="4">
        <f t="shared" ca="1" si="673"/>
        <v>3581.6663740709555</v>
      </c>
      <c r="W377" s="4">
        <f t="shared" ca="1" si="673"/>
        <v>3414.9346650219477</v>
      </c>
      <c r="X377" s="4">
        <f t="shared" ca="1" si="673"/>
        <v>3246.5266836947785</v>
      </c>
      <c r="Y377" s="4">
        <f t="shared" ca="1" si="673"/>
        <v>3076.4255773338054</v>
      </c>
      <c r="Z377" s="4">
        <f t="shared" ca="1" si="673"/>
        <v>2904.6143237506644</v>
      </c>
      <c r="AA377" s="4">
        <f t="shared" ca="1" si="673"/>
        <v>2731.0757296208435</v>
      </c>
      <c r="AB377" s="4">
        <f t="shared" ca="1" si="673"/>
        <v>2555.7924287631295</v>
      </c>
      <c r="AC377" s="4">
        <f t="shared" ca="1" si="673"/>
        <v>2378.7468804017567</v>
      </c>
      <c r="AD377" s="4">
        <f t="shared" ca="1" si="673"/>
        <v>2199.9213674110833</v>
      </c>
      <c r="AE377" s="4">
        <f t="shared" ca="1" si="673"/>
        <v>2019.2979945426221</v>
      </c>
      <c r="AF377" s="4">
        <f t="shared" ca="1" si="673"/>
        <v>1836.8586866342437</v>
      </c>
      <c r="AG377" s="4">
        <f t="shared" ca="1" si="673"/>
        <v>1652.5851868013776</v>
      </c>
      <c r="AH377" s="4">
        <f t="shared" ca="1" si="673"/>
        <v>1466.4590546100271</v>
      </c>
      <c r="AI377" s="4">
        <f t="shared" ca="1" si="673"/>
        <v>1278.4616642314172</v>
      </c>
      <c r="AJ377" s="4">
        <f t="shared" ca="1" si="673"/>
        <v>1088.5742025780885</v>
      </c>
      <c r="AK377" s="4">
        <f t="shared" ca="1" si="673"/>
        <v>896.77739117700708</v>
      </c>
      <c r="AL377" s="4">
        <f t="shared" ca="1" si="673"/>
        <v>703.03366715144648</v>
      </c>
      <c r="AM377" s="4">
        <f t="shared" ca="1" si="673"/>
        <v>507.25236669529272</v>
      </c>
      <c r="AN377" s="4">
        <f t="shared" ca="1" si="673"/>
        <v>309.25969231414251</v>
      </c>
      <c r="AO377" s="4">
        <f t="shared" ca="1" si="673"/>
        <v>108.71653342100564</v>
      </c>
      <c r="AP377" s="4">
        <f t="shared" ca="1" si="673"/>
        <v>32.629187211457378</v>
      </c>
      <c r="AQ377" s="4">
        <f t="shared" ca="1" si="673"/>
        <v>9.7930261808239791</v>
      </c>
      <c r="AR377" s="4">
        <f t="shared" ca="1" si="673"/>
        <v>2.9391894182588922</v>
      </c>
      <c r="AS377" s="4">
        <f t="shared" ca="1" si="673"/>
        <v>0.88214146239300462</v>
      </c>
      <c r="AT377" s="4">
        <f t="shared" ca="1" si="673"/>
        <v>0.26475788012799828</v>
      </c>
      <c r="AU377" s="4">
        <f t="shared" ca="1" si="673"/>
        <v>7.9462011568664448E-2</v>
      </c>
      <c r="AV377" s="4">
        <f t="shared" ca="1" si="673"/>
        <v>2.3849002263826601E-2</v>
      </c>
      <c r="AW377" s="4">
        <f t="shared" ca="1" si="673"/>
        <v>7.1578216779538545E-3</v>
      </c>
      <c r="AX377" s="4">
        <f t="shared" ca="1" si="673"/>
        <v>2.1482832114573126E-3</v>
      </c>
      <c r="AY377" s="4">
        <f t="shared" ca="1" si="673"/>
        <v>6.447660984408082E-4</v>
      </c>
      <c r="AZ377" s="4">
        <f t="shared" ca="1" si="673"/>
        <v>1.9351420682404866E-4</v>
      </c>
      <c r="BA377" s="4">
        <f t="shared" ca="1" si="673"/>
        <v>5.8079586276787667E-5</v>
      </c>
      <c r="BB377" s="4">
        <f t="shared" ca="1" si="673"/>
        <v>1.7431476465962594E-5</v>
      </c>
      <c r="BC377" s="4">
        <f t="shared" ca="1" si="673"/>
        <v>5.2317241093166712E-6</v>
      </c>
      <c r="BD377" s="4">
        <f t="shared" ca="1" si="673"/>
        <v>1.570201882178536E-6</v>
      </c>
      <c r="BE377" s="4">
        <f t="shared" ca="1" si="673"/>
        <v>4.7126604906523766E-7</v>
      </c>
      <c r="BF377" s="4">
        <f t="shared" ca="1" si="673"/>
        <v>1.4144148693378433E-7</v>
      </c>
      <c r="BG377" s="4">
        <f t="shared" ca="1" si="673"/>
        <v>4.2450955815131248E-8</v>
      </c>
      <c r="BH377" s="4">
        <f t="shared" ca="1" si="673"/>
        <v>1.2740842087313953E-8</v>
      </c>
      <c r="BI377" s="4">
        <f t="shared" ca="1" si="673"/>
        <v>3.8239199560262872E-9</v>
      </c>
      <c r="BJ377" s="4">
        <f t="shared" ca="1" si="673"/>
        <v>1.1476764039525742E-9</v>
      </c>
      <c r="BK377" s="4">
        <f t="shared" ca="1" si="673"/>
        <v>3.4445311181624997E-10</v>
      </c>
      <c r="BL377" s="4">
        <f t="shared" ca="1" si="673"/>
        <v>1.0338101038870965E-10</v>
      </c>
      <c r="BM377" s="4">
        <f t="shared" ca="1" si="673"/>
        <v>3.1027832068742803E-11</v>
      </c>
      <c r="BN377" s="4">
        <f t="shared" ca="1" si="673"/>
        <v>9.3124100767276353E-12</v>
      </c>
      <c r="BO377" s="4">
        <f t="shared" ca="1" si="673"/>
        <v>2.7949416912211689E-12</v>
      </c>
      <c r="BP377" s="4">
        <f t="shared" ref="BP377:EA377" ca="1" si="674">IF(BP277&gt;0,(1-BP$374)*BP154,0)</f>
        <v>8.3884826730818362E-13</v>
      </c>
      <c r="BQ377" s="4">
        <f t="shared" ca="1" si="674"/>
        <v>2.5176425604016629E-13</v>
      </c>
      <c r="BR377" s="4">
        <f t="shared" ca="1" si="674"/>
        <v>7.5562223932175543E-14</v>
      </c>
      <c r="BS377" s="4">
        <f t="shared" ca="1" si="674"/>
        <v>2.2678555627314024E-14</v>
      </c>
      <c r="BT377" s="4">
        <f t="shared" ca="1" si="674"/>
        <v>6.8065345165439536E-15</v>
      </c>
      <c r="BU377" s="4">
        <f t="shared" ca="1" si="674"/>
        <v>2.0428510918528594E-15</v>
      </c>
      <c r="BV377" s="4">
        <f t="shared" ca="1" si="674"/>
        <v>6.1312266518900999E-16</v>
      </c>
      <c r="BW377" s="4">
        <f t="shared" ca="1" si="674"/>
        <v>1.8401703583177821E-16</v>
      </c>
      <c r="BX377" s="4">
        <f t="shared" ca="1" si="674"/>
        <v>5.5229192132173225E-17</v>
      </c>
      <c r="BY377" s="4">
        <f t="shared" ca="1" si="674"/>
        <v>1.6575985205853147E-17</v>
      </c>
      <c r="BZ377" s="4">
        <f t="shared" ca="1" si="674"/>
        <v>4.9749647774514843E-18</v>
      </c>
      <c r="CA377" s="4">
        <f t="shared" ca="1" si="674"/>
        <v>1.4931404818184398E-18</v>
      </c>
      <c r="CB377" s="4">
        <f t="shared" ca="1" si="674"/>
        <v>4.4813754431987923E-19</v>
      </c>
      <c r="CC377" s="4">
        <f t="shared" ca="1" si="674"/>
        <v>1.3449990879925224E-19</v>
      </c>
      <c r="CD377" s="4">
        <f t="shared" ca="1" si="674"/>
        <v>4.0367573965403847E-20</v>
      </c>
      <c r="CE377" s="4">
        <f t="shared" ca="1" si="674"/>
        <v>1.2115554890706439E-20</v>
      </c>
      <c r="CF377" s="4">
        <f t="shared" ca="1" si="674"/>
        <v>3.6362519688580002E-21</v>
      </c>
      <c r="CG377" s="4">
        <f t="shared" ca="1" si="674"/>
        <v>1.0913514486378354E-21</v>
      </c>
      <c r="CH377" s="4">
        <f t="shared" ca="1" si="674"/>
        <v>3.275482542586184E-22</v>
      </c>
      <c r="CI377" s="4">
        <f t="shared" ca="1" si="674"/>
        <v>9.8307340867856351E-23</v>
      </c>
      <c r="CJ377" s="4">
        <f t="shared" ca="1" si="674"/>
        <v>2.9505067246911198E-23</v>
      </c>
      <c r="CK377" s="4">
        <f t="shared" ca="1" si="674"/>
        <v>8.8553813536156402E-24</v>
      </c>
      <c r="CL377" s="4">
        <f t="shared" ca="1" si="674"/>
        <v>2.6577732652404955E-24</v>
      </c>
      <c r="CM377" s="4">
        <f t="shared" ca="1" si="674"/>
        <v>7.9767978897295034E-25</v>
      </c>
      <c r="CN377" s="4">
        <f t="shared" ca="1" si="674"/>
        <v>2.3940832502819018E-25</v>
      </c>
      <c r="CO377" s="4">
        <f t="shared" ca="1" si="674"/>
        <v>7.1853827670124344E-26</v>
      </c>
      <c r="CP377" s="4">
        <f t="shared" ca="1" si="674"/>
        <v>2.1565551449557952E-26</v>
      </c>
      <c r="CQ377" s="4">
        <f t="shared" ca="1" si="674"/>
        <v>6.4724876099662648E-27</v>
      </c>
      <c r="CR377" s="4">
        <f t="shared" ca="1" si="674"/>
        <v>1.9425933048433837E-27</v>
      </c>
      <c r="CS377" s="4">
        <f t="shared" ca="1" si="674"/>
        <v>5.830322088545503E-28</v>
      </c>
      <c r="CT377" s="4">
        <f t="shared" ca="1" si="674"/>
        <v>1.7498596114497655E-28</v>
      </c>
      <c r="CU377" s="4">
        <f t="shared" ca="1" si="674"/>
        <v>5.2518687874875309E-29</v>
      </c>
      <c r="CV377" s="4">
        <f t="shared" ca="1" si="674"/>
        <v>1.5762479218623635E-29</v>
      </c>
      <c r="CW377" s="4">
        <f t="shared" ca="1" si="674"/>
        <v>4.730806521851473E-30</v>
      </c>
      <c r="CX377" s="4">
        <f t="shared" ca="1" si="674"/>
        <v>1.4198610533772789E-30</v>
      </c>
      <c r="CY377" s="4">
        <f t="shared" ca="1" si="674"/>
        <v>4.2614412607781771E-31</v>
      </c>
      <c r="CZ377" s="4">
        <f t="shared" ca="1" si="674"/>
        <v>1.2789900515876281E-31</v>
      </c>
      <c r="DA377" s="4">
        <f t="shared" ca="1" si="674"/>
        <v>3.8386439046244396E-32</v>
      </c>
      <c r="DB377" s="4">
        <f t="shared" ca="1" si="674"/>
        <v>1.1520955153810129E-32</v>
      </c>
      <c r="DC377" s="4">
        <f t="shared" ca="1" si="674"/>
        <v>3.4577942355163642E-33</v>
      </c>
      <c r="DD377" s="4">
        <f t="shared" ca="1" si="674"/>
        <v>1.0377907747706214E-33</v>
      </c>
      <c r="DE377" s="4">
        <f t="shared" ca="1" si="674"/>
        <v>3.1147304288283456E-34</v>
      </c>
      <c r="DF377" s="4">
        <f t="shared" ca="1" si="674"/>
        <v>9.3482673773174585E-35</v>
      </c>
      <c r="DG377" s="4">
        <f t="shared" ca="1" si="674"/>
        <v>2.805703573862441E-35</v>
      </c>
      <c r="DH377" s="4">
        <f t="shared" ca="1" si="674"/>
        <v>8.4207824045394207E-36</v>
      </c>
      <c r="DI377" s="4">
        <f t="shared" ca="1" si="674"/>
        <v>2.5273367067421101E-36</v>
      </c>
      <c r="DJ377" s="4">
        <f t="shared" ca="1" si="674"/>
        <v>7.5853175184799461E-37</v>
      </c>
      <c r="DK377" s="4">
        <f t="shared" ca="1" si="674"/>
        <v>2.2765879078426193E-37</v>
      </c>
      <c r="DL377" s="4">
        <f t="shared" ca="1" si="674"/>
        <v>6.832742979457831E-38</v>
      </c>
      <c r="DM377" s="4">
        <f t="shared" ca="1" si="674"/>
        <v>2.0507170604965596E-38</v>
      </c>
      <c r="DN377" s="4">
        <f t="shared" ca="1" si="674"/>
        <v>6.154834851618179E-39</v>
      </c>
      <c r="DO377" s="4">
        <f t="shared" ca="1" si="674"/>
        <v>1.8472559077223962E-39</v>
      </c>
      <c r="DP377" s="4">
        <f t="shared" ca="1" si="674"/>
        <v>5.5441851339327923E-40</v>
      </c>
      <c r="DQ377" s="4">
        <f t="shared" ca="1" si="674"/>
        <v>1.6639810797638894E-40</v>
      </c>
      <c r="DR377" s="4">
        <f t="shared" ca="1" si="674"/>
        <v>4.9941208075209347E-41</v>
      </c>
      <c r="DS377" s="4">
        <f t="shared" ca="1" si="674"/>
        <v>1.4988897976924464E-41</v>
      </c>
      <c r="DT377" s="4">
        <f t="shared" ca="1" si="674"/>
        <v>4.49863091466092E-42</v>
      </c>
      <c r="DU377" s="4">
        <f t="shared" ca="1" si="674"/>
        <v>1.3501779875678004E-42</v>
      </c>
      <c r="DV377" s="4">
        <f t="shared" ca="1" si="674"/>
        <v>4.0523008726312468E-43</v>
      </c>
      <c r="DW377" s="4">
        <f t="shared" ca="1" si="674"/>
        <v>1.2162205659943304E-43</v>
      </c>
      <c r="DX377" s="4">
        <f t="shared" ca="1" si="674"/>
        <v>3.6502533045802644E-44</v>
      </c>
      <c r="DY377" s="4">
        <f t="shared" ca="1" si="674"/>
        <v>1.0955536816387999E-44</v>
      </c>
      <c r="DZ377" s="4">
        <f t="shared" ca="1" si="674"/>
        <v>3.2880947408397517E-45</v>
      </c>
      <c r="EA377" s="4">
        <f t="shared" ca="1" si="674"/>
        <v>9.8685871864949554E-46</v>
      </c>
      <c r="EB377" s="4">
        <f t="shared" ref="EB377:GM377" ca="1" si="675">IF(EB277&gt;0,(1-EB$374)*EB154,0)</f>
        <v>2.9618676082484197E-46</v>
      </c>
      <c r="EC377" s="4">
        <f t="shared" ca="1" si="675"/>
        <v>8.8894788717036359E-47</v>
      </c>
      <c r="ED377" s="4">
        <f t="shared" ca="1" si="675"/>
        <v>2.6680069828373475E-47</v>
      </c>
      <c r="EE377" s="4">
        <f t="shared" ca="1" si="675"/>
        <v>8.0075124348708386E-48</v>
      </c>
      <c r="EF377" s="4">
        <f t="shared" ca="1" si="675"/>
        <v>2.4033016332821247E-48</v>
      </c>
      <c r="EG377" s="4">
        <f t="shared" ca="1" si="675"/>
        <v>7.2130499796466348E-49</v>
      </c>
      <c r="EH377" s="4">
        <f t="shared" ca="1" si="675"/>
        <v>2.1648589294148202E-49</v>
      </c>
      <c r="EI377" s="4">
        <f t="shared" ca="1" si="675"/>
        <v>6.4974098300878248E-50</v>
      </c>
      <c r="EJ377" s="4">
        <f t="shared" ca="1" si="675"/>
        <v>1.9500732323252737E-50</v>
      </c>
      <c r="EK377" s="4">
        <f t="shared" ca="1" si="675"/>
        <v>5.8527716595955257E-51</v>
      </c>
      <c r="EL377" s="4">
        <f t="shared" ca="1" si="675"/>
        <v>1.7565974206270637E-51</v>
      </c>
      <c r="EM377" s="4">
        <f t="shared" ca="1" si="675"/>
        <v>5.272091032450932E-52</v>
      </c>
      <c r="EN377" s="4">
        <f t="shared" ca="1" si="675"/>
        <v>1.5823172417347282E-52</v>
      </c>
      <c r="EO377" s="4">
        <f t="shared" ca="1" si="675"/>
        <v>4.7490224240817879E-53</v>
      </c>
      <c r="EP377" s="4">
        <f t="shared" ca="1" si="675"/>
        <v>1.4253282078697501E-53</v>
      </c>
      <c r="EQ377" s="4">
        <f t="shared" ca="1" si="675"/>
        <v>4.2778498788453108E-54</v>
      </c>
      <c r="ER377" s="4">
        <f t="shared" ca="1" si="675"/>
        <v>1.2839147843209692E-54</v>
      </c>
      <c r="ES377" s="4">
        <f t="shared" ca="1" si="675"/>
        <v>3.8534245475741455E-55</v>
      </c>
      <c r="ET377" s="4">
        <f t="shared" ca="1" si="675"/>
        <v>1.1565316425342217E-55</v>
      </c>
      <c r="EU377" s="4">
        <f t="shared" ca="1" si="675"/>
        <v>3.4711084223121607E-56</v>
      </c>
      <c r="EV377" s="4">
        <f t="shared" ca="1" si="675"/>
        <v>1.0417867731699263E-56</v>
      </c>
      <c r="EW377" s="4">
        <f t="shared" ca="1" si="675"/>
        <v>3.1267236533880984E-57</v>
      </c>
      <c r="EX377" s="4">
        <f t="shared" ca="1" si="675"/>
        <v>9.3842627459256326E-58</v>
      </c>
      <c r="EY377" s="4">
        <f t="shared" ca="1" si="675"/>
        <v>2.8165068949774847E-58</v>
      </c>
      <c r="EZ377" s="4">
        <f t="shared" ca="1" si="675"/>
        <v>8.4532065056467624E-59</v>
      </c>
      <c r="FA377" s="4">
        <f t="shared" ca="1" si="675"/>
        <v>2.5370681802531141E-59</v>
      </c>
      <c r="FB377" s="4">
        <f t="shared" ca="1" si="675"/>
        <v>7.6145246741021973E-60</v>
      </c>
      <c r="FC377" s="4">
        <f t="shared" ca="1" si="675"/>
        <v>2.2853538767226437E-60</v>
      </c>
      <c r="FD377" s="4">
        <f t="shared" ca="1" si="675"/>
        <v>6.8590523576798614E-61</v>
      </c>
      <c r="FE377" s="4">
        <f t="shared" ca="1" si="675"/>
        <v>2.058613316938984E-61</v>
      </c>
      <c r="FF377" s="4">
        <f t="shared" ca="1" si="675"/>
        <v>6.1785339543785468E-62</v>
      </c>
      <c r="FG377" s="4">
        <f t="shared" ca="1" si="675"/>
        <v>1.85436873993272E-62</v>
      </c>
      <c r="FH377" s="4">
        <f t="shared" ca="1" si="675"/>
        <v>5.5655329387690242E-63</v>
      </c>
      <c r="FI377" s="4">
        <f t="shared" ca="1" si="675"/>
        <v>1.6703882148944558E-63</v>
      </c>
      <c r="FJ377" s="4">
        <f t="shared" ca="1" si="675"/>
        <v>5.0133505976076704E-64</v>
      </c>
      <c r="FK377" s="4">
        <f t="shared" ca="1" si="675"/>
        <v>1.5046612512242415E-64</v>
      </c>
      <c r="FL377" s="4">
        <f t="shared" ca="1" si="675"/>
        <v>4.5159528280668518E-65</v>
      </c>
      <c r="FM377" s="4">
        <f t="shared" ca="1" si="675"/>
        <v>1.3553768284211417E-65</v>
      </c>
      <c r="FN377" s="4">
        <f t="shared" ca="1" si="675"/>
        <v>4.0679041986524463E-66</v>
      </c>
      <c r="FO377" s="4">
        <f t="shared" ca="1" si="675"/>
        <v>1.2209036057293778E-66</v>
      </c>
      <c r="FP377" s="4">
        <f t="shared" ca="1" si="675"/>
        <v>3.6643085522436361E-67</v>
      </c>
      <c r="FQ377" s="4">
        <f t="shared" ca="1" si="675"/>
        <v>1.0997720952772812E-67</v>
      </c>
      <c r="FR377" s="4">
        <f t="shared" ca="1" si="675"/>
        <v>3.3007555021806553E-68</v>
      </c>
      <c r="FS377" s="4">
        <f t="shared" ca="1" si="675"/>
        <v>9.9065860390183483E-69</v>
      </c>
      <c r="FT377" s="4">
        <f t="shared" ca="1" si="675"/>
        <v>2.9732722367238771E-69</v>
      </c>
      <c r="FU377" s="4">
        <f t="shared" ca="1" si="675"/>
        <v>8.9237076817928759E-70</v>
      </c>
      <c r="FV377" s="4">
        <f t="shared" ca="1" si="675"/>
        <v>2.6782801052160948E-70</v>
      </c>
      <c r="FW377" s="4">
        <f t="shared" ca="1" si="675"/>
        <v>8.0383452459249097E-71</v>
      </c>
      <c r="FX377" s="4">
        <f t="shared" ca="1" si="675"/>
        <v>2.4125555115330324E-71</v>
      </c>
      <c r="FY377" s="4">
        <f t="shared" ca="1" si="675"/>
        <v>7.2408237244837323E-72</v>
      </c>
      <c r="FZ377" s="4">
        <f t="shared" ca="1" si="675"/>
        <v>2.173194687476049E-72</v>
      </c>
      <c r="GA377" s="4">
        <f t="shared" ca="1" si="675"/>
        <v>6.5224280128582382E-73</v>
      </c>
      <c r="GB377" s="4">
        <f t="shared" ca="1" si="675"/>
        <v>1.9575819611599679E-73</v>
      </c>
      <c r="GC377" s="4">
        <f t="shared" ca="1" si="675"/>
        <v>5.8753076723948432E-74</v>
      </c>
      <c r="GD377" s="4">
        <f t="shared" ca="1" si="675"/>
        <v>1.7633611736413465E-74</v>
      </c>
      <c r="GE377" s="4">
        <f t="shared" ca="1" si="675"/>
        <v>5.2923911428766798E-75</v>
      </c>
      <c r="GF377" s="4">
        <f t="shared" ca="1" si="675"/>
        <v>1.5884099314356581E-75</v>
      </c>
      <c r="GG377" s="4">
        <f t="shared" ca="1" si="675"/>
        <v>4.7673084663807193E-76</v>
      </c>
      <c r="GH377" s="4">
        <f t="shared" ca="1" si="675"/>
        <v>1.4308164135616839E-76</v>
      </c>
      <c r="GI377" s="4">
        <f t="shared" ca="1" si="675"/>
        <v>4.294321678059475E-77</v>
      </c>
      <c r="GJ377" s="4">
        <f t="shared" ca="1" si="675"/>
        <v>1.2888584796666179E-77</v>
      </c>
      <c r="GK377" s="4">
        <f t="shared" ca="1" si="675"/>
        <v>3.8682621031761921E-78</v>
      </c>
      <c r="GL377" s="4">
        <f t="shared" ca="1" si="675"/>
        <v>1.1609848509310048E-78</v>
      </c>
      <c r="GM377" s="4">
        <f t="shared" ca="1" si="675"/>
        <v>3.4844738751920439E-79</v>
      </c>
      <c r="GN377" s="4">
        <f t="shared" ref="GN377:IV377" ca="1" si="676">IF(GN277&gt;0,(1-GN$374)*GN154,0)</f>
        <v>1.045798158103392E-79</v>
      </c>
      <c r="GO377" s="4">
        <f t="shared" ca="1" si="676"/>
        <v>3.1387630576859159E-80</v>
      </c>
      <c r="GP377" s="4">
        <f t="shared" ca="1" si="676"/>
        <v>9.4203967141810997E-81</v>
      </c>
      <c r="GQ377" s="4">
        <f t="shared" ca="1" si="676"/>
        <v>2.8273518141245549E-81</v>
      </c>
      <c r="GR377" s="4">
        <f t="shared" ca="1" si="676"/>
        <v>8.4857554552874345E-82</v>
      </c>
      <c r="GS377" s="4">
        <f t="shared" ca="1" si="676"/>
        <v>2.5468371246624161E-82</v>
      </c>
      <c r="GT377" s="4">
        <f t="shared" ca="1" si="676"/>
        <v>7.6438442914556158E-83</v>
      </c>
      <c r="GU377" s="4">
        <f t="shared" ca="1" si="676"/>
        <v>2.294153598839317E-83</v>
      </c>
      <c r="GV377" s="4">
        <f t="shared" ca="1" si="676"/>
        <v>6.8854630397829985E-84</v>
      </c>
      <c r="GW377" s="4">
        <f t="shared" ca="1" si="676"/>
        <v>2.0665399778028687E-84</v>
      </c>
      <c r="GX377" s="4">
        <f t="shared" ca="1" si="676"/>
        <v>6.2023243101920313E-85</v>
      </c>
      <c r="GY377" s="4">
        <f t="shared" ca="1" si="676"/>
        <v>1.8615089600008055E-85</v>
      </c>
      <c r="GZ377" s="4">
        <f t="shared" ca="1" si="676"/>
        <v>5.5869629430196517E-86</v>
      </c>
      <c r="HA377" s="4">
        <f t="shared" ca="1" si="676"/>
        <v>1.6768200206063632E-86</v>
      </c>
      <c r="HB377" s="4">
        <f t="shared" ca="1" si="676"/>
        <v>5.0326544317235776E-87</v>
      </c>
      <c r="HC377" s="4">
        <f t="shared" ca="1" si="676"/>
        <v>1.5104549276545563E-87</v>
      </c>
      <c r="HD377" s="4">
        <f t="shared" ca="1" si="676"/>
        <v>4.5333414392503294E-88</v>
      </c>
      <c r="HE377" s="4">
        <f t="shared" ca="1" si="676"/>
        <v>1.3605956873361494E-88</v>
      </c>
      <c r="HF377" s="4">
        <f t="shared" ca="1" si="676"/>
        <v>4.0835676050552718E-89</v>
      </c>
      <c r="HG377" s="4">
        <f t="shared" ca="1" si="676"/>
        <v>1.2256046774413295E-89</v>
      </c>
      <c r="HH377" s="4">
        <f t="shared" ca="1" si="676"/>
        <v>3.6784179194352621E-90</v>
      </c>
      <c r="HI377" s="4">
        <f t="shared" ca="1" si="676"/>
        <v>1.1040067518565889E-90</v>
      </c>
      <c r="HJ377" s="4">
        <f t="shared" ca="1" si="676"/>
        <v>3.3134650136003571E-91</v>
      </c>
      <c r="HK377" s="4">
        <f t="shared" ca="1" si="676"/>
        <v>9.9447312055749072E-92</v>
      </c>
      <c r="HL377" s="4">
        <f t="shared" ca="1" si="676"/>
        <v>2.9847207785566672E-92</v>
      </c>
      <c r="HM377" s="4">
        <f t="shared" ca="1" si="676"/>
        <v>8.9580682894213161E-93</v>
      </c>
      <c r="HN377" s="4">
        <f t="shared" ca="1" si="676"/>
        <v>2.6885927841042831E-93</v>
      </c>
      <c r="HO377" s="4">
        <f t="shared" ca="1" si="676"/>
        <v>8.0692967782729157E-94</v>
      </c>
      <c r="HP377" s="4">
        <f t="shared" ca="1" si="676"/>
        <v>2.4218450217085784E-94</v>
      </c>
      <c r="HQ377" s="4">
        <f t="shared" ca="1" si="676"/>
        <v>7.2687044117244518E-95</v>
      </c>
      <c r="HR377" s="4">
        <f t="shared" ca="1" si="676"/>
        <v>2.1815625422533775E-95</v>
      </c>
      <c r="HS377" s="4">
        <f t="shared" ca="1" si="676"/>
        <v>6.547542527780309E-96</v>
      </c>
      <c r="HT377" s="4">
        <f t="shared" ca="1" si="676"/>
        <v>1.9651196022466619E-96</v>
      </c>
      <c r="HU377" s="4">
        <f t="shared" ca="1" si="676"/>
        <v>5.8979304597861664E-97</v>
      </c>
      <c r="HV377" s="4">
        <f t="shared" ca="1" si="676"/>
        <v>1.7701509703889857E-97</v>
      </c>
      <c r="HW377" s="4">
        <f t="shared" ca="1" si="676"/>
        <v>5.3127694185846198E-98</v>
      </c>
      <c r="HX377" s="4">
        <f t="shared" ca="1" si="676"/>
        <v>1.5945260809503432E-98</v>
      </c>
      <c r="HY377" s="4">
        <f t="shared" ca="1" si="676"/>
        <v>4.7856649188215932E-99</v>
      </c>
      <c r="HZ377" s="4">
        <f t="shared" ca="1" si="676"/>
        <v>1.4363257515104213E-99</v>
      </c>
      <c r="IA377" s="4">
        <f t="shared" ca="1" si="676"/>
        <v>4.310856901698773E-100</v>
      </c>
      <c r="IB377" s="4">
        <f t="shared" ca="1" si="676"/>
        <v>1.293821210639842E-100</v>
      </c>
      <c r="IC377" s="4">
        <f t="shared" ca="1" si="676"/>
        <v>3.8831567905719304E-101</v>
      </c>
      <c r="ID377" s="4">
        <f t="shared" ca="1" si="676"/>
        <v>1.1654552063424457E-101</v>
      </c>
      <c r="IE377" s="4">
        <f t="shared" ca="1" si="676"/>
        <v>3.497890791555335E-102</v>
      </c>
      <c r="IF377" s="4">
        <f t="shared" ca="1" si="676"/>
        <v>1.0498249888166468E-102</v>
      </c>
      <c r="IG377" s="4">
        <f t="shared" ca="1" si="676"/>
        <v>3.1508488195362157E-103</v>
      </c>
      <c r="IH377" s="4">
        <f t="shared" ca="1" si="676"/>
        <v>9.4566698157598109E-104</v>
      </c>
      <c r="II377" s="4">
        <f t="shared" ca="1" si="676"/>
        <v>2.8382384914762737E-104</v>
      </c>
      <c r="IJ377" s="4">
        <f t="shared" ca="1" si="676"/>
        <v>8.5184297341889123E-105</v>
      </c>
      <c r="IK377" s="4">
        <f t="shared" ca="1" si="676"/>
        <v>2.5566436842511682E-105</v>
      </c>
      <c r="IL377" s="4">
        <f t="shared" ca="1" si="676"/>
        <v>7.67327680357248E-106</v>
      </c>
      <c r="IM377" s="4">
        <f t="shared" ca="1" si="676"/>
        <v>2.3029872041589949E-106</v>
      </c>
      <c r="IN377" s="4">
        <f t="shared" ca="1" si="676"/>
        <v>6.9119754158363939E-107</v>
      </c>
      <c r="IO377" s="4">
        <f t="shared" ca="1" si="676"/>
        <v>2.0744971601600062E-107</v>
      </c>
      <c r="IP377" s="4">
        <f t="shared" ca="1" si="676"/>
        <v>6.2262062704272163E-108</v>
      </c>
      <c r="IQ377" s="4">
        <f t="shared" ca="1" si="676"/>
        <v>1.8686766733832102E-108</v>
      </c>
      <c r="IR377" s="4">
        <f t="shared" ca="1" si="676"/>
        <v>5.6084754631923524E-109</v>
      </c>
      <c r="IS377" s="4">
        <f t="shared" ca="1" si="676"/>
        <v>1.6832765918933365E-109</v>
      </c>
      <c r="IT377" s="4">
        <f t="shared" ca="1" si="676"/>
        <v>5.0520325949741424E-110</v>
      </c>
      <c r="IU377" s="4">
        <f t="shared" ca="1" si="676"/>
        <v>1.5162709125523481E-110</v>
      </c>
      <c r="IV377" s="4">
        <f t="shared" ca="1" si="676"/>
        <v>4.5507970050302078E-111</v>
      </c>
    </row>
    <row r="378" spans="1:256" x14ac:dyDescent="0.15">
      <c r="A378" s="24" t="s">
        <v>82</v>
      </c>
      <c r="B378" s="2" t="s">
        <v>27</v>
      </c>
      <c r="C378" s="4"/>
      <c r="D378" s="4">
        <f t="shared" ref="D378:BO378" ca="1" si="677">IF(D278&gt;0,(1-D$374)*D155,0)</f>
        <v>922.10809253036689</v>
      </c>
      <c r="E378" s="4">
        <f t="shared" ca="1" si="677"/>
        <v>896.34170463884379</v>
      </c>
      <c r="F378" s="4">
        <f t="shared" ca="1" si="677"/>
        <v>871.07759756934763</v>
      </c>
      <c r="G378" s="4">
        <f t="shared" ca="1" si="677"/>
        <v>846.31241894733841</v>
      </c>
      <c r="H378" s="4">
        <f t="shared" ca="1" si="677"/>
        <v>822.04267407525106</v>
      </c>
      <c r="I378" s="4">
        <f t="shared" ca="1" si="677"/>
        <v>798.26472880591893</v>
      </c>
      <c r="J378" s="4">
        <f t="shared" ca="1" si="677"/>
        <v>774.97481252457362</v>
      </c>
      <c r="K378" s="4">
        <f t="shared" ca="1" si="677"/>
        <v>752.16902123644263</v>
      </c>
      <c r="L378" s="4">
        <f t="shared" ca="1" si="677"/>
        <v>729.84332075679879</v>
      </c>
      <c r="M378" s="4">
        <f t="shared" ca="1" si="677"/>
        <v>707.99355000015737</v>
      </c>
      <c r="N378" s="4">
        <f t="shared" ca="1" si="677"/>
        <v>686.45823117782311</v>
      </c>
      <c r="O378" s="4">
        <f t="shared" ca="1" si="677"/>
        <v>664.70640250172949</v>
      </c>
      <c r="P378" s="4">
        <f t="shared" ca="1" si="677"/>
        <v>642.73588724455885</v>
      </c>
      <c r="Q378" s="4">
        <f t="shared" ca="1" si="677"/>
        <v>620.54448679480799</v>
      </c>
      <c r="R378" s="4">
        <f t="shared" ca="1" si="677"/>
        <v>598.12998043677101</v>
      </c>
      <c r="S378" s="4">
        <f t="shared" ca="1" si="677"/>
        <v>575.49012512830961</v>
      </c>
      <c r="T378" s="4">
        <f t="shared" ca="1" si="677"/>
        <v>552.62265527639033</v>
      </c>
      <c r="U378" s="4">
        <f t="shared" ca="1" si="677"/>
        <v>529.5252825103637</v>
      </c>
      <c r="V378" s="4">
        <f t="shared" ca="1" si="677"/>
        <v>506.19569545296508</v>
      </c>
      <c r="W378" s="4">
        <f t="shared" ca="1" si="677"/>
        <v>482.63155948901283</v>
      </c>
      <c r="X378" s="4">
        <f t="shared" ca="1" si="677"/>
        <v>458.8305165317808</v>
      </c>
      <c r="Y378" s="4">
        <f t="shared" ca="1" si="677"/>
        <v>434.79018478702244</v>
      </c>
      <c r="Z378" s="4">
        <f t="shared" ca="1" si="677"/>
        <v>410.5081585146221</v>
      </c>
      <c r="AA378" s="4">
        <f t="shared" ca="1" si="677"/>
        <v>385.98200778785025</v>
      </c>
      <c r="AB378" s="4">
        <f t="shared" ca="1" si="677"/>
        <v>361.20927825019845</v>
      </c>
      <c r="AC378" s="4">
        <f t="shared" ca="1" si="677"/>
        <v>336.18749086976914</v>
      </c>
      <c r="AD378" s="4">
        <f t="shared" ca="1" si="677"/>
        <v>310.91414169119662</v>
      </c>
      <c r="AE378" s="4">
        <f t="shared" ca="1" si="677"/>
        <v>285.38670158507364</v>
      </c>
      <c r="AF378" s="4">
        <f t="shared" ca="1" si="677"/>
        <v>259.60261599485898</v>
      </c>
      <c r="AG378" s="4">
        <f t="shared" ca="1" si="677"/>
        <v>233.55930468124035</v>
      </c>
      <c r="AH378" s="4">
        <f t="shared" ca="1" si="677"/>
        <v>207.2541614639272</v>
      </c>
      <c r="AI378" s="4">
        <f t="shared" ca="1" si="677"/>
        <v>180.68455396084775</v>
      </c>
      <c r="AJ378" s="4">
        <f t="shared" ca="1" si="677"/>
        <v>153.84782332472378</v>
      </c>
      <c r="AK378" s="4">
        <f t="shared" ca="1" si="677"/>
        <v>126.74124493549152</v>
      </c>
      <c r="AL378" s="4">
        <f t="shared" ca="1" si="677"/>
        <v>99.359510044506635</v>
      </c>
      <c r="AM378" s="4">
        <f t="shared" ca="1" si="677"/>
        <v>71.689805166761005</v>
      </c>
      <c r="AN378" s="4">
        <f t="shared" ca="1" si="677"/>
        <v>45.850638688058098</v>
      </c>
      <c r="AO378" s="4">
        <f t="shared" ca="1" si="677"/>
        <v>25.426078923182391</v>
      </c>
      <c r="AP378" s="4">
        <f t="shared" ca="1" si="677"/>
        <v>13.723124662610402</v>
      </c>
      <c r="AQ378" s="4">
        <f t="shared" ca="1" si="677"/>
        <v>7.4067319256938235</v>
      </c>
      <c r="AR378" s="4">
        <f t="shared" ca="1" si="677"/>
        <v>3.9976083558113484</v>
      </c>
      <c r="AS378" s="4">
        <f t="shared" ca="1" si="677"/>
        <v>2.1576145494094829</v>
      </c>
      <c r="AT378" s="4">
        <f t="shared" ca="1" si="677"/>
        <v>1.1645214161752606</v>
      </c>
      <c r="AU378" s="4">
        <f t="shared" ca="1" si="677"/>
        <v>0.62852288843806137</v>
      </c>
      <c r="AV378" s="4">
        <f t="shared" ca="1" si="677"/>
        <v>0.33923036176354016</v>
      </c>
      <c r="AW378" s="4">
        <f t="shared" ca="1" si="677"/>
        <v>0.18309156350407557</v>
      </c>
      <c r="AX378" s="4">
        <f t="shared" ca="1" si="677"/>
        <v>9.8819340497988045E-2</v>
      </c>
      <c r="AY378" s="4">
        <f t="shared" ca="1" si="677"/>
        <v>5.3335401531157539E-2</v>
      </c>
      <c r="AZ378" s="4">
        <f t="shared" ca="1" si="677"/>
        <v>2.878652136468892E-2</v>
      </c>
      <c r="BA378" s="4">
        <f t="shared" ca="1" si="677"/>
        <v>1.5536843981489514E-2</v>
      </c>
      <c r="BB378" s="4">
        <f t="shared" ca="1" si="677"/>
        <v>8.3856440257923312E-3</v>
      </c>
      <c r="BC378" s="4">
        <f t="shared" ca="1" si="677"/>
        <v>4.5259530063560018E-3</v>
      </c>
      <c r="BD378" s="4">
        <f t="shared" ca="1" si="677"/>
        <v>2.4427760769164587E-3</v>
      </c>
      <c r="BE378" s="4">
        <f t="shared" ca="1" si="677"/>
        <v>1.3184306053499488E-3</v>
      </c>
      <c r="BF378" s="4">
        <f t="shared" ca="1" si="677"/>
        <v>7.1159173268048998E-4</v>
      </c>
      <c r="BG378" s="4">
        <f t="shared" ca="1" si="677"/>
        <v>3.840648055077718E-4</v>
      </c>
      <c r="BH378" s="4">
        <f t="shared" ca="1" si="677"/>
        <v>2.0728989398750329E-4</v>
      </c>
      <c r="BI378" s="4">
        <f t="shared" ca="1" si="677"/>
        <v>1.1187981698177458E-4</v>
      </c>
      <c r="BJ378" s="4">
        <f t="shared" ca="1" si="677"/>
        <v>6.0384484776812046E-5</v>
      </c>
      <c r="BK378" s="4">
        <f t="shared" ca="1" si="677"/>
        <v>3.259109730537933E-5</v>
      </c>
      <c r="BL378" s="4">
        <f t="shared" ca="1" si="677"/>
        <v>1.7590273850884724E-5</v>
      </c>
      <c r="BM378" s="4">
        <f t="shared" ca="1" si="677"/>
        <v>9.4939342253458857E-6</v>
      </c>
      <c r="BN378" s="4">
        <f t="shared" ca="1" si="677"/>
        <v>5.1241264257327379E-6</v>
      </c>
      <c r="BO378" s="4">
        <f t="shared" ca="1" si="677"/>
        <v>2.7656260306496883E-6</v>
      </c>
      <c r="BP378" s="4">
        <f t="shared" ref="BP378:EA378" ca="1" si="678">IF(BP278&gt;0,(1-BP$374)*BP155,0)</f>
        <v>1.4926812310868007E-6</v>
      </c>
      <c r="BQ378" s="4">
        <f t="shared" ca="1" si="678"/>
        <v>8.0563938614484052E-7</v>
      </c>
      <c r="BR378" s="4">
        <f t="shared" ca="1" si="678"/>
        <v>4.3482480183345477E-7</v>
      </c>
      <c r="BS378" s="4">
        <f t="shared" ca="1" si="678"/>
        <v>2.3468640131195267E-7</v>
      </c>
      <c r="BT378" s="4">
        <f t="shared" ca="1" si="678"/>
        <v>1.2666643376485819E-7</v>
      </c>
      <c r="BU378" s="4">
        <f t="shared" ca="1" si="678"/>
        <v>6.8365211418366343E-8</v>
      </c>
      <c r="BV378" s="4">
        <f t="shared" ca="1" si="678"/>
        <v>3.6898505731631388E-8</v>
      </c>
      <c r="BW378" s="4">
        <f t="shared" ca="1" si="678"/>
        <v>1.9915095660209816E-8</v>
      </c>
      <c r="BX378" s="4">
        <f t="shared" ca="1" si="678"/>
        <v>1.0748701804889392E-8</v>
      </c>
      <c r="BY378" s="4">
        <f t="shared" ca="1" si="678"/>
        <v>5.8013575461387084E-9</v>
      </c>
      <c r="BZ378" s="4">
        <f t="shared" ca="1" si="678"/>
        <v>3.1311455084586254E-9</v>
      </c>
      <c r="CA378" s="4">
        <f t="shared" ca="1" si="678"/>
        <v>1.6899617231256604E-9</v>
      </c>
      <c r="CB378" s="4">
        <f t="shared" ca="1" si="678"/>
        <v>9.1211686519026213E-10</v>
      </c>
      <c r="CC378" s="4">
        <f t="shared" ca="1" si="678"/>
        <v>4.9229350249765929E-10</v>
      </c>
      <c r="CD378" s="4">
        <f t="shared" ca="1" si="678"/>
        <v>2.6570377311339322E-10</v>
      </c>
      <c r="CE378" s="4">
        <f t="shared" ca="1" si="678"/>
        <v>1.4340732650037204E-10</v>
      </c>
      <c r="CF378" s="4">
        <f t="shared" ca="1" si="678"/>
        <v>7.7400712278209129E-11</v>
      </c>
      <c r="CG378" s="4">
        <f t="shared" ca="1" si="678"/>
        <v>4.1775203592255599E-11</v>
      </c>
      <c r="CH378" s="4">
        <f t="shared" ca="1" si="678"/>
        <v>2.2547177975592451E-11</v>
      </c>
      <c r="CI378" s="4">
        <f t="shared" ca="1" si="678"/>
        <v>1.2169305974544318E-11</v>
      </c>
      <c r="CJ378" s="4">
        <f t="shared" ca="1" si="678"/>
        <v>6.5680950433083522E-12</v>
      </c>
      <c r="CK378" s="4">
        <f t="shared" ca="1" si="678"/>
        <v>3.5449739359147906E-12</v>
      </c>
      <c r="CL378" s="4">
        <f t="shared" ca="1" si="678"/>
        <v>1.9133158280220743E-12</v>
      </c>
      <c r="CM378" s="4">
        <f t="shared" ca="1" si="678"/>
        <v>1.0326669600224076E-12</v>
      </c>
      <c r="CN378" s="4">
        <f t="shared" ca="1" si="678"/>
        <v>5.5735756465482889E-13</v>
      </c>
      <c r="CO378" s="4">
        <f t="shared" ca="1" si="678"/>
        <v>3.0082056161767884E-13</v>
      </c>
      <c r="CP378" s="4">
        <f t="shared" ca="1" si="678"/>
        <v>1.6236078243240129E-13</v>
      </c>
      <c r="CQ378" s="4">
        <f t="shared" ca="1" si="678"/>
        <v>8.7630391786730653E-14</v>
      </c>
      <c r="CR378" s="4">
        <f t="shared" ca="1" si="678"/>
        <v>4.7296431131040458E-14</v>
      </c>
      <c r="CS378" s="4">
        <f t="shared" ca="1" si="678"/>
        <v>2.5527129938861934E-14</v>
      </c>
      <c r="CT378" s="4">
        <f t="shared" ca="1" si="678"/>
        <v>1.3777664558032082E-14</v>
      </c>
      <c r="CU378" s="4">
        <f t="shared" ca="1" si="678"/>
        <v>7.4361685441444572E-15</v>
      </c>
      <c r="CV378" s="4">
        <f t="shared" ca="1" si="678"/>
        <v>4.013496074317383E-15</v>
      </c>
      <c r="CW378" s="4">
        <f t="shared" ca="1" si="678"/>
        <v>2.1661895696602063E-15</v>
      </c>
      <c r="CX378" s="4">
        <f t="shared" ca="1" si="678"/>
        <v>1.1691495805194605E-15</v>
      </c>
      <c r="CY378" s="4">
        <f t="shared" ca="1" si="678"/>
        <v>6.3102083066684108E-16</v>
      </c>
      <c r="CZ378" s="4">
        <f t="shared" ca="1" si="678"/>
        <v>3.405785669944414E-16</v>
      </c>
      <c r="DA378" s="4">
        <f t="shared" ca="1" si="678"/>
        <v>1.8381922538659935E-16</v>
      </c>
      <c r="DB378" s="4">
        <f t="shared" ca="1" si="678"/>
        <v>9.9212078786745532E-17</v>
      </c>
      <c r="DC378" s="4">
        <f t="shared" ca="1" si="678"/>
        <v>5.3547372732563875E-17</v>
      </c>
      <c r="DD378" s="4">
        <f t="shared" ca="1" si="678"/>
        <v>2.8900927806616945E-17</v>
      </c>
      <c r="DE378" s="4">
        <f t="shared" ca="1" si="678"/>
        <v>1.5598592152315513E-17</v>
      </c>
      <c r="DF378" s="4">
        <f t="shared" ca="1" si="678"/>
        <v>8.4189711403857159E-18</v>
      </c>
      <c r="DG378" s="4">
        <f t="shared" ca="1" si="678"/>
        <v>4.5439405281281117E-18</v>
      </c>
      <c r="DH378" s="4">
        <f t="shared" ca="1" si="678"/>
        <v>2.452484416310663E-18</v>
      </c>
      <c r="DI378" s="4">
        <f t="shared" ca="1" si="678"/>
        <v>1.3236704518939682E-18</v>
      </c>
      <c r="DJ378" s="4">
        <f t="shared" ca="1" si="678"/>
        <v>7.1441981590770605E-19</v>
      </c>
      <c r="DK378" s="4">
        <f t="shared" ca="1" si="678"/>
        <v>3.855911965333238E-19</v>
      </c>
      <c r="DL378" s="4">
        <f t="shared" ca="1" si="678"/>
        <v>2.0811372743782905E-19</v>
      </c>
      <c r="DM378" s="4">
        <f t="shared" ca="1" si="678"/>
        <v>1.1232446159938178E-19</v>
      </c>
      <c r="DN378" s="4">
        <f t="shared" ca="1" si="678"/>
        <v>6.0624471191406969E-20</v>
      </c>
      <c r="DO378" s="4">
        <f t="shared" ca="1" si="678"/>
        <v>3.272062429594555E-20</v>
      </c>
      <c r="DP378" s="4">
        <f t="shared" ca="1" si="678"/>
        <v>1.7660182980172149E-20</v>
      </c>
      <c r="DQ378" s="4">
        <f t="shared" ca="1" si="678"/>
        <v>9.5316660242270417E-21</v>
      </c>
      <c r="DR378" s="4">
        <f t="shared" ca="1" si="678"/>
        <v>5.144491271659435E-21</v>
      </c>
      <c r="DS378" s="4">
        <f t="shared" ca="1" si="678"/>
        <v>2.776617474522385E-21</v>
      </c>
      <c r="DT378" s="4">
        <f t="shared" ca="1" si="678"/>
        <v>1.4986136029221438E-21</v>
      </c>
      <c r="DU378" s="4">
        <f t="shared" ca="1" si="678"/>
        <v>8.088412435168455E-22</v>
      </c>
      <c r="DV378" s="4">
        <f t="shared" ca="1" si="678"/>
        <v>4.3655292861228986E-22</v>
      </c>
      <c r="DW378" s="4">
        <f t="shared" ca="1" si="678"/>
        <v>2.3561911686319429E-22</v>
      </c>
      <c r="DX378" s="4">
        <f t="shared" ca="1" si="678"/>
        <v>1.2716984492090454E-22</v>
      </c>
      <c r="DY378" s="4">
        <f t="shared" ca="1" si="678"/>
        <v>6.8636915682002283E-23</v>
      </c>
      <c r="DZ378" s="4">
        <f t="shared" ca="1" si="678"/>
        <v>3.7045151680953879E-23</v>
      </c>
      <c r="EA378" s="4">
        <f t="shared" ca="1" si="678"/>
        <v>1.9994244342548898E-23</v>
      </c>
      <c r="EB378" s="4">
        <f t="shared" ref="EB378:GM378" ca="1" si="679">IF(EB278&gt;0,(1-EB$374)*EB155,0)</f>
        <v>1.079142043397499E-23</v>
      </c>
      <c r="EC378" s="4">
        <f t="shared" ca="1" si="679"/>
        <v>5.8244139157082605E-24</v>
      </c>
      <c r="ED378" s="4">
        <f t="shared" ca="1" si="679"/>
        <v>3.1435896385514373E-24</v>
      </c>
      <c r="EE378" s="4">
        <f t="shared" ca="1" si="679"/>
        <v>1.6966781479860305E-24</v>
      </c>
      <c r="EF378" s="4">
        <f t="shared" ca="1" si="679"/>
        <v>9.1574189663629768E-25</v>
      </c>
      <c r="EG378" s="4">
        <f t="shared" ca="1" si="679"/>
        <v>4.942500274730645E-25</v>
      </c>
      <c r="EH378" s="4">
        <f t="shared" ca="1" si="679"/>
        <v>2.667597611886334E-25</v>
      </c>
      <c r="EI378" s="4">
        <f t="shared" ca="1" si="679"/>
        <v>1.4397727108532093E-25</v>
      </c>
      <c r="EJ378" s="4">
        <f t="shared" ca="1" si="679"/>
        <v>7.770832638629333E-26</v>
      </c>
      <c r="EK378" s="4">
        <f t="shared" ca="1" si="679"/>
        <v>4.1941231030696701E-26</v>
      </c>
      <c r="EL378" s="4">
        <f t="shared" ca="1" si="679"/>
        <v>2.2636787358227685E-26</v>
      </c>
      <c r="EM378" s="4">
        <f t="shared" ca="1" si="679"/>
        <v>1.2217670519174188E-26</v>
      </c>
      <c r="EN378" s="4">
        <f t="shared" ca="1" si="679"/>
        <v>6.5941986622427259E-27</v>
      </c>
      <c r="EO378" s="4">
        <f t="shared" ca="1" si="679"/>
        <v>3.5590627467717047E-27</v>
      </c>
      <c r="EP378" s="4">
        <f t="shared" ca="1" si="679"/>
        <v>1.9209199304210915E-27</v>
      </c>
      <c r="EQ378" s="4">
        <f t="shared" ca="1" si="679"/>
        <v>1.0367710944225342E-27</v>
      </c>
      <c r="ER378" s="4">
        <f t="shared" ca="1" si="679"/>
        <v>5.5957267411685817E-28</v>
      </c>
      <c r="ES378" s="4">
        <f t="shared" ca="1" si="679"/>
        <v>3.020161145529385E-28</v>
      </c>
      <c r="ET378" s="4">
        <f t="shared" ca="1" si="679"/>
        <v>1.6300605384923621E-28</v>
      </c>
      <c r="EU378" s="4">
        <f t="shared" ca="1" si="679"/>
        <v>8.7978661770521633E-29</v>
      </c>
      <c r="EV378" s="4">
        <f t="shared" ca="1" si="679"/>
        <v>4.7484401616707891E-29</v>
      </c>
      <c r="EW378" s="4">
        <f t="shared" ca="1" si="679"/>
        <v>2.5628582562190093E-29</v>
      </c>
      <c r="EX378" s="4">
        <f t="shared" ca="1" si="679"/>
        <v>1.3832421211682353E-29</v>
      </c>
      <c r="EY378" s="4">
        <f t="shared" ca="1" si="679"/>
        <v>7.4657221527217111E-30</v>
      </c>
      <c r="EZ378" s="4">
        <f t="shared" ca="1" si="679"/>
        <v>4.0294469354769411E-30</v>
      </c>
      <c r="FA378" s="4">
        <f t="shared" ca="1" si="679"/>
        <v>2.1747986696645735E-30</v>
      </c>
      <c r="FB378" s="4">
        <f t="shared" ca="1" si="679"/>
        <v>1.1737961386045568E-30</v>
      </c>
      <c r="FC378" s="4">
        <f t="shared" ca="1" si="679"/>
        <v>6.3352870048217848E-31</v>
      </c>
      <c r="FD378" s="4">
        <f t="shared" ca="1" si="679"/>
        <v>3.4193213040535706E-31</v>
      </c>
      <c r="FE378" s="4">
        <f t="shared" ca="1" si="679"/>
        <v>1.8454977922004192E-31</v>
      </c>
      <c r="FF378" s="4">
        <f t="shared" ca="1" si="679"/>
        <v>9.9606377937604343E-32</v>
      </c>
      <c r="FG378" s="4">
        <f t="shared" ca="1" si="679"/>
        <v>5.3760186372368291E-32</v>
      </c>
      <c r="FH378" s="4">
        <f t="shared" ca="1" si="679"/>
        <v>2.9015788934743045E-32</v>
      </c>
      <c r="FI378" s="4">
        <f t="shared" ca="1" si="679"/>
        <v>1.5660585729261638E-32</v>
      </c>
      <c r="FJ378" s="4">
        <f t="shared" ca="1" si="679"/>
        <v>8.4524307071275282E-33</v>
      </c>
      <c r="FK378" s="4">
        <f t="shared" ca="1" si="679"/>
        <v>4.5619995378142714E-33</v>
      </c>
      <c r="FL378" s="4">
        <f t="shared" ca="1" si="679"/>
        <v>2.4622313396154793E-33</v>
      </c>
      <c r="FM378" s="4">
        <f t="shared" ca="1" si="679"/>
        <v>1.3289311231910648E-33</v>
      </c>
      <c r="FN378" s="4">
        <f t="shared" ca="1" si="679"/>
        <v>7.1725913880280064E-34</v>
      </c>
      <c r="FO378" s="4">
        <f t="shared" ca="1" si="679"/>
        <v>3.8712365390374681E-34</v>
      </c>
      <c r="FP378" s="4">
        <f t="shared" ca="1" si="679"/>
        <v>2.0894083505430372E-34</v>
      </c>
      <c r="FQ378" s="4">
        <f t="shared" ca="1" si="679"/>
        <v>1.1277087337071974E-34</v>
      </c>
      <c r="FR378" s="4">
        <f t="shared" ca="1" si="679"/>
        <v>6.0865411385427293E-35</v>
      </c>
      <c r="FS378" s="4">
        <f t="shared" ca="1" si="679"/>
        <v>3.2850666066395641E-35</v>
      </c>
      <c r="FT378" s="4">
        <f t="shared" ca="1" si="679"/>
        <v>1.7730369949725131E-35</v>
      </c>
      <c r="FU378" s="4">
        <f t="shared" ca="1" si="679"/>
        <v>9.5695477808194118E-36</v>
      </c>
      <c r="FV378" s="4">
        <f t="shared" ca="1" si="679"/>
        <v>5.164937053713615E-36</v>
      </c>
      <c r="FW378" s="4">
        <f t="shared" ca="1" si="679"/>
        <v>2.787652601755403E-36</v>
      </c>
      <c r="FX378" s="4">
        <f t="shared" ca="1" si="679"/>
        <v>1.5045695518179211E-36</v>
      </c>
      <c r="FY378" s="4">
        <f t="shared" ca="1" si="679"/>
        <v>8.1205582604952087E-37</v>
      </c>
      <c r="FZ378" s="4">
        <f t="shared" ca="1" si="679"/>
        <v>4.3828792349559181E-37</v>
      </c>
      <c r="GA378" s="4">
        <f t="shared" ca="1" si="679"/>
        <v>2.3655553931136169E-37</v>
      </c>
      <c r="GB378" s="4">
        <f t="shared" ca="1" si="679"/>
        <v>1.2767525678688247E-37</v>
      </c>
      <c r="GC378" s="4">
        <f t="shared" ca="1" si="679"/>
        <v>6.8909699781498407E-38</v>
      </c>
      <c r="GD378" s="4">
        <f t="shared" ca="1" si="679"/>
        <v>3.7192380446139141E-38</v>
      </c>
      <c r="GE378" s="4">
        <f t="shared" ca="1" si="679"/>
        <v>2.0073707585963809E-38</v>
      </c>
      <c r="GF378" s="4">
        <f t="shared" ca="1" si="679"/>
        <v>1.0834308839960543E-38</v>
      </c>
      <c r="GG378" s="4">
        <f t="shared" ca="1" si="679"/>
        <v>5.8475619183436085E-39</v>
      </c>
      <c r="GH378" s="4">
        <f t="shared" ca="1" si="679"/>
        <v>3.1560832254239961E-39</v>
      </c>
      <c r="GI378" s="4">
        <f t="shared" ca="1" si="679"/>
        <v>1.7034212659734037E-39</v>
      </c>
      <c r="GJ378" s="4">
        <f t="shared" ca="1" si="679"/>
        <v>9.1938133506622567E-40</v>
      </c>
      <c r="GK378" s="4">
        <f t="shared" ca="1" si="679"/>
        <v>4.9621432827723836E-40</v>
      </c>
      <c r="GL378" s="4">
        <f t="shared" ca="1" si="679"/>
        <v>2.6781994608351964E-40</v>
      </c>
      <c r="GM378" s="4">
        <f t="shared" ca="1" si="679"/>
        <v>1.4454948080440092E-40</v>
      </c>
      <c r="GN378" s="4">
        <f t="shared" ref="GN378:IV378" ca="1" si="680">IF(GN278&gt;0,(1-GN$374)*GN155,0)</f>
        <v>7.8017163046944635E-41</v>
      </c>
      <c r="GO378" s="4">
        <f t="shared" ca="1" si="680"/>
        <v>4.2107918312967261E-41</v>
      </c>
      <c r="GP378" s="4">
        <f t="shared" ca="1" si="680"/>
        <v>2.2726752875961723E-41</v>
      </c>
      <c r="GQ378" s="4">
        <f t="shared" ca="1" si="680"/>
        <v>1.226622727929951E-41</v>
      </c>
      <c r="GR378" s="4">
        <f t="shared" ca="1" si="680"/>
        <v>6.6204060249440492E-42</v>
      </c>
      <c r="GS378" s="4">
        <f t="shared" ca="1" si="680"/>
        <v>3.5732075508728433E-42</v>
      </c>
      <c r="GT378" s="4">
        <f t="shared" ca="1" si="680"/>
        <v>1.9285542538491974E-42</v>
      </c>
      <c r="GU378" s="4">
        <f t="shared" ca="1" si="680"/>
        <v>1.0408915399082541E-42</v>
      </c>
      <c r="GV378" s="4">
        <f t="shared" ca="1" si="680"/>
        <v>5.6179658710150905E-43</v>
      </c>
      <c r="GW378" s="4">
        <f t="shared" ca="1" si="680"/>
        <v>3.0321641898129206E-43</v>
      </c>
      <c r="GX378" s="4">
        <f t="shared" ca="1" si="680"/>
        <v>1.6365388977207527E-43</v>
      </c>
      <c r="GY378" s="4">
        <f t="shared" ca="1" si="680"/>
        <v>8.8328315885766738E-44</v>
      </c>
      <c r="GZ378" s="4">
        <f t="shared" ca="1" si="680"/>
        <v>4.7673119154587009E-44</v>
      </c>
      <c r="HA378" s="4">
        <f t="shared" ca="1" si="680"/>
        <v>2.5730438389278507E-44</v>
      </c>
      <c r="HB378" s="4">
        <f t="shared" ca="1" si="680"/>
        <v>1.388739548502472E-44</v>
      </c>
      <c r="HC378" s="4">
        <f t="shared" ca="1" si="680"/>
        <v>7.4953932163801295E-45</v>
      </c>
      <c r="HD378" s="4">
        <f t="shared" ca="1" si="680"/>
        <v>4.0454611902382398E-45</v>
      </c>
      <c r="HE378" s="4">
        <f t="shared" ca="1" si="680"/>
        <v>2.1834419848659484E-45</v>
      </c>
      <c r="HF378" s="4">
        <f t="shared" ca="1" si="680"/>
        <v>1.1784611635329014E-45</v>
      </c>
      <c r="HG378" s="4">
        <f t="shared" ca="1" si="680"/>
        <v>6.36046537339339E-46</v>
      </c>
      <c r="HH378" s="4">
        <f t="shared" ca="1" si="680"/>
        <v>3.4329107329133325E-46</v>
      </c>
      <c r="HI378" s="4">
        <f t="shared" ca="1" si="680"/>
        <v>1.8528323649790065E-46</v>
      </c>
      <c r="HJ378" s="4">
        <f t="shared" ca="1" si="680"/>
        <v>1.0000224415390787E-46</v>
      </c>
      <c r="HK378" s="4">
        <f t="shared" ca="1" si="680"/>
        <v>5.3973845798678657E-47</v>
      </c>
      <c r="HL378" s="4">
        <f t="shared" ca="1" si="680"/>
        <v>2.913110655612923E-47</v>
      </c>
      <c r="HM378" s="4">
        <f t="shared" ca="1" si="680"/>
        <v>1.5722825687646864E-47</v>
      </c>
      <c r="HN378" s="4">
        <f t="shared" ca="1" si="680"/>
        <v>8.4860232524231132E-48</v>
      </c>
      <c r="HO378" s="4">
        <f t="shared" ca="1" si="680"/>
        <v>4.5801303195293153E-48</v>
      </c>
      <c r="HP378" s="4">
        <f t="shared" ca="1" si="680"/>
        <v>2.472017000175168E-48</v>
      </c>
      <c r="HQ378" s="4">
        <f t="shared" ca="1" si="680"/>
        <v>1.3342127020051758E-48</v>
      </c>
      <c r="HR378" s="4">
        <f t="shared" ca="1" si="680"/>
        <v>7.20109746035651E-49</v>
      </c>
      <c r="HS378" s="4">
        <f t="shared" ca="1" si="680"/>
        <v>3.8866220172855026E-49</v>
      </c>
      <c r="HT378" s="4">
        <f t="shared" ca="1" si="680"/>
        <v>2.0977122984946485E-49</v>
      </c>
      <c r="HU378" s="4">
        <f t="shared" ca="1" si="680"/>
        <v>1.1321905931899778E-49</v>
      </c>
      <c r="HV378" s="4">
        <f t="shared" ca="1" si="680"/>
        <v>6.1107309149484112E-50</v>
      </c>
      <c r="HW378" s="4">
        <f t="shared" ca="1" si="680"/>
        <v>3.2981224662622279E-50</v>
      </c>
      <c r="HX378" s="4">
        <f t="shared" ca="1" si="680"/>
        <v>1.7800835863765852E-50</v>
      </c>
      <c r="HY378" s="4">
        <f t="shared" ca="1" si="680"/>
        <v>9.6075800911008031E-51</v>
      </c>
      <c r="HZ378" s="4">
        <f t="shared" ca="1" si="680"/>
        <v>5.1854640935602008E-51</v>
      </c>
      <c r="IA378" s="4">
        <f t="shared" ca="1" si="680"/>
        <v>2.798731585959776E-51</v>
      </c>
      <c r="IB378" s="4">
        <f t="shared" ca="1" si="680"/>
        <v>1.5105491714765812E-51</v>
      </c>
      <c r="IC378" s="4">
        <f t="shared" ca="1" si="680"/>
        <v>8.15283184316547E-52</v>
      </c>
      <c r="ID378" s="4">
        <f t="shared" ca="1" si="680"/>
        <v>4.4002981377930847E-52</v>
      </c>
      <c r="IE378" s="4">
        <f t="shared" ca="1" si="680"/>
        <v>2.3749568338879703E-52</v>
      </c>
      <c r="IF378" s="4">
        <f t="shared" ca="1" si="680"/>
        <v>1.2818267731422523E-52</v>
      </c>
      <c r="IG378" s="4">
        <f t="shared" ca="1" si="680"/>
        <v>6.9183568008452709E-53</v>
      </c>
      <c r="IH378" s="4">
        <f t="shared" ca="1" si="680"/>
        <v>3.7340194343475682E-53</v>
      </c>
      <c r="II378" s="4">
        <f t="shared" ca="1" si="680"/>
        <v>2.0153486640616479E-53</v>
      </c>
      <c r="IJ378" s="4">
        <f t="shared" ca="1" si="680"/>
        <v>1.0877367697591385E-53</v>
      </c>
      <c r="IK378" s="4">
        <f t="shared" ca="1" si="680"/>
        <v>5.8708019182225861E-54</v>
      </c>
      <c r="IL378" s="4">
        <f t="shared" ca="1" si="680"/>
        <v>3.1686264656326729E-54</v>
      </c>
      <c r="IM378" s="4">
        <f t="shared" ca="1" si="680"/>
        <v>1.7101911831744311E-54</v>
      </c>
      <c r="IN378" s="4">
        <f t="shared" ca="1" si="680"/>
        <v>9.2303523773780685E-55</v>
      </c>
      <c r="IO378" s="4">
        <f t="shared" ca="1" si="680"/>
        <v>4.9818643581370302E-55</v>
      </c>
      <c r="IP378" s="4">
        <f t="shared" ca="1" si="680"/>
        <v>2.6888434447749708E-55</v>
      </c>
      <c r="IQ378" s="4">
        <f t="shared" ca="1" si="680"/>
        <v>1.4512396465994804E-55</v>
      </c>
      <c r="IR378" s="4">
        <f t="shared" ca="1" si="680"/>
        <v>7.8327227118960948E-56</v>
      </c>
      <c r="IS378" s="4">
        <f t="shared" ca="1" si="680"/>
        <v>4.2275268061488528E-56</v>
      </c>
      <c r="IT378" s="4">
        <f t="shared" ca="1" si="680"/>
        <v>2.2817075944184404E-56</v>
      </c>
      <c r="IU378" s="4">
        <f t="shared" ca="1" si="680"/>
        <v>1.2314977018843471E-56</v>
      </c>
      <c r="IV378" s="4">
        <f t="shared" ca="1" si="680"/>
        <v>6.646717543721786E-57</v>
      </c>
    </row>
    <row r="379" spans="1:256" x14ac:dyDescent="0.15">
      <c r="A379" s="24" t="s">
        <v>83</v>
      </c>
      <c r="B379" s="2" t="s">
        <v>27</v>
      </c>
      <c r="C379" s="4"/>
      <c r="D379" s="4">
        <f t="shared" ref="D379:BO379" ca="1" si="681">IF(D279&gt;0,(1-D$374)*D156,0)</f>
        <v>2686.1409651971558</v>
      </c>
      <c r="E379" s="4">
        <f t="shared" ca="1" si="681"/>
        <v>2548.8597310301921</v>
      </c>
      <c r="F379" s="4">
        <f t="shared" ca="1" si="681"/>
        <v>2418.8717853077696</v>
      </c>
      <c r="G379" s="4">
        <f t="shared" ca="1" si="681"/>
        <v>2295.7777973648963</v>
      </c>
      <c r="H379" s="4">
        <f t="shared" ca="1" si="681"/>
        <v>2179.2008414558209</v>
      </c>
      <c r="I379" s="4">
        <f t="shared" ca="1" si="681"/>
        <v>2068.7851140660537</v>
      </c>
      <c r="J379" s="4">
        <f t="shared" ca="1" si="681"/>
        <v>1964.1947259123176</v>
      </c>
      <c r="K379" s="4">
        <f t="shared" ca="1" si="681"/>
        <v>1865.1125642187496</v>
      </c>
      <c r="L379" s="4">
        <f t="shared" ca="1" si="681"/>
        <v>1771.2392211214687</v>
      </c>
      <c r="M379" s="4">
        <f t="shared" ca="1" si="681"/>
        <v>1682.2919843014784</v>
      </c>
      <c r="N379" s="4">
        <f t="shared" ca="1" si="681"/>
        <v>1598.0038861787564</v>
      </c>
      <c r="O379" s="4">
        <f t="shared" ca="1" si="681"/>
        <v>1518.1228082192156</v>
      </c>
      <c r="P379" s="4">
        <f t="shared" ca="1" si="681"/>
        <v>1442.4106371118512</v>
      </c>
      <c r="Q379" s="4">
        <f t="shared" ca="1" si="681"/>
        <v>1370.6424697666246</v>
      </c>
      <c r="R379" s="4">
        <f t="shared" ca="1" si="681"/>
        <v>1302.6058642652295</v>
      </c>
      <c r="S379" s="4">
        <f t="shared" ca="1" si="681"/>
        <v>1238.1001340675457</v>
      </c>
      <c r="T379" s="4">
        <f t="shared" ca="1" si="681"/>
        <v>1176.935682936979</v>
      </c>
      <c r="U379" s="4">
        <f t="shared" ca="1" si="681"/>
        <v>1118.9333781986295</v>
      </c>
      <c r="V379" s="4">
        <f t="shared" ca="1" si="681"/>
        <v>1063.9239600859221</v>
      </c>
      <c r="W379" s="4">
        <f t="shared" ca="1" si="681"/>
        <v>1011.7474850645071</v>
      </c>
      <c r="X379" s="4">
        <f t="shared" ca="1" si="681"/>
        <v>962.25280114742316</v>
      </c>
      <c r="Y379" s="4">
        <f t="shared" ca="1" si="681"/>
        <v>915.29705333319021</v>
      </c>
      <c r="Z379" s="4">
        <f t="shared" ca="1" si="681"/>
        <v>870.74521740912121</v>
      </c>
      <c r="AA379" s="4">
        <f t="shared" ca="1" si="681"/>
        <v>828.46966046613136</v>
      </c>
      <c r="AB379" s="4">
        <f t="shared" ca="1" si="681"/>
        <v>788.34972656909554</v>
      </c>
      <c r="AC379" s="4">
        <f t="shared" ca="1" si="681"/>
        <v>750.27134611872032</v>
      </c>
      <c r="AD379" s="4">
        <f t="shared" ca="1" si="681"/>
        <v>714.12666752731786</v>
      </c>
      <c r="AE379" s="4">
        <f t="shared" ca="1" si="681"/>
        <v>679.81370991213032</v>
      </c>
      <c r="AF379" s="4">
        <f t="shared" ca="1" si="681"/>
        <v>647.23603558625723</v>
      </c>
      <c r="AG379" s="4">
        <f t="shared" ca="1" si="681"/>
        <v>616.30244119908627</v>
      </c>
      <c r="AH379" s="4">
        <f t="shared" ca="1" si="681"/>
        <v>585.90853008226668</v>
      </c>
      <c r="AI379" s="4">
        <f t="shared" ca="1" si="681"/>
        <v>555.64863998714361</v>
      </c>
      <c r="AJ379" s="4">
        <f t="shared" ca="1" si="681"/>
        <v>525.26153272287036</v>
      </c>
      <c r="AK379" s="4">
        <f t="shared" ca="1" si="681"/>
        <v>494.36281180243134</v>
      </c>
      <c r="AL379" s="4">
        <f t="shared" ca="1" si="681"/>
        <v>462.36738771569401</v>
      </c>
      <c r="AM379" s="4">
        <f t="shared" ca="1" si="681"/>
        <v>428.32300213144572</v>
      </c>
      <c r="AN379" s="4">
        <f t="shared" ca="1" si="681"/>
        <v>390.36356942773079</v>
      </c>
      <c r="AO379" s="4">
        <f t="shared" ca="1" si="681"/>
        <v>343.53441760250536</v>
      </c>
      <c r="AP379" s="4">
        <f t="shared" ca="1" si="681"/>
        <v>300.30838245700494</v>
      </c>
      <c r="AQ379" s="4">
        <f t="shared" ca="1" si="681"/>
        <v>262.52136599103028</v>
      </c>
      <c r="AR379" s="4">
        <f t="shared" ca="1" si="681"/>
        <v>229.48899074325163</v>
      </c>
      <c r="AS379" s="4">
        <f t="shared" ca="1" si="681"/>
        <v>200.61299267411124</v>
      </c>
      <c r="AT379" s="4">
        <f t="shared" ca="1" si="681"/>
        <v>175.37038573971972</v>
      </c>
      <c r="AU379" s="4">
        <f t="shared" ca="1" si="681"/>
        <v>153.30398985901246</v>
      </c>
      <c r="AV379" s="4">
        <f t="shared" ca="1" si="681"/>
        <v>134.01415072196644</v>
      </c>
      <c r="AW379" s="4">
        <f t="shared" ca="1" si="681"/>
        <v>117.15150147264166</v>
      </c>
      <c r="AX379" s="4">
        <f t="shared" ca="1" si="681"/>
        <v>102.41063517066905</v>
      </c>
      <c r="AY379" s="4">
        <f t="shared" ca="1" si="681"/>
        <v>89.524573430321098</v>
      </c>
      <c r="AZ379" s="4">
        <f t="shared" ca="1" si="681"/>
        <v>78.259931056226776</v>
      </c>
      <c r="BA379" s="4">
        <f t="shared" ca="1" si="681"/>
        <v>68.412689100298138</v>
      </c>
      <c r="BB379" s="4">
        <f t="shared" ca="1" si="681"/>
        <v>59.804499783822166</v>
      </c>
      <c r="BC379" s="4">
        <f t="shared" ca="1" si="681"/>
        <v>52.27945636151874</v>
      </c>
      <c r="BD379" s="4">
        <f t="shared" ca="1" si="681"/>
        <v>45.701269425135962</v>
      </c>
      <c r="BE379" s="4">
        <f t="shared" ca="1" si="681"/>
        <v>39.950798505361362</v>
      </c>
      <c r="BF379" s="4">
        <f t="shared" ca="1" si="681"/>
        <v>34.923894265793365</v>
      </c>
      <c r="BG379" s="4">
        <f t="shared" ca="1" si="681"/>
        <v>30.529512207988407</v>
      </c>
      <c r="BH379" s="4">
        <f t="shared" ca="1" si="681"/>
        <v>26.688063724056743</v>
      </c>
      <c r="BI379" s="4">
        <f t="shared" ca="1" si="681"/>
        <v>23.329974631987213</v>
      </c>
      <c r="BJ379" s="4">
        <f t="shared" ca="1" si="681"/>
        <v>20.394425086693097</v>
      </c>
      <c r="BK379" s="4">
        <f t="shared" ca="1" si="681"/>
        <v>17.828248044747586</v>
      </c>
      <c r="BL379" s="4">
        <f t="shared" ca="1" si="681"/>
        <v>15.584966332413741</v>
      </c>
      <c r="BM379" s="4">
        <f t="shared" ca="1" si="681"/>
        <v>13.623950876879819</v>
      </c>
      <c r="BN379" s="4">
        <f t="shared" ca="1" si="681"/>
        <v>11.909684855051433</v>
      </c>
      <c r="BO379" s="4">
        <f t="shared" ca="1" si="681"/>
        <v>10.411120432572055</v>
      </c>
      <c r="BP379" s="4">
        <f t="shared" ref="BP379:EA379" ca="1" si="682">IF(BP279&gt;0,(1-BP$374)*BP156,0)</f>
        <v>9.1011164426861946</v>
      </c>
      <c r="BQ379" s="4">
        <f t="shared" ca="1" si="682"/>
        <v>7.9559468204970019</v>
      </c>
      <c r="BR379" s="4">
        <f t="shared" ca="1" si="682"/>
        <v>6.9548708896525469</v>
      </c>
      <c r="BS379" s="4">
        <f t="shared" ca="1" si="682"/>
        <v>6.0797577187318046</v>
      </c>
      <c r="BT379" s="4">
        <f t="shared" ca="1" si="682"/>
        <v>5.3147577438817972</v>
      </c>
      <c r="BU379" s="4">
        <f t="shared" ca="1" si="682"/>
        <v>4.6460157103174149</v>
      </c>
      <c r="BV379" s="4">
        <f t="shared" ca="1" si="682"/>
        <v>4.0614197336397551</v>
      </c>
      <c r="BW379" s="4">
        <f t="shared" ca="1" si="682"/>
        <v>3.5503819361109037</v>
      </c>
      <c r="BX379" s="4">
        <f t="shared" ca="1" si="682"/>
        <v>3.1036466848911708</v>
      </c>
      <c r="BY379" s="4">
        <f t="shared" ca="1" si="682"/>
        <v>2.7131229591562063</v>
      </c>
      <c r="BZ379" s="4">
        <f t="shared" ca="1" si="682"/>
        <v>2.371737810020293</v>
      </c>
      <c r="CA379" s="4">
        <f t="shared" ca="1" si="682"/>
        <v>2.0733082592133241</v>
      </c>
      <c r="CB379" s="4">
        <f t="shared" ca="1" si="682"/>
        <v>1.812429316411414</v>
      </c>
      <c r="CC379" s="4">
        <f t="shared" ca="1" si="682"/>
        <v>1.5843760870532277</v>
      </c>
      <c r="CD379" s="4">
        <f t="shared" ca="1" si="682"/>
        <v>1.3850181976731395</v>
      </c>
      <c r="CE379" s="4">
        <f t="shared" ca="1" si="682"/>
        <v>1.2107449888703772</v>
      </c>
      <c r="CF379" s="4">
        <f t="shared" ca="1" si="682"/>
        <v>1.0584001210507408</v>
      </c>
      <c r="CG379" s="4">
        <f t="shared" ca="1" si="682"/>
        <v>0.92522440855640242</v>
      </c>
      <c r="CH379" s="4">
        <f t="shared" ca="1" si="682"/>
        <v>0.80880584682728429</v>
      </c>
      <c r="CI379" s="4">
        <f t="shared" ca="1" si="682"/>
        <v>0.7070359275137108</v>
      </c>
      <c r="CJ379" s="4">
        <f t="shared" ca="1" si="682"/>
        <v>0.6180714503439092</v>
      </c>
      <c r="CK379" s="4">
        <f t="shared" ca="1" si="682"/>
        <v>0.54030114010410801</v>
      </c>
      <c r="CL379" s="4">
        <f t="shared" ca="1" si="682"/>
        <v>0.47231646411651113</v>
      </c>
      <c r="CM379" s="4">
        <f t="shared" ca="1" si="682"/>
        <v>0.41288612167751265</v>
      </c>
      <c r="CN379" s="4">
        <f t="shared" ca="1" si="682"/>
        <v>0.36093374342302192</v>
      </c>
      <c r="CO379" s="4">
        <f t="shared" ca="1" si="682"/>
        <v>0.31551839672418563</v>
      </c>
      <c r="CP379" s="4">
        <f t="shared" ca="1" si="682"/>
        <v>0.27581754403805836</v>
      </c>
      <c r="CQ379" s="4">
        <f t="shared" ca="1" si="682"/>
        <v>0.24111214556433125</v>
      </c>
      <c r="CR379" s="4">
        <f t="shared" ca="1" si="682"/>
        <v>0.21077363639570934</v>
      </c>
      <c r="CS379" s="4">
        <f t="shared" ca="1" si="682"/>
        <v>0.18425254229931562</v>
      </c>
      <c r="CT379" s="4">
        <f t="shared" ca="1" si="682"/>
        <v>0.16106852794447579</v>
      </c>
      <c r="CU379" s="4">
        <f t="shared" ca="1" si="682"/>
        <v>0.14080169733591102</v>
      </c>
      <c r="CV379" s="4">
        <f t="shared" ca="1" si="682"/>
        <v>0.12308498889061487</v>
      </c>
      <c r="CW379" s="4">
        <f t="shared" ca="1" si="682"/>
        <v>0.10759752742226955</v>
      </c>
      <c r="CX379" s="4">
        <f t="shared" ca="1" si="682"/>
        <v>9.4058812628034477E-2</v>
      </c>
      <c r="CY379" s="4">
        <f t="shared" ca="1" si="682"/>
        <v>8.2223638822806394E-2</v>
      </c>
      <c r="CZ379" s="4">
        <f t="shared" ca="1" si="682"/>
        <v>7.187765390999909E-2</v>
      </c>
      <c r="DA379" s="4">
        <f t="shared" ca="1" si="682"/>
        <v>6.2833477155387132E-2</v>
      </c>
      <c r="DB379" s="4">
        <f t="shared" ca="1" si="682"/>
        <v>5.4927305451288988E-2</v>
      </c>
      <c r="DC379" s="4">
        <f t="shared" ca="1" si="682"/>
        <v>4.8015946605630959E-2</v>
      </c>
      <c r="DD379" s="4">
        <f t="shared" ca="1" si="682"/>
        <v>4.1974225924470483E-2</v>
      </c>
      <c r="DE379" s="4">
        <f t="shared" ca="1" si="682"/>
        <v>3.6692719117441597E-2</v>
      </c>
      <c r="DF379" s="4">
        <f t="shared" ca="1" si="682"/>
        <v>3.2075770465764666E-2</v>
      </c>
      <c r="DG379" s="4">
        <f t="shared" ca="1" si="682"/>
        <v>2.803976035897985E-2</v>
      </c>
      <c r="DH379" s="4">
        <f t="shared" ca="1" si="682"/>
        <v>2.4511590822991459E-2</v>
      </c>
      <c r="DI379" s="4">
        <f t="shared" ca="1" si="682"/>
        <v>2.1427361610148164E-2</v>
      </c>
      <c r="DJ379" s="4">
        <f t="shared" ca="1" si="682"/>
        <v>1.8731212873437549E-2</v>
      </c>
      <c r="DK379" s="4">
        <f t="shared" ca="1" si="682"/>
        <v>1.6374313463952715E-2</v>
      </c>
      <c r="DL379" s="4">
        <f t="shared" ca="1" si="682"/>
        <v>1.4313976528236324E-2</v>
      </c>
      <c r="DM379" s="4">
        <f t="shared" ca="1" si="682"/>
        <v>1.2512886387692282E-2</v>
      </c>
      <c r="DN379" s="4">
        <f t="shared" ca="1" si="682"/>
        <v>1.0938422697734202E-2</v>
      </c>
      <c r="DO379" s="4">
        <f t="shared" ca="1" si="682"/>
        <v>9.5620696462164027E-3</v>
      </c>
      <c r="DP379" s="4">
        <f t="shared" ca="1" si="682"/>
        <v>8.3588994908774788E-3</v>
      </c>
      <c r="DQ379" s="4">
        <f t="shared" ca="1" si="682"/>
        <v>7.3071210819133682E-3</v>
      </c>
      <c r="DR379" s="4">
        <f t="shared" ca="1" si="682"/>
        <v>6.3876851927714392E-3</v>
      </c>
      <c r="DS379" s="4">
        <f t="shared" ca="1" si="682"/>
        <v>5.5839395111360827E-3</v>
      </c>
      <c r="DT379" s="4">
        <f t="shared" ca="1" si="682"/>
        <v>4.8813270414940994E-3</v>
      </c>
      <c r="DU379" s="4">
        <f t="shared" ca="1" si="682"/>
        <v>4.2671224569146042E-3</v>
      </c>
      <c r="DV379" s="4">
        <f t="shared" ca="1" si="682"/>
        <v>3.73020162499328E-3</v>
      </c>
      <c r="DW379" s="4">
        <f t="shared" ca="1" si="682"/>
        <v>3.2608401337428428E-3</v>
      </c>
      <c r="DX379" s="4">
        <f t="shared" ca="1" si="682"/>
        <v>2.8505371684425227E-3</v>
      </c>
      <c r="DY379" s="4">
        <f t="shared" ca="1" si="682"/>
        <v>2.4918615496018412E-3</v>
      </c>
      <c r="DZ379" s="4">
        <f t="shared" ca="1" si="682"/>
        <v>2.1783171435637754E-3</v>
      </c>
      <c r="EA379" s="4">
        <f t="shared" ca="1" si="682"/>
        <v>1.9042252081388831E-3</v>
      </c>
      <c r="EB379" s="4">
        <f t="shared" ref="EB379:GM379" ca="1" si="683">IF(EB279&gt;0,(1-EB$374)*EB156,0)</f>
        <v>1.664621542379837E-3</v>
      </c>
      <c r="EC379" s="4">
        <f t="shared" ca="1" si="683"/>
        <v>1.4551665777301954E-3</v>
      </c>
      <c r="ED379" s="4">
        <f t="shared" ca="1" si="683"/>
        <v>1.2720667821682142E-3</v>
      </c>
      <c r="EE379" s="4">
        <f t="shared" ca="1" si="683"/>
        <v>1.1120059538611937E-3</v>
      </c>
      <c r="EF379" s="4">
        <f t="shared" ca="1" si="683"/>
        <v>9.7208515995917647E-4</v>
      </c>
      <c r="EG379" s="4">
        <f t="shared" ca="1" si="683"/>
        <v>8.4977023273277469E-4</v>
      </c>
      <c r="EH379" s="4">
        <f t="shared" ca="1" si="683"/>
        <v>7.4284587213432993E-4</v>
      </c>
      <c r="EI379" s="4">
        <f t="shared" ca="1" si="683"/>
        <v>6.4937552351347519E-4</v>
      </c>
      <c r="EJ379" s="4">
        <f t="shared" ca="1" si="683"/>
        <v>5.6766630381456225E-4</v>
      </c>
      <c r="EK379" s="4">
        <f t="shared" ca="1" si="683"/>
        <v>4.9623834101871563E-4</v>
      </c>
      <c r="EL379" s="4">
        <f t="shared" ca="1" si="683"/>
        <v>4.3379797152351255E-4</v>
      </c>
      <c r="EM379" s="4">
        <f t="shared" ca="1" si="683"/>
        <v>3.7921431002611096E-4</v>
      </c>
      <c r="EN379" s="4">
        <f t="shared" ca="1" si="683"/>
        <v>3.3149876755655835E-4</v>
      </c>
      <c r="EO379" s="4">
        <f t="shared" ca="1" si="683"/>
        <v>2.8978714670327307E-4</v>
      </c>
      <c r="EP379" s="4">
        <f t="shared" ca="1" si="683"/>
        <v>2.5332398974936381E-4</v>
      </c>
      <c r="EQ379" s="4">
        <f t="shared" ca="1" si="683"/>
        <v>2.2144889624192208E-4</v>
      </c>
      <c r="ER379" s="4">
        <f t="shared" ca="1" si="683"/>
        <v>1.9358456218570089E-4</v>
      </c>
      <c r="ES379" s="4">
        <f t="shared" ca="1" si="683"/>
        <v>1.6922632423369547E-4</v>
      </c>
      <c r="ET379" s="4">
        <f t="shared" ca="1" si="683"/>
        <v>1.4793301950481226E-4</v>
      </c>
      <c r="EU379" s="4">
        <f t="shared" ca="1" si="683"/>
        <v>1.2931899548671811E-4</v>
      </c>
      <c r="EV379" s="4">
        <f t="shared" ca="1" si="683"/>
        <v>1.130471253116672E-4</v>
      </c>
      <c r="EW379" s="4">
        <f t="shared" ca="1" si="683"/>
        <v>9.8822701901858965E-5</v>
      </c>
      <c r="EX379" s="4">
        <f t="shared" ca="1" si="683"/>
        <v>8.6388100398478431E-5</v>
      </c>
      <c r="EY379" s="4">
        <f t="shared" ca="1" si="683"/>
        <v>7.551811220329733E-5</v>
      </c>
      <c r="EZ379" s="4">
        <f t="shared" ca="1" si="683"/>
        <v>6.6015866125587969E-5</v>
      </c>
      <c r="FA379" s="4">
        <f t="shared" ca="1" si="683"/>
        <v>5.7709262760427782E-5</v>
      </c>
      <c r="FB379" s="4">
        <f t="shared" ca="1" si="683"/>
        <v>5.0447857519833984E-5</v>
      </c>
      <c r="FC379" s="4">
        <f t="shared" ca="1" si="683"/>
        <v>4.4100135863919068E-5</v>
      </c>
      <c r="FD379" s="4">
        <f t="shared" ca="1" si="683"/>
        <v>3.8551131382566607E-5</v>
      </c>
      <c r="FE379" s="4">
        <f t="shared" ca="1" si="683"/>
        <v>3.3700343587645313E-5</v>
      </c>
      <c r="FF379" s="4">
        <f t="shared" ca="1" si="683"/>
        <v>2.9459917703969976E-5</v>
      </c>
      <c r="FG379" s="4">
        <f t="shared" ca="1" si="683"/>
        <v>2.5753053492393904E-5</v>
      </c>
      <c r="FH379" s="4">
        <f t="shared" ca="1" si="683"/>
        <v>2.251261428652013E-5</v>
      </c>
      <c r="FI379" s="4">
        <f t="shared" ca="1" si="683"/>
        <v>1.9679911050676671E-5</v>
      </c>
      <c r="FJ379" s="4">
        <f t="shared" ca="1" si="683"/>
        <v>1.7203639436688994E-5</v>
      </c>
      <c r="FK379" s="4">
        <f t="shared" ca="1" si="683"/>
        <v>1.5038950588012155E-5</v>
      </c>
      <c r="FL379" s="4">
        <f t="shared" ca="1" si="683"/>
        <v>1.3146638862142983E-5</v>
      </c>
      <c r="FM379" s="4">
        <f t="shared" ca="1" si="683"/>
        <v>1.1492431759791645E-5</v>
      </c>
      <c r="FN379" s="4">
        <f t="shared" ca="1" si="683"/>
        <v>1.0046369200404012E-5</v>
      </c>
      <c r="FO379" s="4">
        <f t="shared" ca="1" si="683"/>
        <v>8.7822609018177164E-6</v>
      </c>
      <c r="FP379" s="4">
        <f t="shared" ca="1" si="683"/>
        <v>7.6772120364135579E-6</v>
      </c>
      <c r="FQ379" s="4">
        <f t="shared" ca="1" si="683"/>
        <v>6.7112085727098055E-6</v>
      </c>
      <c r="FR379" s="4">
        <f t="shared" ca="1" si="683"/>
        <v>5.8667547923366149E-6</v>
      </c>
      <c r="FS379" s="4">
        <f t="shared" ca="1" si="683"/>
        <v>5.1285564172992543E-6</v>
      </c>
      <c r="FT379" s="4">
        <f t="shared" ca="1" si="683"/>
        <v>4.4832436085070715E-6</v>
      </c>
      <c r="FU379" s="4">
        <f t="shared" ca="1" si="683"/>
        <v>3.9191288186713715E-6</v>
      </c>
      <c r="FV379" s="4">
        <f t="shared" ca="1" si="683"/>
        <v>3.4259951139383269E-6</v>
      </c>
      <c r="FW379" s="4">
        <f t="shared" ca="1" si="683"/>
        <v>2.9949111304558785E-6</v>
      </c>
      <c r="FX379" s="4">
        <f t="shared" ca="1" si="683"/>
        <v>2.6180693144707075E-6</v>
      </c>
      <c r="FY379" s="4">
        <f t="shared" ca="1" si="683"/>
        <v>2.2886445162497279E-6</v>
      </c>
      <c r="FZ379" s="4">
        <f t="shared" ca="1" si="683"/>
        <v>2.0006703767577259E-6</v>
      </c>
      <c r="GA379" s="4">
        <f t="shared" ca="1" si="683"/>
        <v>1.7489312682752798E-6</v>
      </c>
      <c r="GB379" s="4">
        <f t="shared" ca="1" si="683"/>
        <v>1.5288678318454373E-6</v>
      </c>
      <c r="GC379" s="4">
        <f t="shared" ca="1" si="683"/>
        <v>1.3364944006958302E-6</v>
      </c>
      <c r="GD379" s="4">
        <f t="shared" ca="1" si="683"/>
        <v>1.1683268140550988E-6</v>
      </c>
      <c r="GE379" s="4">
        <f t="shared" ca="1" si="683"/>
        <v>1.0213193139675502E-6</v>
      </c>
      <c r="GF379" s="4">
        <f t="shared" ca="1" si="683"/>
        <v>8.9280938221619446E-7</v>
      </c>
      <c r="GG379" s="4">
        <f t="shared" ca="1" si="683"/>
        <v>7.8046951827113773E-7</v>
      </c>
      <c r="GH379" s="4">
        <f t="shared" ca="1" si="683"/>
        <v>6.8226508489230896E-7</v>
      </c>
      <c r="GI379" s="4">
        <f t="shared" ca="1" si="683"/>
        <v>5.9641745790948143E-7</v>
      </c>
      <c r="GJ379" s="4">
        <f t="shared" ca="1" si="683"/>
        <v>5.2137181276886697E-7</v>
      </c>
      <c r="GK379" s="4">
        <f t="shared" ca="1" si="683"/>
        <v>4.5576896441410013E-7</v>
      </c>
      <c r="GL379" s="4">
        <f t="shared" ca="1" si="683"/>
        <v>3.9842075048117238E-7</v>
      </c>
      <c r="GM379" s="4">
        <f t="shared" ca="1" si="683"/>
        <v>3.4828851196141188E-7</v>
      </c>
      <c r="GN379" s="4">
        <f t="shared" ref="GN379:IV379" ca="1" si="684">IF(GN279&gt;0,(1-GN$374)*GN156,0)</f>
        <v>3.0446428158622444E-7</v>
      </c>
      <c r="GO379" s="4">
        <f t="shared" ca="1" si="684"/>
        <v>2.6615433922806553E-7</v>
      </c>
      <c r="GP379" s="4">
        <f t="shared" ca="1" si="684"/>
        <v>2.3266483648219596E-7</v>
      </c>
      <c r="GQ379" s="4">
        <f t="shared" ca="1" si="684"/>
        <v>2.0338923006962855E-7</v>
      </c>
      <c r="GR379" s="4">
        <f t="shared" ca="1" si="684"/>
        <v>1.7779729646203673E-7</v>
      </c>
      <c r="GS379" s="4">
        <f t="shared" ca="1" si="684"/>
        <v>1.5542552876761137E-7</v>
      </c>
      <c r="GT379" s="4">
        <f t="shared" ca="1" si="684"/>
        <v>1.3586874195159434E-7</v>
      </c>
      <c r="GU379" s="4">
        <f t="shared" ca="1" si="684"/>
        <v>1.1877273434990444E-7</v>
      </c>
      <c r="GV379" s="4">
        <f t="shared" ca="1" si="684"/>
        <v>1.0382787256526469E-7</v>
      </c>
      <c r="GW379" s="4">
        <f t="shared" ca="1" si="684"/>
        <v>9.0763483559032145E-8</v>
      </c>
      <c r="GX379" s="4">
        <f t="shared" ca="1" si="684"/>
        <v>7.9342952371410721E-8</v>
      </c>
      <c r="GY379" s="4">
        <f t="shared" ca="1" si="684"/>
        <v>6.9359436682677717E-8</v>
      </c>
      <c r="GZ379" s="4">
        <f t="shared" ca="1" si="684"/>
        <v>6.0632120599936332E-8</v>
      </c>
      <c r="HA379" s="4">
        <f t="shared" ca="1" si="684"/>
        <v>5.3002939820059929E-8</v>
      </c>
      <c r="HB379" s="4">
        <f t="shared" ca="1" si="684"/>
        <v>4.6333718856797569E-8</v>
      </c>
      <c r="HC379" s="4">
        <f t="shared" ca="1" si="684"/>
        <v>4.0503668483087761E-8</v>
      </c>
      <c r="HD379" s="4">
        <f t="shared" ca="1" si="684"/>
        <v>3.5407198063645047E-8</v>
      </c>
      <c r="HE379" s="4">
        <f t="shared" ca="1" si="684"/>
        <v>3.0952003156001958E-8</v>
      </c>
      <c r="HF379" s="4">
        <f t="shared" ca="1" si="684"/>
        <v>2.7057393743698274E-8</v>
      </c>
      <c r="HG379" s="4">
        <f t="shared" ca="1" si="684"/>
        <v>2.3652832823505293E-8</v>
      </c>
      <c r="HH379" s="4">
        <f t="shared" ca="1" si="684"/>
        <v>2.067665887838839E-8</v>
      </c>
      <c r="HI379" s="4">
        <f t="shared" ca="1" si="684"/>
        <v>1.8074969098347491E-8</v>
      </c>
      <c r="HJ379" s="4">
        <f t="shared" ca="1" si="684"/>
        <v>1.5800643122651409E-8</v>
      </c>
      <c r="HK379" s="4">
        <f t="shared" ca="1" si="684"/>
        <v>1.3812489622027433E-8</v>
      </c>
      <c r="HL379" s="4">
        <f t="shared" ca="1" si="684"/>
        <v>1.2074500264176659E-8</v>
      </c>
      <c r="HM379" s="4">
        <f t="shared" ca="1" si="684"/>
        <v>1.0555197550852694E-8</v>
      </c>
      <c r="HN379" s="4">
        <f t="shared" ca="1" si="684"/>
        <v>9.2270647148910175E-9</v>
      </c>
      <c r="HO379" s="4">
        <f t="shared" ca="1" si="684"/>
        <v>8.0660473518005326E-9</v>
      </c>
      <c r="HP379" s="4">
        <f t="shared" ca="1" si="684"/>
        <v>7.0511177597454227E-9</v>
      </c>
      <c r="HQ379" s="4">
        <f t="shared" ca="1" si="684"/>
        <v>6.1638940974849366E-9</v>
      </c>
      <c r="HR379" s="4">
        <f t="shared" ca="1" si="684"/>
        <v>5.3883074626711923E-9</v>
      </c>
      <c r="HS379" s="4">
        <f t="shared" ca="1" si="684"/>
        <v>4.7103108608119656E-9</v>
      </c>
      <c r="HT379" s="4">
        <f t="shared" ca="1" si="684"/>
        <v>4.1176247939059127E-9</v>
      </c>
      <c r="HU379" s="4">
        <f t="shared" ca="1" si="684"/>
        <v>3.5995148609928532E-9</v>
      </c>
      <c r="HV379" s="4">
        <f t="shared" ca="1" si="684"/>
        <v>3.1465973426437586E-9</v>
      </c>
      <c r="HW379" s="4">
        <f t="shared" ca="1" si="684"/>
        <v>2.7506692482446795E-9</v>
      </c>
      <c r="HX379" s="4">
        <f t="shared" ca="1" si="684"/>
        <v>2.4045597479853823E-9</v>
      </c>
      <c r="HY379" s="4">
        <f t="shared" ca="1" si="684"/>
        <v>2.1020002987713664E-9</v>
      </c>
      <c r="HZ379" s="4">
        <f t="shared" ca="1" si="684"/>
        <v>1.8375111118518872E-9</v>
      </c>
      <c r="IA379" s="4">
        <f t="shared" ca="1" si="684"/>
        <v>1.6063019059287076E-9</v>
      </c>
      <c r="IB379" s="4">
        <f t="shared" ca="1" si="684"/>
        <v>1.4041851482409845E-9</v>
      </c>
      <c r="IC379" s="4">
        <f t="shared" ca="1" si="684"/>
        <v>1.2275002122969946E-9</v>
      </c>
      <c r="ID379" s="4">
        <f t="shared" ca="1" si="684"/>
        <v>1.073047078639646E-9</v>
      </c>
      <c r="IE379" s="4">
        <f t="shared" ca="1" si="684"/>
        <v>9.38028377870854E-10</v>
      </c>
      <c r="IF379" s="4">
        <f t="shared" ca="1" si="684"/>
        <v>8.1999872625021656E-10</v>
      </c>
      <c r="IG379" s="4">
        <f t="shared" ca="1" si="684"/>
        <v>7.1682043626248595E-10</v>
      </c>
      <c r="IH379" s="4">
        <f t="shared" ca="1" si="684"/>
        <v>6.2662480000822438E-10</v>
      </c>
      <c r="II379" s="4">
        <f t="shared" ca="1" si="684"/>
        <v>5.4777824420391257E-10</v>
      </c>
      <c r="IJ379" s="4">
        <f t="shared" ca="1" si="684"/>
        <v>4.7885274380966578E-10</v>
      </c>
      <c r="IK379" s="4">
        <f t="shared" ca="1" si="684"/>
        <v>4.1859995843260907E-10</v>
      </c>
      <c r="IL379" s="4">
        <f t="shared" ca="1" si="684"/>
        <v>3.6592862307881184E-10</v>
      </c>
      <c r="IM379" s="4">
        <f t="shared" ca="1" si="684"/>
        <v>3.1988478376763262E-10</v>
      </c>
      <c r="IN379" s="4">
        <f t="shared" ca="1" si="684"/>
        <v>2.7963452004689604E-10</v>
      </c>
      <c r="IO379" s="4">
        <f t="shared" ca="1" si="684"/>
        <v>2.4444884148869E-10</v>
      </c>
      <c r="IP379" s="4">
        <f t="shared" ca="1" si="684"/>
        <v>2.1369048461950067E-10</v>
      </c>
      <c r="IQ379" s="4">
        <f t="shared" ca="1" si="684"/>
        <v>1.8680237115801502E-10</v>
      </c>
      <c r="IR379" s="4">
        <f t="shared" ca="1" si="684"/>
        <v>1.6329751852260245E-10</v>
      </c>
      <c r="IS379" s="4">
        <f t="shared" ca="1" si="684"/>
        <v>1.4275021987318892E-10</v>
      </c>
      <c r="IT379" s="4">
        <f t="shared" ca="1" si="684"/>
        <v>1.2478833394533951E-10</v>
      </c>
      <c r="IU379" s="4">
        <f t="shared" ca="1" si="684"/>
        <v>1.0908654503430508E-10</v>
      </c>
      <c r="IV379" s="4">
        <f t="shared" ca="1" si="684"/>
        <v>9.5360471057606397E-11</v>
      </c>
    </row>
    <row r="380" spans="1:256" x14ac:dyDescent="0.15">
      <c r="A380" s="24" t="s">
        <v>84</v>
      </c>
      <c r="B380" s="2" t="s">
        <v>27</v>
      </c>
      <c r="C380" s="4"/>
      <c r="D380" s="4">
        <f t="shared" ref="D380:BO380" ca="1" si="685">IF(D280&gt;0,(1-D$374)*D157,0)</f>
        <v>100.22914049243118</v>
      </c>
      <c r="E380" s="4">
        <f t="shared" ca="1" si="685"/>
        <v>95.794668144597622</v>
      </c>
      <c r="F380" s="4">
        <f t="shared" ca="1" si="685"/>
        <v>91.577485934050927</v>
      </c>
      <c r="G380" s="4">
        <f t="shared" ca="1" si="685"/>
        <v>87.566241137204329</v>
      </c>
      <c r="H380" s="4">
        <f t="shared" ca="1" si="685"/>
        <v>83.750203916220045</v>
      </c>
      <c r="I380" s="4">
        <f t="shared" ca="1" si="685"/>
        <v>80.119231796886027</v>
      </c>
      <c r="J380" s="4">
        <f t="shared" ca="1" si="685"/>
        <v>76.663736237625528</v>
      </c>
      <c r="K380" s="4">
        <f t="shared" ca="1" si="685"/>
        <v>73.374651163220406</v>
      </c>
      <c r="L380" s="4">
        <f t="shared" ca="1" si="685"/>
        <v>70.24340334464695</v>
      </c>
      <c r="M380" s="4">
        <f t="shared" ca="1" si="685"/>
        <v>67.261884513747873</v>
      </c>
      <c r="N380" s="4">
        <f t="shared" ca="1" si="685"/>
        <v>64.42242518162783</v>
      </c>
      <c r="O380" s="4">
        <f t="shared" ca="1" si="685"/>
        <v>61.717769806022574</v>
      </c>
      <c r="P380" s="4">
        <f t="shared" ca="1" si="685"/>
        <v>59.141053510381163</v>
      </c>
      <c r="Q380" s="4">
        <f t="shared" ca="1" si="685"/>
        <v>56.685780190249623</v>
      </c>
      <c r="R380" s="4">
        <f t="shared" ca="1" si="685"/>
        <v>54.345801858938394</v>
      </c>
      <c r="S380" s="4">
        <f t="shared" ca="1" si="685"/>
        <v>52.115299190281888</v>
      </c>
      <c r="T380" s="4">
        <f t="shared" ca="1" si="685"/>
        <v>49.988763187100645</v>
      </c>
      <c r="U380" s="4">
        <f t="shared" ca="1" si="685"/>
        <v>47.960977908338641</v>
      </c>
      <c r="V380" s="4">
        <f t="shared" ca="1" si="685"/>
        <v>46.027004191937991</v>
      </c>
      <c r="W380" s="4">
        <f t="shared" ca="1" si="685"/>
        <v>44.182164314348341</v>
      </c>
      <c r="X380" s="4">
        <f t="shared" ca="1" si="685"/>
        <v>42.422027575729778</v>
      </c>
      <c r="Y380" s="4">
        <f t="shared" ca="1" si="685"/>
        <v>40.742396708922364</v>
      </c>
      <c r="Z380" s="4">
        <f t="shared" ca="1" si="685"/>
        <v>39.139294802090113</v>
      </c>
      <c r="AA380" s="4">
        <f t="shared" ca="1" si="685"/>
        <v>37.608953326113223</v>
      </c>
      <c r="AB380" s="4">
        <f t="shared" ca="1" si="685"/>
        <v>36.147800709085772</v>
      </c>
      <c r="AC380" s="4">
        <f t="shared" ca="1" si="685"/>
        <v>34.75245156099875</v>
      </c>
      <c r="AD380" s="4">
        <f t="shared" ca="1" si="685"/>
        <v>33.419696605100548</v>
      </c>
      <c r="AE380" s="4">
        <f t="shared" ca="1" si="685"/>
        <v>32.146492975724243</v>
      </c>
      <c r="AF380" s="4">
        <f t="shared" ca="1" si="685"/>
        <v>30.929955103235891</v>
      </c>
      <c r="AG380" s="4">
        <f t="shared" ca="1" si="685"/>
        <v>29.767346272018369</v>
      </c>
      <c r="AH380" s="4">
        <f t="shared" ca="1" si="685"/>
        <v>28.656070587693822</v>
      </c>
      <c r="AI380" s="4">
        <f t="shared" ca="1" si="685"/>
        <v>27.593665485309291</v>
      </c>
      <c r="AJ380" s="4">
        <f t="shared" ca="1" si="685"/>
        <v>26.577794262600758</v>
      </c>
      <c r="AK380" s="4">
        <f t="shared" ca="1" si="685"/>
        <v>25.606240473650271</v>
      </c>
      <c r="AL380" s="4">
        <f t="shared" ca="1" si="685"/>
        <v>24.676963120861274</v>
      </c>
      <c r="AM380" s="4">
        <f t="shared" ca="1" si="685"/>
        <v>23.629862299458182</v>
      </c>
      <c r="AN380" s="4">
        <f t="shared" ca="1" si="685"/>
        <v>22.363692952512771</v>
      </c>
      <c r="AO380" s="4">
        <f t="shared" ca="1" si="685"/>
        <v>20.619287380296008</v>
      </c>
      <c r="AP380" s="4">
        <f t="shared" ca="1" si="685"/>
        <v>18.913819275137854</v>
      </c>
      <c r="AQ380" s="4">
        <f t="shared" ca="1" si="685"/>
        <v>17.349414311690953</v>
      </c>
      <c r="AR380" s="4">
        <f t="shared" ca="1" si="685"/>
        <v>15.914404837016345</v>
      </c>
      <c r="AS380" s="4">
        <f t="shared" ca="1" si="685"/>
        <v>14.598088256257947</v>
      </c>
      <c r="AT380" s="4">
        <f t="shared" ca="1" si="685"/>
        <v>13.390647210495951</v>
      </c>
      <c r="AU380" s="4">
        <f t="shared" ca="1" si="685"/>
        <v>12.283076356871328</v>
      </c>
      <c r="AV380" s="4">
        <f t="shared" ca="1" si="685"/>
        <v>11.267115204892587</v>
      </c>
      <c r="AW380" s="4">
        <f t="shared" ca="1" si="685"/>
        <v>10.335186508004181</v>
      </c>
      <c r="AX380" s="4">
        <f t="shared" ca="1" si="685"/>
        <v>9.4803397509282838</v>
      </c>
      <c r="AY380" s="4">
        <f t="shared" ca="1" si="685"/>
        <v>8.6961993112968976</v>
      </c>
      <c r="AZ380" s="4">
        <f t="shared" ca="1" si="685"/>
        <v>7.9769169089531626</v>
      </c>
      <c r="BA380" s="4">
        <f t="shared" ca="1" si="685"/>
        <v>7.3171279882789753</v>
      </c>
      <c r="BB380" s="4">
        <f t="shared" ca="1" si="685"/>
        <v>6.711911708239394</v>
      </c>
      <c r="BC380" s="4">
        <f t="shared" ca="1" si="685"/>
        <v>6.1567542417413668</v>
      </c>
      <c r="BD380" s="4">
        <f t="shared" ca="1" si="685"/>
        <v>5.6475151105858874</v>
      </c>
      <c r="BE380" s="4">
        <f t="shared" ca="1" si="685"/>
        <v>5.1803963049327368</v>
      </c>
      <c r="BF380" s="4">
        <f t="shared" ca="1" si="685"/>
        <v>4.751913956964458</v>
      </c>
      <c r="BG380" s="4">
        <f t="shared" ca="1" si="685"/>
        <v>4.3588723574859403</v>
      </c>
      <c r="BH380" s="4">
        <f t="shared" ca="1" si="685"/>
        <v>3.9983401216700836</v>
      </c>
      <c r="BI380" s="4">
        <f t="shared" ca="1" si="685"/>
        <v>3.6676283261887885</v>
      </c>
      <c r="BJ380" s="4">
        <f t="shared" ca="1" si="685"/>
        <v>3.3642704546715154</v>
      </c>
      <c r="BK380" s="4">
        <f t="shared" ca="1" si="685"/>
        <v>3.0860040019205268</v>
      </c>
      <c r="BL380" s="4">
        <f t="shared" ca="1" si="685"/>
        <v>2.8307535996832831</v>
      </c>
      <c r="BM380" s="4">
        <f t="shared" ca="1" si="685"/>
        <v>2.5966155381305387</v>
      </c>
      <c r="BN380" s="4">
        <f t="shared" ca="1" si="685"/>
        <v>2.3818435675981537</v>
      </c>
      <c r="BO380" s="4">
        <f t="shared" ca="1" si="685"/>
        <v>2.1848358746990968</v>
      </c>
      <c r="BP380" s="4">
        <f t="shared" ref="BP380:EA380" ca="1" si="686">IF(BP280&gt;0,(1-BP$374)*BP157,0)</f>
        <v>2.0041231356708127</v>
      </c>
      <c r="BQ380" s="4">
        <f t="shared" ca="1" si="686"/>
        <v>1.8383575578573736</v>
      </c>
      <c r="BR380" s="4">
        <f t="shared" ca="1" si="686"/>
        <v>1.6863028275955376</v>
      </c>
      <c r="BS380" s="4">
        <f t="shared" ca="1" si="686"/>
        <v>1.5468248895339889</v>
      </c>
      <c r="BT380" s="4">
        <f t="shared" ca="1" si="686"/>
        <v>1.4188834886160329</v>
      </c>
      <c r="BU380" s="4">
        <f t="shared" ca="1" si="686"/>
        <v>1.3015244116441187</v>
      </c>
      <c r="BV380" s="4">
        <f t="shared" ca="1" si="686"/>
        <v>1.1938723705621872</v>
      </c>
      <c r="BW380" s="4">
        <f t="shared" ca="1" si="686"/>
        <v>1.0951244743779043</v>
      </c>
      <c r="BX380" s="4">
        <f t="shared" ca="1" si="686"/>
        <v>1.0045442410370373</v>
      </c>
      <c r="BY380" s="4">
        <f t="shared" ca="1" si="686"/>
        <v>0.92145610458930827</v>
      </c>
      <c r="BZ380" s="4">
        <f t="shared" ca="1" si="686"/>
        <v>0.84524037667903651</v>
      </c>
      <c r="CA380" s="4">
        <f t="shared" ca="1" si="686"/>
        <v>0.77532862478233899</v>
      </c>
      <c r="CB380" s="4">
        <f t="shared" ca="1" si="686"/>
        <v>0.71119943272083186</v>
      </c>
      <c r="CC380" s="4">
        <f t="shared" ca="1" si="686"/>
        <v>0.65237451183287543</v>
      </c>
      <c r="CD380" s="4">
        <f t="shared" ca="1" si="686"/>
        <v>0.59841513379868083</v>
      </c>
      <c r="CE380" s="4">
        <f t="shared" ca="1" si="686"/>
        <v>0.54891885851455657</v>
      </c>
      <c r="CF380" s="4">
        <f t="shared" ca="1" si="686"/>
        <v>0.50351653261211027</v>
      </c>
      <c r="CG380" s="4">
        <f t="shared" ca="1" si="686"/>
        <v>0.46186953623674609</v>
      </c>
      <c r="CH380" s="4">
        <f t="shared" ca="1" si="686"/>
        <v>0.42366725755136841</v>
      </c>
      <c r="CI380" s="4">
        <f t="shared" ca="1" si="686"/>
        <v>0.38862477612962149</v>
      </c>
      <c r="CJ380" s="4">
        <f t="shared" ca="1" si="686"/>
        <v>0.3564807379609376</v>
      </c>
      <c r="CK380" s="4">
        <f t="shared" ca="1" si="686"/>
        <v>0.32699540621874562</v>
      </c>
      <c r="CL380" s="4">
        <f t="shared" ca="1" si="686"/>
        <v>0.29994887325406955</v>
      </c>
      <c r="CM380" s="4">
        <f t="shared" ca="1" si="686"/>
        <v>0.27513942047919882</v>
      </c>
      <c r="CN380" s="4">
        <f t="shared" ca="1" si="686"/>
        <v>0.25238201390910642</v>
      </c>
      <c r="CO380" s="4">
        <f t="shared" ca="1" si="686"/>
        <v>0.2315069241400543</v>
      </c>
      <c r="CP380" s="4">
        <f t="shared" ca="1" si="686"/>
        <v>0.21235846047290391</v>
      </c>
      <c r="CQ380" s="4">
        <f t="shared" ca="1" si="686"/>
        <v>0.19479380973996346</v>
      </c>
      <c r="CR380" s="4">
        <f t="shared" ca="1" si="686"/>
        <v>0.17868197117510495</v>
      </c>
      <c r="CS380" s="4">
        <f t="shared" ca="1" si="686"/>
        <v>0.1639027793831937</v>
      </c>
      <c r="CT380" s="4">
        <f t="shared" ca="1" si="686"/>
        <v>0.15034600812193599</v>
      </c>
      <c r="CU380" s="4">
        <f t="shared" ca="1" si="686"/>
        <v>0.13791054821196652</v>
      </c>
      <c r="CV380" s="4">
        <f t="shared" ca="1" si="686"/>
        <v>0.12650365344385994</v>
      </c>
      <c r="CW380" s="4">
        <f t="shared" ca="1" si="686"/>
        <v>0.11604024885788698</v>
      </c>
      <c r="CX380" s="4">
        <f t="shared" ca="1" si="686"/>
        <v>0.10644229623752344</v>
      </c>
      <c r="CY380" s="4">
        <f t="shared" ca="1" si="686"/>
        <v>9.7638212084432505E-2</v>
      </c>
      <c r="CZ380" s="4">
        <f t="shared" ca="1" si="686"/>
        <v>8.9562333734058752E-2</v>
      </c>
      <c r="DA380" s="4">
        <f t="shared" ca="1" si="686"/>
        <v>8.2154429630014264E-2</v>
      </c>
      <c r="DB380" s="4">
        <f t="shared" ca="1" si="686"/>
        <v>7.5359250104782879E-2</v>
      </c>
      <c r="DC380" s="4">
        <f t="shared" ca="1" si="686"/>
        <v>6.9126115316373013E-2</v>
      </c>
      <c r="DD380" s="4">
        <f t="shared" ca="1" si="686"/>
        <v>6.3408537267666154E-2</v>
      </c>
      <c r="DE380" s="4">
        <f t="shared" ca="1" si="686"/>
        <v>5.8163873089403739E-2</v>
      </c>
      <c r="DF380" s="4">
        <f t="shared" ca="1" si="686"/>
        <v>5.335300700092592E-2</v>
      </c>
      <c r="DG380" s="4">
        <f t="shared" ca="1" si="686"/>
        <v>4.8940058576660221E-2</v>
      </c>
      <c r="DH380" s="4">
        <f t="shared" ca="1" si="686"/>
        <v>4.4892115142551703E-2</v>
      </c>
      <c r="DI380" s="4">
        <f t="shared" ca="1" si="686"/>
        <v>4.1178986306592377E-2</v>
      </c>
      <c r="DJ380" s="4">
        <f t="shared" ca="1" si="686"/>
        <v>3.7772978792688205E-2</v>
      </c>
      <c r="DK380" s="4">
        <f t="shared" ca="1" si="686"/>
        <v>3.4648689898528554E-2</v>
      </c>
      <c r="DL380" s="4">
        <f t="shared" ca="1" si="686"/>
        <v>3.1782818037024499E-2</v>
      </c>
      <c r="DM380" s="4">
        <f t="shared" ca="1" si="686"/>
        <v>2.9153988948295226E-2</v>
      </c>
      <c r="DN380" s="4">
        <f t="shared" ca="1" si="686"/>
        <v>2.6742596286055846E-2</v>
      </c>
      <c r="DO380" s="4">
        <f t="shared" ca="1" si="686"/>
        <v>2.4530655389467283E-2</v>
      </c>
      <c r="DP380" s="4">
        <f t="shared" ca="1" si="686"/>
        <v>2.2501669149848663E-2</v>
      </c>
      <c r="DQ380" s="4">
        <f t="shared" ca="1" si="686"/>
        <v>2.0640504971858667E-2</v>
      </c>
      <c r="DR380" s="4">
        <f t="shared" ca="1" si="686"/>
        <v>1.8933281911497117E-2</v>
      </c>
      <c r="DS380" s="4">
        <f t="shared" ca="1" si="686"/>
        <v>1.7367267149178856E-2</v>
      </c>
      <c r="DT380" s="4">
        <f t="shared" ca="1" si="686"/>
        <v>1.5930781025754917E-2</v>
      </c>
      <c r="DU380" s="4">
        <f t="shared" ca="1" si="686"/>
        <v>1.4613109933220115E-2</v>
      </c>
      <c r="DV380" s="4">
        <f t="shared" ca="1" si="686"/>
        <v>1.3404426410428119E-2</v>
      </c>
      <c r="DW380" s="4">
        <f t="shared" ca="1" si="686"/>
        <v>1.229571584787149E-2</v>
      </c>
      <c r="DX380" s="4">
        <f t="shared" ca="1" si="686"/>
        <v>1.1278709254875868E-2</v>
      </c>
      <c r="DY380" s="4">
        <f t="shared" ca="1" si="686"/>
        <v>1.0345821587772275E-2</v>
      </c>
      <c r="DZ380" s="4">
        <f t="shared" ca="1" si="686"/>
        <v>9.490095179086418E-3</v>
      </c>
      <c r="EA380" s="4">
        <f t="shared" ca="1" si="686"/>
        <v>8.7051478458282545E-3</v>
      </c>
      <c r="EB380" s="4">
        <f t="shared" ref="EB380:GM380" ca="1" si="687">IF(EB280&gt;0,(1-EB$374)*EB157,0)</f>
        <v>7.9851252898628326E-3</v>
      </c>
      <c r="EC380" s="4">
        <f t="shared" ca="1" si="687"/>
        <v>7.3246574353545979E-3</v>
      </c>
      <c r="ED380" s="4">
        <f t="shared" ca="1" si="687"/>
        <v>6.7188183776408844E-3</v>
      </c>
      <c r="EE380" s="4">
        <f t="shared" ca="1" si="687"/>
        <v>6.1630896448250719E-3</v>
      </c>
      <c r="EF380" s="4">
        <f t="shared" ca="1" si="687"/>
        <v>5.6533264980868376E-3</v>
      </c>
      <c r="EG380" s="4">
        <f t="shared" ca="1" si="687"/>
        <v>5.1857270193703172E-3</v>
      </c>
      <c r="EH380" s="4">
        <f t="shared" ca="1" si="687"/>
        <v>4.7568037558998041E-3</v>
      </c>
      <c r="EI380" s="4">
        <f t="shared" ca="1" si="687"/>
        <v>4.3633577100419783E-3</v>
      </c>
      <c r="EJ380" s="4">
        <f t="shared" ca="1" si="687"/>
        <v>4.0024544805257268E-3</v>
      </c>
      <c r="EK380" s="4">
        <f t="shared" ca="1" si="687"/>
        <v>3.6714023770758751E-3</v>
      </c>
      <c r="EL380" s="4">
        <f t="shared" ca="1" si="687"/>
        <v>3.3677323452352866E-3</v>
      </c>
      <c r="EM380" s="4">
        <f t="shared" ca="1" si="687"/>
        <v>3.0891795516505356E-3</v>
      </c>
      <c r="EN380" s="4">
        <f t="shared" ca="1" si="687"/>
        <v>2.8336664924804413E-3</v>
      </c>
      <c r="EO380" s="4">
        <f t="shared" ca="1" si="687"/>
        <v>2.5992874989465052E-3</v>
      </c>
      <c r="EP380" s="4">
        <f t="shared" ca="1" si="687"/>
        <v>2.3842945244644774E-3</v>
      </c>
      <c r="EQ380" s="4">
        <f t="shared" ca="1" si="687"/>
        <v>2.1870841073545616E-3</v>
      </c>
      <c r="ER380" s="4">
        <f t="shared" ca="1" si="687"/>
        <v>2.006185411895478E-3</v>
      </c>
      <c r="ES380" s="4">
        <f t="shared" ca="1" si="687"/>
        <v>1.8402492585301139E-3</v>
      </c>
      <c r="ET380" s="4">
        <f t="shared" ca="1" si="687"/>
        <v>1.6880380614077914E-3</v>
      </c>
      <c r="EU380" s="4">
        <f t="shared" ca="1" si="687"/>
        <v>1.5484165982152715E-3</v>
      </c>
      <c r="EV380" s="4">
        <f t="shared" ca="1" si="687"/>
        <v>1.4203435434560084E-3</v>
      </c>
      <c r="EW380" s="4">
        <f t="shared" ca="1" si="687"/>
        <v>1.3028637020311123E-3</v>
      </c>
      <c r="EX380" s="4">
        <f t="shared" ca="1" si="687"/>
        <v>1.1951008851984754E-3</v>
      </c>
      <c r="EY380" s="4">
        <f t="shared" ca="1" si="687"/>
        <v>1.0962513757775045E-3</v>
      </c>
      <c r="EZ380" s="4">
        <f t="shared" ca="1" si="687"/>
        <v>1.0055779338616162E-3</v>
      </c>
      <c r="FA380" s="4">
        <f t="shared" ca="1" si="687"/>
        <v>9.2240429833187064E-4</v>
      </c>
      <c r="FB380" s="4">
        <f t="shared" ca="1" si="687"/>
        <v>8.4611014316290532E-4</v>
      </c>
      <c r="FC380" s="4">
        <f t="shared" ca="1" si="687"/>
        <v>7.7612645090426339E-4</v>
      </c>
      <c r="FD380" s="4">
        <f t="shared" ca="1" si="687"/>
        <v>7.1193126883159301E-4</v>
      </c>
      <c r="FE380" s="4">
        <f t="shared" ca="1" si="687"/>
        <v>6.5304581611622245E-4</v>
      </c>
      <c r="FF380" s="4">
        <f t="shared" ca="1" si="687"/>
        <v>5.9903091297958426E-4</v>
      </c>
      <c r="FG380" s="4">
        <f t="shared" ca="1" si="687"/>
        <v>5.4948370520038964E-4</v>
      </c>
      <c r="FH380" s="4">
        <f t="shared" ca="1" si="687"/>
        <v>5.0403465954525618E-4</v>
      </c>
      <c r="FI380" s="4">
        <f t="shared" ca="1" si="687"/>
        <v>4.6234480771409445E-4</v>
      </c>
      <c r="FJ380" s="4">
        <f t="shared" ca="1" si="687"/>
        <v>4.2410321824503359E-4</v>
      </c>
      <c r="FK380" s="4">
        <f t="shared" ca="1" si="687"/>
        <v>3.8902467752383388E-4</v>
      </c>
      <c r="FL380" s="4">
        <f t="shared" ca="1" si="687"/>
        <v>3.5684756260227974E-4</v>
      </c>
      <c r="FM380" s="4">
        <f t="shared" ca="1" si="687"/>
        <v>3.2733188996059609E-4</v>
      </c>
      <c r="FN380" s="4">
        <f t="shared" ca="1" si="687"/>
        <v>3.0025752566115827E-4</v>
      </c>
      <c r="FO380" s="4">
        <f t="shared" ca="1" si="687"/>
        <v>2.7542254354445526E-4</v>
      </c>
      <c r="FP380" s="4">
        <f t="shared" ca="1" si="687"/>
        <v>2.5264171922239481E-4</v>
      </c>
      <c r="FQ380" s="4">
        <f t="shared" ca="1" si="687"/>
        <v>2.3174514863684382E-4</v>
      </c>
      <c r="FR380" s="4">
        <f t="shared" ca="1" si="687"/>
        <v>2.1257698088033046E-4</v>
      </c>
      <c r="FS380" s="4">
        <f t="shared" ca="1" si="687"/>
        <v>1.949942558280249E-4</v>
      </c>
      <c r="FT380" s="4">
        <f t="shared" ca="1" si="687"/>
        <v>1.788658379118199E-4</v>
      </c>
      <c r="FU380" s="4">
        <f t="shared" ca="1" si="687"/>
        <v>1.6407143808437941E-4</v>
      </c>
      <c r="FV380" s="4">
        <f t="shared" ca="1" si="687"/>
        <v>1.5050071667876297E-4</v>
      </c>
      <c r="FW380" s="4">
        <f t="shared" ca="1" si="687"/>
        <v>1.3805246047256863E-4</v>
      </c>
      <c r="FX380" s="4">
        <f t="shared" ca="1" si="687"/>
        <v>1.2663382781897046E-4</v>
      </c>
      <c r="FY380" s="4">
        <f t="shared" ca="1" si="687"/>
        <v>1.1615965621468278E-4</v>
      </c>
      <c r="FZ380" s="4">
        <f t="shared" ca="1" si="687"/>
        <v>1.0655182714055144E-4</v>
      </c>
      <c r="GA380" s="4">
        <f t="shared" ca="1" si="687"/>
        <v>9.7738683437622622E-5</v>
      </c>
      <c r="GB380" s="4">
        <f t="shared" ca="1" si="687"/>
        <v>8.9654494873360897E-5</v>
      </c>
      <c r="GC380" s="4">
        <f t="shared" ca="1" si="687"/>
        <v>8.2238967912099477E-5</v>
      </c>
      <c r="GD380" s="4">
        <f t="shared" ca="1" si="687"/>
        <v>7.5436796033490305E-5</v>
      </c>
      <c r="GE380" s="4">
        <f t="shared" ca="1" si="687"/>
        <v>6.9197247245136794E-5</v>
      </c>
      <c r="GF380" s="4">
        <f t="shared" ca="1" si="687"/>
        <v>6.3473785712993887E-5</v>
      </c>
      <c r="GG380" s="4">
        <f t="shared" ca="1" si="687"/>
        <v>5.8223724687577384E-5</v>
      </c>
      <c r="GH380" s="4">
        <f t="shared" ca="1" si="687"/>
        <v>5.3407908137434947E-5</v>
      </c>
      <c r="GI380" s="4">
        <f t="shared" ca="1" si="687"/>
        <v>4.89904187154361E-5</v>
      </c>
      <c r="GJ380" s="4">
        <f t="shared" ca="1" si="687"/>
        <v>4.4938309879833852E-5</v>
      </c>
      <c r="GK380" s="4">
        <f t="shared" ca="1" si="687"/>
        <v>4.1221360172201909E-5</v>
      </c>
      <c r="GL380" s="4">
        <f t="shared" ca="1" si="687"/>
        <v>3.781184781960198E-5</v>
      </c>
      <c r="GM380" s="4">
        <f t="shared" ca="1" si="687"/>
        <v>3.4684343979917909E-5</v>
      </c>
      <c r="GN380" s="4">
        <f t="shared" ref="GN380:IV380" ca="1" si="688">IF(GN280&gt;0,(1-GN$374)*GN157,0)</f>
        <v>3.1815523088337951E-5</v>
      </c>
      <c r="GO380" s="4">
        <f t="shared" ca="1" si="688"/>
        <v>2.9183988890510387E-5</v>
      </c>
      <c r="GP380" s="4">
        <f t="shared" ca="1" si="688"/>
        <v>2.6770114864892103E-5</v>
      </c>
      <c r="GQ380" s="4">
        <f t="shared" ca="1" si="688"/>
        <v>2.4555897844127236E-5</v>
      </c>
      <c r="GR380" s="4">
        <f t="shared" ca="1" si="688"/>
        <v>2.2524823743734167E-5</v>
      </c>
      <c r="GS380" s="4">
        <f t="shared" ca="1" si="688"/>
        <v>2.0661744396677885E-5</v>
      </c>
      <c r="GT380" s="4">
        <f t="shared" ca="1" si="688"/>
        <v>1.8952764575234681E-5</v>
      </c>
      <c r="GU380" s="4">
        <f t="shared" ca="1" si="688"/>
        <v>1.7385138357535102E-5</v>
      </c>
      <c r="GV380" s="4">
        <f t="shared" ca="1" si="688"/>
        <v>1.5947174065865578E-5</v>
      </c>
      <c r="GW380" s="4">
        <f t="shared" ca="1" si="688"/>
        <v>1.46281470677391E-5</v>
      </c>
      <c r="GX380" s="4">
        <f t="shared" ca="1" si="688"/>
        <v>1.3418219789387463E-5</v>
      </c>
      <c r="GY380" s="4">
        <f t="shared" ca="1" si="688"/>
        <v>1.2308368345119278E-5</v>
      </c>
      <c r="GZ380" s="4">
        <f t="shared" ca="1" si="688"/>
        <v>1.1290315235330485E-5</v>
      </c>
      <c r="HA380" s="4">
        <f t="shared" ca="1" si="688"/>
        <v>1.0356467611215315E-5</v>
      </c>
      <c r="HB380" s="4">
        <f t="shared" ca="1" si="688"/>
        <v>9.4998606457432813E-6</v>
      </c>
      <c r="HC380" s="4">
        <f t="shared" ca="1" si="688"/>
        <v>8.7141055885513029E-6</v>
      </c>
      <c r="HD380" s="4">
        <f t="shared" ca="1" si="688"/>
        <v>7.9933421173337382E-6</v>
      </c>
      <c r="HE380" s="4">
        <f t="shared" ca="1" si="688"/>
        <v>7.3321946303571862E-6</v>
      </c>
      <c r="HF380" s="4">
        <f t="shared" ca="1" si="688"/>
        <v>6.725732154120699E-6</v>
      </c>
      <c r="HG380" s="4">
        <f t="shared" ca="1" si="688"/>
        <v>6.1694315671445051E-6</v>
      </c>
      <c r="HH380" s="4">
        <f t="shared" ca="1" si="688"/>
        <v>5.6591438656027172E-6</v>
      </c>
      <c r="HI380" s="4">
        <f t="shared" ca="1" si="688"/>
        <v>5.1910632192022061E-6</v>
      </c>
      <c r="HJ380" s="4">
        <f t="shared" ca="1" si="688"/>
        <v>4.7616985865200327E-6</v>
      </c>
      <c r="HK380" s="4">
        <f t="shared" ca="1" si="688"/>
        <v>4.3678476781008108E-6</v>
      </c>
      <c r="HL380" s="4">
        <f t="shared" ca="1" si="688"/>
        <v>4.006573073125443E-6</v>
      </c>
      <c r="HM380" s="4">
        <f t="shared" ca="1" si="688"/>
        <v>3.6751803115244437E-6</v>
      </c>
      <c r="HN380" s="4">
        <f t="shared" ca="1" si="688"/>
        <v>3.3711977981423459E-6</v>
      </c>
      <c r="HO380" s="4">
        <f t="shared" ca="1" si="688"/>
        <v>3.0923583690743258E-6</v>
      </c>
      <c r="HP380" s="4">
        <f t="shared" ca="1" si="688"/>
        <v>2.8365823826930042E-6</v>
      </c>
      <c r="HQ380" s="4">
        <f t="shared" ca="1" si="688"/>
        <v>2.6019622092548382E-6</v>
      </c>
      <c r="HR380" s="4">
        <f t="shared" ca="1" si="688"/>
        <v>2.3867480034064074E-6</v>
      </c>
      <c r="HS380" s="4">
        <f t="shared" ca="1" si="688"/>
        <v>2.1893346534790299E-6</v>
      </c>
      <c r="HT380" s="4">
        <f t="shared" ca="1" si="688"/>
        <v>2.0082498102368691E-6</v>
      </c>
      <c r="HU380" s="4">
        <f t="shared" ca="1" si="688"/>
        <v>1.8421429057944845E-6</v>
      </c>
      <c r="HV380" s="4">
        <f t="shared" ca="1" si="688"/>
        <v>1.6897750808046592E-6</v>
      </c>
      <c r="HW380" s="4">
        <f t="shared" ca="1" si="688"/>
        <v>1.5500099447914079E-6</v>
      </c>
      <c r="HX380" s="4">
        <f t="shared" ca="1" si="688"/>
        <v>1.4218051007168331E-6</v>
      </c>
      <c r="HY380" s="4">
        <f t="shared" ca="1" si="688"/>
        <v>1.3042043705703131E-6</v>
      </c>
      <c r="HZ380" s="4">
        <f t="shared" ca="1" si="688"/>
        <v>1.1963306639968708E-6</v>
      </c>
      <c r="IA380" s="4">
        <f t="shared" ca="1" si="688"/>
        <v>1.097379436777492E-6</v>
      </c>
      <c r="IB380" s="4">
        <f t="shared" ca="1" si="688"/>
        <v>1.0066126903733995E-6</v>
      </c>
      <c r="IC380" s="4">
        <f t="shared" ca="1" si="688"/>
        <v>9.2335346778165216E-7</v>
      </c>
      <c r="ID380" s="4">
        <f t="shared" ca="1" si="688"/>
        <v>8.4698080465103242E-7</v>
      </c>
      <c r="IE380" s="4">
        <f t="shared" ca="1" si="688"/>
        <v>7.7692509800261046E-7</v>
      </c>
      <c r="IF380" s="4">
        <f t="shared" ca="1" si="688"/>
        <v>7.1266385801395163E-7</v>
      </c>
      <c r="IG380" s="4">
        <f t="shared" ca="1" si="688"/>
        <v>6.5371781118290417E-7</v>
      </c>
      <c r="IH380" s="4">
        <f t="shared" ca="1" si="688"/>
        <v>5.9964732580756342E-7</v>
      </c>
      <c r="II380" s="4">
        <f t="shared" ca="1" si="688"/>
        <v>5.500491331229092E-7</v>
      </c>
      <c r="IJ380" s="4">
        <f t="shared" ca="1" si="688"/>
        <v>5.0455331963968169E-7</v>
      </c>
      <c r="IK380" s="4">
        <f t="shared" ca="1" si="688"/>
        <v>4.6282056825374164E-7</v>
      </c>
      <c r="IL380" s="4">
        <f t="shared" ca="1" si="688"/>
        <v>4.2453962754954369E-7</v>
      </c>
      <c r="IM380" s="4">
        <f t="shared" ca="1" si="688"/>
        <v>3.8942499042326903E-7</v>
      </c>
      <c r="IN380" s="4">
        <f t="shared" ca="1" si="688"/>
        <v>3.5721476471231286E-7</v>
      </c>
      <c r="IO380" s="4">
        <f t="shared" ca="1" si="688"/>
        <v>3.2766871994984452E-7</v>
      </c>
      <c r="IP380" s="4">
        <f t="shared" ca="1" si="688"/>
        <v>3.0056649567673596E-7</v>
      </c>
      <c r="IQ380" s="4">
        <f t="shared" ca="1" si="688"/>
        <v>2.7570595794808093E-7</v>
      </c>
      <c r="IR380" s="4">
        <f t="shared" ca="1" si="688"/>
        <v>2.52901691776794E-7</v>
      </c>
      <c r="IS380" s="4">
        <f t="shared" ca="1" si="688"/>
        <v>2.3198361827062474E-7</v>
      </c>
      <c r="IT380" s="4">
        <f t="shared" ca="1" si="688"/>
        <v>2.1279572614891091E-7</v>
      </c>
      <c r="IU380" s="4">
        <f t="shared" ca="1" si="688"/>
        <v>1.9519490817846336E-7</v>
      </c>
      <c r="IV380" s="4">
        <f t="shared" ca="1" si="688"/>
        <v>1.7904989385048203E-7</v>
      </c>
    </row>
    <row r="381" spans="1:256" x14ac:dyDescent="0.15">
      <c r="A381" s="24" t="s">
        <v>85</v>
      </c>
      <c r="B381" s="2" t="s">
        <v>27</v>
      </c>
      <c r="C381" s="4"/>
      <c r="D381" s="4">
        <f t="shared" ref="D381:BO381" ca="1" si="689">IF(D281&gt;0,(1-D$374)*D158,0)</f>
        <v>0</v>
      </c>
      <c r="E381" s="4">
        <f t="shared" ca="1" si="689"/>
        <v>0</v>
      </c>
      <c r="F381" s="4">
        <f t="shared" ca="1" si="689"/>
        <v>0</v>
      </c>
      <c r="G381" s="4">
        <f t="shared" ca="1" si="689"/>
        <v>0</v>
      </c>
      <c r="H381" s="4">
        <f t="shared" ca="1" si="689"/>
        <v>0</v>
      </c>
      <c r="I381" s="4">
        <f t="shared" ca="1" si="689"/>
        <v>0</v>
      </c>
      <c r="J381" s="4">
        <f t="shared" ca="1" si="689"/>
        <v>0</v>
      </c>
      <c r="K381" s="4">
        <f t="shared" ca="1" si="689"/>
        <v>0</v>
      </c>
      <c r="L381" s="4">
        <f t="shared" ca="1" si="689"/>
        <v>0</v>
      </c>
      <c r="M381" s="4">
        <f t="shared" ca="1" si="689"/>
        <v>0</v>
      </c>
      <c r="N381" s="4">
        <f t="shared" ca="1" si="689"/>
        <v>0</v>
      </c>
      <c r="O381" s="4">
        <f t="shared" ca="1" si="689"/>
        <v>0</v>
      </c>
      <c r="P381" s="4">
        <f t="shared" ca="1" si="689"/>
        <v>0</v>
      </c>
      <c r="Q381" s="4">
        <f t="shared" ca="1" si="689"/>
        <v>0</v>
      </c>
      <c r="R381" s="4">
        <f t="shared" ca="1" si="689"/>
        <v>0</v>
      </c>
      <c r="S381" s="4">
        <f t="shared" ca="1" si="689"/>
        <v>0</v>
      </c>
      <c r="T381" s="4">
        <f t="shared" ca="1" si="689"/>
        <v>0</v>
      </c>
      <c r="U381" s="4">
        <f t="shared" ca="1" si="689"/>
        <v>0</v>
      </c>
      <c r="V381" s="4">
        <f t="shared" ca="1" si="689"/>
        <v>0</v>
      </c>
      <c r="W381" s="4">
        <f t="shared" ca="1" si="689"/>
        <v>0</v>
      </c>
      <c r="X381" s="4">
        <f t="shared" ca="1" si="689"/>
        <v>0</v>
      </c>
      <c r="Y381" s="4">
        <f t="shared" ca="1" si="689"/>
        <v>0</v>
      </c>
      <c r="Z381" s="4">
        <f t="shared" ca="1" si="689"/>
        <v>0</v>
      </c>
      <c r="AA381" s="4">
        <f t="shared" ca="1" si="689"/>
        <v>0</v>
      </c>
      <c r="AB381" s="4">
        <f t="shared" ca="1" si="689"/>
        <v>0</v>
      </c>
      <c r="AC381" s="4">
        <f t="shared" ca="1" si="689"/>
        <v>0</v>
      </c>
      <c r="AD381" s="4">
        <f t="shared" ca="1" si="689"/>
        <v>0</v>
      </c>
      <c r="AE381" s="4">
        <f t="shared" ca="1" si="689"/>
        <v>0</v>
      </c>
      <c r="AF381" s="4">
        <f t="shared" ca="1" si="689"/>
        <v>0</v>
      </c>
      <c r="AG381" s="4">
        <f t="shared" ca="1" si="689"/>
        <v>0</v>
      </c>
      <c r="AH381" s="4">
        <f t="shared" ca="1" si="689"/>
        <v>0</v>
      </c>
      <c r="AI381" s="4">
        <f t="shared" ca="1" si="689"/>
        <v>0</v>
      </c>
      <c r="AJ381" s="4">
        <f t="shared" ca="1" si="689"/>
        <v>0</v>
      </c>
      <c r="AK381" s="4">
        <f t="shared" ca="1" si="689"/>
        <v>0</v>
      </c>
      <c r="AL381" s="4">
        <f t="shared" ca="1" si="689"/>
        <v>0</v>
      </c>
      <c r="AM381" s="4">
        <f t="shared" ca="1" si="689"/>
        <v>0</v>
      </c>
      <c r="AN381" s="4">
        <f t="shared" ca="1" si="689"/>
        <v>0</v>
      </c>
      <c r="AO381" s="4">
        <f t="shared" ca="1" si="689"/>
        <v>0</v>
      </c>
      <c r="AP381" s="4">
        <f t="shared" ca="1" si="689"/>
        <v>0</v>
      </c>
      <c r="AQ381" s="4">
        <f t="shared" ca="1" si="689"/>
        <v>0</v>
      </c>
      <c r="AR381" s="4">
        <f t="shared" ca="1" si="689"/>
        <v>0</v>
      </c>
      <c r="AS381" s="4">
        <f t="shared" ca="1" si="689"/>
        <v>0</v>
      </c>
      <c r="AT381" s="4">
        <f t="shared" ca="1" si="689"/>
        <v>0</v>
      </c>
      <c r="AU381" s="4">
        <f t="shared" ca="1" si="689"/>
        <v>0</v>
      </c>
      <c r="AV381" s="4">
        <f t="shared" ca="1" si="689"/>
        <v>0</v>
      </c>
      <c r="AW381" s="4">
        <f t="shared" ca="1" si="689"/>
        <v>0</v>
      </c>
      <c r="AX381" s="4">
        <f t="shared" ca="1" si="689"/>
        <v>0</v>
      </c>
      <c r="AY381" s="4">
        <f t="shared" ca="1" si="689"/>
        <v>0</v>
      </c>
      <c r="AZ381" s="4">
        <f t="shared" ca="1" si="689"/>
        <v>0</v>
      </c>
      <c r="BA381" s="4">
        <f t="shared" ca="1" si="689"/>
        <v>0</v>
      </c>
      <c r="BB381" s="4">
        <f t="shared" ca="1" si="689"/>
        <v>0</v>
      </c>
      <c r="BC381" s="4">
        <f t="shared" ca="1" si="689"/>
        <v>0</v>
      </c>
      <c r="BD381" s="4">
        <f t="shared" ca="1" si="689"/>
        <v>0</v>
      </c>
      <c r="BE381" s="4">
        <f t="shared" ca="1" si="689"/>
        <v>0</v>
      </c>
      <c r="BF381" s="4">
        <f t="shared" ca="1" si="689"/>
        <v>0</v>
      </c>
      <c r="BG381" s="4">
        <f t="shared" ca="1" si="689"/>
        <v>0</v>
      </c>
      <c r="BH381" s="4">
        <f t="shared" ca="1" si="689"/>
        <v>0</v>
      </c>
      <c r="BI381" s="4">
        <f t="shared" ca="1" si="689"/>
        <v>0</v>
      </c>
      <c r="BJ381" s="4">
        <f t="shared" ca="1" si="689"/>
        <v>0</v>
      </c>
      <c r="BK381" s="4">
        <f t="shared" ca="1" si="689"/>
        <v>0</v>
      </c>
      <c r="BL381" s="4">
        <f t="shared" ca="1" si="689"/>
        <v>0</v>
      </c>
      <c r="BM381" s="4">
        <f t="shared" ca="1" si="689"/>
        <v>0</v>
      </c>
      <c r="BN381" s="4">
        <f t="shared" ca="1" si="689"/>
        <v>0</v>
      </c>
      <c r="BO381" s="4">
        <f t="shared" ca="1" si="689"/>
        <v>0</v>
      </c>
      <c r="BP381" s="4">
        <f t="shared" ref="BP381:EA381" ca="1" si="690">IF(BP281&gt;0,(1-BP$374)*BP158,0)</f>
        <v>0</v>
      </c>
      <c r="BQ381" s="4">
        <f t="shared" ca="1" si="690"/>
        <v>0</v>
      </c>
      <c r="BR381" s="4">
        <f t="shared" ca="1" si="690"/>
        <v>0</v>
      </c>
      <c r="BS381" s="4">
        <f t="shared" ca="1" si="690"/>
        <v>0</v>
      </c>
      <c r="BT381" s="4">
        <f t="shared" ca="1" si="690"/>
        <v>0</v>
      </c>
      <c r="BU381" s="4">
        <f t="shared" ca="1" si="690"/>
        <v>0</v>
      </c>
      <c r="BV381" s="4">
        <f t="shared" ca="1" si="690"/>
        <v>0</v>
      </c>
      <c r="BW381" s="4">
        <f t="shared" ca="1" si="690"/>
        <v>0</v>
      </c>
      <c r="BX381" s="4">
        <f t="shared" ca="1" si="690"/>
        <v>0</v>
      </c>
      <c r="BY381" s="4">
        <f t="shared" ca="1" si="690"/>
        <v>0</v>
      </c>
      <c r="BZ381" s="4">
        <f t="shared" ca="1" si="690"/>
        <v>0</v>
      </c>
      <c r="CA381" s="4">
        <f t="shared" ca="1" si="690"/>
        <v>0</v>
      </c>
      <c r="CB381" s="4">
        <f t="shared" ca="1" si="690"/>
        <v>0</v>
      </c>
      <c r="CC381" s="4">
        <f t="shared" ca="1" si="690"/>
        <v>0</v>
      </c>
      <c r="CD381" s="4">
        <f t="shared" ca="1" si="690"/>
        <v>0</v>
      </c>
      <c r="CE381" s="4">
        <f t="shared" ca="1" si="690"/>
        <v>0</v>
      </c>
      <c r="CF381" s="4">
        <f t="shared" ca="1" si="690"/>
        <v>0</v>
      </c>
      <c r="CG381" s="4">
        <f t="shared" ca="1" si="690"/>
        <v>0</v>
      </c>
      <c r="CH381" s="4">
        <f t="shared" ca="1" si="690"/>
        <v>0</v>
      </c>
      <c r="CI381" s="4">
        <f t="shared" ca="1" si="690"/>
        <v>0</v>
      </c>
      <c r="CJ381" s="4">
        <f t="shared" ca="1" si="690"/>
        <v>0</v>
      </c>
      <c r="CK381" s="4">
        <f t="shared" ca="1" si="690"/>
        <v>0</v>
      </c>
      <c r="CL381" s="4">
        <f t="shared" ca="1" si="690"/>
        <v>0</v>
      </c>
      <c r="CM381" s="4">
        <f t="shared" ca="1" si="690"/>
        <v>0</v>
      </c>
      <c r="CN381" s="4">
        <f t="shared" ca="1" si="690"/>
        <v>0</v>
      </c>
      <c r="CO381" s="4">
        <f t="shared" ca="1" si="690"/>
        <v>0</v>
      </c>
      <c r="CP381" s="4">
        <f t="shared" ca="1" si="690"/>
        <v>0</v>
      </c>
      <c r="CQ381" s="4">
        <f t="shared" ca="1" si="690"/>
        <v>0</v>
      </c>
      <c r="CR381" s="4">
        <f t="shared" ca="1" si="690"/>
        <v>0</v>
      </c>
      <c r="CS381" s="4">
        <f t="shared" ca="1" si="690"/>
        <v>0</v>
      </c>
      <c r="CT381" s="4">
        <f t="shared" ca="1" si="690"/>
        <v>0</v>
      </c>
      <c r="CU381" s="4">
        <f t="shared" ca="1" si="690"/>
        <v>0</v>
      </c>
      <c r="CV381" s="4">
        <f t="shared" ca="1" si="690"/>
        <v>0</v>
      </c>
      <c r="CW381" s="4">
        <f t="shared" ca="1" si="690"/>
        <v>0</v>
      </c>
      <c r="CX381" s="4">
        <f t="shared" ca="1" si="690"/>
        <v>0</v>
      </c>
      <c r="CY381" s="4">
        <f t="shared" ca="1" si="690"/>
        <v>0</v>
      </c>
      <c r="CZ381" s="4">
        <f t="shared" ca="1" si="690"/>
        <v>0</v>
      </c>
      <c r="DA381" s="4">
        <f t="shared" ca="1" si="690"/>
        <v>0</v>
      </c>
      <c r="DB381" s="4">
        <f t="shared" ca="1" si="690"/>
        <v>0</v>
      </c>
      <c r="DC381" s="4">
        <f t="shared" ca="1" si="690"/>
        <v>0</v>
      </c>
      <c r="DD381" s="4">
        <f t="shared" ca="1" si="690"/>
        <v>0</v>
      </c>
      <c r="DE381" s="4">
        <f t="shared" ca="1" si="690"/>
        <v>0</v>
      </c>
      <c r="DF381" s="4">
        <f t="shared" ca="1" si="690"/>
        <v>0</v>
      </c>
      <c r="DG381" s="4">
        <f t="shared" ca="1" si="690"/>
        <v>0</v>
      </c>
      <c r="DH381" s="4">
        <f t="shared" ca="1" si="690"/>
        <v>0</v>
      </c>
      <c r="DI381" s="4">
        <f t="shared" ca="1" si="690"/>
        <v>0</v>
      </c>
      <c r="DJ381" s="4">
        <f t="shared" ca="1" si="690"/>
        <v>0</v>
      </c>
      <c r="DK381" s="4">
        <f t="shared" ca="1" si="690"/>
        <v>0</v>
      </c>
      <c r="DL381" s="4">
        <f t="shared" ca="1" si="690"/>
        <v>0</v>
      </c>
      <c r="DM381" s="4">
        <f t="shared" ca="1" si="690"/>
        <v>0</v>
      </c>
      <c r="DN381" s="4">
        <f t="shared" ca="1" si="690"/>
        <v>0</v>
      </c>
      <c r="DO381" s="4">
        <f t="shared" ca="1" si="690"/>
        <v>0</v>
      </c>
      <c r="DP381" s="4">
        <f t="shared" ca="1" si="690"/>
        <v>0</v>
      </c>
      <c r="DQ381" s="4">
        <f t="shared" ca="1" si="690"/>
        <v>0</v>
      </c>
      <c r="DR381" s="4">
        <f t="shared" ca="1" si="690"/>
        <v>0</v>
      </c>
      <c r="DS381" s="4">
        <f t="shared" ca="1" si="690"/>
        <v>0</v>
      </c>
      <c r="DT381" s="4">
        <f t="shared" ca="1" si="690"/>
        <v>0</v>
      </c>
      <c r="DU381" s="4">
        <f t="shared" ca="1" si="690"/>
        <v>0</v>
      </c>
      <c r="DV381" s="4">
        <f t="shared" ca="1" si="690"/>
        <v>0</v>
      </c>
      <c r="DW381" s="4">
        <f t="shared" ca="1" si="690"/>
        <v>0</v>
      </c>
      <c r="DX381" s="4">
        <f t="shared" ca="1" si="690"/>
        <v>0</v>
      </c>
      <c r="DY381" s="4">
        <f t="shared" ca="1" si="690"/>
        <v>0</v>
      </c>
      <c r="DZ381" s="4">
        <f t="shared" ca="1" si="690"/>
        <v>0</v>
      </c>
      <c r="EA381" s="4">
        <f t="shared" ca="1" si="690"/>
        <v>0</v>
      </c>
      <c r="EB381" s="4">
        <f t="shared" ref="EB381:GM381" ca="1" si="691">IF(EB281&gt;0,(1-EB$374)*EB158,0)</f>
        <v>0</v>
      </c>
      <c r="EC381" s="4">
        <f t="shared" ca="1" si="691"/>
        <v>0</v>
      </c>
      <c r="ED381" s="4">
        <f t="shared" ca="1" si="691"/>
        <v>0</v>
      </c>
      <c r="EE381" s="4">
        <f t="shared" ca="1" si="691"/>
        <v>0</v>
      </c>
      <c r="EF381" s="4">
        <f t="shared" ca="1" si="691"/>
        <v>0</v>
      </c>
      <c r="EG381" s="4">
        <f t="shared" ca="1" si="691"/>
        <v>0</v>
      </c>
      <c r="EH381" s="4">
        <f t="shared" ca="1" si="691"/>
        <v>0</v>
      </c>
      <c r="EI381" s="4">
        <f t="shared" ca="1" si="691"/>
        <v>0</v>
      </c>
      <c r="EJ381" s="4">
        <f t="shared" ca="1" si="691"/>
        <v>0</v>
      </c>
      <c r="EK381" s="4">
        <f t="shared" ca="1" si="691"/>
        <v>0</v>
      </c>
      <c r="EL381" s="4">
        <f t="shared" ca="1" si="691"/>
        <v>0</v>
      </c>
      <c r="EM381" s="4">
        <f t="shared" ca="1" si="691"/>
        <v>0</v>
      </c>
      <c r="EN381" s="4">
        <f t="shared" ca="1" si="691"/>
        <v>0</v>
      </c>
      <c r="EO381" s="4">
        <f t="shared" ca="1" si="691"/>
        <v>0</v>
      </c>
      <c r="EP381" s="4">
        <f t="shared" ca="1" si="691"/>
        <v>0</v>
      </c>
      <c r="EQ381" s="4">
        <f t="shared" ca="1" si="691"/>
        <v>0</v>
      </c>
      <c r="ER381" s="4">
        <f t="shared" ca="1" si="691"/>
        <v>0</v>
      </c>
      <c r="ES381" s="4">
        <f t="shared" ca="1" si="691"/>
        <v>0</v>
      </c>
      <c r="ET381" s="4">
        <f t="shared" ca="1" si="691"/>
        <v>0</v>
      </c>
      <c r="EU381" s="4">
        <f t="shared" ca="1" si="691"/>
        <v>0</v>
      </c>
      <c r="EV381" s="4">
        <f t="shared" ca="1" si="691"/>
        <v>0</v>
      </c>
      <c r="EW381" s="4">
        <f t="shared" ca="1" si="691"/>
        <v>0</v>
      </c>
      <c r="EX381" s="4">
        <f t="shared" ca="1" si="691"/>
        <v>0</v>
      </c>
      <c r="EY381" s="4">
        <f t="shared" ca="1" si="691"/>
        <v>0</v>
      </c>
      <c r="EZ381" s="4">
        <f t="shared" ca="1" si="691"/>
        <v>0</v>
      </c>
      <c r="FA381" s="4">
        <f t="shared" ca="1" si="691"/>
        <v>0</v>
      </c>
      <c r="FB381" s="4">
        <f t="shared" ca="1" si="691"/>
        <v>0</v>
      </c>
      <c r="FC381" s="4">
        <f t="shared" ca="1" si="691"/>
        <v>0</v>
      </c>
      <c r="FD381" s="4">
        <f t="shared" ca="1" si="691"/>
        <v>0</v>
      </c>
      <c r="FE381" s="4">
        <f t="shared" ca="1" si="691"/>
        <v>0</v>
      </c>
      <c r="FF381" s="4">
        <f t="shared" ca="1" si="691"/>
        <v>0</v>
      </c>
      <c r="FG381" s="4">
        <f t="shared" ca="1" si="691"/>
        <v>0</v>
      </c>
      <c r="FH381" s="4">
        <f t="shared" ca="1" si="691"/>
        <v>0</v>
      </c>
      <c r="FI381" s="4">
        <f t="shared" ca="1" si="691"/>
        <v>0</v>
      </c>
      <c r="FJ381" s="4">
        <f t="shared" ca="1" si="691"/>
        <v>0</v>
      </c>
      <c r="FK381" s="4">
        <f t="shared" ca="1" si="691"/>
        <v>0</v>
      </c>
      <c r="FL381" s="4">
        <f t="shared" ca="1" si="691"/>
        <v>0</v>
      </c>
      <c r="FM381" s="4">
        <f t="shared" ca="1" si="691"/>
        <v>0</v>
      </c>
      <c r="FN381" s="4">
        <f t="shared" ca="1" si="691"/>
        <v>0</v>
      </c>
      <c r="FO381" s="4">
        <f t="shared" ca="1" si="691"/>
        <v>0</v>
      </c>
      <c r="FP381" s="4">
        <f t="shared" ca="1" si="691"/>
        <v>0</v>
      </c>
      <c r="FQ381" s="4">
        <f t="shared" ca="1" si="691"/>
        <v>0</v>
      </c>
      <c r="FR381" s="4">
        <f t="shared" ca="1" si="691"/>
        <v>0</v>
      </c>
      <c r="FS381" s="4">
        <f t="shared" ca="1" si="691"/>
        <v>0</v>
      </c>
      <c r="FT381" s="4">
        <f t="shared" ca="1" si="691"/>
        <v>0</v>
      </c>
      <c r="FU381" s="4">
        <f t="shared" ca="1" si="691"/>
        <v>0</v>
      </c>
      <c r="FV381" s="4">
        <f t="shared" ca="1" si="691"/>
        <v>0</v>
      </c>
      <c r="FW381" s="4">
        <f t="shared" ca="1" si="691"/>
        <v>0</v>
      </c>
      <c r="FX381" s="4">
        <f t="shared" ca="1" si="691"/>
        <v>0</v>
      </c>
      <c r="FY381" s="4">
        <f t="shared" ca="1" si="691"/>
        <v>0</v>
      </c>
      <c r="FZ381" s="4">
        <f t="shared" ca="1" si="691"/>
        <v>0</v>
      </c>
      <c r="GA381" s="4">
        <f t="shared" ca="1" si="691"/>
        <v>0</v>
      </c>
      <c r="GB381" s="4">
        <f t="shared" ca="1" si="691"/>
        <v>0</v>
      </c>
      <c r="GC381" s="4">
        <f t="shared" ca="1" si="691"/>
        <v>0</v>
      </c>
      <c r="GD381" s="4">
        <f t="shared" ca="1" si="691"/>
        <v>0</v>
      </c>
      <c r="GE381" s="4">
        <f t="shared" ca="1" si="691"/>
        <v>0</v>
      </c>
      <c r="GF381" s="4">
        <f t="shared" ca="1" si="691"/>
        <v>0</v>
      </c>
      <c r="GG381" s="4">
        <f t="shared" ca="1" si="691"/>
        <v>0</v>
      </c>
      <c r="GH381" s="4">
        <f t="shared" ca="1" si="691"/>
        <v>0</v>
      </c>
      <c r="GI381" s="4">
        <f t="shared" ca="1" si="691"/>
        <v>0</v>
      </c>
      <c r="GJ381" s="4">
        <f t="shared" ca="1" si="691"/>
        <v>0</v>
      </c>
      <c r="GK381" s="4">
        <f t="shared" ca="1" si="691"/>
        <v>0</v>
      </c>
      <c r="GL381" s="4">
        <f t="shared" ca="1" si="691"/>
        <v>0</v>
      </c>
      <c r="GM381" s="4">
        <f t="shared" ca="1" si="691"/>
        <v>0</v>
      </c>
      <c r="GN381" s="4">
        <f t="shared" ref="GN381:IV381" ca="1" si="692">IF(GN281&gt;0,(1-GN$374)*GN158,0)</f>
        <v>0</v>
      </c>
      <c r="GO381" s="4">
        <f t="shared" ca="1" si="692"/>
        <v>0</v>
      </c>
      <c r="GP381" s="4">
        <f t="shared" ca="1" si="692"/>
        <v>0</v>
      </c>
      <c r="GQ381" s="4">
        <f t="shared" ca="1" si="692"/>
        <v>0</v>
      </c>
      <c r="GR381" s="4">
        <f t="shared" ca="1" si="692"/>
        <v>0</v>
      </c>
      <c r="GS381" s="4">
        <f t="shared" ca="1" si="692"/>
        <v>0</v>
      </c>
      <c r="GT381" s="4">
        <f t="shared" ca="1" si="692"/>
        <v>0</v>
      </c>
      <c r="GU381" s="4">
        <f t="shared" ca="1" si="692"/>
        <v>0</v>
      </c>
      <c r="GV381" s="4">
        <f t="shared" ca="1" si="692"/>
        <v>0</v>
      </c>
      <c r="GW381" s="4">
        <f t="shared" ca="1" si="692"/>
        <v>0</v>
      </c>
      <c r="GX381" s="4">
        <f t="shared" ca="1" si="692"/>
        <v>0</v>
      </c>
      <c r="GY381" s="4">
        <f t="shared" ca="1" si="692"/>
        <v>0</v>
      </c>
      <c r="GZ381" s="4">
        <f t="shared" ca="1" si="692"/>
        <v>0</v>
      </c>
      <c r="HA381" s="4">
        <f t="shared" ca="1" si="692"/>
        <v>0</v>
      </c>
      <c r="HB381" s="4">
        <f t="shared" ca="1" si="692"/>
        <v>0</v>
      </c>
      <c r="HC381" s="4">
        <f t="shared" ca="1" si="692"/>
        <v>0</v>
      </c>
      <c r="HD381" s="4">
        <f t="shared" ca="1" si="692"/>
        <v>0</v>
      </c>
      <c r="HE381" s="4">
        <f t="shared" ca="1" si="692"/>
        <v>0</v>
      </c>
      <c r="HF381" s="4">
        <f t="shared" ca="1" si="692"/>
        <v>0</v>
      </c>
      <c r="HG381" s="4">
        <f t="shared" ca="1" si="692"/>
        <v>0</v>
      </c>
      <c r="HH381" s="4">
        <f t="shared" ca="1" si="692"/>
        <v>0</v>
      </c>
      <c r="HI381" s="4">
        <f t="shared" ca="1" si="692"/>
        <v>0</v>
      </c>
      <c r="HJ381" s="4">
        <f t="shared" ca="1" si="692"/>
        <v>0</v>
      </c>
      <c r="HK381" s="4">
        <f t="shared" ca="1" si="692"/>
        <v>0</v>
      </c>
      <c r="HL381" s="4">
        <f t="shared" ca="1" si="692"/>
        <v>0</v>
      </c>
      <c r="HM381" s="4">
        <f t="shared" ca="1" si="692"/>
        <v>0</v>
      </c>
      <c r="HN381" s="4">
        <f t="shared" ca="1" si="692"/>
        <v>0</v>
      </c>
      <c r="HO381" s="4">
        <f t="shared" ca="1" si="692"/>
        <v>0</v>
      </c>
      <c r="HP381" s="4">
        <f t="shared" ca="1" si="692"/>
        <v>0</v>
      </c>
      <c r="HQ381" s="4">
        <f t="shared" ca="1" si="692"/>
        <v>0</v>
      </c>
      <c r="HR381" s="4">
        <f t="shared" ca="1" si="692"/>
        <v>0</v>
      </c>
      <c r="HS381" s="4">
        <f t="shared" ca="1" si="692"/>
        <v>0</v>
      </c>
      <c r="HT381" s="4">
        <f t="shared" ca="1" si="692"/>
        <v>0</v>
      </c>
      <c r="HU381" s="4">
        <f t="shared" ca="1" si="692"/>
        <v>0</v>
      </c>
      <c r="HV381" s="4">
        <f t="shared" ca="1" si="692"/>
        <v>0</v>
      </c>
      <c r="HW381" s="4">
        <f t="shared" ca="1" si="692"/>
        <v>0</v>
      </c>
      <c r="HX381" s="4">
        <f t="shared" ca="1" si="692"/>
        <v>0</v>
      </c>
      <c r="HY381" s="4">
        <f t="shared" ca="1" si="692"/>
        <v>0</v>
      </c>
      <c r="HZ381" s="4">
        <f t="shared" ca="1" si="692"/>
        <v>0</v>
      </c>
      <c r="IA381" s="4">
        <f t="shared" ca="1" si="692"/>
        <v>0</v>
      </c>
      <c r="IB381" s="4">
        <f t="shared" ca="1" si="692"/>
        <v>0</v>
      </c>
      <c r="IC381" s="4">
        <f t="shared" ca="1" si="692"/>
        <v>0</v>
      </c>
      <c r="ID381" s="4">
        <f t="shared" ca="1" si="692"/>
        <v>0</v>
      </c>
      <c r="IE381" s="4">
        <f t="shared" ca="1" si="692"/>
        <v>0</v>
      </c>
      <c r="IF381" s="4">
        <f t="shared" ca="1" si="692"/>
        <v>0</v>
      </c>
      <c r="IG381" s="4">
        <f t="shared" ca="1" si="692"/>
        <v>0</v>
      </c>
      <c r="IH381" s="4">
        <f t="shared" ca="1" si="692"/>
        <v>0</v>
      </c>
      <c r="II381" s="4">
        <f t="shared" ca="1" si="692"/>
        <v>0</v>
      </c>
      <c r="IJ381" s="4">
        <f t="shared" ca="1" si="692"/>
        <v>0</v>
      </c>
      <c r="IK381" s="4">
        <f t="shared" ca="1" si="692"/>
        <v>0</v>
      </c>
      <c r="IL381" s="4">
        <f t="shared" ca="1" si="692"/>
        <v>0</v>
      </c>
      <c r="IM381" s="4">
        <f t="shared" ca="1" si="692"/>
        <v>0</v>
      </c>
      <c r="IN381" s="4">
        <f t="shared" ca="1" si="692"/>
        <v>0</v>
      </c>
      <c r="IO381" s="4">
        <f t="shared" ca="1" si="692"/>
        <v>0</v>
      </c>
      <c r="IP381" s="4">
        <f t="shared" ca="1" si="692"/>
        <v>0</v>
      </c>
      <c r="IQ381" s="4">
        <f t="shared" ca="1" si="692"/>
        <v>0</v>
      </c>
      <c r="IR381" s="4">
        <f t="shared" ca="1" si="692"/>
        <v>0</v>
      </c>
      <c r="IS381" s="4">
        <f t="shared" ca="1" si="692"/>
        <v>0</v>
      </c>
      <c r="IT381" s="4">
        <f t="shared" ca="1" si="692"/>
        <v>0</v>
      </c>
      <c r="IU381" s="4">
        <f t="shared" ca="1" si="692"/>
        <v>0</v>
      </c>
      <c r="IV381" s="4">
        <f t="shared" ca="1" si="692"/>
        <v>0</v>
      </c>
    </row>
    <row r="382" spans="1:256" x14ac:dyDescent="0.15">
      <c r="A382" s="24" t="s">
        <v>158</v>
      </c>
      <c r="B382" s="2" t="s">
        <v>27</v>
      </c>
      <c r="C382" s="4"/>
      <c r="D382" s="4">
        <f t="shared" ref="D382:BO382" ca="1" si="693">IF(D282&gt;0,(1-D$374)*D159,0)</f>
        <v>0</v>
      </c>
      <c r="E382" s="4">
        <f t="shared" ca="1" si="693"/>
        <v>0</v>
      </c>
      <c r="F382" s="4">
        <f t="shared" ca="1" si="693"/>
        <v>0</v>
      </c>
      <c r="G382" s="4">
        <f t="shared" ca="1" si="693"/>
        <v>0</v>
      </c>
      <c r="H382" s="4">
        <f t="shared" ca="1" si="693"/>
        <v>0</v>
      </c>
      <c r="I382" s="4">
        <f t="shared" ca="1" si="693"/>
        <v>0</v>
      </c>
      <c r="J382" s="4">
        <f t="shared" ca="1" si="693"/>
        <v>0</v>
      </c>
      <c r="K382" s="4">
        <f t="shared" ca="1" si="693"/>
        <v>0</v>
      </c>
      <c r="L382" s="4">
        <f t="shared" ca="1" si="693"/>
        <v>0</v>
      </c>
      <c r="M382" s="4">
        <f t="shared" ca="1" si="693"/>
        <v>0</v>
      </c>
      <c r="N382" s="4">
        <f t="shared" ca="1" si="693"/>
        <v>0</v>
      </c>
      <c r="O382" s="4">
        <f t="shared" ca="1" si="693"/>
        <v>0</v>
      </c>
      <c r="P382" s="4">
        <f t="shared" ca="1" si="693"/>
        <v>0</v>
      </c>
      <c r="Q382" s="4">
        <f t="shared" ca="1" si="693"/>
        <v>0</v>
      </c>
      <c r="R382" s="4">
        <f t="shared" ca="1" si="693"/>
        <v>0</v>
      </c>
      <c r="S382" s="4">
        <f t="shared" ca="1" si="693"/>
        <v>0</v>
      </c>
      <c r="T382" s="4">
        <f t="shared" ca="1" si="693"/>
        <v>0</v>
      </c>
      <c r="U382" s="4">
        <f t="shared" ca="1" si="693"/>
        <v>0</v>
      </c>
      <c r="V382" s="4">
        <f t="shared" ca="1" si="693"/>
        <v>0</v>
      </c>
      <c r="W382" s="4">
        <f t="shared" ca="1" si="693"/>
        <v>0</v>
      </c>
      <c r="X382" s="4">
        <f t="shared" ca="1" si="693"/>
        <v>0</v>
      </c>
      <c r="Y382" s="4">
        <f t="shared" ca="1" si="693"/>
        <v>0</v>
      </c>
      <c r="Z382" s="4">
        <f t="shared" ca="1" si="693"/>
        <v>0</v>
      </c>
      <c r="AA382" s="4">
        <f t="shared" ca="1" si="693"/>
        <v>0</v>
      </c>
      <c r="AB382" s="4">
        <f t="shared" ca="1" si="693"/>
        <v>0</v>
      </c>
      <c r="AC382" s="4">
        <f t="shared" ca="1" si="693"/>
        <v>0</v>
      </c>
      <c r="AD382" s="4">
        <f t="shared" ca="1" si="693"/>
        <v>0</v>
      </c>
      <c r="AE382" s="4">
        <f t="shared" ca="1" si="693"/>
        <v>0</v>
      </c>
      <c r="AF382" s="4">
        <f t="shared" ca="1" si="693"/>
        <v>0</v>
      </c>
      <c r="AG382" s="4">
        <f t="shared" ca="1" si="693"/>
        <v>0</v>
      </c>
      <c r="AH382" s="4">
        <f t="shared" ca="1" si="693"/>
        <v>0</v>
      </c>
      <c r="AI382" s="4">
        <f t="shared" ca="1" si="693"/>
        <v>0</v>
      </c>
      <c r="AJ382" s="4">
        <f t="shared" ca="1" si="693"/>
        <v>0</v>
      </c>
      <c r="AK382" s="4">
        <f t="shared" ca="1" si="693"/>
        <v>0</v>
      </c>
      <c r="AL382" s="4">
        <f t="shared" ca="1" si="693"/>
        <v>0</v>
      </c>
      <c r="AM382" s="4">
        <f t="shared" ca="1" si="693"/>
        <v>0</v>
      </c>
      <c r="AN382" s="4">
        <f t="shared" ca="1" si="693"/>
        <v>0</v>
      </c>
      <c r="AO382" s="4">
        <f t="shared" ca="1" si="693"/>
        <v>0</v>
      </c>
      <c r="AP382" s="4">
        <f t="shared" ca="1" si="693"/>
        <v>0</v>
      </c>
      <c r="AQ382" s="4">
        <f t="shared" ca="1" si="693"/>
        <v>0</v>
      </c>
      <c r="AR382" s="4">
        <f t="shared" ca="1" si="693"/>
        <v>0</v>
      </c>
      <c r="AS382" s="4">
        <f t="shared" ca="1" si="693"/>
        <v>0</v>
      </c>
      <c r="AT382" s="4">
        <f t="shared" ca="1" si="693"/>
        <v>0</v>
      </c>
      <c r="AU382" s="4">
        <f t="shared" ca="1" si="693"/>
        <v>0</v>
      </c>
      <c r="AV382" s="4">
        <f t="shared" ca="1" si="693"/>
        <v>0</v>
      </c>
      <c r="AW382" s="4">
        <f t="shared" ca="1" si="693"/>
        <v>0</v>
      </c>
      <c r="AX382" s="4">
        <f t="shared" ca="1" si="693"/>
        <v>0</v>
      </c>
      <c r="AY382" s="4">
        <f t="shared" ca="1" si="693"/>
        <v>0</v>
      </c>
      <c r="AZ382" s="4">
        <f t="shared" ca="1" si="693"/>
        <v>0</v>
      </c>
      <c r="BA382" s="4">
        <f t="shared" ca="1" si="693"/>
        <v>0</v>
      </c>
      <c r="BB382" s="4">
        <f t="shared" ca="1" si="693"/>
        <v>0</v>
      </c>
      <c r="BC382" s="4">
        <f t="shared" ca="1" si="693"/>
        <v>0</v>
      </c>
      <c r="BD382" s="4">
        <f t="shared" ca="1" si="693"/>
        <v>0</v>
      </c>
      <c r="BE382" s="4">
        <f t="shared" ca="1" si="693"/>
        <v>0</v>
      </c>
      <c r="BF382" s="4">
        <f t="shared" ca="1" si="693"/>
        <v>0</v>
      </c>
      <c r="BG382" s="4">
        <f t="shared" ca="1" si="693"/>
        <v>0</v>
      </c>
      <c r="BH382" s="4">
        <f t="shared" ca="1" si="693"/>
        <v>0</v>
      </c>
      <c r="BI382" s="4">
        <f t="shared" ca="1" si="693"/>
        <v>0</v>
      </c>
      <c r="BJ382" s="4">
        <f t="shared" ca="1" si="693"/>
        <v>0</v>
      </c>
      <c r="BK382" s="4">
        <f t="shared" ca="1" si="693"/>
        <v>0</v>
      </c>
      <c r="BL382" s="4">
        <f t="shared" ca="1" si="693"/>
        <v>0</v>
      </c>
      <c r="BM382" s="4">
        <f t="shared" ca="1" si="693"/>
        <v>0</v>
      </c>
      <c r="BN382" s="4">
        <f t="shared" ca="1" si="693"/>
        <v>0</v>
      </c>
      <c r="BO382" s="4">
        <f t="shared" ca="1" si="693"/>
        <v>0</v>
      </c>
      <c r="BP382" s="4">
        <f t="shared" ref="BP382:EA382" ca="1" si="694">IF(BP282&gt;0,(1-BP$374)*BP159,0)</f>
        <v>0</v>
      </c>
      <c r="BQ382" s="4">
        <f t="shared" ca="1" si="694"/>
        <v>0</v>
      </c>
      <c r="BR382" s="4">
        <f t="shared" ca="1" si="694"/>
        <v>0</v>
      </c>
      <c r="BS382" s="4">
        <f t="shared" ca="1" si="694"/>
        <v>0</v>
      </c>
      <c r="BT382" s="4">
        <f t="shared" ca="1" si="694"/>
        <v>0</v>
      </c>
      <c r="BU382" s="4">
        <f t="shared" ca="1" si="694"/>
        <v>0</v>
      </c>
      <c r="BV382" s="4">
        <f t="shared" ca="1" si="694"/>
        <v>0</v>
      </c>
      <c r="BW382" s="4">
        <f t="shared" ca="1" si="694"/>
        <v>0</v>
      </c>
      <c r="BX382" s="4">
        <f t="shared" ca="1" si="694"/>
        <v>0</v>
      </c>
      <c r="BY382" s="4">
        <f t="shared" ca="1" si="694"/>
        <v>0</v>
      </c>
      <c r="BZ382" s="4">
        <f t="shared" ca="1" si="694"/>
        <v>0</v>
      </c>
      <c r="CA382" s="4">
        <f t="shared" ca="1" si="694"/>
        <v>0</v>
      </c>
      <c r="CB382" s="4">
        <f t="shared" ca="1" si="694"/>
        <v>0</v>
      </c>
      <c r="CC382" s="4">
        <f t="shared" ca="1" si="694"/>
        <v>0</v>
      </c>
      <c r="CD382" s="4">
        <f t="shared" ca="1" si="694"/>
        <v>0</v>
      </c>
      <c r="CE382" s="4">
        <f t="shared" ca="1" si="694"/>
        <v>0</v>
      </c>
      <c r="CF382" s="4">
        <f t="shared" ca="1" si="694"/>
        <v>0</v>
      </c>
      <c r="CG382" s="4">
        <f t="shared" ca="1" si="694"/>
        <v>0</v>
      </c>
      <c r="CH382" s="4">
        <f t="shared" ca="1" si="694"/>
        <v>0</v>
      </c>
      <c r="CI382" s="4">
        <f t="shared" ca="1" si="694"/>
        <v>0</v>
      </c>
      <c r="CJ382" s="4">
        <f t="shared" ca="1" si="694"/>
        <v>0</v>
      </c>
      <c r="CK382" s="4">
        <f t="shared" ca="1" si="694"/>
        <v>0</v>
      </c>
      <c r="CL382" s="4">
        <f t="shared" ca="1" si="694"/>
        <v>0</v>
      </c>
      <c r="CM382" s="4">
        <f t="shared" ca="1" si="694"/>
        <v>0</v>
      </c>
      <c r="CN382" s="4">
        <f t="shared" ca="1" si="694"/>
        <v>0</v>
      </c>
      <c r="CO382" s="4">
        <f t="shared" ca="1" si="694"/>
        <v>0</v>
      </c>
      <c r="CP382" s="4">
        <f t="shared" ca="1" si="694"/>
        <v>0</v>
      </c>
      <c r="CQ382" s="4">
        <f t="shared" ca="1" si="694"/>
        <v>0</v>
      </c>
      <c r="CR382" s="4">
        <f t="shared" ca="1" si="694"/>
        <v>0</v>
      </c>
      <c r="CS382" s="4">
        <f t="shared" ca="1" si="694"/>
        <v>0</v>
      </c>
      <c r="CT382" s="4">
        <f t="shared" ca="1" si="694"/>
        <v>0</v>
      </c>
      <c r="CU382" s="4">
        <f t="shared" ca="1" si="694"/>
        <v>0</v>
      </c>
      <c r="CV382" s="4">
        <f t="shared" ca="1" si="694"/>
        <v>0</v>
      </c>
      <c r="CW382" s="4">
        <f t="shared" ca="1" si="694"/>
        <v>0</v>
      </c>
      <c r="CX382" s="4">
        <f t="shared" ca="1" si="694"/>
        <v>0</v>
      </c>
      <c r="CY382" s="4">
        <f t="shared" ca="1" si="694"/>
        <v>0</v>
      </c>
      <c r="CZ382" s="4">
        <f t="shared" ca="1" si="694"/>
        <v>0</v>
      </c>
      <c r="DA382" s="4">
        <f t="shared" ca="1" si="694"/>
        <v>0</v>
      </c>
      <c r="DB382" s="4">
        <f t="shared" ca="1" si="694"/>
        <v>0</v>
      </c>
      <c r="DC382" s="4">
        <f t="shared" ca="1" si="694"/>
        <v>0</v>
      </c>
      <c r="DD382" s="4">
        <f t="shared" ca="1" si="694"/>
        <v>0</v>
      </c>
      <c r="DE382" s="4">
        <f t="shared" ca="1" si="694"/>
        <v>0</v>
      </c>
      <c r="DF382" s="4">
        <f t="shared" ca="1" si="694"/>
        <v>0</v>
      </c>
      <c r="DG382" s="4">
        <f t="shared" ca="1" si="694"/>
        <v>0</v>
      </c>
      <c r="DH382" s="4">
        <f t="shared" ca="1" si="694"/>
        <v>0</v>
      </c>
      <c r="DI382" s="4">
        <f t="shared" ca="1" si="694"/>
        <v>0</v>
      </c>
      <c r="DJ382" s="4">
        <f t="shared" ca="1" si="694"/>
        <v>0</v>
      </c>
      <c r="DK382" s="4">
        <f t="shared" ca="1" si="694"/>
        <v>0</v>
      </c>
      <c r="DL382" s="4">
        <f t="shared" ca="1" si="694"/>
        <v>0</v>
      </c>
      <c r="DM382" s="4">
        <f t="shared" ca="1" si="694"/>
        <v>0</v>
      </c>
      <c r="DN382" s="4">
        <f t="shared" ca="1" si="694"/>
        <v>0</v>
      </c>
      <c r="DO382" s="4">
        <f t="shared" ca="1" si="694"/>
        <v>0</v>
      </c>
      <c r="DP382" s="4">
        <f t="shared" ca="1" si="694"/>
        <v>0</v>
      </c>
      <c r="DQ382" s="4">
        <f t="shared" ca="1" si="694"/>
        <v>0</v>
      </c>
      <c r="DR382" s="4">
        <f t="shared" ca="1" si="694"/>
        <v>0</v>
      </c>
      <c r="DS382" s="4">
        <f t="shared" ca="1" si="694"/>
        <v>0</v>
      </c>
      <c r="DT382" s="4">
        <f t="shared" ca="1" si="694"/>
        <v>0</v>
      </c>
      <c r="DU382" s="4">
        <f t="shared" ca="1" si="694"/>
        <v>0</v>
      </c>
      <c r="DV382" s="4">
        <f t="shared" ca="1" si="694"/>
        <v>0</v>
      </c>
      <c r="DW382" s="4">
        <f t="shared" ca="1" si="694"/>
        <v>0</v>
      </c>
      <c r="DX382" s="4">
        <f t="shared" ca="1" si="694"/>
        <v>0</v>
      </c>
      <c r="DY382" s="4">
        <f t="shared" ca="1" si="694"/>
        <v>0</v>
      </c>
      <c r="DZ382" s="4">
        <f t="shared" ca="1" si="694"/>
        <v>0</v>
      </c>
      <c r="EA382" s="4">
        <f t="shared" ca="1" si="694"/>
        <v>0</v>
      </c>
      <c r="EB382" s="4">
        <f t="shared" ref="EB382:GM382" ca="1" si="695">IF(EB282&gt;0,(1-EB$374)*EB159,0)</f>
        <v>0</v>
      </c>
      <c r="EC382" s="4">
        <f t="shared" ca="1" si="695"/>
        <v>0</v>
      </c>
      <c r="ED382" s="4">
        <f t="shared" ca="1" si="695"/>
        <v>0</v>
      </c>
      <c r="EE382" s="4">
        <f t="shared" ca="1" si="695"/>
        <v>0</v>
      </c>
      <c r="EF382" s="4">
        <f t="shared" ca="1" si="695"/>
        <v>0</v>
      </c>
      <c r="EG382" s="4">
        <f t="shared" ca="1" si="695"/>
        <v>0</v>
      </c>
      <c r="EH382" s="4">
        <f t="shared" ca="1" si="695"/>
        <v>0</v>
      </c>
      <c r="EI382" s="4">
        <f t="shared" ca="1" si="695"/>
        <v>0</v>
      </c>
      <c r="EJ382" s="4">
        <f t="shared" ca="1" si="695"/>
        <v>0</v>
      </c>
      <c r="EK382" s="4">
        <f t="shared" ca="1" si="695"/>
        <v>0</v>
      </c>
      <c r="EL382" s="4">
        <f t="shared" ca="1" si="695"/>
        <v>0</v>
      </c>
      <c r="EM382" s="4">
        <f t="shared" ca="1" si="695"/>
        <v>0</v>
      </c>
      <c r="EN382" s="4">
        <f t="shared" ca="1" si="695"/>
        <v>0</v>
      </c>
      <c r="EO382" s="4">
        <f t="shared" ca="1" si="695"/>
        <v>0</v>
      </c>
      <c r="EP382" s="4">
        <f t="shared" ca="1" si="695"/>
        <v>0</v>
      </c>
      <c r="EQ382" s="4">
        <f t="shared" ca="1" si="695"/>
        <v>0</v>
      </c>
      <c r="ER382" s="4">
        <f t="shared" ca="1" si="695"/>
        <v>0</v>
      </c>
      <c r="ES382" s="4">
        <f t="shared" ca="1" si="695"/>
        <v>0</v>
      </c>
      <c r="ET382" s="4">
        <f t="shared" ca="1" si="695"/>
        <v>0</v>
      </c>
      <c r="EU382" s="4">
        <f t="shared" ca="1" si="695"/>
        <v>0</v>
      </c>
      <c r="EV382" s="4">
        <f t="shared" ca="1" si="695"/>
        <v>0</v>
      </c>
      <c r="EW382" s="4">
        <f t="shared" ca="1" si="695"/>
        <v>0</v>
      </c>
      <c r="EX382" s="4">
        <f t="shared" ca="1" si="695"/>
        <v>0</v>
      </c>
      <c r="EY382" s="4">
        <f t="shared" ca="1" si="695"/>
        <v>0</v>
      </c>
      <c r="EZ382" s="4">
        <f t="shared" ca="1" si="695"/>
        <v>0</v>
      </c>
      <c r="FA382" s="4">
        <f t="shared" ca="1" si="695"/>
        <v>0</v>
      </c>
      <c r="FB382" s="4">
        <f t="shared" ca="1" si="695"/>
        <v>0</v>
      </c>
      <c r="FC382" s="4">
        <f t="shared" ca="1" si="695"/>
        <v>0</v>
      </c>
      <c r="FD382" s="4">
        <f t="shared" ca="1" si="695"/>
        <v>0</v>
      </c>
      <c r="FE382" s="4">
        <f t="shared" ca="1" si="695"/>
        <v>0</v>
      </c>
      <c r="FF382" s="4">
        <f t="shared" ca="1" si="695"/>
        <v>0</v>
      </c>
      <c r="FG382" s="4">
        <f t="shared" ca="1" si="695"/>
        <v>0</v>
      </c>
      <c r="FH382" s="4">
        <f t="shared" ca="1" si="695"/>
        <v>0</v>
      </c>
      <c r="FI382" s="4">
        <f t="shared" ca="1" si="695"/>
        <v>0</v>
      </c>
      <c r="FJ382" s="4">
        <f t="shared" ca="1" si="695"/>
        <v>0</v>
      </c>
      <c r="FK382" s="4">
        <f t="shared" ca="1" si="695"/>
        <v>0</v>
      </c>
      <c r="FL382" s="4">
        <f t="shared" ca="1" si="695"/>
        <v>0</v>
      </c>
      <c r="FM382" s="4">
        <f t="shared" ca="1" si="695"/>
        <v>0</v>
      </c>
      <c r="FN382" s="4">
        <f t="shared" ca="1" si="695"/>
        <v>0</v>
      </c>
      <c r="FO382" s="4">
        <f t="shared" ca="1" si="695"/>
        <v>0</v>
      </c>
      <c r="FP382" s="4">
        <f t="shared" ca="1" si="695"/>
        <v>0</v>
      </c>
      <c r="FQ382" s="4">
        <f t="shared" ca="1" si="695"/>
        <v>0</v>
      </c>
      <c r="FR382" s="4">
        <f t="shared" ca="1" si="695"/>
        <v>0</v>
      </c>
      <c r="FS382" s="4">
        <f t="shared" ca="1" si="695"/>
        <v>0</v>
      </c>
      <c r="FT382" s="4">
        <f t="shared" ca="1" si="695"/>
        <v>0</v>
      </c>
      <c r="FU382" s="4">
        <f t="shared" ca="1" si="695"/>
        <v>0</v>
      </c>
      <c r="FV382" s="4">
        <f t="shared" ca="1" si="695"/>
        <v>0</v>
      </c>
      <c r="FW382" s="4">
        <f t="shared" ca="1" si="695"/>
        <v>0</v>
      </c>
      <c r="FX382" s="4">
        <f t="shared" ca="1" si="695"/>
        <v>0</v>
      </c>
      <c r="FY382" s="4">
        <f t="shared" ca="1" si="695"/>
        <v>0</v>
      </c>
      <c r="FZ382" s="4">
        <f t="shared" ca="1" si="695"/>
        <v>0</v>
      </c>
      <c r="GA382" s="4">
        <f t="shared" ca="1" si="695"/>
        <v>0</v>
      </c>
      <c r="GB382" s="4">
        <f t="shared" ca="1" si="695"/>
        <v>0</v>
      </c>
      <c r="GC382" s="4">
        <f t="shared" ca="1" si="695"/>
        <v>0</v>
      </c>
      <c r="GD382" s="4">
        <f t="shared" ca="1" si="695"/>
        <v>0</v>
      </c>
      <c r="GE382" s="4">
        <f t="shared" ca="1" si="695"/>
        <v>0</v>
      </c>
      <c r="GF382" s="4">
        <f t="shared" ca="1" si="695"/>
        <v>0</v>
      </c>
      <c r="GG382" s="4">
        <f t="shared" ca="1" si="695"/>
        <v>0</v>
      </c>
      <c r="GH382" s="4">
        <f t="shared" ca="1" si="695"/>
        <v>0</v>
      </c>
      <c r="GI382" s="4">
        <f t="shared" ca="1" si="695"/>
        <v>0</v>
      </c>
      <c r="GJ382" s="4">
        <f t="shared" ca="1" si="695"/>
        <v>0</v>
      </c>
      <c r="GK382" s="4">
        <f t="shared" ca="1" si="695"/>
        <v>0</v>
      </c>
      <c r="GL382" s="4">
        <f t="shared" ca="1" si="695"/>
        <v>0</v>
      </c>
      <c r="GM382" s="4">
        <f t="shared" ca="1" si="695"/>
        <v>0</v>
      </c>
      <c r="GN382" s="4">
        <f t="shared" ref="GN382:IV382" ca="1" si="696">IF(GN282&gt;0,(1-GN$374)*GN159,0)</f>
        <v>0</v>
      </c>
      <c r="GO382" s="4">
        <f t="shared" ca="1" si="696"/>
        <v>0</v>
      </c>
      <c r="GP382" s="4">
        <f t="shared" ca="1" si="696"/>
        <v>0</v>
      </c>
      <c r="GQ382" s="4">
        <f t="shared" ca="1" si="696"/>
        <v>0</v>
      </c>
      <c r="GR382" s="4">
        <f t="shared" ca="1" si="696"/>
        <v>0</v>
      </c>
      <c r="GS382" s="4">
        <f t="shared" ca="1" si="696"/>
        <v>0</v>
      </c>
      <c r="GT382" s="4">
        <f t="shared" ca="1" si="696"/>
        <v>0</v>
      </c>
      <c r="GU382" s="4">
        <f t="shared" ca="1" si="696"/>
        <v>0</v>
      </c>
      <c r="GV382" s="4">
        <f t="shared" ca="1" si="696"/>
        <v>0</v>
      </c>
      <c r="GW382" s="4">
        <f t="shared" ca="1" si="696"/>
        <v>0</v>
      </c>
      <c r="GX382" s="4">
        <f t="shared" ca="1" si="696"/>
        <v>0</v>
      </c>
      <c r="GY382" s="4">
        <f t="shared" ca="1" si="696"/>
        <v>0</v>
      </c>
      <c r="GZ382" s="4">
        <f t="shared" ca="1" si="696"/>
        <v>0</v>
      </c>
      <c r="HA382" s="4">
        <f t="shared" ca="1" si="696"/>
        <v>0</v>
      </c>
      <c r="HB382" s="4">
        <f t="shared" ca="1" si="696"/>
        <v>0</v>
      </c>
      <c r="HC382" s="4">
        <f t="shared" ca="1" si="696"/>
        <v>0</v>
      </c>
      <c r="HD382" s="4">
        <f t="shared" ca="1" si="696"/>
        <v>0</v>
      </c>
      <c r="HE382" s="4">
        <f t="shared" ca="1" si="696"/>
        <v>0</v>
      </c>
      <c r="HF382" s="4">
        <f t="shared" ca="1" si="696"/>
        <v>0</v>
      </c>
      <c r="HG382" s="4">
        <f t="shared" ca="1" si="696"/>
        <v>0</v>
      </c>
      <c r="HH382" s="4">
        <f t="shared" ca="1" si="696"/>
        <v>0</v>
      </c>
      <c r="HI382" s="4">
        <f t="shared" ca="1" si="696"/>
        <v>0</v>
      </c>
      <c r="HJ382" s="4">
        <f t="shared" ca="1" si="696"/>
        <v>0</v>
      </c>
      <c r="HK382" s="4">
        <f t="shared" ca="1" si="696"/>
        <v>0</v>
      </c>
      <c r="HL382" s="4">
        <f t="shared" ca="1" si="696"/>
        <v>0</v>
      </c>
      <c r="HM382" s="4">
        <f t="shared" ca="1" si="696"/>
        <v>0</v>
      </c>
      <c r="HN382" s="4">
        <f t="shared" ca="1" si="696"/>
        <v>0</v>
      </c>
      <c r="HO382" s="4">
        <f t="shared" ca="1" si="696"/>
        <v>0</v>
      </c>
      <c r="HP382" s="4">
        <f t="shared" ca="1" si="696"/>
        <v>0</v>
      </c>
      <c r="HQ382" s="4">
        <f t="shared" ca="1" si="696"/>
        <v>0</v>
      </c>
      <c r="HR382" s="4">
        <f t="shared" ca="1" si="696"/>
        <v>0</v>
      </c>
      <c r="HS382" s="4">
        <f t="shared" ca="1" si="696"/>
        <v>0</v>
      </c>
      <c r="HT382" s="4">
        <f t="shared" ca="1" si="696"/>
        <v>0</v>
      </c>
      <c r="HU382" s="4">
        <f t="shared" ca="1" si="696"/>
        <v>0</v>
      </c>
      <c r="HV382" s="4">
        <f t="shared" ca="1" si="696"/>
        <v>0</v>
      </c>
      <c r="HW382" s="4">
        <f t="shared" ca="1" si="696"/>
        <v>0</v>
      </c>
      <c r="HX382" s="4">
        <f t="shared" ca="1" si="696"/>
        <v>0</v>
      </c>
      <c r="HY382" s="4">
        <f t="shared" ca="1" si="696"/>
        <v>0</v>
      </c>
      <c r="HZ382" s="4">
        <f t="shared" ca="1" si="696"/>
        <v>0</v>
      </c>
      <c r="IA382" s="4">
        <f t="shared" ca="1" si="696"/>
        <v>0</v>
      </c>
      <c r="IB382" s="4">
        <f t="shared" ca="1" si="696"/>
        <v>0</v>
      </c>
      <c r="IC382" s="4">
        <f t="shared" ca="1" si="696"/>
        <v>0</v>
      </c>
      <c r="ID382" s="4">
        <f t="shared" ca="1" si="696"/>
        <v>0</v>
      </c>
      <c r="IE382" s="4">
        <f t="shared" ca="1" si="696"/>
        <v>0</v>
      </c>
      <c r="IF382" s="4">
        <f t="shared" ca="1" si="696"/>
        <v>0</v>
      </c>
      <c r="IG382" s="4">
        <f t="shared" ca="1" si="696"/>
        <v>0</v>
      </c>
      <c r="IH382" s="4">
        <f t="shared" ca="1" si="696"/>
        <v>0</v>
      </c>
      <c r="II382" s="4">
        <f t="shared" ca="1" si="696"/>
        <v>0</v>
      </c>
      <c r="IJ382" s="4">
        <f t="shared" ca="1" si="696"/>
        <v>0</v>
      </c>
      <c r="IK382" s="4">
        <f t="shared" ca="1" si="696"/>
        <v>0</v>
      </c>
      <c r="IL382" s="4">
        <f t="shared" ca="1" si="696"/>
        <v>0</v>
      </c>
      <c r="IM382" s="4">
        <f t="shared" ca="1" si="696"/>
        <v>0</v>
      </c>
      <c r="IN382" s="4">
        <f t="shared" ca="1" si="696"/>
        <v>0</v>
      </c>
      <c r="IO382" s="4">
        <f t="shared" ca="1" si="696"/>
        <v>0</v>
      </c>
      <c r="IP382" s="4">
        <f t="shared" ca="1" si="696"/>
        <v>0</v>
      </c>
      <c r="IQ382" s="4">
        <f t="shared" ca="1" si="696"/>
        <v>0</v>
      </c>
      <c r="IR382" s="4">
        <f t="shared" ca="1" si="696"/>
        <v>0</v>
      </c>
      <c r="IS382" s="4">
        <f t="shared" ca="1" si="696"/>
        <v>0</v>
      </c>
      <c r="IT382" s="4">
        <f t="shared" ca="1" si="696"/>
        <v>0</v>
      </c>
      <c r="IU382" s="4">
        <f t="shared" ca="1" si="696"/>
        <v>0</v>
      </c>
      <c r="IV382" s="4">
        <f t="shared" ca="1" si="696"/>
        <v>0</v>
      </c>
    </row>
    <row r="383" spans="1:256" x14ac:dyDescent="0.15">
      <c r="A383" s="24" t="s">
        <v>159</v>
      </c>
      <c r="B383" s="2" t="s">
        <v>27</v>
      </c>
      <c r="C383" s="4"/>
      <c r="D383" s="4">
        <f t="shared" ref="D383:BO383" ca="1" si="697">IF(D283&gt;0,(1-D$374)*D160,0)</f>
        <v>0</v>
      </c>
      <c r="E383" s="4">
        <f t="shared" ca="1" si="697"/>
        <v>0</v>
      </c>
      <c r="F383" s="4">
        <f t="shared" ca="1" si="697"/>
        <v>0</v>
      </c>
      <c r="G383" s="4">
        <f t="shared" ca="1" si="697"/>
        <v>0</v>
      </c>
      <c r="H383" s="4">
        <f t="shared" ca="1" si="697"/>
        <v>0</v>
      </c>
      <c r="I383" s="4">
        <f t="shared" ca="1" si="697"/>
        <v>0</v>
      </c>
      <c r="J383" s="4">
        <f t="shared" ca="1" si="697"/>
        <v>0</v>
      </c>
      <c r="K383" s="4">
        <f t="shared" ca="1" si="697"/>
        <v>0</v>
      </c>
      <c r="L383" s="4">
        <f t="shared" ca="1" si="697"/>
        <v>0</v>
      </c>
      <c r="M383" s="4">
        <f t="shared" ca="1" si="697"/>
        <v>0</v>
      </c>
      <c r="N383" s="4">
        <f t="shared" ca="1" si="697"/>
        <v>0</v>
      </c>
      <c r="O383" s="4">
        <f t="shared" ca="1" si="697"/>
        <v>0</v>
      </c>
      <c r="P383" s="4">
        <f t="shared" ca="1" si="697"/>
        <v>0</v>
      </c>
      <c r="Q383" s="4">
        <f t="shared" ca="1" si="697"/>
        <v>0</v>
      </c>
      <c r="R383" s="4">
        <f t="shared" ca="1" si="697"/>
        <v>0</v>
      </c>
      <c r="S383" s="4">
        <f t="shared" ca="1" si="697"/>
        <v>0</v>
      </c>
      <c r="T383" s="4">
        <f t="shared" ca="1" si="697"/>
        <v>0</v>
      </c>
      <c r="U383" s="4">
        <f t="shared" ca="1" si="697"/>
        <v>0</v>
      </c>
      <c r="V383" s="4">
        <f t="shared" ca="1" si="697"/>
        <v>0</v>
      </c>
      <c r="W383" s="4">
        <f t="shared" ca="1" si="697"/>
        <v>0</v>
      </c>
      <c r="X383" s="4">
        <f t="shared" ca="1" si="697"/>
        <v>0</v>
      </c>
      <c r="Y383" s="4">
        <f t="shared" ca="1" si="697"/>
        <v>0</v>
      </c>
      <c r="Z383" s="4">
        <f t="shared" ca="1" si="697"/>
        <v>0</v>
      </c>
      <c r="AA383" s="4">
        <f t="shared" ca="1" si="697"/>
        <v>0</v>
      </c>
      <c r="AB383" s="4">
        <f t="shared" ca="1" si="697"/>
        <v>0</v>
      </c>
      <c r="AC383" s="4">
        <f t="shared" ca="1" si="697"/>
        <v>0</v>
      </c>
      <c r="AD383" s="4">
        <f t="shared" ca="1" si="697"/>
        <v>0</v>
      </c>
      <c r="AE383" s="4">
        <f t="shared" ca="1" si="697"/>
        <v>0</v>
      </c>
      <c r="AF383" s="4">
        <f t="shared" ca="1" si="697"/>
        <v>0</v>
      </c>
      <c r="AG383" s="4">
        <f t="shared" ca="1" si="697"/>
        <v>0</v>
      </c>
      <c r="AH383" s="4">
        <f t="shared" ca="1" si="697"/>
        <v>0</v>
      </c>
      <c r="AI383" s="4">
        <f t="shared" ca="1" si="697"/>
        <v>0</v>
      </c>
      <c r="AJ383" s="4">
        <f t="shared" ca="1" si="697"/>
        <v>0</v>
      </c>
      <c r="AK383" s="4">
        <f t="shared" ca="1" si="697"/>
        <v>0</v>
      </c>
      <c r="AL383" s="4">
        <f t="shared" ca="1" si="697"/>
        <v>0</v>
      </c>
      <c r="AM383" s="4">
        <f t="shared" ca="1" si="697"/>
        <v>0</v>
      </c>
      <c r="AN383" s="4">
        <f t="shared" ca="1" si="697"/>
        <v>0</v>
      </c>
      <c r="AO383" s="4">
        <f t="shared" ca="1" si="697"/>
        <v>0</v>
      </c>
      <c r="AP383" s="4">
        <f t="shared" ca="1" si="697"/>
        <v>0</v>
      </c>
      <c r="AQ383" s="4">
        <f t="shared" ca="1" si="697"/>
        <v>0</v>
      </c>
      <c r="AR383" s="4">
        <f t="shared" ca="1" si="697"/>
        <v>0</v>
      </c>
      <c r="AS383" s="4">
        <f t="shared" ca="1" si="697"/>
        <v>0</v>
      </c>
      <c r="AT383" s="4">
        <f t="shared" ca="1" si="697"/>
        <v>0</v>
      </c>
      <c r="AU383" s="4">
        <f t="shared" ca="1" si="697"/>
        <v>0</v>
      </c>
      <c r="AV383" s="4">
        <f t="shared" ca="1" si="697"/>
        <v>0</v>
      </c>
      <c r="AW383" s="4">
        <f t="shared" ca="1" si="697"/>
        <v>0</v>
      </c>
      <c r="AX383" s="4">
        <f t="shared" ca="1" si="697"/>
        <v>0</v>
      </c>
      <c r="AY383" s="4">
        <f t="shared" ca="1" si="697"/>
        <v>0</v>
      </c>
      <c r="AZ383" s="4">
        <f t="shared" ca="1" si="697"/>
        <v>0</v>
      </c>
      <c r="BA383" s="4">
        <f t="shared" ca="1" si="697"/>
        <v>0</v>
      </c>
      <c r="BB383" s="4">
        <f t="shared" ca="1" si="697"/>
        <v>0</v>
      </c>
      <c r="BC383" s="4">
        <f t="shared" ca="1" si="697"/>
        <v>0</v>
      </c>
      <c r="BD383" s="4">
        <f t="shared" ca="1" si="697"/>
        <v>0</v>
      </c>
      <c r="BE383" s="4">
        <f t="shared" ca="1" si="697"/>
        <v>0</v>
      </c>
      <c r="BF383" s="4">
        <f t="shared" ca="1" si="697"/>
        <v>0</v>
      </c>
      <c r="BG383" s="4">
        <f t="shared" ca="1" si="697"/>
        <v>0</v>
      </c>
      <c r="BH383" s="4">
        <f t="shared" ca="1" si="697"/>
        <v>0</v>
      </c>
      <c r="BI383" s="4">
        <f t="shared" ca="1" si="697"/>
        <v>0</v>
      </c>
      <c r="BJ383" s="4">
        <f t="shared" ca="1" si="697"/>
        <v>0</v>
      </c>
      <c r="BK383" s="4">
        <f t="shared" ca="1" si="697"/>
        <v>0</v>
      </c>
      <c r="BL383" s="4">
        <f t="shared" ca="1" si="697"/>
        <v>0</v>
      </c>
      <c r="BM383" s="4">
        <f t="shared" ca="1" si="697"/>
        <v>0</v>
      </c>
      <c r="BN383" s="4">
        <f t="shared" ca="1" si="697"/>
        <v>0</v>
      </c>
      <c r="BO383" s="4">
        <f t="shared" ca="1" si="697"/>
        <v>0</v>
      </c>
      <c r="BP383" s="4">
        <f t="shared" ref="BP383:EA383" ca="1" si="698">IF(BP283&gt;0,(1-BP$374)*BP160,0)</f>
        <v>0</v>
      </c>
      <c r="BQ383" s="4">
        <f t="shared" ca="1" si="698"/>
        <v>0</v>
      </c>
      <c r="BR383" s="4">
        <f t="shared" ca="1" si="698"/>
        <v>0</v>
      </c>
      <c r="BS383" s="4">
        <f t="shared" ca="1" si="698"/>
        <v>0</v>
      </c>
      <c r="BT383" s="4">
        <f t="shared" ca="1" si="698"/>
        <v>0</v>
      </c>
      <c r="BU383" s="4">
        <f t="shared" ca="1" si="698"/>
        <v>0</v>
      </c>
      <c r="BV383" s="4">
        <f t="shared" ca="1" si="698"/>
        <v>0</v>
      </c>
      <c r="BW383" s="4">
        <f t="shared" ca="1" si="698"/>
        <v>0</v>
      </c>
      <c r="BX383" s="4">
        <f t="shared" ca="1" si="698"/>
        <v>0</v>
      </c>
      <c r="BY383" s="4">
        <f t="shared" ca="1" si="698"/>
        <v>0</v>
      </c>
      <c r="BZ383" s="4">
        <f t="shared" ca="1" si="698"/>
        <v>0</v>
      </c>
      <c r="CA383" s="4">
        <f t="shared" ca="1" si="698"/>
        <v>0</v>
      </c>
      <c r="CB383" s="4">
        <f t="shared" ca="1" si="698"/>
        <v>0</v>
      </c>
      <c r="CC383" s="4">
        <f t="shared" ca="1" si="698"/>
        <v>0</v>
      </c>
      <c r="CD383" s="4">
        <f t="shared" ca="1" si="698"/>
        <v>0</v>
      </c>
      <c r="CE383" s="4">
        <f t="shared" ca="1" si="698"/>
        <v>0</v>
      </c>
      <c r="CF383" s="4">
        <f t="shared" ca="1" si="698"/>
        <v>0</v>
      </c>
      <c r="CG383" s="4">
        <f t="shared" ca="1" si="698"/>
        <v>0</v>
      </c>
      <c r="CH383" s="4">
        <f t="shared" ca="1" si="698"/>
        <v>0</v>
      </c>
      <c r="CI383" s="4">
        <f t="shared" ca="1" si="698"/>
        <v>0</v>
      </c>
      <c r="CJ383" s="4">
        <f t="shared" ca="1" si="698"/>
        <v>0</v>
      </c>
      <c r="CK383" s="4">
        <f t="shared" ca="1" si="698"/>
        <v>0</v>
      </c>
      <c r="CL383" s="4">
        <f t="shared" ca="1" si="698"/>
        <v>0</v>
      </c>
      <c r="CM383" s="4">
        <f t="shared" ca="1" si="698"/>
        <v>0</v>
      </c>
      <c r="CN383" s="4">
        <f t="shared" ca="1" si="698"/>
        <v>0</v>
      </c>
      <c r="CO383" s="4">
        <f t="shared" ca="1" si="698"/>
        <v>0</v>
      </c>
      <c r="CP383" s="4">
        <f t="shared" ca="1" si="698"/>
        <v>0</v>
      </c>
      <c r="CQ383" s="4">
        <f t="shared" ca="1" si="698"/>
        <v>0</v>
      </c>
      <c r="CR383" s="4">
        <f t="shared" ca="1" si="698"/>
        <v>0</v>
      </c>
      <c r="CS383" s="4">
        <f t="shared" ca="1" si="698"/>
        <v>0</v>
      </c>
      <c r="CT383" s="4">
        <f t="shared" ca="1" si="698"/>
        <v>0</v>
      </c>
      <c r="CU383" s="4">
        <f t="shared" ca="1" si="698"/>
        <v>0</v>
      </c>
      <c r="CV383" s="4">
        <f t="shared" ca="1" si="698"/>
        <v>0</v>
      </c>
      <c r="CW383" s="4">
        <f t="shared" ca="1" si="698"/>
        <v>0</v>
      </c>
      <c r="CX383" s="4">
        <f t="shared" ca="1" si="698"/>
        <v>0</v>
      </c>
      <c r="CY383" s="4">
        <f t="shared" ca="1" si="698"/>
        <v>0</v>
      </c>
      <c r="CZ383" s="4">
        <f t="shared" ca="1" si="698"/>
        <v>0</v>
      </c>
      <c r="DA383" s="4">
        <f t="shared" ca="1" si="698"/>
        <v>0</v>
      </c>
      <c r="DB383" s="4">
        <f t="shared" ca="1" si="698"/>
        <v>0</v>
      </c>
      <c r="DC383" s="4">
        <f t="shared" ca="1" si="698"/>
        <v>0</v>
      </c>
      <c r="DD383" s="4">
        <f t="shared" ca="1" si="698"/>
        <v>0</v>
      </c>
      <c r="DE383" s="4">
        <f t="shared" ca="1" si="698"/>
        <v>0</v>
      </c>
      <c r="DF383" s="4">
        <f t="shared" ca="1" si="698"/>
        <v>0</v>
      </c>
      <c r="DG383" s="4">
        <f t="shared" ca="1" si="698"/>
        <v>0</v>
      </c>
      <c r="DH383" s="4">
        <f t="shared" ca="1" si="698"/>
        <v>0</v>
      </c>
      <c r="DI383" s="4">
        <f t="shared" ca="1" si="698"/>
        <v>0</v>
      </c>
      <c r="DJ383" s="4">
        <f t="shared" ca="1" si="698"/>
        <v>0</v>
      </c>
      <c r="DK383" s="4">
        <f t="shared" ca="1" si="698"/>
        <v>0</v>
      </c>
      <c r="DL383" s="4">
        <f t="shared" ca="1" si="698"/>
        <v>0</v>
      </c>
      <c r="DM383" s="4">
        <f t="shared" ca="1" si="698"/>
        <v>0</v>
      </c>
      <c r="DN383" s="4">
        <f t="shared" ca="1" si="698"/>
        <v>0</v>
      </c>
      <c r="DO383" s="4">
        <f t="shared" ca="1" si="698"/>
        <v>0</v>
      </c>
      <c r="DP383" s="4">
        <f t="shared" ca="1" si="698"/>
        <v>0</v>
      </c>
      <c r="DQ383" s="4">
        <f t="shared" ca="1" si="698"/>
        <v>0</v>
      </c>
      <c r="DR383" s="4">
        <f t="shared" ca="1" si="698"/>
        <v>0</v>
      </c>
      <c r="DS383" s="4">
        <f t="shared" ca="1" si="698"/>
        <v>0</v>
      </c>
      <c r="DT383" s="4">
        <f t="shared" ca="1" si="698"/>
        <v>0</v>
      </c>
      <c r="DU383" s="4">
        <f t="shared" ca="1" si="698"/>
        <v>0</v>
      </c>
      <c r="DV383" s="4">
        <f t="shared" ca="1" si="698"/>
        <v>0</v>
      </c>
      <c r="DW383" s="4">
        <f t="shared" ca="1" si="698"/>
        <v>0</v>
      </c>
      <c r="DX383" s="4">
        <f t="shared" ca="1" si="698"/>
        <v>0</v>
      </c>
      <c r="DY383" s="4">
        <f t="shared" ca="1" si="698"/>
        <v>0</v>
      </c>
      <c r="DZ383" s="4">
        <f t="shared" ca="1" si="698"/>
        <v>0</v>
      </c>
      <c r="EA383" s="4">
        <f t="shared" ca="1" si="698"/>
        <v>0</v>
      </c>
      <c r="EB383" s="4">
        <f t="shared" ref="EB383:GM383" ca="1" si="699">IF(EB283&gt;0,(1-EB$374)*EB160,0)</f>
        <v>0</v>
      </c>
      <c r="EC383" s="4">
        <f t="shared" ca="1" si="699"/>
        <v>0</v>
      </c>
      <c r="ED383" s="4">
        <f t="shared" ca="1" si="699"/>
        <v>0</v>
      </c>
      <c r="EE383" s="4">
        <f t="shared" ca="1" si="699"/>
        <v>0</v>
      </c>
      <c r="EF383" s="4">
        <f t="shared" ca="1" si="699"/>
        <v>0</v>
      </c>
      <c r="EG383" s="4">
        <f t="shared" ca="1" si="699"/>
        <v>0</v>
      </c>
      <c r="EH383" s="4">
        <f t="shared" ca="1" si="699"/>
        <v>0</v>
      </c>
      <c r="EI383" s="4">
        <f t="shared" ca="1" si="699"/>
        <v>0</v>
      </c>
      <c r="EJ383" s="4">
        <f t="shared" ca="1" si="699"/>
        <v>0</v>
      </c>
      <c r="EK383" s="4">
        <f t="shared" ca="1" si="699"/>
        <v>0</v>
      </c>
      <c r="EL383" s="4">
        <f t="shared" ca="1" si="699"/>
        <v>0</v>
      </c>
      <c r="EM383" s="4">
        <f t="shared" ca="1" si="699"/>
        <v>0</v>
      </c>
      <c r="EN383" s="4">
        <f t="shared" ca="1" si="699"/>
        <v>0</v>
      </c>
      <c r="EO383" s="4">
        <f t="shared" ca="1" si="699"/>
        <v>0</v>
      </c>
      <c r="EP383" s="4">
        <f t="shared" ca="1" si="699"/>
        <v>0</v>
      </c>
      <c r="EQ383" s="4">
        <f t="shared" ca="1" si="699"/>
        <v>0</v>
      </c>
      <c r="ER383" s="4">
        <f t="shared" ca="1" si="699"/>
        <v>0</v>
      </c>
      <c r="ES383" s="4">
        <f t="shared" ca="1" si="699"/>
        <v>0</v>
      </c>
      <c r="ET383" s="4">
        <f t="shared" ca="1" si="699"/>
        <v>0</v>
      </c>
      <c r="EU383" s="4">
        <f t="shared" ca="1" si="699"/>
        <v>0</v>
      </c>
      <c r="EV383" s="4">
        <f t="shared" ca="1" si="699"/>
        <v>0</v>
      </c>
      <c r="EW383" s="4">
        <f t="shared" ca="1" si="699"/>
        <v>0</v>
      </c>
      <c r="EX383" s="4">
        <f t="shared" ca="1" si="699"/>
        <v>0</v>
      </c>
      <c r="EY383" s="4">
        <f t="shared" ca="1" si="699"/>
        <v>0</v>
      </c>
      <c r="EZ383" s="4">
        <f t="shared" ca="1" si="699"/>
        <v>0</v>
      </c>
      <c r="FA383" s="4">
        <f t="shared" ca="1" si="699"/>
        <v>0</v>
      </c>
      <c r="FB383" s="4">
        <f t="shared" ca="1" si="699"/>
        <v>0</v>
      </c>
      <c r="FC383" s="4">
        <f t="shared" ca="1" si="699"/>
        <v>0</v>
      </c>
      <c r="FD383" s="4">
        <f t="shared" ca="1" si="699"/>
        <v>0</v>
      </c>
      <c r="FE383" s="4">
        <f t="shared" ca="1" si="699"/>
        <v>0</v>
      </c>
      <c r="FF383" s="4">
        <f t="shared" ca="1" si="699"/>
        <v>0</v>
      </c>
      <c r="FG383" s="4">
        <f t="shared" ca="1" si="699"/>
        <v>0</v>
      </c>
      <c r="FH383" s="4">
        <f t="shared" ca="1" si="699"/>
        <v>0</v>
      </c>
      <c r="FI383" s="4">
        <f t="shared" ca="1" si="699"/>
        <v>0</v>
      </c>
      <c r="FJ383" s="4">
        <f t="shared" ca="1" si="699"/>
        <v>0</v>
      </c>
      <c r="FK383" s="4">
        <f t="shared" ca="1" si="699"/>
        <v>0</v>
      </c>
      <c r="FL383" s="4">
        <f t="shared" ca="1" si="699"/>
        <v>0</v>
      </c>
      <c r="FM383" s="4">
        <f t="shared" ca="1" si="699"/>
        <v>0</v>
      </c>
      <c r="FN383" s="4">
        <f t="shared" ca="1" si="699"/>
        <v>0</v>
      </c>
      <c r="FO383" s="4">
        <f t="shared" ca="1" si="699"/>
        <v>0</v>
      </c>
      <c r="FP383" s="4">
        <f t="shared" ca="1" si="699"/>
        <v>0</v>
      </c>
      <c r="FQ383" s="4">
        <f t="shared" ca="1" si="699"/>
        <v>0</v>
      </c>
      <c r="FR383" s="4">
        <f t="shared" ca="1" si="699"/>
        <v>0</v>
      </c>
      <c r="FS383" s="4">
        <f t="shared" ca="1" si="699"/>
        <v>0</v>
      </c>
      <c r="FT383" s="4">
        <f t="shared" ca="1" si="699"/>
        <v>0</v>
      </c>
      <c r="FU383" s="4">
        <f t="shared" ca="1" si="699"/>
        <v>0</v>
      </c>
      <c r="FV383" s="4">
        <f t="shared" ca="1" si="699"/>
        <v>0</v>
      </c>
      <c r="FW383" s="4">
        <f t="shared" ca="1" si="699"/>
        <v>0</v>
      </c>
      <c r="FX383" s="4">
        <f t="shared" ca="1" si="699"/>
        <v>0</v>
      </c>
      <c r="FY383" s="4">
        <f t="shared" ca="1" si="699"/>
        <v>0</v>
      </c>
      <c r="FZ383" s="4">
        <f t="shared" ca="1" si="699"/>
        <v>0</v>
      </c>
      <c r="GA383" s="4">
        <f t="shared" ca="1" si="699"/>
        <v>0</v>
      </c>
      <c r="GB383" s="4">
        <f t="shared" ca="1" si="699"/>
        <v>0</v>
      </c>
      <c r="GC383" s="4">
        <f t="shared" ca="1" si="699"/>
        <v>0</v>
      </c>
      <c r="GD383" s="4">
        <f t="shared" ca="1" si="699"/>
        <v>0</v>
      </c>
      <c r="GE383" s="4">
        <f t="shared" ca="1" si="699"/>
        <v>0</v>
      </c>
      <c r="GF383" s="4">
        <f t="shared" ca="1" si="699"/>
        <v>0</v>
      </c>
      <c r="GG383" s="4">
        <f t="shared" ca="1" si="699"/>
        <v>0</v>
      </c>
      <c r="GH383" s="4">
        <f t="shared" ca="1" si="699"/>
        <v>0</v>
      </c>
      <c r="GI383" s="4">
        <f t="shared" ca="1" si="699"/>
        <v>0</v>
      </c>
      <c r="GJ383" s="4">
        <f t="shared" ca="1" si="699"/>
        <v>0</v>
      </c>
      <c r="GK383" s="4">
        <f t="shared" ca="1" si="699"/>
        <v>0</v>
      </c>
      <c r="GL383" s="4">
        <f t="shared" ca="1" si="699"/>
        <v>0</v>
      </c>
      <c r="GM383" s="4">
        <f t="shared" ca="1" si="699"/>
        <v>0</v>
      </c>
      <c r="GN383" s="4">
        <f t="shared" ref="GN383:IV383" ca="1" si="700">IF(GN283&gt;0,(1-GN$374)*GN160,0)</f>
        <v>0</v>
      </c>
      <c r="GO383" s="4">
        <f t="shared" ca="1" si="700"/>
        <v>0</v>
      </c>
      <c r="GP383" s="4">
        <f t="shared" ca="1" si="700"/>
        <v>0</v>
      </c>
      <c r="GQ383" s="4">
        <f t="shared" ca="1" si="700"/>
        <v>0</v>
      </c>
      <c r="GR383" s="4">
        <f t="shared" ca="1" si="700"/>
        <v>0</v>
      </c>
      <c r="GS383" s="4">
        <f t="shared" ca="1" si="700"/>
        <v>0</v>
      </c>
      <c r="GT383" s="4">
        <f t="shared" ca="1" si="700"/>
        <v>0</v>
      </c>
      <c r="GU383" s="4">
        <f t="shared" ca="1" si="700"/>
        <v>0</v>
      </c>
      <c r="GV383" s="4">
        <f t="shared" ca="1" si="700"/>
        <v>0</v>
      </c>
      <c r="GW383" s="4">
        <f t="shared" ca="1" si="700"/>
        <v>0</v>
      </c>
      <c r="GX383" s="4">
        <f t="shared" ca="1" si="700"/>
        <v>0</v>
      </c>
      <c r="GY383" s="4">
        <f t="shared" ca="1" si="700"/>
        <v>0</v>
      </c>
      <c r="GZ383" s="4">
        <f t="shared" ca="1" si="700"/>
        <v>0</v>
      </c>
      <c r="HA383" s="4">
        <f t="shared" ca="1" si="700"/>
        <v>0</v>
      </c>
      <c r="HB383" s="4">
        <f t="shared" ca="1" si="700"/>
        <v>0</v>
      </c>
      <c r="HC383" s="4">
        <f t="shared" ca="1" si="700"/>
        <v>0</v>
      </c>
      <c r="HD383" s="4">
        <f t="shared" ca="1" si="700"/>
        <v>0</v>
      </c>
      <c r="HE383" s="4">
        <f t="shared" ca="1" si="700"/>
        <v>0</v>
      </c>
      <c r="HF383" s="4">
        <f t="shared" ca="1" si="700"/>
        <v>0</v>
      </c>
      <c r="HG383" s="4">
        <f t="shared" ca="1" si="700"/>
        <v>0</v>
      </c>
      <c r="HH383" s="4">
        <f t="shared" ca="1" si="700"/>
        <v>0</v>
      </c>
      <c r="HI383" s="4">
        <f t="shared" ca="1" si="700"/>
        <v>0</v>
      </c>
      <c r="HJ383" s="4">
        <f t="shared" ca="1" si="700"/>
        <v>0</v>
      </c>
      <c r="HK383" s="4">
        <f t="shared" ca="1" si="700"/>
        <v>0</v>
      </c>
      <c r="HL383" s="4">
        <f t="shared" ca="1" si="700"/>
        <v>0</v>
      </c>
      <c r="HM383" s="4">
        <f t="shared" ca="1" si="700"/>
        <v>0</v>
      </c>
      <c r="HN383" s="4">
        <f t="shared" ca="1" si="700"/>
        <v>0</v>
      </c>
      <c r="HO383" s="4">
        <f t="shared" ca="1" si="700"/>
        <v>0</v>
      </c>
      <c r="HP383" s="4">
        <f t="shared" ca="1" si="700"/>
        <v>0</v>
      </c>
      <c r="HQ383" s="4">
        <f t="shared" ca="1" si="700"/>
        <v>0</v>
      </c>
      <c r="HR383" s="4">
        <f t="shared" ca="1" si="700"/>
        <v>0</v>
      </c>
      <c r="HS383" s="4">
        <f t="shared" ca="1" si="700"/>
        <v>0</v>
      </c>
      <c r="HT383" s="4">
        <f t="shared" ca="1" si="700"/>
        <v>0</v>
      </c>
      <c r="HU383" s="4">
        <f t="shared" ca="1" si="700"/>
        <v>0</v>
      </c>
      <c r="HV383" s="4">
        <f t="shared" ca="1" si="700"/>
        <v>0</v>
      </c>
      <c r="HW383" s="4">
        <f t="shared" ca="1" si="700"/>
        <v>0</v>
      </c>
      <c r="HX383" s="4">
        <f t="shared" ca="1" si="700"/>
        <v>0</v>
      </c>
      <c r="HY383" s="4">
        <f t="shared" ca="1" si="700"/>
        <v>0</v>
      </c>
      <c r="HZ383" s="4">
        <f t="shared" ca="1" si="700"/>
        <v>0</v>
      </c>
      <c r="IA383" s="4">
        <f t="shared" ca="1" si="700"/>
        <v>0</v>
      </c>
      <c r="IB383" s="4">
        <f t="shared" ca="1" si="700"/>
        <v>0</v>
      </c>
      <c r="IC383" s="4">
        <f t="shared" ca="1" si="700"/>
        <v>0</v>
      </c>
      <c r="ID383" s="4">
        <f t="shared" ca="1" si="700"/>
        <v>0</v>
      </c>
      <c r="IE383" s="4">
        <f t="shared" ca="1" si="700"/>
        <v>0</v>
      </c>
      <c r="IF383" s="4">
        <f t="shared" ca="1" si="700"/>
        <v>0</v>
      </c>
      <c r="IG383" s="4">
        <f t="shared" ca="1" si="700"/>
        <v>0</v>
      </c>
      <c r="IH383" s="4">
        <f t="shared" ca="1" si="700"/>
        <v>0</v>
      </c>
      <c r="II383" s="4">
        <f t="shared" ca="1" si="700"/>
        <v>0</v>
      </c>
      <c r="IJ383" s="4">
        <f t="shared" ca="1" si="700"/>
        <v>0</v>
      </c>
      <c r="IK383" s="4">
        <f t="shared" ca="1" si="700"/>
        <v>0</v>
      </c>
      <c r="IL383" s="4">
        <f t="shared" ca="1" si="700"/>
        <v>0</v>
      </c>
      <c r="IM383" s="4">
        <f t="shared" ca="1" si="700"/>
        <v>0</v>
      </c>
      <c r="IN383" s="4">
        <f t="shared" ca="1" si="700"/>
        <v>0</v>
      </c>
      <c r="IO383" s="4">
        <f t="shared" ca="1" si="700"/>
        <v>0</v>
      </c>
      <c r="IP383" s="4">
        <f t="shared" ca="1" si="700"/>
        <v>0</v>
      </c>
      <c r="IQ383" s="4">
        <f t="shared" ca="1" si="700"/>
        <v>0</v>
      </c>
      <c r="IR383" s="4">
        <f t="shared" ca="1" si="700"/>
        <v>0</v>
      </c>
      <c r="IS383" s="4">
        <f t="shared" ca="1" si="700"/>
        <v>0</v>
      </c>
      <c r="IT383" s="4">
        <f t="shared" ca="1" si="700"/>
        <v>0</v>
      </c>
      <c r="IU383" s="4">
        <f t="shared" ca="1" si="700"/>
        <v>0</v>
      </c>
      <c r="IV383" s="4">
        <f t="shared" ca="1" si="700"/>
        <v>0</v>
      </c>
    </row>
    <row r="384" spans="1:256" x14ac:dyDescent="0.15">
      <c r="A384" s="24" t="s">
        <v>160</v>
      </c>
      <c r="B384" s="2" t="s">
        <v>27</v>
      </c>
      <c r="C384" s="4"/>
      <c r="D384" s="4">
        <f t="shared" ref="D384:BO384" ca="1" si="701">IF(D284&gt;0,(1-D$374)*D161,0)</f>
        <v>0</v>
      </c>
      <c r="E384" s="4">
        <f t="shared" ca="1" si="701"/>
        <v>0</v>
      </c>
      <c r="F384" s="4">
        <f t="shared" ca="1" si="701"/>
        <v>0</v>
      </c>
      <c r="G384" s="4">
        <f t="shared" ca="1" si="701"/>
        <v>0</v>
      </c>
      <c r="H384" s="4">
        <f t="shared" ca="1" si="701"/>
        <v>0</v>
      </c>
      <c r="I384" s="4">
        <f t="shared" ca="1" si="701"/>
        <v>0</v>
      </c>
      <c r="J384" s="4">
        <f t="shared" ca="1" si="701"/>
        <v>0</v>
      </c>
      <c r="K384" s="4">
        <f t="shared" ca="1" si="701"/>
        <v>0</v>
      </c>
      <c r="L384" s="4">
        <f t="shared" ca="1" si="701"/>
        <v>0</v>
      </c>
      <c r="M384" s="4">
        <f t="shared" ca="1" si="701"/>
        <v>0</v>
      </c>
      <c r="N384" s="4">
        <f t="shared" ca="1" si="701"/>
        <v>0</v>
      </c>
      <c r="O384" s="4">
        <f t="shared" ca="1" si="701"/>
        <v>0</v>
      </c>
      <c r="P384" s="4">
        <f t="shared" ca="1" si="701"/>
        <v>0</v>
      </c>
      <c r="Q384" s="4">
        <f t="shared" ca="1" si="701"/>
        <v>0</v>
      </c>
      <c r="R384" s="4">
        <f t="shared" ca="1" si="701"/>
        <v>0</v>
      </c>
      <c r="S384" s="4">
        <f t="shared" ca="1" si="701"/>
        <v>0</v>
      </c>
      <c r="T384" s="4">
        <f t="shared" ca="1" si="701"/>
        <v>0</v>
      </c>
      <c r="U384" s="4">
        <f t="shared" ca="1" si="701"/>
        <v>0</v>
      </c>
      <c r="V384" s="4">
        <f t="shared" ca="1" si="701"/>
        <v>0</v>
      </c>
      <c r="W384" s="4">
        <f t="shared" ca="1" si="701"/>
        <v>0</v>
      </c>
      <c r="X384" s="4">
        <f t="shared" ca="1" si="701"/>
        <v>0</v>
      </c>
      <c r="Y384" s="4">
        <f t="shared" ca="1" si="701"/>
        <v>0</v>
      </c>
      <c r="Z384" s="4">
        <f t="shared" ca="1" si="701"/>
        <v>0</v>
      </c>
      <c r="AA384" s="4">
        <f t="shared" ca="1" si="701"/>
        <v>0</v>
      </c>
      <c r="AB384" s="4">
        <f t="shared" ca="1" si="701"/>
        <v>0</v>
      </c>
      <c r="AC384" s="4">
        <f t="shared" ca="1" si="701"/>
        <v>0</v>
      </c>
      <c r="AD384" s="4">
        <f t="shared" ca="1" si="701"/>
        <v>0</v>
      </c>
      <c r="AE384" s="4">
        <f t="shared" ca="1" si="701"/>
        <v>0</v>
      </c>
      <c r="AF384" s="4">
        <f t="shared" ca="1" si="701"/>
        <v>0</v>
      </c>
      <c r="AG384" s="4">
        <f t="shared" ca="1" si="701"/>
        <v>0</v>
      </c>
      <c r="AH384" s="4">
        <f t="shared" ca="1" si="701"/>
        <v>0</v>
      </c>
      <c r="AI384" s="4">
        <f t="shared" ca="1" si="701"/>
        <v>0</v>
      </c>
      <c r="AJ384" s="4">
        <f t="shared" ca="1" si="701"/>
        <v>0</v>
      </c>
      <c r="AK384" s="4">
        <f t="shared" ca="1" si="701"/>
        <v>0</v>
      </c>
      <c r="AL384" s="4">
        <f t="shared" ca="1" si="701"/>
        <v>0</v>
      </c>
      <c r="AM384" s="4">
        <f t="shared" ca="1" si="701"/>
        <v>0</v>
      </c>
      <c r="AN384" s="4">
        <f t="shared" ca="1" si="701"/>
        <v>0</v>
      </c>
      <c r="AO384" s="4">
        <f t="shared" ca="1" si="701"/>
        <v>0</v>
      </c>
      <c r="AP384" s="4">
        <f t="shared" ca="1" si="701"/>
        <v>0</v>
      </c>
      <c r="AQ384" s="4">
        <f t="shared" ca="1" si="701"/>
        <v>0</v>
      </c>
      <c r="AR384" s="4">
        <f t="shared" ca="1" si="701"/>
        <v>0</v>
      </c>
      <c r="AS384" s="4">
        <f t="shared" ca="1" si="701"/>
        <v>0</v>
      </c>
      <c r="AT384" s="4">
        <f t="shared" ca="1" si="701"/>
        <v>0</v>
      </c>
      <c r="AU384" s="4">
        <f t="shared" ca="1" si="701"/>
        <v>0</v>
      </c>
      <c r="AV384" s="4">
        <f t="shared" ca="1" si="701"/>
        <v>0</v>
      </c>
      <c r="AW384" s="4">
        <f t="shared" ca="1" si="701"/>
        <v>0</v>
      </c>
      <c r="AX384" s="4">
        <f t="shared" ca="1" si="701"/>
        <v>0</v>
      </c>
      <c r="AY384" s="4">
        <f t="shared" ca="1" si="701"/>
        <v>0</v>
      </c>
      <c r="AZ384" s="4">
        <f t="shared" ca="1" si="701"/>
        <v>0</v>
      </c>
      <c r="BA384" s="4">
        <f t="shared" ca="1" si="701"/>
        <v>0</v>
      </c>
      <c r="BB384" s="4">
        <f t="shared" ca="1" si="701"/>
        <v>0</v>
      </c>
      <c r="BC384" s="4">
        <f t="shared" ca="1" si="701"/>
        <v>0</v>
      </c>
      <c r="BD384" s="4">
        <f t="shared" ca="1" si="701"/>
        <v>0</v>
      </c>
      <c r="BE384" s="4">
        <f t="shared" ca="1" si="701"/>
        <v>0</v>
      </c>
      <c r="BF384" s="4">
        <f t="shared" ca="1" si="701"/>
        <v>0</v>
      </c>
      <c r="BG384" s="4">
        <f t="shared" ca="1" si="701"/>
        <v>0</v>
      </c>
      <c r="BH384" s="4">
        <f t="shared" ca="1" si="701"/>
        <v>0</v>
      </c>
      <c r="BI384" s="4">
        <f t="shared" ca="1" si="701"/>
        <v>0</v>
      </c>
      <c r="BJ384" s="4">
        <f t="shared" ca="1" si="701"/>
        <v>0</v>
      </c>
      <c r="BK384" s="4">
        <f t="shared" ca="1" si="701"/>
        <v>0</v>
      </c>
      <c r="BL384" s="4">
        <f t="shared" ca="1" si="701"/>
        <v>0</v>
      </c>
      <c r="BM384" s="4">
        <f t="shared" ca="1" si="701"/>
        <v>0</v>
      </c>
      <c r="BN384" s="4">
        <f t="shared" ca="1" si="701"/>
        <v>0</v>
      </c>
      <c r="BO384" s="4">
        <f t="shared" ca="1" si="701"/>
        <v>0</v>
      </c>
      <c r="BP384" s="4">
        <f t="shared" ref="BP384:EA384" ca="1" si="702">IF(BP284&gt;0,(1-BP$374)*BP161,0)</f>
        <v>0</v>
      </c>
      <c r="BQ384" s="4">
        <f t="shared" ca="1" si="702"/>
        <v>0</v>
      </c>
      <c r="BR384" s="4">
        <f t="shared" ca="1" si="702"/>
        <v>0</v>
      </c>
      <c r="BS384" s="4">
        <f t="shared" ca="1" si="702"/>
        <v>0</v>
      </c>
      <c r="BT384" s="4">
        <f t="shared" ca="1" si="702"/>
        <v>0</v>
      </c>
      <c r="BU384" s="4">
        <f t="shared" ca="1" si="702"/>
        <v>0</v>
      </c>
      <c r="BV384" s="4">
        <f t="shared" ca="1" si="702"/>
        <v>0</v>
      </c>
      <c r="BW384" s="4">
        <f t="shared" ca="1" si="702"/>
        <v>0</v>
      </c>
      <c r="BX384" s="4">
        <f t="shared" ca="1" si="702"/>
        <v>0</v>
      </c>
      <c r="BY384" s="4">
        <f t="shared" ca="1" si="702"/>
        <v>0</v>
      </c>
      <c r="BZ384" s="4">
        <f t="shared" ca="1" si="702"/>
        <v>0</v>
      </c>
      <c r="CA384" s="4">
        <f t="shared" ca="1" si="702"/>
        <v>0</v>
      </c>
      <c r="CB384" s="4">
        <f t="shared" ca="1" si="702"/>
        <v>0</v>
      </c>
      <c r="CC384" s="4">
        <f t="shared" ca="1" si="702"/>
        <v>0</v>
      </c>
      <c r="CD384" s="4">
        <f t="shared" ca="1" si="702"/>
        <v>0</v>
      </c>
      <c r="CE384" s="4">
        <f t="shared" ca="1" si="702"/>
        <v>0</v>
      </c>
      <c r="CF384" s="4">
        <f t="shared" ca="1" si="702"/>
        <v>0</v>
      </c>
      <c r="CG384" s="4">
        <f t="shared" ca="1" si="702"/>
        <v>0</v>
      </c>
      <c r="CH384" s="4">
        <f t="shared" ca="1" si="702"/>
        <v>0</v>
      </c>
      <c r="CI384" s="4">
        <f t="shared" ca="1" si="702"/>
        <v>0</v>
      </c>
      <c r="CJ384" s="4">
        <f t="shared" ca="1" si="702"/>
        <v>0</v>
      </c>
      <c r="CK384" s="4">
        <f t="shared" ca="1" si="702"/>
        <v>0</v>
      </c>
      <c r="CL384" s="4">
        <f t="shared" ca="1" si="702"/>
        <v>0</v>
      </c>
      <c r="CM384" s="4">
        <f t="shared" ca="1" si="702"/>
        <v>0</v>
      </c>
      <c r="CN384" s="4">
        <f t="shared" ca="1" si="702"/>
        <v>0</v>
      </c>
      <c r="CO384" s="4">
        <f t="shared" ca="1" si="702"/>
        <v>0</v>
      </c>
      <c r="CP384" s="4">
        <f t="shared" ca="1" si="702"/>
        <v>0</v>
      </c>
      <c r="CQ384" s="4">
        <f t="shared" ca="1" si="702"/>
        <v>0</v>
      </c>
      <c r="CR384" s="4">
        <f t="shared" ca="1" si="702"/>
        <v>0</v>
      </c>
      <c r="CS384" s="4">
        <f t="shared" ca="1" si="702"/>
        <v>0</v>
      </c>
      <c r="CT384" s="4">
        <f t="shared" ca="1" si="702"/>
        <v>0</v>
      </c>
      <c r="CU384" s="4">
        <f t="shared" ca="1" si="702"/>
        <v>0</v>
      </c>
      <c r="CV384" s="4">
        <f t="shared" ca="1" si="702"/>
        <v>0</v>
      </c>
      <c r="CW384" s="4">
        <f t="shared" ca="1" si="702"/>
        <v>0</v>
      </c>
      <c r="CX384" s="4">
        <f t="shared" ca="1" si="702"/>
        <v>0</v>
      </c>
      <c r="CY384" s="4">
        <f t="shared" ca="1" si="702"/>
        <v>0</v>
      </c>
      <c r="CZ384" s="4">
        <f t="shared" ca="1" si="702"/>
        <v>0</v>
      </c>
      <c r="DA384" s="4">
        <f t="shared" ca="1" si="702"/>
        <v>0</v>
      </c>
      <c r="DB384" s="4">
        <f t="shared" ca="1" si="702"/>
        <v>0</v>
      </c>
      <c r="DC384" s="4">
        <f t="shared" ca="1" si="702"/>
        <v>0</v>
      </c>
      <c r="DD384" s="4">
        <f t="shared" ca="1" si="702"/>
        <v>0</v>
      </c>
      <c r="DE384" s="4">
        <f t="shared" ca="1" si="702"/>
        <v>0</v>
      </c>
      <c r="DF384" s="4">
        <f t="shared" ca="1" si="702"/>
        <v>0</v>
      </c>
      <c r="DG384" s="4">
        <f t="shared" ca="1" si="702"/>
        <v>0</v>
      </c>
      <c r="DH384" s="4">
        <f t="shared" ca="1" si="702"/>
        <v>0</v>
      </c>
      <c r="DI384" s="4">
        <f t="shared" ca="1" si="702"/>
        <v>0</v>
      </c>
      <c r="DJ384" s="4">
        <f t="shared" ca="1" si="702"/>
        <v>0</v>
      </c>
      <c r="DK384" s="4">
        <f t="shared" ca="1" si="702"/>
        <v>0</v>
      </c>
      <c r="DL384" s="4">
        <f t="shared" ca="1" si="702"/>
        <v>0</v>
      </c>
      <c r="DM384" s="4">
        <f t="shared" ca="1" si="702"/>
        <v>0</v>
      </c>
      <c r="DN384" s="4">
        <f t="shared" ca="1" si="702"/>
        <v>0</v>
      </c>
      <c r="DO384" s="4">
        <f t="shared" ca="1" si="702"/>
        <v>0</v>
      </c>
      <c r="DP384" s="4">
        <f t="shared" ca="1" si="702"/>
        <v>0</v>
      </c>
      <c r="DQ384" s="4">
        <f t="shared" ca="1" si="702"/>
        <v>0</v>
      </c>
      <c r="DR384" s="4">
        <f t="shared" ca="1" si="702"/>
        <v>0</v>
      </c>
      <c r="DS384" s="4">
        <f t="shared" ca="1" si="702"/>
        <v>0</v>
      </c>
      <c r="DT384" s="4">
        <f t="shared" ca="1" si="702"/>
        <v>0</v>
      </c>
      <c r="DU384" s="4">
        <f t="shared" ca="1" si="702"/>
        <v>0</v>
      </c>
      <c r="DV384" s="4">
        <f t="shared" ca="1" si="702"/>
        <v>0</v>
      </c>
      <c r="DW384" s="4">
        <f t="shared" ca="1" si="702"/>
        <v>0</v>
      </c>
      <c r="DX384" s="4">
        <f t="shared" ca="1" si="702"/>
        <v>0</v>
      </c>
      <c r="DY384" s="4">
        <f t="shared" ca="1" si="702"/>
        <v>0</v>
      </c>
      <c r="DZ384" s="4">
        <f t="shared" ca="1" si="702"/>
        <v>0</v>
      </c>
      <c r="EA384" s="4">
        <f t="shared" ca="1" si="702"/>
        <v>0</v>
      </c>
      <c r="EB384" s="4">
        <f t="shared" ref="EB384:GM384" ca="1" si="703">IF(EB284&gt;0,(1-EB$374)*EB161,0)</f>
        <v>0</v>
      </c>
      <c r="EC384" s="4">
        <f t="shared" ca="1" si="703"/>
        <v>0</v>
      </c>
      <c r="ED384" s="4">
        <f t="shared" ca="1" si="703"/>
        <v>0</v>
      </c>
      <c r="EE384" s="4">
        <f t="shared" ca="1" si="703"/>
        <v>0</v>
      </c>
      <c r="EF384" s="4">
        <f t="shared" ca="1" si="703"/>
        <v>0</v>
      </c>
      <c r="EG384" s="4">
        <f t="shared" ca="1" si="703"/>
        <v>0</v>
      </c>
      <c r="EH384" s="4">
        <f t="shared" ca="1" si="703"/>
        <v>0</v>
      </c>
      <c r="EI384" s="4">
        <f t="shared" ca="1" si="703"/>
        <v>0</v>
      </c>
      <c r="EJ384" s="4">
        <f t="shared" ca="1" si="703"/>
        <v>0</v>
      </c>
      <c r="EK384" s="4">
        <f t="shared" ca="1" si="703"/>
        <v>0</v>
      </c>
      <c r="EL384" s="4">
        <f t="shared" ca="1" si="703"/>
        <v>0</v>
      </c>
      <c r="EM384" s="4">
        <f t="shared" ca="1" si="703"/>
        <v>0</v>
      </c>
      <c r="EN384" s="4">
        <f t="shared" ca="1" si="703"/>
        <v>0</v>
      </c>
      <c r="EO384" s="4">
        <f t="shared" ca="1" si="703"/>
        <v>0</v>
      </c>
      <c r="EP384" s="4">
        <f t="shared" ca="1" si="703"/>
        <v>0</v>
      </c>
      <c r="EQ384" s="4">
        <f t="shared" ca="1" si="703"/>
        <v>0</v>
      </c>
      <c r="ER384" s="4">
        <f t="shared" ca="1" si="703"/>
        <v>0</v>
      </c>
      <c r="ES384" s="4">
        <f t="shared" ca="1" si="703"/>
        <v>0</v>
      </c>
      <c r="ET384" s="4">
        <f t="shared" ca="1" si="703"/>
        <v>0</v>
      </c>
      <c r="EU384" s="4">
        <f t="shared" ca="1" si="703"/>
        <v>0</v>
      </c>
      <c r="EV384" s="4">
        <f t="shared" ca="1" si="703"/>
        <v>0</v>
      </c>
      <c r="EW384" s="4">
        <f t="shared" ca="1" si="703"/>
        <v>0</v>
      </c>
      <c r="EX384" s="4">
        <f t="shared" ca="1" si="703"/>
        <v>0</v>
      </c>
      <c r="EY384" s="4">
        <f t="shared" ca="1" si="703"/>
        <v>0</v>
      </c>
      <c r="EZ384" s="4">
        <f t="shared" ca="1" si="703"/>
        <v>0</v>
      </c>
      <c r="FA384" s="4">
        <f t="shared" ca="1" si="703"/>
        <v>0</v>
      </c>
      <c r="FB384" s="4">
        <f t="shared" ca="1" si="703"/>
        <v>0</v>
      </c>
      <c r="FC384" s="4">
        <f t="shared" ca="1" si="703"/>
        <v>0</v>
      </c>
      <c r="FD384" s="4">
        <f t="shared" ca="1" si="703"/>
        <v>0</v>
      </c>
      <c r="FE384" s="4">
        <f t="shared" ca="1" si="703"/>
        <v>0</v>
      </c>
      <c r="FF384" s="4">
        <f t="shared" ca="1" si="703"/>
        <v>0</v>
      </c>
      <c r="FG384" s="4">
        <f t="shared" ca="1" si="703"/>
        <v>0</v>
      </c>
      <c r="FH384" s="4">
        <f t="shared" ca="1" si="703"/>
        <v>0</v>
      </c>
      <c r="FI384" s="4">
        <f t="shared" ca="1" si="703"/>
        <v>0</v>
      </c>
      <c r="FJ384" s="4">
        <f t="shared" ca="1" si="703"/>
        <v>0</v>
      </c>
      <c r="FK384" s="4">
        <f t="shared" ca="1" si="703"/>
        <v>0</v>
      </c>
      <c r="FL384" s="4">
        <f t="shared" ca="1" si="703"/>
        <v>0</v>
      </c>
      <c r="FM384" s="4">
        <f t="shared" ca="1" si="703"/>
        <v>0</v>
      </c>
      <c r="FN384" s="4">
        <f t="shared" ca="1" si="703"/>
        <v>0</v>
      </c>
      <c r="FO384" s="4">
        <f t="shared" ca="1" si="703"/>
        <v>0</v>
      </c>
      <c r="FP384" s="4">
        <f t="shared" ca="1" si="703"/>
        <v>0</v>
      </c>
      <c r="FQ384" s="4">
        <f t="shared" ca="1" si="703"/>
        <v>0</v>
      </c>
      <c r="FR384" s="4">
        <f t="shared" ca="1" si="703"/>
        <v>0</v>
      </c>
      <c r="FS384" s="4">
        <f t="shared" ca="1" si="703"/>
        <v>0</v>
      </c>
      <c r="FT384" s="4">
        <f t="shared" ca="1" si="703"/>
        <v>0</v>
      </c>
      <c r="FU384" s="4">
        <f t="shared" ca="1" si="703"/>
        <v>0</v>
      </c>
      <c r="FV384" s="4">
        <f t="shared" ca="1" si="703"/>
        <v>0</v>
      </c>
      <c r="FW384" s="4">
        <f t="shared" ca="1" si="703"/>
        <v>0</v>
      </c>
      <c r="FX384" s="4">
        <f t="shared" ca="1" si="703"/>
        <v>0</v>
      </c>
      <c r="FY384" s="4">
        <f t="shared" ca="1" si="703"/>
        <v>0</v>
      </c>
      <c r="FZ384" s="4">
        <f t="shared" ca="1" si="703"/>
        <v>0</v>
      </c>
      <c r="GA384" s="4">
        <f t="shared" ca="1" si="703"/>
        <v>0</v>
      </c>
      <c r="GB384" s="4">
        <f t="shared" ca="1" si="703"/>
        <v>0</v>
      </c>
      <c r="GC384" s="4">
        <f t="shared" ca="1" si="703"/>
        <v>0</v>
      </c>
      <c r="GD384" s="4">
        <f t="shared" ca="1" si="703"/>
        <v>0</v>
      </c>
      <c r="GE384" s="4">
        <f t="shared" ca="1" si="703"/>
        <v>0</v>
      </c>
      <c r="GF384" s="4">
        <f t="shared" ca="1" si="703"/>
        <v>0</v>
      </c>
      <c r="GG384" s="4">
        <f t="shared" ca="1" si="703"/>
        <v>0</v>
      </c>
      <c r="GH384" s="4">
        <f t="shared" ca="1" si="703"/>
        <v>0</v>
      </c>
      <c r="GI384" s="4">
        <f t="shared" ca="1" si="703"/>
        <v>0</v>
      </c>
      <c r="GJ384" s="4">
        <f t="shared" ca="1" si="703"/>
        <v>0</v>
      </c>
      <c r="GK384" s="4">
        <f t="shared" ca="1" si="703"/>
        <v>0</v>
      </c>
      <c r="GL384" s="4">
        <f t="shared" ca="1" si="703"/>
        <v>0</v>
      </c>
      <c r="GM384" s="4">
        <f t="shared" ca="1" si="703"/>
        <v>0</v>
      </c>
      <c r="GN384" s="4">
        <f t="shared" ref="GN384:IV384" ca="1" si="704">IF(GN284&gt;0,(1-GN$374)*GN161,0)</f>
        <v>0</v>
      </c>
      <c r="GO384" s="4">
        <f t="shared" ca="1" si="704"/>
        <v>0</v>
      </c>
      <c r="GP384" s="4">
        <f t="shared" ca="1" si="704"/>
        <v>0</v>
      </c>
      <c r="GQ384" s="4">
        <f t="shared" ca="1" si="704"/>
        <v>0</v>
      </c>
      <c r="GR384" s="4">
        <f t="shared" ca="1" si="704"/>
        <v>0</v>
      </c>
      <c r="GS384" s="4">
        <f t="shared" ca="1" si="704"/>
        <v>0</v>
      </c>
      <c r="GT384" s="4">
        <f t="shared" ca="1" si="704"/>
        <v>0</v>
      </c>
      <c r="GU384" s="4">
        <f t="shared" ca="1" si="704"/>
        <v>0</v>
      </c>
      <c r="GV384" s="4">
        <f t="shared" ca="1" si="704"/>
        <v>0</v>
      </c>
      <c r="GW384" s="4">
        <f t="shared" ca="1" si="704"/>
        <v>0</v>
      </c>
      <c r="GX384" s="4">
        <f t="shared" ca="1" si="704"/>
        <v>0</v>
      </c>
      <c r="GY384" s="4">
        <f t="shared" ca="1" si="704"/>
        <v>0</v>
      </c>
      <c r="GZ384" s="4">
        <f t="shared" ca="1" si="704"/>
        <v>0</v>
      </c>
      <c r="HA384" s="4">
        <f t="shared" ca="1" si="704"/>
        <v>0</v>
      </c>
      <c r="HB384" s="4">
        <f t="shared" ca="1" si="704"/>
        <v>0</v>
      </c>
      <c r="HC384" s="4">
        <f t="shared" ca="1" si="704"/>
        <v>0</v>
      </c>
      <c r="HD384" s="4">
        <f t="shared" ca="1" si="704"/>
        <v>0</v>
      </c>
      <c r="HE384" s="4">
        <f t="shared" ca="1" si="704"/>
        <v>0</v>
      </c>
      <c r="HF384" s="4">
        <f t="shared" ca="1" si="704"/>
        <v>0</v>
      </c>
      <c r="HG384" s="4">
        <f t="shared" ca="1" si="704"/>
        <v>0</v>
      </c>
      <c r="HH384" s="4">
        <f t="shared" ca="1" si="704"/>
        <v>0</v>
      </c>
      <c r="HI384" s="4">
        <f t="shared" ca="1" si="704"/>
        <v>0</v>
      </c>
      <c r="HJ384" s="4">
        <f t="shared" ca="1" si="704"/>
        <v>0</v>
      </c>
      <c r="HK384" s="4">
        <f t="shared" ca="1" si="704"/>
        <v>0</v>
      </c>
      <c r="HL384" s="4">
        <f t="shared" ca="1" si="704"/>
        <v>0</v>
      </c>
      <c r="HM384" s="4">
        <f t="shared" ca="1" si="704"/>
        <v>0</v>
      </c>
      <c r="HN384" s="4">
        <f t="shared" ca="1" si="704"/>
        <v>0</v>
      </c>
      <c r="HO384" s="4">
        <f t="shared" ca="1" si="704"/>
        <v>0</v>
      </c>
      <c r="HP384" s="4">
        <f t="shared" ca="1" si="704"/>
        <v>0</v>
      </c>
      <c r="HQ384" s="4">
        <f t="shared" ca="1" si="704"/>
        <v>0</v>
      </c>
      <c r="HR384" s="4">
        <f t="shared" ca="1" si="704"/>
        <v>0</v>
      </c>
      <c r="HS384" s="4">
        <f t="shared" ca="1" si="704"/>
        <v>0</v>
      </c>
      <c r="HT384" s="4">
        <f t="shared" ca="1" si="704"/>
        <v>0</v>
      </c>
      <c r="HU384" s="4">
        <f t="shared" ca="1" si="704"/>
        <v>0</v>
      </c>
      <c r="HV384" s="4">
        <f t="shared" ca="1" si="704"/>
        <v>0</v>
      </c>
      <c r="HW384" s="4">
        <f t="shared" ca="1" si="704"/>
        <v>0</v>
      </c>
      <c r="HX384" s="4">
        <f t="shared" ca="1" si="704"/>
        <v>0</v>
      </c>
      <c r="HY384" s="4">
        <f t="shared" ca="1" si="704"/>
        <v>0</v>
      </c>
      <c r="HZ384" s="4">
        <f t="shared" ca="1" si="704"/>
        <v>0</v>
      </c>
      <c r="IA384" s="4">
        <f t="shared" ca="1" si="704"/>
        <v>0</v>
      </c>
      <c r="IB384" s="4">
        <f t="shared" ca="1" si="704"/>
        <v>0</v>
      </c>
      <c r="IC384" s="4">
        <f t="shared" ca="1" si="704"/>
        <v>0</v>
      </c>
      <c r="ID384" s="4">
        <f t="shared" ca="1" si="704"/>
        <v>0</v>
      </c>
      <c r="IE384" s="4">
        <f t="shared" ca="1" si="704"/>
        <v>0</v>
      </c>
      <c r="IF384" s="4">
        <f t="shared" ca="1" si="704"/>
        <v>0</v>
      </c>
      <c r="IG384" s="4">
        <f t="shared" ca="1" si="704"/>
        <v>0</v>
      </c>
      <c r="IH384" s="4">
        <f t="shared" ca="1" si="704"/>
        <v>0</v>
      </c>
      <c r="II384" s="4">
        <f t="shared" ca="1" si="704"/>
        <v>0</v>
      </c>
      <c r="IJ384" s="4">
        <f t="shared" ca="1" si="704"/>
        <v>0</v>
      </c>
      <c r="IK384" s="4">
        <f t="shared" ca="1" si="704"/>
        <v>0</v>
      </c>
      <c r="IL384" s="4">
        <f t="shared" ca="1" si="704"/>
        <v>0</v>
      </c>
      <c r="IM384" s="4">
        <f t="shared" ca="1" si="704"/>
        <v>0</v>
      </c>
      <c r="IN384" s="4">
        <f t="shared" ca="1" si="704"/>
        <v>0</v>
      </c>
      <c r="IO384" s="4">
        <f t="shared" ca="1" si="704"/>
        <v>0</v>
      </c>
      <c r="IP384" s="4">
        <f t="shared" ca="1" si="704"/>
        <v>0</v>
      </c>
      <c r="IQ384" s="4">
        <f t="shared" ca="1" si="704"/>
        <v>0</v>
      </c>
      <c r="IR384" s="4">
        <f t="shared" ca="1" si="704"/>
        <v>0</v>
      </c>
      <c r="IS384" s="4">
        <f t="shared" ca="1" si="704"/>
        <v>0</v>
      </c>
      <c r="IT384" s="4">
        <f t="shared" ca="1" si="704"/>
        <v>0</v>
      </c>
      <c r="IU384" s="4">
        <f t="shared" ca="1" si="704"/>
        <v>0</v>
      </c>
      <c r="IV384" s="4">
        <f t="shared" ca="1" si="704"/>
        <v>0</v>
      </c>
    </row>
    <row r="385" spans="1:256" x14ac:dyDescent="0.15">
      <c r="A385" s="24" t="s">
        <v>161</v>
      </c>
      <c r="B385" s="2" t="s">
        <v>27</v>
      </c>
      <c r="C385" s="4"/>
      <c r="D385" s="4">
        <f t="shared" ref="D385:BO385" ca="1" si="705">IF(D285&gt;0,(1-D$374)*D162,0)</f>
        <v>0</v>
      </c>
      <c r="E385" s="4">
        <f t="shared" ca="1" si="705"/>
        <v>0</v>
      </c>
      <c r="F385" s="4">
        <f t="shared" ca="1" si="705"/>
        <v>0</v>
      </c>
      <c r="G385" s="4">
        <f t="shared" ca="1" si="705"/>
        <v>0</v>
      </c>
      <c r="H385" s="4">
        <f t="shared" ca="1" si="705"/>
        <v>0</v>
      </c>
      <c r="I385" s="4">
        <f t="shared" ca="1" si="705"/>
        <v>0</v>
      </c>
      <c r="J385" s="4">
        <f t="shared" ca="1" si="705"/>
        <v>0</v>
      </c>
      <c r="K385" s="4">
        <f t="shared" ca="1" si="705"/>
        <v>0</v>
      </c>
      <c r="L385" s="4">
        <f t="shared" ca="1" si="705"/>
        <v>0</v>
      </c>
      <c r="M385" s="4">
        <f t="shared" ca="1" si="705"/>
        <v>0</v>
      </c>
      <c r="N385" s="4">
        <f t="shared" ca="1" si="705"/>
        <v>0</v>
      </c>
      <c r="O385" s="4">
        <f t="shared" ca="1" si="705"/>
        <v>0</v>
      </c>
      <c r="P385" s="4">
        <f t="shared" ca="1" si="705"/>
        <v>0</v>
      </c>
      <c r="Q385" s="4">
        <f t="shared" ca="1" si="705"/>
        <v>0</v>
      </c>
      <c r="R385" s="4">
        <f t="shared" ca="1" si="705"/>
        <v>0</v>
      </c>
      <c r="S385" s="4">
        <f t="shared" ca="1" si="705"/>
        <v>0</v>
      </c>
      <c r="T385" s="4">
        <f t="shared" ca="1" si="705"/>
        <v>0</v>
      </c>
      <c r="U385" s="4">
        <f t="shared" ca="1" si="705"/>
        <v>0</v>
      </c>
      <c r="V385" s="4">
        <f t="shared" ca="1" si="705"/>
        <v>0</v>
      </c>
      <c r="W385" s="4">
        <f t="shared" ca="1" si="705"/>
        <v>0</v>
      </c>
      <c r="X385" s="4">
        <f t="shared" ca="1" si="705"/>
        <v>0</v>
      </c>
      <c r="Y385" s="4">
        <f t="shared" ca="1" si="705"/>
        <v>0</v>
      </c>
      <c r="Z385" s="4">
        <f t="shared" ca="1" si="705"/>
        <v>0</v>
      </c>
      <c r="AA385" s="4">
        <f t="shared" ca="1" si="705"/>
        <v>0</v>
      </c>
      <c r="AB385" s="4">
        <f t="shared" ca="1" si="705"/>
        <v>0</v>
      </c>
      <c r="AC385" s="4">
        <f t="shared" ca="1" si="705"/>
        <v>0</v>
      </c>
      <c r="AD385" s="4">
        <f t="shared" ca="1" si="705"/>
        <v>0</v>
      </c>
      <c r="AE385" s="4">
        <f t="shared" ca="1" si="705"/>
        <v>0</v>
      </c>
      <c r="AF385" s="4">
        <f t="shared" ca="1" si="705"/>
        <v>0</v>
      </c>
      <c r="AG385" s="4">
        <f t="shared" ca="1" si="705"/>
        <v>0</v>
      </c>
      <c r="AH385" s="4">
        <f t="shared" ca="1" si="705"/>
        <v>0</v>
      </c>
      <c r="AI385" s="4">
        <f t="shared" ca="1" si="705"/>
        <v>0</v>
      </c>
      <c r="AJ385" s="4">
        <f t="shared" ca="1" si="705"/>
        <v>0</v>
      </c>
      <c r="AK385" s="4">
        <f t="shared" ca="1" si="705"/>
        <v>0</v>
      </c>
      <c r="AL385" s="4">
        <f t="shared" ca="1" si="705"/>
        <v>0</v>
      </c>
      <c r="AM385" s="4">
        <f t="shared" ca="1" si="705"/>
        <v>0</v>
      </c>
      <c r="AN385" s="4">
        <f t="shared" ca="1" si="705"/>
        <v>0</v>
      </c>
      <c r="AO385" s="4">
        <f t="shared" ca="1" si="705"/>
        <v>0</v>
      </c>
      <c r="AP385" s="4">
        <f t="shared" ca="1" si="705"/>
        <v>0</v>
      </c>
      <c r="AQ385" s="4">
        <f t="shared" ca="1" si="705"/>
        <v>0</v>
      </c>
      <c r="AR385" s="4">
        <f t="shared" ca="1" si="705"/>
        <v>0</v>
      </c>
      <c r="AS385" s="4">
        <f t="shared" ca="1" si="705"/>
        <v>0</v>
      </c>
      <c r="AT385" s="4">
        <f t="shared" ca="1" si="705"/>
        <v>0</v>
      </c>
      <c r="AU385" s="4">
        <f t="shared" ca="1" si="705"/>
        <v>0</v>
      </c>
      <c r="AV385" s="4">
        <f t="shared" ca="1" si="705"/>
        <v>0</v>
      </c>
      <c r="AW385" s="4">
        <f t="shared" ca="1" si="705"/>
        <v>0</v>
      </c>
      <c r="AX385" s="4">
        <f t="shared" ca="1" si="705"/>
        <v>0</v>
      </c>
      <c r="AY385" s="4">
        <f t="shared" ca="1" si="705"/>
        <v>0</v>
      </c>
      <c r="AZ385" s="4">
        <f t="shared" ca="1" si="705"/>
        <v>0</v>
      </c>
      <c r="BA385" s="4">
        <f t="shared" ca="1" si="705"/>
        <v>0</v>
      </c>
      <c r="BB385" s="4">
        <f t="shared" ca="1" si="705"/>
        <v>0</v>
      </c>
      <c r="BC385" s="4">
        <f t="shared" ca="1" si="705"/>
        <v>0</v>
      </c>
      <c r="BD385" s="4">
        <f t="shared" ca="1" si="705"/>
        <v>0</v>
      </c>
      <c r="BE385" s="4">
        <f t="shared" ca="1" si="705"/>
        <v>0</v>
      </c>
      <c r="BF385" s="4">
        <f t="shared" ca="1" si="705"/>
        <v>0</v>
      </c>
      <c r="BG385" s="4">
        <f t="shared" ca="1" si="705"/>
        <v>0</v>
      </c>
      <c r="BH385" s="4">
        <f t="shared" ca="1" si="705"/>
        <v>0</v>
      </c>
      <c r="BI385" s="4">
        <f t="shared" ca="1" si="705"/>
        <v>0</v>
      </c>
      <c r="BJ385" s="4">
        <f t="shared" ca="1" si="705"/>
        <v>0</v>
      </c>
      <c r="BK385" s="4">
        <f t="shared" ca="1" si="705"/>
        <v>0</v>
      </c>
      <c r="BL385" s="4">
        <f t="shared" ca="1" si="705"/>
        <v>0</v>
      </c>
      <c r="BM385" s="4">
        <f t="shared" ca="1" si="705"/>
        <v>0</v>
      </c>
      <c r="BN385" s="4">
        <f t="shared" ca="1" si="705"/>
        <v>0</v>
      </c>
      <c r="BO385" s="4">
        <f t="shared" ca="1" si="705"/>
        <v>0</v>
      </c>
      <c r="BP385" s="4">
        <f t="shared" ref="BP385:EA385" ca="1" si="706">IF(BP285&gt;0,(1-BP$374)*BP162,0)</f>
        <v>0</v>
      </c>
      <c r="BQ385" s="4">
        <f t="shared" ca="1" si="706"/>
        <v>0</v>
      </c>
      <c r="BR385" s="4">
        <f t="shared" ca="1" si="706"/>
        <v>0</v>
      </c>
      <c r="BS385" s="4">
        <f t="shared" ca="1" si="706"/>
        <v>0</v>
      </c>
      <c r="BT385" s="4">
        <f t="shared" ca="1" si="706"/>
        <v>0</v>
      </c>
      <c r="BU385" s="4">
        <f t="shared" ca="1" si="706"/>
        <v>0</v>
      </c>
      <c r="BV385" s="4">
        <f t="shared" ca="1" si="706"/>
        <v>0</v>
      </c>
      <c r="BW385" s="4">
        <f t="shared" ca="1" si="706"/>
        <v>0</v>
      </c>
      <c r="BX385" s="4">
        <f t="shared" ca="1" si="706"/>
        <v>0</v>
      </c>
      <c r="BY385" s="4">
        <f t="shared" ca="1" si="706"/>
        <v>0</v>
      </c>
      <c r="BZ385" s="4">
        <f t="shared" ca="1" si="706"/>
        <v>0</v>
      </c>
      <c r="CA385" s="4">
        <f t="shared" ca="1" si="706"/>
        <v>0</v>
      </c>
      <c r="CB385" s="4">
        <f t="shared" ca="1" si="706"/>
        <v>0</v>
      </c>
      <c r="CC385" s="4">
        <f t="shared" ca="1" si="706"/>
        <v>0</v>
      </c>
      <c r="CD385" s="4">
        <f t="shared" ca="1" si="706"/>
        <v>0</v>
      </c>
      <c r="CE385" s="4">
        <f t="shared" ca="1" si="706"/>
        <v>0</v>
      </c>
      <c r="CF385" s="4">
        <f t="shared" ca="1" si="706"/>
        <v>0</v>
      </c>
      <c r="CG385" s="4">
        <f t="shared" ca="1" si="706"/>
        <v>0</v>
      </c>
      <c r="CH385" s="4">
        <f t="shared" ca="1" si="706"/>
        <v>0</v>
      </c>
      <c r="CI385" s="4">
        <f t="shared" ca="1" si="706"/>
        <v>0</v>
      </c>
      <c r="CJ385" s="4">
        <f t="shared" ca="1" si="706"/>
        <v>0</v>
      </c>
      <c r="CK385" s="4">
        <f t="shared" ca="1" si="706"/>
        <v>0</v>
      </c>
      <c r="CL385" s="4">
        <f t="shared" ca="1" si="706"/>
        <v>0</v>
      </c>
      <c r="CM385" s="4">
        <f t="shared" ca="1" si="706"/>
        <v>0</v>
      </c>
      <c r="CN385" s="4">
        <f t="shared" ca="1" si="706"/>
        <v>0</v>
      </c>
      <c r="CO385" s="4">
        <f t="shared" ca="1" si="706"/>
        <v>0</v>
      </c>
      <c r="CP385" s="4">
        <f t="shared" ca="1" si="706"/>
        <v>0</v>
      </c>
      <c r="CQ385" s="4">
        <f t="shared" ca="1" si="706"/>
        <v>0</v>
      </c>
      <c r="CR385" s="4">
        <f t="shared" ca="1" si="706"/>
        <v>0</v>
      </c>
      <c r="CS385" s="4">
        <f t="shared" ca="1" si="706"/>
        <v>0</v>
      </c>
      <c r="CT385" s="4">
        <f t="shared" ca="1" si="706"/>
        <v>0</v>
      </c>
      <c r="CU385" s="4">
        <f t="shared" ca="1" si="706"/>
        <v>0</v>
      </c>
      <c r="CV385" s="4">
        <f t="shared" ca="1" si="706"/>
        <v>0</v>
      </c>
      <c r="CW385" s="4">
        <f t="shared" ca="1" si="706"/>
        <v>0</v>
      </c>
      <c r="CX385" s="4">
        <f t="shared" ca="1" si="706"/>
        <v>0</v>
      </c>
      <c r="CY385" s="4">
        <f t="shared" ca="1" si="706"/>
        <v>0</v>
      </c>
      <c r="CZ385" s="4">
        <f t="shared" ca="1" si="706"/>
        <v>0</v>
      </c>
      <c r="DA385" s="4">
        <f t="shared" ca="1" si="706"/>
        <v>0</v>
      </c>
      <c r="DB385" s="4">
        <f t="shared" ca="1" si="706"/>
        <v>0</v>
      </c>
      <c r="DC385" s="4">
        <f t="shared" ca="1" si="706"/>
        <v>0</v>
      </c>
      <c r="DD385" s="4">
        <f t="shared" ca="1" si="706"/>
        <v>0</v>
      </c>
      <c r="DE385" s="4">
        <f t="shared" ca="1" si="706"/>
        <v>0</v>
      </c>
      <c r="DF385" s="4">
        <f t="shared" ca="1" si="706"/>
        <v>0</v>
      </c>
      <c r="DG385" s="4">
        <f t="shared" ca="1" si="706"/>
        <v>0</v>
      </c>
      <c r="DH385" s="4">
        <f t="shared" ca="1" si="706"/>
        <v>0</v>
      </c>
      <c r="DI385" s="4">
        <f t="shared" ca="1" si="706"/>
        <v>0</v>
      </c>
      <c r="DJ385" s="4">
        <f t="shared" ca="1" si="706"/>
        <v>0</v>
      </c>
      <c r="DK385" s="4">
        <f t="shared" ca="1" si="706"/>
        <v>0</v>
      </c>
      <c r="DL385" s="4">
        <f t="shared" ca="1" si="706"/>
        <v>0</v>
      </c>
      <c r="DM385" s="4">
        <f t="shared" ca="1" si="706"/>
        <v>0</v>
      </c>
      <c r="DN385" s="4">
        <f t="shared" ca="1" si="706"/>
        <v>0</v>
      </c>
      <c r="DO385" s="4">
        <f t="shared" ca="1" si="706"/>
        <v>0</v>
      </c>
      <c r="DP385" s="4">
        <f t="shared" ca="1" si="706"/>
        <v>0</v>
      </c>
      <c r="DQ385" s="4">
        <f t="shared" ca="1" si="706"/>
        <v>0</v>
      </c>
      <c r="DR385" s="4">
        <f t="shared" ca="1" si="706"/>
        <v>0</v>
      </c>
      <c r="DS385" s="4">
        <f t="shared" ca="1" si="706"/>
        <v>0</v>
      </c>
      <c r="DT385" s="4">
        <f t="shared" ca="1" si="706"/>
        <v>0</v>
      </c>
      <c r="DU385" s="4">
        <f t="shared" ca="1" si="706"/>
        <v>0</v>
      </c>
      <c r="DV385" s="4">
        <f t="shared" ca="1" si="706"/>
        <v>0</v>
      </c>
      <c r="DW385" s="4">
        <f t="shared" ca="1" si="706"/>
        <v>0</v>
      </c>
      <c r="DX385" s="4">
        <f t="shared" ca="1" si="706"/>
        <v>0</v>
      </c>
      <c r="DY385" s="4">
        <f t="shared" ca="1" si="706"/>
        <v>0</v>
      </c>
      <c r="DZ385" s="4">
        <f t="shared" ca="1" si="706"/>
        <v>0</v>
      </c>
      <c r="EA385" s="4">
        <f t="shared" ca="1" si="706"/>
        <v>0</v>
      </c>
      <c r="EB385" s="4">
        <f t="shared" ref="EB385:GM385" ca="1" si="707">IF(EB285&gt;0,(1-EB$374)*EB162,0)</f>
        <v>0</v>
      </c>
      <c r="EC385" s="4">
        <f t="shared" ca="1" si="707"/>
        <v>0</v>
      </c>
      <c r="ED385" s="4">
        <f t="shared" ca="1" si="707"/>
        <v>0</v>
      </c>
      <c r="EE385" s="4">
        <f t="shared" ca="1" si="707"/>
        <v>0</v>
      </c>
      <c r="EF385" s="4">
        <f t="shared" ca="1" si="707"/>
        <v>0</v>
      </c>
      <c r="EG385" s="4">
        <f t="shared" ca="1" si="707"/>
        <v>0</v>
      </c>
      <c r="EH385" s="4">
        <f t="shared" ca="1" si="707"/>
        <v>0</v>
      </c>
      <c r="EI385" s="4">
        <f t="shared" ca="1" si="707"/>
        <v>0</v>
      </c>
      <c r="EJ385" s="4">
        <f t="shared" ca="1" si="707"/>
        <v>0</v>
      </c>
      <c r="EK385" s="4">
        <f t="shared" ca="1" si="707"/>
        <v>0</v>
      </c>
      <c r="EL385" s="4">
        <f t="shared" ca="1" si="707"/>
        <v>0</v>
      </c>
      <c r="EM385" s="4">
        <f t="shared" ca="1" si="707"/>
        <v>0</v>
      </c>
      <c r="EN385" s="4">
        <f t="shared" ca="1" si="707"/>
        <v>0</v>
      </c>
      <c r="EO385" s="4">
        <f t="shared" ca="1" si="707"/>
        <v>0</v>
      </c>
      <c r="EP385" s="4">
        <f t="shared" ca="1" si="707"/>
        <v>0</v>
      </c>
      <c r="EQ385" s="4">
        <f t="shared" ca="1" si="707"/>
        <v>0</v>
      </c>
      <c r="ER385" s="4">
        <f t="shared" ca="1" si="707"/>
        <v>0</v>
      </c>
      <c r="ES385" s="4">
        <f t="shared" ca="1" si="707"/>
        <v>0</v>
      </c>
      <c r="ET385" s="4">
        <f t="shared" ca="1" si="707"/>
        <v>0</v>
      </c>
      <c r="EU385" s="4">
        <f t="shared" ca="1" si="707"/>
        <v>0</v>
      </c>
      <c r="EV385" s="4">
        <f t="shared" ca="1" si="707"/>
        <v>0</v>
      </c>
      <c r="EW385" s="4">
        <f t="shared" ca="1" si="707"/>
        <v>0</v>
      </c>
      <c r="EX385" s="4">
        <f t="shared" ca="1" si="707"/>
        <v>0</v>
      </c>
      <c r="EY385" s="4">
        <f t="shared" ca="1" si="707"/>
        <v>0</v>
      </c>
      <c r="EZ385" s="4">
        <f t="shared" ca="1" si="707"/>
        <v>0</v>
      </c>
      <c r="FA385" s="4">
        <f t="shared" ca="1" si="707"/>
        <v>0</v>
      </c>
      <c r="FB385" s="4">
        <f t="shared" ca="1" si="707"/>
        <v>0</v>
      </c>
      <c r="FC385" s="4">
        <f t="shared" ca="1" si="707"/>
        <v>0</v>
      </c>
      <c r="FD385" s="4">
        <f t="shared" ca="1" si="707"/>
        <v>0</v>
      </c>
      <c r="FE385" s="4">
        <f t="shared" ca="1" si="707"/>
        <v>0</v>
      </c>
      <c r="FF385" s="4">
        <f t="shared" ca="1" si="707"/>
        <v>0</v>
      </c>
      <c r="FG385" s="4">
        <f t="shared" ca="1" si="707"/>
        <v>0</v>
      </c>
      <c r="FH385" s="4">
        <f t="shared" ca="1" si="707"/>
        <v>0</v>
      </c>
      <c r="FI385" s="4">
        <f t="shared" ca="1" si="707"/>
        <v>0</v>
      </c>
      <c r="FJ385" s="4">
        <f t="shared" ca="1" si="707"/>
        <v>0</v>
      </c>
      <c r="FK385" s="4">
        <f t="shared" ca="1" si="707"/>
        <v>0</v>
      </c>
      <c r="FL385" s="4">
        <f t="shared" ca="1" si="707"/>
        <v>0</v>
      </c>
      <c r="FM385" s="4">
        <f t="shared" ca="1" si="707"/>
        <v>0</v>
      </c>
      <c r="FN385" s="4">
        <f t="shared" ca="1" si="707"/>
        <v>0</v>
      </c>
      <c r="FO385" s="4">
        <f t="shared" ca="1" si="707"/>
        <v>0</v>
      </c>
      <c r="FP385" s="4">
        <f t="shared" ca="1" si="707"/>
        <v>0</v>
      </c>
      <c r="FQ385" s="4">
        <f t="shared" ca="1" si="707"/>
        <v>0</v>
      </c>
      <c r="FR385" s="4">
        <f t="shared" ca="1" si="707"/>
        <v>0</v>
      </c>
      <c r="FS385" s="4">
        <f t="shared" ca="1" si="707"/>
        <v>0</v>
      </c>
      <c r="FT385" s="4">
        <f t="shared" ca="1" si="707"/>
        <v>0</v>
      </c>
      <c r="FU385" s="4">
        <f t="shared" ca="1" si="707"/>
        <v>0</v>
      </c>
      <c r="FV385" s="4">
        <f t="shared" ca="1" si="707"/>
        <v>0</v>
      </c>
      <c r="FW385" s="4">
        <f t="shared" ca="1" si="707"/>
        <v>0</v>
      </c>
      <c r="FX385" s="4">
        <f t="shared" ca="1" si="707"/>
        <v>0</v>
      </c>
      <c r="FY385" s="4">
        <f t="shared" ca="1" si="707"/>
        <v>0</v>
      </c>
      <c r="FZ385" s="4">
        <f t="shared" ca="1" si="707"/>
        <v>0</v>
      </c>
      <c r="GA385" s="4">
        <f t="shared" ca="1" si="707"/>
        <v>0</v>
      </c>
      <c r="GB385" s="4">
        <f t="shared" ca="1" si="707"/>
        <v>0</v>
      </c>
      <c r="GC385" s="4">
        <f t="shared" ca="1" si="707"/>
        <v>0</v>
      </c>
      <c r="GD385" s="4">
        <f t="shared" ca="1" si="707"/>
        <v>0</v>
      </c>
      <c r="GE385" s="4">
        <f t="shared" ca="1" si="707"/>
        <v>0</v>
      </c>
      <c r="GF385" s="4">
        <f t="shared" ca="1" si="707"/>
        <v>0</v>
      </c>
      <c r="GG385" s="4">
        <f t="shared" ca="1" si="707"/>
        <v>0</v>
      </c>
      <c r="GH385" s="4">
        <f t="shared" ca="1" si="707"/>
        <v>0</v>
      </c>
      <c r="GI385" s="4">
        <f t="shared" ca="1" si="707"/>
        <v>0</v>
      </c>
      <c r="GJ385" s="4">
        <f t="shared" ca="1" si="707"/>
        <v>0</v>
      </c>
      <c r="GK385" s="4">
        <f t="shared" ca="1" si="707"/>
        <v>0</v>
      </c>
      <c r="GL385" s="4">
        <f t="shared" ca="1" si="707"/>
        <v>0</v>
      </c>
      <c r="GM385" s="4">
        <f t="shared" ca="1" si="707"/>
        <v>0</v>
      </c>
      <c r="GN385" s="4">
        <f t="shared" ref="GN385:IV385" ca="1" si="708">IF(GN285&gt;0,(1-GN$374)*GN162,0)</f>
        <v>0</v>
      </c>
      <c r="GO385" s="4">
        <f t="shared" ca="1" si="708"/>
        <v>0</v>
      </c>
      <c r="GP385" s="4">
        <f t="shared" ca="1" si="708"/>
        <v>0</v>
      </c>
      <c r="GQ385" s="4">
        <f t="shared" ca="1" si="708"/>
        <v>0</v>
      </c>
      <c r="GR385" s="4">
        <f t="shared" ca="1" si="708"/>
        <v>0</v>
      </c>
      <c r="GS385" s="4">
        <f t="shared" ca="1" si="708"/>
        <v>0</v>
      </c>
      <c r="GT385" s="4">
        <f t="shared" ca="1" si="708"/>
        <v>0</v>
      </c>
      <c r="GU385" s="4">
        <f t="shared" ca="1" si="708"/>
        <v>0</v>
      </c>
      <c r="GV385" s="4">
        <f t="shared" ca="1" si="708"/>
        <v>0</v>
      </c>
      <c r="GW385" s="4">
        <f t="shared" ca="1" si="708"/>
        <v>0</v>
      </c>
      <c r="GX385" s="4">
        <f t="shared" ca="1" si="708"/>
        <v>0</v>
      </c>
      <c r="GY385" s="4">
        <f t="shared" ca="1" si="708"/>
        <v>0</v>
      </c>
      <c r="GZ385" s="4">
        <f t="shared" ca="1" si="708"/>
        <v>0</v>
      </c>
      <c r="HA385" s="4">
        <f t="shared" ca="1" si="708"/>
        <v>0</v>
      </c>
      <c r="HB385" s="4">
        <f t="shared" ca="1" si="708"/>
        <v>0</v>
      </c>
      <c r="HC385" s="4">
        <f t="shared" ca="1" si="708"/>
        <v>0</v>
      </c>
      <c r="HD385" s="4">
        <f t="shared" ca="1" si="708"/>
        <v>0</v>
      </c>
      <c r="HE385" s="4">
        <f t="shared" ca="1" si="708"/>
        <v>0</v>
      </c>
      <c r="HF385" s="4">
        <f t="shared" ca="1" si="708"/>
        <v>0</v>
      </c>
      <c r="HG385" s="4">
        <f t="shared" ca="1" si="708"/>
        <v>0</v>
      </c>
      <c r="HH385" s="4">
        <f t="shared" ca="1" si="708"/>
        <v>0</v>
      </c>
      <c r="HI385" s="4">
        <f t="shared" ca="1" si="708"/>
        <v>0</v>
      </c>
      <c r="HJ385" s="4">
        <f t="shared" ca="1" si="708"/>
        <v>0</v>
      </c>
      <c r="HK385" s="4">
        <f t="shared" ca="1" si="708"/>
        <v>0</v>
      </c>
      <c r="HL385" s="4">
        <f t="shared" ca="1" si="708"/>
        <v>0</v>
      </c>
      <c r="HM385" s="4">
        <f t="shared" ca="1" si="708"/>
        <v>0</v>
      </c>
      <c r="HN385" s="4">
        <f t="shared" ca="1" si="708"/>
        <v>0</v>
      </c>
      <c r="HO385" s="4">
        <f t="shared" ca="1" si="708"/>
        <v>0</v>
      </c>
      <c r="HP385" s="4">
        <f t="shared" ca="1" si="708"/>
        <v>0</v>
      </c>
      <c r="HQ385" s="4">
        <f t="shared" ca="1" si="708"/>
        <v>0</v>
      </c>
      <c r="HR385" s="4">
        <f t="shared" ca="1" si="708"/>
        <v>0</v>
      </c>
      <c r="HS385" s="4">
        <f t="shared" ca="1" si="708"/>
        <v>0</v>
      </c>
      <c r="HT385" s="4">
        <f t="shared" ca="1" si="708"/>
        <v>0</v>
      </c>
      <c r="HU385" s="4">
        <f t="shared" ca="1" si="708"/>
        <v>0</v>
      </c>
      <c r="HV385" s="4">
        <f t="shared" ca="1" si="708"/>
        <v>0</v>
      </c>
      <c r="HW385" s="4">
        <f t="shared" ca="1" si="708"/>
        <v>0</v>
      </c>
      <c r="HX385" s="4">
        <f t="shared" ca="1" si="708"/>
        <v>0</v>
      </c>
      <c r="HY385" s="4">
        <f t="shared" ca="1" si="708"/>
        <v>0</v>
      </c>
      <c r="HZ385" s="4">
        <f t="shared" ca="1" si="708"/>
        <v>0</v>
      </c>
      <c r="IA385" s="4">
        <f t="shared" ca="1" si="708"/>
        <v>0</v>
      </c>
      <c r="IB385" s="4">
        <f t="shared" ca="1" si="708"/>
        <v>0</v>
      </c>
      <c r="IC385" s="4">
        <f t="shared" ca="1" si="708"/>
        <v>0</v>
      </c>
      <c r="ID385" s="4">
        <f t="shared" ca="1" si="708"/>
        <v>0</v>
      </c>
      <c r="IE385" s="4">
        <f t="shared" ca="1" si="708"/>
        <v>0</v>
      </c>
      <c r="IF385" s="4">
        <f t="shared" ca="1" si="708"/>
        <v>0</v>
      </c>
      <c r="IG385" s="4">
        <f t="shared" ca="1" si="708"/>
        <v>0</v>
      </c>
      <c r="IH385" s="4">
        <f t="shared" ca="1" si="708"/>
        <v>0</v>
      </c>
      <c r="II385" s="4">
        <f t="shared" ca="1" si="708"/>
        <v>0</v>
      </c>
      <c r="IJ385" s="4">
        <f t="shared" ca="1" si="708"/>
        <v>0</v>
      </c>
      <c r="IK385" s="4">
        <f t="shared" ca="1" si="708"/>
        <v>0</v>
      </c>
      <c r="IL385" s="4">
        <f t="shared" ca="1" si="708"/>
        <v>0</v>
      </c>
      <c r="IM385" s="4">
        <f t="shared" ca="1" si="708"/>
        <v>0</v>
      </c>
      <c r="IN385" s="4">
        <f t="shared" ca="1" si="708"/>
        <v>0</v>
      </c>
      <c r="IO385" s="4">
        <f t="shared" ca="1" si="708"/>
        <v>0</v>
      </c>
      <c r="IP385" s="4">
        <f t="shared" ca="1" si="708"/>
        <v>0</v>
      </c>
      <c r="IQ385" s="4">
        <f t="shared" ca="1" si="708"/>
        <v>0</v>
      </c>
      <c r="IR385" s="4">
        <f t="shared" ca="1" si="708"/>
        <v>0</v>
      </c>
      <c r="IS385" s="4">
        <f t="shared" ca="1" si="708"/>
        <v>0</v>
      </c>
      <c r="IT385" s="4">
        <f t="shared" ca="1" si="708"/>
        <v>0</v>
      </c>
      <c r="IU385" s="4">
        <f t="shared" ca="1" si="708"/>
        <v>0</v>
      </c>
      <c r="IV385" s="4">
        <f t="shared" ca="1" si="708"/>
        <v>0</v>
      </c>
    </row>
    <row r="386" spans="1:256" x14ac:dyDescent="0.15">
      <c r="A386" s="24" t="s">
        <v>162</v>
      </c>
      <c r="B386" s="2" t="s">
        <v>27</v>
      </c>
      <c r="C386" s="4"/>
      <c r="D386" s="4">
        <f t="shared" ref="D386:BO386" ca="1" si="709">IF(D286&gt;0,(1-D$374)*D163,0)</f>
        <v>0</v>
      </c>
      <c r="E386" s="4">
        <f t="shared" ca="1" si="709"/>
        <v>0</v>
      </c>
      <c r="F386" s="4">
        <f t="shared" ca="1" si="709"/>
        <v>0</v>
      </c>
      <c r="G386" s="4">
        <f t="shared" ca="1" si="709"/>
        <v>0</v>
      </c>
      <c r="H386" s="4">
        <f t="shared" ca="1" si="709"/>
        <v>0</v>
      </c>
      <c r="I386" s="4">
        <f t="shared" ca="1" si="709"/>
        <v>0</v>
      </c>
      <c r="J386" s="4">
        <f t="shared" ca="1" si="709"/>
        <v>0</v>
      </c>
      <c r="K386" s="4">
        <f t="shared" ca="1" si="709"/>
        <v>0</v>
      </c>
      <c r="L386" s="4">
        <f t="shared" ca="1" si="709"/>
        <v>0</v>
      </c>
      <c r="M386" s="4">
        <f t="shared" ca="1" si="709"/>
        <v>0</v>
      </c>
      <c r="N386" s="4">
        <f t="shared" ca="1" si="709"/>
        <v>0</v>
      </c>
      <c r="O386" s="4">
        <f t="shared" ca="1" si="709"/>
        <v>0</v>
      </c>
      <c r="P386" s="4">
        <f t="shared" ca="1" si="709"/>
        <v>0</v>
      </c>
      <c r="Q386" s="4">
        <f t="shared" ca="1" si="709"/>
        <v>0</v>
      </c>
      <c r="R386" s="4">
        <f t="shared" ca="1" si="709"/>
        <v>0</v>
      </c>
      <c r="S386" s="4">
        <f t="shared" ca="1" si="709"/>
        <v>0</v>
      </c>
      <c r="T386" s="4">
        <f t="shared" ca="1" si="709"/>
        <v>0</v>
      </c>
      <c r="U386" s="4">
        <f t="shared" ca="1" si="709"/>
        <v>0</v>
      </c>
      <c r="V386" s="4">
        <f t="shared" ca="1" si="709"/>
        <v>0</v>
      </c>
      <c r="W386" s="4">
        <f t="shared" ca="1" si="709"/>
        <v>0</v>
      </c>
      <c r="X386" s="4">
        <f t="shared" ca="1" si="709"/>
        <v>0</v>
      </c>
      <c r="Y386" s="4">
        <f t="shared" ca="1" si="709"/>
        <v>0</v>
      </c>
      <c r="Z386" s="4">
        <f t="shared" ca="1" si="709"/>
        <v>0</v>
      </c>
      <c r="AA386" s="4">
        <f t="shared" ca="1" si="709"/>
        <v>0</v>
      </c>
      <c r="AB386" s="4">
        <f t="shared" ca="1" si="709"/>
        <v>0</v>
      </c>
      <c r="AC386" s="4">
        <f t="shared" ca="1" si="709"/>
        <v>0</v>
      </c>
      <c r="AD386" s="4">
        <f t="shared" ca="1" si="709"/>
        <v>0</v>
      </c>
      <c r="AE386" s="4">
        <f t="shared" ca="1" si="709"/>
        <v>0</v>
      </c>
      <c r="AF386" s="4">
        <f t="shared" ca="1" si="709"/>
        <v>0</v>
      </c>
      <c r="AG386" s="4">
        <f t="shared" ca="1" si="709"/>
        <v>0</v>
      </c>
      <c r="AH386" s="4">
        <f t="shared" ca="1" si="709"/>
        <v>0</v>
      </c>
      <c r="AI386" s="4">
        <f t="shared" ca="1" si="709"/>
        <v>0</v>
      </c>
      <c r="AJ386" s="4">
        <f t="shared" ca="1" si="709"/>
        <v>0</v>
      </c>
      <c r="AK386" s="4">
        <f t="shared" ca="1" si="709"/>
        <v>0</v>
      </c>
      <c r="AL386" s="4">
        <f t="shared" ca="1" si="709"/>
        <v>0</v>
      </c>
      <c r="AM386" s="4">
        <f t="shared" ca="1" si="709"/>
        <v>0</v>
      </c>
      <c r="AN386" s="4">
        <f t="shared" ca="1" si="709"/>
        <v>0</v>
      </c>
      <c r="AO386" s="4">
        <f t="shared" ca="1" si="709"/>
        <v>0</v>
      </c>
      <c r="AP386" s="4">
        <f t="shared" ca="1" si="709"/>
        <v>0</v>
      </c>
      <c r="AQ386" s="4">
        <f t="shared" ca="1" si="709"/>
        <v>0</v>
      </c>
      <c r="AR386" s="4">
        <f t="shared" ca="1" si="709"/>
        <v>0</v>
      </c>
      <c r="AS386" s="4">
        <f t="shared" ca="1" si="709"/>
        <v>0</v>
      </c>
      <c r="AT386" s="4">
        <f t="shared" ca="1" si="709"/>
        <v>0</v>
      </c>
      <c r="AU386" s="4">
        <f t="shared" ca="1" si="709"/>
        <v>0</v>
      </c>
      <c r="AV386" s="4">
        <f t="shared" ca="1" si="709"/>
        <v>0</v>
      </c>
      <c r="AW386" s="4">
        <f t="shared" ca="1" si="709"/>
        <v>0</v>
      </c>
      <c r="AX386" s="4">
        <f t="shared" ca="1" si="709"/>
        <v>0</v>
      </c>
      <c r="AY386" s="4">
        <f t="shared" ca="1" si="709"/>
        <v>0</v>
      </c>
      <c r="AZ386" s="4">
        <f t="shared" ca="1" si="709"/>
        <v>0</v>
      </c>
      <c r="BA386" s="4">
        <f t="shared" ca="1" si="709"/>
        <v>0</v>
      </c>
      <c r="BB386" s="4">
        <f t="shared" ca="1" si="709"/>
        <v>0</v>
      </c>
      <c r="BC386" s="4">
        <f t="shared" ca="1" si="709"/>
        <v>0</v>
      </c>
      <c r="BD386" s="4">
        <f t="shared" ca="1" si="709"/>
        <v>0</v>
      </c>
      <c r="BE386" s="4">
        <f t="shared" ca="1" si="709"/>
        <v>0</v>
      </c>
      <c r="BF386" s="4">
        <f t="shared" ca="1" si="709"/>
        <v>0</v>
      </c>
      <c r="BG386" s="4">
        <f t="shared" ca="1" si="709"/>
        <v>0</v>
      </c>
      <c r="BH386" s="4">
        <f t="shared" ca="1" si="709"/>
        <v>0</v>
      </c>
      <c r="BI386" s="4">
        <f t="shared" ca="1" si="709"/>
        <v>0</v>
      </c>
      <c r="BJ386" s="4">
        <f t="shared" ca="1" si="709"/>
        <v>0</v>
      </c>
      <c r="BK386" s="4">
        <f t="shared" ca="1" si="709"/>
        <v>0</v>
      </c>
      <c r="BL386" s="4">
        <f t="shared" ca="1" si="709"/>
        <v>0</v>
      </c>
      <c r="BM386" s="4">
        <f t="shared" ca="1" si="709"/>
        <v>0</v>
      </c>
      <c r="BN386" s="4">
        <f t="shared" ca="1" si="709"/>
        <v>0</v>
      </c>
      <c r="BO386" s="4">
        <f t="shared" ca="1" si="709"/>
        <v>0</v>
      </c>
      <c r="BP386" s="4">
        <f t="shared" ref="BP386:EA386" ca="1" si="710">IF(BP286&gt;0,(1-BP$374)*BP163,0)</f>
        <v>0</v>
      </c>
      <c r="BQ386" s="4">
        <f t="shared" ca="1" si="710"/>
        <v>0</v>
      </c>
      <c r="BR386" s="4">
        <f t="shared" ca="1" si="710"/>
        <v>0</v>
      </c>
      <c r="BS386" s="4">
        <f t="shared" ca="1" si="710"/>
        <v>0</v>
      </c>
      <c r="BT386" s="4">
        <f t="shared" ca="1" si="710"/>
        <v>0</v>
      </c>
      <c r="BU386" s="4">
        <f t="shared" ca="1" si="710"/>
        <v>0</v>
      </c>
      <c r="BV386" s="4">
        <f t="shared" ca="1" si="710"/>
        <v>0</v>
      </c>
      <c r="BW386" s="4">
        <f t="shared" ca="1" si="710"/>
        <v>0</v>
      </c>
      <c r="BX386" s="4">
        <f t="shared" ca="1" si="710"/>
        <v>0</v>
      </c>
      <c r="BY386" s="4">
        <f t="shared" ca="1" si="710"/>
        <v>0</v>
      </c>
      <c r="BZ386" s="4">
        <f t="shared" ca="1" si="710"/>
        <v>0</v>
      </c>
      <c r="CA386" s="4">
        <f t="shared" ca="1" si="710"/>
        <v>0</v>
      </c>
      <c r="CB386" s="4">
        <f t="shared" ca="1" si="710"/>
        <v>0</v>
      </c>
      <c r="CC386" s="4">
        <f t="shared" ca="1" si="710"/>
        <v>0</v>
      </c>
      <c r="CD386" s="4">
        <f t="shared" ca="1" si="710"/>
        <v>0</v>
      </c>
      <c r="CE386" s="4">
        <f t="shared" ca="1" si="710"/>
        <v>0</v>
      </c>
      <c r="CF386" s="4">
        <f t="shared" ca="1" si="710"/>
        <v>0</v>
      </c>
      <c r="CG386" s="4">
        <f t="shared" ca="1" si="710"/>
        <v>0</v>
      </c>
      <c r="CH386" s="4">
        <f t="shared" ca="1" si="710"/>
        <v>0</v>
      </c>
      <c r="CI386" s="4">
        <f t="shared" ca="1" si="710"/>
        <v>0</v>
      </c>
      <c r="CJ386" s="4">
        <f t="shared" ca="1" si="710"/>
        <v>0</v>
      </c>
      <c r="CK386" s="4">
        <f t="shared" ca="1" si="710"/>
        <v>0</v>
      </c>
      <c r="CL386" s="4">
        <f t="shared" ca="1" si="710"/>
        <v>0</v>
      </c>
      <c r="CM386" s="4">
        <f t="shared" ca="1" si="710"/>
        <v>0</v>
      </c>
      <c r="CN386" s="4">
        <f t="shared" ca="1" si="710"/>
        <v>0</v>
      </c>
      <c r="CO386" s="4">
        <f t="shared" ca="1" si="710"/>
        <v>0</v>
      </c>
      <c r="CP386" s="4">
        <f t="shared" ca="1" si="710"/>
        <v>0</v>
      </c>
      <c r="CQ386" s="4">
        <f t="shared" ca="1" si="710"/>
        <v>0</v>
      </c>
      <c r="CR386" s="4">
        <f t="shared" ca="1" si="710"/>
        <v>0</v>
      </c>
      <c r="CS386" s="4">
        <f t="shared" ca="1" si="710"/>
        <v>0</v>
      </c>
      <c r="CT386" s="4">
        <f t="shared" ca="1" si="710"/>
        <v>0</v>
      </c>
      <c r="CU386" s="4">
        <f t="shared" ca="1" si="710"/>
        <v>0</v>
      </c>
      <c r="CV386" s="4">
        <f t="shared" ca="1" si="710"/>
        <v>0</v>
      </c>
      <c r="CW386" s="4">
        <f t="shared" ca="1" si="710"/>
        <v>0</v>
      </c>
      <c r="CX386" s="4">
        <f t="shared" ca="1" si="710"/>
        <v>0</v>
      </c>
      <c r="CY386" s="4">
        <f t="shared" ca="1" si="710"/>
        <v>0</v>
      </c>
      <c r="CZ386" s="4">
        <f t="shared" ca="1" si="710"/>
        <v>0</v>
      </c>
      <c r="DA386" s="4">
        <f t="shared" ca="1" si="710"/>
        <v>0</v>
      </c>
      <c r="DB386" s="4">
        <f t="shared" ca="1" si="710"/>
        <v>0</v>
      </c>
      <c r="DC386" s="4">
        <f t="shared" ca="1" si="710"/>
        <v>0</v>
      </c>
      <c r="DD386" s="4">
        <f t="shared" ca="1" si="710"/>
        <v>0</v>
      </c>
      <c r="DE386" s="4">
        <f t="shared" ca="1" si="710"/>
        <v>0</v>
      </c>
      <c r="DF386" s="4">
        <f t="shared" ca="1" si="710"/>
        <v>0</v>
      </c>
      <c r="DG386" s="4">
        <f t="shared" ca="1" si="710"/>
        <v>0</v>
      </c>
      <c r="DH386" s="4">
        <f t="shared" ca="1" si="710"/>
        <v>0</v>
      </c>
      <c r="DI386" s="4">
        <f t="shared" ca="1" si="710"/>
        <v>0</v>
      </c>
      <c r="DJ386" s="4">
        <f t="shared" ca="1" si="710"/>
        <v>0</v>
      </c>
      <c r="DK386" s="4">
        <f t="shared" ca="1" si="710"/>
        <v>0</v>
      </c>
      <c r="DL386" s="4">
        <f t="shared" ca="1" si="710"/>
        <v>0</v>
      </c>
      <c r="DM386" s="4">
        <f t="shared" ca="1" si="710"/>
        <v>0</v>
      </c>
      <c r="DN386" s="4">
        <f t="shared" ca="1" si="710"/>
        <v>0</v>
      </c>
      <c r="DO386" s="4">
        <f t="shared" ca="1" si="710"/>
        <v>0</v>
      </c>
      <c r="DP386" s="4">
        <f t="shared" ca="1" si="710"/>
        <v>0</v>
      </c>
      <c r="DQ386" s="4">
        <f t="shared" ca="1" si="710"/>
        <v>0</v>
      </c>
      <c r="DR386" s="4">
        <f t="shared" ca="1" si="710"/>
        <v>0</v>
      </c>
      <c r="DS386" s="4">
        <f t="shared" ca="1" si="710"/>
        <v>0</v>
      </c>
      <c r="DT386" s="4">
        <f t="shared" ca="1" si="710"/>
        <v>0</v>
      </c>
      <c r="DU386" s="4">
        <f t="shared" ca="1" si="710"/>
        <v>0</v>
      </c>
      <c r="DV386" s="4">
        <f t="shared" ca="1" si="710"/>
        <v>0</v>
      </c>
      <c r="DW386" s="4">
        <f t="shared" ca="1" si="710"/>
        <v>0</v>
      </c>
      <c r="DX386" s="4">
        <f t="shared" ca="1" si="710"/>
        <v>0</v>
      </c>
      <c r="DY386" s="4">
        <f t="shared" ca="1" si="710"/>
        <v>0</v>
      </c>
      <c r="DZ386" s="4">
        <f t="shared" ca="1" si="710"/>
        <v>0</v>
      </c>
      <c r="EA386" s="4">
        <f t="shared" ca="1" si="710"/>
        <v>0</v>
      </c>
      <c r="EB386" s="4">
        <f t="shared" ref="EB386:GM386" ca="1" si="711">IF(EB286&gt;0,(1-EB$374)*EB163,0)</f>
        <v>0</v>
      </c>
      <c r="EC386" s="4">
        <f t="shared" ca="1" si="711"/>
        <v>0</v>
      </c>
      <c r="ED386" s="4">
        <f t="shared" ca="1" si="711"/>
        <v>0</v>
      </c>
      <c r="EE386" s="4">
        <f t="shared" ca="1" si="711"/>
        <v>0</v>
      </c>
      <c r="EF386" s="4">
        <f t="shared" ca="1" si="711"/>
        <v>0</v>
      </c>
      <c r="EG386" s="4">
        <f t="shared" ca="1" si="711"/>
        <v>0</v>
      </c>
      <c r="EH386" s="4">
        <f t="shared" ca="1" si="711"/>
        <v>0</v>
      </c>
      <c r="EI386" s="4">
        <f t="shared" ca="1" si="711"/>
        <v>0</v>
      </c>
      <c r="EJ386" s="4">
        <f t="shared" ca="1" si="711"/>
        <v>0</v>
      </c>
      <c r="EK386" s="4">
        <f t="shared" ca="1" si="711"/>
        <v>0</v>
      </c>
      <c r="EL386" s="4">
        <f t="shared" ca="1" si="711"/>
        <v>0</v>
      </c>
      <c r="EM386" s="4">
        <f t="shared" ca="1" si="711"/>
        <v>0</v>
      </c>
      <c r="EN386" s="4">
        <f t="shared" ca="1" si="711"/>
        <v>0</v>
      </c>
      <c r="EO386" s="4">
        <f t="shared" ca="1" si="711"/>
        <v>0</v>
      </c>
      <c r="EP386" s="4">
        <f t="shared" ca="1" si="711"/>
        <v>0</v>
      </c>
      <c r="EQ386" s="4">
        <f t="shared" ca="1" si="711"/>
        <v>0</v>
      </c>
      <c r="ER386" s="4">
        <f t="shared" ca="1" si="711"/>
        <v>0</v>
      </c>
      <c r="ES386" s="4">
        <f t="shared" ca="1" si="711"/>
        <v>0</v>
      </c>
      <c r="ET386" s="4">
        <f t="shared" ca="1" si="711"/>
        <v>0</v>
      </c>
      <c r="EU386" s="4">
        <f t="shared" ca="1" si="711"/>
        <v>0</v>
      </c>
      <c r="EV386" s="4">
        <f t="shared" ca="1" si="711"/>
        <v>0</v>
      </c>
      <c r="EW386" s="4">
        <f t="shared" ca="1" si="711"/>
        <v>0</v>
      </c>
      <c r="EX386" s="4">
        <f t="shared" ca="1" si="711"/>
        <v>0</v>
      </c>
      <c r="EY386" s="4">
        <f t="shared" ca="1" si="711"/>
        <v>0</v>
      </c>
      <c r="EZ386" s="4">
        <f t="shared" ca="1" si="711"/>
        <v>0</v>
      </c>
      <c r="FA386" s="4">
        <f t="shared" ca="1" si="711"/>
        <v>0</v>
      </c>
      <c r="FB386" s="4">
        <f t="shared" ca="1" si="711"/>
        <v>0</v>
      </c>
      <c r="FC386" s="4">
        <f t="shared" ca="1" si="711"/>
        <v>0</v>
      </c>
      <c r="FD386" s="4">
        <f t="shared" ca="1" si="711"/>
        <v>0</v>
      </c>
      <c r="FE386" s="4">
        <f t="shared" ca="1" si="711"/>
        <v>0</v>
      </c>
      <c r="FF386" s="4">
        <f t="shared" ca="1" si="711"/>
        <v>0</v>
      </c>
      <c r="FG386" s="4">
        <f t="shared" ca="1" si="711"/>
        <v>0</v>
      </c>
      <c r="FH386" s="4">
        <f t="shared" ca="1" si="711"/>
        <v>0</v>
      </c>
      <c r="FI386" s="4">
        <f t="shared" ca="1" si="711"/>
        <v>0</v>
      </c>
      <c r="FJ386" s="4">
        <f t="shared" ca="1" si="711"/>
        <v>0</v>
      </c>
      <c r="FK386" s="4">
        <f t="shared" ca="1" si="711"/>
        <v>0</v>
      </c>
      <c r="FL386" s="4">
        <f t="shared" ca="1" si="711"/>
        <v>0</v>
      </c>
      <c r="FM386" s="4">
        <f t="shared" ca="1" si="711"/>
        <v>0</v>
      </c>
      <c r="FN386" s="4">
        <f t="shared" ca="1" si="711"/>
        <v>0</v>
      </c>
      <c r="FO386" s="4">
        <f t="shared" ca="1" si="711"/>
        <v>0</v>
      </c>
      <c r="FP386" s="4">
        <f t="shared" ca="1" si="711"/>
        <v>0</v>
      </c>
      <c r="FQ386" s="4">
        <f t="shared" ca="1" si="711"/>
        <v>0</v>
      </c>
      <c r="FR386" s="4">
        <f t="shared" ca="1" si="711"/>
        <v>0</v>
      </c>
      <c r="FS386" s="4">
        <f t="shared" ca="1" si="711"/>
        <v>0</v>
      </c>
      <c r="FT386" s="4">
        <f t="shared" ca="1" si="711"/>
        <v>0</v>
      </c>
      <c r="FU386" s="4">
        <f t="shared" ca="1" si="711"/>
        <v>0</v>
      </c>
      <c r="FV386" s="4">
        <f t="shared" ca="1" si="711"/>
        <v>0</v>
      </c>
      <c r="FW386" s="4">
        <f t="shared" ca="1" si="711"/>
        <v>0</v>
      </c>
      <c r="FX386" s="4">
        <f t="shared" ca="1" si="711"/>
        <v>0</v>
      </c>
      <c r="FY386" s="4">
        <f t="shared" ca="1" si="711"/>
        <v>0</v>
      </c>
      <c r="FZ386" s="4">
        <f t="shared" ca="1" si="711"/>
        <v>0</v>
      </c>
      <c r="GA386" s="4">
        <f t="shared" ca="1" si="711"/>
        <v>0</v>
      </c>
      <c r="GB386" s="4">
        <f t="shared" ca="1" si="711"/>
        <v>0</v>
      </c>
      <c r="GC386" s="4">
        <f t="shared" ca="1" si="711"/>
        <v>0</v>
      </c>
      <c r="GD386" s="4">
        <f t="shared" ca="1" si="711"/>
        <v>0</v>
      </c>
      <c r="GE386" s="4">
        <f t="shared" ca="1" si="711"/>
        <v>0</v>
      </c>
      <c r="GF386" s="4">
        <f t="shared" ca="1" si="711"/>
        <v>0</v>
      </c>
      <c r="GG386" s="4">
        <f t="shared" ca="1" si="711"/>
        <v>0</v>
      </c>
      <c r="GH386" s="4">
        <f t="shared" ca="1" si="711"/>
        <v>0</v>
      </c>
      <c r="GI386" s="4">
        <f t="shared" ca="1" si="711"/>
        <v>0</v>
      </c>
      <c r="GJ386" s="4">
        <f t="shared" ca="1" si="711"/>
        <v>0</v>
      </c>
      <c r="GK386" s="4">
        <f t="shared" ca="1" si="711"/>
        <v>0</v>
      </c>
      <c r="GL386" s="4">
        <f t="shared" ca="1" si="711"/>
        <v>0</v>
      </c>
      <c r="GM386" s="4">
        <f t="shared" ca="1" si="711"/>
        <v>0</v>
      </c>
      <c r="GN386" s="4">
        <f t="shared" ref="GN386:IV386" ca="1" si="712">IF(GN286&gt;0,(1-GN$374)*GN163,0)</f>
        <v>0</v>
      </c>
      <c r="GO386" s="4">
        <f t="shared" ca="1" si="712"/>
        <v>0</v>
      </c>
      <c r="GP386" s="4">
        <f t="shared" ca="1" si="712"/>
        <v>0</v>
      </c>
      <c r="GQ386" s="4">
        <f t="shared" ca="1" si="712"/>
        <v>0</v>
      </c>
      <c r="GR386" s="4">
        <f t="shared" ca="1" si="712"/>
        <v>0</v>
      </c>
      <c r="GS386" s="4">
        <f t="shared" ca="1" si="712"/>
        <v>0</v>
      </c>
      <c r="GT386" s="4">
        <f t="shared" ca="1" si="712"/>
        <v>0</v>
      </c>
      <c r="GU386" s="4">
        <f t="shared" ca="1" si="712"/>
        <v>0</v>
      </c>
      <c r="GV386" s="4">
        <f t="shared" ca="1" si="712"/>
        <v>0</v>
      </c>
      <c r="GW386" s="4">
        <f t="shared" ca="1" si="712"/>
        <v>0</v>
      </c>
      <c r="GX386" s="4">
        <f t="shared" ca="1" si="712"/>
        <v>0</v>
      </c>
      <c r="GY386" s="4">
        <f t="shared" ca="1" si="712"/>
        <v>0</v>
      </c>
      <c r="GZ386" s="4">
        <f t="shared" ca="1" si="712"/>
        <v>0</v>
      </c>
      <c r="HA386" s="4">
        <f t="shared" ca="1" si="712"/>
        <v>0</v>
      </c>
      <c r="HB386" s="4">
        <f t="shared" ca="1" si="712"/>
        <v>0</v>
      </c>
      <c r="HC386" s="4">
        <f t="shared" ca="1" si="712"/>
        <v>0</v>
      </c>
      <c r="HD386" s="4">
        <f t="shared" ca="1" si="712"/>
        <v>0</v>
      </c>
      <c r="HE386" s="4">
        <f t="shared" ca="1" si="712"/>
        <v>0</v>
      </c>
      <c r="HF386" s="4">
        <f t="shared" ca="1" si="712"/>
        <v>0</v>
      </c>
      <c r="HG386" s="4">
        <f t="shared" ca="1" si="712"/>
        <v>0</v>
      </c>
      <c r="HH386" s="4">
        <f t="shared" ca="1" si="712"/>
        <v>0</v>
      </c>
      <c r="HI386" s="4">
        <f t="shared" ca="1" si="712"/>
        <v>0</v>
      </c>
      <c r="HJ386" s="4">
        <f t="shared" ca="1" si="712"/>
        <v>0</v>
      </c>
      <c r="HK386" s="4">
        <f t="shared" ca="1" si="712"/>
        <v>0</v>
      </c>
      <c r="HL386" s="4">
        <f t="shared" ca="1" si="712"/>
        <v>0</v>
      </c>
      <c r="HM386" s="4">
        <f t="shared" ca="1" si="712"/>
        <v>0</v>
      </c>
      <c r="HN386" s="4">
        <f t="shared" ca="1" si="712"/>
        <v>0</v>
      </c>
      <c r="HO386" s="4">
        <f t="shared" ca="1" si="712"/>
        <v>0</v>
      </c>
      <c r="HP386" s="4">
        <f t="shared" ca="1" si="712"/>
        <v>0</v>
      </c>
      <c r="HQ386" s="4">
        <f t="shared" ca="1" si="712"/>
        <v>0</v>
      </c>
      <c r="HR386" s="4">
        <f t="shared" ca="1" si="712"/>
        <v>0</v>
      </c>
      <c r="HS386" s="4">
        <f t="shared" ca="1" si="712"/>
        <v>0</v>
      </c>
      <c r="HT386" s="4">
        <f t="shared" ca="1" si="712"/>
        <v>0</v>
      </c>
      <c r="HU386" s="4">
        <f t="shared" ca="1" si="712"/>
        <v>0</v>
      </c>
      <c r="HV386" s="4">
        <f t="shared" ca="1" si="712"/>
        <v>0</v>
      </c>
      <c r="HW386" s="4">
        <f t="shared" ca="1" si="712"/>
        <v>0</v>
      </c>
      <c r="HX386" s="4">
        <f t="shared" ca="1" si="712"/>
        <v>0</v>
      </c>
      <c r="HY386" s="4">
        <f t="shared" ca="1" si="712"/>
        <v>0</v>
      </c>
      <c r="HZ386" s="4">
        <f t="shared" ca="1" si="712"/>
        <v>0</v>
      </c>
      <c r="IA386" s="4">
        <f t="shared" ca="1" si="712"/>
        <v>0</v>
      </c>
      <c r="IB386" s="4">
        <f t="shared" ca="1" si="712"/>
        <v>0</v>
      </c>
      <c r="IC386" s="4">
        <f t="shared" ca="1" si="712"/>
        <v>0</v>
      </c>
      <c r="ID386" s="4">
        <f t="shared" ca="1" si="712"/>
        <v>0</v>
      </c>
      <c r="IE386" s="4">
        <f t="shared" ca="1" si="712"/>
        <v>0</v>
      </c>
      <c r="IF386" s="4">
        <f t="shared" ca="1" si="712"/>
        <v>0</v>
      </c>
      <c r="IG386" s="4">
        <f t="shared" ca="1" si="712"/>
        <v>0</v>
      </c>
      <c r="IH386" s="4">
        <f t="shared" ca="1" si="712"/>
        <v>0</v>
      </c>
      <c r="II386" s="4">
        <f t="shared" ca="1" si="712"/>
        <v>0</v>
      </c>
      <c r="IJ386" s="4">
        <f t="shared" ca="1" si="712"/>
        <v>0</v>
      </c>
      <c r="IK386" s="4">
        <f t="shared" ca="1" si="712"/>
        <v>0</v>
      </c>
      <c r="IL386" s="4">
        <f t="shared" ca="1" si="712"/>
        <v>0</v>
      </c>
      <c r="IM386" s="4">
        <f t="shared" ca="1" si="712"/>
        <v>0</v>
      </c>
      <c r="IN386" s="4">
        <f t="shared" ca="1" si="712"/>
        <v>0</v>
      </c>
      <c r="IO386" s="4">
        <f t="shared" ca="1" si="712"/>
        <v>0</v>
      </c>
      <c r="IP386" s="4">
        <f t="shared" ca="1" si="712"/>
        <v>0</v>
      </c>
      <c r="IQ386" s="4">
        <f t="shared" ca="1" si="712"/>
        <v>0</v>
      </c>
      <c r="IR386" s="4">
        <f t="shared" ca="1" si="712"/>
        <v>0</v>
      </c>
      <c r="IS386" s="4">
        <f t="shared" ca="1" si="712"/>
        <v>0</v>
      </c>
      <c r="IT386" s="4">
        <f t="shared" ca="1" si="712"/>
        <v>0</v>
      </c>
      <c r="IU386" s="4">
        <f t="shared" ca="1" si="712"/>
        <v>0</v>
      </c>
      <c r="IV386" s="4">
        <f t="shared" ca="1" si="712"/>
        <v>0</v>
      </c>
    </row>
    <row r="387" spans="1:256" x14ac:dyDescent="0.15">
      <c r="A387" s="2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row>
    <row r="388" spans="1:256" x14ac:dyDescent="0.15">
      <c r="A388" s="51" t="s">
        <v>267</v>
      </c>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row>
    <row r="389" spans="1:256" x14ac:dyDescent="0.15">
      <c r="A389" s="31" t="s">
        <v>141</v>
      </c>
      <c r="B389" s="32" t="s">
        <v>355</v>
      </c>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row>
    <row r="390" spans="1:256" x14ac:dyDescent="0.15">
      <c r="A390" s="24" t="s">
        <v>106</v>
      </c>
      <c r="B390" s="2" t="s">
        <v>6</v>
      </c>
      <c r="C390" s="4"/>
      <c r="D390" s="4">
        <f ca="1">IF(OR($B$389="y",$B$389="Y"),$M108*D377/(D289+1E-36),D377/(D289+1E-36))</f>
        <v>75.822612647670795</v>
      </c>
      <c r="E390" s="4">
        <f t="shared" ref="E390:BO390" ca="1" si="713">IF(OR($B$389="y",$B$389="Y"),$M108*E377/(E289+1E-36),E377/(E289+1E-36))</f>
        <v>75.82261264767078</v>
      </c>
      <c r="F390" s="4">
        <f t="shared" ca="1" si="713"/>
        <v>75.822612647670766</v>
      </c>
      <c r="G390" s="4">
        <f t="shared" ca="1" si="713"/>
        <v>75.82261264767078</v>
      </c>
      <c r="H390" s="4">
        <f t="shared" ca="1" si="713"/>
        <v>75.82261264767078</v>
      </c>
      <c r="I390" s="4">
        <f t="shared" ca="1" si="713"/>
        <v>75.82261264767078</v>
      </c>
      <c r="J390" s="4">
        <f t="shared" ca="1" si="713"/>
        <v>75.82261264767078</v>
      </c>
      <c r="K390" s="4">
        <f t="shared" ca="1" si="713"/>
        <v>75.822612647670809</v>
      </c>
      <c r="L390" s="4">
        <f t="shared" ca="1" si="713"/>
        <v>75.822612647670795</v>
      </c>
      <c r="M390" s="4">
        <f t="shared" ca="1" si="713"/>
        <v>75.822612647670795</v>
      </c>
      <c r="N390" s="4">
        <f t="shared" ca="1" si="713"/>
        <v>75.822612647670809</v>
      </c>
      <c r="O390" s="4">
        <f t="shared" ca="1" si="713"/>
        <v>75.822612647670795</v>
      </c>
      <c r="P390" s="4">
        <f t="shared" ca="1" si="713"/>
        <v>75.822612647670809</v>
      </c>
      <c r="Q390" s="4">
        <f t="shared" ca="1" si="713"/>
        <v>75.822612647670809</v>
      </c>
      <c r="R390" s="4">
        <f t="shared" ca="1" si="713"/>
        <v>75.822612647670809</v>
      </c>
      <c r="S390" s="4">
        <f t="shared" ca="1" si="713"/>
        <v>75.822612647670809</v>
      </c>
      <c r="T390" s="4">
        <f t="shared" ca="1" si="713"/>
        <v>75.822612647670809</v>
      </c>
      <c r="U390" s="4">
        <f t="shared" ca="1" si="713"/>
        <v>75.822612647670809</v>
      </c>
      <c r="V390" s="4">
        <f t="shared" ca="1" si="713"/>
        <v>75.822612647670809</v>
      </c>
      <c r="W390" s="4">
        <f t="shared" ca="1" si="713"/>
        <v>75.822612647670809</v>
      </c>
      <c r="X390" s="4">
        <f t="shared" ca="1" si="713"/>
        <v>75.822612647670795</v>
      </c>
      <c r="Y390" s="4">
        <f t="shared" ca="1" si="713"/>
        <v>75.822612647670809</v>
      </c>
      <c r="Z390" s="4">
        <f t="shared" ca="1" si="713"/>
        <v>75.822612647670823</v>
      </c>
      <c r="AA390" s="4">
        <f t="shared" ca="1" si="713"/>
        <v>75.822612647670823</v>
      </c>
      <c r="AB390" s="4">
        <f t="shared" ca="1" si="713"/>
        <v>75.822612647670823</v>
      </c>
      <c r="AC390" s="4">
        <f t="shared" ca="1" si="713"/>
        <v>75.822612647670823</v>
      </c>
      <c r="AD390" s="4">
        <f t="shared" ca="1" si="713"/>
        <v>75.822612647670823</v>
      </c>
      <c r="AE390" s="4">
        <f t="shared" ca="1" si="713"/>
        <v>75.822612647670809</v>
      </c>
      <c r="AF390" s="4">
        <f t="shared" ca="1" si="713"/>
        <v>75.822612647670809</v>
      </c>
      <c r="AG390" s="4">
        <f t="shared" ca="1" si="713"/>
        <v>75.822612647670823</v>
      </c>
      <c r="AH390" s="4">
        <f t="shared" ca="1" si="713"/>
        <v>75.822612647670823</v>
      </c>
      <c r="AI390" s="4">
        <f t="shared" ca="1" si="713"/>
        <v>75.822612647670823</v>
      </c>
      <c r="AJ390" s="4">
        <f t="shared" ca="1" si="713"/>
        <v>75.822612647670823</v>
      </c>
      <c r="AK390" s="4">
        <f t="shared" ca="1" si="713"/>
        <v>75.822612647670852</v>
      </c>
      <c r="AL390" s="4">
        <f t="shared" ca="1" si="713"/>
        <v>75.822612647670837</v>
      </c>
      <c r="AM390" s="4">
        <f t="shared" ca="1" si="713"/>
        <v>75.822612647670837</v>
      </c>
      <c r="AN390" s="4">
        <f t="shared" ca="1" si="713"/>
        <v>75.822612647670866</v>
      </c>
      <c r="AO390" s="4">
        <f t="shared" ca="1" si="713"/>
        <v>28.721679362302645</v>
      </c>
      <c r="AP390" s="4">
        <f t="shared" ca="1" si="713"/>
        <v>8.6202624702063098</v>
      </c>
      <c r="AQ390" s="4">
        <f t="shared" ca="1" si="713"/>
        <v>2.5872068313936478</v>
      </c>
      <c r="AR390" s="4">
        <f t="shared" ca="1" si="713"/>
        <v>0.77650062414512067</v>
      </c>
      <c r="AS390" s="4">
        <f t="shared" ca="1" si="713"/>
        <v>0.23305180396921335</v>
      </c>
      <c r="AT390" s="4">
        <f t="shared" ca="1" si="713"/>
        <v>6.9946039506536231E-2</v>
      </c>
      <c r="AU390" s="4">
        <f t="shared" ca="1" si="713"/>
        <v>2.0992965337853508E-2</v>
      </c>
      <c r="AV390" s="4">
        <f t="shared" ca="1" si="713"/>
        <v>6.30063684499444E-3</v>
      </c>
      <c r="AW390" s="4">
        <f t="shared" ca="1" si="713"/>
        <v>1.8910155861077864E-3</v>
      </c>
      <c r="AX390" s="4">
        <f t="shared" ca="1" si="713"/>
        <v>5.675521435176018E-4</v>
      </c>
      <c r="AY390" s="4">
        <f t="shared" ca="1" si="713"/>
        <v>1.7033991574570993E-4</v>
      </c>
      <c r="AZ390" s="4">
        <f t="shared" ca="1" si="713"/>
        <v>5.1124266250534682E-5</v>
      </c>
      <c r="BA390" s="4">
        <f t="shared" ca="1" si="713"/>
        <v>1.534397025038676E-5</v>
      </c>
      <c r="BB390" s="4">
        <f t="shared" ca="1" si="713"/>
        <v>4.6051990632196425E-6</v>
      </c>
      <c r="BC390" s="4">
        <f t="shared" ca="1" si="713"/>
        <v>1.3821623781722664E-6</v>
      </c>
      <c r="BD390" s="4">
        <f t="shared" ca="1" si="713"/>
        <v>4.1482959008056698E-7</v>
      </c>
      <c r="BE390" s="4">
        <f t="shared" ca="1" si="713"/>
        <v>1.2450316368324962E-7</v>
      </c>
      <c r="BF390" s="4">
        <f t="shared" ca="1" si="713"/>
        <v>3.7367242206920392E-8</v>
      </c>
      <c r="BG390" s="4">
        <f t="shared" ca="1" si="713"/>
        <v>1.1215062724855952E-8</v>
      </c>
      <c r="BH390" s="4">
        <f t="shared" ca="1" si="713"/>
        <v>3.3659864762286238E-9</v>
      </c>
      <c r="BI390" s="4">
        <f t="shared" ca="1" si="713"/>
        <v>1.0102364325652495E-9</v>
      </c>
      <c r="BJ390" s="4">
        <f t="shared" ca="1" si="713"/>
        <v>3.0320313432324167E-10</v>
      </c>
      <c r="BK390" s="4">
        <f t="shared" ca="1" si="713"/>
        <v>9.100061896401662E-11</v>
      </c>
      <c r="BL390" s="4">
        <f t="shared" ca="1" si="713"/>
        <v>2.731209448186553E-11</v>
      </c>
      <c r="BM390" s="4">
        <f t="shared" ca="1" si="713"/>
        <v>8.1972025408015356E-12</v>
      </c>
      <c r="BN390" s="4">
        <f t="shared" ca="1" si="713"/>
        <v>2.4602334888500827E-12</v>
      </c>
      <c r="BO390" s="4">
        <f t="shared" ca="1" si="713"/>
        <v>7.3839200502024021E-13</v>
      </c>
      <c r="BP390" s="4">
        <f t="shared" ref="BP390:EA390" ca="1" si="714">IF(OR($B$389="y",$B$389="Y"),$M108*BP377/(BP289+1E-36),BP377/(BP289+1E-36))</f>
        <v>2.2161423114870624E-13</v>
      </c>
      <c r="BQ390" s="4">
        <f t="shared" ca="1" si="714"/>
        <v>6.651327088283676E-14</v>
      </c>
      <c r="BR390" s="4">
        <f t="shared" ca="1" si="714"/>
        <v>1.9962685521603732E-14</v>
      </c>
      <c r="BS390" s="4">
        <f t="shared" ca="1" si="714"/>
        <v>5.9914180725891711E-15</v>
      </c>
      <c r="BT390" s="4">
        <f t="shared" ca="1" si="714"/>
        <v>1.7982094884829039E-15</v>
      </c>
      <c r="BU390" s="4">
        <f t="shared" ca="1" si="714"/>
        <v>5.3969816916357819E-16</v>
      </c>
      <c r="BV390" s="4">
        <f t="shared" ca="1" si="714"/>
        <v>1.6198007833017134E-16</v>
      </c>
      <c r="BW390" s="4">
        <f t="shared" ca="1" si="714"/>
        <v>4.861522101605658E-17</v>
      </c>
      <c r="BX390" s="4">
        <f t="shared" ca="1" si="714"/>
        <v>1.4590928333930815E-17</v>
      </c>
      <c r="BY390" s="4">
        <f t="shared" ca="1" si="714"/>
        <v>4.3791879414801012E-18</v>
      </c>
      <c r="BZ390" s="4">
        <f t="shared" ca="1" si="714"/>
        <v>1.3143294647132536E-18</v>
      </c>
      <c r="CA390" s="4">
        <f t="shared" ca="1" si="714"/>
        <v>3.9447083909113312E-19</v>
      </c>
      <c r="CB390" s="4">
        <f t="shared" ca="1" si="714"/>
        <v>1.1839287413921851E-19</v>
      </c>
      <c r="CC390" s="4">
        <f t="shared" ca="1" si="714"/>
        <v>3.5533355720894158E-20</v>
      </c>
      <c r="CD390" s="4">
        <f t="shared" ca="1" si="714"/>
        <v>1.0664656787560405E-20</v>
      </c>
      <c r="CE390" s="4">
        <f t="shared" ca="1" si="714"/>
        <v>3.2007926661871777E-21</v>
      </c>
      <c r="CF390" s="4">
        <f t="shared" ca="1" si="714"/>
        <v>9.6065667147092819E-22</v>
      </c>
      <c r="CG390" s="4">
        <f t="shared" ca="1" si="714"/>
        <v>2.8832271774132942E-22</v>
      </c>
      <c r="CH390" s="4">
        <f t="shared" ca="1" si="714"/>
        <v>8.6534546664273116E-23</v>
      </c>
      <c r="CI390" s="4">
        <f t="shared" ca="1" si="714"/>
        <v>2.5971688339554887E-23</v>
      </c>
      <c r="CJ390" s="4">
        <f t="shared" ca="1" si="714"/>
        <v>7.7949052859077288E-24</v>
      </c>
      <c r="CK390" s="4">
        <f t="shared" ca="1" si="714"/>
        <v>2.3394916657664462E-24</v>
      </c>
      <c r="CL390" s="4">
        <f t="shared" ca="1" si="714"/>
        <v>7.0215365722090315E-25</v>
      </c>
      <c r="CM390" s="4">
        <f t="shared" ca="1" si="714"/>
        <v>2.1073798447885048E-25</v>
      </c>
      <c r="CN390" s="4">
        <f t="shared" ca="1" si="714"/>
        <v>6.3248973562258834E-26</v>
      </c>
      <c r="CO390" s="4">
        <f t="shared" ca="1" si="714"/>
        <v>1.8982969143281309E-26</v>
      </c>
      <c r="CP390" s="4">
        <f t="shared" ca="1" si="714"/>
        <v>5.6973749485445567E-27</v>
      </c>
      <c r="CQ390" s="4">
        <f t="shared" ca="1" si="714"/>
        <v>1.7099580713268852E-27</v>
      </c>
      <c r="CR390" s="4">
        <f t="shared" ca="1" si="714"/>
        <v>5.1321119499830538E-28</v>
      </c>
      <c r="CS390" s="4">
        <f t="shared" ca="1" si="714"/>
        <v>1.5403051986368758E-28</v>
      </c>
      <c r="CT390" s="4">
        <f t="shared" ca="1" si="714"/>
        <v>4.6229313157434523E-29</v>
      </c>
      <c r="CU390" s="4">
        <f t="shared" ca="1" si="714"/>
        <v>1.3874843744599847E-29</v>
      </c>
      <c r="CV390" s="4">
        <f t="shared" ca="1" si="714"/>
        <v>4.1642688542973137E-30</v>
      </c>
      <c r="CW390" s="4">
        <f t="shared" ca="1" si="714"/>
        <v>1.2498256131799621E-30</v>
      </c>
      <c r="CX390" s="4">
        <f t="shared" ca="1" si="714"/>
        <v>3.7511124233698236E-31</v>
      </c>
      <c r="CY390" s="4">
        <f t="shared" ca="1" si="714"/>
        <v>1.1258246162005463E-31</v>
      </c>
      <c r="CZ390" s="4">
        <f t="shared" ca="1" si="714"/>
        <v>3.3789471585723941E-32</v>
      </c>
      <c r="DA390" s="4">
        <f t="shared" ca="1" si="714"/>
        <v>1.0141263333676002E-32</v>
      </c>
      <c r="DB390" s="4">
        <f t="shared" ca="1" si="714"/>
        <v>3.0437061361567266E-33</v>
      </c>
      <c r="DC390" s="4">
        <f t="shared" ca="1" si="714"/>
        <v>9.1351015533880656E-34</v>
      </c>
      <c r="DD390" s="4">
        <f t="shared" ca="1" si="714"/>
        <v>2.7417259307458989E-34</v>
      </c>
      <c r="DE390" s="4">
        <f t="shared" ca="1" si="714"/>
        <v>8.2287657508706142E-35</v>
      </c>
      <c r="DF390" s="4">
        <f t="shared" ca="1" si="714"/>
        <v>2.4697065823891342E-35</v>
      </c>
      <c r="DG390" s="4">
        <f t="shared" ca="1" si="714"/>
        <v>7.4123517277799375E-36</v>
      </c>
      <c r="DH390" s="4">
        <f t="shared" ca="1" si="714"/>
        <v>2.2246755354707661E-36</v>
      </c>
      <c r="DI390" s="4">
        <f t="shared" ca="1" si="714"/>
        <v>6.6769379272352208E-37</v>
      </c>
      <c r="DJ390" s="4">
        <f t="shared" ca="1" si="714"/>
        <v>2.003955155407336E-37</v>
      </c>
      <c r="DK390" s="4">
        <f t="shared" ca="1" si="714"/>
        <v>6.0144879414005767E-38</v>
      </c>
      <c r="DL390" s="4">
        <f t="shared" ca="1" si="714"/>
        <v>1.8051334681638616E-38</v>
      </c>
      <c r="DM390" s="4">
        <f t="shared" ca="1" si="714"/>
        <v>5.4177626917421219E-39</v>
      </c>
      <c r="DN390" s="4">
        <f t="shared" ca="1" si="714"/>
        <v>1.6260378028384317E-39</v>
      </c>
      <c r="DO390" s="4">
        <f t="shared" ca="1" si="714"/>
        <v>4.8802413222891384E-40</v>
      </c>
      <c r="DP390" s="4">
        <f t="shared" ca="1" si="714"/>
        <v>1.4647110492882533E-40</v>
      </c>
      <c r="DQ390" s="4">
        <f t="shared" ca="1" si="714"/>
        <v>4.3960499414417856E-41</v>
      </c>
      <c r="DR390" s="4">
        <f t="shared" ca="1" si="714"/>
        <v>1.3193902713467649E-41</v>
      </c>
      <c r="DS390" s="4">
        <f t="shared" ca="1" si="714"/>
        <v>3.9598974336346078E-42</v>
      </c>
      <c r="DT390" s="4">
        <f t="shared" ca="1" si="714"/>
        <v>1.1884874419226863E-42</v>
      </c>
      <c r="DU390" s="4">
        <f t="shared" ca="1" si="714"/>
        <v>3.5670176394226954E-43</v>
      </c>
      <c r="DV390" s="4">
        <f t="shared" ca="1" si="714"/>
        <v>1.0705720894592639E-43</v>
      </c>
      <c r="DW390" s="4">
        <f t="shared" ca="1" si="714"/>
        <v>3.2131172721497065E-44</v>
      </c>
      <c r="DX390" s="4">
        <f t="shared" ca="1" si="714"/>
        <v>9.6435566611879397E-45</v>
      </c>
      <c r="DY390" s="4">
        <f t="shared" ca="1" si="714"/>
        <v>2.8943290020448797E-45</v>
      </c>
      <c r="DZ390" s="4">
        <f t="shared" ca="1" si="714"/>
        <v>8.6867746687207966E-46</v>
      </c>
      <c r="EA390" s="4">
        <f t="shared" ca="1" si="714"/>
        <v>2.6071691950644118E-46</v>
      </c>
      <c r="EB390" s="4">
        <f t="shared" ref="EB390:GM390" ca="1" si="715">IF(OR($B$389="y",$B$389="Y"),$M108*EB377/(EB289+1E-36),EB377/(EB289+1E-36))</f>
        <v>7.8249194562033927E-47</v>
      </c>
      <c r="EC390" s="4">
        <f t="shared" ca="1" si="715"/>
        <v>2.3484998446584389E-47</v>
      </c>
      <c r="ED390" s="4">
        <f t="shared" ca="1" si="715"/>
        <v>7.0485728974350107E-48</v>
      </c>
      <c r="EE390" s="4">
        <f t="shared" ca="1" si="715"/>
        <v>2.1154942804640078E-48</v>
      </c>
      <c r="EF390" s="4">
        <f t="shared" ca="1" si="715"/>
        <v>6.3492512822056588E-49</v>
      </c>
      <c r="EG390" s="4">
        <f t="shared" ca="1" si="715"/>
        <v>1.9056062791976939E-49</v>
      </c>
      <c r="EH390" s="4">
        <f t="shared" ca="1" si="715"/>
        <v>5.719312608550896E-50</v>
      </c>
      <c r="EI390" s="4">
        <f t="shared" ca="1" si="715"/>
        <v>1.7165422401998588E-50</v>
      </c>
      <c r="EJ390" s="4">
        <f t="shared" ca="1" si="715"/>
        <v>5.1518730729721547E-51</v>
      </c>
      <c r="EK390" s="4">
        <f t="shared" ca="1" si="715"/>
        <v>1.5462361215722405E-51</v>
      </c>
      <c r="EL390" s="4">
        <f t="shared" ca="1" si="715"/>
        <v>4.6407318460496686E-52</v>
      </c>
      <c r="EM390" s="4">
        <f t="shared" ca="1" si="715"/>
        <v>1.3928268630175948E-52</v>
      </c>
      <c r="EN390" s="4">
        <f t="shared" ca="1" si="715"/>
        <v>4.1803033114158332E-53</v>
      </c>
      <c r="EO390" s="4">
        <f t="shared" ca="1" si="715"/>
        <v>1.2546380486641594E-53</v>
      </c>
      <c r="EP390" s="4">
        <f t="shared" ca="1" si="715"/>
        <v>3.7655560276143449E-54</v>
      </c>
      <c r="EQ390" s="4">
        <f t="shared" ca="1" si="715"/>
        <v>1.1301595876356421E-54</v>
      </c>
      <c r="ER390" s="4">
        <f t="shared" ca="1" si="715"/>
        <v>3.3919577458364595E-55</v>
      </c>
      <c r="ES390" s="4">
        <f t="shared" ca="1" si="715"/>
        <v>1.018031212176844E-55</v>
      </c>
      <c r="ET390" s="4">
        <f t="shared" ca="1" si="715"/>
        <v>3.0554258827026783E-56</v>
      </c>
      <c r="EU390" s="4">
        <f t="shared" ca="1" si="715"/>
        <v>9.1702761300679348E-57</v>
      </c>
      <c r="EV390" s="4">
        <f t="shared" ca="1" si="715"/>
        <v>2.7522829068695451E-57</v>
      </c>
      <c r="EW390" s="4">
        <f t="shared" ca="1" si="715"/>
        <v>8.2604504946244797E-58</v>
      </c>
      <c r="EX390" s="4">
        <f t="shared" ca="1" si="715"/>
        <v>2.4792161519381217E-58</v>
      </c>
      <c r="EY390" s="4">
        <f t="shared" ca="1" si="715"/>
        <v>7.4408928811215995E-59</v>
      </c>
      <c r="EZ390" s="4">
        <f t="shared" ca="1" si="715"/>
        <v>2.2332416165102483E-59</v>
      </c>
      <c r="FA390" s="4">
        <f t="shared" ca="1" si="715"/>
        <v>6.7026473803524769E-60</v>
      </c>
      <c r="FB390" s="4">
        <f t="shared" ca="1" si="715"/>
        <v>2.0116713558091516E-60</v>
      </c>
      <c r="FC390" s="4">
        <f t="shared" ca="1" si="715"/>
        <v>6.0376466404088489E-61</v>
      </c>
      <c r="FD390" s="4">
        <f t="shared" ca="1" si="715"/>
        <v>1.8120841085286389E-61</v>
      </c>
      <c r="FE390" s="4">
        <f t="shared" ca="1" si="715"/>
        <v>5.4386237087894158E-62</v>
      </c>
      <c r="FF390" s="4">
        <f t="shared" ca="1" si="715"/>
        <v>1.6322988379288498E-62</v>
      </c>
      <c r="FG390" s="4">
        <f t="shared" ca="1" si="715"/>
        <v>4.8990326210616683E-63</v>
      </c>
      <c r="FH390" s="4">
        <f t="shared" ca="1" si="715"/>
        <v>1.4703508980426359E-63</v>
      </c>
      <c r="FI390" s="4">
        <f t="shared" ca="1" si="715"/>
        <v>4.4129768682909376E-64</v>
      </c>
      <c r="FJ390" s="4">
        <f t="shared" ca="1" si="715"/>
        <v>1.3244705645431711E-64</v>
      </c>
      <c r="FK390" s="4">
        <f t="shared" ca="1" si="715"/>
        <v>3.9751449615476543E-65</v>
      </c>
      <c r="FL390" s="4">
        <f t="shared" ca="1" si="715"/>
        <v>1.1930636956637812E-65</v>
      </c>
      <c r="FM390" s="4">
        <f t="shared" ca="1" si="715"/>
        <v>3.580752389358758E-66</v>
      </c>
      <c r="FN390" s="4">
        <f t="shared" ca="1" si="715"/>
        <v>1.074694311837629E-66</v>
      </c>
      <c r="FO390" s="4">
        <f t="shared" ca="1" si="715"/>
        <v>3.225489333829606E-67</v>
      </c>
      <c r="FP390" s="4">
        <f t="shared" ca="1" si="715"/>
        <v>9.6806890369216124E-68</v>
      </c>
      <c r="FQ390" s="4">
        <f t="shared" ca="1" si="715"/>
        <v>2.905473574091969E-68</v>
      </c>
      <c r="FR390" s="4">
        <f t="shared" ca="1" si="715"/>
        <v>8.7202229692021846E-69</v>
      </c>
      <c r="FS390" s="4">
        <f t="shared" ca="1" si="715"/>
        <v>2.6172080624194435E-69</v>
      </c>
      <c r="FT390" s="4">
        <f t="shared" ca="1" si="715"/>
        <v>7.8550491956285632E-70</v>
      </c>
      <c r="FU390" s="4">
        <f t="shared" ca="1" si="715"/>
        <v>2.357542709413234E-70</v>
      </c>
      <c r="FV390" s="4">
        <f t="shared" ca="1" si="715"/>
        <v>7.0757133256410364E-71</v>
      </c>
      <c r="FW390" s="4">
        <f t="shared" ca="1" si="715"/>
        <v>2.1236399606569561E-71</v>
      </c>
      <c r="FX390" s="4">
        <f t="shared" ca="1" si="715"/>
        <v>6.3736989826258978E-72</v>
      </c>
      <c r="FY390" s="4">
        <f t="shared" ca="1" si="715"/>
        <v>1.9129437886711829E-72</v>
      </c>
      <c r="FZ390" s="4">
        <f t="shared" ca="1" si="715"/>
        <v>5.7413347392004452E-73</v>
      </c>
      <c r="GA390" s="4">
        <f t="shared" ca="1" si="715"/>
        <v>1.7231517613200423E-73</v>
      </c>
      <c r="GB390" s="4">
        <f t="shared" ca="1" si="715"/>
        <v>5.1717102858800945E-74</v>
      </c>
      <c r="GC390" s="4">
        <f t="shared" ca="1" si="715"/>
        <v>1.552189881440762E-74</v>
      </c>
      <c r="GD390" s="4">
        <f t="shared" ca="1" si="715"/>
        <v>4.658600917040899E-75</v>
      </c>
      <c r="GE390" s="4">
        <f t="shared" ca="1" si="715"/>
        <v>1.3981899227502833E-75</v>
      </c>
      <c r="GF390" s="4">
        <f t="shared" ca="1" si="715"/>
        <v>4.196399508980048E-76</v>
      </c>
      <c r="GG390" s="4">
        <f t="shared" ca="1" si="715"/>
        <v>1.2594690143617276E-76</v>
      </c>
      <c r="GH390" s="4">
        <f t="shared" ca="1" si="715"/>
        <v>3.7800552467485372E-77</v>
      </c>
      <c r="GI390" s="4">
        <f t="shared" ca="1" si="715"/>
        <v>1.1345112508156792E-77</v>
      </c>
      <c r="GJ390" s="4">
        <f t="shared" ca="1" si="715"/>
        <v>3.4050184301789929E-78</v>
      </c>
      <c r="GK390" s="4">
        <f t="shared" ca="1" si="715"/>
        <v>1.0219511266655816E-78</v>
      </c>
      <c r="GL390" s="4">
        <f t="shared" ca="1" si="715"/>
        <v>3.0671907559635475E-79</v>
      </c>
      <c r="GM390" s="4">
        <f t="shared" ca="1" si="715"/>
        <v>9.205586145947617E-80</v>
      </c>
      <c r="GN390" s="4">
        <f t="shared" ref="GN390:IV390" ca="1" si="716">IF(OR($B$389="y",$B$389="Y"),$M108*GN377/(GN289+1E-36),GN377/(GN289+1E-36))</f>
        <v>2.7628805324773819E-80</v>
      </c>
      <c r="GO390" s="4">
        <f t="shared" ca="1" si="716"/>
        <v>8.2922572400268519E-81</v>
      </c>
      <c r="GP390" s="4">
        <f t="shared" ca="1" si="716"/>
        <v>2.4887623379474027E-81</v>
      </c>
      <c r="GQ390" s="4">
        <f t="shared" ca="1" si="716"/>
        <v>7.4695439317622622E-82</v>
      </c>
      <c r="GR390" s="4">
        <f t="shared" ca="1" si="716"/>
        <v>2.2418406811211377E-82</v>
      </c>
      <c r="GS390" s="4">
        <f t="shared" ca="1" si="716"/>
        <v>6.7284558273478927E-83</v>
      </c>
      <c r="GT390" s="4">
        <f t="shared" ca="1" si="716"/>
        <v>2.0194172673292444E-83</v>
      </c>
      <c r="GU390" s="4">
        <f t="shared" ca="1" si="716"/>
        <v>6.0608945116533917E-84</v>
      </c>
      <c r="GV390" s="4">
        <f t="shared" ca="1" si="716"/>
        <v>1.8190615122338186E-84</v>
      </c>
      <c r="GW390" s="4">
        <f t="shared" ca="1" si="716"/>
        <v>5.4595650508817516E-85</v>
      </c>
      <c r="GX390" s="4">
        <f t="shared" ca="1" si="716"/>
        <v>1.6385839810445148E-85</v>
      </c>
      <c r="GY390" s="4">
        <f t="shared" ca="1" si="716"/>
        <v>4.9178962754588939E-86</v>
      </c>
      <c r="GZ390" s="4">
        <f t="shared" ca="1" si="716"/>
        <v>1.476012462953244E-86</v>
      </c>
      <c r="HA390" s="4">
        <f t="shared" ca="1" si="716"/>
        <v>4.4299689720276021E-87</v>
      </c>
      <c r="HB390" s="4">
        <f t="shared" ca="1" si="716"/>
        <v>1.3295704193352027E-87</v>
      </c>
      <c r="HC390" s="4">
        <f t="shared" ca="1" si="716"/>
        <v>3.9904511998468494E-88</v>
      </c>
      <c r="HD390" s="4">
        <f t="shared" ca="1" si="716"/>
        <v>1.1976575702038528E-88</v>
      </c>
      <c r="HE390" s="4">
        <f t="shared" ca="1" si="716"/>
        <v>3.5945400247512038E-89</v>
      </c>
      <c r="HF390" s="4">
        <f t="shared" ca="1" si="716"/>
        <v>1.0788324067737619E-89</v>
      </c>
      <c r="HG390" s="4">
        <f t="shared" ca="1" si="716"/>
        <v>3.2379090339544245E-90</v>
      </c>
      <c r="HH390" s="4">
        <f t="shared" ca="1" si="716"/>
        <v>9.717964390332078E-91</v>
      </c>
      <c r="HI390" s="4">
        <f t="shared" ca="1" si="716"/>
        <v>2.9166610581528657E-91</v>
      </c>
      <c r="HJ390" s="4">
        <f t="shared" ca="1" si="716"/>
        <v>8.7538000618817858E-92</v>
      </c>
      <c r="HK390" s="4">
        <f t="shared" ca="1" si="716"/>
        <v>2.6272855842883244E-92</v>
      </c>
      <c r="HL390" s="4">
        <f t="shared" ca="1" si="716"/>
        <v>7.8852949491805028E-93</v>
      </c>
      <c r="HM390" s="4">
        <f t="shared" ca="1" si="716"/>
        <v>2.3666203935882451E-93</v>
      </c>
      <c r="HN390" s="4">
        <f t="shared" ca="1" si="716"/>
        <v>7.1029582576741342E-94</v>
      </c>
      <c r="HO390" s="4">
        <f t="shared" ca="1" si="716"/>
        <v>2.131817005673916E-94</v>
      </c>
      <c r="HP390" s="4">
        <f t="shared" ca="1" si="716"/>
        <v>6.3982408185637357E-95</v>
      </c>
      <c r="HQ390" s="4">
        <f t="shared" ca="1" si="716"/>
        <v>1.9203095511189933E-95</v>
      </c>
      <c r="HR390" s="4">
        <f t="shared" ca="1" si="716"/>
        <v>5.7634416657462009E-96</v>
      </c>
      <c r="HS390" s="4">
        <f t="shared" ca="1" si="716"/>
        <v>1.7297867323059009E-96</v>
      </c>
      <c r="HT390" s="4">
        <f t="shared" ca="1" si="716"/>
        <v>5.1916238816900134E-97</v>
      </c>
      <c r="HU390" s="4">
        <f t="shared" ca="1" si="716"/>
        <v>1.5581665661757221E-97</v>
      </c>
      <c r="HV390" s="4">
        <f t="shared" ca="1" si="716"/>
        <v>4.6765387926320657E-98</v>
      </c>
      <c r="HW390" s="4">
        <f t="shared" ca="1" si="716"/>
        <v>1.4035736328670644E-98</v>
      </c>
      <c r="HX390" s="4">
        <f t="shared" ca="1" si="716"/>
        <v>4.2125576847206612E-99</v>
      </c>
      <c r="HY390" s="4">
        <f t="shared" ca="1" si="716"/>
        <v>1.2643185816229871E-99</v>
      </c>
      <c r="HZ390" s="4">
        <f t="shared" ca="1" si="716"/>
        <v>3.7946102949167331E-100</v>
      </c>
      <c r="IA390" s="4">
        <f t="shared" ca="1" si="716"/>
        <v>1.1388796700119826E-100</v>
      </c>
      <c r="IB390" s="4">
        <f t="shared" ca="1" si="716"/>
        <v>3.4181294044980814E-101</v>
      </c>
      <c r="IC390" s="4">
        <f t="shared" ca="1" si="716"/>
        <v>1.0258861347284809E-101</v>
      </c>
      <c r="ID390" s="4">
        <f t="shared" ca="1" si="716"/>
        <v>3.0790009296991027E-102</v>
      </c>
      <c r="IE390" s="4">
        <f t="shared" ca="1" si="716"/>
        <v>9.2410321225338073E-103</v>
      </c>
      <c r="IF390" s="4">
        <f t="shared" ca="1" si="716"/>
        <v>2.7735189640896639E-103</v>
      </c>
      <c r="IG390" s="4">
        <f t="shared" ca="1" si="716"/>
        <v>8.3241864568433249E-104</v>
      </c>
      <c r="IH390" s="4">
        <f t="shared" ca="1" si="716"/>
        <v>2.4983452814081322E-104</v>
      </c>
      <c r="II390" s="4">
        <f t="shared" ca="1" si="716"/>
        <v>7.4983053028598888E-105</v>
      </c>
      <c r="IJ390" s="4">
        <f t="shared" ca="1" si="716"/>
        <v>2.2504728563061989E-105</v>
      </c>
      <c r="IK390" s="4">
        <f t="shared" ca="1" si="716"/>
        <v>6.754363649395963E-106</v>
      </c>
      <c r="IL390" s="4">
        <f t="shared" ca="1" si="716"/>
        <v>2.0271930043698472E-106</v>
      </c>
      <c r="IM390" s="4">
        <f t="shared" ca="1" si="716"/>
        <v>6.0842318984906262E-107</v>
      </c>
      <c r="IN390" s="4">
        <f t="shared" ca="1" si="716"/>
        <v>1.8260657823312617E-107</v>
      </c>
      <c r="IO390" s="4">
        <f t="shared" ca="1" si="716"/>
        <v>5.4805870273095716E-108</v>
      </c>
      <c r="IP390" s="4">
        <f t="shared" ca="1" si="716"/>
        <v>1.644893325013035E-108</v>
      </c>
      <c r="IQ390" s="4">
        <f t="shared" ca="1" si="716"/>
        <v>4.9368325640851222E-109</v>
      </c>
      <c r="IR390" s="4">
        <f t="shared" ca="1" si="716"/>
        <v>1.4816958276378282E-109</v>
      </c>
      <c r="IS390" s="4">
        <f t="shared" ca="1" si="716"/>
        <v>4.4470265036144646E-110</v>
      </c>
      <c r="IT390" s="4">
        <f t="shared" ca="1" si="716"/>
        <v>1.3346899110445064E-110</v>
      </c>
      <c r="IU390" s="4">
        <f t="shared" ca="1" si="716"/>
        <v>4.0058163745957064E-111</v>
      </c>
      <c r="IV390" s="4">
        <f t="shared" ca="1" si="716"/>
        <v>1.2022691333915398E-111</v>
      </c>
    </row>
    <row r="391" spans="1:256" x14ac:dyDescent="0.15">
      <c r="A391" s="24" t="s">
        <v>107</v>
      </c>
      <c r="B391" s="2" t="s">
        <v>6</v>
      </c>
      <c r="C391" s="4"/>
      <c r="D391" s="4">
        <f t="shared" ref="D391:BO391" ca="1" si="717">IF(OR($B$389="y",$B$389="Y"),$M109*D378/(D290+1E-36),D378/(D290+1E-36))</f>
        <v>14.029251862371346</v>
      </c>
      <c r="E391" s="4">
        <f t="shared" ca="1" si="717"/>
        <v>13.618850628024617</v>
      </c>
      <c r="F391" s="4">
        <f t="shared" ca="1" si="717"/>
        <v>13.217018559095116</v>
      </c>
      <c r="G391" s="4">
        <f t="shared" ca="1" si="717"/>
        <v>12.823683119679657</v>
      </c>
      <c r="H391" s="4">
        <f t="shared" ca="1" si="717"/>
        <v>12.438769545941481</v>
      </c>
      <c r="I391" s="4">
        <f t="shared" ca="1" si="717"/>
        <v>12.062200906887853</v>
      </c>
      <c r="J391" s="4">
        <f t="shared" ca="1" si="717"/>
        <v>11.693898166752778</v>
      </c>
      <c r="K391" s="4">
        <f t="shared" ca="1" si="717"/>
        <v>11.333780248916955</v>
      </c>
      <c r="L391" s="4">
        <f t="shared" ca="1" si="717"/>
        <v>10.981764101294525</v>
      </c>
      <c r="M391" s="4">
        <f t="shared" ca="1" si="717"/>
        <v>10.715984162596419</v>
      </c>
      <c r="N391" s="4">
        <f t="shared" ca="1" si="717"/>
        <v>10.715984162596421</v>
      </c>
      <c r="O391" s="4">
        <f t="shared" ca="1" si="717"/>
        <v>10.715984162596419</v>
      </c>
      <c r="P391" s="4">
        <f t="shared" ca="1" si="717"/>
        <v>10.715984162596419</v>
      </c>
      <c r="Q391" s="4">
        <f t="shared" ca="1" si="717"/>
        <v>10.715984162596419</v>
      </c>
      <c r="R391" s="4">
        <f t="shared" ca="1" si="717"/>
        <v>10.715984162596421</v>
      </c>
      <c r="S391" s="4">
        <f t="shared" ca="1" si="717"/>
        <v>10.715984162596421</v>
      </c>
      <c r="T391" s="4">
        <f t="shared" ca="1" si="717"/>
        <v>10.715984162596421</v>
      </c>
      <c r="U391" s="4">
        <f t="shared" ca="1" si="717"/>
        <v>10.715984162596422</v>
      </c>
      <c r="V391" s="4">
        <f t="shared" ca="1" si="717"/>
        <v>10.715984162596422</v>
      </c>
      <c r="W391" s="4">
        <f t="shared" ca="1" si="717"/>
        <v>10.715984162596422</v>
      </c>
      <c r="X391" s="4">
        <f t="shared" ca="1" si="717"/>
        <v>10.715984162596422</v>
      </c>
      <c r="Y391" s="4">
        <f t="shared" ca="1" si="717"/>
        <v>10.715984162596422</v>
      </c>
      <c r="Z391" s="4">
        <f t="shared" ca="1" si="717"/>
        <v>10.715984162596424</v>
      </c>
      <c r="AA391" s="4">
        <f t="shared" ca="1" si="717"/>
        <v>10.715984162596424</v>
      </c>
      <c r="AB391" s="4">
        <f t="shared" ca="1" si="717"/>
        <v>10.715984162596424</v>
      </c>
      <c r="AC391" s="4">
        <f t="shared" ca="1" si="717"/>
        <v>10.715984162596426</v>
      </c>
      <c r="AD391" s="4">
        <f t="shared" ca="1" si="717"/>
        <v>10.715984162596426</v>
      </c>
      <c r="AE391" s="4">
        <f t="shared" ca="1" si="717"/>
        <v>10.715984162596426</v>
      </c>
      <c r="AF391" s="4">
        <f t="shared" ca="1" si="717"/>
        <v>10.715984162596424</v>
      </c>
      <c r="AG391" s="4">
        <f t="shared" ca="1" si="717"/>
        <v>10.715984162596424</v>
      </c>
      <c r="AH391" s="4">
        <f t="shared" ca="1" si="717"/>
        <v>10.715984162596426</v>
      </c>
      <c r="AI391" s="4">
        <f t="shared" ca="1" si="717"/>
        <v>10.715984162596426</v>
      </c>
      <c r="AJ391" s="4">
        <f t="shared" ca="1" si="717"/>
        <v>10.715984162596424</v>
      </c>
      <c r="AK391" s="4">
        <f t="shared" ca="1" si="717"/>
        <v>10.715984162596428</v>
      </c>
      <c r="AL391" s="4">
        <f t="shared" ca="1" si="717"/>
        <v>10.715984162596424</v>
      </c>
      <c r="AM391" s="4">
        <f t="shared" ca="1" si="717"/>
        <v>10.715984162596424</v>
      </c>
      <c r="AN391" s="4">
        <f t="shared" ca="1" si="717"/>
        <v>11.241410708517217</v>
      </c>
      <c r="AO391" s="4">
        <f t="shared" ca="1" si="717"/>
        <v>6.7172826735031377</v>
      </c>
      <c r="AP391" s="4">
        <f t="shared" ca="1" si="717"/>
        <v>3.6254944303830041</v>
      </c>
      <c r="AQ391" s="4">
        <f t="shared" ca="1" si="717"/>
        <v>1.9567748602551112</v>
      </c>
      <c r="AR391" s="4">
        <f t="shared" ca="1" si="717"/>
        <v>1.0561229446770686</v>
      </c>
      <c r="AS391" s="4">
        <f t="shared" ca="1" si="717"/>
        <v>0.57001737753721171</v>
      </c>
      <c r="AT391" s="4">
        <f t="shared" ca="1" si="717"/>
        <v>0.30765339616189397</v>
      </c>
      <c r="AU391" s="4">
        <f t="shared" ca="1" si="717"/>
        <v>0.16604864325170213</v>
      </c>
      <c r="AV391" s="4">
        <f t="shared" ca="1" si="717"/>
        <v>8.9620827430170705E-2</v>
      </c>
      <c r="AW391" s="4">
        <f t="shared" ca="1" si="717"/>
        <v>4.8370721687219231E-2</v>
      </c>
      <c r="AX391" s="4">
        <f t="shared" ca="1" si="717"/>
        <v>2.6106952854965004E-2</v>
      </c>
      <c r="AY391" s="4">
        <f t="shared" ca="1" si="717"/>
        <v>1.4090610261691717E-2</v>
      </c>
      <c r="AZ391" s="4">
        <f t="shared" ca="1" si="717"/>
        <v>7.6050735851822199E-3</v>
      </c>
      <c r="BA391" s="4">
        <f t="shared" ca="1" si="717"/>
        <v>4.104658574886481E-3</v>
      </c>
      <c r="BB391" s="4">
        <f t="shared" ca="1" si="717"/>
        <v>2.2153923729569579E-3</v>
      </c>
      <c r="BC391" s="4">
        <f t="shared" ca="1" si="717"/>
        <v>1.19570562974086E-3</v>
      </c>
      <c r="BD391" s="4">
        <f t="shared" ca="1" si="717"/>
        <v>6.4535383006925431E-4</v>
      </c>
      <c r="BE391" s="4">
        <f t="shared" ca="1" si="717"/>
        <v>3.4831446438478178E-4</v>
      </c>
      <c r="BF391" s="4">
        <f t="shared" ca="1" si="717"/>
        <v>1.8799449301577404E-4</v>
      </c>
      <c r="BG391" s="4">
        <f t="shared" ca="1" si="717"/>
        <v>1.0146558072654661E-4</v>
      </c>
      <c r="BH391" s="4">
        <f t="shared" ca="1" si="717"/>
        <v>5.4763647099553592E-5</v>
      </c>
      <c r="BI391" s="4">
        <f t="shared" ca="1" si="717"/>
        <v>2.9557383126077127E-5</v>
      </c>
      <c r="BJ391" s="4">
        <f t="shared" ca="1" si="717"/>
        <v>1.5952898383001054E-5</v>
      </c>
      <c r="BK391" s="4">
        <f t="shared" ca="1" si="717"/>
        <v>8.6101995475312704E-6</v>
      </c>
      <c r="BL391" s="4">
        <f t="shared" ca="1" si="717"/>
        <v>4.6471515375102213E-6</v>
      </c>
      <c r="BM391" s="4">
        <f t="shared" ca="1" si="717"/>
        <v>2.508190117240158E-6</v>
      </c>
      <c r="BN391" s="4">
        <f t="shared" ca="1" si="717"/>
        <v>1.3537362862911292E-6</v>
      </c>
      <c r="BO391" s="4">
        <f t="shared" ca="1" si="717"/>
        <v>7.3064713883721418E-7</v>
      </c>
      <c r="BP391" s="4">
        <f t="shared" ref="BP391:EA391" ca="1" si="718">IF(OR($B$389="y",$B$389="Y"),$M109*BP378/(BP290+1E-36),BP378/(BP290+1E-36))</f>
        <v>3.9434951023851088E-7</v>
      </c>
      <c r="BQ391" s="4">
        <f t="shared" ca="1" si="718"/>
        <v>2.1284082008839681E-7</v>
      </c>
      <c r="BR391" s="4">
        <f t="shared" ca="1" si="718"/>
        <v>1.148757980414434E-7</v>
      </c>
      <c r="BS391" s="4">
        <f t="shared" ca="1" si="718"/>
        <v>6.2001494685924256E-8</v>
      </c>
      <c r="BT391" s="4">
        <f t="shared" ca="1" si="718"/>
        <v>3.3463840154580141E-8</v>
      </c>
      <c r="BU391" s="4">
        <f t="shared" ca="1" si="718"/>
        <v>1.806131615961699E-8</v>
      </c>
      <c r="BV391" s="4">
        <f t="shared" ca="1" si="718"/>
        <v>9.7481681693065896E-9</v>
      </c>
      <c r="BW391" s="4">
        <f t="shared" ca="1" si="718"/>
        <v>5.2613431832587612E-9</v>
      </c>
      <c r="BX391" s="4">
        <f t="shared" ca="1" si="718"/>
        <v>2.8396855297575876E-9</v>
      </c>
      <c r="BY391" s="4">
        <f t="shared" ca="1" si="718"/>
        <v>1.5326530939044503E-9</v>
      </c>
      <c r="BZ391" s="4">
        <f t="shared" ca="1" si="718"/>
        <v>8.2721325359410864E-10</v>
      </c>
      <c r="CA391" s="4">
        <f t="shared" ca="1" si="718"/>
        <v>4.4646878647439782E-10</v>
      </c>
      <c r="CB391" s="4">
        <f t="shared" ca="1" si="718"/>
        <v>2.4097096659155976E-10</v>
      </c>
      <c r="CC391" s="4">
        <f t="shared" ca="1" si="718"/>
        <v>1.3005837921751419E-10</v>
      </c>
      <c r="CD391" s="4">
        <f t="shared" ca="1" si="718"/>
        <v>7.0195933742331603E-11</v>
      </c>
      <c r="CE391" s="4">
        <f t="shared" ca="1" si="718"/>
        <v>3.7886594801530908E-11</v>
      </c>
      <c r="CF391" s="4">
        <f t="shared" ca="1" si="718"/>
        <v>2.044839336312974E-11</v>
      </c>
      <c r="CG391" s="4">
        <f t="shared" ca="1" si="718"/>
        <v>1.1036536625254918E-11</v>
      </c>
      <c r="CH391" s="4">
        <f t="shared" ca="1" si="718"/>
        <v>5.9567095818989199E-12</v>
      </c>
      <c r="CI391" s="4">
        <f t="shared" ca="1" si="718"/>
        <v>3.2149930950160599E-12</v>
      </c>
      <c r="CJ391" s="4">
        <f t="shared" ca="1" si="718"/>
        <v>1.7352164746138096E-12</v>
      </c>
      <c r="CK391" s="4">
        <f t="shared" ca="1" si="718"/>
        <v>9.3654204683638266E-13</v>
      </c>
      <c r="CL391" s="4">
        <f t="shared" ca="1" si="718"/>
        <v>5.054764165305031E-13</v>
      </c>
      <c r="CM391" s="4">
        <f t="shared" ca="1" si="718"/>
        <v>2.7281893912997655E-13</v>
      </c>
      <c r="CN391" s="4">
        <f t="shared" ca="1" si="718"/>
        <v>1.4724756905352938E-13</v>
      </c>
      <c r="CO391" s="4">
        <f t="shared" ca="1" si="718"/>
        <v>7.9473392358014509E-14</v>
      </c>
      <c r="CP391" s="4">
        <f t="shared" ca="1" si="718"/>
        <v>4.2893883637527731E-14</v>
      </c>
      <c r="CQ391" s="4">
        <f t="shared" ca="1" si="718"/>
        <v>2.3150959068431227E-14</v>
      </c>
      <c r="CR391" s="4">
        <f t="shared" ca="1" si="718"/>
        <v>1.2495182537383075E-14</v>
      </c>
      <c r="CS391" s="4">
        <f t="shared" ca="1" si="718"/>
        <v>6.7439792097175836E-15</v>
      </c>
      <c r="CT391" s="4">
        <f t="shared" ca="1" si="718"/>
        <v>3.6399032543167921E-15</v>
      </c>
      <c r="CU391" s="4">
        <f t="shared" ca="1" si="718"/>
        <v>1.9645516821426843E-15</v>
      </c>
      <c r="CV391" s="4">
        <f t="shared" ca="1" si="718"/>
        <v>1.0603203003355842E-15</v>
      </c>
      <c r="CW391" s="4">
        <f t="shared" ca="1" si="718"/>
        <v>5.7228280096837261E-16</v>
      </c>
      <c r="CX391" s="4">
        <f t="shared" ca="1" si="718"/>
        <v>3.0887610487185059E-16</v>
      </c>
      <c r="CY391" s="4">
        <f t="shared" ca="1" si="718"/>
        <v>1.6670857135557876E-16</v>
      </c>
      <c r="CZ391" s="4">
        <f t="shared" ca="1" si="718"/>
        <v>8.9977008014098735E-17</v>
      </c>
      <c r="DA391" s="4">
        <f t="shared" ca="1" si="718"/>
        <v>4.8562961732190893E-17</v>
      </c>
      <c r="DB391" s="4">
        <f t="shared" ca="1" si="718"/>
        <v>2.6210709871934167E-17</v>
      </c>
      <c r="DC391" s="4">
        <f t="shared" ca="1" si="718"/>
        <v>1.4146610657300895E-17</v>
      </c>
      <c r="DD391" s="4">
        <f t="shared" ca="1" si="718"/>
        <v>7.6352984740619434E-18</v>
      </c>
      <c r="DE391" s="4">
        <f t="shared" ca="1" si="718"/>
        <v>4.1209717437106294E-18</v>
      </c>
      <c r="DF391" s="4">
        <f t="shared" ca="1" si="718"/>
        <v>2.2241970199531519E-18</v>
      </c>
      <c r="DG391" s="4">
        <f t="shared" ca="1" si="718"/>
        <v>1.2004577296892673E-18</v>
      </c>
      <c r="DH391" s="4">
        <f t="shared" ca="1" si="718"/>
        <v>6.4791866360879451E-19</v>
      </c>
      <c r="DI391" s="4">
        <f t="shared" ca="1" si="718"/>
        <v>3.4969877261839883E-19</v>
      </c>
      <c r="DJ391" s="4">
        <f t="shared" ca="1" si="718"/>
        <v>1.8874164064002227E-19</v>
      </c>
      <c r="DK391" s="4">
        <f t="shared" ca="1" si="718"/>
        <v>1.0186883598347821E-19</v>
      </c>
      <c r="DL391" s="4">
        <f t="shared" ca="1" si="718"/>
        <v>5.4981294585760359E-20</v>
      </c>
      <c r="DM391" s="4">
        <f t="shared" ca="1" si="718"/>
        <v>2.9674853208457627E-20</v>
      </c>
      <c r="DN391" s="4">
        <f t="shared" ca="1" si="718"/>
        <v>1.6016300081292991E-20</v>
      </c>
      <c r="DO391" s="4">
        <f t="shared" ca="1" si="718"/>
        <v>8.6444191144613549E-21</v>
      </c>
      <c r="DP391" s="4">
        <f t="shared" ca="1" si="718"/>
        <v>4.6656207393207267E-21</v>
      </c>
      <c r="DQ391" s="4">
        <f t="shared" ca="1" si="718"/>
        <v>2.5181584320412816E-21</v>
      </c>
      <c r="DR391" s="4">
        <f t="shared" ca="1" si="718"/>
        <v>1.3591164484114961E-21</v>
      </c>
      <c r="DS391" s="4">
        <f t="shared" ca="1" si="718"/>
        <v>7.3355095407769668E-22</v>
      </c>
      <c r="DT391" s="4">
        <f t="shared" ca="1" si="718"/>
        <v>3.9591677582683545E-22</v>
      </c>
      <c r="DU391" s="4">
        <f t="shared" ca="1" si="718"/>
        <v>2.1368671461711971E-22</v>
      </c>
      <c r="DV391" s="4">
        <f t="shared" ca="1" si="718"/>
        <v>1.1533234960427608E-22</v>
      </c>
      <c r="DW391" s="4">
        <f t="shared" ca="1" si="718"/>
        <v>6.2247907592554143E-23</v>
      </c>
      <c r="DX391" s="4">
        <f t="shared" ca="1" si="718"/>
        <v>3.3596835692208052E-23</v>
      </c>
      <c r="DY391" s="4">
        <f t="shared" ca="1" si="718"/>
        <v>1.8133097355134895E-23</v>
      </c>
      <c r="DZ391" s="4">
        <f t="shared" ca="1" si="718"/>
        <v>9.7869103716532223E-24</v>
      </c>
      <c r="EA391" s="4">
        <f t="shared" ca="1" si="718"/>
        <v>5.2822533705555593E-24</v>
      </c>
      <c r="EB391" s="4">
        <f t="shared" ref="EB391:GM391" ca="1" si="719">IF(OR($B$389="y",$B$389="Y"),$M109*EB378/(EB290+1E-36),EB378/(EB290+1E-36))</f>
        <v>2.8509713087351263E-24</v>
      </c>
      <c r="EC391" s="4">
        <f t="shared" ca="1" si="719"/>
        <v>1.5387443261503405E-24</v>
      </c>
      <c r="ED391" s="4">
        <f t="shared" ca="1" si="719"/>
        <v>8.3050085211497415E-25</v>
      </c>
      <c r="EE391" s="4">
        <f t="shared" ca="1" si="719"/>
        <v>4.482431900101831E-25</v>
      </c>
      <c r="EF391" s="4">
        <f t="shared" ca="1" si="719"/>
        <v>2.419286589277208E-25</v>
      </c>
      <c r="EG391" s="4">
        <f t="shared" ca="1" si="719"/>
        <v>1.3057527100241236E-25</v>
      </c>
      <c r="EH391" s="4">
        <f t="shared" ca="1" si="719"/>
        <v>7.0474913856515437E-26</v>
      </c>
      <c r="EI391" s="4">
        <f t="shared" ca="1" si="719"/>
        <v>3.8037167719081456E-26</v>
      </c>
      <c r="EJ391" s="4">
        <f t="shared" ca="1" si="719"/>
        <v>2.0529661533680218E-26</v>
      </c>
      <c r="EK391" s="4">
        <f t="shared" ca="1" si="719"/>
        <v>1.1080399197967602E-26</v>
      </c>
      <c r="EL391" s="4">
        <f t="shared" ca="1" si="719"/>
        <v>5.9803833679820018E-27</v>
      </c>
      <c r="EM391" s="4">
        <f t="shared" ca="1" si="719"/>
        <v>3.2277704610674916E-27</v>
      </c>
      <c r="EN391" s="4">
        <f t="shared" ca="1" si="719"/>
        <v>1.7421127557003803E-27</v>
      </c>
      <c r="EO391" s="4">
        <f t="shared" ca="1" si="719"/>
        <v>9.4026415142613613E-28</v>
      </c>
      <c r="EP391" s="4">
        <f t="shared" ca="1" si="719"/>
        <v>5.0748533443903252E-28</v>
      </c>
      <c r="EQ391" s="4">
        <f t="shared" ca="1" si="719"/>
        <v>2.7390320505155214E-28</v>
      </c>
      <c r="ER391" s="4">
        <f t="shared" ca="1" si="719"/>
        <v>1.4783277593714508E-28</v>
      </c>
      <c r="ES391" s="4">
        <f t="shared" ca="1" si="719"/>
        <v>7.9789243930785067E-29</v>
      </c>
      <c r="ET391" s="4">
        <f t="shared" ca="1" si="719"/>
        <v>4.3064357052681804E-29</v>
      </c>
      <c r="EU391" s="4">
        <f t="shared" ca="1" si="719"/>
        <v>2.324296806183081E-29</v>
      </c>
      <c r="EV391" s="4">
        <f t="shared" ca="1" si="719"/>
        <v>1.2544842215161884E-29</v>
      </c>
      <c r="EW391" s="4">
        <f t="shared" ca="1" si="719"/>
        <v>6.7707818461336266E-30</v>
      </c>
      <c r="EX391" s="4">
        <f t="shared" ca="1" si="719"/>
        <v>3.6543693433246651E-30</v>
      </c>
      <c r="EY391" s="4">
        <f t="shared" ca="1" si="719"/>
        <v>1.9723594114994305E-30</v>
      </c>
      <c r="EZ391" s="4">
        <f t="shared" ca="1" si="719"/>
        <v>1.0645343375694914E-30</v>
      </c>
      <c r="FA391" s="4">
        <f t="shared" ca="1" si="719"/>
        <v>5.745572278852601E-31</v>
      </c>
      <c r="FB391" s="4">
        <f t="shared" ca="1" si="719"/>
        <v>3.1010367300025694E-31</v>
      </c>
      <c r="FC391" s="4">
        <f t="shared" ca="1" si="719"/>
        <v>1.6737112221561751E-31</v>
      </c>
      <c r="FD391" s="4">
        <f t="shared" ca="1" si="719"/>
        <v>9.033460416862579E-32</v>
      </c>
      <c r="FE391" s="4">
        <f t="shared" ca="1" si="719"/>
        <v>4.8755965797909059E-32</v>
      </c>
      <c r="FF391" s="4">
        <f t="shared" ca="1" si="719"/>
        <v>2.6314879251028874E-32</v>
      </c>
      <c r="FG391" s="4">
        <f t="shared" ca="1" si="719"/>
        <v>1.4202833615613195E-32</v>
      </c>
      <c r="FH391" s="4">
        <f t="shared" ca="1" si="719"/>
        <v>7.6656434858961121E-33</v>
      </c>
      <c r="FI391" s="4">
        <f t="shared" ca="1" si="719"/>
        <v>4.1373497460580148E-33</v>
      </c>
      <c r="FJ391" s="4">
        <f t="shared" ca="1" si="719"/>
        <v>2.2330366593099219E-33</v>
      </c>
      <c r="FK391" s="4">
        <f t="shared" ca="1" si="719"/>
        <v>1.205228715936575E-33</v>
      </c>
      <c r="FL391" s="4">
        <f t="shared" ca="1" si="719"/>
        <v>6.5049369058142423E-34</v>
      </c>
      <c r="FM391" s="4">
        <f t="shared" ca="1" si="719"/>
        <v>3.510885825164072E-34</v>
      </c>
      <c r="FN391" s="4">
        <f t="shared" ca="1" si="719"/>
        <v>1.8949175765748777E-34</v>
      </c>
      <c r="FO391" s="4">
        <f t="shared" ca="1" si="719"/>
        <v>1.0227369390015993E-34</v>
      </c>
      <c r="FP391" s="4">
        <f t="shared" ca="1" si="719"/>
        <v>5.5199807069657439E-35</v>
      </c>
      <c r="FQ391" s="4">
        <f t="shared" ca="1" si="719"/>
        <v>2.9792790152880553E-35</v>
      </c>
      <c r="FR391" s="4">
        <f t="shared" ca="1" si="719"/>
        <v>1.6079953757329038E-35</v>
      </c>
      <c r="FS391" s="4">
        <f t="shared" ca="1" si="719"/>
        <v>8.678774680418465E-36</v>
      </c>
      <c r="FT391" s="4">
        <f t="shared" ca="1" si="719"/>
        <v>4.6841633433891069E-36</v>
      </c>
      <c r="FU391" s="4">
        <f t="shared" ca="1" si="719"/>
        <v>2.5281663639748122E-36</v>
      </c>
      <c r="FV391" s="4">
        <f t="shared" ca="1" si="719"/>
        <v>1.3645179929419641E-36</v>
      </c>
      <c r="FW391" s="4">
        <f t="shared" ca="1" si="719"/>
        <v>7.3646630996824531E-37</v>
      </c>
      <c r="FX391" s="4">
        <f t="shared" ca="1" si="719"/>
        <v>3.9749027020804724E-37</v>
      </c>
      <c r="FY391" s="4">
        <f t="shared" ca="1" si="719"/>
        <v>2.1453597098946577E-37</v>
      </c>
      <c r="FZ391" s="4">
        <f t="shared" ca="1" si="719"/>
        <v>1.1579071564268221E-37</v>
      </c>
      <c r="GA391" s="4">
        <f t="shared" ca="1" si="719"/>
        <v>6.249529981945465E-38</v>
      </c>
      <c r="GB391" s="4">
        <f t="shared" ca="1" si="719"/>
        <v>3.3730359794786885E-38</v>
      </c>
      <c r="GC391" s="4">
        <f t="shared" ca="1" si="719"/>
        <v>1.8205163831082228E-38</v>
      </c>
      <c r="GD391" s="4">
        <f t="shared" ca="1" si="719"/>
        <v>9.8258065473635281E-39</v>
      </c>
      <c r="GE391" s="4">
        <f t="shared" ca="1" si="719"/>
        <v>5.3032466613332681E-39</v>
      </c>
      <c r="GF391" s="4">
        <f t="shared" ca="1" si="719"/>
        <v>2.8623019408507317E-39</v>
      </c>
      <c r="GG391" s="4">
        <f t="shared" ca="1" si="719"/>
        <v>1.5448597668165322E-39</v>
      </c>
      <c r="GH391" s="4">
        <f t="shared" ca="1" si="719"/>
        <v>8.3380151655806405E-40</v>
      </c>
      <c r="GI391" s="4">
        <f t="shared" ca="1" si="719"/>
        <v>4.5002464556842376E-40</v>
      </c>
      <c r="GJ391" s="4">
        <f t="shared" ca="1" si="719"/>
        <v>2.4289015742619151E-40</v>
      </c>
      <c r="GK391" s="4">
        <f t="shared" ca="1" si="719"/>
        <v>1.3109421707338499E-40</v>
      </c>
      <c r="GL391" s="4">
        <f t="shared" ca="1" si="719"/>
        <v>7.0755002723015266E-41</v>
      </c>
      <c r="GM391" s="4">
        <f t="shared" ca="1" si="719"/>
        <v>3.8188339059467784E-41</v>
      </c>
      <c r="GN391" s="4">
        <f t="shared" ref="GN391:IV391" ca="1" si="720">IF(OR($B$389="y",$B$389="Y"),$M109*GN378/(GN290+1E-36),GN378/(GN290+1E-36))</f>
        <v>2.0611252688801038E-41</v>
      </c>
      <c r="GO391" s="4">
        <f t="shared" ca="1" si="720"/>
        <v>1.112443609396215E-41</v>
      </c>
      <c r="GP391" s="4">
        <f t="shared" ca="1" si="720"/>
        <v>6.004151240932974E-42</v>
      </c>
      <c r="GQ391" s="4">
        <f t="shared" ca="1" si="720"/>
        <v>3.240598608280308E-42</v>
      </c>
      <c r="GR391" s="4">
        <f t="shared" ca="1" si="720"/>
        <v>1.749036444717616E-42</v>
      </c>
      <c r="GS391" s="4">
        <f t="shared" ca="1" si="720"/>
        <v>9.4400104879815078E-43</v>
      </c>
      <c r="GT391" s="4">
        <f t="shared" ca="1" si="720"/>
        <v>5.0950223640187421E-43</v>
      </c>
      <c r="GU391" s="4">
        <f t="shared" ca="1" si="720"/>
        <v>2.7499178017758561E-43</v>
      </c>
      <c r="GV391" s="4">
        <f t="shared" ca="1" si="720"/>
        <v>1.4842030861193565E-43</v>
      </c>
      <c r="GW391" s="4">
        <f t="shared" ca="1" si="720"/>
        <v>8.0106350794327333E-44</v>
      </c>
      <c r="GX391" s="4">
        <f t="shared" ca="1" si="720"/>
        <v>4.3235507981336878E-44</v>
      </c>
      <c r="GY391" s="4">
        <f t="shared" ca="1" si="720"/>
        <v>2.3335342727116445E-44</v>
      </c>
      <c r="GZ391" s="4">
        <f t="shared" ca="1" si="720"/>
        <v>1.259469925569147E-44</v>
      </c>
      <c r="HA391" s="4">
        <f t="shared" ca="1" si="720"/>
        <v>6.7976910044259231E-45</v>
      </c>
      <c r="HB391" s="4">
        <f t="shared" ca="1" si="720"/>
        <v>3.6688929249955466E-45</v>
      </c>
      <c r="HC391" s="4">
        <f t="shared" ca="1" si="720"/>
        <v>1.9801981711610858E-45</v>
      </c>
      <c r="HD391" s="4">
        <f t="shared" ca="1" si="720"/>
        <v>1.0687651226764728E-45</v>
      </c>
      <c r="HE391" s="4">
        <f t="shared" ca="1" si="720"/>
        <v>5.7684069407048013E-46</v>
      </c>
      <c r="HF391" s="4">
        <f t="shared" ca="1" si="720"/>
        <v>3.1133611985992817E-46</v>
      </c>
      <c r="HG391" s="4">
        <f t="shared" ca="1" si="720"/>
        <v>1.6803630625545354E-46</v>
      </c>
      <c r="HH391" s="4">
        <f t="shared" ca="1" si="720"/>
        <v>9.0693621519662383E-47</v>
      </c>
      <c r="HI391" s="4">
        <f t="shared" ca="1" si="720"/>
        <v>4.8949736920825814E-47</v>
      </c>
      <c r="HJ391" s="4">
        <f t="shared" ca="1" si="720"/>
        <v>2.6419462631102329E-47</v>
      </c>
      <c r="HK391" s="4">
        <f t="shared" ca="1" si="720"/>
        <v>1.4259280021160876E-47</v>
      </c>
      <c r="HL391" s="4">
        <f t="shared" ca="1" si="720"/>
        <v>7.696109098090084E-48</v>
      </c>
      <c r="HM391" s="4">
        <f t="shared" ca="1" si="720"/>
        <v>4.153792839596887E-48</v>
      </c>
      <c r="HN391" s="4">
        <f t="shared" ca="1" si="720"/>
        <v>2.2419114300976096E-48</v>
      </c>
      <c r="HO391" s="4">
        <f t="shared" ca="1" si="720"/>
        <v>1.2100186635427114E-48</v>
      </c>
      <c r="HP391" s="4">
        <f t="shared" ca="1" si="720"/>
        <v>6.5307895149896383E-49</v>
      </c>
      <c r="HQ391" s="4">
        <f t="shared" ca="1" si="720"/>
        <v>3.5248391594410389E-49</v>
      </c>
      <c r="HR391" s="4">
        <f t="shared" ca="1" si="720"/>
        <v>1.9024485586944721E-49</v>
      </c>
      <c r="HS391" s="4">
        <f t="shared" ca="1" si="720"/>
        <v>1.0268016084605166E-49</v>
      </c>
      <c r="HT391" s="4">
        <f t="shared" ca="1" si="720"/>
        <v>5.5419187989010177E-50</v>
      </c>
      <c r="HU391" s="4">
        <f t="shared" ca="1" si="720"/>
        <v>2.9911195814798432E-50</v>
      </c>
      <c r="HV391" s="4">
        <f t="shared" ca="1" si="720"/>
        <v>1.6143860412545802E-50</v>
      </c>
      <c r="HW391" s="4">
        <f t="shared" ca="1" si="720"/>
        <v>8.7132667859043205E-51</v>
      </c>
      <c r="HX391" s="4">
        <f t="shared" ca="1" si="720"/>
        <v>4.7027796414383792E-51</v>
      </c>
      <c r="HY391" s="4">
        <f t="shared" ca="1" si="720"/>
        <v>2.5382140704913511E-51</v>
      </c>
      <c r="HZ391" s="4">
        <f t="shared" ca="1" si="720"/>
        <v>1.3699410048627702E-51</v>
      </c>
      <c r="IA391" s="4">
        <f t="shared" ca="1" si="720"/>
        <v>7.393932523749329E-52</v>
      </c>
      <c r="IB391" s="4">
        <f t="shared" ca="1" si="720"/>
        <v>3.9907001813727409E-52</v>
      </c>
      <c r="IC391" s="4">
        <f t="shared" ca="1" si="720"/>
        <v>2.153886025664297E-52</v>
      </c>
      <c r="ID391" s="4">
        <f t="shared" ca="1" si="720"/>
        <v>1.162509033679427E-52</v>
      </c>
      <c r="IE391" s="4">
        <f t="shared" ca="1" si="720"/>
        <v>6.2743675258744079E-53</v>
      </c>
      <c r="IF391" s="4">
        <f t="shared" ca="1" si="720"/>
        <v>3.3864414562995431E-53</v>
      </c>
      <c r="IG391" s="4">
        <f t="shared" ca="1" si="720"/>
        <v>1.8277516721250669E-53</v>
      </c>
      <c r="IH391" s="4">
        <f t="shared" ca="1" si="720"/>
        <v>9.8648573083747522E-54</v>
      </c>
      <c r="II391" s="4">
        <f t="shared" ca="1" si="720"/>
        <v>5.3243233858705393E-54</v>
      </c>
      <c r="IJ391" s="4">
        <f t="shared" ca="1" si="720"/>
        <v>2.8736776043644938E-54</v>
      </c>
      <c r="IK391" s="4">
        <f t="shared" ca="1" si="720"/>
        <v>1.5509995121146928E-54</v>
      </c>
      <c r="IL391" s="4">
        <f t="shared" ca="1" si="720"/>
        <v>8.3711529885135001E-55</v>
      </c>
      <c r="IM391" s="4">
        <f t="shared" ca="1" si="720"/>
        <v>4.5181318117601404E-55</v>
      </c>
      <c r="IN391" s="4">
        <f t="shared" ca="1" si="720"/>
        <v>2.43855477213825E-55</v>
      </c>
      <c r="IO391" s="4">
        <f t="shared" ca="1" si="720"/>
        <v>1.3161522559479333E-55</v>
      </c>
      <c r="IP391" s="4">
        <f t="shared" ca="1" si="720"/>
        <v>7.1036204748351949E-56</v>
      </c>
      <c r="IQ391" s="4">
        <f t="shared" ca="1" si="720"/>
        <v>3.8340111201005328E-56</v>
      </c>
      <c r="IR391" s="4">
        <f t="shared" ca="1" si="720"/>
        <v>2.0693168112131689E-56</v>
      </c>
      <c r="IS391" s="4">
        <f t="shared" ca="1" si="720"/>
        <v>1.1168648006052616E-56</v>
      </c>
      <c r="IT391" s="4">
        <f t="shared" ca="1" si="720"/>
        <v>6.0280135746818349E-57</v>
      </c>
      <c r="IU391" s="4">
        <f t="shared" ca="1" si="720"/>
        <v>3.253477738474381E-57</v>
      </c>
      <c r="IV391" s="4">
        <f t="shared" ca="1" si="720"/>
        <v>1.7559876505930174E-57</v>
      </c>
    </row>
    <row r="392" spans="1:256" x14ac:dyDescent="0.15">
      <c r="A392" s="24" t="s">
        <v>108</v>
      </c>
      <c r="B392" s="2" t="s">
        <v>6</v>
      </c>
      <c r="C392" s="4"/>
      <c r="D392" s="4">
        <f t="shared" ref="D392:BO392" ca="1" si="721">IF(OR($B$389="y",$B$389="Y"),$M110*D379/(D291+1E-36),D379/(D291+1E-36))</f>
        <v>118.66198746847249</v>
      </c>
      <c r="E392" s="4">
        <f t="shared" ca="1" si="721"/>
        <v>112.41585329218186</v>
      </c>
      <c r="F392" s="4">
        <f t="shared" ca="1" si="721"/>
        <v>106.50947314859765</v>
      </c>
      <c r="G392" s="4">
        <f t="shared" ca="1" si="721"/>
        <v>100.92387917581812</v>
      </c>
      <c r="H392" s="4">
        <f t="shared" ca="1" si="721"/>
        <v>95.641185224077276</v>
      </c>
      <c r="I392" s="4">
        <f t="shared" ca="1" si="721"/>
        <v>90.644524065066889</v>
      </c>
      <c r="J392" s="4">
        <f t="shared" ca="1" si="721"/>
        <v>85.91798830085979</v>
      </c>
      <c r="K392" s="4">
        <f t="shared" ca="1" si="721"/>
        <v>81.44657475167709</v>
      </c>
      <c r="L392" s="4">
        <f t="shared" ca="1" si="721"/>
        <v>77.216132115059878</v>
      </c>
      <c r="M392" s="4">
        <f t="shared" ca="1" si="721"/>
        <v>73.213311701509966</v>
      </c>
      <c r="N392" s="4">
        <f t="shared" ca="1" si="721"/>
        <v>69.425521063408425</v>
      </c>
      <c r="O392" s="4">
        <f t="shared" ca="1" si="721"/>
        <v>65.840880345050337</v>
      </c>
      <c r="P392" s="4">
        <f t="shared" ca="1" si="721"/>
        <v>62.448181191994991</v>
      </c>
      <c r="Q392" s="4">
        <f t="shared" ca="1" si="721"/>
        <v>59.236848067658705</v>
      </c>
      <c r="R392" s="4">
        <f t="shared" ca="1" si="721"/>
        <v>56.196901834218515</v>
      </c>
      <c r="S392" s="4">
        <f t="shared" ca="1" si="721"/>
        <v>53.318925463478649</v>
      </c>
      <c r="T392" s="4">
        <f t="shared" ca="1" si="721"/>
        <v>50.594031751416402</v>
      </c>
      <c r="U392" s="4">
        <f t="shared" ca="1" si="721"/>
        <v>48.013832917697812</v>
      </c>
      <c r="V392" s="4">
        <f t="shared" ca="1" si="721"/>
        <v>45.570411978571443</v>
      </c>
      <c r="W392" s="4">
        <f t="shared" ca="1" si="721"/>
        <v>43.256295788232386</v>
      </c>
      <c r="X392" s="4">
        <f t="shared" ca="1" si="721"/>
        <v>41.064429650029815</v>
      </c>
      <c r="Y392" s="4">
        <f t="shared" ca="1" si="721"/>
        <v>38.988153404792278</v>
      </c>
      <c r="Z392" s="4">
        <f t="shared" ca="1" si="721"/>
        <v>37.021178909088739</v>
      </c>
      <c r="AA392" s="4">
        <f t="shared" ca="1" si="721"/>
        <v>35.157568821452564</v>
      </c>
      <c r="AB392" s="4">
        <f t="shared" ca="1" si="721"/>
        <v>33.391716619489998</v>
      </c>
      <c r="AC392" s="4">
        <f t="shared" ca="1" si="721"/>
        <v>31.718327775394595</v>
      </c>
      <c r="AD392" s="4">
        <f t="shared" ca="1" si="721"/>
        <v>30.132402021709797</v>
      </c>
      <c r="AE392" s="4">
        <f t="shared" ca="1" si="721"/>
        <v>28.629216643244153</v>
      </c>
      <c r="AF392" s="4">
        <f t="shared" ca="1" si="721"/>
        <v>27.204310734859703</v>
      </c>
      <c r="AG392" s="4">
        <f t="shared" ca="1" si="721"/>
        <v>28.27670346198536</v>
      </c>
      <c r="AH392" s="4">
        <f t="shared" ca="1" si="721"/>
        <v>30.294139740033714</v>
      </c>
      <c r="AI392" s="4">
        <f t="shared" ca="1" si="721"/>
        <v>32.954239283567681</v>
      </c>
      <c r="AJ392" s="4">
        <f t="shared" ca="1" si="721"/>
        <v>36.586115709931235</v>
      </c>
      <c r="AK392" s="4">
        <f t="shared" ca="1" si="721"/>
        <v>41.798422167526013</v>
      </c>
      <c r="AL392" s="4">
        <f t="shared" ca="1" si="721"/>
        <v>49.866606647346217</v>
      </c>
      <c r="AM392" s="4">
        <f t="shared" ca="1" si="721"/>
        <v>64.024480142462934</v>
      </c>
      <c r="AN392" s="4">
        <f t="shared" ca="1" si="721"/>
        <v>95.707220992819515</v>
      </c>
      <c r="AO392" s="4">
        <f t="shared" ca="1" si="721"/>
        <v>90.757910336277419</v>
      </c>
      <c r="AP392" s="4">
        <f t="shared" ca="1" si="721"/>
        <v>79.338080412664283</v>
      </c>
      <c r="AQ392" s="4">
        <f t="shared" ca="1" si="721"/>
        <v>69.355177749727844</v>
      </c>
      <c r="AR392" s="4">
        <f t="shared" ca="1" si="721"/>
        <v>60.628397557354191</v>
      </c>
      <c r="AS392" s="4">
        <f t="shared" ca="1" si="721"/>
        <v>52.999685238165448</v>
      </c>
      <c r="AT392" s="4">
        <f t="shared" ca="1" si="721"/>
        <v>46.33087379041055</v>
      </c>
      <c r="AU392" s="4">
        <f t="shared" ca="1" si="721"/>
        <v>40.501181403945495</v>
      </c>
      <c r="AV392" s="4">
        <f t="shared" ca="1" si="721"/>
        <v>35.405023927151035</v>
      </c>
      <c r="AW392" s="4">
        <f t="shared" ca="1" si="721"/>
        <v>30.950102585403201</v>
      </c>
      <c r="AX392" s="4">
        <f t="shared" ca="1" si="721"/>
        <v>27.055732316915361</v>
      </c>
      <c r="AY392" s="4">
        <f t="shared" ca="1" si="721"/>
        <v>23.651380449698824</v>
      </c>
      <c r="AZ392" s="4">
        <f t="shared" ca="1" si="721"/>
        <v>20.675389252970394</v>
      </c>
      <c r="BA392" s="4">
        <f t="shared" ca="1" si="721"/>
        <v>18.07385922656735</v>
      </c>
      <c r="BB392" s="4">
        <f t="shared" ca="1" si="721"/>
        <v>15.799672903127686</v>
      </c>
      <c r="BC392" s="4">
        <f t="shared" ca="1" si="721"/>
        <v>13.81164148268282</v>
      </c>
      <c r="BD392" s="4">
        <f t="shared" ca="1" si="721"/>
        <v>12.073758843982267</v>
      </c>
      <c r="BE392" s="4">
        <f t="shared" ca="1" si="721"/>
        <v>10.554549421617631</v>
      </c>
      <c r="BF392" s="4">
        <f t="shared" ca="1" si="721"/>
        <v>9.2264981380584441</v>
      </c>
      <c r="BG392" s="4">
        <f t="shared" ca="1" si="721"/>
        <v>8.0655520658454449</v>
      </c>
      <c r="BH392" s="4">
        <f t="shared" ca="1" si="721"/>
        <v>7.0506847943236055</v>
      </c>
      <c r="BI392" s="4">
        <f t="shared" ca="1" si="721"/>
        <v>6.1635156109670701</v>
      </c>
      <c r="BJ392" s="4">
        <f t="shared" ca="1" si="721"/>
        <v>5.3879766001196154</v>
      </c>
      <c r="BK392" s="4">
        <f t="shared" ca="1" si="721"/>
        <v>4.7100216298278532</v>
      </c>
      <c r="BL392" s="4">
        <f t="shared" ca="1" si="721"/>
        <v>4.1173719560982738</v>
      </c>
      <c r="BM392" s="4">
        <f t="shared" ca="1" si="721"/>
        <v>3.5992938371037013</v>
      </c>
      <c r="BN392" s="4">
        <f t="shared" ca="1" si="721"/>
        <v>3.1464041296111351</v>
      </c>
      <c r="BO392" s="4">
        <f t="shared" ca="1" si="721"/>
        <v>2.7505003467014171</v>
      </c>
      <c r="BP392" s="4">
        <f t="shared" ref="BP392:EA392" ca="1" si="722">IF(OR($B$389="y",$B$389="Y"),$M110*BP379/(BP291+1E-36),BP379/(BP291+1E-36))</f>
        <v>2.4044120988805107</v>
      </c>
      <c r="BQ392" s="4">
        <f t="shared" ca="1" si="722"/>
        <v>2.1018712279662788</v>
      </c>
      <c r="BR392" s="4">
        <f t="shared" ca="1" si="722"/>
        <v>1.8373982816878272</v>
      </c>
      <c r="BS392" s="4">
        <f t="shared" ca="1" si="722"/>
        <v>1.6062032728883919</v>
      </c>
      <c r="BT392" s="4">
        <f t="shared" ca="1" si="722"/>
        <v>1.404098925937552</v>
      </c>
      <c r="BU392" s="4">
        <f t="shared" ca="1" si="722"/>
        <v>1.2274248391199598</v>
      </c>
      <c r="BV392" s="4">
        <f t="shared" ca="1" si="722"/>
        <v>1.0729811894718766</v>
      </c>
      <c r="BW392" s="4">
        <f t="shared" ca="1" si="722"/>
        <v>0.93797077936432782</v>
      </c>
      <c r="BX392" s="4">
        <f t="shared" ca="1" si="722"/>
        <v>0.81994837521276431</v>
      </c>
      <c r="BY392" s="4">
        <f t="shared" ca="1" si="722"/>
        <v>0.71677642076407444</v>
      </c>
      <c r="BZ392" s="4">
        <f t="shared" ca="1" si="722"/>
        <v>0.62658632286458538</v>
      </c>
      <c r="CA392" s="4">
        <f t="shared" ca="1" si="722"/>
        <v>0.5477446085383848</v>
      </c>
      <c r="CB392" s="4">
        <f t="shared" ca="1" si="722"/>
        <v>0.4788233404317509</v>
      </c>
      <c r="CC392" s="4">
        <f t="shared" ca="1" si="722"/>
        <v>0.41857425480465232</v>
      </c>
      <c r="CD392" s="4">
        <f t="shared" ca="1" si="722"/>
        <v>0.36590615367097534</v>
      </c>
      <c r="CE392" s="4">
        <f t="shared" ca="1" si="722"/>
        <v>0.31986514162647767</v>
      </c>
      <c r="CF392" s="4">
        <f t="shared" ca="1" si="722"/>
        <v>0.2796173494248681</v>
      </c>
      <c r="CG392" s="4">
        <f t="shared" ca="1" si="722"/>
        <v>0.24443383140101677</v>
      </c>
      <c r="CH392" s="4">
        <f t="shared" ca="1" si="722"/>
        <v>0.21367736321180839</v>
      </c>
      <c r="CI392" s="4">
        <f t="shared" ca="1" si="722"/>
        <v>0.18679090078265315</v>
      </c>
      <c r="CJ392" s="4">
        <f t="shared" ca="1" si="722"/>
        <v>0.16328749143450119</v>
      </c>
      <c r="CK392" s="4">
        <f t="shared" ca="1" si="722"/>
        <v>0.14274145446729608</v>
      </c>
      <c r="CL392" s="4">
        <f t="shared" ca="1" si="722"/>
        <v>0.1247806714674905</v>
      </c>
      <c r="CM392" s="4">
        <f t="shared" ca="1" si="722"/>
        <v>0.10907984670595561</v>
      </c>
      <c r="CN392" s="4">
        <f t="shared" ca="1" si="722"/>
        <v>9.5354615562352571E-2</v>
      </c>
      <c r="CO392" s="4">
        <f t="shared" ca="1" si="722"/>
        <v>8.3356394271019929E-2</v>
      </c>
      <c r="CP392" s="4">
        <f t="shared" ca="1" si="722"/>
        <v>7.2867877709833842E-2</v>
      </c>
      <c r="CQ392" s="4">
        <f t="shared" ca="1" si="722"/>
        <v>6.3699103690492809E-2</v>
      </c>
      <c r="CR392" s="4">
        <f t="shared" ca="1" si="722"/>
        <v>5.5684012468838057E-2</v>
      </c>
      <c r="CS392" s="4">
        <f t="shared" ca="1" si="722"/>
        <v>4.867743916297048E-2</v>
      </c>
      <c r="CT392" s="4">
        <f t="shared" ca="1" si="722"/>
        <v>4.2552484607511182E-2</v>
      </c>
      <c r="CU392" s="4">
        <f t="shared" ca="1" si="722"/>
        <v>3.7198217026377767E-2</v>
      </c>
      <c r="CV392" s="4">
        <f t="shared" ca="1" si="722"/>
        <v>3.2517662898049776E-2</v>
      </c>
      <c r="CW392" s="4">
        <f t="shared" ca="1" si="722"/>
        <v>2.8426050624990633E-2</v>
      </c>
      <c r="CX392" s="4">
        <f t="shared" ca="1" si="722"/>
        <v>2.4849275197541706E-2</v>
      </c>
      <c r="CY392" s="4">
        <f t="shared" ca="1" si="722"/>
        <v>2.1722556045133509E-2</v>
      </c>
      <c r="CZ392" s="4">
        <f t="shared" ca="1" si="722"/>
        <v>1.898926376656038E-2</v>
      </c>
      <c r="DA392" s="4">
        <f t="shared" ca="1" si="722"/>
        <v>1.6599894489708829E-2</v>
      </c>
      <c r="DB392" s="4">
        <f t="shared" ca="1" si="722"/>
        <v>1.4511173284912377E-2</v>
      </c>
      <c r="DC392" s="4">
        <f t="shared" ca="1" si="722"/>
        <v>1.2685270393453461E-2</v>
      </c>
      <c r="DD392" s="4">
        <f t="shared" ca="1" si="722"/>
        <v>1.108911607597818E-2</v>
      </c>
      <c r="DE392" s="4">
        <f t="shared" ca="1" si="722"/>
        <v>9.6938016717387863E-3</v>
      </c>
      <c r="DF392" s="4">
        <f t="shared" ca="1" si="722"/>
        <v>8.4740560209815036E-3</v>
      </c>
      <c r="DG392" s="4">
        <f t="shared" ca="1" si="722"/>
        <v>7.4077877677326499E-3</v>
      </c>
      <c r="DH392" s="4">
        <f t="shared" ca="1" si="722"/>
        <v>6.4756852534252609E-3</v>
      </c>
      <c r="DI392" s="4">
        <f t="shared" ca="1" si="722"/>
        <v>5.6608667548617621E-3</v>
      </c>
      <c r="DJ392" s="4">
        <f t="shared" ca="1" si="722"/>
        <v>4.9485747318168344E-3</v>
      </c>
      <c r="DK392" s="4">
        <f t="shared" ca="1" si="722"/>
        <v>4.3259085466628442E-3</v>
      </c>
      <c r="DL392" s="4">
        <f t="shared" ca="1" si="722"/>
        <v>3.7815908151840956E-3</v>
      </c>
      <c r="DM392" s="4">
        <f t="shared" ca="1" si="722"/>
        <v>3.3057631568555834E-3</v>
      </c>
      <c r="DN392" s="4">
        <f t="shared" ca="1" si="722"/>
        <v>2.8898076453287005E-3</v>
      </c>
      <c r="DO392" s="4">
        <f t="shared" ca="1" si="722"/>
        <v>2.5261907253342386E-3</v>
      </c>
      <c r="DP392" s="4">
        <f t="shared" ca="1" si="722"/>
        <v>2.2083267691122908E-3</v>
      </c>
      <c r="DQ392" s="4">
        <f t="shared" ca="1" si="722"/>
        <v>1.9304588011788762E-3</v>
      </c>
      <c r="DR392" s="4">
        <f t="shared" ca="1" si="722"/>
        <v>1.6875542311824809E-3</v>
      </c>
      <c r="DS392" s="4">
        <f t="shared" ca="1" si="722"/>
        <v>1.4752137064219135E-3</v>
      </c>
      <c r="DT392" s="4">
        <f t="shared" ca="1" si="722"/>
        <v>1.2895914332128825E-3</v>
      </c>
      <c r="DU392" s="4">
        <f t="shared" ca="1" si="722"/>
        <v>1.1273255240081281E-3</v>
      </c>
      <c r="DV392" s="4">
        <f t="shared" ca="1" si="722"/>
        <v>9.854771087568243E-4</v>
      </c>
      <c r="DW392" s="4">
        <f t="shared" ca="1" si="722"/>
        <v>8.6147710772199932E-4</v>
      </c>
      <c r="DX392" s="4">
        <f t="shared" ca="1" si="722"/>
        <v>7.5307970173479899E-4</v>
      </c>
      <c r="DY392" s="4">
        <f t="shared" ca="1" si="722"/>
        <v>6.5832165716467035E-4</v>
      </c>
      <c r="DZ392" s="4">
        <f t="shared" ca="1" si="722"/>
        <v>5.7548676892191328E-4</v>
      </c>
      <c r="EA392" s="4">
        <f t="shared" ca="1" si="722"/>
        <v>5.0307477750400394E-4</v>
      </c>
      <c r="EB392" s="4">
        <f t="shared" ref="EB392:GM392" ca="1" si="723">IF(OR($B$389="y",$B$389="Y"),$M110*EB379/(EB291+1E-36),EB379/(EB291+1E-36))</f>
        <v>4.3977419712848962E-4</v>
      </c>
      <c r="EC392" s="4">
        <f t="shared" ca="1" si="723"/>
        <v>3.8443856283068854E-4</v>
      </c>
      <c r="ED392" s="4">
        <f t="shared" ca="1" si="723"/>
        <v>3.3606566632681336E-4</v>
      </c>
      <c r="EE392" s="4">
        <f t="shared" ca="1" si="723"/>
        <v>2.9377940457400286E-4</v>
      </c>
      <c r="EF392" s="4">
        <f t="shared" ca="1" si="723"/>
        <v>2.5681391227845758E-4</v>
      </c>
      <c r="EG392" s="4">
        <f t="shared" ca="1" si="723"/>
        <v>2.2449969096847869E-4</v>
      </c>
      <c r="EH392" s="4">
        <f t="shared" ca="1" si="723"/>
        <v>1.9625148340988131E-4</v>
      </c>
      <c r="EI392" s="4">
        <f t="shared" ca="1" si="723"/>
        <v>1.7155767375192794E-4</v>
      </c>
      <c r="EJ392" s="4">
        <f t="shared" ca="1" si="723"/>
        <v>1.4997102142511013E-4</v>
      </c>
      <c r="EK392" s="4">
        <f t="shared" ca="1" si="723"/>
        <v>1.3110056096827952E-4</v>
      </c>
      <c r="EL392" s="4">
        <f t="shared" ca="1" si="723"/>
        <v>1.1460452107929594E-4</v>
      </c>
      <c r="EM392" s="4">
        <f t="shared" ca="1" si="723"/>
        <v>1.0018413464296827E-4</v>
      </c>
      <c r="EN392" s="4">
        <f t="shared" ca="1" si="723"/>
        <v>8.7578227626951976E-5</v>
      </c>
      <c r="EO392" s="4">
        <f t="shared" ca="1" si="723"/>
        <v>7.6558488842689751E-5</v>
      </c>
      <c r="EP392" s="4">
        <f t="shared" ca="1" si="723"/>
        <v>6.6925334899932155E-5</v>
      </c>
      <c r="EQ392" s="4">
        <f t="shared" ca="1" si="723"/>
        <v>5.8504295463190272E-5</v>
      </c>
      <c r="ER392" s="4">
        <f t="shared" ca="1" si="723"/>
        <v>5.1142853341892434E-5</v>
      </c>
      <c r="ES392" s="4">
        <f t="shared" ca="1" si="723"/>
        <v>4.4707682183712403E-5</v>
      </c>
      <c r="ET392" s="4">
        <f t="shared" ca="1" si="723"/>
        <v>3.9082231741704287E-5</v>
      </c>
      <c r="EU392" s="4">
        <f t="shared" ca="1" si="723"/>
        <v>3.4164616980943312E-5</v>
      </c>
      <c r="EV392" s="4">
        <f t="shared" ca="1" si="723"/>
        <v>2.9865772793344084E-5</v>
      </c>
      <c r="EW392" s="4">
        <f t="shared" ca="1" si="723"/>
        <v>2.6107840899875467E-5</v>
      </c>
      <c r="EX392" s="4">
        <f t="shared" ca="1" si="723"/>
        <v>2.2822759724640931E-5</v>
      </c>
      <c r="EY392" s="4">
        <f t="shared" ca="1" si="723"/>
        <v>1.995103170140648E-5</v>
      </c>
      <c r="EZ392" s="4">
        <f t="shared" ca="1" si="723"/>
        <v>1.7440645686716519E-5</v>
      </c>
      <c r="FA392" s="4">
        <f t="shared" ca="1" si="723"/>
        <v>1.5246134962942302E-5</v>
      </c>
      <c r="FB392" s="4">
        <f t="shared" ca="1" si="723"/>
        <v>1.3327753770337219E-5</v>
      </c>
      <c r="FC392" s="4">
        <f t="shared" ca="1" si="723"/>
        <v>1.1650757453904757E-5</v>
      </c>
      <c r="FD392" s="4">
        <f t="shared" ca="1" si="723"/>
        <v>1.0184773187498853E-5</v>
      </c>
      <c r="FE392" s="4">
        <f t="shared" ca="1" si="723"/>
        <v>8.9032498780609792E-6</v>
      </c>
      <c r="FF392" s="4">
        <f t="shared" ca="1" si="723"/>
        <v>7.7829772869649135E-6</v>
      </c>
      <c r="FG392" s="4">
        <f t="shared" ca="1" si="723"/>
        <v>6.8036656590620348E-6</v>
      </c>
      <c r="FH392" s="4">
        <f t="shared" ca="1" si="723"/>
        <v>5.9475782459017616E-6</v>
      </c>
      <c r="FI392" s="4">
        <f t="shared" ca="1" si="723"/>
        <v>5.1992100675917909E-6</v>
      </c>
      <c r="FJ392" s="4">
        <f t="shared" ca="1" si="723"/>
        <v>4.5450070952112921E-6</v>
      </c>
      <c r="FK392" s="4">
        <f t="shared" ca="1" si="723"/>
        <v>3.9731207677648417E-6</v>
      </c>
      <c r="FL392" s="4">
        <f t="shared" ca="1" si="723"/>
        <v>3.4731933976244815E-6</v>
      </c>
      <c r="FM392" s="4">
        <f t="shared" ca="1" si="723"/>
        <v>3.0361705778424176E-6</v>
      </c>
      <c r="FN392" s="4">
        <f t="shared" ca="1" si="723"/>
        <v>2.6541371937597579E-6</v>
      </c>
      <c r="FO392" s="4">
        <f t="shared" ca="1" si="723"/>
        <v>2.3201740688446068E-6</v>
      </c>
      <c r="FP392" s="4">
        <f t="shared" ca="1" si="723"/>
        <v>2.0282326484085301E-6</v>
      </c>
      <c r="FQ392" s="4">
        <f t="shared" ca="1" si="723"/>
        <v>1.7730254515424449E-6</v>
      </c>
      <c r="FR392" s="4">
        <f t="shared" ca="1" si="723"/>
        <v>1.549930307198219E-6</v>
      </c>
      <c r="FS392" s="4">
        <f t="shared" ca="1" si="723"/>
        <v>1.3549066399930676E-6</v>
      </c>
      <c r="FT392" s="4">
        <f t="shared" ca="1" si="723"/>
        <v>1.1844222895517129E-6</v>
      </c>
      <c r="FU392" s="4">
        <f t="shared" ca="1" si="723"/>
        <v>1.035389537978867E-6</v>
      </c>
      <c r="FV392" s="4">
        <f t="shared" ca="1" si="723"/>
        <v>9.0510918682714133E-7</v>
      </c>
      <c r="FW392" s="4">
        <f t="shared" ca="1" si="723"/>
        <v>7.9122167071347203E-7</v>
      </c>
      <c r="FX392" s="4">
        <f t="shared" ca="1" si="723"/>
        <v>6.9166432218102994E-7</v>
      </c>
      <c r="FY392" s="4">
        <f t="shared" ca="1" si="723"/>
        <v>6.0463401381152028E-7</v>
      </c>
      <c r="FZ392" s="4">
        <f t="shared" ca="1" si="723"/>
        <v>5.2855450098255263E-7</v>
      </c>
      <c r="GA392" s="4">
        <f t="shared" ca="1" si="723"/>
        <v>4.6204787380023549E-7</v>
      </c>
      <c r="GB392" s="4">
        <f t="shared" ca="1" si="723"/>
        <v>4.0390960116025107E-7</v>
      </c>
      <c r="GC392" s="4">
        <f t="shared" ca="1" si="723"/>
        <v>3.5308671494929824E-7</v>
      </c>
      <c r="GD392" s="4">
        <f t="shared" ca="1" si="723"/>
        <v>3.086587392712759E-7</v>
      </c>
      <c r="GE392" s="4">
        <f t="shared" ca="1" si="723"/>
        <v>2.6982101929893879E-7</v>
      </c>
      <c r="GF392" s="4">
        <f t="shared" ca="1" si="723"/>
        <v>2.3587014781244344E-7</v>
      </c>
      <c r="GG392" s="4">
        <f t="shared" ca="1" si="723"/>
        <v>2.0619122547834337E-7</v>
      </c>
      <c r="GH392" s="4">
        <f t="shared" ca="1" si="723"/>
        <v>1.8024672413427869E-7</v>
      </c>
      <c r="GI392" s="4">
        <f t="shared" ca="1" si="723"/>
        <v>1.5756675137735738E-7</v>
      </c>
      <c r="GJ392" s="4">
        <f t="shared" ca="1" si="723"/>
        <v>1.3774054013385748E-7</v>
      </c>
      <c r="GK392" s="4">
        <f t="shared" ca="1" si="723"/>
        <v>1.2040900907406269E-7</v>
      </c>
      <c r="GL392" s="4">
        <f t="shared" ca="1" si="723"/>
        <v>1.0525825913059516E-7</v>
      </c>
      <c r="GM392" s="4">
        <f t="shared" ca="1" si="723"/>
        <v>9.201388833279678E-8</v>
      </c>
      <c r="GN392" s="4">
        <f t="shared" ref="GN392:IV392" ca="1" si="724">IF(OR($B$389="y",$B$389="Y"),$M110*GN379/(GN291+1E-36),GN379/(GN291+1E-36))</f>
        <v>8.0436021990595903E-8</v>
      </c>
      <c r="GO392" s="4">
        <f t="shared" ca="1" si="724"/>
        <v>7.0314968217309037E-8</v>
      </c>
      <c r="GP392" s="4">
        <f t="shared" ca="1" si="724"/>
        <v>6.1467420106618716E-8</v>
      </c>
      <c r="GQ392" s="4">
        <f t="shared" ca="1" si="724"/>
        <v>5.3733135779665845E-8</v>
      </c>
      <c r="GR392" s="4">
        <f t="shared" ca="1" si="724"/>
        <v>4.6972036173112633E-8</v>
      </c>
      <c r="GS392" s="4">
        <f t="shared" ca="1" si="724"/>
        <v>4.106166800492512E-8</v>
      </c>
      <c r="GT392" s="4">
        <f t="shared" ca="1" si="724"/>
        <v>3.5894985968519981E-8</v>
      </c>
      <c r="GU392" s="4">
        <f t="shared" ca="1" si="724"/>
        <v>3.1378413987607714E-8</v>
      </c>
      <c r="GV392" s="4">
        <f t="shared" ca="1" si="724"/>
        <v>2.7430150418256111E-8</v>
      </c>
      <c r="GW392" s="4">
        <f t="shared" ca="1" si="724"/>
        <v>2.3978686502934996E-8</v>
      </c>
      <c r="GX392" s="4">
        <f t="shared" ca="1" si="724"/>
        <v>2.0961511243604454E-8</v>
      </c>
      <c r="GY392" s="4">
        <f t="shared" ca="1" si="724"/>
        <v>1.8323979237226991E-8</v>
      </c>
      <c r="GZ392" s="4">
        <f t="shared" ca="1" si="724"/>
        <v>1.6018320968569087E-8</v>
      </c>
      <c r="HA392" s="4">
        <f t="shared" ca="1" si="724"/>
        <v>1.4002777635264878E-8</v>
      </c>
      <c r="HB392" s="4">
        <f t="shared" ca="1" si="724"/>
        <v>1.2240844835573915E-8</v>
      </c>
      <c r="HC392" s="4">
        <f t="shared" ca="1" si="724"/>
        <v>1.0700611420925575E-8</v>
      </c>
      <c r="HD392" s="4">
        <f t="shared" ca="1" si="724"/>
        <v>9.3541815389145371E-9</v>
      </c>
      <c r="HE392" s="4">
        <f t="shared" ca="1" si="724"/>
        <v>8.1771693991109285E-9</v>
      </c>
      <c r="HF392" s="4">
        <f t="shared" ca="1" si="724"/>
        <v>7.1482576111640605E-9</v>
      </c>
      <c r="HG392" s="4">
        <f t="shared" ca="1" si="724"/>
        <v>6.2488110960646795E-9</v>
      </c>
      <c r="HH392" s="4">
        <f t="shared" ca="1" si="724"/>
        <v>5.4625395779409157E-9</v>
      </c>
      <c r="HI392" s="4">
        <f t="shared" ca="1" si="724"/>
        <v>4.7752025436267179E-9</v>
      </c>
      <c r="HJ392" s="4">
        <f t="shared" ca="1" si="724"/>
        <v>4.1743513263943103E-9</v>
      </c>
      <c r="HK392" s="4">
        <f t="shared" ca="1" si="724"/>
        <v>3.6491036426144274E-9</v>
      </c>
      <c r="HL392" s="4">
        <f t="shared" ca="1" si="724"/>
        <v>3.1899464978775135E-9</v>
      </c>
      <c r="HM392" s="4">
        <f t="shared" ca="1" si="724"/>
        <v>2.7885638929209798E-9</v>
      </c>
      <c r="HN392" s="4">
        <f t="shared" ca="1" si="724"/>
        <v>2.4376862088679433E-9</v>
      </c>
      <c r="HO392" s="4">
        <f t="shared" ca="1" si="724"/>
        <v>2.1309585439265225E-9</v>
      </c>
      <c r="HP392" s="4">
        <f t="shared" ca="1" si="724"/>
        <v>1.8628256169370823E-9</v>
      </c>
      <c r="HQ392" s="4">
        <f t="shared" ca="1" si="724"/>
        <v>1.6284311532043936E-9</v>
      </c>
      <c r="HR392" s="4">
        <f t="shared" ca="1" si="724"/>
        <v>1.4235299303467523E-9</v>
      </c>
      <c r="HS392" s="4">
        <f t="shared" ca="1" si="724"/>
        <v>1.2444108911853274E-9</v>
      </c>
      <c r="HT392" s="4">
        <f t="shared" ca="1" si="724"/>
        <v>1.0878299311370663E-9</v>
      </c>
      <c r="HU392" s="4">
        <f t="shared" ca="1" si="724"/>
        <v>9.5095114279374898E-10</v>
      </c>
      <c r="HV392" s="4">
        <f t="shared" ca="1" si="724"/>
        <v>8.3129545354162023E-10</v>
      </c>
      <c r="HW392" s="4">
        <f t="shared" ca="1" si="724"/>
        <v>7.2669572597469376E-10</v>
      </c>
      <c r="HX392" s="4">
        <f t="shared" ca="1" si="724"/>
        <v>6.3525750790533778E-10</v>
      </c>
      <c r="HY392" s="4">
        <f t="shared" ca="1" si="724"/>
        <v>5.5532472109813059E-10</v>
      </c>
      <c r="HZ392" s="4">
        <f t="shared" ca="1" si="724"/>
        <v>4.8544966730038284E-10</v>
      </c>
      <c r="IA392" s="4">
        <f t="shared" ca="1" si="724"/>
        <v>4.2436680833520649E-10</v>
      </c>
      <c r="IB392" s="4">
        <f t="shared" ca="1" si="724"/>
        <v>3.7096984537673372E-10</v>
      </c>
      <c r="IC392" s="4">
        <f t="shared" ca="1" si="724"/>
        <v>3.2429168228004551E-10</v>
      </c>
      <c r="ID392" s="4">
        <f t="shared" ca="1" si="724"/>
        <v>2.8348691007276585E-10</v>
      </c>
      <c r="IE392" s="4">
        <f t="shared" ca="1" si="724"/>
        <v>2.4781649537716027E-10</v>
      </c>
      <c r="IF392" s="4">
        <f t="shared" ca="1" si="724"/>
        <v>2.1663439544793982E-10</v>
      </c>
      <c r="IG392" s="4">
        <f t="shared" ca="1" si="724"/>
        <v>1.8937585740476768E-10</v>
      </c>
      <c r="IH392" s="4">
        <f t="shared" ca="1" si="724"/>
        <v>1.655471897416646E-10</v>
      </c>
      <c r="II392" s="4">
        <f t="shared" ca="1" si="724"/>
        <v>1.4471682086057047E-10</v>
      </c>
      <c r="IJ392" s="4">
        <f t="shared" ca="1" si="724"/>
        <v>1.2650748268618638E-10</v>
      </c>
      <c r="IK392" s="4">
        <f t="shared" ca="1" si="724"/>
        <v>1.1058937779606955E-10</v>
      </c>
      <c r="IL392" s="4">
        <f t="shared" ca="1" si="724"/>
        <v>9.6674206312835118E-11</v>
      </c>
      <c r="IM392" s="4">
        <f t="shared" ca="1" si="724"/>
        <v>8.4509944376852922E-11</v>
      </c>
      <c r="IN392" s="4">
        <f t="shared" ca="1" si="724"/>
        <v>7.3876279630035748E-11</v>
      </c>
      <c r="IO392" s="4">
        <f t="shared" ca="1" si="724"/>
        <v>6.4580621040736217E-11</v>
      </c>
      <c r="IP392" s="4">
        <f t="shared" ca="1" si="724"/>
        <v>5.6454610801915972E-11</v>
      </c>
      <c r="IQ392" s="4">
        <f t="shared" ca="1" si="724"/>
        <v>4.9351075128023793E-11</v>
      </c>
      <c r="IR392" s="4">
        <f t="shared" ca="1" si="724"/>
        <v>4.3141358725108626E-11</v>
      </c>
      <c r="IS392" s="4">
        <f t="shared" ca="1" si="724"/>
        <v>3.7712994657570176E-11</v>
      </c>
      <c r="IT392" s="4">
        <f t="shared" ca="1" si="724"/>
        <v>3.2967667409467658E-11</v>
      </c>
      <c r="IU392" s="4">
        <f t="shared" ca="1" si="724"/>
        <v>2.8819432248483817E-11</v>
      </c>
      <c r="IV392" s="4">
        <f t="shared" ca="1" si="724"/>
        <v>2.5193158642653281E-11</v>
      </c>
    </row>
    <row r="393" spans="1:256" x14ac:dyDescent="0.15">
      <c r="A393" s="24" t="s">
        <v>109</v>
      </c>
      <c r="B393" s="2" t="s">
        <v>6</v>
      </c>
      <c r="C393" s="4"/>
      <c r="D393" s="4">
        <f t="shared" ref="D393:BO393" ca="1" si="725">IF(OR($B$389="y",$B$389="Y"),$M111*D380/(D292+1E-36),D380/(D292+1E-36))</f>
        <v>9.227586979321444</v>
      </c>
      <c r="E393" s="4">
        <f t="shared" ca="1" si="725"/>
        <v>8.8019478916630813</v>
      </c>
      <c r="F393" s="4">
        <f t="shared" ca="1" si="725"/>
        <v>8.3977569031586405</v>
      </c>
      <c r="G393" s="4">
        <f t="shared" ca="1" si="725"/>
        <v>8.0138683088969032</v>
      </c>
      <c r="H393" s="4">
        <f t="shared" ca="1" si="725"/>
        <v>7.6492004099819235</v>
      </c>
      <c r="I393" s="4">
        <f t="shared" ca="1" si="725"/>
        <v>7.3027318074505363</v>
      </c>
      <c r="J393" s="4">
        <f t="shared" ca="1" si="725"/>
        <v>6.9734979172201834</v>
      </c>
      <c r="K393" s="4">
        <f t="shared" ca="1" si="725"/>
        <v>6.6605876925523066</v>
      </c>
      <c r="L393" s="4">
        <f t="shared" ca="1" si="725"/>
        <v>6.3631405413609903</v>
      </c>
      <c r="M393" s="4">
        <f t="shared" ca="1" si="725"/>
        <v>6.080343269523385</v>
      </c>
      <c r="N393" s="4">
        <f t="shared" ca="1" si="725"/>
        <v>5.8114277445163927</v>
      </c>
      <c r="O393" s="4">
        <f t="shared" ca="1" si="725"/>
        <v>5.5556680930815752</v>
      </c>
      <c r="P393" s="4">
        <f t="shared" ca="1" si="725"/>
        <v>5.3123782146334806</v>
      </c>
      <c r="Q393" s="4">
        <f t="shared" ca="1" si="725"/>
        <v>5.0809095810300358</v>
      </c>
      <c r="R393" s="4">
        <f t="shared" ca="1" si="725"/>
        <v>4.8606490978641652</v>
      </c>
      <c r="S393" s="4">
        <f t="shared" ca="1" si="725"/>
        <v>4.6510170914346176</v>
      </c>
      <c r="T393" s="4">
        <f t="shared" ca="1" si="725"/>
        <v>4.4514654138106353</v>
      </c>
      <c r="U393" s="4">
        <f t="shared" ca="1" si="725"/>
        <v>4.2614756588735236</v>
      </c>
      <c r="V393" s="4">
        <f t="shared" ca="1" si="725"/>
        <v>4.0805574826569595</v>
      </c>
      <c r="W393" s="4">
        <f t="shared" ca="1" si="725"/>
        <v>3.9082469227654117</v>
      </c>
      <c r="X393" s="4">
        <f t="shared" ca="1" si="725"/>
        <v>3.7441049186116748</v>
      </c>
      <c r="Y393" s="4">
        <f t="shared" ca="1" si="725"/>
        <v>3.5877165028427105</v>
      </c>
      <c r="Z393" s="4">
        <f t="shared" ca="1" si="725"/>
        <v>3.4386886570183322</v>
      </c>
      <c r="AA393" s="4">
        <f t="shared" ca="1" si="725"/>
        <v>3.2966493846336595</v>
      </c>
      <c r="AB393" s="4">
        <f t="shared" ca="1" si="725"/>
        <v>3.1612465383395261</v>
      </c>
      <c r="AC393" s="4">
        <f t="shared" ca="1" si="725"/>
        <v>3.0321464995544005</v>
      </c>
      <c r="AD393" s="4">
        <f t="shared" ca="1" si="725"/>
        <v>2.9090336116482418</v>
      </c>
      <c r="AE393" s="4">
        <f t="shared" ca="1" si="725"/>
        <v>2.7916091015709634</v>
      </c>
      <c r="AF393" s="4">
        <f t="shared" ca="1" si="725"/>
        <v>2.6795897844401835</v>
      </c>
      <c r="AG393" s="4">
        <f t="shared" ca="1" si="725"/>
        <v>2.5727073531373925</v>
      </c>
      <c r="AH393" s="4">
        <f t="shared" ca="1" si="725"/>
        <v>2.4707073506201218</v>
      </c>
      <c r="AI393" s="4">
        <f t="shared" ca="1" si="725"/>
        <v>2.3733493272485577</v>
      </c>
      <c r="AJ393" s="4">
        <f t="shared" ca="1" si="725"/>
        <v>2.2804042421951887</v>
      </c>
      <c r="AK393" s="4">
        <f t="shared" ca="1" si="725"/>
        <v>2.1916053977838197</v>
      </c>
      <c r="AL393" s="4">
        <f t="shared" ca="1" si="725"/>
        <v>2.6614256236335541</v>
      </c>
      <c r="AM393" s="4">
        <f t="shared" ca="1" si="725"/>
        <v>3.5321232855398028</v>
      </c>
      <c r="AN393" s="4">
        <f t="shared" ca="1" si="725"/>
        <v>5.4830088441896798</v>
      </c>
      <c r="AO393" s="4">
        <f t="shared" ca="1" si="725"/>
        <v>5.4473826765856899</v>
      </c>
      <c r="AP393" s="4">
        <f t="shared" ca="1" si="725"/>
        <v>4.9968172792390337</v>
      </c>
      <c r="AQ393" s="4">
        <f t="shared" ca="1" si="725"/>
        <v>4.5835191695677491</v>
      </c>
      <c r="AR393" s="4">
        <f t="shared" ca="1" si="725"/>
        <v>4.2044058855388924</v>
      </c>
      <c r="AS393" s="4">
        <f t="shared" ca="1" si="725"/>
        <v>3.8566499225574562</v>
      </c>
      <c r="AT393" s="4">
        <f t="shared" ca="1" si="725"/>
        <v>3.5376576453574291</v>
      </c>
      <c r="AU393" s="4">
        <f t="shared" ca="1" si="725"/>
        <v>3.2450499441382528</v>
      </c>
      <c r="AV393" s="4">
        <f t="shared" ca="1" si="725"/>
        <v>2.9766444906761849</v>
      </c>
      <c r="AW393" s="4">
        <f t="shared" ca="1" si="725"/>
        <v>2.7304394620730044</v>
      </c>
      <c r="AX393" s="4">
        <f t="shared" ca="1" si="725"/>
        <v>2.5045986107504383</v>
      </c>
      <c r="AY393" s="4">
        <f t="shared" ca="1" si="725"/>
        <v>2.297437569339269</v>
      </c>
      <c r="AZ393" s="4">
        <f t="shared" ca="1" si="725"/>
        <v>2.1074112883221821</v>
      </c>
      <c r="BA393" s="4">
        <f t="shared" ca="1" si="725"/>
        <v>1.9331025127377108</v>
      </c>
      <c r="BB393" s="4">
        <f t="shared" ca="1" si="725"/>
        <v>1.7732112120021799</v>
      </c>
      <c r="BC393" s="4">
        <f t="shared" ca="1" si="725"/>
        <v>1.6265448840150902</v>
      </c>
      <c r="BD393" s="4">
        <f t="shared" ca="1" si="725"/>
        <v>1.4920096612339777</v>
      </c>
      <c r="BE393" s="4">
        <f t="shared" ca="1" si="725"/>
        <v>1.3686021523860243</v>
      </c>
      <c r="BF393" s="4">
        <f t="shared" ca="1" si="725"/>
        <v>1.2554019589702394</v>
      </c>
      <c r="BG393" s="4">
        <f t="shared" ca="1" si="725"/>
        <v>1.1515648107367453</v>
      </c>
      <c r="BH393" s="4">
        <f t="shared" ca="1" si="725"/>
        <v>1.0563162689461703</v>
      </c>
      <c r="BI393" s="4">
        <f t="shared" ca="1" si="725"/>
        <v>0.9689459504467588</v>
      </c>
      <c r="BJ393" s="4">
        <f t="shared" ca="1" si="725"/>
        <v>0.88880222949119114</v>
      </c>
      <c r="BK393" s="4">
        <f t="shared" ca="1" si="725"/>
        <v>0.81528737777816729</v>
      </c>
      <c r="BL393" s="4">
        <f t="shared" ca="1" si="725"/>
        <v>0.74785310647219505</v>
      </c>
      <c r="BM393" s="4">
        <f t="shared" ca="1" si="725"/>
        <v>0.68599647695304899</v>
      </c>
      <c r="BN393" s="4">
        <f t="shared" ca="1" si="725"/>
        <v>0.62925614979643263</v>
      </c>
      <c r="BO393" s="4">
        <f t="shared" ca="1" si="725"/>
        <v>0.57720894400997202</v>
      </c>
      <c r="BP393" s="4">
        <f t="shared" ref="BP393:EA393" ca="1" si="726">IF(OR($B$389="y",$B$389="Y"),$M111*BP380/(BP292+1E-36),BP380/(BP292+1E-36))</f>
        <v>0.52946668086261717</v>
      </c>
      <c r="BQ393" s="4">
        <f t="shared" ca="1" si="726"/>
        <v>0.48567328876808491</v>
      </c>
      <c r="BR393" s="4">
        <f t="shared" ca="1" si="726"/>
        <v>0.44550214762996937</v>
      </c>
      <c r="BS393" s="4">
        <f t="shared" ca="1" si="726"/>
        <v>0.4086536528421022</v>
      </c>
      <c r="BT393" s="4">
        <f t="shared" ca="1" si="726"/>
        <v>0.37485298077597706</v>
      </c>
      <c r="BU393" s="4">
        <f t="shared" ca="1" si="726"/>
        <v>0.34384803908978606</v>
      </c>
      <c r="BV393" s="4">
        <f t="shared" ca="1" si="726"/>
        <v>0.31540758657205281</v>
      </c>
      <c r="BW393" s="4">
        <f t="shared" ca="1" si="726"/>
        <v>0.28931950849727006</v>
      </c>
      <c r="BX393" s="4">
        <f t="shared" ca="1" si="726"/>
        <v>0.26538923463079056</v>
      </c>
      <c r="BY393" s="4">
        <f t="shared" ca="1" si="726"/>
        <v>0.24343828808412823</v>
      </c>
      <c r="BZ393" s="4">
        <f t="shared" ca="1" si="726"/>
        <v>0.22330295419773363</v>
      </c>
      <c r="CA393" s="4">
        <f t="shared" ca="1" si="726"/>
        <v>0.20483305952349976</v>
      </c>
      <c r="CB393" s="4">
        <f t="shared" ca="1" si="726"/>
        <v>0.18789085180039874</v>
      </c>
      <c r="CC393" s="4">
        <f t="shared" ca="1" si="726"/>
        <v>0.17234997256987813</v>
      </c>
      <c r="CD393" s="4">
        <f t="shared" ca="1" si="726"/>
        <v>0.1580945147685722</v>
      </c>
      <c r="CE393" s="4">
        <f t="shared" ca="1" si="726"/>
        <v>0.14501815826966083</v>
      </c>
      <c r="CF393" s="4">
        <f t="shared" ca="1" si="726"/>
        <v>0.13302337692556701</v>
      </c>
      <c r="CG393" s="4">
        <f t="shared" ca="1" si="726"/>
        <v>0.12202071119795402</v>
      </c>
      <c r="CH393" s="4">
        <f t="shared" ca="1" si="726"/>
        <v>0.11192810095014837</v>
      </c>
      <c r="CI393" s="4">
        <f t="shared" ca="1" si="726"/>
        <v>0.10267027342581714</v>
      </c>
      <c r="CJ393" s="4">
        <f t="shared" ca="1" si="726"/>
        <v>9.4178181849319406E-2</v>
      </c>
      <c r="CK393" s="4">
        <f t="shared" ca="1" si="726"/>
        <v>8.6388490460698145E-2</v>
      </c>
      <c r="CL393" s="4">
        <f t="shared" ca="1" si="726"/>
        <v>7.9243102144597899E-2</v>
      </c>
      <c r="CM393" s="4">
        <f t="shared" ca="1" si="726"/>
        <v>7.2688725130067855E-2</v>
      </c>
      <c r="CN393" s="4">
        <f t="shared" ca="1" si="726"/>
        <v>6.6676475529608634E-2</v>
      </c>
      <c r="CO393" s="4">
        <f t="shared" ca="1" si="726"/>
        <v>6.1161512753117507E-2</v>
      </c>
      <c r="CP393" s="4">
        <f t="shared" ca="1" si="726"/>
        <v>5.6102705077574644E-2</v>
      </c>
      <c r="CQ393" s="4">
        <f t="shared" ca="1" si="726"/>
        <v>5.1462322878220272E-2</v>
      </c>
      <c r="CR393" s="4">
        <f t="shared" ca="1" si="726"/>
        <v>4.7205757233278203E-2</v>
      </c>
      <c r="CS393" s="4">
        <f t="shared" ca="1" si="726"/>
        <v>4.3301261803522034E-2</v>
      </c>
      <c r="CT393" s="4">
        <f t="shared" ca="1" si="726"/>
        <v>3.9719716061568766E-2</v>
      </c>
      <c r="CU393" s="4">
        <f t="shared" ca="1" si="726"/>
        <v>3.643440810501556E-2</v>
      </c>
      <c r="CV393" s="4">
        <f t="shared" ca="1" si="726"/>
        <v>3.342083543359535E-2</v>
      </c>
      <c r="CW393" s="4">
        <f t="shared" ca="1" si="726"/>
        <v>3.0656522204506532E-2</v>
      </c>
      <c r="CX393" s="4">
        <f t="shared" ca="1" si="726"/>
        <v>2.8120851602969572E-2</v>
      </c>
      <c r="CY393" s="4">
        <f t="shared" ca="1" si="726"/>
        <v>2.5794912077795662E-2</v>
      </c>
      <c r="CZ393" s="4">
        <f t="shared" ca="1" si="726"/>
        <v>2.3661356295160856E-2</v>
      </c>
      <c r="DA393" s="4">
        <f t="shared" ca="1" si="726"/>
        <v>2.1704271758634035E-2</v>
      </c>
      <c r="DB393" s="4">
        <f t="shared" ca="1" si="726"/>
        <v>1.9909062130516235E-2</v>
      </c>
      <c r="DC393" s="4">
        <f t="shared" ca="1" si="726"/>
        <v>1.826233836936169E-2</v>
      </c>
      <c r="DD393" s="4">
        <f t="shared" ca="1" si="726"/>
        <v>1.6751818871761807E-2</v>
      </c>
      <c r="DE393" s="4">
        <f t="shared" ca="1" si="726"/>
        <v>1.5366237873629073E-2</v>
      </c>
      <c r="DF393" s="4">
        <f t="shared" ca="1" si="726"/>
        <v>1.4095261427818877E-2</v>
      </c>
      <c r="DG393" s="4">
        <f t="shared" ca="1" si="726"/>
        <v>1.2929410331433121E-2</v>
      </c>
      <c r="DH393" s="4">
        <f t="shared" ca="1" si="726"/>
        <v>1.1859989427981657E-2</v>
      </c>
      <c r="DI393" s="4">
        <f t="shared" ca="1" si="726"/>
        <v>1.0879022757122577E-2</v>
      </c>
      <c r="DJ393" s="4">
        <f t="shared" ca="1" si="726"/>
        <v>9.9791940683148107E-3</v>
      </c>
      <c r="DK393" s="4">
        <f t="shared" ca="1" si="726"/>
        <v>9.1537922547216769E-3</v>
      </c>
      <c r="DL393" s="4">
        <f t="shared" ca="1" si="726"/>
        <v>8.3966613004002356E-3</v>
      </c>
      <c r="DM393" s="4">
        <f t="shared" ca="1" si="726"/>
        <v>7.7021543674723331E-3</v>
      </c>
      <c r="DN393" s="4">
        <f t="shared" ca="1" si="726"/>
        <v>7.0650916808500342E-3</v>
      </c>
      <c r="DO393" s="4">
        <f t="shared" ca="1" si="726"/>
        <v>6.4807218964111025E-3</v>
      </c>
      <c r="DP393" s="4">
        <f t="shared" ca="1" si="726"/>
        <v>5.9446866645004575E-3</v>
      </c>
      <c r="DQ393" s="4">
        <f t="shared" ca="1" si="726"/>
        <v>5.4529881244649286E-3</v>
      </c>
      <c r="DR393" s="4">
        <f t="shared" ca="1" si="726"/>
        <v>5.0019590877888997E-3</v>
      </c>
      <c r="DS393" s="4">
        <f t="shared" ca="1" si="726"/>
        <v>4.588235687450537E-3</v>
      </c>
      <c r="DT393" s="4">
        <f t="shared" ca="1" si="726"/>
        <v>4.2087322895119142E-3</v>
      </c>
      <c r="DU393" s="4">
        <f t="shared" ca="1" si="726"/>
        <v>3.8606184798285082E-3</v>
      </c>
      <c r="DV393" s="4">
        <f t="shared" ca="1" si="726"/>
        <v>3.541297954240239E-3</v>
      </c>
      <c r="DW393" s="4">
        <f t="shared" ca="1" si="726"/>
        <v>3.2483891548027752E-3</v>
      </c>
      <c r="DX393" s="4">
        <f t="shared" ca="1" si="726"/>
        <v>2.9797075076401346E-3</v>
      </c>
      <c r="DY393" s="4">
        <f t="shared" ca="1" si="726"/>
        <v>2.7332491299448527E-3</v>
      </c>
      <c r="DZ393" s="4">
        <f t="shared" ca="1" si="726"/>
        <v>2.5071758846091884E-3</v>
      </c>
      <c r="EA393" s="4">
        <f t="shared" ca="1" si="726"/>
        <v>2.2998016710217319E-3</v>
      </c>
      <c r="EB393" s="4">
        <f t="shared" ref="EB393:GM393" ca="1" si="727">IF(OR($B$389="y",$B$389="Y"),$M111*EB380/(EB292+1E-36),EB380/(EB292+1E-36))</f>
        <v>2.1095798497833742E-3</v>
      </c>
      <c r="EC393" s="4">
        <f t="shared" ca="1" si="727"/>
        <v>1.9350917075535905E-3</v>
      </c>
      <c r="ED393" s="4">
        <f t="shared" ca="1" si="727"/>
        <v>1.7750358759954922E-3</v>
      </c>
      <c r="EE393" s="4">
        <f t="shared" ca="1" si="727"/>
        <v>1.6282186259039754E-3</v>
      </c>
      <c r="EF393" s="4">
        <f t="shared" ca="1" si="727"/>
        <v>1.4935449641285798E-3</v>
      </c>
      <c r="EG393" s="4">
        <f t="shared" ca="1" si="727"/>
        <v>1.3700104668900868E-3</v>
      </c>
      <c r="EH393" s="4">
        <f t="shared" ca="1" si="727"/>
        <v>1.2566937885820544E-3</v>
      </c>
      <c r="EI393" s="4">
        <f t="shared" ca="1" si="727"/>
        <v>1.1527497901863985E-3</v>
      </c>
      <c r="EJ393" s="4">
        <f t="shared" ca="1" si="727"/>
        <v>1.0574032360533316E-3</v>
      </c>
      <c r="EK393" s="4">
        <f t="shared" ca="1" si="727"/>
        <v>9.6994301203495487E-4</v>
      </c>
      <c r="EL393" s="4">
        <f t="shared" ca="1" si="727"/>
        <v>8.8971682185015621E-4</v>
      </c>
      <c r="EM393" s="4">
        <f t="shared" ca="1" si="727"/>
        <v>8.1612632212521672E-4</v>
      </c>
      <c r="EN393" s="4">
        <f t="shared" ca="1" si="727"/>
        <v>7.4862265982626264E-4</v>
      </c>
      <c r="EO393" s="4">
        <f t="shared" ca="1" si="727"/>
        <v>6.8670237880081707E-4</v>
      </c>
      <c r="EP393" s="4">
        <f t="shared" ca="1" si="727"/>
        <v>6.2990366489860006E-4</v>
      </c>
      <c r="EQ393" s="4">
        <f t="shared" ca="1" si="727"/>
        <v>5.7780290166691884E-4</v>
      </c>
      <c r="ER393" s="4">
        <f t="shared" ca="1" si="727"/>
        <v>5.3001151093231744E-4</v>
      </c>
      <c r="ES393" s="4">
        <f t="shared" ca="1" si="727"/>
        <v>4.8617305470489503E-4</v>
      </c>
      <c r="ET393" s="4">
        <f t="shared" ca="1" si="727"/>
        <v>4.4596057679070409E-4</v>
      </c>
      <c r="EU393" s="4">
        <f t="shared" ca="1" si="727"/>
        <v>4.090741642854257E-4</v>
      </c>
      <c r="EV393" s="4">
        <f t="shared" ca="1" si="727"/>
        <v>3.7523871076244344E-4</v>
      </c>
      <c r="EW393" s="4">
        <f t="shared" ca="1" si="727"/>
        <v>3.4420186447271361E-4</v>
      </c>
      <c r="EX393" s="4">
        <f t="shared" ca="1" si="727"/>
        <v>3.1573214625368586E-4</v>
      </c>
      <c r="EY393" s="4">
        <f t="shared" ca="1" si="727"/>
        <v>2.896172231102527E-4</v>
      </c>
      <c r="EZ393" s="4">
        <f t="shared" ca="1" si="727"/>
        <v>2.6566232459174157E-4</v>
      </c>
      <c r="FA393" s="4">
        <f t="shared" ca="1" si="727"/>
        <v>2.4368879015396295E-4</v>
      </c>
      <c r="FB393" s="4">
        <f t="shared" ca="1" si="727"/>
        <v>2.235327366722448E-4</v>
      </c>
      <c r="FC393" s="4">
        <f t="shared" ca="1" si="727"/>
        <v>2.0504383616749044E-4</v>
      </c>
      <c r="FD393" s="4">
        <f t="shared" ca="1" si="727"/>
        <v>1.8808419462929154E-4</v>
      </c>
      <c r="FE393" s="4">
        <f t="shared" ca="1" si="727"/>
        <v>1.7252732357412849E-4</v>
      </c>
      <c r="FF393" s="4">
        <f t="shared" ca="1" si="727"/>
        <v>1.5825719666832887E-4</v>
      </c>
      <c r="FG393" s="4">
        <f t="shared" ca="1" si="727"/>
        <v>1.4516738437988393E-4</v>
      </c>
      <c r="FH393" s="4">
        <f t="shared" ca="1" si="727"/>
        <v>1.331602602051797E-4</v>
      </c>
      <c r="FI393" s="4">
        <f t="shared" ca="1" si="727"/>
        <v>1.2214627255051835E-4</v>
      </c>
      <c r="FJ393" s="4">
        <f t="shared" ca="1" si="727"/>
        <v>1.1204327683797335E-4</v>
      </c>
      <c r="FK393" s="4">
        <f t="shared" ca="1" si="727"/>
        <v>1.0277592285428656E-4</v>
      </c>
      <c r="FL393" s="4">
        <f t="shared" ca="1" si="727"/>
        <v>9.4275092773530165E-5</v>
      </c>
      <c r="FM393" s="4">
        <f t="shared" ca="1" si="727"/>
        <v>8.6477385662190923E-5</v>
      </c>
      <c r="FN393" s="4">
        <f t="shared" ca="1" si="727"/>
        <v>7.9324644622010015E-5</v>
      </c>
      <c r="FO393" s="4">
        <f t="shared" ca="1" si="727"/>
        <v>7.2763523043913012E-5</v>
      </c>
      <c r="FP393" s="4">
        <f t="shared" ca="1" si="727"/>
        <v>6.6745086738062735E-5</v>
      </c>
      <c r="FQ393" s="4">
        <f t="shared" ca="1" si="727"/>
        <v>6.1224448972639322E-5</v>
      </c>
      <c r="FR393" s="4">
        <f t="shared" ca="1" si="727"/>
        <v>5.6160435699392029E-5</v>
      </c>
      <c r="FS393" s="4">
        <f t="shared" ca="1" si="727"/>
        <v>5.1515278469146204E-5</v>
      </c>
      <c r="FT393" s="4">
        <f t="shared" ca="1" si="727"/>
        <v>4.7254332746966345E-5</v>
      </c>
      <c r="FU393" s="4">
        <f t="shared" ca="1" si="727"/>
        <v>4.3345819526112024E-5</v>
      </c>
      <c r="FV393" s="4">
        <f t="shared" ca="1" si="727"/>
        <v>3.9760588313690541E-5</v>
      </c>
      <c r="FW393" s="4">
        <f t="shared" ca="1" si="727"/>
        <v>3.6471899720304739E-5</v>
      </c>
      <c r="FX393" s="4">
        <f t="shared" ca="1" si="727"/>
        <v>3.3455226032204981E-5</v>
      </c>
      <c r="FY393" s="4">
        <f t="shared" ca="1" si="727"/>
        <v>3.0688068278571533E-5</v>
      </c>
      <c r="FZ393" s="4">
        <f t="shared" ca="1" si="727"/>
        <v>2.8149788429577638E-5</v>
      </c>
      <c r="GA393" s="4">
        <f t="shared" ca="1" si="727"/>
        <v>2.5821455473732029E-5</v>
      </c>
      <c r="GB393" s="4">
        <f t="shared" ca="1" si="727"/>
        <v>2.368570422651413E-5</v>
      </c>
      <c r="GC393" s="4">
        <f t="shared" ca="1" si="727"/>
        <v>2.1726605817267864E-5</v>
      </c>
      <c r="GD393" s="4">
        <f t="shared" ca="1" si="727"/>
        <v>1.9929548888418656E-5</v>
      </c>
      <c r="GE393" s="4">
        <f t="shared" ca="1" si="727"/>
        <v>1.8281130620973168E-5</v>
      </c>
      <c r="GF393" s="4">
        <f t="shared" ca="1" si="727"/>
        <v>1.6769056773547494E-5</v>
      </c>
      <c r="GG393" s="4">
        <f t="shared" ca="1" si="727"/>
        <v>1.5382049989394463E-5</v>
      </c>
      <c r="GH393" s="4">
        <f t="shared" ca="1" si="727"/>
        <v>1.4109765687565018E-5</v>
      </c>
      <c r="GI393" s="4">
        <f t="shared" ca="1" si="727"/>
        <v>1.2942714910902746E-5</v>
      </c>
      <c r="GJ393" s="4">
        <f t="shared" ca="1" si="727"/>
        <v>1.1872193555456047E-5</v>
      </c>
      <c r="GK393" s="4">
        <f t="shared" ca="1" si="727"/>
        <v>1.0890217453486425E-5</v>
      </c>
      <c r="GL393" s="4">
        <f t="shared" ca="1" si="727"/>
        <v>9.9894628259086444E-6</v>
      </c>
      <c r="GM393" s="4">
        <f t="shared" ca="1" si="727"/>
        <v>9.163211660044848E-6</v>
      </c>
      <c r="GN393" s="4">
        <f t="shared" ref="GN393:IV393" ca="1" si="728">IF(OR($B$389="y",$B$389="Y"),$M111*GN380/(GN292+1E-36),GN380/(GN292+1E-36))</f>
        <v>8.4053016053087363E-6</v>
      </c>
      <c r="GO393" s="4">
        <f t="shared" ca="1" si="728"/>
        <v>7.7100800131315327E-6</v>
      </c>
      <c r="GP393" s="4">
        <f t="shared" ca="1" si="728"/>
        <v>7.0723617783501121E-6</v>
      </c>
      <c r="GQ393" s="4">
        <f t="shared" ca="1" si="728"/>
        <v>6.4873906676296716E-6</v>
      </c>
      <c r="GR393" s="4">
        <f t="shared" ca="1" si="728"/>
        <v>5.9508038465004428E-6</v>
      </c>
      <c r="GS393" s="4">
        <f t="shared" ca="1" si="728"/>
        <v>5.4585993404437803E-6</v>
      </c>
      <c r="GT393" s="4">
        <f t="shared" ca="1" si="728"/>
        <v>5.0071061873457525E-6</v>
      </c>
      <c r="GU393" s="4">
        <f t="shared" ca="1" si="728"/>
        <v>4.5929570587091044E-6</v>
      </c>
      <c r="GV393" s="4">
        <f t="shared" ca="1" si="728"/>
        <v>4.2130631454269791E-6</v>
      </c>
      <c r="GW393" s="4">
        <f t="shared" ca="1" si="728"/>
        <v>3.8645911208113621E-6</v>
      </c>
      <c r="GX393" s="4">
        <f t="shared" ca="1" si="728"/>
        <v>3.5449420090617707E-6</v>
      </c>
      <c r="GY393" s="4">
        <f t="shared" ca="1" si="728"/>
        <v>3.2517318015709178E-6</v>
      </c>
      <c r="GZ393" s="4">
        <f t="shared" ca="1" si="728"/>
        <v>2.9827736764997667E-6</v>
      </c>
      <c r="HA393" s="4">
        <f t="shared" ca="1" si="728"/>
        <v>2.7360616890119307E-6</v>
      </c>
      <c r="HB393" s="4">
        <f t="shared" ca="1" si="728"/>
        <v>2.5097558105258428E-6</v>
      </c>
      <c r="HC393" s="4">
        <f t="shared" ca="1" si="728"/>
        <v>2.3021682054043641E-6</v>
      </c>
      <c r="HD393" s="4">
        <f t="shared" ca="1" si="728"/>
        <v>2.1117506427305775E-6</v>
      </c>
      <c r="HE393" s="4">
        <f t="shared" ca="1" si="728"/>
        <v>1.9370829492842036E-6</v>
      </c>
      <c r="HF393" s="4">
        <f t="shared" ca="1" si="728"/>
        <v>1.77686241759857E-6</v>
      </c>
      <c r="HG393" s="4">
        <f t="shared" ca="1" si="728"/>
        <v>1.6298940901012562E-6</v>
      </c>
      <c r="HH393" s="4">
        <f t="shared" ca="1" si="728"/>
        <v>1.4950818468755374E-6</v>
      </c>
      <c r="HI393" s="4">
        <f t="shared" ca="1" si="728"/>
        <v>1.3714202305733268E-6</v>
      </c>
      <c r="HJ393" s="4">
        <f t="shared" ca="1" si="728"/>
        <v>1.2579869475081451E-6</v>
      </c>
      <c r="HK393" s="4">
        <f t="shared" ca="1" si="728"/>
        <v>1.1539359889997231E-6</v>
      </c>
      <c r="HL393" s="4">
        <f t="shared" ca="1" si="728"/>
        <v>1.058491321667825E-6</v>
      </c>
      <c r="HM393" s="4">
        <f t="shared" ca="1" si="728"/>
        <v>9.7094109961620059E-7</v>
      </c>
      <c r="HN393" s="4">
        <f t="shared" ca="1" si="728"/>
        <v>8.906323553399546E-7</v>
      </c>
      <c r="HO393" s="4">
        <f t="shared" ca="1" si="728"/>
        <v>8.1696612976002999E-7</v>
      </c>
      <c r="HP393" s="4">
        <f t="shared" ca="1" si="728"/>
        <v>7.4939300506360191E-7</v>
      </c>
      <c r="HQ393" s="4">
        <f t="shared" ca="1" si="728"/>
        <v>6.8740900703339219E-7</v>
      </c>
      <c r="HR393" s="4">
        <f t="shared" ca="1" si="728"/>
        <v>6.3055184630463685E-7</v>
      </c>
      <c r="HS393" s="4">
        <f t="shared" ca="1" si="728"/>
        <v>5.7839747051622844E-7</v>
      </c>
      <c r="HT393" s="4">
        <f t="shared" ca="1" si="728"/>
        <v>5.3055690164127148E-7</v>
      </c>
      <c r="HU393" s="4">
        <f t="shared" ca="1" si="728"/>
        <v>4.8667333490921255E-7</v>
      </c>
      <c r="HV393" s="4">
        <f t="shared" ca="1" si="728"/>
        <v>4.4641947768271227E-7</v>
      </c>
      <c r="HW393" s="4">
        <f t="shared" ca="1" si="728"/>
        <v>4.0949510844205728E-7</v>
      </c>
      <c r="HX393" s="4">
        <f t="shared" ca="1" si="728"/>
        <v>3.7562483767151707E-7</v>
      </c>
      <c r="HY393" s="4">
        <f t="shared" ca="1" si="728"/>
        <v>3.4455605394787776E-7</v>
      </c>
      <c r="HZ393" s="4">
        <f t="shared" ca="1" si="728"/>
        <v>3.1605703991265936E-7</v>
      </c>
      <c r="IA393" s="4">
        <f t="shared" ca="1" si="728"/>
        <v>2.8991524407655129E-7</v>
      </c>
      <c r="IB393" s="4">
        <f t="shared" ca="1" si="728"/>
        <v>2.6593569556682964E-7</v>
      </c>
      <c r="IC393" s="4">
        <f t="shared" ca="1" si="728"/>
        <v>2.4393954999461706E-7</v>
      </c>
      <c r="ID393" s="4">
        <f t="shared" ca="1" si="728"/>
        <v>2.2376275559676526E-7</v>
      </c>
      <c r="IE393" s="4">
        <f t="shared" ca="1" si="728"/>
        <v>2.0525482970417294E-7</v>
      </c>
      <c r="IF393" s="4">
        <f t="shared" ca="1" si="728"/>
        <v>1.8827773641118882E-7</v>
      </c>
      <c r="IG393" s="4">
        <f t="shared" ca="1" si="728"/>
        <v>1.7270485707552833E-7</v>
      </c>
      <c r="IH393" s="4">
        <f t="shared" ca="1" si="728"/>
        <v>1.5842004597048116E-7</v>
      </c>
      <c r="II393" s="4">
        <f t="shared" ca="1" si="728"/>
        <v>1.4531676404627018E-7</v>
      </c>
      <c r="IJ393" s="4">
        <f t="shared" ca="1" si="728"/>
        <v>1.332972843399764E-7</v>
      </c>
      <c r="IK393" s="4">
        <f t="shared" ca="1" si="728"/>
        <v>1.2227196310781443E-7</v>
      </c>
      <c r="IL393" s="4">
        <f t="shared" ca="1" si="728"/>
        <v>1.1215857124371313E-7</v>
      </c>
      <c r="IM393" s="4">
        <f t="shared" ca="1" si="728"/>
        <v>1.028816809977848E-7</v>
      </c>
      <c r="IN393" s="4">
        <f t="shared" ca="1" si="728"/>
        <v>9.4372103420702759E-8</v>
      </c>
      <c r="IO393" s="4">
        <f t="shared" ca="1" si="728"/>
        <v>8.6566372338332787E-8</v>
      </c>
      <c r="IP393" s="4">
        <f t="shared" ca="1" si="728"/>
        <v>7.9406271007995138E-8</v>
      </c>
      <c r="IQ393" s="4">
        <f t="shared" ca="1" si="728"/>
        <v>7.2838397926062462E-8</v>
      </c>
      <c r="IR393" s="4">
        <f t="shared" ca="1" si="728"/>
        <v>6.6813768548597813E-8</v>
      </c>
      <c r="IS393" s="4">
        <f t="shared" ca="1" si="728"/>
        <v>6.1287449954583592E-8</v>
      </c>
      <c r="IT393" s="4">
        <f t="shared" ca="1" si="728"/>
        <v>5.6218225726984784E-8</v>
      </c>
      <c r="IU393" s="4">
        <f t="shared" ca="1" si="728"/>
        <v>5.1568288552260871E-8</v>
      </c>
      <c r="IV393" s="4">
        <f t="shared" ca="1" si="728"/>
        <v>4.7302958245670481E-8</v>
      </c>
    </row>
    <row r="394" spans="1:256" x14ac:dyDescent="0.15">
      <c r="A394" s="24" t="s">
        <v>110</v>
      </c>
      <c r="B394" s="2" t="s">
        <v>6</v>
      </c>
      <c r="C394" s="4"/>
      <c r="D394" s="4">
        <f t="shared" ref="D394:BO394" ca="1" si="729">IF(OR($B$389="y",$B$389="Y"),$M112*D381/(D293+1E-36),D381/(D293+1E-36))</f>
        <v>0</v>
      </c>
      <c r="E394" s="4">
        <f t="shared" ca="1" si="729"/>
        <v>0</v>
      </c>
      <c r="F394" s="4">
        <f t="shared" ca="1" si="729"/>
        <v>0</v>
      </c>
      <c r="G394" s="4">
        <f t="shared" ca="1" si="729"/>
        <v>0</v>
      </c>
      <c r="H394" s="4">
        <f t="shared" ca="1" si="729"/>
        <v>0</v>
      </c>
      <c r="I394" s="4">
        <f t="shared" ca="1" si="729"/>
        <v>0</v>
      </c>
      <c r="J394" s="4">
        <f t="shared" ca="1" si="729"/>
        <v>0</v>
      </c>
      <c r="K394" s="4">
        <f t="shared" ca="1" si="729"/>
        <v>0</v>
      </c>
      <c r="L394" s="4">
        <f t="shared" ca="1" si="729"/>
        <v>0</v>
      </c>
      <c r="M394" s="4">
        <f t="shared" ca="1" si="729"/>
        <v>0</v>
      </c>
      <c r="N394" s="4">
        <f t="shared" ca="1" si="729"/>
        <v>0</v>
      </c>
      <c r="O394" s="4">
        <f t="shared" ca="1" si="729"/>
        <v>0</v>
      </c>
      <c r="P394" s="4">
        <f t="shared" ca="1" si="729"/>
        <v>0</v>
      </c>
      <c r="Q394" s="4">
        <f t="shared" ca="1" si="729"/>
        <v>0</v>
      </c>
      <c r="R394" s="4">
        <f t="shared" ca="1" si="729"/>
        <v>0</v>
      </c>
      <c r="S394" s="4">
        <f t="shared" ca="1" si="729"/>
        <v>0</v>
      </c>
      <c r="T394" s="4">
        <f t="shared" ca="1" si="729"/>
        <v>0</v>
      </c>
      <c r="U394" s="4">
        <f t="shared" ca="1" si="729"/>
        <v>0</v>
      </c>
      <c r="V394" s="4">
        <f t="shared" ca="1" si="729"/>
        <v>0</v>
      </c>
      <c r="W394" s="4">
        <f t="shared" ca="1" si="729"/>
        <v>0</v>
      </c>
      <c r="X394" s="4">
        <f t="shared" ca="1" si="729"/>
        <v>0</v>
      </c>
      <c r="Y394" s="4">
        <f t="shared" ca="1" si="729"/>
        <v>0</v>
      </c>
      <c r="Z394" s="4">
        <f t="shared" ca="1" si="729"/>
        <v>0</v>
      </c>
      <c r="AA394" s="4">
        <f t="shared" ca="1" si="729"/>
        <v>0</v>
      </c>
      <c r="AB394" s="4">
        <f t="shared" ca="1" si="729"/>
        <v>0</v>
      </c>
      <c r="AC394" s="4">
        <f t="shared" ca="1" si="729"/>
        <v>0</v>
      </c>
      <c r="AD394" s="4">
        <f t="shared" ca="1" si="729"/>
        <v>0</v>
      </c>
      <c r="AE394" s="4">
        <f t="shared" ca="1" si="729"/>
        <v>0</v>
      </c>
      <c r="AF394" s="4">
        <f t="shared" ca="1" si="729"/>
        <v>0</v>
      </c>
      <c r="AG394" s="4">
        <f t="shared" ca="1" si="729"/>
        <v>0</v>
      </c>
      <c r="AH394" s="4">
        <f t="shared" ca="1" si="729"/>
        <v>0</v>
      </c>
      <c r="AI394" s="4">
        <f t="shared" ca="1" si="729"/>
        <v>0</v>
      </c>
      <c r="AJ394" s="4">
        <f t="shared" ca="1" si="729"/>
        <v>0</v>
      </c>
      <c r="AK394" s="4">
        <f t="shared" ca="1" si="729"/>
        <v>0</v>
      </c>
      <c r="AL394" s="4">
        <f t="shared" ca="1" si="729"/>
        <v>0</v>
      </c>
      <c r="AM394" s="4">
        <f t="shared" ca="1" si="729"/>
        <v>0</v>
      </c>
      <c r="AN394" s="4">
        <f t="shared" ca="1" si="729"/>
        <v>0</v>
      </c>
      <c r="AO394" s="4">
        <f t="shared" ca="1" si="729"/>
        <v>0</v>
      </c>
      <c r="AP394" s="4">
        <f t="shared" ca="1" si="729"/>
        <v>0</v>
      </c>
      <c r="AQ394" s="4">
        <f t="shared" ca="1" si="729"/>
        <v>0</v>
      </c>
      <c r="AR394" s="4">
        <f t="shared" ca="1" si="729"/>
        <v>0</v>
      </c>
      <c r="AS394" s="4">
        <f t="shared" ca="1" si="729"/>
        <v>0</v>
      </c>
      <c r="AT394" s="4">
        <f t="shared" ca="1" si="729"/>
        <v>0</v>
      </c>
      <c r="AU394" s="4">
        <f t="shared" ca="1" si="729"/>
        <v>0</v>
      </c>
      <c r="AV394" s="4">
        <f t="shared" ca="1" si="729"/>
        <v>0</v>
      </c>
      <c r="AW394" s="4">
        <f t="shared" ca="1" si="729"/>
        <v>0</v>
      </c>
      <c r="AX394" s="4">
        <f t="shared" ca="1" si="729"/>
        <v>0</v>
      </c>
      <c r="AY394" s="4">
        <f t="shared" ca="1" si="729"/>
        <v>0</v>
      </c>
      <c r="AZ394" s="4">
        <f t="shared" ca="1" si="729"/>
        <v>0</v>
      </c>
      <c r="BA394" s="4">
        <f t="shared" ca="1" si="729"/>
        <v>0</v>
      </c>
      <c r="BB394" s="4">
        <f t="shared" ca="1" si="729"/>
        <v>0</v>
      </c>
      <c r="BC394" s="4">
        <f t="shared" ca="1" si="729"/>
        <v>0</v>
      </c>
      <c r="BD394" s="4">
        <f t="shared" ca="1" si="729"/>
        <v>0</v>
      </c>
      <c r="BE394" s="4">
        <f t="shared" ca="1" si="729"/>
        <v>0</v>
      </c>
      <c r="BF394" s="4">
        <f t="shared" ca="1" si="729"/>
        <v>0</v>
      </c>
      <c r="BG394" s="4">
        <f t="shared" ca="1" si="729"/>
        <v>0</v>
      </c>
      <c r="BH394" s="4">
        <f t="shared" ca="1" si="729"/>
        <v>0</v>
      </c>
      <c r="BI394" s="4">
        <f t="shared" ca="1" si="729"/>
        <v>0</v>
      </c>
      <c r="BJ394" s="4">
        <f t="shared" ca="1" si="729"/>
        <v>0</v>
      </c>
      <c r="BK394" s="4">
        <f t="shared" ca="1" si="729"/>
        <v>0</v>
      </c>
      <c r="BL394" s="4">
        <f t="shared" ca="1" si="729"/>
        <v>0</v>
      </c>
      <c r="BM394" s="4">
        <f t="shared" ca="1" si="729"/>
        <v>0</v>
      </c>
      <c r="BN394" s="4">
        <f t="shared" ca="1" si="729"/>
        <v>0</v>
      </c>
      <c r="BO394" s="4">
        <f t="shared" ca="1" si="729"/>
        <v>0</v>
      </c>
      <c r="BP394" s="4">
        <f t="shared" ref="BP394:EA394" ca="1" si="730">IF(OR($B$389="y",$B$389="Y"),$M112*BP381/(BP293+1E-36),BP381/(BP293+1E-36))</f>
        <v>0</v>
      </c>
      <c r="BQ394" s="4">
        <f t="shared" ca="1" si="730"/>
        <v>0</v>
      </c>
      <c r="BR394" s="4">
        <f t="shared" ca="1" si="730"/>
        <v>0</v>
      </c>
      <c r="BS394" s="4">
        <f t="shared" ca="1" si="730"/>
        <v>0</v>
      </c>
      <c r="BT394" s="4">
        <f t="shared" ca="1" si="730"/>
        <v>0</v>
      </c>
      <c r="BU394" s="4">
        <f t="shared" ca="1" si="730"/>
        <v>0</v>
      </c>
      <c r="BV394" s="4">
        <f t="shared" ca="1" si="730"/>
        <v>0</v>
      </c>
      <c r="BW394" s="4">
        <f t="shared" ca="1" si="730"/>
        <v>0</v>
      </c>
      <c r="BX394" s="4">
        <f t="shared" ca="1" si="730"/>
        <v>0</v>
      </c>
      <c r="BY394" s="4">
        <f t="shared" ca="1" si="730"/>
        <v>0</v>
      </c>
      <c r="BZ394" s="4">
        <f t="shared" ca="1" si="730"/>
        <v>0</v>
      </c>
      <c r="CA394" s="4">
        <f t="shared" ca="1" si="730"/>
        <v>0</v>
      </c>
      <c r="CB394" s="4">
        <f t="shared" ca="1" si="730"/>
        <v>0</v>
      </c>
      <c r="CC394" s="4">
        <f t="shared" ca="1" si="730"/>
        <v>0</v>
      </c>
      <c r="CD394" s="4">
        <f t="shared" ca="1" si="730"/>
        <v>0</v>
      </c>
      <c r="CE394" s="4">
        <f t="shared" ca="1" si="730"/>
        <v>0</v>
      </c>
      <c r="CF394" s="4">
        <f t="shared" ca="1" si="730"/>
        <v>0</v>
      </c>
      <c r="CG394" s="4">
        <f t="shared" ca="1" si="730"/>
        <v>0</v>
      </c>
      <c r="CH394" s="4">
        <f t="shared" ca="1" si="730"/>
        <v>0</v>
      </c>
      <c r="CI394" s="4">
        <f t="shared" ca="1" si="730"/>
        <v>0</v>
      </c>
      <c r="CJ394" s="4">
        <f t="shared" ca="1" si="730"/>
        <v>0</v>
      </c>
      <c r="CK394" s="4">
        <f t="shared" ca="1" si="730"/>
        <v>0</v>
      </c>
      <c r="CL394" s="4">
        <f t="shared" ca="1" si="730"/>
        <v>0</v>
      </c>
      <c r="CM394" s="4">
        <f t="shared" ca="1" si="730"/>
        <v>0</v>
      </c>
      <c r="CN394" s="4">
        <f t="shared" ca="1" si="730"/>
        <v>0</v>
      </c>
      <c r="CO394" s="4">
        <f t="shared" ca="1" si="730"/>
        <v>0</v>
      </c>
      <c r="CP394" s="4">
        <f t="shared" ca="1" si="730"/>
        <v>0</v>
      </c>
      <c r="CQ394" s="4">
        <f t="shared" ca="1" si="730"/>
        <v>0</v>
      </c>
      <c r="CR394" s="4">
        <f t="shared" ca="1" si="730"/>
        <v>0</v>
      </c>
      <c r="CS394" s="4">
        <f t="shared" ca="1" si="730"/>
        <v>0</v>
      </c>
      <c r="CT394" s="4">
        <f t="shared" ca="1" si="730"/>
        <v>0</v>
      </c>
      <c r="CU394" s="4">
        <f t="shared" ca="1" si="730"/>
        <v>0</v>
      </c>
      <c r="CV394" s="4">
        <f t="shared" ca="1" si="730"/>
        <v>0</v>
      </c>
      <c r="CW394" s="4">
        <f t="shared" ca="1" si="730"/>
        <v>0</v>
      </c>
      <c r="CX394" s="4">
        <f t="shared" ca="1" si="730"/>
        <v>0</v>
      </c>
      <c r="CY394" s="4">
        <f t="shared" ca="1" si="730"/>
        <v>0</v>
      </c>
      <c r="CZ394" s="4">
        <f t="shared" ca="1" si="730"/>
        <v>0</v>
      </c>
      <c r="DA394" s="4">
        <f t="shared" ca="1" si="730"/>
        <v>0</v>
      </c>
      <c r="DB394" s="4">
        <f t="shared" ca="1" si="730"/>
        <v>0</v>
      </c>
      <c r="DC394" s="4">
        <f t="shared" ca="1" si="730"/>
        <v>0</v>
      </c>
      <c r="DD394" s="4">
        <f t="shared" ca="1" si="730"/>
        <v>0</v>
      </c>
      <c r="DE394" s="4">
        <f t="shared" ca="1" si="730"/>
        <v>0</v>
      </c>
      <c r="DF394" s="4">
        <f t="shared" ca="1" si="730"/>
        <v>0</v>
      </c>
      <c r="DG394" s="4">
        <f t="shared" ca="1" si="730"/>
        <v>0</v>
      </c>
      <c r="DH394" s="4">
        <f t="shared" ca="1" si="730"/>
        <v>0</v>
      </c>
      <c r="DI394" s="4">
        <f t="shared" ca="1" si="730"/>
        <v>0</v>
      </c>
      <c r="DJ394" s="4">
        <f t="shared" ca="1" si="730"/>
        <v>0</v>
      </c>
      <c r="DK394" s="4">
        <f t="shared" ca="1" si="730"/>
        <v>0</v>
      </c>
      <c r="DL394" s="4">
        <f t="shared" ca="1" si="730"/>
        <v>0</v>
      </c>
      <c r="DM394" s="4">
        <f t="shared" ca="1" si="730"/>
        <v>0</v>
      </c>
      <c r="DN394" s="4">
        <f t="shared" ca="1" si="730"/>
        <v>0</v>
      </c>
      <c r="DO394" s="4">
        <f t="shared" ca="1" si="730"/>
        <v>0</v>
      </c>
      <c r="DP394" s="4">
        <f t="shared" ca="1" si="730"/>
        <v>0</v>
      </c>
      <c r="DQ394" s="4">
        <f t="shared" ca="1" si="730"/>
        <v>0</v>
      </c>
      <c r="DR394" s="4">
        <f t="shared" ca="1" si="730"/>
        <v>0</v>
      </c>
      <c r="DS394" s="4">
        <f t="shared" ca="1" si="730"/>
        <v>0</v>
      </c>
      <c r="DT394" s="4">
        <f t="shared" ca="1" si="730"/>
        <v>0</v>
      </c>
      <c r="DU394" s="4">
        <f t="shared" ca="1" si="730"/>
        <v>0</v>
      </c>
      <c r="DV394" s="4">
        <f t="shared" ca="1" si="730"/>
        <v>0</v>
      </c>
      <c r="DW394" s="4">
        <f t="shared" ca="1" si="730"/>
        <v>0</v>
      </c>
      <c r="DX394" s="4">
        <f t="shared" ca="1" si="730"/>
        <v>0</v>
      </c>
      <c r="DY394" s="4">
        <f t="shared" ca="1" si="730"/>
        <v>0</v>
      </c>
      <c r="DZ394" s="4">
        <f t="shared" ca="1" si="730"/>
        <v>0</v>
      </c>
      <c r="EA394" s="4">
        <f t="shared" ca="1" si="730"/>
        <v>0</v>
      </c>
      <c r="EB394" s="4">
        <f t="shared" ref="EB394:GM394" ca="1" si="731">IF(OR($B$389="y",$B$389="Y"),$M112*EB381/(EB293+1E-36),EB381/(EB293+1E-36))</f>
        <v>0</v>
      </c>
      <c r="EC394" s="4">
        <f t="shared" ca="1" si="731"/>
        <v>0</v>
      </c>
      <c r="ED394" s="4">
        <f t="shared" ca="1" si="731"/>
        <v>0</v>
      </c>
      <c r="EE394" s="4">
        <f t="shared" ca="1" si="731"/>
        <v>0</v>
      </c>
      <c r="EF394" s="4">
        <f t="shared" ca="1" si="731"/>
        <v>0</v>
      </c>
      <c r="EG394" s="4">
        <f t="shared" ca="1" si="731"/>
        <v>0</v>
      </c>
      <c r="EH394" s="4">
        <f t="shared" ca="1" si="731"/>
        <v>0</v>
      </c>
      <c r="EI394" s="4">
        <f t="shared" ca="1" si="731"/>
        <v>0</v>
      </c>
      <c r="EJ394" s="4">
        <f t="shared" ca="1" si="731"/>
        <v>0</v>
      </c>
      <c r="EK394" s="4">
        <f t="shared" ca="1" si="731"/>
        <v>0</v>
      </c>
      <c r="EL394" s="4">
        <f t="shared" ca="1" si="731"/>
        <v>0</v>
      </c>
      <c r="EM394" s="4">
        <f t="shared" ca="1" si="731"/>
        <v>0</v>
      </c>
      <c r="EN394" s="4">
        <f t="shared" ca="1" si="731"/>
        <v>0</v>
      </c>
      <c r="EO394" s="4">
        <f t="shared" ca="1" si="731"/>
        <v>0</v>
      </c>
      <c r="EP394" s="4">
        <f t="shared" ca="1" si="731"/>
        <v>0</v>
      </c>
      <c r="EQ394" s="4">
        <f t="shared" ca="1" si="731"/>
        <v>0</v>
      </c>
      <c r="ER394" s="4">
        <f t="shared" ca="1" si="731"/>
        <v>0</v>
      </c>
      <c r="ES394" s="4">
        <f t="shared" ca="1" si="731"/>
        <v>0</v>
      </c>
      <c r="ET394" s="4">
        <f t="shared" ca="1" si="731"/>
        <v>0</v>
      </c>
      <c r="EU394" s="4">
        <f t="shared" ca="1" si="731"/>
        <v>0</v>
      </c>
      <c r="EV394" s="4">
        <f t="shared" ca="1" si="731"/>
        <v>0</v>
      </c>
      <c r="EW394" s="4">
        <f t="shared" ca="1" si="731"/>
        <v>0</v>
      </c>
      <c r="EX394" s="4">
        <f t="shared" ca="1" si="731"/>
        <v>0</v>
      </c>
      <c r="EY394" s="4">
        <f t="shared" ca="1" si="731"/>
        <v>0</v>
      </c>
      <c r="EZ394" s="4">
        <f t="shared" ca="1" si="731"/>
        <v>0</v>
      </c>
      <c r="FA394" s="4">
        <f t="shared" ca="1" si="731"/>
        <v>0</v>
      </c>
      <c r="FB394" s="4">
        <f t="shared" ca="1" si="731"/>
        <v>0</v>
      </c>
      <c r="FC394" s="4">
        <f t="shared" ca="1" si="731"/>
        <v>0</v>
      </c>
      <c r="FD394" s="4">
        <f t="shared" ca="1" si="731"/>
        <v>0</v>
      </c>
      <c r="FE394" s="4">
        <f t="shared" ca="1" si="731"/>
        <v>0</v>
      </c>
      <c r="FF394" s="4">
        <f t="shared" ca="1" si="731"/>
        <v>0</v>
      </c>
      <c r="FG394" s="4">
        <f t="shared" ca="1" si="731"/>
        <v>0</v>
      </c>
      <c r="FH394" s="4">
        <f t="shared" ca="1" si="731"/>
        <v>0</v>
      </c>
      <c r="FI394" s="4">
        <f t="shared" ca="1" si="731"/>
        <v>0</v>
      </c>
      <c r="FJ394" s="4">
        <f t="shared" ca="1" si="731"/>
        <v>0</v>
      </c>
      <c r="FK394" s="4">
        <f t="shared" ca="1" si="731"/>
        <v>0</v>
      </c>
      <c r="FL394" s="4">
        <f t="shared" ca="1" si="731"/>
        <v>0</v>
      </c>
      <c r="FM394" s="4">
        <f t="shared" ca="1" si="731"/>
        <v>0</v>
      </c>
      <c r="FN394" s="4">
        <f t="shared" ca="1" si="731"/>
        <v>0</v>
      </c>
      <c r="FO394" s="4">
        <f t="shared" ca="1" si="731"/>
        <v>0</v>
      </c>
      <c r="FP394" s="4">
        <f t="shared" ca="1" si="731"/>
        <v>0</v>
      </c>
      <c r="FQ394" s="4">
        <f t="shared" ca="1" si="731"/>
        <v>0</v>
      </c>
      <c r="FR394" s="4">
        <f t="shared" ca="1" si="731"/>
        <v>0</v>
      </c>
      <c r="FS394" s="4">
        <f t="shared" ca="1" si="731"/>
        <v>0</v>
      </c>
      <c r="FT394" s="4">
        <f t="shared" ca="1" si="731"/>
        <v>0</v>
      </c>
      <c r="FU394" s="4">
        <f t="shared" ca="1" si="731"/>
        <v>0</v>
      </c>
      <c r="FV394" s="4">
        <f t="shared" ca="1" si="731"/>
        <v>0</v>
      </c>
      <c r="FW394" s="4">
        <f t="shared" ca="1" si="731"/>
        <v>0</v>
      </c>
      <c r="FX394" s="4">
        <f t="shared" ca="1" si="731"/>
        <v>0</v>
      </c>
      <c r="FY394" s="4">
        <f t="shared" ca="1" si="731"/>
        <v>0</v>
      </c>
      <c r="FZ394" s="4">
        <f t="shared" ca="1" si="731"/>
        <v>0</v>
      </c>
      <c r="GA394" s="4">
        <f t="shared" ca="1" si="731"/>
        <v>0</v>
      </c>
      <c r="GB394" s="4">
        <f t="shared" ca="1" si="731"/>
        <v>0</v>
      </c>
      <c r="GC394" s="4">
        <f t="shared" ca="1" si="731"/>
        <v>0</v>
      </c>
      <c r="GD394" s="4">
        <f t="shared" ca="1" si="731"/>
        <v>0</v>
      </c>
      <c r="GE394" s="4">
        <f t="shared" ca="1" si="731"/>
        <v>0</v>
      </c>
      <c r="GF394" s="4">
        <f t="shared" ca="1" si="731"/>
        <v>0</v>
      </c>
      <c r="GG394" s="4">
        <f t="shared" ca="1" si="731"/>
        <v>0</v>
      </c>
      <c r="GH394" s="4">
        <f t="shared" ca="1" si="731"/>
        <v>0</v>
      </c>
      <c r="GI394" s="4">
        <f t="shared" ca="1" si="731"/>
        <v>0</v>
      </c>
      <c r="GJ394" s="4">
        <f t="shared" ca="1" si="731"/>
        <v>0</v>
      </c>
      <c r="GK394" s="4">
        <f t="shared" ca="1" si="731"/>
        <v>0</v>
      </c>
      <c r="GL394" s="4">
        <f t="shared" ca="1" si="731"/>
        <v>0</v>
      </c>
      <c r="GM394" s="4">
        <f t="shared" ca="1" si="731"/>
        <v>0</v>
      </c>
      <c r="GN394" s="4">
        <f t="shared" ref="GN394:IV394" ca="1" si="732">IF(OR($B$389="y",$B$389="Y"),$M112*GN381/(GN293+1E-36),GN381/(GN293+1E-36))</f>
        <v>0</v>
      </c>
      <c r="GO394" s="4">
        <f t="shared" ca="1" si="732"/>
        <v>0</v>
      </c>
      <c r="GP394" s="4">
        <f t="shared" ca="1" si="732"/>
        <v>0</v>
      </c>
      <c r="GQ394" s="4">
        <f t="shared" ca="1" si="732"/>
        <v>0</v>
      </c>
      <c r="GR394" s="4">
        <f t="shared" ca="1" si="732"/>
        <v>0</v>
      </c>
      <c r="GS394" s="4">
        <f t="shared" ca="1" si="732"/>
        <v>0</v>
      </c>
      <c r="GT394" s="4">
        <f t="shared" ca="1" si="732"/>
        <v>0</v>
      </c>
      <c r="GU394" s="4">
        <f t="shared" ca="1" si="732"/>
        <v>0</v>
      </c>
      <c r="GV394" s="4">
        <f t="shared" ca="1" si="732"/>
        <v>0</v>
      </c>
      <c r="GW394" s="4">
        <f t="shared" ca="1" si="732"/>
        <v>0</v>
      </c>
      <c r="GX394" s="4">
        <f t="shared" ca="1" si="732"/>
        <v>0</v>
      </c>
      <c r="GY394" s="4">
        <f t="shared" ca="1" si="732"/>
        <v>0</v>
      </c>
      <c r="GZ394" s="4">
        <f t="shared" ca="1" si="732"/>
        <v>0</v>
      </c>
      <c r="HA394" s="4">
        <f t="shared" ca="1" si="732"/>
        <v>0</v>
      </c>
      <c r="HB394" s="4">
        <f t="shared" ca="1" si="732"/>
        <v>0</v>
      </c>
      <c r="HC394" s="4">
        <f t="shared" ca="1" si="732"/>
        <v>0</v>
      </c>
      <c r="HD394" s="4">
        <f t="shared" ca="1" si="732"/>
        <v>0</v>
      </c>
      <c r="HE394" s="4">
        <f t="shared" ca="1" si="732"/>
        <v>0</v>
      </c>
      <c r="HF394" s="4">
        <f t="shared" ca="1" si="732"/>
        <v>0</v>
      </c>
      <c r="HG394" s="4">
        <f t="shared" ca="1" si="732"/>
        <v>0</v>
      </c>
      <c r="HH394" s="4">
        <f t="shared" ca="1" si="732"/>
        <v>0</v>
      </c>
      <c r="HI394" s="4">
        <f t="shared" ca="1" si="732"/>
        <v>0</v>
      </c>
      <c r="HJ394" s="4">
        <f t="shared" ca="1" si="732"/>
        <v>0</v>
      </c>
      <c r="HK394" s="4">
        <f t="shared" ca="1" si="732"/>
        <v>0</v>
      </c>
      <c r="HL394" s="4">
        <f t="shared" ca="1" si="732"/>
        <v>0</v>
      </c>
      <c r="HM394" s="4">
        <f t="shared" ca="1" si="732"/>
        <v>0</v>
      </c>
      <c r="HN394" s="4">
        <f t="shared" ca="1" si="732"/>
        <v>0</v>
      </c>
      <c r="HO394" s="4">
        <f t="shared" ca="1" si="732"/>
        <v>0</v>
      </c>
      <c r="HP394" s="4">
        <f t="shared" ca="1" si="732"/>
        <v>0</v>
      </c>
      <c r="HQ394" s="4">
        <f t="shared" ca="1" si="732"/>
        <v>0</v>
      </c>
      <c r="HR394" s="4">
        <f t="shared" ca="1" si="732"/>
        <v>0</v>
      </c>
      <c r="HS394" s="4">
        <f t="shared" ca="1" si="732"/>
        <v>0</v>
      </c>
      <c r="HT394" s="4">
        <f t="shared" ca="1" si="732"/>
        <v>0</v>
      </c>
      <c r="HU394" s="4">
        <f t="shared" ca="1" si="732"/>
        <v>0</v>
      </c>
      <c r="HV394" s="4">
        <f t="shared" ca="1" si="732"/>
        <v>0</v>
      </c>
      <c r="HW394" s="4">
        <f t="shared" ca="1" si="732"/>
        <v>0</v>
      </c>
      <c r="HX394" s="4">
        <f t="shared" ca="1" si="732"/>
        <v>0</v>
      </c>
      <c r="HY394" s="4">
        <f t="shared" ca="1" si="732"/>
        <v>0</v>
      </c>
      <c r="HZ394" s="4">
        <f t="shared" ca="1" si="732"/>
        <v>0</v>
      </c>
      <c r="IA394" s="4">
        <f t="shared" ca="1" si="732"/>
        <v>0</v>
      </c>
      <c r="IB394" s="4">
        <f t="shared" ca="1" si="732"/>
        <v>0</v>
      </c>
      <c r="IC394" s="4">
        <f t="shared" ca="1" si="732"/>
        <v>0</v>
      </c>
      <c r="ID394" s="4">
        <f t="shared" ca="1" si="732"/>
        <v>0</v>
      </c>
      <c r="IE394" s="4">
        <f t="shared" ca="1" si="732"/>
        <v>0</v>
      </c>
      <c r="IF394" s="4">
        <f t="shared" ca="1" si="732"/>
        <v>0</v>
      </c>
      <c r="IG394" s="4">
        <f t="shared" ca="1" si="732"/>
        <v>0</v>
      </c>
      <c r="IH394" s="4">
        <f t="shared" ca="1" si="732"/>
        <v>0</v>
      </c>
      <c r="II394" s="4">
        <f t="shared" ca="1" si="732"/>
        <v>0</v>
      </c>
      <c r="IJ394" s="4">
        <f t="shared" ca="1" si="732"/>
        <v>0</v>
      </c>
      <c r="IK394" s="4">
        <f t="shared" ca="1" si="732"/>
        <v>0</v>
      </c>
      <c r="IL394" s="4">
        <f t="shared" ca="1" si="732"/>
        <v>0</v>
      </c>
      <c r="IM394" s="4">
        <f t="shared" ca="1" si="732"/>
        <v>0</v>
      </c>
      <c r="IN394" s="4">
        <f t="shared" ca="1" si="732"/>
        <v>0</v>
      </c>
      <c r="IO394" s="4">
        <f t="shared" ca="1" si="732"/>
        <v>0</v>
      </c>
      <c r="IP394" s="4">
        <f t="shared" ca="1" si="732"/>
        <v>0</v>
      </c>
      <c r="IQ394" s="4">
        <f t="shared" ca="1" si="732"/>
        <v>0</v>
      </c>
      <c r="IR394" s="4">
        <f t="shared" ca="1" si="732"/>
        <v>0</v>
      </c>
      <c r="IS394" s="4">
        <f t="shared" ca="1" si="732"/>
        <v>0</v>
      </c>
      <c r="IT394" s="4">
        <f t="shared" ca="1" si="732"/>
        <v>0</v>
      </c>
      <c r="IU394" s="4">
        <f t="shared" ca="1" si="732"/>
        <v>0</v>
      </c>
      <c r="IV394" s="4">
        <f t="shared" ca="1" si="732"/>
        <v>0</v>
      </c>
    </row>
    <row r="395" spans="1:256" x14ac:dyDescent="0.15">
      <c r="A395" s="24" t="s">
        <v>193</v>
      </c>
      <c r="B395" s="2" t="s">
        <v>6</v>
      </c>
      <c r="C395" s="4"/>
      <c r="D395" s="4">
        <f t="shared" ref="D395:BO395" ca="1" si="733">IF(OR($B$389="y",$B$389="Y"),$M113*D382/(D294+1E-36),D382/(D294+1E-36))</f>
        <v>0</v>
      </c>
      <c r="E395" s="4">
        <f t="shared" ca="1" si="733"/>
        <v>0</v>
      </c>
      <c r="F395" s="4">
        <f t="shared" ca="1" si="733"/>
        <v>0</v>
      </c>
      <c r="G395" s="4">
        <f t="shared" ca="1" si="733"/>
        <v>0</v>
      </c>
      <c r="H395" s="4">
        <f t="shared" ca="1" si="733"/>
        <v>0</v>
      </c>
      <c r="I395" s="4">
        <f t="shared" ca="1" si="733"/>
        <v>0</v>
      </c>
      <c r="J395" s="4">
        <f t="shared" ca="1" si="733"/>
        <v>0</v>
      </c>
      <c r="K395" s="4">
        <f t="shared" ca="1" si="733"/>
        <v>0</v>
      </c>
      <c r="L395" s="4">
        <f t="shared" ca="1" si="733"/>
        <v>0</v>
      </c>
      <c r="M395" s="4">
        <f t="shared" ca="1" si="733"/>
        <v>0</v>
      </c>
      <c r="N395" s="4">
        <f t="shared" ca="1" si="733"/>
        <v>0</v>
      </c>
      <c r="O395" s="4">
        <f t="shared" ca="1" si="733"/>
        <v>0</v>
      </c>
      <c r="P395" s="4">
        <f t="shared" ca="1" si="733"/>
        <v>0</v>
      </c>
      <c r="Q395" s="4">
        <f t="shared" ca="1" si="733"/>
        <v>0</v>
      </c>
      <c r="R395" s="4">
        <f t="shared" ca="1" si="733"/>
        <v>0</v>
      </c>
      <c r="S395" s="4">
        <f t="shared" ca="1" si="733"/>
        <v>0</v>
      </c>
      <c r="T395" s="4">
        <f t="shared" ca="1" si="733"/>
        <v>0</v>
      </c>
      <c r="U395" s="4">
        <f t="shared" ca="1" si="733"/>
        <v>0</v>
      </c>
      <c r="V395" s="4">
        <f t="shared" ca="1" si="733"/>
        <v>0</v>
      </c>
      <c r="W395" s="4">
        <f t="shared" ca="1" si="733"/>
        <v>0</v>
      </c>
      <c r="X395" s="4">
        <f t="shared" ca="1" si="733"/>
        <v>0</v>
      </c>
      <c r="Y395" s="4">
        <f t="shared" ca="1" si="733"/>
        <v>0</v>
      </c>
      <c r="Z395" s="4">
        <f t="shared" ca="1" si="733"/>
        <v>0</v>
      </c>
      <c r="AA395" s="4">
        <f t="shared" ca="1" si="733"/>
        <v>0</v>
      </c>
      <c r="AB395" s="4">
        <f t="shared" ca="1" si="733"/>
        <v>0</v>
      </c>
      <c r="AC395" s="4">
        <f t="shared" ca="1" si="733"/>
        <v>0</v>
      </c>
      <c r="AD395" s="4">
        <f t="shared" ca="1" si="733"/>
        <v>0</v>
      </c>
      <c r="AE395" s="4">
        <f t="shared" ca="1" si="733"/>
        <v>0</v>
      </c>
      <c r="AF395" s="4">
        <f t="shared" ca="1" si="733"/>
        <v>0</v>
      </c>
      <c r="AG395" s="4">
        <f t="shared" ca="1" si="733"/>
        <v>0</v>
      </c>
      <c r="AH395" s="4">
        <f t="shared" ca="1" si="733"/>
        <v>0</v>
      </c>
      <c r="AI395" s="4">
        <f t="shared" ca="1" si="733"/>
        <v>0</v>
      </c>
      <c r="AJ395" s="4">
        <f t="shared" ca="1" si="733"/>
        <v>0</v>
      </c>
      <c r="AK395" s="4">
        <f t="shared" ca="1" si="733"/>
        <v>0</v>
      </c>
      <c r="AL395" s="4">
        <f t="shared" ca="1" si="733"/>
        <v>0</v>
      </c>
      <c r="AM395" s="4">
        <f t="shared" ca="1" si="733"/>
        <v>0</v>
      </c>
      <c r="AN395" s="4">
        <f t="shared" ca="1" si="733"/>
        <v>0</v>
      </c>
      <c r="AO395" s="4">
        <f t="shared" ca="1" si="733"/>
        <v>0</v>
      </c>
      <c r="AP395" s="4">
        <f t="shared" ca="1" si="733"/>
        <v>0</v>
      </c>
      <c r="AQ395" s="4">
        <f t="shared" ca="1" si="733"/>
        <v>0</v>
      </c>
      <c r="AR395" s="4">
        <f t="shared" ca="1" si="733"/>
        <v>0</v>
      </c>
      <c r="AS395" s="4">
        <f t="shared" ca="1" si="733"/>
        <v>0</v>
      </c>
      <c r="AT395" s="4">
        <f t="shared" ca="1" si="733"/>
        <v>0</v>
      </c>
      <c r="AU395" s="4">
        <f t="shared" ca="1" si="733"/>
        <v>0</v>
      </c>
      <c r="AV395" s="4">
        <f t="shared" ca="1" si="733"/>
        <v>0</v>
      </c>
      <c r="AW395" s="4">
        <f t="shared" ca="1" si="733"/>
        <v>0</v>
      </c>
      <c r="AX395" s="4">
        <f t="shared" ca="1" si="733"/>
        <v>0</v>
      </c>
      <c r="AY395" s="4">
        <f t="shared" ca="1" si="733"/>
        <v>0</v>
      </c>
      <c r="AZ395" s="4">
        <f t="shared" ca="1" si="733"/>
        <v>0</v>
      </c>
      <c r="BA395" s="4">
        <f t="shared" ca="1" si="733"/>
        <v>0</v>
      </c>
      <c r="BB395" s="4">
        <f t="shared" ca="1" si="733"/>
        <v>0</v>
      </c>
      <c r="BC395" s="4">
        <f t="shared" ca="1" si="733"/>
        <v>0</v>
      </c>
      <c r="BD395" s="4">
        <f t="shared" ca="1" si="733"/>
        <v>0</v>
      </c>
      <c r="BE395" s="4">
        <f t="shared" ca="1" si="733"/>
        <v>0</v>
      </c>
      <c r="BF395" s="4">
        <f t="shared" ca="1" si="733"/>
        <v>0</v>
      </c>
      <c r="BG395" s="4">
        <f t="shared" ca="1" si="733"/>
        <v>0</v>
      </c>
      <c r="BH395" s="4">
        <f t="shared" ca="1" si="733"/>
        <v>0</v>
      </c>
      <c r="BI395" s="4">
        <f t="shared" ca="1" si="733"/>
        <v>0</v>
      </c>
      <c r="BJ395" s="4">
        <f t="shared" ca="1" si="733"/>
        <v>0</v>
      </c>
      <c r="BK395" s="4">
        <f t="shared" ca="1" si="733"/>
        <v>0</v>
      </c>
      <c r="BL395" s="4">
        <f t="shared" ca="1" si="733"/>
        <v>0</v>
      </c>
      <c r="BM395" s="4">
        <f t="shared" ca="1" si="733"/>
        <v>0</v>
      </c>
      <c r="BN395" s="4">
        <f t="shared" ca="1" si="733"/>
        <v>0</v>
      </c>
      <c r="BO395" s="4">
        <f t="shared" ca="1" si="733"/>
        <v>0</v>
      </c>
      <c r="BP395" s="4">
        <f t="shared" ref="BP395:EA395" ca="1" si="734">IF(OR($B$389="y",$B$389="Y"),$M113*BP382/(BP294+1E-36),BP382/(BP294+1E-36))</f>
        <v>0</v>
      </c>
      <c r="BQ395" s="4">
        <f t="shared" ca="1" si="734"/>
        <v>0</v>
      </c>
      <c r="BR395" s="4">
        <f t="shared" ca="1" si="734"/>
        <v>0</v>
      </c>
      <c r="BS395" s="4">
        <f t="shared" ca="1" si="734"/>
        <v>0</v>
      </c>
      <c r="BT395" s="4">
        <f t="shared" ca="1" si="734"/>
        <v>0</v>
      </c>
      <c r="BU395" s="4">
        <f t="shared" ca="1" si="734"/>
        <v>0</v>
      </c>
      <c r="BV395" s="4">
        <f t="shared" ca="1" si="734"/>
        <v>0</v>
      </c>
      <c r="BW395" s="4">
        <f t="shared" ca="1" si="734"/>
        <v>0</v>
      </c>
      <c r="BX395" s="4">
        <f t="shared" ca="1" si="734"/>
        <v>0</v>
      </c>
      <c r="BY395" s="4">
        <f t="shared" ca="1" si="734"/>
        <v>0</v>
      </c>
      <c r="BZ395" s="4">
        <f t="shared" ca="1" si="734"/>
        <v>0</v>
      </c>
      <c r="CA395" s="4">
        <f t="shared" ca="1" si="734"/>
        <v>0</v>
      </c>
      <c r="CB395" s="4">
        <f t="shared" ca="1" si="734"/>
        <v>0</v>
      </c>
      <c r="CC395" s="4">
        <f t="shared" ca="1" si="734"/>
        <v>0</v>
      </c>
      <c r="CD395" s="4">
        <f t="shared" ca="1" si="734"/>
        <v>0</v>
      </c>
      <c r="CE395" s="4">
        <f t="shared" ca="1" si="734"/>
        <v>0</v>
      </c>
      <c r="CF395" s="4">
        <f t="shared" ca="1" si="734"/>
        <v>0</v>
      </c>
      <c r="CG395" s="4">
        <f t="shared" ca="1" si="734"/>
        <v>0</v>
      </c>
      <c r="CH395" s="4">
        <f t="shared" ca="1" si="734"/>
        <v>0</v>
      </c>
      <c r="CI395" s="4">
        <f t="shared" ca="1" si="734"/>
        <v>0</v>
      </c>
      <c r="CJ395" s="4">
        <f t="shared" ca="1" si="734"/>
        <v>0</v>
      </c>
      <c r="CK395" s="4">
        <f t="shared" ca="1" si="734"/>
        <v>0</v>
      </c>
      <c r="CL395" s="4">
        <f t="shared" ca="1" si="734"/>
        <v>0</v>
      </c>
      <c r="CM395" s="4">
        <f t="shared" ca="1" si="734"/>
        <v>0</v>
      </c>
      <c r="CN395" s="4">
        <f t="shared" ca="1" si="734"/>
        <v>0</v>
      </c>
      <c r="CO395" s="4">
        <f t="shared" ca="1" si="734"/>
        <v>0</v>
      </c>
      <c r="CP395" s="4">
        <f t="shared" ca="1" si="734"/>
        <v>0</v>
      </c>
      <c r="CQ395" s="4">
        <f t="shared" ca="1" si="734"/>
        <v>0</v>
      </c>
      <c r="CR395" s="4">
        <f t="shared" ca="1" si="734"/>
        <v>0</v>
      </c>
      <c r="CS395" s="4">
        <f t="shared" ca="1" si="734"/>
        <v>0</v>
      </c>
      <c r="CT395" s="4">
        <f t="shared" ca="1" si="734"/>
        <v>0</v>
      </c>
      <c r="CU395" s="4">
        <f t="shared" ca="1" si="734"/>
        <v>0</v>
      </c>
      <c r="CV395" s="4">
        <f t="shared" ca="1" si="734"/>
        <v>0</v>
      </c>
      <c r="CW395" s="4">
        <f t="shared" ca="1" si="734"/>
        <v>0</v>
      </c>
      <c r="CX395" s="4">
        <f t="shared" ca="1" si="734"/>
        <v>0</v>
      </c>
      <c r="CY395" s="4">
        <f t="shared" ca="1" si="734"/>
        <v>0</v>
      </c>
      <c r="CZ395" s="4">
        <f t="shared" ca="1" si="734"/>
        <v>0</v>
      </c>
      <c r="DA395" s="4">
        <f t="shared" ca="1" si="734"/>
        <v>0</v>
      </c>
      <c r="DB395" s="4">
        <f t="shared" ca="1" si="734"/>
        <v>0</v>
      </c>
      <c r="DC395" s="4">
        <f t="shared" ca="1" si="734"/>
        <v>0</v>
      </c>
      <c r="DD395" s="4">
        <f t="shared" ca="1" si="734"/>
        <v>0</v>
      </c>
      <c r="DE395" s="4">
        <f t="shared" ca="1" si="734"/>
        <v>0</v>
      </c>
      <c r="DF395" s="4">
        <f t="shared" ca="1" si="734"/>
        <v>0</v>
      </c>
      <c r="DG395" s="4">
        <f t="shared" ca="1" si="734"/>
        <v>0</v>
      </c>
      <c r="DH395" s="4">
        <f t="shared" ca="1" si="734"/>
        <v>0</v>
      </c>
      <c r="DI395" s="4">
        <f t="shared" ca="1" si="734"/>
        <v>0</v>
      </c>
      <c r="DJ395" s="4">
        <f t="shared" ca="1" si="734"/>
        <v>0</v>
      </c>
      <c r="DK395" s="4">
        <f t="shared" ca="1" si="734"/>
        <v>0</v>
      </c>
      <c r="DL395" s="4">
        <f t="shared" ca="1" si="734"/>
        <v>0</v>
      </c>
      <c r="DM395" s="4">
        <f t="shared" ca="1" si="734"/>
        <v>0</v>
      </c>
      <c r="DN395" s="4">
        <f t="shared" ca="1" si="734"/>
        <v>0</v>
      </c>
      <c r="DO395" s="4">
        <f t="shared" ca="1" si="734"/>
        <v>0</v>
      </c>
      <c r="DP395" s="4">
        <f t="shared" ca="1" si="734"/>
        <v>0</v>
      </c>
      <c r="DQ395" s="4">
        <f t="shared" ca="1" si="734"/>
        <v>0</v>
      </c>
      <c r="DR395" s="4">
        <f t="shared" ca="1" si="734"/>
        <v>0</v>
      </c>
      <c r="DS395" s="4">
        <f t="shared" ca="1" si="734"/>
        <v>0</v>
      </c>
      <c r="DT395" s="4">
        <f t="shared" ca="1" si="734"/>
        <v>0</v>
      </c>
      <c r="DU395" s="4">
        <f t="shared" ca="1" si="734"/>
        <v>0</v>
      </c>
      <c r="DV395" s="4">
        <f t="shared" ca="1" si="734"/>
        <v>0</v>
      </c>
      <c r="DW395" s="4">
        <f t="shared" ca="1" si="734"/>
        <v>0</v>
      </c>
      <c r="DX395" s="4">
        <f t="shared" ca="1" si="734"/>
        <v>0</v>
      </c>
      <c r="DY395" s="4">
        <f t="shared" ca="1" si="734"/>
        <v>0</v>
      </c>
      <c r="DZ395" s="4">
        <f t="shared" ca="1" si="734"/>
        <v>0</v>
      </c>
      <c r="EA395" s="4">
        <f t="shared" ca="1" si="734"/>
        <v>0</v>
      </c>
      <c r="EB395" s="4">
        <f t="shared" ref="EB395:GM395" ca="1" si="735">IF(OR($B$389="y",$B$389="Y"),$M113*EB382/(EB294+1E-36),EB382/(EB294+1E-36))</f>
        <v>0</v>
      </c>
      <c r="EC395" s="4">
        <f t="shared" ca="1" si="735"/>
        <v>0</v>
      </c>
      <c r="ED395" s="4">
        <f t="shared" ca="1" si="735"/>
        <v>0</v>
      </c>
      <c r="EE395" s="4">
        <f t="shared" ca="1" si="735"/>
        <v>0</v>
      </c>
      <c r="EF395" s="4">
        <f t="shared" ca="1" si="735"/>
        <v>0</v>
      </c>
      <c r="EG395" s="4">
        <f t="shared" ca="1" si="735"/>
        <v>0</v>
      </c>
      <c r="EH395" s="4">
        <f t="shared" ca="1" si="735"/>
        <v>0</v>
      </c>
      <c r="EI395" s="4">
        <f t="shared" ca="1" si="735"/>
        <v>0</v>
      </c>
      <c r="EJ395" s="4">
        <f t="shared" ca="1" si="735"/>
        <v>0</v>
      </c>
      <c r="EK395" s="4">
        <f t="shared" ca="1" si="735"/>
        <v>0</v>
      </c>
      <c r="EL395" s="4">
        <f t="shared" ca="1" si="735"/>
        <v>0</v>
      </c>
      <c r="EM395" s="4">
        <f t="shared" ca="1" si="735"/>
        <v>0</v>
      </c>
      <c r="EN395" s="4">
        <f t="shared" ca="1" si="735"/>
        <v>0</v>
      </c>
      <c r="EO395" s="4">
        <f t="shared" ca="1" si="735"/>
        <v>0</v>
      </c>
      <c r="EP395" s="4">
        <f t="shared" ca="1" si="735"/>
        <v>0</v>
      </c>
      <c r="EQ395" s="4">
        <f t="shared" ca="1" si="735"/>
        <v>0</v>
      </c>
      <c r="ER395" s="4">
        <f t="shared" ca="1" si="735"/>
        <v>0</v>
      </c>
      <c r="ES395" s="4">
        <f t="shared" ca="1" si="735"/>
        <v>0</v>
      </c>
      <c r="ET395" s="4">
        <f t="shared" ca="1" si="735"/>
        <v>0</v>
      </c>
      <c r="EU395" s="4">
        <f t="shared" ca="1" si="735"/>
        <v>0</v>
      </c>
      <c r="EV395" s="4">
        <f t="shared" ca="1" si="735"/>
        <v>0</v>
      </c>
      <c r="EW395" s="4">
        <f t="shared" ca="1" si="735"/>
        <v>0</v>
      </c>
      <c r="EX395" s="4">
        <f t="shared" ca="1" si="735"/>
        <v>0</v>
      </c>
      <c r="EY395" s="4">
        <f t="shared" ca="1" si="735"/>
        <v>0</v>
      </c>
      <c r="EZ395" s="4">
        <f t="shared" ca="1" si="735"/>
        <v>0</v>
      </c>
      <c r="FA395" s="4">
        <f t="shared" ca="1" si="735"/>
        <v>0</v>
      </c>
      <c r="FB395" s="4">
        <f t="shared" ca="1" si="735"/>
        <v>0</v>
      </c>
      <c r="FC395" s="4">
        <f t="shared" ca="1" si="735"/>
        <v>0</v>
      </c>
      <c r="FD395" s="4">
        <f t="shared" ca="1" si="735"/>
        <v>0</v>
      </c>
      <c r="FE395" s="4">
        <f t="shared" ca="1" si="735"/>
        <v>0</v>
      </c>
      <c r="FF395" s="4">
        <f t="shared" ca="1" si="735"/>
        <v>0</v>
      </c>
      <c r="FG395" s="4">
        <f t="shared" ca="1" si="735"/>
        <v>0</v>
      </c>
      <c r="FH395" s="4">
        <f t="shared" ca="1" si="735"/>
        <v>0</v>
      </c>
      <c r="FI395" s="4">
        <f t="shared" ca="1" si="735"/>
        <v>0</v>
      </c>
      <c r="FJ395" s="4">
        <f t="shared" ca="1" si="735"/>
        <v>0</v>
      </c>
      <c r="FK395" s="4">
        <f t="shared" ca="1" si="735"/>
        <v>0</v>
      </c>
      <c r="FL395" s="4">
        <f t="shared" ca="1" si="735"/>
        <v>0</v>
      </c>
      <c r="FM395" s="4">
        <f t="shared" ca="1" si="735"/>
        <v>0</v>
      </c>
      <c r="FN395" s="4">
        <f t="shared" ca="1" si="735"/>
        <v>0</v>
      </c>
      <c r="FO395" s="4">
        <f t="shared" ca="1" si="735"/>
        <v>0</v>
      </c>
      <c r="FP395" s="4">
        <f t="shared" ca="1" si="735"/>
        <v>0</v>
      </c>
      <c r="FQ395" s="4">
        <f t="shared" ca="1" si="735"/>
        <v>0</v>
      </c>
      <c r="FR395" s="4">
        <f t="shared" ca="1" si="735"/>
        <v>0</v>
      </c>
      <c r="FS395" s="4">
        <f t="shared" ca="1" si="735"/>
        <v>0</v>
      </c>
      <c r="FT395" s="4">
        <f t="shared" ca="1" si="735"/>
        <v>0</v>
      </c>
      <c r="FU395" s="4">
        <f t="shared" ca="1" si="735"/>
        <v>0</v>
      </c>
      <c r="FV395" s="4">
        <f t="shared" ca="1" si="735"/>
        <v>0</v>
      </c>
      <c r="FW395" s="4">
        <f t="shared" ca="1" si="735"/>
        <v>0</v>
      </c>
      <c r="FX395" s="4">
        <f t="shared" ca="1" si="735"/>
        <v>0</v>
      </c>
      <c r="FY395" s="4">
        <f t="shared" ca="1" si="735"/>
        <v>0</v>
      </c>
      <c r="FZ395" s="4">
        <f t="shared" ca="1" si="735"/>
        <v>0</v>
      </c>
      <c r="GA395" s="4">
        <f t="shared" ca="1" si="735"/>
        <v>0</v>
      </c>
      <c r="GB395" s="4">
        <f t="shared" ca="1" si="735"/>
        <v>0</v>
      </c>
      <c r="GC395" s="4">
        <f t="shared" ca="1" si="735"/>
        <v>0</v>
      </c>
      <c r="GD395" s="4">
        <f t="shared" ca="1" si="735"/>
        <v>0</v>
      </c>
      <c r="GE395" s="4">
        <f t="shared" ca="1" si="735"/>
        <v>0</v>
      </c>
      <c r="GF395" s="4">
        <f t="shared" ca="1" si="735"/>
        <v>0</v>
      </c>
      <c r="GG395" s="4">
        <f t="shared" ca="1" si="735"/>
        <v>0</v>
      </c>
      <c r="GH395" s="4">
        <f t="shared" ca="1" si="735"/>
        <v>0</v>
      </c>
      <c r="GI395" s="4">
        <f t="shared" ca="1" si="735"/>
        <v>0</v>
      </c>
      <c r="GJ395" s="4">
        <f t="shared" ca="1" si="735"/>
        <v>0</v>
      </c>
      <c r="GK395" s="4">
        <f t="shared" ca="1" si="735"/>
        <v>0</v>
      </c>
      <c r="GL395" s="4">
        <f t="shared" ca="1" si="735"/>
        <v>0</v>
      </c>
      <c r="GM395" s="4">
        <f t="shared" ca="1" si="735"/>
        <v>0</v>
      </c>
      <c r="GN395" s="4">
        <f t="shared" ref="GN395:IV395" ca="1" si="736">IF(OR($B$389="y",$B$389="Y"),$M113*GN382/(GN294+1E-36),GN382/(GN294+1E-36))</f>
        <v>0</v>
      </c>
      <c r="GO395" s="4">
        <f t="shared" ca="1" si="736"/>
        <v>0</v>
      </c>
      <c r="GP395" s="4">
        <f t="shared" ca="1" si="736"/>
        <v>0</v>
      </c>
      <c r="GQ395" s="4">
        <f t="shared" ca="1" si="736"/>
        <v>0</v>
      </c>
      <c r="GR395" s="4">
        <f t="shared" ca="1" si="736"/>
        <v>0</v>
      </c>
      <c r="GS395" s="4">
        <f t="shared" ca="1" si="736"/>
        <v>0</v>
      </c>
      <c r="GT395" s="4">
        <f t="shared" ca="1" si="736"/>
        <v>0</v>
      </c>
      <c r="GU395" s="4">
        <f t="shared" ca="1" si="736"/>
        <v>0</v>
      </c>
      <c r="GV395" s="4">
        <f t="shared" ca="1" si="736"/>
        <v>0</v>
      </c>
      <c r="GW395" s="4">
        <f t="shared" ca="1" si="736"/>
        <v>0</v>
      </c>
      <c r="GX395" s="4">
        <f t="shared" ca="1" si="736"/>
        <v>0</v>
      </c>
      <c r="GY395" s="4">
        <f t="shared" ca="1" si="736"/>
        <v>0</v>
      </c>
      <c r="GZ395" s="4">
        <f t="shared" ca="1" si="736"/>
        <v>0</v>
      </c>
      <c r="HA395" s="4">
        <f t="shared" ca="1" si="736"/>
        <v>0</v>
      </c>
      <c r="HB395" s="4">
        <f t="shared" ca="1" si="736"/>
        <v>0</v>
      </c>
      <c r="HC395" s="4">
        <f t="shared" ca="1" si="736"/>
        <v>0</v>
      </c>
      <c r="HD395" s="4">
        <f t="shared" ca="1" si="736"/>
        <v>0</v>
      </c>
      <c r="HE395" s="4">
        <f t="shared" ca="1" si="736"/>
        <v>0</v>
      </c>
      <c r="HF395" s="4">
        <f t="shared" ca="1" si="736"/>
        <v>0</v>
      </c>
      <c r="HG395" s="4">
        <f t="shared" ca="1" si="736"/>
        <v>0</v>
      </c>
      <c r="HH395" s="4">
        <f t="shared" ca="1" si="736"/>
        <v>0</v>
      </c>
      <c r="HI395" s="4">
        <f t="shared" ca="1" si="736"/>
        <v>0</v>
      </c>
      <c r="HJ395" s="4">
        <f t="shared" ca="1" si="736"/>
        <v>0</v>
      </c>
      <c r="HK395" s="4">
        <f t="shared" ca="1" si="736"/>
        <v>0</v>
      </c>
      <c r="HL395" s="4">
        <f t="shared" ca="1" si="736"/>
        <v>0</v>
      </c>
      <c r="HM395" s="4">
        <f t="shared" ca="1" si="736"/>
        <v>0</v>
      </c>
      <c r="HN395" s="4">
        <f t="shared" ca="1" si="736"/>
        <v>0</v>
      </c>
      <c r="HO395" s="4">
        <f t="shared" ca="1" si="736"/>
        <v>0</v>
      </c>
      <c r="HP395" s="4">
        <f t="shared" ca="1" si="736"/>
        <v>0</v>
      </c>
      <c r="HQ395" s="4">
        <f t="shared" ca="1" si="736"/>
        <v>0</v>
      </c>
      <c r="HR395" s="4">
        <f t="shared" ca="1" si="736"/>
        <v>0</v>
      </c>
      <c r="HS395" s="4">
        <f t="shared" ca="1" si="736"/>
        <v>0</v>
      </c>
      <c r="HT395" s="4">
        <f t="shared" ca="1" si="736"/>
        <v>0</v>
      </c>
      <c r="HU395" s="4">
        <f t="shared" ca="1" si="736"/>
        <v>0</v>
      </c>
      <c r="HV395" s="4">
        <f t="shared" ca="1" si="736"/>
        <v>0</v>
      </c>
      <c r="HW395" s="4">
        <f t="shared" ca="1" si="736"/>
        <v>0</v>
      </c>
      <c r="HX395" s="4">
        <f t="shared" ca="1" si="736"/>
        <v>0</v>
      </c>
      <c r="HY395" s="4">
        <f t="shared" ca="1" si="736"/>
        <v>0</v>
      </c>
      <c r="HZ395" s="4">
        <f t="shared" ca="1" si="736"/>
        <v>0</v>
      </c>
      <c r="IA395" s="4">
        <f t="shared" ca="1" si="736"/>
        <v>0</v>
      </c>
      <c r="IB395" s="4">
        <f t="shared" ca="1" si="736"/>
        <v>0</v>
      </c>
      <c r="IC395" s="4">
        <f t="shared" ca="1" si="736"/>
        <v>0</v>
      </c>
      <c r="ID395" s="4">
        <f t="shared" ca="1" si="736"/>
        <v>0</v>
      </c>
      <c r="IE395" s="4">
        <f t="shared" ca="1" si="736"/>
        <v>0</v>
      </c>
      <c r="IF395" s="4">
        <f t="shared" ca="1" si="736"/>
        <v>0</v>
      </c>
      <c r="IG395" s="4">
        <f t="shared" ca="1" si="736"/>
        <v>0</v>
      </c>
      <c r="IH395" s="4">
        <f t="shared" ca="1" si="736"/>
        <v>0</v>
      </c>
      <c r="II395" s="4">
        <f t="shared" ca="1" si="736"/>
        <v>0</v>
      </c>
      <c r="IJ395" s="4">
        <f t="shared" ca="1" si="736"/>
        <v>0</v>
      </c>
      <c r="IK395" s="4">
        <f t="shared" ca="1" si="736"/>
        <v>0</v>
      </c>
      <c r="IL395" s="4">
        <f t="shared" ca="1" si="736"/>
        <v>0</v>
      </c>
      <c r="IM395" s="4">
        <f t="shared" ca="1" si="736"/>
        <v>0</v>
      </c>
      <c r="IN395" s="4">
        <f t="shared" ca="1" si="736"/>
        <v>0</v>
      </c>
      <c r="IO395" s="4">
        <f t="shared" ca="1" si="736"/>
        <v>0</v>
      </c>
      <c r="IP395" s="4">
        <f t="shared" ca="1" si="736"/>
        <v>0</v>
      </c>
      <c r="IQ395" s="4">
        <f t="shared" ca="1" si="736"/>
        <v>0</v>
      </c>
      <c r="IR395" s="4">
        <f t="shared" ca="1" si="736"/>
        <v>0</v>
      </c>
      <c r="IS395" s="4">
        <f t="shared" ca="1" si="736"/>
        <v>0</v>
      </c>
      <c r="IT395" s="4">
        <f t="shared" ca="1" si="736"/>
        <v>0</v>
      </c>
      <c r="IU395" s="4">
        <f t="shared" ca="1" si="736"/>
        <v>0</v>
      </c>
      <c r="IV395" s="4">
        <f t="shared" ca="1" si="736"/>
        <v>0</v>
      </c>
    </row>
    <row r="396" spans="1:256" x14ac:dyDescent="0.15">
      <c r="A396" s="24" t="s">
        <v>194</v>
      </c>
      <c r="B396" s="2" t="s">
        <v>6</v>
      </c>
      <c r="C396" s="4"/>
      <c r="D396" s="4">
        <f t="shared" ref="D396:BO396" ca="1" si="737">IF(OR($B$389="y",$B$389="Y"),$M114*D383/(D295+1E-36),D383/(D295+1E-36))</f>
        <v>0</v>
      </c>
      <c r="E396" s="4">
        <f t="shared" ca="1" si="737"/>
        <v>0</v>
      </c>
      <c r="F396" s="4">
        <f t="shared" ca="1" si="737"/>
        <v>0</v>
      </c>
      <c r="G396" s="4">
        <f t="shared" ca="1" si="737"/>
        <v>0</v>
      </c>
      <c r="H396" s="4">
        <f t="shared" ca="1" si="737"/>
        <v>0</v>
      </c>
      <c r="I396" s="4">
        <f t="shared" ca="1" si="737"/>
        <v>0</v>
      </c>
      <c r="J396" s="4">
        <f t="shared" ca="1" si="737"/>
        <v>0</v>
      </c>
      <c r="K396" s="4">
        <f t="shared" ca="1" si="737"/>
        <v>0</v>
      </c>
      <c r="L396" s="4">
        <f t="shared" ca="1" si="737"/>
        <v>0</v>
      </c>
      <c r="M396" s="4">
        <f t="shared" ca="1" si="737"/>
        <v>0</v>
      </c>
      <c r="N396" s="4">
        <f t="shared" ca="1" si="737"/>
        <v>0</v>
      </c>
      <c r="O396" s="4">
        <f t="shared" ca="1" si="737"/>
        <v>0</v>
      </c>
      <c r="P396" s="4">
        <f t="shared" ca="1" si="737"/>
        <v>0</v>
      </c>
      <c r="Q396" s="4">
        <f t="shared" ca="1" si="737"/>
        <v>0</v>
      </c>
      <c r="R396" s="4">
        <f t="shared" ca="1" si="737"/>
        <v>0</v>
      </c>
      <c r="S396" s="4">
        <f t="shared" ca="1" si="737"/>
        <v>0</v>
      </c>
      <c r="T396" s="4">
        <f t="shared" ca="1" si="737"/>
        <v>0</v>
      </c>
      <c r="U396" s="4">
        <f t="shared" ca="1" si="737"/>
        <v>0</v>
      </c>
      <c r="V396" s="4">
        <f t="shared" ca="1" si="737"/>
        <v>0</v>
      </c>
      <c r="W396" s="4">
        <f t="shared" ca="1" si="737"/>
        <v>0</v>
      </c>
      <c r="X396" s="4">
        <f t="shared" ca="1" si="737"/>
        <v>0</v>
      </c>
      <c r="Y396" s="4">
        <f t="shared" ca="1" si="737"/>
        <v>0</v>
      </c>
      <c r="Z396" s="4">
        <f t="shared" ca="1" si="737"/>
        <v>0</v>
      </c>
      <c r="AA396" s="4">
        <f t="shared" ca="1" si="737"/>
        <v>0</v>
      </c>
      <c r="AB396" s="4">
        <f t="shared" ca="1" si="737"/>
        <v>0</v>
      </c>
      <c r="AC396" s="4">
        <f t="shared" ca="1" si="737"/>
        <v>0</v>
      </c>
      <c r="AD396" s="4">
        <f t="shared" ca="1" si="737"/>
        <v>0</v>
      </c>
      <c r="AE396" s="4">
        <f t="shared" ca="1" si="737"/>
        <v>0</v>
      </c>
      <c r="AF396" s="4">
        <f t="shared" ca="1" si="737"/>
        <v>0</v>
      </c>
      <c r="AG396" s="4">
        <f t="shared" ca="1" si="737"/>
        <v>0</v>
      </c>
      <c r="AH396" s="4">
        <f t="shared" ca="1" si="737"/>
        <v>0</v>
      </c>
      <c r="AI396" s="4">
        <f t="shared" ca="1" si="737"/>
        <v>0</v>
      </c>
      <c r="AJ396" s="4">
        <f t="shared" ca="1" si="737"/>
        <v>0</v>
      </c>
      <c r="AK396" s="4">
        <f t="shared" ca="1" si="737"/>
        <v>0</v>
      </c>
      <c r="AL396" s="4">
        <f t="shared" ca="1" si="737"/>
        <v>0</v>
      </c>
      <c r="AM396" s="4">
        <f t="shared" ca="1" si="737"/>
        <v>0</v>
      </c>
      <c r="AN396" s="4">
        <f t="shared" ca="1" si="737"/>
        <v>0</v>
      </c>
      <c r="AO396" s="4">
        <f t="shared" ca="1" si="737"/>
        <v>0</v>
      </c>
      <c r="AP396" s="4">
        <f t="shared" ca="1" si="737"/>
        <v>0</v>
      </c>
      <c r="AQ396" s="4">
        <f t="shared" ca="1" si="737"/>
        <v>0</v>
      </c>
      <c r="AR396" s="4">
        <f t="shared" ca="1" si="737"/>
        <v>0</v>
      </c>
      <c r="AS396" s="4">
        <f t="shared" ca="1" si="737"/>
        <v>0</v>
      </c>
      <c r="AT396" s="4">
        <f t="shared" ca="1" si="737"/>
        <v>0</v>
      </c>
      <c r="AU396" s="4">
        <f t="shared" ca="1" si="737"/>
        <v>0</v>
      </c>
      <c r="AV396" s="4">
        <f t="shared" ca="1" si="737"/>
        <v>0</v>
      </c>
      <c r="AW396" s="4">
        <f t="shared" ca="1" si="737"/>
        <v>0</v>
      </c>
      <c r="AX396" s="4">
        <f t="shared" ca="1" si="737"/>
        <v>0</v>
      </c>
      <c r="AY396" s="4">
        <f t="shared" ca="1" si="737"/>
        <v>0</v>
      </c>
      <c r="AZ396" s="4">
        <f t="shared" ca="1" si="737"/>
        <v>0</v>
      </c>
      <c r="BA396" s="4">
        <f t="shared" ca="1" si="737"/>
        <v>0</v>
      </c>
      <c r="BB396" s="4">
        <f t="shared" ca="1" si="737"/>
        <v>0</v>
      </c>
      <c r="BC396" s="4">
        <f t="shared" ca="1" si="737"/>
        <v>0</v>
      </c>
      <c r="BD396" s="4">
        <f t="shared" ca="1" si="737"/>
        <v>0</v>
      </c>
      <c r="BE396" s="4">
        <f t="shared" ca="1" si="737"/>
        <v>0</v>
      </c>
      <c r="BF396" s="4">
        <f t="shared" ca="1" si="737"/>
        <v>0</v>
      </c>
      <c r="BG396" s="4">
        <f t="shared" ca="1" si="737"/>
        <v>0</v>
      </c>
      <c r="BH396" s="4">
        <f t="shared" ca="1" si="737"/>
        <v>0</v>
      </c>
      <c r="BI396" s="4">
        <f t="shared" ca="1" si="737"/>
        <v>0</v>
      </c>
      <c r="BJ396" s="4">
        <f t="shared" ca="1" si="737"/>
        <v>0</v>
      </c>
      <c r="BK396" s="4">
        <f t="shared" ca="1" si="737"/>
        <v>0</v>
      </c>
      <c r="BL396" s="4">
        <f t="shared" ca="1" si="737"/>
        <v>0</v>
      </c>
      <c r="BM396" s="4">
        <f t="shared" ca="1" si="737"/>
        <v>0</v>
      </c>
      <c r="BN396" s="4">
        <f t="shared" ca="1" si="737"/>
        <v>0</v>
      </c>
      <c r="BO396" s="4">
        <f t="shared" ca="1" si="737"/>
        <v>0</v>
      </c>
      <c r="BP396" s="4">
        <f t="shared" ref="BP396:EA396" ca="1" si="738">IF(OR($B$389="y",$B$389="Y"),$M114*BP383/(BP295+1E-36),BP383/(BP295+1E-36))</f>
        <v>0</v>
      </c>
      <c r="BQ396" s="4">
        <f t="shared" ca="1" si="738"/>
        <v>0</v>
      </c>
      <c r="BR396" s="4">
        <f t="shared" ca="1" si="738"/>
        <v>0</v>
      </c>
      <c r="BS396" s="4">
        <f t="shared" ca="1" si="738"/>
        <v>0</v>
      </c>
      <c r="BT396" s="4">
        <f t="shared" ca="1" si="738"/>
        <v>0</v>
      </c>
      <c r="BU396" s="4">
        <f t="shared" ca="1" si="738"/>
        <v>0</v>
      </c>
      <c r="BV396" s="4">
        <f t="shared" ca="1" si="738"/>
        <v>0</v>
      </c>
      <c r="BW396" s="4">
        <f t="shared" ca="1" si="738"/>
        <v>0</v>
      </c>
      <c r="BX396" s="4">
        <f t="shared" ca="1" si="738"/>
        <v>0</v>
      </c>
      <c r="BY396" s="4">
        <f t="shared" ca="1" si="738"/>
        <v>0</v>
      </c>
      <c r="BZ396" s="4">
        <f t="shared" ca="1" si="738"/>
        <v>0</v>
      </c>
      <c r="CA396" s="4">
        <f t="shared" ca="1" si="738"/>
        <v>0</v>
      </c>
      <c r="CB396" s="4">
        <f t="shared" ca="1" si="738"/>
        <v>0</v>
      </c>
      <c r="CC396" s="4">
        <f t="shared" ca="1" si="738"/>
        <v>0</v>
      </c>
      <c r="CD396" s="4">
        <f t="shared" ca="1" si="738"/>
        <v>0</v>
      </c>
      <c r="CE396" s="4">
        <f t="shared" ca="1" si="738"/>
        <v>0</v>
      </c>
      <c r="CF396" s="4">
        <f t="shared" ca="1" si="738"/>
        <v>0</v>
      </c>
      <c r="CG396" s="4">
        <f t="shared" ca="1" si="738"/>
        <v>0</v>
      </c>
      <c r="CH396" s="4">
        <f t="shared" ca="1" si="738"/>
        <v>0</v>
      </c>
      <c r="CI396" s="4">
        <f t="shared" ca="1" si="738"/>
        <v>0</v>
      </c>
      <c r="CJ396" s="4">
        <f t="shared" ca="1" si="738"/>
        <v>0</v>
      </c>
      <c r="CK396" s="4">
        <f t="shared" ca="1" si="738"/>
        <v>0</v>
      </c>
      <c r="CL396" s="4">
        <f t="shared" ca="1" si="738"/>
        <v>0</v>
      </c>
      <c r="CM396" s="4">
        <f t="shared" ca="1" si="738"/>
        <v>0</v>
      </c>
      <c r="CN396" s="4">
        <f t="shared" ca="1" si="738"/>
        <v>0</v>
      </c>
      <c r="CO396" s="4">
        <f t="shared" ca="1" si="738"/>
        <v>0</v>
      </c>
      <c r="CP396" s="4">
        <f t="shared" ca="1" si="738"/>
        <v>0</v>
      </c>
      <c r="CQ396" s="4">
        <f t="shared" ca="1" si="738"/>
        <v>0</v>
      </c>
      <c r="CR396" s="4">
        <f t="shared" ca="1" si="738"/>
        <v>0</v>
      </c>
      <c r="CS396" s="4">
        <f t="shared" ca="1" si="738"/>
        <v>0</v>
      </c>
      <c r="CT396" s="4">
        <f t="shared" ca="1" si="738"/>
        <v>0</v>
      </c>
      <c r="CU396" s="4">
        <f t="shared" ca="1" si="738"/>
        <v>0</v>
      </c>
      <c r="CV396" s="4">
        <f t="shared" ca="1" si="738"/>
        <v>0</v>
      </c>
      <c r="CW396" s="4">
        <f t="shared" ca="1" si="738"/>
        <v>0</v>
      </c>
      <c r="CX396" s="4">
        <f t="shared" ca="1" si="738"/>
        <v>0</v>
      </c>
      <c r="CY396" s="4">
        <f t="shared" ca="1" si="738"/>
        <v>0</v>
      </c>
      <c r="CZ396" s="4">
        <f t="shared" ca="1" si="738"/>
        <v>0</v>
      </c>
      <c r="DA396" s="4">
        <f t="shared" ca="1" si="738"/>
        <v>0</v>
      </c>
      <c r="DB396" s="4">
        <f t="shared" ca="1" si="738"/>
        <v>0</v>
      </c>
      <c r="DC396" s="4">
        <f t="shared" ca="1" si="738"/>
        <v>0</v>
      </c>
      <c r="DD396" s="4">
        <f t="shared" ca="1" si="738"/>
        <v>0</v>
      </c>
      <c r="DE396" s="4">
        <f t="shared" ca="1" si="738"/>
        <v>0</v>
      </c>
      <c r="DF396" s="4">
        <f t="shared" ca="1" si="738"/>
        <v>0</v>
      </c>
      <c r="DG396" s="4">
        <f t="shared" ca="1" si="738"/>
        <v>0</v>
      </c>
      <c r="DH396" s="4">
        <f t="shared" ca="1" si="738"/>
        <v>0</v>
      </c>
      <c r="DI396" s="4">
        <f t="shared" ca="1" si="738"/>
        <v>0</v>
      </c>
      <c r="DJ396" s="4">
        <f t="shared" ca="1" si="738"/>
        <v>0</v>
      </c>
      <c r="DK396" s="4">
        <f t="shared" ca="1" si="738"/>
        <v>0</v>
      </c>
      <c r="DL396" s="4">
        <f t="shared" ca="1" si="738"/>
        <v>0</v>
      </c>
      <c r="DM396" s="4">
        <f t="shared" ca="1" si="738"/>
        <v>0</v>
      </c>
      <c r="DN396" s="4">
        <f t="shared" ca="1" si="738"/>
        <v>0</v>
      </c>
      <c r="DO396" s="4">
        <f t="shared" ca="1" si="738"/>
        <v>0</v>
      </c>
      <c r="DP396" s="4">
        <f t="shared" ca="1" si="738"/>
        <v>0</v>
      </c>
      <c r="DQ396" s="4">
        <f t="shared" ca="1" si="738"/>
        <v>0</v>
      </c>
      <c r="DR396" s="4">
        <f t="shared" ca="1" si="738"/>
        <v>0</v>
      </c>
      <c r="DS396" s="4">
        <f t="shared" ca="1" si="738"/>
        <v>0</v>
      </c>
      <c r="DT396" s="4">
        <f t="shared" ca="1" si="738"/>
        <v>0</v>
      </c>
      <c r="DU396" s="4">
        <f t="shared" ca="1" si="738"/>
        <v>0</v>
      </c>
      <c r="DV396" s="4">
        <f t="shared" ca="1" si="738"/>
        <v>0</v>
      </c>
      <c r="DW396" s="4">
        <f t="shared" ca="1" si="738"/>
        <v>0</v>
      </c>
      <c r="DX396" s="4">
        <f t="shared" ca="1" si="738"/>
        <v>0</v>
      </c>
      <c r="DY396" s="4">
        <f t="shared" ca="1" si="738"/>
        <v>0</v>
      </c>
      <c r="DZ396" s="4">
        <f t="shared" ca="1" si="738"/>
        <v>0</v>
      </c>
      <c r="EA396" s="4">
        <f t="shared" ca="1" si="738"/>
        <v>0</v>
      </c>
      <c r="EB396" s="4">
        <f t="shared" ref="EB396:GM396" ca="1" si="739">IF(OR($B$389="y",$B$389="Y"),$M114*EB383/(EB295+1E-36),EB383/(EB295+1E-36))</f>
        <v>0</v>
      </c>
      <c r="EC396" s="4">
        <f t="shared" ca="1" si="739"/>
        <v>0</v>
      </c>
      <c r="ED396" s="4">
        <f t="shared" ca="1" si="739"/>
        <v>0</v>
      </c>
      <c r="EE396" s="4">
        <f t="shared" ca="1" si="739"/>
        <v>0</v>
      </c>
      <c r="EF396" s="4">
        <f t="shared" ca="1" si="739"/>
        <v>0</v>
      </c>
      <c r="EG396" s="4">
        <f t="shared" ca="1" si="739"/>
        <v>0</v>
      </c>
      <c r="EH396" s="4">
        <f t="shared" ca="1" si="739"/>
        <v>0</v>
      </c>
      <c r="EI396" s="4">
        <f t="shared" ca="1" si="739"/>
        <v>0</v>
      </c>
      <c r="EJ396" s="4">
        <f t="shared" ca="1" si="739"/>
        <v>0</v>
      </c>
      <c r="EK396" s="4">
        <f t="shared" ca="1" si="739"/>
        <v>0</v>
      </c>
      <c r="EL396" s="4">
        <f t="shared" ca="1" si="739"/>
        <v>0</v>
      </c>
      <c r="EM396" s="4">
        <f t="shared" ca="1" si="739"/>
        <v>0</v>
      </c>
      <c r="EN396" s="4">
        <f t="shared" ca="1" si="739"/>
        <v>0</v>
      </c>
      <c r="EO396" s="4">
        <f t="shared" ca="1" si="739"/>
        <v>0</v>
      </c>
      <c r="EP396" s="4">
        <f t="shared" ca="1" si="739"/>
        <v>0</v>
      </c>
      <c r="EQ396" s="4">
        <f t="shared" ca="1" si="739"/>
        <v>0</v>
      </c>
      <c r="ER396" s="4">
        <f t="shared" ca="1" si="739"/>
        <v>0</v>
      </c>
      <c r="ES396" s="4">
        <f t="shared" ca="1" si="739"/>
        <v>0</v>
      </c>
      <c r="ET396" s="4">
        <f t="shared" ca="1" si="739"/>
        <v>0</v>
      </c>
      <c r="EU396" s="4">
        <f t="shared" ca="1" si="739"/>
        <v>0</v>
      </c>
      <c r="EV396" s="4">
        <f t="shared" ca="1" si="739"/>
        <v>0</v>
      </c>
      <c r="EW396" s="4">
        <f t="shared" ca="1" si="739"/>
        <v>0</v>
      </c>
      <c r="EX396" s="4">
        <f t="shared" ca="1" si="739"/>
        <v>0</v>
      </c>
      <c r="EY396" s="4">
        <f t="shared" ca="1" si="739"/>
        <v>0</v>
      </c>
      <c r="EZ396" s="4">
        <f t="shared" ca="1" si="739"/>
        <v>0</v>
      </c>
      <c r="FA396" s="4">
        <f t="shared" ca="1" si="739"/>
        <v>0</v>
      </c>
      <c r="FB396" s="4">
        <f t="shared" ca="1" si="739"/>
        <v>0</v>
      </c>
      <c r="FC396" s="4">
        <f t="shared" ca="1" si="739"/>
        <v>0</v>
      </c>
      <c r="FD396" s="4">
        <f t="shared" ca="1" si="739"/>
        <v>0</v>
      </c>
      <c r="FE396" s="4">
        <f t="shared" ca="1" si="739"/>
        <v>0</v>
      </c>
      <c r="FF396" s="4">
        <f t="shared" ca="1" si="739"/>
        <v>0</v>
      </c>
      <c r="FG396" s="4">
        <f t="shared" ca="1" si="739"/>
        <v>0</v>
      </c>
      <c r="FH396" s="4">
        <f t="shared" ca="1" si="739"/>
        <v>0</v>
      </c>
      <c r="FI396" s="4">
        <f t="shared" ca="1" si="739"/>
        <v>0</v>
      </c>
      <c r="FJ396" s="4">
        <f t="shared" ca="1" si="739"/>
        <v>0</v>
      </c>
      <c r="FK396" s="4">
        <f t="shared" ca="1" si="739"/>
        <v>0</v>
      </c>
      <c r="FL396" s="4">
        <f t="shared" ca="1" si="739"/>
        <v>0</v>
      </c>
      <c r="FM396" s="4">
        <f t="shared" ca="1" si="739"/>
        <v>0</v>
      </c>
      <c r="FN396" s="4">
        <f t="shared" ca="1" si="739"/>
        <v>0</v>
      </c>
      <c r="FO396" s="4">
        <f t="shared" ca="1" si="739"/>
        <v>0</v>
      </c>
      <c r="FP396" s="4">
        <f t="shared" ca="1" si="739"/>
        <v>0</v>
      </c>
      <c r="FQ396" s="4">
        <f t="shared" ca="1" si="739"/>
        <v>0</v>
      </c>
      <c r="FR396" s="4">
        <f t="shared" ca="1" si="739"/>
        <v>0</v>
      </c>
      <c r="FS396" s="4">
        <f t="shared" ca="1" si="739"/>
        <v>0</v>
      </c>
      <c r="FT396" s="4">
        <f t="shared" ca="1" si="739"/>
        <v>0</v>
      </c>
      <c r="FU396" s="4">
        <f t="shared" ca="1" si="739"/>
        <v>0</v>
      </c>
      <c r="FV396" s="4">
        <f t="shared" ca="1" si="739"/>
        <v>0</v>
      </c>
      <c r="FW396" s="4">
        <f t="shared" ca="1" si="739"/>
        <v>0</v>
      </c>
      <c r="FX396" s="4">
        <f t="shared" ca="1" si="739"/>
        <v>0</v>
      </c>
      <c r="FY396" s="4">
        <f t="shared" ca="1" si="739"/>
        <v>0</v>
      </c>
      <c r="FZ396" s="4">
        <f t="shared" ca="1" si="739"/>
        <v>0</v>
      </c>
      <c r="GA396" s="4">
        <f t="shared" ca="1" si="739"/>
        <v>0</v>
      </c>
      <c r="GB396" s="4">
        <f t="shared" ca="1" si="739"/>
        <v>0</v>
      </c>
      <c r="GC396" s="4">
        <f t="shared" ca="1" si="739"/>
        <v>0</v>
      </c>
      <c r="GD396" s="4">
        <f t="shared" ca="1" si="739"/>
        <v>0</v>
      </c>
      <c r="GE396" s="4">
        <f t="shared" ca="1" si="739"/>
        <v>0</v>
      </c>
      <c r="GF396" s="4">
        <f t="shared" ca="1" si="739"/>
        <v>0</v>
      </c>
      <c r="GG396" s="4">
        <f t="shared" ca="1" si="739"/>
        <v>0</v>
      </c>
      <c r="GH396" s="4">
        <f t="shared" ca="1" si="739"/>
        <v>0</v>
      </c>
      <c r="GI396" s="4">
        <f t="shared" ca="1" si="739"/>
        <v>0</v>
      </c>
      <c r="GJ396" s="4">
        <f t="shared" ca="1" si="739"/>
        <v>0</v>
      </c>
      <c r="GK396" s="4">
        <f t="shared" ca="1" si="739"/>
        <v>0</v>
      </c>
      <c r="GL396" s="4">
        <f t="shared" ca="1" si="739"/>
        <v>0</v>
      </c>
      <c r="GM396" s="4">
        <f t="shared" ca="1" si="739"/>
        <v>0</v>
      </c>
      <c r="GN396" s="4">
        <f t="shared" ref="GN396:IV396" ca="1" si="740">IF(OR($B$389="y",$B$389="Y"),$M114*GN383/(GN295+1E-36),GN383/(GN295+1E-36))</f>
        <v>0</v>
      </c>
      <c r="GO396" s="4">
        <f t="shared" ca="1" si="740"/>
        <v>0</v>
      </c>
      <c r="GP396" s="4">
        <f t="shared" ca="1" si="740"/>
        <v>0</v>
      </c>
      <c r="GQ396" s="4">
        <f t="shared" ca="1" si="740"/>
        <v>0</v>
      </c>
      <c r="GR396" s="4">
        <f t="shared" ca="1" si="740"/>
        <v>0</v>
      </c>
      <c r="GS396" s="4">
        <f t="shared" ca="1" si="740"/>
        <v>0</v>
      </c>
      <c r="GT396" s="4">
        <f t="shared" ca="1" si="740"/>
        <v>0</v>
      </c>
      <c r="GU396" s="4">
        <f t="shared" ca="1" si="740"/>
        <v>0</v>
      </c>
      <c r="GV396" s="4">
        <f t="shared" ca="1" si="740"/>
        <v>0</v>
      </c>
      <c r="GW396" s="4">
        <f t="shared" ca="1" si="740"/>
        <v>0</v>
      </c>
      <c r="GX396" s="4">
        <f t="shared" ca="1" si="740"/>
        <v>0</v>
      </c>
      <c r="GY396" s="4">
        <f t="shared" ca="1" si="740"/>
        <v>0</v>
      </c>
      <c r="GZ396" s="4">
        <f t="shared" ca="1" si="740"/>
        <v>0</v>
      </c>
      <c r="HA396" s="4">
        <f t="shared" ca="1" si="740"/>
        <v>0</v>
      </c>
      <c r="HB396" s="4">
        <f t="shared" ca="1" si="740"/>
        <v>0</v>
      </c>
      <c r="HC396" s="4">
        <f t="shared" ca="1" si="740"/>
        <v>0</v>
      </c>
      <c r="HD396" s="4">
        <f t="shared" ca="1" si="740"/>
        <v>0</v>
      </c>
      <c r="HE396" s="4">
        <f t="shared" ca="1" si="740"/>
        <v>0</v>
      </c>
      <c r="HF396" s="4">
        <f t="shared" ca="1" si="740"/>
        <v>0</v>
      </c>
      <c r="HG396" s="4">
        <f t="shared" ca="1" si="740"/>
        <v>0</v>
      </c>
      <c r="HH396" s="4">
        <f t="shared" ca="1" si="740"/>
        <v>0</v>
      </c>
      <c r="HI396" s="4">
        <f t="shared" ca="1" si="740"/>
        <v>0</v>
      </c>
      <c r="HJ396" s="4">
        <f t="shared" ca="1" si="740"/>
        <v>0</v>
      </c>
      <c r="HK396" s="4">
        <f t="shared" ca="1" si="740"/>
        <v>0</v>
      </c>
      <c r="HL396" s="4">
        <f t="shared" ca="1" si="740"/>
        <v>0</v>
      </c>
      <c r="HM396" s="4">
        <f t="shared" ca="1" si="740"/>
        <v>0</v>
      </c>
      <c r="HN396" s="4">
        <f t="shared" ca="1" si="740"/>
        <v>0</v>
      </c>
      <c r="HO396" s="4">
        <f t="shared" ca="1" si="740"/>
        <v>0</v>
      </c>
      <c r="HP396" s="4">
        <f t="shared" ca="1" si="740"/>
        <v>0</v>
      </c>
      <c r="HQ396" s="4">
        <f t="shared" ca="1" si="740"/>
        <v>0</v>
      </c>
      <c r="HR396" s="4">
        <f t="shared" ca="1" si="740"/>
        <v>0</v>
      </c>
      <c r="HS396" s="4">
        <f t="shared" ca="1" si="740"/>
        <v>0</v>
      </c>
      <c r="HT396" s="4">
        <f t="shared" ca="1" si="740"/>
        <v>0</v>
      </c>
      <c r="HU396" s="4">
        <f t="shared" ca="1" si="740"/>
        <v>0</v>
      </c>
      <c r="HV396" s="4">
        <f t="shared" ca="1" si="740"/>
        <v>0</v>
      </c>
      <c r="HW396" s="4">
        <f t="shared" ca="1" si="740"/>
        <v>0</v>
      </c>
      <c r="HX396" s="4">
        <f t="shared" ca="1" si="740"/>
        <v>0</v>
      </c>
      <c r="HY396" s="4">
        <f t="shared" ca="1" si="740"/>
        <v>0</v>
      </c>
      <c r="HZ396" s="4">
        <f t="shared" ca="1" si="740"/>
        <v>0</v>
      </c>
      <c r="IA396" s="4">
        <f t="shared" ca="1" si="740"/>
        <v>0</v>
      </c>
      <c r="IB396" s="4">
        <f t="shared" ca="1" si="740"/>
        <v>0</v>
      </c>
      <c r="IC396" s="4">
        <f t="shared" ca="1" si="740"/>
        <v>0</v>
      </c>
      <c r="ID396" s="4">
        <f t="shared" ca="1" si="740"/>
        <v>0</v>
      </c>
      <c r="IE396" s="4">
        <f t="shared" ca="1" si="740"/>
        <v>0</v>
      </c>
      <c r="IF396" s="4">
        <f t="shared" ca="1" si="740"/>
        <v>0</v>
      </c>
      <c r="IG396" s="4">
        <f t="shared" ca="1" si="740"/>
        <v>0</v>
      </c>
      <c r="IH396" s="4">
        <f t="shared" ca="1" si="740"/>
        <v>0</v>
      </c>
      <c r="II396" s="4">
        <f t="shared" ca="1" si="740"/>
        <v>0</v>
      </c>
      <c r="IJ396" s="4">
        <f t="shared" ca="1" si="740"/>
        <v>0</v>
      </c>
      <c r="IK396" s="4">
        <f t="shared" ca="1" si="740"/>
        <v>0</v>
      </c>
      <c r="IL396" s="4">
        <f t="shared" ca="1" si="740"/>
        <v>0</v>
      </c>
      <c r="IM396" s="4">
        <f t="shared" ca="1" si="740"/>
        <v>0</v>
      </c>
      <c r="IN396" s="4">
        <f t="shared" ca="1" si="740"/>
        <v>0</v>
      </c>
      <c r="IO396" s="4">
        <f t="shared" ca="1" si="740"/>
        <v>0</v>
      </c>
      <c r="IP396" s="4">
        <f t="shared" ca="1" si="740"/>
        <v>0</v>
      </c>
      <c r="IQ396" s="4">
        <f t="shared" ca="1" si="740"/>
        <v>0</v>
      </c>
      <c r="IR396" s="4">
        <f t="shared" ca="1" si="740"/>
        <v>0</v>
      </c>
      <c r="IS396" s="4">
        <f t="shared" ca="1" si="740"/>
        <v>0</v>
      </c>
      <c r="IT396" s="4">
        <f t="shared" ca="1" si="740"/>
        <v>0</v>
      </c>
      <c r="IU396" s="4">
        <f t="shared" ca="1" si="740"/>
        <v>0</v>
      </c>
      <c r="IV396" s="4">
        <f t="shared" ca="1" si="740"/>
        <v>0</v>
      </c>
    </row>
    <row r="397" spans="1:256" x14ac:dyDescent="0.15">
      <c r="A397" s="24" t="s">
        <v>195</v>
      </c>
      <c r="B397" s="2" t="s">
        <v>6</v>
      </c>
      <c r="C397" s="4"/>
      <c r="D397" s="4">
        <f t="shared" ref="D397:BO397" ca="1" si="741">IF(OR($B$389="y",$B$389="Y"),$M115*D384/(D296+1E-36),D384/(D296+1E-36))</f>
        <v>0</v>
      </c>
      <c r="E397" s="4">
        <f t="shared" ca="1" si="741"/>
        <v>0</v>
      </c>
      <c r="F397" s="4">
        <f t="shared" ca="1" si="741"/>
        <v>0</v>
      </c>
      <c r="G397" s="4">
        <f t="shared" ca="1" si="741"/>
        <v>0</v>
      </c>
      <c r="H397" s="4">
        <f t="shared" ca="1" si="741"/>
        <v>0</v>
      </c>
      <c r="I397" s="4">
        <f t="shared" ca="1" si="741"/>
        <v>0</v>
      </c>
      <c r="J397" s="4">
        <f t="shared" ca="1" si="741"/>
        <v>0</v>
      </c>
      <c r="K397" s="4">
        <f t="shared" ca="1" si="741"/>
        <v>0</v>
      </c>
      <c r="L397" s="4">
        <f t="shared" ca="1" si="741"/>
        <v>0</v>
      </c>
      <c r="M397" s="4">
        <f t="shared" ca="1" si="741"/>
        <v>0</v>
      </c>
      <c r="N397" s="4">
        <f t="shared" ca="1" si="741"/>
        <v>0</v>
      </c>
      <c r="O397" s="4">
        <f t="shared" ca="1" si="741"/>
        <v>0</v>
      </c>
      <c r="P397" s="4">
        <f t="shared" ca="1" si="741"/>
        <v>0</v>
      </c>
      <c r="Q397" s="4">
        <f t="shared" ca="1" si="741"/>
        <v>0</v>
      </c>
      <c r="R397" s="4">
        <f t="shared" ca="1" si="741"/>
        <v>0</v>
      </c>
      <c r="S397" s="4">
        <f t="shared" ca="1" si="741"/>
        <v>0</v>
      </c>
      <c r="T397" s="4">
        <f t="shared" ca="1" si="741"/>
        <v>0</v>
      </c>
      <c r="U397" s="4">
        <f t="shared" ca="1" si="741"/>
        <v>0</v>
      </c>
      <c r="V397" s="4">
        <f t="shared" ca="1" si="741"/>
        <v>0</v>
      </c>
      <c r="W397" s="4">
        <f t="shared" ca="1" si="741"/>
        <v>0</v>
      </c>
      <c r="X397" s="4">
        <f t="shared" ca="1" si="741"/>
        <v>0</v>
      </c>
      <c r="Y397" s="4">
        <f t="shared" ca="1" si="741"/>
        <v>0</v>
      </c>
      <c r="Z397" s="4">
        <f t="shared" ca="1" si="741"/>
        <v>0</v>
      </c>
      <c r="AA397" s="4">
        <f t="shared" ca="1" si="741"/>
        <v>0</v>
      </c>
      <c r="AB397" s="4">
        <f t="shared" ca="1" si="741"/>
        <v>0</v>
      </c>
      <c r="AC397" s="4">
        <f t="shared" ca="1" si="741"/>
        <v>0</v>
      </c>
      <c r="AD397" s="4">
        <f t="shared" ca="1" si="741"/>
        <v>0</v>
      </c>
      <c r="AE397" s="4">
        <f t="shared" ca="1" si="741"/>
        <v>0</v>
      </c>
      <c r="AF397" s="4">
        <f t="shared" ca="1" si="741"/>
        <v>0</v>
      </c>
      <c r="AG397" s="4">
        <f t="shared" ca="1" si="741"/>
        <v>0</v>
      </c>
      <c r="AH397" s="4">
        <f t="shared" ca="1" si="741"/>
        <v>0</v>
      </c>
      <c r="AI397" s="4">
        <f t="shared" ca="1" si="741"/>
        <v>0</v>
      </c>
      <c r="AJ397" s="4">
        <f t="shared" ca="1" si="741"/>
        <v>0</v>
      </c>
      <c r="AK397" s="4">
        <f t="shared" ca="1" si="741"/>
        <v>0</v>
      </c>
      <c r="AL397" s="4">
        <f t="shared" ca="1" si="741"/>
        <v>0</v>
      </c>
      <c r="AM397" s="4">
        <f t="shared" ca="1" si="741"/>
        <v>0</v>
      </c>
      <c r="AN397" s="4">
        <f t="shared" ca="1" si="741"/>
        <v>0</v>
      </c>
      <c r="AO397" s="4">
        <f t="shared" ca="1" si="741"/>
        <v>0</v>
      </c>
      <c r="AP397" s="4">
        <f t="shared" ca="1" si="741"/>
        <v>0</v>
      </c>
      <c r="AQ397" s="4">
        <f t="shared" ca="1" si="741"/>
        <v>0</v>
      </c>
      <c r="AR397" s="4">
        <f t="shared" ca="1" si="741"/>
        <v>0</v>
      </c>
      <c r="AS397" s="4">
        <f t="shared" ca="1" si="741"/>
        <v>0</v>
      </c>
      <c r="AT397" s="4">
        <f t="shared" ca="1" si="741"/>
        <v>0</v>
      </c>
      <c r="AU397" s="4">
        <f t="shared" ca="1" si="741"/>
        <v>0</v>
      </c>
      <c r="AV397" s="4">
        <f t="shared" ca="1" si="741"/>
        <v>0</v>
      </c>
      <c r="AW397" s="4">
        <f t="shared" ca="1" si="741"/>
        <v>0</v>
      </c>
      <c r="AX397" s="4">
        <f t="shared" ca="1" si="741"/>
        <v>0</v>
      </c>
      <c r="AY397" s="4">
        <f t="shared" ca="1" si="741"/>
        <v>0</v>
      </c>
      <c r="AZ397" s="4">
        <f t="shared" ca="1" si="741"/>
        <v>0</v>
      </c>
      <c r="BA397" s="4">
        <f t="shared" ca="1" si="741"/>
        <v>0</v>
      </c>
      <c r="BB397" s="4">
        <f t="shared" ca="1" si="741"/>
        <v>0</v>
      </c>
      <c r="BC397" s="4">
        <f t="shared" ca="1" si="741"/>
        <v>0</v>
      </c>
      <c r="BD397" s="4">
        <f t="shared" ca="1" si="741"/>
        <v>0</v>
      </c>
      <c r="BE397" s="4">
        <f t="shared" ca="1" si="741"/>
        <v>0</v>
      </c>
      <c r="BF397" s="4">
        <f t="shared" ca="1" si="741"/>
        <v>0</v>
      </c>
      <c r="BG397" s="4">
        <f t="shared" ca="1" si="741"/>
        <v>0</v>
      </c>
      <c r="BH397" s="4">
        <f t="shared" ca="1" si="741"/>
        <v>0</v>
      </c>
      <c r="BI397" s="4">
        <f t="shared" ca="1" si="741"/>
        <v>0</v>
      </c>
      <c r="BJ397" s="4">
        <f t="shared" ca="1" si="741"/>
        <v>0</v>
      </c>
      <c r="BK397" s="4">
        <f t="shared" ca="1" si="741"/>
        <v>0</v>
      </c>
      <c r="BL397" s="4">
        <f t="shared" ca="1" si="741"/>
        <v>0</v>
      </c>
      <c r="BM397" s="4">
        <f t="shared" ca="1" si="741"/>
        <v>0</v>
      </c>
      <c r="BN397" s="4">
        <f t="shared" ca="1" si="741"/>
        <v>0</v>
      </c>
      <c r="BO397" s="4">
        <f t="shared" ca="1" si="741"/>
        <v>0</v>
      </c>
      <c r="BP397" s="4">
        <f t="shared" ref="BP397:EA397" ca="1" si="742">IF(OR($B$389="y",$B$389="Y"),$M115*BP384/(BP296+1E-36),BP384/(BP296+1E-36))</f>
        <v>0</v>
      </c>
      <c r="BQ397" s="4">
        <f t="shared" ca="1" si="742"/>
        <v>0</v>
      </c>
      <c r="BR397" s="4">
        <f t="shared" ca="1" si="742"/>
        <v>0</v>
      </c>
      <c r="BS397" s="4">
        <f t="shared" ca="1" si="742"/>
        <v>0</v>
      </c>
      <c r="BT397" s="4">
        <f t="shared" ca="1" si="742"/>
        <v>0</v>
      </c>
      <c r="BU397" s="4">
        <f t="shared" ca="1" si="742"/>
        <v>0</v>
      </c>
      <c r="BV397" s="4">
        <f t="shared" ca="1" si="742"/>
        <v>0</v>
      </c>
      <c r="BW397" s="4">
        <f t="shared" ca="1" si="742"/>
        <v>0</v>
      </c>
      <c r="BX397" s="4">
        <f t="shared" ca="1" si="742"/>
        <v>0</v>
      </c>
      <c r="BY397" s="4">
        <f t="shared" ca="1" si="742"/>
        <v>0</v>
      </c>
      <c r="BZ397" s="4">
        <f t="shared" ca="1" si="742"/>
        <v>0</v>
      </c>
      <c r="CA397" s="4">
        <f t="shared" ca="1" si="742"/>
        <v>0</v>
      </c>
      <c r="CB397" s="4">
        <f t="shared" ca="1" si="742"/>
        <v>0</v>
      </c>
      <c r="CC397" s="4">
        <f t="shared" ca="1" si="742"/>
        <v>0</v>
      </c>
      <c r="CD397" s="4">
        <f t="shared" ca="1" si="742"/>
        <v>0</v>
      </c>
      <c r="CE397" s="4">
        <f t="shared" ca="1" si="742"/>
        <v>0</v>
      </c>
      <c r="CF397" s="4">
        <f t="shared" ca="1" si="742"/>
        <v>0</v>
      </c>
      <c r="CG397" s="4">
        <f t="shared" ca="1" si="742"/>
        <v>0</v>
      </c>
      <c r="CH397" s="4">
        <f t="shared" ca="1" si="742"/>
        <v>0</v>
      </c>
      <c r="CI397" s="4">
        <f t="shared" ca="1" si="742"/>
        <v>0</v>
      </c>
      <c r="CJ397" s="4">
        <f t="shared" ca="1" si="742"/>
        <v>0</v>
      </c>
      <c r="CK397" s="4">
        <f t="shared" ca="1" si="742"/>
        <v>0</v>
      </c>
      <c r="CL397" s="4">
        <f t="shared" ca="1" si="742"/>
        <v>0</v>
      </c>
      <c r="CM397" s="4">
        <f t="shared" ca="1" si="742"/>
        <v>0</v>
      </c>
      <c r="CN397" s="4">
        <f t="shared" ca="1" si="742"/>
        <v>0</v>
      </c>
      <c r="CO397" s="4">
        <f t="shared" ca="1" si="742"/>
        <v>0</v>
      </c>
      <c r="CP397" s="4">
        <f t="shared" ca="1" si="742"/>
        <v>0</v>
      </c>
      <c r="CQ397" s="4">
        <f t="shared" ca="1" si="742"/>
        <v>0</v>
      </c>
      <c r="CR397" s="4">
        <f t="shared" ca="1" si="742"/>
        <v>0</v>
      </c>
      <c r="CS397" s="4">
        <f t="shared" ca="1" si="742"/>
        <v>0</v>
      </c>
      <c r="CT397" s="4">
        <f t="shared" ca="1" si="742"/>
        <v>0</v>
      </c>
      <c r="CU397" s="4">
        <f t="shared" ca="1" si="742"/>
        <v>0</v>
      </c>
      <c r="CV397" s="4">
        <f t="shared" ca="1" si="742"/>
        <v>0</v>
      </c>
      <c r="CW397" s="4">
        <f t="shared" ca="1" si="742"/>
        <v>0</v>
      </c>
      <c r="CX397" s="4">
        <f t="shared" ca="1" si="742"/>
        <v>0</v>
      </c>
      <c r="CY397" s="4">
        <f t="shared" ca="1" si="742"/>
        <v>0</v>
      </c>
      <c r="CZ397" s="4">
        <f t="shared" ca="1" si="742"/>
        <v>0</v>
      </c>
      <c r="DA397" s="4">
        <f t="shared" ca="1" si="742"/>
        <v>0</v>
      </c>
      <c r="DB397" s="4">
        <f t="shared" ca="1" si="742"/>
        <v>0</v>
      </c>
      <c r="DC397" s="4">
        <f t="shared" ca="1" si="742"/>
        <v>0</v>
      </c>
      <c r="DD397" s="4">
        <f t="shared" ca="1" si="742"/>
        <v>0</v>
      </c>
      <c r="DE397" s="4">
        <f t="shared" ca="1" si="742"/>
        <v>0</v>
      </c>
      <c r="DF397" s="4">
        <f t="shared" ca="1" si="742"/>
        <v>0</v>
      </c>
      <c r="DG397" s="4">
        <f t="shared" ca="1" si="742"/>
        <v>0</v>
      </c>
      <c r="DH397" s="4">
        <f t="shared" ca="1" si="742"/>
        <v>0</v>
      </c>
      <c r="DI397" s="4">
        <f t="shared" ca="1" si="742"/>
        <v>0</v>
      </c>
      <c r="DJ397" s="4">
        <f t="shared" ca="1" si="742"/>
        <v>0</v>
      </c>
      <c r="DK397" s="4">
        <f t="shared" ca="1" si="742"/>
        <v>0</v>
      </c>
      <c r="DL397" s="4">
        <f t="shared" ca="1" si="742"/>
        <v>0</v>
      </c>
      <c r="DM397" s="4">
        <f t="shared" ca="1" si="742"/>
        <v>0</v>
      </c>
      <c r="DN397" s="4">
        <f t="shared" ca="1" si="742"/>
        <v>0</v>
      </c>
      <c r="DO397" s="4">
        <f t="shared" ca="1" si="742"/>
        <v>0</v>
      </c>
      <c r="DP397" s="4">
        <f t="shared" ca="1" si="742"/>
        <v>0</v>
      </c>
      <c r="DQ397" s="4">
        <f t="shared" ca="1" si="742"/>
        <v>0</v>
      </c>
      <c r="DR397" s="4">
        <f t="shared" ca="1" si="742"/>
        <v>0</v>
      </c>
      <c r="DS397" s="4">
        <f t="shared" ca="1" si="742"/>
        <v>0</v>
      </c>
      <c r="DT397" s="4">
        <f t="shared" ca="1" si="742"/>
        <v>0</v>
      </c>
      <c r="DU397" s="4">
        <f t="shared" ca="1" si="742"/>
        <v>0</v>
      </c>
      <c r="DV397" s="4">
        <f t="shared" ca="1" si="742"/>
        <v>0</v>
      </c>
      <c r="DW397" s="4">
        <f t="shared" ca="1" si="742"/>
        <v>0</v>
      </c>
      <c r="DX397" s="4">
        <f t="shared" ca="1" si="742"/>
        <v>0</v>
      </c>
      <c r="DY397" s="4">
        <f t="shared" ca="1" si="742"/>
        <v>0</v>
      </c>
      <c r="DZ397" s="4">
        <f t="shared" ca="1" si="742"/>
        <v>0</v>
      </c>
      <c r="EA397" s="4">
        <f t="shared" ca="1" si="742"/>
        <v>0</v>
      </c>
      <c r="EB397" s="4">
        <f t="shared" ref="EB397:GM397" ca="1" si="743">IF(OR($B$389="y",$B$389="Y"),$M115*EB384/(EB296+1E-36),EB384/(EB296+1E-36))</f>
        <v>0</v>
      </c>
      <c r="EC397" s="4">
        <f t="shared" ca="1" si="743"/>
        <v>0</v>
      </c>
      <c r="ED397" s="4">
        <f t="shared" ca="1" si="743"/>
        <v>0</v>
      </c>
      <c r="EE397" s="4">
        <f t="shared" ca="1" si="743"/>
        <v>0</v>
      </c>
      <c r="EF397" s="4">
        <f t="shared" ca="1" si="743"/>
        <v>0</v>
      </c>
      <c r="EG397" s="4">
        <f t="shared" ca="1" si="743"/>
        <v>0</v>
      </c>
      <c r="EH397" s="4">
        <f t="shared" ca="1" si="743"/>
        <v>0</v>
      </c>
      <c r="EI397" s="4">
        <f t="shared" ca="1" si="743"/>
        <v>0</v>
      </c>
      <c r="EJ397" s="4">
        <f t="shared" ca="1" si="743"/>
        <v>0</v>
      </c>
      <c r="EK397" s="4">
        <f t="shared" ca="1" si="743"/>
        <v>0</v>
      </c>
      <c r="EL397" s="4">
        <f t="shared" ca="1" si="743"/>
        <v>0</v>
      </c>
      <c r="EM397" s="4">
        <f t="shared" ca="1" si="743"/>
        <v>0</v>
      </c>
      <c r="EN397" s="4">
        <f t="shared" ca="1" si="743"/>
        <v>0</v>
      </c>
      <c r="EO397" s="4">
        <f t="shared" ca="1" si="743"/>
        <v>0</v>
      </c>
      <c r="EP397" s="4">
        <f t="shared" ca="1" si="743"/>
        <v>0</v>
      </c>
      <c r="EQ397" s="4">
        <f t="shared" ca="1" si="743"/>
        <v>0</v>
      </c>
      <c r="ER397" s="4">
        <f t="shared" ca="1" si="743"/>
        <v>0</v>
      </c>
      <c r="ES397" s="4">
        <f t="shared" ca="1" si="743"/>
        <v>0</v>
      </c>
      <c r="ET397" s="4">
        <f t="shared" ca="1" si="743"/>
        <v>0</v>
      </c>
      <c r="EU397" s="4">
        <f t="shared" ca="1" si="743"/>
        <v>0</v>
      </c>
      <c r="EV397" s="4">
        <f t="shared" ca="1" si="743"/>
        <v>0</v>
      </c>
      <c r="EW397" s="4">
        <f t="shared" ca="1" si="743"/>
        <v>0</v>
      </c>
      <c r="EX397" s="4">
        <f t="shared" ca="1" si="743"/>
        <v>0</v>
      </c>
      <c r="EY397" s="4">
        <f t="shared" ca="1" si="743"/>
        <v>0</v>
      </c>
      <c r="EZ397" s="4">
        <f t="shared" ca="1" si="743"/>
        <v>0</v>
      </c>
      <c r="FA397" s="4">
        <f t="shared" ca="1" si="743"/>
        <v>0</v>
      </c>
      <c r="FB397" s="4">
        <f t="shared" ca="1" si="743"/>
        <v>0</v>
      </c>
      <c r="FC397" s="4">
        <f t="shared" ca="1" si="743"/>
        <v>0</v>
      </c>
      <c r="FD397" s="4">
        <f t="shared" ca="1" si="743"/>
        <v>0</v>
      </c>
      <c r="FE397" s="4">
        <f t="shared" ca="1" si="743"/>
        <v>0</v>
      </c>
      <c r="FF397" s="4">
        <f t="shared" ca="1" si="743"/>
        <v>0</v>
      </c>
      <c r="FG397" s="4">
        <f t="shared" ca="1" si="743"/>
        <v>0</v>
      </c>
      <c r="FH397" s="4">
        <f t="shared" ca="1" si="743"/>
        <v>0</v>
      </c>
      <c r="FI397" s="4">
        <f t="shared" ca="1" si="743"/>
        <v>0</v>
      </c>
      <c r="FJ397" s="4">
        <f t="shared" ca="1" si="743"/>
        <v>0</v>
      </c>
      <c r="FK397" s="4">
        <f t="shared" ca="1" si="743"/>
        <v>0</v>
      </c>
      <c r="FL397" s="4">
        <f t="shared" ca="1" si="743"/>
        <v>0</v>
      </c>
      <c r="FM397" s="4">
        <f t="shared" ca="1" si="743"/>
        <v>0</v>
      </c>
      <c r="FN397" s="4">
        <f t="shared" ca="1" si="743"/>
        <v>0</v>
      </c>
      <c r="FO397" s="4">
        <f t="shared" ca="1" si="743"/>
        <v>0</v>
      </c>
      <c r="FP397" s="4">
        <f t="shared" ca="1" si="743"/>
        <v>0</v>
      </c>
      <c r="FQ397" s="4">
        <f t="shared" ca="1" si="743"/>
        <v>0</v>
      </c>
      <c r="FR397" s="4">
        <f t="shared" ca="1" si="743"/>
        <v>0</v>
      </c>
      <c r="FS397" s="4">
        <f t="shared" ca="1" si="743"/>
        <v>0</v>
      </c>
      <c r="FT397" s="4">
        <f t="shared" ca="1" si="743"/>
        <v>0</v>
      </c>
      <c r="FU397" s="4">
        <f t="shared" ca="1" si="743"/>
        <v>0</v>
      </c>
      <c r="FV397" s="4">
        <f t="shared" ca="1" si="743"/>
        <v>0</v>
      </c>
      <c r="FW397" s="4">
        <f t="shared" ca="1" si="743"/>
        <v>0</v>
      </c>
      <c r="FX397" s="4">
        <f t="shared" ca="1" si="743"/>
        <v>0</v>
      </c>
      <c r="FY397" s="4">
        <f t="shared" ca="1" si="743"/>
        <v>0</v>
      </c>
      <c r="FZ397" s="4">
        <f t="shared" ca="1" si="743"/>
        <v>0</v>
      </c>
      <c r="GA397" s="4">
        <f t="shared" ca="1" si="743"/>
        <v>0</v>
      </c>
      <c r="GB397" s="4">
        <f t="shared" ca="1" si="743"/>
        <v>0</v>
      </c>
      <c r="GC397" s="4">
        <f t="shared" ca="1" si="743"/>
        <v>0</v>
      </c>
      <c r="GD397" s="4">
        <f t="shared" ca="1" si="743"/>
        <v>0</v>
      </c>
      <c r="GE397" s="4">
        <f t="shared" ca="1" si="743"/>
        <v>0</v>
      </c>
      <c r="GF397" s="4">
        <f t="shared" ca="1" si="743"/>
        <v>0</v>
      </c>
      <c r="GG397" s="4">
        <f t="shared" ca="1" si="743"/>
        <v>0</v>
      </c>
      <c r="GH397" s="4">
        <f t="shared" ca="1" si="743"/>
        <v>0</v>
      </c>
      <c r="GI397" s="4">
        <f t="shared" ca="1" si="743"/>
        <v>0</v>
      </c>
      <c r="GJ397" s="4">
        <f t="shared" ca="1" si="743"/>
        <v>0</v>
      </c>
      <c r="GK397" s="4">
        <f t="shared" ca="1" si="743"/>
        <v>0</v>
      </c>
      <c r="GL397" s="4">
        <f t="shared" ca="1" si="743"/>
        <v>0</v>
      </c>
      <c r="GM397" s="4">
        <f t="shared" ca="1" si="743"/>
        <v>0</v>
      </c>
      <c r="GN397" s="4">
        <f t="shared" ref="GN397:IV397" ca="1" si="744">IF(OR($B$389="y",$B$389="Y"),$M115*GN384/(GN296+1E-36),GN384/(GN296+1E-36))</f>
        <v>0</v>
      </c>
      <c r="GO397" s="4">
        <f t="shared" ca="1" si="744"/>
        <v>0</v>
      </c>
      <c r="GP397" s="4">
        <f t="shared" ca="1" si="744"/>
        <v>0</v>
      </c>
      <c r="GQ397" s="4">
        <f t="shared" ca="1" si="744"/>
        <v>0</v>
      </c>
      <c r="GR397" s="4">
        <f t="shared" ca="1" si="744"/>
        <v>0</v>
      </c>
      <c r="GS397" s="4">
        <f t="shared" ca="1" si="744"/>
        <v>0</v>
      </c>
      <c r="GT397" s="4">
        <f t="shared" ca="1" si="744"/>
        <v>0</v>
      </c>
      <c r="GU397" s="4">
        <f t="shared" ca="1" si="744"/>
        <v>0</v>
      </c>
      <c r="GV397" s="4">
        <f t="shared" ca="1" si="744"/>
        <v>0</v>
      </c>
      <c r="GW397" s="4">
        <f t="shared" ca="1" si="744"/>
        <v>0</v>
      </c>
      <c r="GX397" s="4">
        <f t="shared" ca="1" si="744"/>
        <v>0</v>
      </c>
      <c r="GY397" s="4">
        <f t="shared" ca="1" si="744"/>
        <v>0</v>
      </c>
      <c r="GZ397" s="4">
        <f t="shared" ca="1" si="744"/>
        <v>0</v>
      </c>
      <c r="HA397" s="4">
        <f t="shared" ca="1" si="744"/>
        <v>0</v>
      </c>
      <c r="HB397" s="4">
        <f t="shared" ca="1" si="744"/>
        <v>0</v>
      </c>
      <c r="HC397" s="4">
        <f t="shared" ca="1" si="744"/>
        <v>0</v>
      </c>
      <c r="HD397" s="4">
        <f t="shared" ca="1" si="744"/>
        <v>0</v>
      </c>
      <c r="HE397" s="4">
        <f t="shared" ca="1" si="744"/>
        <v>0</v>
      </c>
      <c r="HF397" s="4">
        <f t="shared" ca="1" si="744"/>
        <v>0</v>
      </c>
      <c r="HG397" s="4">
        <f t="shared" ca="1" si="744"/>
        <v>0</v>
      </c>
      <c r="HH397" s="4">
        <f t="shared" ca="1" si="744"/>
        <v>0</v>
      </c>
      <c r="HI397" s="4">
        <f t="shared" ca="1" si="744"/>
        <v>0</v>
      </c>
      <c r="HJ397" s="4">
        <f t="shared" ca="1" si="744"/>
        <v>0</v>
      </c>
      <c r="HK397" s="4">
        <f t="shared" ca="1" si="744"/>
        <v>0</v>
      </c>
      <c r="HL397" s="4">
        <f t="shared" ca="1" si="744"/>
        <v>0</v>
      </c>
      <c r="HM397" s="4">
        <f t="shared" ca="1" si="744"/>
        <v>0</v>
      </c>
      <c r="HN397" s="4">
        <f t="shared" ca="1" si="744"/>
        <v>0</v>
      </c>
      <c r="HO397" s="4">
        <f t="shared" ca="1" si="744"/>
        <v>0</v>
      </c>
      <c r="HP397" s="4">
        <f t="shared" ca="1" si="744"/>
        <v>0</v>
      </c>
      <c r="HQ397" s="4">
        <f t="shared" ca="1" si="744"/>
        <v>0</v>
      </c>
      <c r="HR397" s="4">
        <f t="shared" ca="1" si="744"/>
        <v>0</v>
      </c>
      <c r="HS397" s="4">
        <f t="shared" ca="1" si="744"/>
        <v>0</v>
      </c>
      <c r="HT397" s="4">
        <f t="shared" ca="1" si="744"/>
        <v>0</v>
      </c>
      <c r="HU397" s="4">
        <f t="shared" ca="1" si="744"/>
        <v>0</v>
      </c>
      <c r="HV397" s="4">
        <f t="shared" ca="1" si="744"/>
        <v>0</v>
      </c>
      <c r="HW397" s="4">
        <f t="shared" ca="1" si="744"/>
        <v>0</v>
      </c>
      <c r="HX397" s="4">
        <f t="shared" ca="1" si="744"/>
        <v>0</v>
      </c>
      <c r="HY397" s="4">
        <f t="shared" ca="1" si="744"/>
        <v>0</v>
      </c>
      <c r="HZ397" s="4">
        <f t="shared" ca="1" si="744"/>
        <v>0</v>
      </c>
      <c r="IA397" s="4">
        <f t="shared" ca="1" si="744"/>
        <v>0</v>
      </c>
      <c r="IB397" s="4">
        <f t="shared" ca="1" si="744"/>
        <v>0</v>
      </c>
      <c r="IC397" s="4">
        <f t="shared" ca="1" si="744"/>
        <v>0</v>
      </c>
      <c r="ID397" s="4">
        <f t="shared" ca="1" si="744"/>
        <v>0</v>
      </c>
      <c r="IE397" s="4">
        <f t="shared" ca="1" si="744"/>
        <v>0</v>
      </c>
      <c r="IF397" s="4">
        <f t="shared" ca="1" si="744"/>
        <v>0</v>
      </c>
      <c r="IG397" s="4">
        <f t="shared" ca="1" si="744"/>
        <v>0</v>
      </c>
      <c r="IH397" s="4">
        <f t="shared" ca="1" si="744"/>
        <v>0</v>
      </c>
      <c r="II397" s="4">
        <f t="shared" ca="1" si="744"/>
        <v>0</v>
      </c>
      <c r="IJ397" s="4">
        <f t="shared" ca="1" si="744"/>
        <v>0</v>
      </c>
      <c r="IK397" s="4">
        <f t="shared" ca="1" si="744"/>
        <v>0</v>
      </c>
      <c r="IL397" s="4">
        <f t="shared" ca="1" si="744"/>
        <v>0</v>
      </c>
      <c r="IM397" s="4">
        <f t="shared" ca="1" si="744"/>
        <v>0</v>
      </c>
      <c r="IN397" s="4">
        <f t="shared" ca="1" si="744"/>
        <v>0</v>
      </c>
      <c r="IO397" s="4">
        <f t="shared" ca="1" si="744"/>
        <v>0</v>
      </c>
      <c r="IP397" s="4">
        <f t="shared" ca="1" si="744"/>
        <v>0</v>
      </c>
      <c r="IQ397" s="4">
        <f t="shared" ca="1" si="744"/>
        <v>0</v>
      </c>
      <c r="IR397" s="4">
        <f t="shared" ca="1" si="744"/>
        <v>0</v>
      </c>
      <c r="IS397" s="4">
        <f t="shared" ca="1" si="744"/>
        <v>0</v>
      </c>
      <c r="IT397" s="4">
        <f t="shared" ca="1" si="744"/>
        <v>0</v>
      </c>
      <c r="IU397" s="4">
        <f t="shared" ca="1" si="744"/>
        <v>0</v>
      </c>
      <c r="IV397" s="4">
        <f t="shared" ca="1" si="744"/>
        <v>0</v>
      </c>
    </row>
    <row r="398" spans="1:256" x14ac:dyDescent="0.15">
      <c r="A398" s="24" t="s">
        <v>196</v>
      </c>
      <c r="B398" s="2" t="s">
        <v>6</v>
      </c>
      <c r="C398" s="4"/>
      <c r="D398" s="4">
        <f t="shared" ref="D398:BO398" ca="1" si="745">IF(OR($B$389="y",$B$389="Y"),$M116*D385/(D297+1E-36),D385/(D297+1E-36))</f>
        <v>0</v>
      </c>
      <c r="E398" s="4">
        <f t="shared" ca="1" si="745"/>
        <v>0</v>
      </c>
      <c r="F398" s="4">
        <f t="shared" ca="1" si="745"/>
        <v>0</v>
      </c>
      <c r="G398" s="4">
        <f t="shared" ca="1" si="745"/>
        <v>0</v>
      </c>
      <c r="H398" s="4">
        <f t="shared" ca="1" si="745"/>
        <v>0</v>
      </c>
      <c r="I398" s="4">
        <f t="shared" ca="1" si="745"/>
        <v>0</v>
      </c>
      <c r="J398" s="4">
        <f t="shared" ca="1" si="745"/>
        <v>0</v>
      </c>
      <c r="K398" s="4">
        <f t="shared" ca="1" si="745"/>
        <v>0</v>
      </c>
      <c r="L398" s="4">
        <f t="shared" ca="1" si="745"/>
        <v>0</v>
      </c>
      <c r="M398" s="4">
        <f t="shared" ca="1" si="745"/>
        <v>0</v>
      </c>
      <c r="N398" s="4">
        <f t="shared" ca="1" si="745"/>
        <v>0</v>
      </c>
      <c r="O398" s="4">
        <f t="shared" ca="1" si="745"/>
        <v>0</v>
      </c>
      <c r="P398" s="4">
        <f t="shared" ca="1" si="745"/>
        <v>0</v>
      </c>
      <c r="Q398" s="4">
        <f t="shared" ca="1" si="745"/>
        <v>0</v>
      </c>
      <c r="R398" s="4">
        <f t="shared" ca="1" si="745"/>
        <v>0</v>
      </c>
      <c r="S398" s="4">
        <f t="shared" ca="1" si="745"/>
        <v>0</v>
      </c>
      <c r="T398" s="4">
        <f t="shared" ca="1" si="745"/>
        <v>0</v>
      </c>
      <c r="U398" s="4">
        <f t="shared" ca="1" si="745"/>
        <v>0</v>
      </c>
      <c r="V398" s="4">
        <f t="shared" ca="1" si="745"/>
        <v>0</v>
      </c>
      <c r="W398" s="4">
        <f t="shared" ca="1" si="745"/>
        <v>0</v>
      </c>
      <c r="X398" s="4">
        <f t="shared" ca="1" si="745"/>
        <v>0</v>
      </c>
      <c r="Y398" s="4">
        <f t="shared" ca="1" si="745"/>
        <v>0</v>
      </c>
      <c r="Z398" s="4">
        <f t="shared" ca="1" si="745"/>
        <v>0</v>
      </c>
      <c r="AA398" s="4">
        <f t="shared" ca="1" si="745"/>
        <v>0</v>
      </c>
      <c r="AB398" s="4">
        <f t="shared" ca="1" si="745"/>
        <v>0</v>
      </c>
      <c r="AC398" s="4">
        <f t="shared" ca="1" si="745"/>
        <v>0</v>
      </c>
      <c r="AD398" s="4">
        <f t="shared" ca="1" si="745"/>
        <v>0</v>
      </c>
      <c r="AE398" s="4">
        <f t="shared" ca="1" si="745"/>
        <v>0</v>
      </c>
      <c r="AF398" s="4">
        <f t="shared" ca="1" si="745"/>
        <v>0</v>
      </c>
      <c r="AG398" s="4">
        <f t="shared" ca="1" si="745"/>
        <v>0</v>
      </c>
      <c r="AH398" s="4">
        <f t="shared" ca="1" si="745"/>
        <v>0</v>
      </c>
      <c r="AI398" s="4">
        <f t="shared" ca="1" si="745"/>
        <v>0</v>
      </c>
      <c r="AJ398" s="4">
        <f t="shared" ca="1" si="745"/>
        <v>0</v>
      </c>
      <c r="AK398" s="4">
        <f t="shared" ca="1" si="745"/>
        <v>0</v>
      </c>
      <c r="AL398" s="4">
        <f t="shared" ca="1" si="745"/>
        <v>0</v>
      </c>
      <c r="AM398" s="4">
        <f t="shared" ca="1" si="745"/>
        <v>0</v>
      </c>
      <c r="AN398" s="4">
        <f t="shared" ca="1" si="745"/>
        <v>0</v>
      </c>
      <c r="AO398" s="4">
        <f t="shared" ca="1" si="745"/>
        <v>0</v>
      </c>
      <c r="AP398" s="4">
        <f t="shared" ca="1" si="745"/>
        <v>0</v>
      </c>
      <c r="AQ398" s="4">
        <f t="shared" ca="1" si="745"/>
        <v>0</v>
      </c>
      <c r="AR398" s="4">
        <f t="shared" ca="1" si="745"/>
        <v>0</v>
      </c>
      <c r="AS398" s="4">
        <f t="shared" ca="1" si="745"/>
        <v>0</v>
      </c>
      <c r="AT398" s="4">
        <f t="shared" ca="1" si="745"/>
        <v>0</v>
      </c>
      <c r="AU398" s="4">
        <f t="shared" ca="1" si="745"/>
        <v>0</v>
      </c>
      <c r="AV398" s="4">
        <f t="shared" ca="1" si="745"/>
        <v>0</v>
      </c>
      <c r="AW398" s="4">
        <f t="shared" ca="1" si="745"/>
        <v>0</v>
      </c>
      <c r="AX398" s="4">
        <f t="shared" ca="1" si="745"/>
        <v>0</v>
      </c>
      <c r="AY398" s="4">
        <f t="shared" ca="1" si="745"/>
        <v>0</v>
      </c>
      <c r="AZ398" s="4">
        <f t="shared" ca="1" si="745"/>
        <v>0</v>
      </c>
      <c r="BA398" s="4">
        <f t="shared" ca="1" si="745"/>
        <v>0</v>
      </c>
      <c r="BB398" s="4">
        <f t="shared" ca="1" si="745"/>
        <v>0</v>
      </c>
      <c r="BC398" s="4">
        <f t="shared" ca="1" si="745"/>
        <v>0</v>
      </c>
      <c r="BD398" s="4">
        <f t="shared" ca="1" si="745"/>
        <v>0</v>
      </c>
      <c r="BE398" s="4">
        <f t="shared" ca="1" si="745"/>
        <v>0</v>
      </c>
      <c r="BF398" s="4">
        <f t="shared" ca="1" si="745"/>
        <v>0</v>
      </c>
      <c r="BG398" s="4">
        <f t="shared" ca="1" si="745"/>
        <v>0</v>
      </c>
      <c r="BH398" s="4">
        <f t="shared" ca="1" si="745"/>
        <v>0</v>
      </c>
      <c r="BI398" s="4">
        <f t="shared" ca="1" si="745"/>
        <v>0</v>
      </c>
      <c r="BJ398" s="4">
        <f t="shared" ca="1" si="745"/>
        <v>0</v>
      </c>
      <c r="BK398" s="4">
        <f t="shared" ca="1" si="745"/>
        <v>0</v>
      </c>
      <c r="BL398" s="4">
        <f t="shared" ca="1" si="745"/>
        <v>0</v>
      </c>
      <c r="BM398" s="4">
        <f t="shared" ca="1" si="745"/>
        <v>0</v>
      </c>
      <c r="BN398" s="4">
        <f t="shared" ca="1" si="745"/>
        <v>0</v>
      </c>
      <c r="BO398" s="4">
        <f t="shared" ca="1" si="745"/>
        <v>0</v>
      </c>
      <c r="BP398" s="4">
        <f t="shared" ref="BP398:EA398" ca="1" si="746">IF(OR($B$389="y",$B$389="Y"),$M116*BP385/(BP297+1E-36),BP385/(BP297+1E-36))</f>
        <v>0</v>
      </c>
      <c r="BQ398" s="4">
        <f t="shared" ca="1" si="746"/>
        <v>0</v>
      </c>
      <c r="BR398" s="4">
        <f t="shared" ca="1" si="746"/>
        <v>0</v>
      </c>
      <c r="BS398" s="4">
        <f t="shared" ca="1" si="746"/>
        <v>0</v>
      </c>
      <c r="BT398" s="4">
        <f t="shared" ca="1" si="746"/>
        <v>0</v>
      </c>
      <c r="BU398" s="4">
        <f t="shared" ca="1" si="746"/>
        <v>0</v>
      </c>
      <c r="BV398" s="4">
        <f t="shared" ca="1" si="746"/>
        <v>0</v>
      </c>
      <c r="BW398" s="4">
        <f t="shared" ca="1" si="746"/>
        <v>0</v>
      </c>
      <c r="BX398" s="4">
        <f t="shared" ca="1" si="746"/>
        <v>0</v>
      </c>
      <c r="BY398" s="4">
        <f t="shared" ca="1" si="746"/>
        <v>0</v>
      </c>
      <c r="BZ398" s="4">
        <f t="shared" ca="1" si="746"/>
        <v>0</v>
      </c>
      <c r="CA398" s="4">
        <f t="shared" ca="1" si="746"/>
        <v>0</v>
      </c>
      <c r="CB398" s="4">
        <f t="shared" ca="1" si="746"/>
        <v>0</v>
      </c>
      <c r="CC398" s="4">
        <f t="shared" ca="1" si="746"/>
        <v>0</v>
      </c>
      <c r="CD398" s="4">
        <f t="shared" ca="1" si="746"/>
        <v>0</v>
      </c>
      <c r="CE398" s="4">
        <f t="shared" ca="1" si="746"/>
        <v>0</v>
      </c>
      <c r="CF398" s="4">
        <f t="shared" ca="1" si="746"/>
        <v>0</v>
      </c>
      <c r="CG398" s="4">
        <f t="shared" ca="1" si="746"/>
        <v>0</v>
      </c>
      <c r="CH398" s="4">
        <f t="shared" ca="1" si="746"/>
        <v>0</v>
      </c>
      <c r="CI398" s="4">
        <f t="shared" ca="1" si="746"/>
        <v>0</v>
      </c>
      <c r="CJ398" s="4">
        <f t="shared" ca="1" si="746"/>
        <v>0</v>
      </c>
      <c r="CK398" s="4">
        <f t="shared" ca="1" si="746"/>
        <v>0</v>
      </c>
      <c r="CL398" s="4">
        <f t="shared" ca="1" si="746"/>
        <v>0</v>
      </c>
      <c r="CM398" s="4">
        <f t="shared" ca="1" si="746"/>
        <v>0</v>
      </c>
      <c r="CN398" s="4">
        <f t="shared" ca="1" si="746"/>
        <v>0</v>
      </c>
      <c r="CO398" s="4">
        <f t="shared" ca="1" si="746"/>
        <v>0</v>
      </c>
      <c r="CP398" s="4">
        <f t="shared" ca="1" si="746"/>
        <v>0</v>
      </c>
      <c r="CQ398" s="4">
        <f t="shared" ca="1" si="746"/>
        <v>0</v>
      </c>
      <c r="CR398" s="4">
        <f t="shared" ca="1" si="746"/>
        <v>0</v>
      </c>
      <c r="CS398" s="4">
        <f t="shared" ca="1" si="746"/>
        <v>0</v>
      </c>
      <c r="CT398" s="4">
        <f t="shared" ca="1" si="746"/>
        <v>0</v>
      </c>
      <c r="CU398" s="4">
        <f t="shared" ca="1" si="746"/>
        <v>0</v>
      </c>
      <c r="CV398" s="4">
        <f t="shared" ca="1" si="746"/>
        <v>0</v>
      </c>
      <c r="CW398" s="4">
        <f t="shared" ca="1" si="746"/>
        <v>0</v>
      </c>
      <c r="CX398" s="4">
        <f t="shared" ca="1" si="746"/>
        <v>0</v>
      </c>
      <c r="CY398" s="4">
        <f t="shared" ca="1" si="746"/>
        <v>0</v>
      </c>
      <c r="CZ398" s="4">
        <f t="shared" ca="1" si="746"/>
        <v>0</v>
      </c>
      <c r="DA398" s="4">
        <f t="shared" ca="1" si="746"/>
        <v>0</v>
      </c>
      <c r="DB398" s="4">
        <f t="shared" ca="1" si="746"/>
        <v>0</v>
      </c>
      <c r="DC398" s="4">
        <f t="shared" ca="1" si="746"/>
        <v>0</v>
      </c>
      <c r="DD398" s="4">
        <f t="shared" ca="1" si="746"/>
        <v>0</v>
      </c>
      <c r="DE398" s="4">
        <f t="shared" ca="1" si="746"/>
        <v>0</v>
      </c>
      <c r="DF398" s="4">
        <f t="shared" ca="1" si="746"/>
        <v>0</v>
      </c>
      <c r="DG398" s="4">
        <f t="shared" ca="1" si="746"/>
        <v>0</v>
      </c>
      <c r="DH398" s="4">
        <f t="shared" ca="1" si="746"/>
        <v>0</v>
      </c>
      <c r="DI398" s="4">
        <f t="shared" ca="1" si="746"/>
        <v>0</v>
      </c>
      <c r="DJ398" s="4">
        <f t="shared" ca="1" si="746"/>
        <v>0</v>
      </c>
      <c r="DK398" s="4">
        <f t="shared" ca="1" si="746"/>
        <v>0</v>
      </c>
      <c r="DL398" s="4">
        <f t="shared" ca="1" si="746"/>
        <v>0</v>
      </c>
      <c r="DM398" s="4">
        <f t="shared" ca="1" si="746"/>
        <v>0</v>
      </c>
      <c r="DN398" s="4">
        <f t="shared" ca="1" si="746"/>
        <v>0</v>
      </c>
      <c r="DO398" s="4">
        <f t="shared" ca="1" si="746"/>
        <v>0</v>
      </c>
      <c r="DP398" s="4">
        <f t="shared" ca="1" si="746"/>
        <v>0</v>
      </c>
      <c r="DQ398" s="4">
        <f t="shared" ca="1" si="746"/>
        <v>0</v>
      </c>
      <c r="DR398" s="4">
        <f t="shared" ca="1" si="746"/>
        <v>0</v>
      </c>
      <c r="DS398" s="4">
        <f t="shared" ca="1" si="746"/>
        <v>0</v>
      </c>
      <c r="DT398" s="4">
        <f t="shared" ca="1" si="746"/>
        <v>0</v>
      </c>
      <c r="DU398" s="4">
        <f t="shared" ca="1" si="746"/>
        <v>0</v>
      </c>
      <c r="DV398" s="4">
        <f t="shared" ca="1" si="746"/>
        <v>0</v>
      </c>
      <c r="DW398" s="4">
        <f t="shared" ca="1" si="746"/>
        <v>0</v>
      </c>
      <c r="DX398" s="4">
        <f t="shared" ca="1" si="746"/>
        <v>0</v>
      </c>
      <c r="DY398" s="4">
        <f t="shared" ca="1" si="746"/>
        <v>0</v>
      </c>
      <c r="DZ398" s="4">
        <f t="shared" ca="1" si="746"/>
        <v>0</v>
      </c>
      <c r="EA398" s="4">
        <f t="shared" ca="1" si="746"/>
        <v>0</v>
      </c>
      <c r="EB398" s="4">
        <f t="shared" ref="EB398:GM398" ca="1" si="747">IF(OR($B$389="y",$B$389="Y"),$M116*EB385/(EB297+1E-36),EB385/(EB297+1E-36))</f>
        <v>0</v>
      </c>
      <c r="EC398" s="4">
        <f t="shared" ca="1" si="747"/>
        <v>0</v>
      </c>
      <c r="ED398" s="4">
        <f t="shared" ca="1" si="747"/>
        <v>0</v>
      </c>
      <c r="EE398" s="4">
        <f t="shared" ca="1" si="747"/>
        <v>0</v>
      </c>
      <c r="EF398" s="4">
        <f t="shared" ca="1" si="747"/>
        <v>0</v>
      </c>
      <c r="EG398" s="4">
        <f t="shared" ca="1" si="747"/>
        <v>0</v>
      </c>
      <c r="EH398" s="4">
        <f t="shared" ca="1" si="747"/>
        <v>0</v>
      </c>
      <c r="EI398" s="4">
        <f t="shared" ca="1" si="747"/>
        <v>0</v>
      </c>
      <c r="EJ398" s="4">
        <f t="shared" ca="1" si="747"/>
        <v>0</v>
      </c>
      <c r="EK398" s="4">
        <f t="shared" ca="1" si="747"/>
        <v>0</v>
      </c>
      <c r="EL398" s="4">
        <f t="shared" ca="1" si="747"/>
        <v>0</v>
      </c>
      <c r="EM398" s="4">
        <f t="shared" ca="1" si="747"/>
        <v>0</v>
      </c>
      <c r="EN398" s="4">
        <f t="shared" ca="1" si="747"/>
        <v>0</v>
      </c>
      <c r="EO398" s="4">
        <f t="shared" ca="1" si="747"/>
        <v>0</v>
      </c>
      <c r="EP398" s="4">
        <f t="shared" ca="1" si="747"/>
        <v>0</v>
      </c>
      <c r="EQ398" s="4">
        <f t="shared" ca="1" si="747"/>
        <v>0</v>
      </c>
      <c r="ER398" s="4">
        <f t="shared" ca="1" si="747"/>
        <v>0</v>
      </c>
      <c r="ES398" s="4">
        <f t="shared" ca="1" si="747"/>
        <v>0</v>
      </c>
      <c r="ET398" s="4">
        <f t="shared" ca="1" si="747"/>
        <v>0</v>
      </c>
      <c r="EU398" s="4">
        <f t="shared" ca="1" si="747"/>
        <v>0</v>
      </c>
      <c r="EV398" s="4">
        <f t="shared" ca="1" si="747"/>
        <v>0</v>
      </c>
      <c r="EW398" s="4">
        <f t="shared" ca="1" si="747"/>
        <v>0</v>
      </c>
      <c r="EX398" s="4">
        <f t="shared" ca="1" si="747"/>
        <v>0</v>
      </c>
      <c r="EY398" s="4">
        <f t="shared" ca="1" si="747"/>
        <v>0</v>
      </c>
      <c r="EZ398" s="4">
        <f t="shared" ca="1" si="747"/>
        <v>0</v>
      </c>
      <c r="FA398" s="4">
        <f t="shared" ca="1" si="747"/>
        <v>0</v>
      </c>
      <c r="FB398" s="4">
        <f t="shared" ca="1" si="747"/>
        <v>0</v>
      </c>
      <c r="FC398" s="4">
        <f t="shared" ca="1" si="747"/>
        <v>0</v>
      </c>
      <c r="FD398" s="4">
        <f t="shared" ca="1" si="747"/>
        <v>0</v>
      </c>
      <c r="FE398" s="4">
        <f t="shared" ca="1" si="747"/>
        <v>0</v>
      </c>
      <c r="FF398" s="4">
        <f t="shared" ca="1" si="747"/>
        <v>0</v>
      </c>
      <c r="FG398" s="4">
        <f t="shared" ca="1" si="747"/>
        <v>0</v>
      </c>
      <c r="FH398" s="4">
        <f t="shared" ca="1" si="747"/>
        <v>0</v>
      </c>
      <c r="FI398" s="4">
        <f t="shared" ca="1" si="747"/>
        <v>0</v>
      </c>
      <c r="FJ398" s="4">
        <f t="shared" ca="1" si="747"/>
        <v>0</v>
      </c>
      <c r="FK398" s="4">
        <f t="shared" ca="1" si="747"/>
        <v>0</v>
      </c>
      <c r="FL398" s="4">
        <f t="shared" ca="1" si="747"/>
        <v>0</v>
      </c>
      <c r="FM398" s="4">
        <f t="shared" ca="1" si="747"/>
        <v>0</v>
      </c>
      <c r="FN398" s="4">
        <f t="shared" ca="1" si="747"/>
        <v>0</v>
      </c>
      <c r="FO398" s="4">
        <f t="shared" ca="1" si="747"/>
        <v>0</v>
      </c>
      <c r="FP398" s="4">
        <f t="shared" ca="1" si="747"/>
        <v>0</v>
      </c>
      <c r="FQ398" s="4">
        <f t="shared" ca="1" si="747"/>
        <v>0</v>
      </c>
      <c r="FR398" s="4">
        <f t="shared" ca="1" si="747"/>
        <v>0</v>
      </c>
      <c r="FS398" s="4">
        <f t="shared" ca="1" si="747"/>
        <v>0</v>
      </c>
      <c r="FT398" s="4">
        <f t="shared" ca="1" si="747"/>
        <v>0</v>
      </c>
      <c r="FU398" s="4">
        <f t="shared" ca="1" si="747"/>
        <v>0</v>
      </c>
      <c r="FV398" s="4">
        <f t="shared" ca="1" si="747"/>
        <v>0</v>
      </c>
      <c r="FW398" s="4">
        <f t="shared" ca="1" si="747"/>
        <v>0</v>
      </c>
      <c r="FX398" s="4">
        <f t="shared" ca="1" si="747"/>
        <v>0</v>
      </c>
      <c r="FY398" s="4">
        <f t="shared" ca="1" si="747"/>
        <v>0</v>
      </c>
      <c r="FZ398" s="4">
        <f t="shared" ca="1" si="747"/>
        <v>0</v>
      </c>
      <c r="GA398" s="4">
        <f t="shared" ca="1" si="747"/>
        <v>0</v>
      </c>
      <c r="GB398" s="4">
        <f t="shared" ca="1" si="747"/>
        <v>0</v>
      </c>
      <c r="GC398" s="4">
        <f t="shared" ca="1" si="747"/>
        <v>0</v>
      </c>
      <c r="GD398" s="4">
        <f t="shared" ca="1" si="747"/>
        <v>0</v>
      </c>
      <c r="GE398" s="4">
        <f t="shared" ca="1" si="747"/>
        <v>0</v>
      </c>
      <c r="GF398" s="4">
        <f t="shared" ca="1" si="747"/>
        <v>0</v>
      </c>
      <c r="GG398" s="4">
        <f t="shared" ca="1" si="747"/>
        <v>0</v>
      </c>
      <c r="GH398" s="4">
        <f t="shared" ca="1" si="747"/>
        <v>0</v>
      </c>
      <c r="GI398" s="4">
        <f t="shared" ca="1" si="747"/>
        <v>0</v>
      </c>
      <c r="GJ398" s="4">
        <f t="shared" ca="1" si="747"/>
        <v>0</v>
      </c>
      <c r="GK398" s="4">
        <f t="shared" ca="1" si="747"/>
        <v>0</v>
      </c>
      <c r="GL398" s="4">
        <f t="shared" ca="1" si="747"/>
        <v>0</v>
      </c>
      <c r="GM398" s="4">
        <f t="shared" ca="1" si="747"/>
        <v>0</v>
      </c>
      <c r="GN398" s="4">
        <f t="shared" ref="GN398:IV398" ca="1" si="748">IF(OR($B$389="y",$B$389="Y"),$M116*GN385/(GN297+1E-36),GN385/(GN297+1E-36))</f>
        <v>0</v>
      </c>
      <c r="GO398" s="4">
        <f t="shared" ca="1" si="748"/>
        <v>0</v>
      </c>
      <c r="GP398" s="4">
        <f t="shared" ca="1" si="748"/>
        <v>0</v>
      </c>
      <c r="GQ398" s="4">
        <f t="shared" ca="1" si="748"/>
        <v>0</v>
      </c>
      <c r="GR398" s="4">
        <f t="shared" ca="1" si="748"/>
        <v>0</v>
      </c>
      <c r="GS398" s="4">
        <f t="shared" ca="1" si="748"/>
        <v>0</v>
      </c>
      <c r="GT398" s="4">
        <f t="shared" ca="1" si="748"/>
        <v>0</v>
      </c>
      <c r="GU398" s="4">
        <f t="shared" ca="1" si="748"/>
        <v>0</v>
      </c>
      <c r="GV398" s="4">
        <f t="shared" ca="1" si="748"/>
        <v>0</v>
      </c>
      <c r="GW398" s="4">
        <f t="shared" ca="1" si="748"/>
        <v>0</v>
      </c>
      <c r="GX398" s="4">
        <f t="shared" ca="1" si="748"/>
        <v>0</v>
      </c>
      <c r="GY398" s="4">
        <f t="shared" ca="1" si="748"/>
        <v>0</v>
      </c>
      <c r="GZ398" s="4">
        <f t="shared" ca="1" si="748"/>
        <v>0</v>
      </c>
      <c r="HA398" s="4">
        <f t="shared" ca="1" si="748"/>
        <v>0</v>
      </c>
      <c r="HB398" s="4">
        <f t="shared" ca="1" si="748"/>
        <v>0</v>
      </c>
      <c r="HC398" s="4">
        <f t="shared" ca="1" si="748"/>
        <v>0</v>
      </c>
      <c r="HD398" s="4">
        <f t="shared" ca="1" si="748"/>
        <v>0</v>
      </c>
      <c r="HE398" s="4">
        <f t="shared" ca="1" si="748"/>
        <v>0</v>
      </c>
      <c r="HF398" s="4">
        <f t="shared" ca="1" si="748"/>
        <v>0</v>
      </c>
      <c r="HG398" s="4">
        <f t="shared" ca="1" si="748"/>
        <v>0</v>
      </c>
      <c r="HH398" s="4">
        <f t="shared" ca="1" si="748"/>
        <v>0</v>
      </c>
      <c r="HI398" s="4">
        <f t="shared" ca="1" si="748"/>
        <v>0</v>
      </c>
      <c r="HJ398" s="4">
        <f t="shared" ca="1" si="748"/>
        <v>0</v>
      </c>
      <c r="HK398" s="4">
        <f t="shared" ca="1" si="748"/>
        <v>0</v>
      </c>
      <c r="HL398" s="4">
        <f t="shared" ca="1" si="748"/>
        <v>0</v>
      </c>
      <c r="HM398" s="4">
        <f t="shared" ca="1" si="748"/>
        <v>0</v>
      </c>
      <c r="HN398" s="4">
        <f t="shared" ca="1" si="748"/>
        <v>0</v>
      </c>
      <c r="HO398" s="4">
        <f t="shared" ca="1" si="748"/>
        <v>0</v>
      </c>
      <c r="HP398" s="4">
        <f t="shared" ca="1" si="748"/>
        <v>0</v>
      </c>
      <c r="HQ398" s="4">
        <f t="shared" ca="1" si="748"/>
        <v>0</v>
      </c>
      <c r="HR398" s="4">
        <f t="shared" ca="1" si="748"/>
        <v>0</v>
      </c>
      <c r="HS398" s="4">
        <f t="shared" ca="1" si="748"/>
        <v>0</v>
      </c>
      <c r="HT398" s="4">
        <f t="shared" ca="1" si="748"/>
        <v>0</v>
      </c>
      <c r="HU398" s="4">
        <f t="shared" ca="1" si="748"/>
        <v>0</v>
      </c>
      <c r="HV398" s="4">
        <f t="shared" ca="1" si="748"/>
        <v>0</v>
      </c>
      <c r="HW398" s="4">
        <f t="shared" ca="1" si="748"/>
        <v>0</v>
      </c>
      <c r="HX398" s="4">
        <f t="shared" ca="1" si="748"/>
        <v>0</v>
      </c>
      <c r="HY398" s="4">
        <f t="shared" ca="1" si="748"/>
        <v>0</v>
      </c>
      <c r="HZ398" s="4">
        <f t="shared" ca="1" si="748"/>
        <v>0</v>
      </c>
      <c r="IA398" s="4">
        <f t="shared" ca="1" si="748"/>
        <v>0</v>
      </c>
      <c r="IB398" s="4">
        <f t="shared" ca="1" si="748"/>
        <v>0</v>
      </c>
      <c r="IC398" s="4">
        <f t="shared" ca="1" si="748"/>
        <v>0</v>
      </c>
      <c r="ID398" s="4">
        <f t="shared" ca="1" si="748"/>
        <v>0</v>
      </c>
      <c r="IE398" s="4">
        <f t="shared" ca="1" si="748"/>
        <v>0</v>
      </c>
      <c r="IF398" s="4">
        <f t="shared" ca="1" si="748"/>
        <v>0</v>
      </c>
      <c r="IG398" s="4">
        <f t="shared" ca="1" si="748"/>
        <v>0</v>
      </c>
      <c r="IH398" s="4">
        <f t="shared" ca="1" si="748"/>
        <v>0</v>
      </c>
      <c r="II398" s="4">
        <f t="shared" ca="1" si="748"/>
        <v>0</v>
      </c>
      <c r="IJ398" s="4">
        <f t="shared" ca="1" si="748"/>
        <v>0</v>
      </c>
      <c r="IK398" s="4">
        <f t="shared" ca="1" si="748"/>
        <v>0</v>
      </c>
      <c r="IL398" s="4">
        <f t="shared" ca="1" si="748"/>
        <v>0</v>
      </c>
      <c r="IM398" s="4">
        <f t="shared" ca="1" si="748"/>
        <v>0</v>
      </c>
      <c r="IN398" s="4">
        <f t="shared" ca="1" si="748"/>
        <v>0</v>
      </c>
      <c r="IO398" s="4">
        <f t="shared" ca="1" si="748"/>
        <v>0</v>
      </c>
      <c r="IP398" s="4">
        <f t="shared" ca="1" si="748"/>
        <v>0</v>
      </c>
      <c r="IQ398" s="4">
        <f t="shared" ca="1" si="748"/>
        <v>0</v>
      </c>
      <c r="IR398" s="4">
        <f t="shared" ca="1" si="748"/>
        <v>0</v>
      </c>
      <c r="IS398" s="4">
        <f t="shared" ca="1" si="748"/>
        <v>0</v>
      </c>
      <c r="IT398" s="4">
        <f t="shared" ca="1" si="748"/>
        <v>0</v>
      </c>
      <c r="IU398" s="4">
        <f t="shared" ca="1" si="748"/>
        <v>0</v>
      </c>
      <c r="IV398" s="4">
        <f t="shared" ca="1" si="748"/>
        <v>0</v>
      </c>
    </row>
    <row r="399" spans="1:256" x14ac:dyDescent="0.15">
      <c r="A399" s="24" t="s">
        <v>197</v>
      </c>
      <c r="B399" s="2" t="s">
        <v>6</v>
      </c>
      <c r="C399" s="4"/>
      <c r="D399" s="4">
        <f t="shared" ref="D399:BO399" ca="1" si="749">IF(OR($B$389="y",$B$389="Y"),$M117*D386/(D298+1E-36),D386/(D298+1E-36))</f>
        <v>0</v>
      </c>
      <c r="E399" s="4">
        <f t="shared" ca="1" si="749"/>
        <v>0</v>
      </c>
      <c r="F399" s="4">
        <f t="shared" ca="1" si="749"/>
        <v>0</v>
      </c>
      <c r="G399" s="4">
        <f t="shared" ca="1" si="749"/>
        <v>0</v>
      </c>
      <c r="H399" s="4">
        <f t="shared" ca="1" si="749"/>
        <v>0</v>
      </c>
      <c r="I399" s="4">
        <f t="shared" ca="1" si="749"/>
        <v>0</v>
      </c>
      <c r="J399" s="4">
        <f t="shared" ca="1" si="749"/>
        <v>0</v>
      </c>
      <c r="K399" s="4">
        <f t="shared" ca="1" si="749"/>
        <v>0</v>
      </c>
      <c r="L399" s="4">
        <f t="shared" ca="1" si="749"/>
        <v>0</v>
      </c>
      <c r="M399" s="4">
        <f t="shared" ca="1" si="749"/>
        <v>0</v>
      </c>
      <c r="N399" s="4">
        <f t="shared" ca="1" si="749"/>
        <v>0</v>
      </c>
      <c r="O399" s="4">
        <f t="shared" ca="1" si="749"/>
        <v>0</v>
      </c>
      <c r="P399" s="4">
        <f t="shared" ca="1" si="749"/>
        <v>0</v>
      </c>
      <c r="Q399" s="4">
        <f t="shared" ca="1" si="749"/>
        <v>0</v>
      </c>
      <c r="R399" s="4">
        <f t="shared" ca="1" si="749"/>
        <v>0</v>
      </c>
      <c r="S399" s="4">
        <f t="shared" ca="1" si="749"/>
        <v>0</v>
      </c>
      <c r="T399" s="4">
        <f t="shared" ca="1" si="749"/>
        <v>0</v>
      </c>
      <c r="U399" s="4">
        <f t="shared" ca="1" si="749"/>
        <v>0</v>
      </c>
      <c r="V399" s="4">
        <f t="shared" ca="1" si="749"/>
        <v>0</v>
      </c>
      <c r="W399" s="4">
        <f t="shared" ca="1" si="749"/>
        <v>0</v>
      </c>
      <c r="X399" s="4">
        <f t="shared" ca="1" si="749"/>
        <v>0</v>
      </c>
      <c r="Y399" s="4">
        <f t="shared" ca="1" si="749"/>
        <v>0</v>
      </c>
      <c r="Z399" s="4">
        <f t="shared" ca="1" si="749"/>
        <v>0</v>
      </c>
      <c r="AA399" s="4">
        <f t="shared" ca="1" si="749"/>
        <v>0</v>
      </c>
      <c r="AB399" s="4">
        <f t="shared" ca="1" si="749"/>
        <v>0</v>
      </c>
      <c r="AC399" s="4">
        <f t="shared" ca="1" si="749"/>
        <v>0</v>
      </c>
      <c r="AD399" s="4">
        <f t="shared" ca="1" si="749"/>
        <v>0</v>
      </c>
      <c r="AE399" s="4">
        <f t="shared" ca="1" si="749"/>
        <v>0</v>
      </c>
      <c r="AF399" s="4">
        <f t="shared" ca="1" si="749"/>
        <v>0</v>
      </c>
      <c r="AG399" s="4">
        <f t="shared" ca="1" si="749"/>
        <v>0</v>
      </c>
      <c r="AH399" s="4">
        <f t="shared" ca="1" si="749"/>
        <v>0</v>
      </c>
      <c r="AI399" s="4">
        <f t="shared" ca="1" si="749"/>
        <v>0</v>
      </c>
      <c r="AJ399" s="4">
        <f t="shared" ca="1" si="749"/>
        <v>0</v>
      </c>
      <c r="AK399" s="4">
        <f t="shared" ca="1" si="749"/>
        <v>0</v>
      </c>
      <c r="AL399" s="4">
        <f t="shared" ca="1" si="749"/>
        <v>0</v>
      </c>
      <c r="AM399" s="4">
        <f t="shared" ca="1" si="749"/>
        <v>0</v>
      </c>
      <c r="AN399" s="4">
        <f t="shared" ca="1" si="749"/>
        <v>0</v>
      </c>
      <c r="AO399" s="4">
        <f t="shared" ca="1" si="749"/>
        <v>0</v>
      </c>
      <c r="AP399" s="4">
        <f t="shared" ca="1" si="749"/>
        <v>0</v>
      </c>
      <c r="AQ399" s="4">
        <f t="shared" ca="1" si="749"/>
        <v>0</v>
      </c>
      <c r="AR399" s="4">
        <f t="shared" ca="1" si="749"/>
        <v>0</v>
      </c>
      <c r="AS399" s="4">
        <f t="shared" ca="1" si="749"/>
        <v>0</v>
      </c>
      <c r="AT399" s="4">
        <f t="shared" ca="1" si="749"/>
        <v>0</v>
      </c>
      <c r="AU399" s="4">
        <f t="shared" ca="1" si="749"/>
        <v>0</v>
      </c>
      <c r="AV399" s="4">
        <f t="shared" ca="1" si="749"/>
        <v>0</v>
      </c>
      <c r="AW399" s="4">
        <f t="shared" ca="1" si="749"/>
        <v>0</v>
      </c>
      <c r="AX399" s="4">
        <f t="shared" ca="1" si="749"/>
        <v>0</v>
      </c>
      <c r="AY399" s="4">
        <f t="shared" ca="1" si="749"/>
        <v>0</v>
      </c>
      <c r="AZ399" s="4">
        <f t="shared" ca="1" si="749"/>
        <v>0</v>
      </c>
      <c r="BA399" s="4">
        <f t="shared" ca="1" si="749"/>
        <v>0</v>
      </c>
      <c r="BB399" s="4">
        <f t="shared" ca="1" si="749"/>
        <v>0</v>
      </c>
      <c r="BC399" s="4">
        <f t="shared" ca="1" si="749"/>
        <v>0</v>
      </c>
      <c r="BD399" s="4">
        <f t="shared" ca="1" si="749"/>
        <v>0</v>
      </c>
      <c r="BE399" s="4">
        <f t="shared" ca="1" si="749"/>
        <v>0</v>
      </c>
      <c r="BF399" s="4">
        <f t="shared" ca="1" si="749"/>
        <v>0</v>
      </c>
      <c r="BG399" s="4">
        <f t="shared" ca="1" si="749"/>
        <v>0</v>
      </c>
      <c r="BH399" s="4">
        <f t="shared" ca="1" si="749"/>
        <v>0</v>
      </c>
      <c r="BI399" s="4">
        <f t="shared" ca="1" si="749"/>
        <v>0</v>
      </c>
      <c r="BJ399" s="4">
        <f t="shared" ca="1" si="749"/>
        <v>0</v>
      </c>
      <c r="BK399" s="4">
        <f t="shared" ca="1" si="749"/>
        <v>0</v>
      </c>
      <c r="BL399" s="4">
        <f t="shared" ca="1" si="749"/>
        <v>0</v>
      </c>
      <c r="BM399" s="4">
        <f t="shared" ca="1" si="749"/>
        <v>0</v>
      </c>
      <c r="BN399" s="4">
        <f t="shared" ca="1" si="749"/>
        <v>0</v>
      </c>
      <c r="BO399" s="4">
        <f t="shared" ca="1" si="749"/>
        <v>0</v>
      </c>
      <c r="BP399" s="4">
        <f t="shared" ref="BP399:EA399" ca="1" si="750">IF(OR($B$389="y",$B$389="Y"),$M117*BP386/(BP298+1E-36),BP386/(BP298+1E-36))</f>
        <v>0</v>
      </c>
      <c r="BQ399" s="4">
        <f t="shared" ca="1" si="750"/>
        <v>0</v>
      </c>
      <c r="BR399" s="4">
        <f t="shared" ca="1" si="750"/>
        <v>0</v>
      </c>
      <c r="BS399" s="4">
        <f t="shared" ca="1" si="750"/>
        <v>0</v>
      </c>
      <c r="BT399" s="4">
        <f t="shared" ca="1" si="750"/>
        <v>0</v>
      </c>
      <c r="BU399" s="4">
        <f t="shared" ca="1" si="750"/>
        <v>0</v>
      </c>
      <c r="BV399" s="4">
        <f t="shared" ca="1" si="750"/>
        <v>0</v>
      </c>
      <c r="BW399" s="4">
        <f t="shared" ca="1" si="750"/>
        <v>0</v>
      </c>
      <c r="BX399" s="4">
        <f t="shared" ca="1" si="750"/>
        <v>0</v>
      </c>
      <c r="BY399" s="4">
        <f t="shared" ca="1" si="750"/>
        <v>0</v>
      </c>
      <c r="BZ399" s="4">
        <f t="shared" ca="1" si="750"/>
        <v>0</v>
      </c>
      <c r="CA399" s="4">
        <f t="shared" ca="1" si="750"/>
        <v>0</v>
      </c>
      <c r="CB399" s="4">
        <f t="shared" ca="1" si="750"/>
        <v>0</v>
      </c>
      <c r="CC399" s="4">
        <f t="shared" ca="1" si="750"/>
        <v>0</v>
      </c>
      <c r="CD399" s="4">
        <f t="shared" ca="1" si="750"/>
        <v>0</v>
      </c>
      <c r="CE399" s="4">
        <f t="shared" ca="1" si="750"/>
        <v>0</v>
      </c>
      <c r="CF399" s="4">
        <f t="shared" ca="1" si="750"/>
        <v>0</v>
      </c>
      <c r="CG399" s="4">
        <f t="shared" ca="1" si="750"/>
        <v>0</v>
      </c>
      <c r="CH399" s="4">
        <f t="shared" ca="1" si="750"/>
        <v>0</v>
      </c>
      <c r="CI399" s="4">
        <f t="shared" ca="1" si="750"/>
        <v>0</v>
      </c>
      <c r="CJ399" s="4">
        <f t="shared" ca="1" si="750"/>
        <v>0</v>
      </c>
      <c r="CK399" s="4">
        <f t="shared" ca="1" si="750"/>
        <v>0</v>
      </c>
      <c r="CL399" s="4">
        <f t="shared" ca="1" si="750"/>
        <v>0</v>
      </c>
      <c r="CM399" s="4">
        <f t="shared" ca="1" si="750"/>
        <v>0</v>
      </c>
      <c r="CN399" s="4">
        <f t="shared" ca="1" si="750"/>
        <v>0</v>
      </c>
      <c r="CO399" s="4">
        <f t="shared" ca="1" si="750"/>
        <v>0</v>
      </c>
      <c r="CP399" s="4">
        <f t="shared" ca="1" si="750"/>
        <v>0</v>
      </c>
      <c r="CQ399" s="4">
        <f t="shared" ca="1" si="750"/>
        <v>0</v>
      </c>
      <c r="CR399" s="4">
        <f t="shared" ca="1" si="750"/>
        <v>0</v>
      </c>
      <c r="CS399" s="4">
        <f t="shared" ca="1" si="750"/>
        <v>0</v>
      </c>
      <c r="CT399" s="4">
        <f t="shared" ca="1" si="750"/>
        <v>0</v>
      </c>
      <c r="CU399" s="4">
        <f t="shared" ca="1" si="750"/>
        <v>0</v>
      </c>
      <c r="CV399" s="4">
        <f t="shared" ca="1" si="750"/>
        <v>0</v>
      </c>
      <c r="CW399" s="4">
        <f t="shared" ca="1" si="750"/>
        <v>0</v>
      </c>
      <c r="CX399" s="4">
        <f t="shared" ca="1" si="750"/>
        <v>0</v>
      </c>
      <c r="CY399" s="4">
        <f t="shared" ca="1" si="750"/>
        <v>0</v>
      </c>
      <c r="CZ399" s="4">
        <f t="shared" ca="1" si="750"/>
        <v>0</v>
      </c>
      <c r="DA399" s="4">
        <f t="shared" ca="1" si="750"/>
        <v>0</v>
      </c>
      <c r="DB399" s="4">
        <f t="shared" ca="1" si="750"/>
        <v>0</v>
      </c>
      <c r="DC399" s="4">
        <f t="shared" ca="1" si="750"/>
        <v>0</v>
      </c>
      <c r="DD399" s="4">
        <f t="shared" ca="1" si="750"/>
        <v>0</v>
      </c>
      <c r="DE399" s="4">
        <f t="shared" ca="1" si="750"/>
        <v>0</v>
      </c>
      <c r="DF399" s="4">
        <f t="shared" ca="1" si="750"/>
        <v>0</v>
      </c>
      <c r="DG399" s="4">
        <f t="shared" ca="1" si="750"/>
        <v>0</v>
      </c>
      <c r="DH399" s="4">
        <f t="shared" ca="1" si="750"/>
        <v>0</v>
      </c>
      <c r="DI399" s="4">
        <f t="shared" ca="1" si="750"/>
        <v>0</v>
      </c>
      <c r="DJ399" s="4">
        <f t="shared" ca="1" si="750"/>
        <v>0</v>
      </c>
      <c r="DK399" s="4">
        <f t="shared" ca="1" si="750"/>
        <v>0</v>
      </c>
      <c r="DL399" s="4">
        <f t="shared" ca="1" si="750"/>
        <v>0</v>
      </c>
      <c r="DM399" s="4">
        <f t="shared" ca="1" si="750"/>
        <v>0</v>
      </c>
      <c r="DN399" s="4">
        <f t="shared" ca="1" si="750"/>
        <v>0</v>
      </c>
      <c r="DO399" s="4">
        <f t="shared" ca="1" si="750"/>
        <v>0</v>
      </c>
      <c r="DP399" s="4">
        <f t="shared" ca="1" si="750"/>
        <v>0</v>
      </c>
      <c r="DQ399" s="4">
        <f t="shared" ca="1" si="750"/>
        <v>0</v>
      </c>
      <c r="DR399" s="4">
        <f t="shared" ca="1" si="750"/>
        <v>0</v>
      </c>
      <c r="DS399" s="4">
        <f t="shared" ca="1" si="750"/>
        <v>0</v>
      </c>
      <c r="DT399" s="4">
        <f t="shared" ca="1" si="750"/>
        <v>0</v>
      </c>
      <c r="DU399" s="4">
        <f t="shared" ca="1" si="750"/>
        <v>0</v>
      </c>
      <c r="DV399" s="4">
        <f t="shared" ca="1" si="750"/>
        <v>0</v>
      </c>
      <c r="DW399" s="4">
        <f t="shared" ca="1" si="750"/>
        <v>0</v>
      </c>
      <c r="DX399" s="4">
        <f t="shared" ca="1" si="750"/>
        <v>0</v>
      </c>
      <c r="DY399" s="4">
        <f t="shared" ca="1" si="750"/>
        <v>0</v>
      </c>
      <c r="DZ399" s="4">
        <f t="shared" ca="1" si="750"/>
        <v>0</v>
      </c>
      <c r="EA399" s="4">
        <f t="shared" ca="1" si="750"/>
        <v>0</v>
      </c>
      <c r="EB399" s="4">
        <f t="shared" ref="EB399:GM399" ca="1" si="751">IF(OR($B$389="y",$B$389="Y"),$M117*EB386/(EB298+1E-36),EB386/(EB298+1E-36))</f>
        <v>0</v>
      </c>
      <c r="EC399" s="4">
        <f t="shared" ca="1" si="751"/>
        <v>0</v>
      </c>
      <c r="ED399" s="4">
        <f t="shared" ca="1" si="751"/>
        <v>0</v>
      </c>
      <c r="EE399" s="4">
        <f t="shared" ca="1" si="751"/>
        <v>0</v>
      </c>
      <c r="EF399" s="4">
        <f t="shared" ca="1" si="751"/>
        <v>0</v>
      </c>
      <c r="EG399" s="4">
        <f t="shared" ca="1" si="751"/>
        <v>0</v>
      </c>
      <c r="EH399" s="4">
        <f t="shared" ca="1" si="751"/>
        <v>0</v>
      </c>
      <c r="EI399" s="4">
        <f t="shared" ca="1" si="751"/>
        <v>0</v>
      </c>
      <c r="EJ399" s="4">
        <f t="shared" ca="1" si="751"/>
        <v>0</v>
      </c>
      <c r="EK399" s="4">
        <f t="shared" ca="1" si="751"/>
        <v>0</v>
      </c>
      <c r="EL399" s="4">
        <f t="shared" ca="1" si="751"/>
        <v>0</v>
      </c>
      <c r="EM399" s="4">
        <f t="shared" ca="1" si="751"/>
        <v>0</v>
      </c>
      <c r="EN399" s="4">
        <f t="shared" ca="1" si="751"/>
        <v>0</v>
      </c>
      <c r="EO399" s="4">
        <f t="shared" ca="1" si="751"/>
        <v>0</v>
      </c>
      <c r="EP399" s="4">
        <f t="shared" ca="1" si="751"/>
        <v>0</v>
      </c>
      <c r="EQ399" s="4">
        <f t="shared" ca="1" si="751"/>
        <v>0</v>
      </c>
      <c r="ER399" s="4">
        <f t="shared" ca="1" si="751"/>
        <v>0</v>
      </c>
      <c r="ES399" s="4">
        <f t="shared" ca="1" si="751"/>
        <v>0</v>
      </c>
      <c r="ET399" s="4">
        <f t="shared" ca="1" si="751"/>
        <v>0</v>
      </c>
      <c r="EU399" s="4">
        <f t="shared" ca="1" si="751"/>
        <v>0</v>
      </c>
      <c r="EV399" s="4">
        <f t="shared" ca="1" si="751"/>
        <v>0</v>
      </c>
      <c r="EW399" s="4">
        <f t="shared" ca="1" si="751"/>
        <v>0</v>
      </c>
      <c r="EX399" s="4">
        <f t="shared" ca="1" si="751"/>
        <v>0</v>
      </c>
      <c r="EY399" s="4">
        <f t="shared" ca="1" si="751"/>
        <v>0</v>
      </c>
      <c r="EZ399" s="4">
        <f t="shared" ca="1" si="751"/>
        <v>0</v>
      </c>
      <c r="FA399" s="4">
        <f t="shared" ca="1" si="751"/>
        <v>0</v>
      </c>
      <c r="FB399" s="4">
        <f t="shared" ca="1" si="751"/>
        <v>0</v>
      </c>
      <c r="FC399" s="4">
        <f t="shared" ca="1" si="751"/>
        <v>0</v>
      </c>
      <c r="FD399" s="4">
        <f t="shared" ca="1" si="751"/>
        <v>0</v>
      </c>
      <c r="FE399" s="4">
        <f t="shared" ca="1" si="751"/>
        <v>0</v>
      </c>
      <c r="FF399" s="4">
        <f t="shared" ca="1" si="751"/>
        <v>0</v>
      </c>
      <c r="FG399" s="4">
        <f t="shared" ca="1" si="751"/>
        <v>0</v>
      </c>
      <c r="FH399" s="4">
        <f t="shared" ca="1" si="751"/>
        <v>0</v>
      </c>
      <c r="FI399" s="4">
        <f t="shared" ca="1" si="751"/>
        <v>0</v>
      </c>
      <c r="FJ399" s="4">
        <f t="shared" ca="1" si="751"/>
        <v>0</v>
      </c>
      <c r="FK399" s="4">
        <f t="shared" ca="1" si="751"/>
        <v>0</v>
      </c>
      <c r="FL399" s="4">
        <f t="shared" ca="1" si="751"/>
        <v>0</v>
      </c>
      <c r="FM399" s="4">
        <f t="shared" ca="1" si="751"/>
        <v>0</v>
      </c>
      <c r="FN399" s="4">
        <f t="shared" ca="1" si="751"/>
        <v>0</v>
      </c>
      <c r="FO399" s="4">
        <f t="shared" ca="1" si="751"/>
        <v>0</v>
      </c>
      <c r="FP399" s="4">
        <f t="shared" ca="1" si="751"/>
        <v>0</v>
      </c>
      <c r="FQ399" s="4">
        <f t="shared" ca="1" si="751"/>
        <v>0</v>
      </c>
      <c r="FR399" s="4">
        <f t="shared" ca="1" si="751"/>
        <v>0</v>
      </c>
      <c r="FS399" s="4">
        <f t="shared" ca="1" si="751"/>
        <v>0</v>
      </c>
      <c r="FT399" s="4">
        <f t="shared" ca="1" si="751"/>
        <v>0</v>
      </c>
      <c r="FU399" s="4">
        <f t="shared" ca="1" si="751"/>
        <v>0</v>
      </c>
      <c r="FV399" s="4">
        <f t="shared" ca="1" si="751"/>
        <v>0</v>
      </c>
      <c r="FW399" s="4">
        <f t="shared" ca="1" si="751"/>
        <v>0</v>
      </c>
      <c r="FX399" s="4">
        <f t="shared" ca="1" si="751"/>
        <v>0</v>
      </c>
      <c r="FY399" s="4">
        <f t="shared" ca="1" si="751"/>
        <v>0</v>
      </c>
      <c r="FZ399" s="4">
        <f t="shared" ca="1" si="751"/>
        <v>0</v>
      </c>
      <c r="GA399" s="4">
        <f t="shared" ca="1" si="751"/>
        <v>0</v>
      </c>
      <c r="GB399" s="4">
        <f t="shared" ca="1" si="751"/>
        <v>0</v>
      </c>
      <c r="GC399" s="4">
        <f t="shared" ca="1" si="751"/>
        <v>0</v>
      </c>
      <c r="GD399" s="4">
        <f t="shared" ca="1" si="751"/>
        <v>0</v>
      </c>
      <c r="GE399" s="4">
        <f t="shared" ca="1" si="751"/>
        <v>0</v>
      </c>
      <c r="GF399" s="4">
        <f t="shared" ca="1" si="751"/>
        <v>0</v>
      </c>
      <c r="GG399" s="4">
        <f t="shared" ca="1" si="751"/>
        <v>0</v>
      </c>
      <c r="GH399" s="4">
        <f t="shared" ca="1" si="751"/>
        <v>0</v>
      </c>
      <c r="GI399" s="4">
        <f t="shared" ca="1" si="751"/>
        <v>0</v>
      </c>
      <c r="GJ399" s="4">
        <f t="shared" ca="1" si="751"/>
        <v>0</v>
      </c>
      <c r="GK399" s="4">
        <f t="shared" ca="1" si="751"/>
        <v>0</v>
      </c>
      <c r="GL399" s="4">
        <f t="shared" ca="1" si="751"/>
        <v>0</v>
      </c>
      <c r="GM399" s="4">
        <f t="shared" ca="1" si="751"/>
        <v>0</v>
      </c>
      <c r="GN399" s="4">
        <f t="shared" ref="GN399:IV399" ca="1" si="752">IF(OR($B$389="y",$B$389="Y"),$M117*GN386/(GN298+1E-36),GN386/(GN298+1E-36))</f>
        <v>0</v>
      </c>
      <c r="GO399" s="4">
        <f t="shared" ca="1" si="752"/>
        <v>0</v>
      </c>
      <c r="GP399" s="4">
        <f t="shared" ca="1" si="752"/>
        <v>0</v>
      </c>
      <c r="GQ399" s="4">
        <f t="shared" ca="1" si="752"/>
        <v>0</v>
      </c>
      <c r="GR399" s="4">
        <f t="shared" ca="1" si="752"/>
        <v>0</v>
      </c>
      <c r="GS399" s="4">
        <f t="shared" ca="1" si="752"/>
        <v>0</v>
      </c>
      <c r="GT399" s="4">
        <f t="shared" ca="1" si="752"/>
        <v>0</v>
      </c>
      <c r="GU399" s="4">
        <f t="shared" ca="1" si="752"/>
        <v>0</v>
      </c>
      <c r="GV399" s="4">
        <f t="shared" ca="1" si="752"/>
        <v>0</v>
      </c>
      <c r="GW399" s="4">
        <f t="shared" ca="1" si="752"/>
        <v>0</v>
      </c>
      <c r="GX399" s="4">
        <f t="shared" ca="1" si="752"/>
        <v>0</v>
      </c>
      <c r="GY399" s="4">
        <f t="shared" ca="1" si="752"/>
        <v>0</v>
      </c>
      <c r="GZ399" s="4">
        <f t="shared" ca="1" si="752"/>
        <v>0</v>
      </c>
      <c r="HA399" s="4">
        <f t="shared" ca="1" si="752"/>
        <v>0</v>
      </c>
      <c r="HB399" s="4">
        <f t="shared" ca="1" si="752"/>
        <v>0</v>
      </c>
      <c r="HC399" s="4">
        <f t="shared" ca="1" si="752"/>
        <v>0</v>
      </c>
      <c r="HD399" s="4">
        <f t="shared" ca="1" si="752"/>
        <v>0</v>
      </c>
      <c r="HE399" s="4">
        <f t="shared" ca="1" si="752"/>
        <v>0</v>
      </c>
      <c r="HF399" s="4">
        <f t="shared" ca="1" si="752"/>
        <v>0</v>
      </c>
      <c r="HG399" s="4">
        <f t="shared" ca="1" si="752"/>
        <v>0</v>
      </c>
      <c r="HH399" s="4">
        <f t="shared" ca="1" si="752"/>
        <v>0</v>
      </c>
      <c r="HI399" s="4">
        <f t="shared" ca="1" si="752"/>
        <v>0</v>
      </c>
      <c r="HJ399" s="4">
        <f t="shared" ca="1" si="752"/>
        <v>0</v>
      </c>
      <c r="HK399" s="4">
        <f t="shared" ca="1" si="752"/>
        <v>0</v>
      </c>
      <c r="HL399" s="4">
        <f t="shared" ca="1" si="752"/>
        <v>0</v>
      </c>
      <c r="HM399" s="4">
        <f t="shared" ca="1" si="752"/>
        <v>0</v>
      </c>
      <c r="HN399" s="4">
        <f t="shared" ca="1" si="752"/>
        <v>0</v>
      </c>
      <c r="HO399" s="4">
        <f t="shared" ca="1" si="752"/>
        <v>0</v>
      </c>
      <c r="HP399" s="4">
        <f t="shared" ca="1" si="752"/>
        <v>0</v>
      </c>
      <c r="HQ399" s="4">
        <f t="shared" ca="1" si="752"/>
        <v>0</v>
      </c>
      <c r="HR399" s="4">
        <f t="shared" ca="1" si="752"/>
        <v>0</v>
      </c>
      <c r="HS399" s="4">
        <f t="shared" ca="1" si="752"/>
        <v>0</v>
      </c>
      <c r="HT399" s="4">
        <f t="shared" ca="1" si="752"/>
        <v>0</v>
      </c>
      <c r="HU399" s="4">
        <f t="shared" ca="1" si="752"/>
        <v>0</v>
      </c>
      <c r="HV399" s="4">
        <f t="shared" ca="1" si="752"/>
        <v>0</v>
      </c>
      <c r="HW399" s="4">
        <f t="shared" ca="1" si="752"/>
        <v>0</v>
      </c>
      <c r="HX399" s="4">
        <f t="shared" ca="1" si="752"/>
        <v>0</v>
      </c>
      <c r="HY399" s="4">
        <f t="shared" ca="1" si="752"/>
        <v>0</v>
      </c>
      <c r="HZ399" s="4">
        <f t="shared" ca="1" si="752"/>
        <v>0</v>
      </c>
      <c r="IA399" s="4">
        <f t="shared" ca="1" si="752"/>
        <v>0</v>
      </c>
      <c r="IB399" s="4">
        <f t="shared" ca="1" si="752"/>
        <v>0</v>
      </c>
      <c r="IC399" s="4">
        <f t="shared" ca="1" si="752"/>
        <v>0</v>
      </c>
      <c r="ID399" s="4">
        <f t="shared" ca="1" si="752"/>
        <v>0</v>
      </c>
      <c r="IE399" s="4">
        <f t="shared" ca="1" si="752"/>
        <v>0</v>
      </c>
      <c r="IF399" s="4">
        <f t="shared" ca="1" si="752"/>
        <v>0</v>
      </c>
      <c r="IG399" s="4">
        <f t="shared" ca="1" si="752"/>
        <v>0</v>
      </c>
      <c r="IH399" s="4">
        <f t="shared" ca="1" si="752"/>
        <v>0</v>
      </c>
      <c r="II399" s="4">
        <f t="shared" ca="1" si="752"/>
        <v>0</v>
      </c>
      <c r="IJ399" s="4">
        <f t="shared" ca="1" si="752"/>
        <v>0</v>
      </c>
      <c r="IK399" s="4">
        <f t="shared" ca="1" si="752"/>
        <v>0</v>
      </c>
      <c r="IL399" s="4">
        <f t="shared" ca="1" si="752"/>
        <v>0</v>
      </c>
      <c r="IM399" s="4">
        <f t="shared" ca="1" si="752"/>
        <v>0</v>
      </c>
      <c r="IN399" s="4">
        <f t="shared" ca="1" si="752"/>
        <v>0</v>
      </c>
      <c r="IO399" s="4">
        <f t="shared" ca="1" si="752"/>
        <v>0</v>
      </c>
      <c r="IP399" s="4">
        <f t="shared" ca="1" si="752"/>
        <v>0</v>
      </c>
      <c r="IQ399" s="4">
        <f t="shared" ca="1" si="752"/>
        <v>0</v>
      </c>
      <c r="IR399" s="4">
        <f t="shared" ca="1" si="752"/>
        <v>0</v>
      </c>
      <c r="IS399" s="4">
        <f t="shared" ca="1" si="752"/>
        <v>0</v>
      </c>
      <c r="IT399" s="4">
        <f t="shared" ca="1" si="752"/>
        <v>0</v>
      </c>
      <c r="IU399" s="4">
        <f t="shared" ca="1" si="752"/>
        <v>0</v>
      </c>
      <c r="IV399" s="4">
        <f t="shared" ca="1" si="752"/>
        <v>0</v>
      </c>
    </row>
    <row r="400" spans="1:256" x14ac:dyDescent="0.15">
      <c r="A400" s="2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row>
    <row r="401" spans="1:256" x14ac:dyDescent="0.15">
      <c r="A401" s="61" t="s">
        <v>268</v>
      </c>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row>
    <row r="402" spans="1:256" s="45" customFormat="1" x14ac:dyDescent="0.15">
      <c r="A402" s="62" t="s">
        <v>122</v>
      </c>
      <c r="B402" s="43" t="s">
        <v>10</v>
      </c>
      <c r="C402" s="44"/>
      <c r="D402" s="44">
        <f t="shared" ref="D402:BO402" ca="1" si="753">D208*D314</f>
        <v>135.4</v>
      </c>
      <c r="E402" s="44">
        <f t="shared" ca="1" si="753"/>
        <v>136.76127235639578</v>
      </c>
      <c r="F402" s="44">
        <f t="shared" ca="1" si="753"/>
        <v>138.13623055051895</v>
      </c>
      <c r="G402" s="44">
        <f t="shared" ca="1" si="753"/>
        <v>139.52501217581539</v>
      </c>
      <c r="H402" s="44">
        <f t="shared" ca="1" si="753"/>
        <v>140.92775620905559</v>
      </c>
      <c r="I402" s="44">
        <f t="shared" ca="1" si="753"/>
        <v>142.34460302424225</v>
      </c>
      <c r="J402" s="44">
        <f t="shared" ca="1" si="753"/>
        <v>143.77569440665755</v>
      </c>
      <c r="K402" s="44">
        <f t="shared" ca="1" si="753"/>
        <v>145.22117356705189</v>
      </c>
      <c r="L402" s="44">
        <f t="shared" ca="1" si="753"/>
        <v>146.68118515597493</v>
      </c>
      <c r="M402" s="44">
        <f t="shared" ca="1" si="753"/>
        <v>148.15587527825116</v>
      </c>
      <c r="N402" s="44">
        <f t="shared" ca="1" si="753"/>
        <v>149.64539150760052</v>
      </c>
      <c r="O402" s="44">
        <f t="shared" ca="1" si="753"/>
        <v>151.14988290140644</v>
      </c>
      <c r="P402" s="44">
        <f t="shared" ca="1" si="753"/>
        <v>152.66950001563205</v>
      </c>
      <c r="Q402" s="44">
        <f t="shared" ca="1" si="753"/>
        <v>154.20439491988643</v>
      </c>
      <c r="R402" s="44">
        <f t="shared" ca="1" si="753"/>
        <v>155.75472121264258</v>
      </c>
      <c r="S402" s="44">
        <f t="shared" ca="1" si="753"/>
        <v>157.32063403660786</v>
      </c>
      <c r="T402" s="44">
        <f t="shared" ca="1" si="753"/>
        <v>158.90229009424962</v>
      </c>
      <c r="U402" s="44">
        <f t="shared" ca="1" si="753"/>
        <v>160.49984766347626</v>
      </c>
      <c r="V402" s="44">
        <f t="shared" ca="1" si="753"/>
        <v>162.11346661347645</v>
      </c>
      <c r="W402" s="44">
        <f t="shared" ca="1" si="753"/>
        <v>163.74330842071734</v>
      </c>
      <c r="X402" s="44">
        <f t="shared" ca="1" si="753"/>
        <v>165.38953618510368</v>
      </c>
      <c r="Y402" s="44">
        <f t="shared" ca="1" si="753"/>
        <v>167.05231464629944</v>
      </c>
      <c r="Z402" s="44">
        <f t="shared" ca="1" si="753"/>
        <v>168.73181020021329</v>
      </c>
      <c r="AA402" s="44">
        <f t="shared" ca="1" si="753"/>
        <v>170.4281909156503</v>
      </c>
      <c r="AB402" s="44">
        <f t="shared" ca="1" si="753"/>
        <v>172.14162655113051</v>
      </c>
      <c r="AC402" s="44">
        <f t="shared" ca="1" si="753"/>
        <v>173.87228857187688</v>
      </c>
      <c r="AD402" s="44">
        <f t="shared" ca="1" si="753"/>
        <v>175.62035016697408</v>
      </c>
      <c r="AE402" s="44">
        <f t="shared" ca="1" si="753"/>
        <v>177.3859862666996</v>
      </c>
      <c r="AF402" s="44">
        <f t="shared" ca="1" si="753"/>
        <v>179.16937356002936</v>
      </c>
      <c r="AG402" s="44">
        <f t="shared" ca="1" si="753"/>
        <v>180.97069051231887</v>
      </c>
      <c r="AH402" s="44">
        <f t="shared" ca="1" si="753"/>
        <v>182.79011738316277</v>
      </c>
      <c r="AI402" s="44">
        <f t="shared" ca="1" si="753"/>
        <v>184.62783624443327</v>
      </c>
      <c r="AJ402" s="44">
        <f t="shared" ca="1" si="753"/>
        <v>186.48429959115495</v>
      </c>
      <c r="AK402" s="44">
        <f t="shared" ca="1" si="753"/>
        <v>188.37728537381182</v>
      </c>
      <c r="AL402" s="44">
        <f t="shared" ca="1" si="753"/>
        <v>190.35842369799391</v>
      </c>
      <c r="AM402" s="44">
        <f t="shared" ca="1" si="753"/>
        <v>192.50854556146294</v>
      </c>
      <c r="AN402" s="44">
        <f t="shared" ca="1" si="753"/>
        <v>194.98838510812405</v>
      </c>
      <c r="AO402" s="44">
        <f t="shared" ca="1" si="753"/>
        <v>195.3</v>
      </c>
      <c r="AP402" s="44">
        <f t="shared" ca="1" si="753"/>
        <v>195.3</v>
      </c>
      <c r="AQ402" s="44">
        <f t="shared" ca="1" si="753"/>
        <v>195.3</v>
      </c>
      <c r="AR402" s="44">
        <f t="shared" ca="1" si="753"/>
        <v>195.3</v>
      </c>
      <c r="AS402" s="44">
        <f t="shared" ca="1" si="753"/>
        <v>195.3</v>
      </c>
      <c r="AT402" s="44">
        <f t="shared" ca="1" si="753"/>
        <v>195.3</v>
      </c>
      <c r="AU402" s="44">
        <f t="shared" ca="1" si="753"/>
        <v>195.3</v>
      </c>
      <c r="AV402" s="44">
        <f t="shared" ca="1" si="753"/>
        <v>195.3</v>
      </c>
      <c r="AW402" s="44">
        <f t="shared" ca="1" si="753"/>
        <v>195.3</v>
      </c>
      <c r="AX402" s="44">
        <f t="shared" ca="1" si="753"/>
        <v>195.3</v>
      </c>
      <c r="AY402" s="44">
        <f t="shared" ca="1" si="753"/>
        <v>195.3</v>
      </c>
      <c r="AZ402" s="44">
        <f t="shared" ca="1" si="753"/>
        <v>195.3</v>
      </c>
      <c r="BA402" s="44">
        <f t="shared" ca="1" si="753"/>
        <v>195.3</v>
      </c>
      <c r="BB402" s="44">
        <f t="shared" ca="1" si="753"/>
        <v>195.3</v>
      </c>
      <c r="BC402" s="44">
        <f t="shared" ca="1" si="753"/>
        <v>195.3</v>
      </c>
      <c r="BD402" s="44">
        <f t="shared" ca="1" si="753"/>
        <v>195.3</v>
      </c>
      <c r="BE402" s="44">
        <f t="shared" ca="1" si="753"/>
        <v>195.3</v>
      </c>
      <c r="BF402" s="44">
        <f t="shared" ca="1" si="753"/>
        <v>195.3</v>
      </c>
      <c r="BG402" s="44">
        <f t="shared" ca="1" si="753"/>
        <v>195.3</v>
      </c>
      <c r="BH402" s="44">
        <f t="shared" ca="1" si="753"/>
        <v>195.3</v>
      </c>
      <c r="BI402" s="44">
        <f t="shared" ca="1" si="753"/>
        <v>195.3</v>
      </c>
      <c r="BJ402" s="44">
        <f t="shared" ca="1" si="753"/>
        <v>195.3</v>
      </c>
      <c r="BK402" s="44">
        <f t="shared" ca="1" si="753"/>
        <v>195.3</v>
      </c>
      <c r="BL402" s="44">
        <f t="shared" ca="1" si="753"/>
        <v>195.3</v>
      </c>
      <c r="BM402" s="44">
        <f t="shared" ca="1" si="753"/>
        <v>195.3</v>
      </c>
      <c r="BN402" s="44">
        <f t="shared" ca="1" si="753"/>
        <v>195.3</v>
      </c>
      <c r="BO402" s="44">
        <f t="shared" ca="1" si="753"/>
        <v>195.3</v>
      </c>
      <c r="BP402" s="44">
        <f t="shared" ref="BP402:EA402" ca="1" si="754">BP208*BP314</f>
        <v>195.3</v>
      </c>
      <c r="BQ402" s="44">
        <f t="shared" ca="1" si="754"/>
        <v>195.3</v>
      </c>
      <c r="BR402" s="44">
        <f t="shared" ca="1" si="754"/>
        <v>195.3</v>
      </c>
      <c r="BS402" s="44">
        <f t="shared" ca="1" si="754"/>
        <v>195.3</v>
      </c>
      <c r="BT402" s="44">
        <f t="shared" ca="1" si="754"/>
        <v>195.3</v>
      </c>
      <c r="BU402" s="44">
        <f t="shared" ca="1" si="754"/>
        <v>195.3</v>
      </c>
      <c r="BV402" s="44">
        <f t="shared" ca="1" si="754"/>
        <v>195.3</v>
      </c>
      <c r="BW402" s="44">
        <f t="shared" ca="1" si="754"/>
        <v>195.3</v>
      </c>
      <c r="BX402" s="44">
        <f t="shared" ca="1" si="754"/>
        <v>195.3</v>
      </c>
      <c r="BY402" s="44">
        <f t="shared" ca="1" si="754"/>
        <v>195.3</v>
      </c>
      <c r="BZ402" s="44">
        <f t="shared" ca="1" si="754"/>
        <v>195.3</v>
      </c>
      <c r="CA402" s="44">
        <f t="shared" ca="1" si="754"/>
        <v>195.3</v>
      </c>
      <c r="CB402" s="44">
        <f t="shared" ca="1" si="754"/>
        <v>195.3</v>
      </c>
      <c r="CC402" s="44">
        <f t="shared" ca="1" si="754"/>
        <v>195.3</v>
      </c>
      <c r="CD402" s="44">
        <f t="shared" ca="1" si="754"/>
        <v>195.3</v>
      </c>
      <c r="CE402" s="44">
        <f t="shared" ca="1" si="754"/>
        <v>195.3</v>
      </c>
      <c r="CF402" s="44">
        <f t="shared" ca="1" si="754"/>
        <v>195.3</v>
      </c>
      <c r="CG402" s="44">
        <f t="shared" ca="1" si="754"/>
        <v>195.3</v>
      </c>
      <c r="CH402" s="44">
        <f t="shared" ca="1" si="754"/>
        <v>195.3</v>
      </c>
      <c r="CI402" s="44">
        <f t="shared" ca="1" si="754"/>
        <v>195.3</v>
      </c>
      <c r="CJ402" s="44">
        <f t="shared" ca="1" si="754"/>
        <v>195.3</v>
      </c>
      <c r="CK402" s="44">
        <f t="shared" ca="1" si="754"/>
        <v>195.3</v>
      </c>
      <c r="CL402" s="44">
        <f t="shared" ca="1" si="754"/>
        <v>195.3</v>
      </c>
      <c r="CM402" s="44">
        <f t="shared" ca="1" si="754"/>
        <v>195.3</v>
      </c>
      <c r="CN402" s="44">
        <f t="shared" ca="1" si="754"/>
        <v>195.3</v>
      </c>
      <c r="CO402" s="44">
        <f t="shared" ca="1" si="754"/>
        <v>195.3</v>
      </c>
      <c r="CP402" s="44">
        <f t="shared" ca="1" si="754"/>
        <v>195.3</v>
      </c>
      <c r="CQ402" s="44">
        <f t="shared" ca="1" si="754"/>
        <v>195.3</v>
      </c>
      <c r="CR402" s="44">
        <f t="shared" ca="1" si="754"/>
        <v>195.3</v>
      </c>
      <c r="CS402" s="44">
        <f t="shared" ca="1" si="754"/>
        <v>195.3</v>
      </c>
      <c r="CT402" s="44">
        <f t="shared" ca="1" si="754"/>
        <v>195.3</v>
      </c>
      <c r="CU402" s="44">
        <f t="shared" ca="1" si="754"/>
        <v>195.3</v>
      </c>
      <c r="CV402" s="44">
        <f t="shared" ca="1" si="754"/>
        <v>195.3</v>
      </c>
      <c r="CW402" s="44">
        <f t="shared" ca="1" si="754"/>
        <v>195.3</v>
      </c>
      <c r="CX402" s="44">
        <f t="shared" ca="1" si="754"/>
        <v>195.3</v>
      </c>
      <c r="CY402" s="44">
        <f t="shared" ca="1" si="754"/>
        <v>195.3</v>
      </c>
      <c r="CZ402" s="44">
        <f t="shared" ca="1" si="754"/>
        <v>195.3</v>
      </c>
      <c r="DA402" s="44">
        <f t="shared" ca="1" si="754"/>
        <v>195.3</v>
      </c>
      <c r="DB402" s="44">
        <f t="shared" ca="1" si="754"/>
        <v>195.3</v>
      </c>
      <c r="DC402" s="44">
        <f t="shared" ca="1" si="754"/>
        <v>195.3</v>
      </c>
      <c r="DD402" s="44">
        <f t="shared" ca="1" si="754"/>
        <v>195.3</v>
      </c>
      <c r="DE402" s="44">
        <f t="shared" ca="1" si="754"/>
        <v>195.3</v>
      </c>
      <c r="DF402" s="44">
        <f t="shared" ca="1" si="754"/>
        <v>195.3</v>
      </c>
      <c r="DG402" s="44">
        <f t="shared" ca="1" si="754"/>
        <v>195.3</v>
      </c>
      <c r="DH402" s="44">
        <f t="shared" ca="1" si="754"/>
        <v>195.3</v>
      </c>
      <c r="DI402" s="44">
        <f t="shared" ca="1" si="754"/>
        <v>195.3</v>
      </c>
      <c r="DJ402" s="44">
        <f t="shared" ca="1" si="754"/>
        <v>195.3</v>
      </c>
      <c r="DK402" s="44">
        <f t="shared" ca="1" si="754"/>
        <v>195.3</v>
      </c>
      <c r="DL402" s="44">
        <f t="shared" ca="1" si="754"/>
        <v>195.3</v>
      </c>
      <c r="DM402" s="44">
        <f t="shared" ca="1" si="754"/>
        <v>195.3</v>
      </c>
      <c r="DN402" s="44">
        <f t="shared" ca="1" si="754"/>
        <v>195.3</v>
      </c>
      <c r="DO402" s="44">
        <f t="shared" ca="1" si="754"/>
        <v>195.3</v>
      </c>
      <c r="DP402" s="44">
        <f t="shared" ca="1" si="754"/>
        <v>195.3</v>
      </c>
      <c r="DQ402" s="44">
        <f t="shared" ca="1" si="754"/>
        <v>195.3</v>
      </c>
      <c r="DR402" s="44">
        <f t="shared" ca="1" si="754"/>
        <v>195.3</v>
      </c>
      <c r="DS402" s="44">
        <f t="shared" ca="1" si="754"/>
        <v>195.3</v>
      </c>
      <c r="DT402" s="44">
        <f t="shared" ca="1" si="754"/>
        <v>195.3</v>
      </c>
      <c r="DU402" s="44">
        <f t="shared" ca="1" si="754"/>
        <v>195.3</v>
      </c>
      <c r="DV402" s="44">
        <f t="shared" ca="1" si="754"/>
        <v>195.3</v>
      </c>
      <c r="DW402" s="44">
        <f t="shared" ca="1" si="754"/>
        <v>195.3</v>
      </c>
      <c r="DX402" s="44">
        <f t="shared" ca="1" si="754"/>
        <v>195.3</v>
      </c>
      <c r="DY402" s="44">
        <f t="shared" ca="1" si="754"/>
        <v>195.3</v>
      </c>
      <c r="DZ402" s="44">
        <f t="shared" ca="1" si="754"/>
        <v>195.3</v>
      </c>
      <c r="EA402" s="44">
        <f t="shared" ca="1" si="754"/>
        <v>195.3</v>
      </c>
      <c r="EB402" s="44">
        <f t="shared" ref="EB402:GM402" ca="1" si="755">EB208*EB314</f>
        <v>195.3</v>
      </c>
      <c r="EC402" s="44">
        <f t="shared" ca="1" si="755"/>
        <v>195.3</v>
      </c>
      <c r="ED402" s="44">
        <f t="shared" ca="1" si="755"/>
        <v>195.3</v>
      </c>
      <c r="EE402" s="44">
        <f t="shared" ca="1" si="755"/>
        <v>195.3</v>
      </c>
      <c r="EF402" s="44">
        <f t="shared" ca="1" si="755"/>
        <v>195.3</v>
      </c>
      <c r="EG402" s="44">
        <f t="shared" ca="1" si="755"/>
        <v>195.3</v>
      </c>
      <c r="EH402" s="44">
        <f t="shared" ca="1" si="755"/>
        <v>195.3</v>
      </c>
      <c r="EI402" s="44">
        <f t="shared" ca="1" si="755"/>
        <v>195.3</v>
      </c>
      <c r="EJ402" s="44">
        <f t="shared" ca="1" si="755"/>
        <v>195.3</v>
      </c>
      <c r="EK402" s="44">
        <f t="shared" ca="1" si="755"/>
        <v>195.3</v>
      </c>
      <c r="EL402" s="44">
        <f t="shared" ca="1" si="755"/>
        <v>195.3</v>
      </c>
      <c r="EM402" s="44">
        <f t="shared" ca="1" si="755"/>
        <v>195.3</v>
      </c>
      <c r="EN402" s="44">
        <f t="shared" ca="1" si="755"/>
        <v>195.3</v>
      </c>
      <c r="EO402" s="44">
        <f t="shared" ca="1" si="755"/>
        <v>195.3</v>
      </c>
      <c r="EP402" s="44">
        <f t="shared" ca="1" si="755"/>
        <v>195.3</v>
      </c>
      <c r="EQ402" s="44">
        <f t="shared" ca="1" si="755"/>
        <v>195.3</v>
      </c>
      <c r="ER402" s="44">
        <f t="shared" ca="1" si="755"/>
        <v>195.3</v>
      </c>
      <c r="ES402" s="44">
        <f t="shared" ca="1" si="755"/>
        <v>195.3</v>
      </c>
      <c r="ET402" s="44">
        <f t="shared" ca="1" si="755"/>
        <v>195.3</v>
      </c>
      <c r="EU402" s="44">
        <f t="shared" ca="1" si="755"/>
        <v>195.3</v>
      </c>
      <c r="EV402" s="44">
        <f t="shared" ca="1" si="755"/>
        <v>195.3</v>
      </c>
      <c r="EW402" s="44">
        <f t="shared" ca="1" si="755"/>
        <v>195.3</v>
      </c>
      <c r="EX402" s="44">
        <f t="shared" ca="1" si="755"/>
        <v>195.3</v>
      </c>
      <c r="EY402" s="44">
        <f t="shared" ca="1" si="755"/>
        <v>195.3</v>
      </c>
      <c r="EZ402" s="44">
        <f t="shared" ca="1" si="755"/>
        <v>195.3</v>
      </c>
      <c r="FA402" s="44">
        <f t="shared" ca="1" si="755"/>
        <v>195.3</v>
      </c>
      <c r="FB402" s="44">
        <f t="shared" ca="1" si="755"/>
        <v>195.3</v>
      </c>
      <c r="FC402" s="44">
        <f t="shared" ca="1" si="755"/>
        <v>195.3</v>
      </c>
      <c r="FD402" s="44">
        <f t="shared" ca="1" si="755"/>
        <v>195.3</v>
      </c>
      <c r="FE402" s="44">
        <f t="shared" ca="1" si="755"/>
        <v>195.3</v>
      </c>
      <c r="FF402" s="44">
        <f t="shared" ca="1" si="755"/>
        <v>195.3</v>
      </c>
      <c r="FG402" s="44">
        <f t="shared" ca="1" si="755"/>
        <v>195.3</v>
      </c>
      <c r="FH402" s="44">
        <f t="shared" ca="1" si="755"/>
        <v>195.3</v>
      </c>
      <c r="FI402" s="44">
        <f t="shared" ca="1" si="755"/>
        <v>195.3</v>
      </c>
      <c r="FJ402" s="44">
        <f t="shared" ca="1" si="755"/>
        <v>195.3</v>
      </c>
      <c r="FK402" s="44">
        <f t="shared" ca="1" si="755"/>
        <v>195.3</v>
      </c>
      <c r="FL402" s="44">
        <f t="shared" ca="1" si="755"/>
        <v>195.3</v>
      </c>
      <c r="FM402" s="44">
        <f t="shared" ca="1" si="755"/>
        <v>195.3</v>
      </c>
      <c r="FN402" s="44">
        <f t="shared" ca="1" si="755"/>
        <v>195.3</v>
      </c>
      <c r="FO402" s="44">
        <f t="shared" ca="1" si="755"/>
        <v>195.3</v>
      </c>
      <c r="FP402" s="44">
        <f t="shared" ca="1" si="755"/>
        <v>195.3</v>
      </c>
      <c r="FQ402" s="44">
        <f t="shared" ca="1" si="755"/>
        <v>195.3</v>
      </c>
      <c r="FR402" s="44">
        <f t="shared" ca="1" si="755"/>
        <v>195.3</v>
      </c>
      <c r="FS402" s="44">
        <f t="shared" ca="1" si="755"/>
        <v>195.3</v>
      </c>
      <c r="FT402" s="44">
        <f t="shared" ca="1" si="755"/>
        <v>195.3</v>
      </c>
      <c r="FU402" s="44">
        <f t="shared" ca="1" si="755"/>
        <v>195.3</v>
      </c>
      <c r="FV402" s="44">
        <f t="shared" ca="1" si="755"/>
        <v>195.3</v>
      </c>
      <c r="FW402" s="44">
        <f t="shared" ca="1" si="755"/>
        <v>195.3</v>
      </c>
      <c r="FX402" s="44">
        <f t="shared" ca="1" si="755"/>
        <v>195.3</v>
      </c>
      <c r="FY402" s="44">
        <f t="shared" ca="1" si="755"/>
        <v>195.3</v>
      </c>
      <c r="FZ402" s="44">
        <f t="shared" ca="1" si="755"/>
        <v>195.3</v>
      </c>
      <c r="GA402" s="44">
        <f t="shared" ca="1" si="755"/>
        <v>195.3</v>
      </c>
      <c r="GB402" s="44">
        <f t="shared" ca="1" si="755"/>
        <v>195.3</v>
      </c>
      <c r="GC402" s="44">
        <f t="shared" ca="1" si="755"/>
        <v>195.3</v>
      </c>
      <c r="GD402" s="44">
        <f t="shared" ca="1" si="755"/>
        <v>195.3</v>
      </c>
      <c r="GE402" s="44">
        <f t="shared" ca="1" si="755"/>
        <v>195.3</v>
      </c>
      <c r="GF402" s="44">
        <f t="shared" ca="1" si="755"/>
        <v>195.3</v>
      </c>
      <c r="GG402" s="44">
        <f t="shared" ca="1" si="755"/>
        <v>195.3</v>
      </c>
      <c r="GH402" s="44">
        <f t="shared" ca="1" si="755"/>
        <v>195.3</v>
      </c>
      <c r="GI402" s="44">
        <f t="shared" ca="1" si="755"/>
        <v>195.3</v>
      </c>
      <c r="GJ402" s="44">
        <f t="shared" ca="1" si="755"/>
        <v>195.3</v>
      </c>
      <c r="GK402" s="44">
        <f t="shared" ca="1" si="755"/>
        <v>195.3</v>
      </c>
      <c r="GL402" s="44">
        <f t="shared" ca="1" si="755"/>
        <v>195.3</v>
      </c>
      <c r="GM402" s="44">
        <f t="shared" ca="1" si="755"/>
        <v>195.3</v>
      </c>
      <c r="GN402" s="44">
        <f t="shared" ref="GN402:IV402" ca="1" si="756">GN208*GN314</f>
        <v>195.3</v>
      </c>
      <c r="GO402" s="44">
        <f t="shared" ca="1" si="756"/>
        <v>195.3</v>
      </c>
      <c r="GP402" s="44">
        <f t="shared" ca="1" si="756"/>
        <v>195.3</v>
      </c>
      <c r="GQ402" s="44">
        <f t="shared" ca="1" si="756"/>
        <v>195.3</v>
      </c>
      <c r="GR402" s="44">
        <f t="shared" ca="1" si="756"/>
        <v>195.3</v>
      </c>
      <c r="GS402" s="44">
        <f t="shared" ca="1" si="756"/>
        <v>195.3</v>
      </c>
      <c r="GT402" s="44">
        <f t="shared" ca="1" si="756"/>
        <v>195.3</v>
      </c>
      <c r="GU402" s="44">
        <f t="shared" ca="1" si="756"/>
        <v>195.3</v>
      </c>
      <c r="GV402" s="44">
        <f t="shared" ca="1" si="756"/>
        <v>195.3</v>
      </c>
      <c r="GW402" s="44">
        <f t="shared" ca="1" si="756"/>
        <v>195.3</v>
      </c>
      <c r="GX402" s="44">
        <f t="shared" ca="1" si="756"/>
        <v>195.3</v>
      </c>
      <c r="GY402" s="44">
        <f t="shared" ca="1" si="756"/>
        <v>195.3</v>
      </c>
      <c r="GZ402" s="44">
        <f t="shared" ca="1" si="756"/>
        <v>195.3</v>
      </c>
      <c r="HA402" s="44">
        <f t="shared" ca="1" si="756"/>
        <v>195.3</v>
      </c>
      <c r="HB402" s="44">
        <f t="shared" ca="1" si="756"/>
        <v>195.3</v>
      </c>
      <c r="HC402" s="44">
        <f t="shared" ca="1" si="756"/>
        <v>195.3</v>
      </c>
      <c r="HD402" s="44">
        <f t="shared" ca="1" si="756"/>
        <v>195.3</v>
      </c>
      <c r="HE402" s="44">
        <f t="shared" ca="1" si="756"/>
        <v>195.3</v>
      </c>
      <c r="HF402" s="44">
        <f t="shared" ca="1" si="756"/>
        <v>195.3</v>
      </c>
      <c r="HG402" s="44">
        <f t="shared" ca="1" si="756"/>
        <v>195.3</v>
      </c>
      <c r="HH402" s="44">
        <f t="shared" ca="1" si="756"/>
        <v>195.3</v>
      </c>
      <c r="HI402" s="44">
        <f t="shared" ca="1" si="756"/>
        <v>195.3</v>
      </c>
      <c r="HJ402" s="44">
        <f t="shared" ca="1" si="756"/>
        <v>195.3</v>
      </c>
      <c r="HK402" s="44">
        <f t="shared" ca="1" si="756"/>
        <v>195.3</v>
      </c>
      <c r="HL402" s="44">
        <f t="shared" ca="1" si="756"/>
        <v>195.3</v>
      </c>
      <c r="HM402" s="44">
        <f t="shared" ca="1" si="756"/>
        <v>195.3</v>
      </c>
      <c r="HN402" s="44">
        <f t="shared" ca="1" si="756"/>
        <v>195.3</v>
      </c>
      <c r="HO402" s="44">
        <f t="shared" ca="1" si="756"/>
        <v>195.3</v>
      </c>
      <c r="HP402" s="44">
        <f t="shared" ca="1" si="756"/>
        <v>195.3</v>
      </c>
      <c r="HQ402" s="44">
        <f t="shared" ca="1" si="756"/>
        <v>195.3</v>
      </c>
      <c r="HR402" s="44">
        <f t="shared" ca="1" si="756"/>
        <v>195.3</v>
      </c>
      <c r="HS402" s="44">
        <f t="shared" ca="1" si="756"/>
        <v>195.3</v>
      </c>
      <c r="HT402" s="44">
        <f t="shared" ca="1" si="756"/>
        <v>195.3</v>
      </c>
      <c r="HU402" s="44">
        <f t="shared" ca="1" si="756"/>
        <v>195.3</v>
      </c>
      <c r="HV402" s="44">
        <f t="shared" ca="1" si="756"/>
        <v>195.3</v>
      </c>
      <c r="HW402" s="44">
        <f t="shared" ca="1" si="756"/>
        <v>195.3</v>
      </c>
      <c r="HX402" s="44">
        <f t="shared" ca="1" si="756"/>
        <v>195.3</v>
      </c>
      <c r="HY402" s="44">
        <f t="shared" ca="1" si="756"/>
        <v>195.3</v>
      </c>
      <c r="HZ402" s="44">
        <f t="shared" ca="1" si="756"/>
        <v>195.3</v>
      </c>
      <c r="IA402" s="44">
        <f t="shared" ca="1" si="756"/>
        <v>195.3</v>
      </c>
      <c r="IB402" s="44">
        <f t="shared" ca="1" si="756"/>
        <v>195.3</v>
      </c>
      <c r="IC402" s="44">
        <f t="shared" ca="1" si="756"/>
        <v>195.3</v>
      </c>
      <c r="ID402" s="44">
        <f t="shared" ca="1" si="756"/>
        <v>195.3</v>
      </c>
      <c r="IE402" s="44">
        <f t="shared" ca="1" si="756"/>
        <v>195.3</v>
      </c>
      <c r="IF402" s="44">
        <f t="shared" ca="1" si="756"/>
        <v>195.3</v>
      </c>
      <c r="IG402" s="44">
        <f t="shared" ca="1" si="756"/>
        <v>195.3</v>
      </c>
      <c r="IH402" s="44">
        <f t="shared" ca="1" si="756"/>
        <v>195.3</v>
      </c>
      <c r="II402" s="44">
        <f t="shared" ca="1" si="756"/>
        <v>195.3</v>
      </c>
      <c r="IJ402" s="44">
        <f t="shared" ca="1" si="756"/>
        <v>195.3</v>
      </c>
      <c r="IK402" s="44">
        <f t="shared" ca="1" si="756"/>
        <v>195.3</v>
      </c>
      <c r="IL402" s="44">
        <f t="shared" ca="1" si="756"/>
        <v>195.3</v>
      </c>
      <c r="IM402" s="44">
        <f t="shared" ca="1" si="756"/>
        <v>195.3</v>
      </c>
      <c r="IN402" s="44">
        <f t="shared" ca="1" si="756"/>
        <v>195.3</v>
      </c>
      <c r="IO402" s="44">
        <f t="shared" ca="1" si="756"/>
        <v>195.3</v>
      </c>
      <c r="IP402" s="44">
        <f t="shared" ca="1" si="756"/>
        <v>195.3</v>
      </c>
      <c r="IQ402" s="44">
        <f t="shared" ca="1" si="756"/>
        <v>195.3</v>
      </c>
      <c r="IR402" s="44">
        <f t="shared" ca="1" si="756"/>
        <v>195.3</v>
      </c>
      <c r="IS402" s="44">
        <f t="shared" ca="1" si="756"/>
        <v>195.3</v>
      </c>
      <c r="IT402" s="44">
        <f t="shared" ca="1" si="756"/>
        <v>195.3</v>
      </c>
      <c r="IU402" s="44">
        <f t="shared" ca="1" si="756"/>
        <v>195.3</v>
      </c>
      <c r="IV402" s="44">
        <f t="shared" ca="1" si="756"/>
        <v>195.3</v>
      </c>
    </row>
    <row r="403" spans="1:256" s="45" customFormat="1" x14ac:dyDescent="0.15">
      <c r="A403" s="62" t="s">
        <v>111</v>
      </c>
      <c r="B403" s="43" t="s">
        <v>10</v>
      </c>
      <c r="C403" s="44"/>
      <c r="D403" s="44">
        <f t="shared" ref="D403:BO403" ca="1" si="757">IF(D277&gt;$J$125,(D$206+MIN(D302,D$207))*D$314,0)</f>
        <v>135.4</v>
      </c>
      <c r="E403" s="44">
        <f t="shared" ca="1" si="757"/>
        <v>136.76127235639578</v>
      </c>
      <c r="F403" s="44">
        <f t="shared" ca="1" si="757"/>
        <v>138.13623055051895</v>
      </c>
      <c r="G403" s="44">
        <f t="shared" ca="1" si="757"/>
        <v>139.52501217581539</v>
      </c>
      <c r="H403" s="44">
        <f t="shared" ca="1" si="757"/>
        <v>140.92775620905559</v>
      </c>
      <c r="I403" s="44">
        <f t="shared" ca="1" si="757"/>
        <v>142.34460302424225</v>
      </c>
      <c r="J403" s="44">
        <f t="shared" ca="1" si="757"/>
        <v>143.77569440665755</v>
      </c>
      <c r="K403" s="44">
        <f t="shared" ca="1" si="757"/>
        <v>145.22117356705189</v>
      </c>
      <c r="L403" s="44">
        <f t="shared" ca="1" si="757"/>
        <v>146.68118515597493</v>
      </c>
      <c r="M403" s="44">
        <f t="shared" ca="1" si="757"/>
        <v>148.15587527825116</v>
      </c>
      <c r="N403" s="44">
        <f t="shared" ca="1" si="757"/>
        <v>149.64539150760052</v>
      </c>
      <c r="O403" s="44">
        <f t="shared" ca="1" si="757"/>
        <v>151.14988290140644</v>
      </c>
      <c r="P403" s="44">
        <f t="shared" ca="1" si="757"/>
        <v>152.66950001563205</v>
      </c>
      <c r="Q403" s="44">
        <f t="shared" ca="1" si="757"/>
        <v>154.20439491988643</v>
      </c>
      <c r="R403" s="44">
        <f t="shared" ca="1" si="757"/>
        <v>155.75472121264258</v>
      </c>
      <c r="S403" s="44">
        <f t="shared" ca="1" si="757"/>
        <v>157.32063403660786</v>
      </c>
      <c r="T403" s="44">
        <f t="shared" ca="1" si="757"/>
        <v>158.90229009424962</v>
      </c>
      <c r="U403" s="44">
        <f t="shared" ca="1" si="757"/>
        <v>160.49984766347626</v>
      </c>
      <c r="V403" s="44">
        <f t="shared" ca="1" si="757"/>
        <v>162.11346661347645</v>
      </c>
      <c r="W403" s="44">
        <f t="shared" ca="1" si="757"/>
        <v>163.74330842071734</v>
      </c>
      <c r="X403" s="44">
        <f t="shared" ca="1" si="757"/>
        <v>165.38953618510368</v>
      </c>
      <c r="Y403" s="44">
        <f t="shared" ca="1" si="757"/>
        <v>167.05231464629944</v>
      </c>
      <c r="Z403" s="44">
        <f t="shared" ca="1" si="757"/>
        <v>168.73181020021329</v>
      </c>
      <c r="AA403" s="44">
        <f t="shared" ca="1" si="757"/>
        <v>170.4281909156503</v>
      </c>
      <c r="AB403" s="44">
        <f t="shared" ca="1" si="757"/>
        <v>172.14162655113051</v>
      </c>
      <c r="AC403" s="44">
        <f t="shared" ca="1" si="757"/>
        <v>173.87228857187688</v>
      </c>
      <c r="AD403" s="44">
        <f t="shared" ca="1" si="757"/>
        <v>175.62035016697408</v>
      </c>
      <c r="AE403" s="44">
        <f t="shared" ca="1" si="757"/>
        <v>177.3859862666996</v>
      </c>
      <c r="AF403" s="44">
        <f t="shared" ca="1" si="757"/>
        <v>179.16937356002936</v>
      </c>
      <c r="AG403" s="44">
        <f t="shared" ca="1" si="757"/>
        <v>180.97069051231887</v>
      </c>
      <c r="AH403" s="44">
        <f t="shared" ca="1" si="757"/>
        <v>182.79011738316277</v>
      </c>
      <c r="AI403" s="44">
        <f t="shared" ca="1" si="757"/>
        <v>184.62783624443327</v>
      </c>
      <c r="AJ403" s="44">
        <f t="shared" ca="1" si="757"/>
        <v>186.48429959115495</v>
      </c>
      <c r="AK403" s="44">
        <f t="shared" ca="1" si="757"/>
        <v>188.37728537381182</v>
      </c>
      <c r="AL403" s="44">
        <f t="shared" ca="1" si="757"/>
        <v>190.35842369799391</v>
      </c>
      <c r="AM403" s="44">
        <f t="shared" ca="1" si="757"/>
        <v>192.50854556146294</v>
      </c>
      <c r="AN403" s="44">
        <f t="shared" ca="1" si="757"/>
        <v>194.98838510812405</v>
      </c>
      <c r="AO403" s="44">
        <f t="shared" ca="1" si="757"/>
        <v>195.3</v>
      </c>
      <c r="AP403" s="44">
        <f t="shared" ca="1" si="757"/>
        <v>195.3</v>
      </c>
      <c r="AQ403" s="44">
        <f t="shared" ca="1" si="757"/>
        <v>195.3</v>
      </c>
      <c r="AR403" s="44">
        <f t="shared" ca="1" si="757"/>
        <v>195.3</v>
      </c>
      <c r="AS403" s="44">
        <f t="shared" ca="1" si="757"/>
        <v>195.3</v>
      </c>
      <c r="AT403" s="44">
        <f t="shared" ca="1" si="757"/>
        <v>195.3</v>
      </c>
      <c r="AU403" s="44">
        <f t="shared" ca="1" si="757"/>
        <v>195.3</v>
      </c>
      <c r="AV403" s="44">
        <f t="shared" ca="1" si="757"/>
        <v>195.3</v>
      </c>
      <c r="AW403" s="44">
        <f t="shared" ca="1" si="757"/>
        <v>195.3</v>
      </c>
      <c r="AX403" s="44">
        <f t="shared" ca="1" si="757"/>
        <v>195.3</v>
      </c>
      <c r="AY403" s="44">
        <f t="shared" ca="1" si="757"/>
        <v>195.3</v>
      </c>
      <c r="AZ403" s="44">
        <f t="shared" ca="1" si="757"/>
        <v>195.3</v>
      </c>
      <c r="BA403" s="44">
        <f t="shared" ca="1" si="757"/>
        <v>195.3</v>
      </c>
      <c r="BB403" s="44">
        <f t="shared" ca="1" si="757"/>
        <v>195.3</v>
      </c>
      <c r="BC403" s="44">
        <f t="shared" ca="1" si="757"/>
        <v>195.3</v>
      </c>
      <c r="BD403" s="44">
        <f t="shared" ca="1" si="757"/>
        <v>195.3</v>
      </c>
      <c r="BE403" s="44">
        <f t="shared" ca="1" si="757"/>
        <v>195.3</v>
      </c>
      <c r="BF403" s="44">
        <f t="shared" ca="1" si="757"/>
        <v>195.3</v>
      </c>
      <c r="BG403" s="44">
        <f t="shared" ca="1" si="757"/>
        <v>195.3</v>
      </c>
      <c r="BH403" s="44">
        <f t="shared" ca="1" si="757"/>
        <v>195.3</v>
      </c>
      <c r="BI403" s="44">
        <f t="shared" ca="1" si="757"/>
        <v>195.3</v>
      </c>
      <c r="BJ403" s="44">
        <f t="shared" ca="1" si="757"/>
        <v>195.3</v>
      </c>
      <c r="BK403" s="44">
        <f t="shared" ca="1" si="757"/>
        <v>195.3</v>
      </c>
      <c r="BL403" s="44">
        <f t="shared" ca="1" si="757"/>
        <v>195.3</v>
      </c>
      <c r="BM403" s="44">
        <f t="shared" ca="1" si="757"/>
        <v>195.3</v>
      </c>
      <c r="BN403" s="44">
        <f t="shared" ca="1" si="757"/>
        <v>195.3</v>
      </c>
      <c r="BO403" s="44">
        <f t="shared" ca="1" si="757"/>
        <v>195.3</v>
      </c>
      <c r="BP403" s="44">
        <f t="shared" ref="BP403:EA403" ca="1" si="758">IF(BP277&gt;$J$125,(BP$206+MIN(BP302,BP$207))*BP$314,0)</f>
        <v>195.3</v>
      </c>
      <c r="BQ403" s="44">
        <f t="shared" ca="1" si="758"/>
        <v>195.3</v>
      </c>
      <c r="BR403" s="44">
        <f t="shared" ca="1" si="758"/>
        <v>195.3</v>
      </c>
      <c r="BS403" s="44">
        <f t="shared" ca="1" si="758"/>
        <v>195.3</v>
      </c>
      <c r="BT403" s="44">
        <f t="shared" ca="1" si="758"/>
        <v>195.3</v>
      </c>
      <c r="BU403" s="44">
        <f t="shared" ca="1" si="758"/>
        <v>195.3</v>
      </c>
      <c r="BV403" s="44">
        <f t="shared" ca="1" si="758"/>
        <v>195.3</v>
      </c>
      <c r="BW403" s="44">
        <f t="shared" ca="1" si="758"/>
        <v>195.3</v>
      </c>
      <c r="BX403" s="44">
        <f t="shared" ca="1" si="758"/>
        <v>195.3</v>
      </c>
      <c r="BY403" s="44">
        <f t="shared" ca="1" si="758"/>
        <v>195.3</v>
      </c>
      <c r="BZ403" s="44">
        <f t="shared" ca="1" si="758"/>
        <v>195.3</v>
      </c>
      <c r="CA403" s="44">
        <f t="shared" ca="1" si="758"/>
        <v>195.3</v>
      </c>
      <c r="CB403" s="44">
        <f t="shared" ca="1" si="758"/>
        <v>195.3</v>
      </c>
      <c r="CC403" s="44">
        <f t="shared" ca="1" si="758"/>
        <v>195.3</v>
      </c>
      <c r="CD403" s="44">
        <f t="shared" ca="1" si="758"/>
        <v>195.3</v>
      </c>
      <c r="CE403" s="44">
        <f t="shared" ca="1" si="758"/>
        <v>195.3</v>
      </c>
      <c r="CF403" s="44">
        <f t="shared" ca="1" si="758"/>
        <v>195.3</v>
      </c>
      <c r="CG403" s="44">
        <f t="shared" ca="1" si="758"/>
        <v>195.3</v>
      </c>
      <c r="CH403" s="44">
        <f t="shared" ca="1" si="758"/>
        <v>195.3</v>
      </c>
      <c r="CI403" s="44">
        <f t="shared" ca="1" si="758"/>
        <v>195.3</v>
      </c>
      <c r="CJ403" s="44">
        <f t="shared" ca="1" si="758"/>
        <v>195.3</v>
      </c>
      <c r="CK403" s="44">
        <f t="shared" ca="1" si="758"/>
        <v>195.3</v>
      </c>
      <c r="CL403" s="44">
        <f t="shared" ca="1" si="758"/>
        <v>195.3</v>
      </c>
      <c r="CM403" s="44">
        <f t="shared" ca="1" si="758"/>
        <v>195.3</v>
      </c>
      <c r="CN403" s="44">
        <f t="shared" ca="1" si="758"/>
        <v>195.3</v>
      </c>
      <c r="CO403" s="44">
        <f t="shared" ca="1" si="758"/>
        <v>195.3</v>
      </c>
      <c r="CP403" s="44">
        <f t="shared" ca="1" si="758"/>
        <v>195.3</v>
      </c>
      <c r="CQ403" s="44">
        <f t="shared" ca="1" si="758"/>
        <v>195.3</v>
      </c>
      <c r="CR403" s="44">
        <f t="shared" ca="1" si="758"/>
        <v>195.3</v>
      </c>
      <c r="CS403" s="44">
        <f t="shared" ca="1" si="758"/>
        <v>195.3</v>
      </c>
      <c r="CT403" s="44">
        <f t="shared" ca="1" si="758"/>
        <v>195.3</v>
      </c>
      <c r="CU403" s="44">
        <f t="shared" ca="1" si="758"/>
        <v>195.3</v>
      </c>
      <c r="CV403" s="44">
        <f t="shared" ca="1" si="758"/>
        <v>195.3</v>
      </c>
      <c r="CW403" s="44">
        <f t="shared" ca="1" si="758"/>
        <v>195.3</v>
      </c>
      <c r="CX403" s="44">
        <f t="shared" ca="1" si="758"/>
        <v>195.3</v>
      </c>
      <c r="CY403" s="44">
        <f t="shared" ca="1" si="758"/>
        <v>195.3</v>
      </c>
      <c r="CZ403" s="44">
        <f t="shared" ca="1" si="758"/>
        <v>195.3</v>
      </c>
      <c r="DA403" s="44">
        <f t="shared" ca="1" si="758"/>
        <v>195.3</v>
      </c>
      <c r="DB403" s="44">
        <f t="shared" ca="1" si="758"/>
        <v>195.3</v>
      </c>
      <c r="DC403" s="44">
        <f t="shared" ca="1" si="758"/>
        <v>195.3</v>
      </c>
      <c r="DD403" s="44">
        <f t="shared" ca="1" si="758"/>
        <v>195.3</v>
      </c>
      <c r="DE403" s="44">
        <f t="shared" ca="1" si="758"/>
        <v>195.3</v>
      </c>
      <c r="DF403" s="44">
        <f t="shared" ca="1" si="758"/>
        <v>195.3</v>
      </c>
      <c r="DG403" s="44">
        <f t="shared" ca="1" si="758"/>
        <v>195.3</v>
      </c>
      <c r="DH403" s="44">
        <f t="shared" ca="1" si="758"/>
        <v>195.3</v>
      </c>
      <c r="DI403" s="44">
        <f t="shared" ca="1" si="758"/>
        <v>195.3</v>
      </c>
      <c r="DJ403" s="44">
        <f t="shared" ca="1" si="758"/>
        <v>195.3</v>
      </c>
      <c r="DK403" s="44">
        <f t="shared" ca="1" si="758"/>
        <v>195.3</v>
      </c>
      <c r="DL403" s="44">
        <f t="shared" ca="1" si="758"/>
        <v>195.3</v>
      </c>
      <c r="DM403" s="44">
        <f t="shared" ca="1" si="758"/>
        <v>195.3</v>
      </c>
      <c r="DN403" s="44">
        <f t="shared" ca="1" si="758"/>
        <v>195.3</v>
      </c>
      <c r="DO403" s="44">
        <f t="shared" ca="1" si="758"/>
        <v>195.3</v>
      </c>
      <c r="DP403" s="44">
        <f t="shared" ca="1" si="758"/>
        <v>195.3</v>
      </c>
      <c r="DQ403" s="44">
        <f t="shared" ca="1" si="758"/>
        <v>195.3</v>
      </c>
      <c r="DR403" s="44">
        <f t="shared" ca="1" si="758"/>
        <v>195.3</v>
      </c>
      <c r="DS403" s="44">
        <f t="shared" ca="1" si="758"/>
        <v>195.3</v>
      </c>
      <c r="DT403" s="44">
        <f t="shared" ca="1" si="758"/>
        <v>195.3</v>
      </c>
      <c r="DU403" s="44">
        <f t="shared" ca="1" si="758"/>
        <v>195.3</v>
      </c>
      <c r="DV403" s="44">
        <f t="shared" ca="1" si="758"/>
        <v>195.3</v>
      </c>
      <c r="DW403" s="44">
        <f t="shared" ca="1" si="758"/>
        <v>195.3</v>
      </c>
      <c r="DX403" s="44">
        <f t="shared" ca="1" si="758"/>
        <v>195.3</v>
      </c>
      <c r="DY403" s="44">
        <f t="shared" ca="1" si="758"/>
        <v>195.3</v>
      </c>
      <c r="DZ403" s="44">
        <f t="shared" ca="1" si="758"/>
        <v>195.3</v>
      </c>
      <c r="EA403" s="44">
        <f t="shared" ca="1" si="758"/>
        <v>195.3</v>
      </c>
      <c r="EB403" s="44">
        <f t="shared" ref="EB403:GM403" ca="1" si="759">IF(EB277&gt;$J$125,(EB$206+MIN(EB302,EB$207))*EB$314,0)</f>
        <v>195.3</v>
      </c>
      <c r="EC403" s="44">
        <f t="shared" ca="1" si="759"/>
        <v>195.3</v>
      </c>
      <c r="ED403" s="44">
        <f t="shared" ca="1" si="759"/>
        <v>195.3</v>
      </c>
      <c r="EE403" s="44">
        <f t="shared" ca="1" si="759"/>
        <v>195.3</v>
      </c>
      <c r="EF403" s="44">
        <f t="shared" ca="1" si="759"/>
        <v>195.3</v>
      </c>
      <c r="EG403" s="44">
        <f t="shared" ca="1" si="759"/>
        <v>195.3</v>
      </c>
      <c r="EH403" s="44">
        <f t="shared" ca="1" si="759"/>
        <v>195.3</v>
      </c>
      <c r="EI403" s="44">
        <f t="shared" ca="1" si="759"/>
        <v>195.3</v>
      </c>
      <c r="EJ403" s="44">
        <f t="shared" ca="1" si="759"/>
        <v>195.3</v>
      </c>
      <c r="EK403" s="44">
        <f t="shared" ca="1" si="759"/>
        <v>195.3</v>
      </c>
      <c r="EL403" s="44">
        <f t="shared" ca="1" si="759"/>
        <v>195.3</v>
      </c>
      <c r="EM403" s="44">
        <f t="shared" ca="1" si="759"/>
        <v>195.3</v>
      </c>
      <c r="EN403" s="44">
        <f t="shared" ca="1" si="759"/>
        <v>195.3</v>
      </c>
      <c r="EO403" s="44">
        <f t="shared" ca="1" si="759"/>
        <v>195.3</v>
      </c>
      <c r="EP403" s="44">
        <f t="shared" ca="1" si="759"/>
        <v>195.3</v>
      </c>
      <c r="EQ403" s="44">
        <f t="shared" ca="1" si="759"/>
        <v>195.3</v>
      </c>
      <c r="ER403" s="44">
        <f t="shared" ca="1" si="759"/>
        <v>195.3</v>
      </c>
      <c r="ES403" s="44">
        <f t="shared" ca="1" si="759"/>
        <v>195.3</v>
      </c>
      <c r="ET403" s="44">
        <f t="shared" ca="1" si="759"/>
        <v>195.3</v>
      </c>
      <c r="EU403" s="44">
        <f t="shared" ca="1" si="759"/>
        <v>195.3</v>
      </c>
      <c r="EV403" s="44">
        <f t="shared" ca="1" si="759"/>
        <v>195.3</v>
      </c>
      <c r="EW403" s="44">
        <f t="shared" ca="1" si="759"/>
        <v>195.3</v>
      </c>
      <c r="EX403" s="44">
        <f t="shared" ca="1" si="759"/>
        <v>195.3</v>
      </c>
      <c r="EY403" s="44">
        <f t="shared" ca="1" si="759"/>
        <v>195.3</v>
      </c>
      <c r="EZ403" s="44">
        <f t="shared" ca="1" si="759"/>
        <v>195.3</v>
      </c>
      <c r="FA403" s="44">
        <f t="shared" ca="1" si="759"/>
        <v>195.3</v>
      </c>
      <c r="FB403" s="44">
        <f t="shared" ca="1" si="759"/>
        <v>195.3</v>
      </c>
      <c r="FC403" s="44">
        <f t="shared" ca="1" si="759"/>
        <v>195.3</v>
      </c>
      <c r="FD403" s="44">
        <f t="shared" ca="1" si="759"/>
        <v>195.3</v>
      </c>
      <c r="FE403" s="44">
        <f t="shared" ca="1" si="759"/>
        <v>195.3</v>
      </c>
      <c r="FF403" s="44">
        <f t="shared" ca="1" si="759"/>
        <v>195.3</v>
      </c>
      <c r="FG403" s="44">
        <f t="shared" ca="1" si="759"/>
        <v>195.3</v>
      </c>
      <c r="FH403" s="44">
        <f t="shared" ca="1" si="759"/>
        <v>195.3</v>
      </c>
      <c r="FI403" s="44">
        <f t="shared" ca="1" si="759"/>
        <v>195.3</v>
      </c>
      <c r="FJ403" s="44">
        <f t="shared" ca="1" si="759"/>
        <v>195.3</v>
      </c>
      <c r="FK403" s="44">
        <f t="shared" ca="1" si="759"/>
        <v>195.3</v>
      </c>
      <c r="FL403" s="44">
        <f t="shared" ca="1" si="759"/>
        <v>195.3</v>
      </c>
      <c r="FM403" s="44">
        <f t="shared" ca="1" si="759"/>
        <v>195.3</v>
      </c>
      <c r="FN403" s="44">
        <f t="shared" ca="1" si="759"/>
        <v>195.3</v>
      </c>
      <c r="FO403" s="44">
        <f t="shared" ca="1" si="759"/>
        <v>195.3</v>
      </c>
      <c r="FP403" s="44">
        <f t="shared" ca="1" si="759"/>
        <v>195.3</v>
      </c>
      <c r="FQ403" s="44">
        <f t="shared" ca="1" si="759"/>
        <v>195.3</v>
      </c>
      <c r="FR403" s="44">
        <f t="shared" ca="1" si="759"/>
        <v>195.3</v>
      </c>
      <c r="FS403" s="44">
        <f t="shared" ca="1" si="759"/>
        <v>195.3</v>
      </c>
      <c r="FT403" s="44">
        <f t="shared" ca="1" si="759"/>
        <v>195.3</v>
      </c>
      <c r="FU403" s="44">
        <f t="shared" ca="1" si="759"/>
        <v>195.3</v>
      </c>
      <c r="FV403" s="44">
        <f t="shared" ca="1" si="759"/>
        <v>195.3</v>
      </c>
      <c r="FW403" s="44">
        <f t="shared" ca="1" si="759"/>
        <v>195.3</v>
      </c>
      <c r="FX403" s="44">
        <f t="shared" ca="1" si="759"/>
        <v>195.3</v>
      </c>
      <c r="FY403" s="44">
        <f t="shared" ca="1" si="759"/>
        <v>195.3</v>
      </c>
      <c r="FZ403" s="44">
        <f t="shared" ca="1" si="759"/>
        <v>195.3</v>
      </c>
      <c r="GA403" s="44">
        <f t="shared" ca="1" si="759"/>
        <v>195.3</v>
      </c>
      <c r="GB403" s="44">
        <f t="shared" ca="1" si="759"/>
        <v>195.3</v>
      </c>
      <c r="GC403" s="44">
        <f t="shared" ca="1" si="759"/>
        <v>195.3</v>
      </c>
      <c r="GD403" s="44">
        <f t="shared" ca="1" si="759"/>
        <v>195.3</v>
      </c>
      <c r="GE403" s="44">
        <f t="shared" ca="1" si="759"/>
        <v>195.3</v>
      </c>
      <c r="GF403" s="44">
        <f t="shared" ca="1" si="759"/>
        <v>195.3</v>
      </c>
      <c r="GG403" s="44">
        <f t="shared" ca="1" si="759"/>
        <v>195.3</v>
      </c>
      <c r="GH403" s="44">
        <f t="shared" ca="1" si="759"/>
        <v>195.3</v>
      </c>
      <c r="GI403" s="44">
        <f t="shared" ca="1" si="759"/>
        <v>195.3</v>
      </c>
      <c r="GJ403" s="44">
        <f t="shared" ca="1" si="759"/>
        <v>195.3</v>
      </c>
      <c r="GK403" s="44">
        <f t="shared" ca="1" si="759"/>
        <v>195.3</v>
      </c>
      <c r="GL403" s="44">
        <f t="shared" ca="1" si="759"/>
        <v>195.3</v>
      </c>
      <c r="GM403" s="44">
        <f t="shared" ca="1" si="759"/>
        <v>195.3</v>
      </c>
      <c r="GN403" s="44">
        <f t="shared" ref="GN403:IV403" ca="1" si="760">IF(GN277&gt;$J$125,(GN$206+MIN(GN302,GN$207))*GN$314,0)</f>
        <v>195.3</v>
      </c>
      <c r="GO403" s="44">
        <f t="shared" ca="1" si="760"/>
        <v>195.3</v>
      </c>
      <c r="GP403" s="44">
        <f t="shared" ca="1" si="760"/>
        <v>195.3</v>
      </c>
      <c r="GQ403" s="44">
        <f t="shared" ca="1" si="760"/>
        <v>195.3</v>
      </c>
      <c r="GR403" s="44">
        <f t="shared" ca="1" si="760"/>
        <v>195.3</v>
      </c>
      <c r="GS403" s="44">
        <f t="shared" ca="1" si="760"/>
        <v>195.3</v>
      </c>
      <c r="GT403" s="44">
        <f t="shared" ca="1" si="760"/>
        <v>195.3</v>
      </c>
      <c r="GU403" s="44">
        <f t="shared" ca="1" si="760"/>
        <v>195.3</v>
      </c>
      <c r="GV403" s="44">
        <f t="shared" ca="1" si="760"/>
        <v>195.3</v>
      </c>
      <c r="GW403" s="44">
        <f t="shared" ca="1" si="760"/>
        <v>195.3</v>
      </c>
      <c r="GX403" s="44">
        <f t="shared" ca="1" si="760"/>
        <v>195.3</v>
      </c>
      <c r="GY403" s="44">
        <f t="shared" ca="1" si="760"/>
        <v>195.3</v>
      </c>
      <c r="GZ403" s="44">
        <f t="shared" ca="1" si="760"/>
        <v>195.3</v>
      </c>
      <c r="HA403" s="44">
        <f t="shared" ca="1" si="760"/>
        <v>195.3</v>
      </c>
      <c r="HB403" s="44">
        <f t="shared" ca="1" si="760"/>
        <v>195.3</v>
      </c>
      <c r="HC403" s="44">
        <f t="shared" ca="1" si="760"/>
        <v>195.3</v>
      </c>
      <c r="HD403" s="44">
        <f t="shared" ca="1" si="760"/>
        <v>195.3</v>
      </c>
      <c r="HE403" s="44">
        <f t="shared" ca="1" si="760"/>
        <v>195.3</v>
      </c>
      <c r="HF403" s="44">
        <f t="shared" ca="1" si="760"/>
        <v>195.3</v>
      </c>
      <c r="HG403" s="44">
        <f t="shared" ca="1" si="760"/>
        <v>195.3</v>
      </c>
      <c r="HH403" s="44">
        <f t="shared" ca="1" si="760"/>
        <v>195.3</v>
      </c>
      <c r="HI403" s="44">
        <f t="shared" ca="1" si="760"/>
        <v>195.3</v>
      </c>
      <c r="HJ403" s="44">
        <f t="shared" ca="1" si="760"/>
        <v>195.3</v>
      </c>
      <c r="HK403" s="44">
        <f t="shared" ca="1" si="760"/>
        <v>195.3</v>
      </c>
      <c r="HL403" s="44">
        <f t="shared" ca="1" si="760"/>
        <v>195.3</v>
      </c>
      <c r="HM403" s="44">
        <f t="shared" ca="1" si="760"/>
        <v>195.3</v>
      </c>
      <c r="HN403" s="44">
        <f t="shared" ca="1" si="760"/>
        <v>195.3</v>
      </c>
      <c r="HO403" s="44">
        <f t="shared" ca="1" si="760"/>
        <v>195.3</v>
      </c>
      <c r="HP403" s="44">
        <f t="shared" ca="1" si="760"/>
        <v>195.3</v>
      </c>
      <c r="HQ403" s="44">
        <f t="shared" ca="1" si="760"/>
        <v>195.3</v>
      </c>
      <c r="HR403" s="44">
        <f t="shared" ca="1" si="760"/>
        <v>195.3</v>
      </c>
      <c r="HS403" s="44">
        <f t="shared" ca="1" si="760"/>
        <v>195.3</v>
      </c>
      <c r="HT403" s="44">
        <f t="shared" ca="1" si="760"/>
        <v>195.3</v>
      </c>
      <c r="HU403" s="44">
        <f t="shared" ca="1" si="760"/>
        <v>195.3</v>
      </c>
      <c r="HV403" s="44">
        <f t="shared" ca="1" si="760"/>
        <v>195.3</v>
      </c>
      <c r="HW403" s="44">
        <f t="shared" ca="1" si="760"/>
        <v>195.3</v>
      </c>
      <c r="HX403" s="44">
        <f t="shared" ca="1" si="760"/>
        <v>195.3</v>
      </c>
      <c r="HY403" s="44">
        <f t="shared" ca="1" si="760"/>
        <v>195.3</v>
      </c>
      <c r="HZ403" s="44">
        <f t="shared" ca="1" si="760"/>
        <v>195.3</v>
      </c>
      <c r="IA403" s="44">
        <f t="shared" ca="1" si="760"/>
        <v>195.3</v>
      </c>
      <c r="IB403" s="44">
        <f t="shared" ca="1" si="760"/>
        <v>195.3</v>
      </c>
      <c r="IC403" s="44">
        <f t="shared" ca="1" si="760"/>
        <v>195.3</v>
      </c>
      <c r="ID403" s="44">
        <f t="shared" ca="1" si="760"/>
        <v>195.3</v>
      </c>
      <c r="IE403" s="44">
        <f t="shared" ca="1" si="760"/>
        <v>195.3</v>
      </c>
      <c r="IF403" s="44">
        <f t="shared" ca="1" si="760"/>
        <v>195.3</v>
      </c>
      <c r="IG403" s="44">
        <f t="shared" ca="1" si="760"/>
        <v>195.3</v>
      </c>
      <c r="IH403" s="44">
        <f t="shared" ca="1" si="760"/>
        <v>195.3</v>
      </c>
      <c r="II403" s="44">
        <f t="shared" ca="1" si="760"/>
        <v>195.3</v>
      </c>
      <c r="IJ403" s="44">
        <f t="shared" ca="1" si="760"/>
        <v>195.3</v>
      </c>
      <c r="IK403" s="44">
        <f t="shared" ca="1" si="760"/>
        <v>195.3</v>
      </c>
      <c r="IL403" s="44">
        <f t="shared" ca="1" si="760"/>
        <v>195.3</v>
      </c>
      <c r="IM403" s="44">
        <f t="shared" ca="1" si="760"/>
        <v>195.3</v>
      </c>
      <c r="IN403" s="44">
        <f t="shared" ca="1" si="760"/>
        <v>195.3</v>
      </c>
      <c r="IO403" s="44">
        <f t="shared" ca="1" si="760"/>
        <v>195.3</v>
      </c>
      <c r="IP403" s="44">
        <f t="shared" ca="1" si="760"/>
        <v>195.3</v>
      </c>
      <c r="IQ403" s="44">
        <f t="shared" ca="1" si="760"/>
        <v>195.3</v>
      </c>
      <c r="IR403" s="44">
        <f t="shared" ca="1" si="760"/>
        <v>195.3</v>
      </c>
      <c r="IS403" s="44">
        <f t="shared" ca="1" si="760"/>
        <v>195.3</v>
      </c>
      <c r="IT403" s="44">
        <f t="shared" ca="1" si="760"/>
        <v>195.3</v>
      </c>
      <c r="IU403" s="44">
        <f t="shared" ca="1" si="760"/>
        <v>195.3</v>
      </c>
      <c r="IV403" s="44">
        <f t="shared" ca="1" si="760"/>
        <v>195.3</v>
      </c>
    </row>
    <row r="404" spans="1:256" s="45" customFormat="1" x14ac:dyDescent="0.15">
      <c r="A404" s="62" t="s">
        <v>112</v>
      </c>
      <c r="B404" s="43" t="s">
        <v>10</v>
      </c>
      <c r="C404" s="44"/>
      <c r="D404" s="44">
        <f t="shared" ref="D404:BO404" ca="1" si="761">IF(D278&gt;$J$125,(D$206+MIN(D303,D$207))*D$314,0)</f>
        <v>135.4</v>
      </c>
      <c r="E404" s="44">
        <f t="shared" ca="1" si="761"/>
        <v>136.76127235639578</v>
      </c>
      <c r="F404" s="44">
        <f t="shared" ca="1" si="761"/>
        <v>138.13623055051895</v>
      </c>
      <c r="G404" s="44">
        <f t="shared" ca="1" si="761"/>
        <v>139.52501217581539</v>
      </c>
      <c r="H404" s="44">
        <f t="shared" ca="1" si="761"/>
        <v>140.92775620905559</v>
      </c>
      <c r="I404" s="44">
        <f t="shared" ca="1" si="761"/>
        <v>142.34460302424225</v>
      </c>
      <c r="J404" s="44">
        <f t="shared" ca="1" si="761"/>
        <v>143.77569440665755</v>
      </c>
      <c r="K404" s="44">
        <f t="shared" ca="1" si="761"/>
        <v>145.22117356705189</v>
      </c>
      <c r="L404" s="44">
        <f t="shared" ca="1" si="761"/>
        <v>146.68118515597493</v>
      </c>
      <c r="M404" s="44">
        <f t="shared" ca="1" si="761"/>
        <v>148.15587527825116</v>
      </c>
      <c r="N404" s="44">
        <f t="shared" ca="1" si="761"/>
        <v>149.64539150760052</v>
      </c>
      <c r="O404" s="44">
        <f t="shared" ca="1" si="761"/>
        <v>151.14988290140644</v>
      </c>
      <c r="P404" s="44">
        <f t="shared" ca="1" si="761"/>
        <v>152.66950001563205</v>
      </c>
      <c r="Q404" s="44">
        <f t="shared" ca="1" si="761"/>
        <v>154.20439491988643</v>
      </c>
      <c r="R404" s="44">
        <f t="shared" ca="1" si="761"/>
        <v>155.75472121264258</v>
      </c>
      <c r="S404" s="44">
        <f t="shared" ca="1" si="761"/>
        <v>157.32063403660786</v>
      </c>
      <c r="T404" s="44">
        <f t="shared" ca="1" si="761"/>
        <v>158.90229009424962</v>
      </c>
      <c r="U404" s="44">
        <f t="shared" ca="1" si="761"/>
        <v>160.49984766347626</v>
      </c>
      <c r="V404" s="44">
        <f t="shared" ca="1" si="761"/>
        <v>162.11346661347645</v>
      </c>
      <c r="W404" s="44">
        <f t="shared" ca="1" si="761"/>
        <v>163.74330842071734</v>
      </c>
      <c r="X404" s="44">
        <f t="shared" ca="1" si="761"/>
        <v>165.38953618510368</v>
      </c>
      <c r="Y404" s="44">
        <f t="shared" ca="1" si="761"/>
        <v>167.05231464629944</v>
      </c>
      <c r="Z404" s="44">
        <f t="shared" ca="1" si="761"/>
        <v>168.73181020021329</v>
      </c>
      <c r="AA404" s="44">
        <f t="shared" ca="1" si="761"/>
        <v>170.4281909156503</v>
      </c>
      <c r="AB404" s="44">
        <f t="shared" ca="1" si="761"/>
        <v>172.14162655113051</v>
      </c>
      <c r="AC404" s="44">
        <f t="shared" ca="1" si="761"/>
        <v>173.87228857187688</v>
      </c>
      <c r="AD404" s="44">
        <f t="shared" ca="1" si="761"/>
        <v>175.62035016697408</v>
      </c>
      <c r="AE404" s="44">
        <f t="shared" ca="1" si="761"/>
        <v>177.3859862666996</v>
      </c>
      <c r="AF404" s="44">
        <f t="shared" ca="1" si="761"/>
        <v>179.16937356002936</v>
      </c>
      <c r="AG404" s="44">
        <f t="shared" ca="1" si="761"/>
        <v>180.97069051231887</v>
      </c>
      <c r="AH404" s="44">
        <f t="shared" ca="1" si="761"/>
        <v>182.79011738316277</v>
      </c>
      <c r="AI404" s="44">
        <f t="shared" ca="1" si="761"/>
        <v>184.62783624443327</v>
      </c>
      <c r="AJ404" s="44">
        <f t="shared" ca="1" si="761"/>
        <v>186.48429959115495</v>
      </c>
      <c r="AK404" s="44">
        <f t="shared" ca="1" si="761"/>
        <v>188.37728537381182</v>
      </c>
      <c r="AL404" s="44">
        <f t="shared" ca="1" si="761"/>
        <v>190.35842369799391</v>
      </c>
      <c r="AM404" s="44">
        <f t="shared" ca="1" si="761"/>
        <v>177.76492457322794</v>
      </c>
      <c r="AN404" s="44">
        <f t="shared" ca="1" si="761"/>
        <v>133.94654784530758</v>
      </c>
      <c r="AO404" s="44">
        <f t="shared" ca="1" si="761"/>
        <v>128.44036146940454</v>
      </c>
      <c r="AP404" s="44">
        <f t="shared" ca="1" si="761"/>
        <v>128.44036146940454</v>
      </c>
      <c r="AQ404" s="44">
        <f t="shared" ca="1" si="761"/>
        <v>128.44036146940454</v>
      </c>
      <c r="AR404" s="44">
        <f t="shared" ca="1" si="761"/>
        <v>128.44036146940454</v>
      </c>
      <c r="AS404" s="44">
        <f t="shared" ca="1" si="761"/>
        <v>128.44036146940454</v>
      </c>
      <c r="AT404" s="44">
        <f t="shared" ca="1" si="761"/>
        <v>128.44036146940454</v>
      </c>
      <c r="AU404" s="44">
        <f t="shared" ca="1" si="761"/>
        <v>128.44036146940454</v>
      </c>
      <c r="AV404" s="44">
        <f t="shared" ca="1" si="761"/>
        <v>128.44036146940454</v>
      </c>
      <c r="AW404" s="44">
        <f t="shared" ca="1" si="761"/>
        <v>128.44036146940454</v>
      </c>
      <c r="AX404" s="44">
        <f t="shared" ca="1" si="761"/>
        <v>128.44036146940454</v>
      </c>
      <c r="AY404" s="44">
        <f t="shared" ca="1" si="761"/>
        <v>128.44036146940454</v>
      </c>
      <c r="AZ404" s="44">
        <f t="shared" ca="1" si="761"/>
        <v>128.44036146940454</v>
      </c>
      <c r="BA404" s="44">
        <f t="shared" ca="1" si="761"/>
        <v>128.44036146940454</v>
      </c>
      <c r="BB404" s="44">
        <f t="shared" ca="1" si="761"/>
        <v>128.44036146940454</v>
      </c>
      <c r="BC404" s="44">
        <f t="shared" ca="1" si="761"/>
        <v>128.44036146940454</v>
      </c>
      <c r="BD404" s="44">
        <f t="shared" ca="1" si="761"/>
        <v>128.44036146940454</v>
      </c>
      <c r="BE404" s="44">
        <f t="shared" ca="1" si="761"/>
        <v>128.44036146940454</v>
      </c>
      <c r="BF404" s="44">
        <f t="shared" ca="1" si="761"/>
        <v>128.44036146940454</v>
      </c>
      <c r="BG404" s="44">
        <f t="shared" ca="1" si="761"/>
        <v>128.44036146940454</v>
      </c>
      <c r="BH404" s="44">
        <f t="shared" ca="1" si="761"/>
        <v>128.44036146940454</v>
      </c>
      <c r="BI404" s="44">
        <f t="shared" ca="1" si="761"/>
        <v>128.44036146940454</v>
      </c>
      <c r="BJ404" s="44">
        <f t="shared" ca="1" si="761"/>
        <v>128.44036146940454</v>
      </c>
      <c r="BK404" s="44">
        <f t="shared" ca="1" si="761"/>
        <v>128.44036146940454</v>
      </c>
      <c r="BL404" s="44">
        <f t="shared" ca="1" si="761"/>
        <v>128.44036146940454</v>
      </c>
      <c r="BM404" s="44">
        <f t="shared" ca="1" si="761"/>
        <v>128.44036146940454</v>
      </c>
      <c r="BN404" s="44">
        <f t="shared" ca="1" si="761"/>
        <v>128.44036146940454</v>
      </c>
      <c r="BO404" s="44">
        <f t="shared" ca="1" si="761"/>
        <v>128.44036146940454</v>
      </c>
      <c r="BP404" s="44">
        <f t="shared" ref="BP404:EA404" ca="1" si="762">IF(BP278&gt;$J$125,(BP$206+MIN(BP303,BP$207))*BP$314,0)</f>
        <v>128.44036146940454</v>
      </c>
      <c r="BQ404" s="44">
        <f t="shared" ca="1" si="762"/>
        <v>128.44036146940454</v>
      </c>
      <c r="BR404" s="44">
        <f t="shared" ca="1" si="762"/>
        <v>128.44036146940454</v>
      </c>
      <c r="BS404" s="44">
        <f t="shared" ca="1" si="762"/>
        <v>128.44036146940454</v>
      </c>
      <c r="BT404" s="44">
        <f t="shared" ca="1" si="762"/>
        <v>128.44036146940454</v>
      </c>
      <c r="BU404" s="44">
        <f t="shared" ca="1" si="762"/>
        <v>128.44036146940454</v>
      </c>
      <c r="BV404" s="44">
        <f t="shared" ca="1" si="762"/>
        <v>128.44036146940454</v>
      </c>
      <c r="BW404" s="44">
        <f t="shared" ca="1" si="762"/>
        <v>128.44036146940454</v>
      </c>
      <c r="BX404" s="44">
        <f t="shared" ca="1" si="762"/>
        <v>128.44036146940454</v>
      </c>
      <c r="BY404" s="44">
        <f t="shared" ca="1" si="762"/>
        <v>128.44036146940454</v>
      </c>
      <c r="BZ404" s="44">
        <f t="shared" ca="1" si="762"/>
        <v>128.44036146940454</v>
      </c>
      <c r="CA404" s="44">
        <f t="shared" ca="1" si="762"/>
        <v>128.44036146940454</v>
      </c>
      <c r="CB404" s="44">
        <f t="shared" ca="1" si="762"/>
        <v>128.44036146940454</v>
      </c>
      <c r="CC404" s="44">
        <f t="shared" ca="1" si="762"/>
        <v>128.44036146940454</v>
      </c>
      <c r="CD404" s="44">
        <f t="shared" ca="1" si="762"/>
        <v>128.44036146940454</v>
      </c>
      <c r="CE404" s="44">
        <f t="shared" ca="1" si="762"/>
        <v>128.44036146940454</v>
      </c>
      <c r="CF404" s="44">
        <f t="shared" ca="1" si="762"/>
        <v>128.44036146940454</v>
      </c>
      <c r="CG404" s="44">
        <f t="shared" ca="1" si="762"/>
        <v>128.44036146940454</v>
      </c>
      <c r="CH404" s="44">
        <f t="shared" ca="1" si="762"/>
        <v>128.44036146940454</v>
      </c>
      <c r="CI404" s="44">
        <f t="shared" ca="1" si="762"/>
        <v>128.44036146940454</v>
      </c>
      <c r="CJ404" s="44">
        <f t="shared" ca="1" si="762"/>
        <v>128.44036146940454</v>
      </c>
      <c r="CK404" s="44">
        <f t="shared" ca="1" si="762"/>
        <v>128.44036146940454</v>
      </c>
      <c r="CL404" s="44">
        <f t="shared" ca="1" si="762"/>
        <v>128.44036146940454</v>
      </c>
      <c r="CM404" s="44">
        <f t="shared" ca="1" si="762"/>
        <v>128.44036146940454</v>
      </c>
      <c r="CN404" s="44">
        <f t="shared" ca="1" si="762"/>
        <v>128.44036146940454</v>
      </c>
      <c r="CO404" s="44">
        <f t="shared" ca="1" si="762"/>
        <v>128.44036146940454</v>
      </c>
      <c r="CP404" s="44">
        <f t="shared" ca="1" si="762"/>
        <v>128.44036146940454</v>
      </c>
      <c r="CQ404" s="44">
        <f t="shared" ca="1" si="762"/>
        <v>128.44036146940454</v>
      </c>
      <c r="CR404" s="44">
        <f t="shared" ca="1" si="762"/>
        <v>128.44036146940454</v>
      </c>
      <c r="CS404" s="44">
        <f t="shared" ca="1" si="762"/>
        <v>128.44036146940454</v>
      </c>
      <c r="CT404" s="44">
        <f t="shared" ca="1" si="762"/>
        <v>128.44036146940454</v>
      </c>
      <c r="CU404" s="44">
        <f t="shared" ca="1" si="762"/>
        <v>128.44036146940454</v>
      </c>
      <c r="CV404" s="44">
        <f t="shared" ca="1" si="762"/>
        <v>128.44036146940454</v>
      </c>
      <c r="CW404" s="44">
        <f t="shared" ca="1" si="762"/>
        <v>128.44036146940454</v>
      </c>
      <c r="CX404" s="44">
        <f t="shared" ca="1" si="762"/>
        <v>128.44036146940454</v>
      </c>
      <c r="CY404" s="44">
        <f t="shared" ca="1" si="762"/>
        <v>128.44036146940454</v>
      </c>
      <c r="CZ404" s="44">
        <f t="shared" ca="1" si="762"/>
        <v>128.44036146940454</v>
      </c>
      <c r="DA404" s="44">
        <f t="shared" ca="1" si="762"/>
        <v>128.44036146940454</v>
      </c>
      <c r="DB404" s="44">
        <f t="shared" ca="1" si="762"/>
        <v>128.44036146940454</v>
      </c>
      <c r="DC404" s="44">
        <f t="shared" ca="1" si="762"/>
        <v>128.44036146940454</v>
      </c>
      <c r="DD404" s="44">
        <f t="shared" ca="1" si="762"/>
        <v>128.44036146940454</v>
      </c>
      <c r="DE404" s="44">
        <f t="shared" ca="1" si="762"/>
        <v>128.44036146940454</v>
      </c>
      <c r="DF404" s="44">
        <f t="shared" ca="1" si="762"/>
        <v>128.44036146940454</v>
      </c>
      <c r="DG404" s="44">
        <f t="shared" ca="1" si="762"/>
        <v>128.44036146940454</v>
      </c>
      <c r="DH404" s="44">
        <f t="shared" ca="1" si="762"/>
        <v>128.44036146940454</v>
      </c>
      <c r="DI404" s="44">
        <f t="shared" ca="1" si="762"/>
        <v>128.44036146940454</v>
      </c>
      <c r="DJ404" s="44">
        <f t="shared" ca="1" si="762"/>
        <v>128.44036146940454</v>
      </c>
      <c r="DK404" s="44">
        <f t="shared" ca="1" si="762"/>
        <v>128.44036146940454</v>
      </c>
      <c r="DL404" s="44">
        <f t="shared" ca="1" si="762"/>
        <v>128.44036146940454</v>
      </c>
      <c r="DM404" s="44">
        <f t="shared" ca="1" si="762"/>
        <v>128.44036146940454</v>
      </c>
      <c r="DN404" s="44">
        <f t="shared" ca="1" si="762"/>
        <v>128.44036146940454</v>
      </c>
      <c r="DO404" s="44">
        <f t="shared" ca="1" si="762"/>
        <v>128.44036146940454</v>
      </c>
      <c r="DP404" s="44">
        <f t="shared" ca="1" si="762"/>
        <v>128.44036146940454</v>
      </c>
      <c r="DQ404" s="44">
        <f t="shared" ca="1" si="762"/>
        <v>128.44036146940454</v>
      </c>
      <c r="DR404" s="44">
        <f t="shared" ca="1" si="762"/>
        <v>128.44036146940454</v>
      </c>
      <c r="DS404" s="44">
        <f t="shared" ca="1" si="762"/>
        <v>128.44036146940454</v>
      </c>
      <c r="DT404" s="44">
        <f t="shared" ca="1" si="762"/>
        <v>128.44036146940454</v>
      </c>
      <c r="DU404" s="44">
        <f t="shared" ca="1" si="762"/>
        <v>128.44036146940454</v>
      </c>
      <c r="DV404" s="44">
        <f t="shared" ca="1" si="762"/>
        <v>128.44036146940454</v>
      </c>
      <c r="DW404" s="44">
        <f t="shared" ca="1" si="762"/>
        <v>128.44036146940454</v>
      </c>
      <c r="DX404" s="44">
        <f t="shared" ca="1" si="762"/>
        <v>128.44036146940454</v>
      </c>
      <c r="DY404" s="44">
        <f t="shared" ca="1" si="762"/>
        <v>128.44036146940454</v>
      </c>
      <c r="DZ404" s="44">
        <f t="shared" ca="1" si="762"/>
        <v>128.44036146940454</v>
      </c>
      <c r="EA404" s="44">
        <f t="shared" ca="1" si="762"/>
        <v>128.44036146940454</v>
      </c>
      <c r="EB404" s="44">
        <f t="shared" ref="EB404:GM404" ca="1" si="763">IF(EB278&gt;$J$125,(EB$206+MIN(EB303,EB$207))*EB$314,0)</f>
        <v>128.44036146940454</v>
      </c>
      <c r="EC404" s="44">
        <f t="shared" ca="1" si="763"/>
        <v>128.44036146940454</v>
      </c>
      <c r="ED404" s="44">
        <f t="shared" ca="1" si="763"/>
        <v>128.44036146940454</v>
      </c>
      <c r="EE404" s="44">
        <f t="shared" ca="1" si="763"/>
        <v>128.44036146940454</v>
      </c>
      <c r="EF404" s="44">
        <f t="shared" ca="1" si="763"/>
        <v>128.44036146940454</v>
      </c>
      <c r="EG404" s="44">
        <f t="shared" ca="1" si="763"/>
        <v>128.44036146940454</v>
      </c>
      <c r="EH404" s="44">
        <f t="shared" ca="1" si="763"/>
        <v>128.44036146940454</v>
      </c>
      <c r="EI404" s="44">
        <f t="shared" ca="1" si="763"/>
        <v>128.44036146940454</v>
      </c>
      <c r="EJ404" s="44">
        <f t="shared" ca="1" si="763"/>
        <v>128.44036146940454</v>
      </c>
      <c r="EK404" s="44">
        <f t="shared" ca="1" si="763"/>
        <v>128.44036146940454</v>
      </c>
      <c r="EL404" s="44">
        <f t="shared" ca="1" si="763"/>
        <v>128.44036146940454</v>
      </c>
      <c r="EM404" s="44">
        <f t="shared" ca="1" si="763"/>
        <v>128.44036146940454</v>
      </c>
      <c r="EN404" s="44">
        <f t="shared" ca="1" si="763"/>
        <v>128.44036146940454</v>
      </c>
      <c r="EO404" s="44">
        <f t="shared" ca="1" si="763"/>
        <v>128.44036146940454</v>
      </c>
      <c r="EP404" s="44">
        <f t="shared" ca="1" si="763"/>
        <v>128.44036146940454</v>
      </c>
      <c r="EQ404" s="44">
        <f t="shared" ca="1" si="763"/>
        <v>128.44036146940454</v>
      </c>
      <c r="ER404" s="44">
        <f t="shared" ca="1" si="763"/>
        <v>128.44036146940454</v>
      </c>
      <c r="ES404" s="44">
        <f t="shared" ca="1" si="763"/>
        <v>128.44036146940454</v>
      </c>
      <c r="ET404" s="44">
        <f t="shared" ca="1" si="763"/>
        <v>128.44036146940454</v>
      </c>
      <c r="EU404" s="44">
        <f t="shared" ca="1" si="763"/>
        <v>128.44036146940454</v>
      </c>
      <c r="EV404" s="44">
        <f t="shared" ca="1" si="763"/>
        <v>128.44036146940454</v>
      </c>
      <c r="EW404" s="44">
        <f t="shared" ca="1" si="763"/>
        <v>128.44036146940454</v>
      </c>
      <c r="EX404" s="44">
        <f t="shared" ca="1" si="763"/>
        <v>128.44036146940454</v>
      </c>
      <c r="EY404" s="44">
        <f t="shared" ca="1" si="763"/>
        <v>128.44036146940454</v>
      </c>
      <c r="EZ404" s="44">
        <f t="shared" ca="1" si="763"/>
        <v>128.44036146940454</v>
      </c>
      <c r="FA404" s="44">
        <f t="shared" ca="1" si="763"/>
        <v>128.44036146940454</v>
      </c>
      <c r="FB404" s="44">
        <f t="shared" ca="1" si="763"/>
        <v>128.44036146940454</v>
      </c>
      <c r="FC404" s="44">
        <f t="shared" ca="1" si="763"/>
        <v>128.44036146940454</v>
      </c>
      <c r="FD404" s="44">
        <f t="shared" ca="1" si="763"/>
        <v>128.44036146940454</v>
      </c>
      <c r="FE404" s="44">
        <f t="shared" ca="1" si="763"/>
        <v>128.44036146940454</v>
      </c>
      <c r="FF404" s="44">
        <f t="shared" ca="1" si="763"/>
        <v>128.44036146940454</v>
      </c>
      <c r="FG404" s="44">
        <f t="shared" ca="1" si="763"/>
        <v>128.44036146940454</v>
      </c>
      <c r="FH404" s="44">
        <f t="shared" ca="1" si="763"/>
        <v>128.44036146940454</v>
      </c>
      <c r="FI404" s="44">
        <f t="shared" ca="1" si="763"/>
        <v>128.44036146940454</v>
      </c>
      <c r="FJ404" s="44">
        <f t="shared" ca="1" si="763"/>
        <v>128.44036146940454</v>
      </c>
      <c r="FK404" s="44">
        <f t="shared" ca="1" si="763"/>
        <v>128.44036146940454</v>
      </c>
      <c r="FL404" s="44">
        <f t="shared" ca="1" si="763"/>
        <v>128.44036146940454</v>
      </c>
      <c r="FM404" s="44">
        <f t="shared" ca="1" si="763"/>
        <v>128.44036146940454</v>
      </c>
      <c r="FN404" s="44">
        <f t="shared" ca="1" si="763"/>
        <v>128.44036146940454</v>
      </c>
      <c r="FO404" s="44">
        <f t="shared" ca="1" si="763"/>
        <v>128.44036146940454</v>
      </c>
      <c r="FP404" s="44">
        <f t="shared" ca="1" si="763"/>
        <v>128.44036146940454</v>
      </c>
      <c r="FQ404" s="44">
        <f t="shared" ca="1" si="763"/>
        <v>128.44036146940454</v>
      </c>
      <c r="FR404" s="44">
        <f t="shared" ca="1" si="763"/>
        <v>128.44036146940454</v>
      </c>
      <c r="FS404" s="44">
        <f t="shared" ca="1" si="763"/>
        <v>128.44036146940454</v>
      </c>
      <c r="FT404" s="44">
        <f t="shared" ca="1" si="763"/>
        <v>128.44036146940454</v>
      </c>
      <c r="FU404" s="44">
        <f t="shared" ca="1" si="763"/>
        <v>128.44036146940454</v>
      </c>
      <c r="FV404" s="44">
        <f t="shared" ca="1" si="763"/>
        <v>128.44036146940454</v>
      </c>
      <c r="FW404" s="44">
        <f t="shared" ca="1" si="763"/>
        <v>128.44036146940454</v>
      </c>
      <c r="FX404" s="44">
        <f t="shared" ca="1" si="763"/>
        <v>128.44036146940454</v>
      </c>
      <c r="FY404" s="44">
        <f t="shared" ca="1" si="763"/>
        <v>128.44036146940454</v>
      </c>
      <c r="FZ404" s="44">
        <f t="shared" ca="1" si="763"/>
        <v>128.44036146940454</v>
      </c>
      <c r="GA404" s="44">
        <f t="shared" ca="1" si="763"/>
        <v>128.44036146940454</v>
      </c>
      <c r="GB404" s="44">
        <f t="shared" ca="1" si="763"/>
        <v>128.44036146940454</v>
      </c>
      <c r="GC404" s="44">
        <f t="shared" ca="1" si="763"/>
        <v>128.44036146940454</v>
      </c>
      <c r="GD404" s="44">
        <f t="shared" ca="1" si="763"/>
        <v>128.44036146940454</v>
      </c>
      <c r="GE404" s="44">
        <f t="shared" ca="1" si="763"/>
        <v>128.44036146940454</v>
      </c>
      <c r="GF404" s="44">
        <f t="shared" ca="1" si="763"/>
        <v>128.44036146940454</v>
      </c>
      <c r="GG404" s="44">
        <f t="shared" ca="1" si="763"/>
        <v>128.44036146940454</v>
      </c>
      <c r="GH404" s="44">
        <f t="shared" ca="1" si="763"/>
        <v>128.44036146940454</v>
      </c>
      <c r="GI404" s="44">
        <f t="shared" ca="1" si="763"/>
        <v>128.44036146940454</v>
      </c>
      <c r="GJ404" s="44">
        <f t="shared" ca="1" si="763"/>
        <v>128.44036146940454</v>
      </c>
      <c r="GK404" s="44">
        <f t="shared" ca="1" si="763"/>
        <v>128.44036146940454</v>
      </c>
      <c r="GL404" s="44">
        <f t="shared" ca="1" si="763"/>
        <v>128.44036146940454</v>
      </c>
      <c r="GM404" s="44">
        <f t="shared" ca="1" si="763"/>
        <v>128.44036146940454</v>
      </c>
      <c r="GN404" s="44">
        <f t="shared" ref="GN404:IV404" ca="1" si="764">IF(GN278&gt;$J$125,(GN$206+MIN(GN303,GN$207))*GN$314,0)</f>
        <v>128.44036146940454</v>
      </c>
      <c r="GO404" s="44">
        <f t="shared" ca="1" si="764"/>
        <v>128.44036146940454</v>
      </c>
      <c r="GP404" s="44">
        <f t="shared" ca="1" si="764"/>
        <v>128.44036146940454</v>
      </c>
      <c r="GQ404" s="44">
        <f t="shared" ca="1" si="764"/>
        <v>128.44036146940454</v>
      </c>
      <c r="GR404" s="44">
        <f t="shared" ca="1" si="764"/>
        <v>128.44036146940454</v>
      </c>
      <c r="GS404" s="44">
        <f t="shared" ca="1" si="764"/>
        <v>128.44036146940454</v>
      </c>
      <c r="GT404" s="44">
        <f t="shared" ca="1" si="764"/>
        <v>128.44036146940454</v>
      </c>
      <c r="GU404" s="44">
        <f t="shared" ca="1" si="764"/>
        <v>128.44036146940454</v>
      </c>
      <c r="GV404" s="44">
        <f t="shared" ca="1" si="764"/>
        <v>128.44036146940454</v>
      </c>
      <c r="GW404" s="44">
        <f t="shared" ca="1" si="764"/>
        <v>128.44036146940454</v>
      </c>
      <c r="GX404" s="44">
        <f t="shared" ca="1" si="764"/>
        <v>128.44036146940454</v>
      </c>
      <c r="GY404" s="44">
        <f t="shared" ca="1" si="764"/>
        <v>128.44036146940454</v>
      </c>
      <c r="GZ404" s="44">
        <f t="shared" ca="1" si="764"/>
        <v>128.44036146940454</v>
      </c>
      <c r="HA404" s="44">
        <f t="shared" ca="1" si="764"/>
        <v>128.44036146940454</v>
      </c>
      <c r="HB404" s="44">
        <f t="shared" ca="1" si="764"/>
        <v>128.44036146940454</v>
      </c>
      <c r="HC404" s="44">
        <f t="shared" ca="1" si="764"/>
        <v>128.44036146940454</v>
      </c>
      <c r="HD404" s="44">
        <f t="shared" ca="1" si="764"/>
        <v>128.44036146940454</v>
      </c>
      <c r="HE404" s="44">
        <f t="shared" ca="1" si="764"/>
        <v>128.44036146940454</v>
      </c>
      <c r="HF404" s="44">
        <f t="shared" ca="1" si="764"/>
        <v>128.44036146940454</v>
      </c>
      <c r="HG404" s="44">
        <f t="shared" ca="1" si="764"/>
        <v>128.44036146940454</v>
      </c>
      <c r="HH404" s="44">
        <f t="shared" ca="1" si="764"/>
        <v>128.44036146940454</v>
      </c>
      <c r="HI404" s="44">
        <f t="shared" ca="1" si="764"/>
        <v>128.44036146940454</v>
      </c>
      <c r="HJ404" s="44">
        <f t="shared" ca="1" si="764"/>
        <v>128.44036146940454</v>
      </c>
      <c r="HK404" s="44">
        <f t="shared" ca="1" si="764"/>
        <v>128.44036146940454</v>
      </c>
      <c r="HL404" s="44">
        <f t="shared" ca="1" si="764"/>
        <v>128.44036146940454</v>
      </c>
      <c r="HM404" s="44">
        <f t="shared" ca="1" si="764"/>
        <v>128.44036146940454</v>
      </c>
      <c r="HN404" s="44">
        <f t="shared" ca="1" si="764"/>
        <v>128.44036146940454</v>
      </c>
      <c r="HO404" s="44">
        <f t="shared" ca="1" si="764"/>
        <v>128.44036146940454</v>
      </c>
      <c r="HP404" s="44">
        <f t="shared" ca="1" si="764"/>
        <v>128.44036146940454</v>
      </c>
      <c r="HQ404" s="44">
        <f t="shared" ca="1" si="764"/>
        <v>128.44036146940454</v>
      </c>
      <c r="HR404" s="44">
        <f t="shared" ca="1" si="764"/>
        <v>128.44036146940454</v>
      </c>
      <c r="HS404" s="44">
        <f t="shared" ca="1" si="764"/>
        <v>128.44036146940454</v>
      </c>
      <c r="HT404" s="44">
        <f t="shared" ca="1" si="764"/>
        <v>128.44036146940454</v>
      </c>
      <c r="HU404" s="44">
        <f t="shared" ca="1" si="764"/>
        <v>128.44036146940454</v>
      </c>
      <c r="HV404" s="44">
        <f t="shared" ca="1" si="764"/>
        <v>128.44036146940454</v>
      </c>
      <c r="HW404" s="44">
        <f t="shared" ca="1" si="764"/>
        <v>128.44036146940454</v>
      </c>
      <c r="HX404" s="44">
        <f t="shared" ca="1" si="764"/>
        <v>128.44036146940454</v>
      </c>
      <c r="HY404" s="44">
        <f t="shared" ca="1" si="764"/>
        <v>128.44036146940454</v>
      </c>
      <c r="HZ404" s="44">
        <f t="shared" ca="1" si="764"/>
        <v>128.44036146940454</v>
      </c>
      <c r="IA404" s="44">
        <f t="shared" ca="1" si="764"/>
        <v>128.44036146940454</v>
      </c>
      <c r="IB404" s="44">
        <f t="shared" ca="1" si="764"/>
        <v>128.44036146940454</v>
      </c>
      <c r="IC404" s="44">
        <f t="shared" ca="1" si="764"/>
        <v>128.44036146940454</v>
      </c>
      <c r="ID404" s="44">
        <f t="shared" ca="1" si="764"/>
        <v>128.44036146940454</v>
      </c>
      <c r="IE404" s="44">
        <f t="shared" ca="1" si="764"/>
        <v>128.44036146940454</v>
      </c>
      <c r="IF404" s="44">
        <f t="shared" ca="1" si="764"/>
        <v>128.44036146940454</v>
      </c>
      <c r="IG404" s="44">
        <f t="shared" ca="1" si="764"/>
        <v>128.44036146940454</v>
      </c>
      <c r="IH404" s="44">
        <f t="shared" ca="1" si="764"/>
        <v>128.44036146940454</v>
      </c>
      <c r="II404" s="44">
        <f t="shared" ca="1" si="764"/>
        <v>128.44036146940454</v>
      </c>
      <c r="IJ404" s="44">
        <f t="shared" ca="1" si="764"/>
        <v>128.44036146940454</v>
      </c>
      <c r="IK404" s="44">
        <f t="shared" ca="1" si="764"/>
        <v>128.44036146940454</v>
      </c>
      <c r="IL404" s="44">
        <f t="shared" ca="1" si="764"/>
        <v>128.44036146940454</v>
      </c>
      <c r="IM404" s="44">
        <f t="shared" ca="1" si="764"/>
        <v>128.44036146940454</v>
      </c>
      <c r="IN404" s="44">
        <f t="shared" ca="1" si="764"/>
        <v>128.44036146940454</v>
      </c>
      <c r="IO404" s="44">
        <f t="shared" ca="1" si="764"/>
        <v>128.44036146940454</v>
      </c>
      <c r="IP404" s="44">
        <f t="shared" ca="1" si="764"/>
        <v>128.44036146940454</v>
      </c>
      <c r="IQ404" s="44">
        <f t="shared" ca="1" si="764"/>
        <v>128.44036146940454</v>
      </c>
      <c r="IR404" s="44">
        <f t="shared" ca="1" si="764"/>
        <v>128.44036146940454</v>
      </c>
      <c r="IS404" s="44">
        <f t="shared" ca="1" si="764"/>
        <v>128.44036146940454</v>
      </c>
      <c r="IT404" s="44">
        <f t="shared" ca="1" si="764"/>
        <v>128.44036146940454</v>
      </c>
      <c r="IU404" s="44">
        <f t="shared" ca="1" si="764"/>
        <v>128.44036146940454</v>
      </c>
      <c r="IV404" s="44">
        <f t="shared" ca="1" si="764"/>
        <v>128.44036146940454</v>
      </c>
    </row>
    <row r="405" spans="1:256" s="45" customFormat="1" x14ac:dyDescent="0.15">
      <c r="A405" s="62" t="s">
        <v>113</v>
      </c>
      <c r="B405" s="43" t="s">
        <v>10</v>
      </c>
      <c r="C405" s="44"/>
      <c r="D405" s="44">
        <f t="shared" ref="D405:BO405" ca="1" si="765">IF(D279&gt;$J$125,(D$206+MIN(D304,D$207))*D$314,0)</f>
        <v>85.290211769838919</v>
      </c>
      <c r="E405" s="44">
        <f t="shared" ca="1" si="765"/>
        <v>85.246224798114724</v>
      </c>
      <c r="F405" s="44">
        <f t="shared" ca="1" si="765"/>
        <v>85.201696331357056</v>
      </c>
      <c r="G405" s="44">
        <f t="shared" ca="1" si="765"/>
        <v>85.15661928910815</v>
      </c>
      <c r="H405" s="44">
        <f t="shared" ca="1" si="765"/>
        <v>85.11098649559176</v>
      </c>
      <c r="I405" s="44">
        <f t="shared" ca="1" si="765"/>
        <v>85.064790678465371</v>
      </c>
      <c r="J405" s="44">
        <f t="shared" ca="1" si="765"/>
        <v>85.018024467557566</v>
      </c>
      <c r="K405" s="44">
        <f t="shared" ca="1" si="765"/>
        <v>84.970680393591081</v>
      </c>
      <c r="L405" s="44">
        <f t="shared" ca="1" si="765"/>
        <v>84.922750886890739</v>
      </c>
      <c r="M405" s="44">
        <f t="shared" ca="1" si="765"/>
        <v>84.874228276076593</v>
      </c>
      <c r="N405" s="44">
        <f t="shared" ca="1" si="765"/>
        <v>84.82510478674179</v>
      </c>
      <c r="O405" s="44">
        <f t="shared" ca="1" si="765"/>
        <v>84.775372540115555</v>
      </c>
      <c r="P405" s="44">
        <f t="shared" ca="1" si="765"/>
        <v>84.725023551710422</v>
      </c>
      <c r="Q405" s="44">
        <f t="shared" ca="1" si="765"/>
        <v>84.674049729954277</v>
      </c>
      <c r="R405" s="44">
        <f t="shared" ca="1" si="765"/>
        <v>84.622442874806609</v>
      </c>
      <c r="S405" s="44">
        <f t="shared" ca="1" si="765"/>
        <v>84.570194676359108</v>
      </c>
      <c r="T405" s="44">
        <f t="shared" ca="1" si="765"/>
        <v>84.517296713420279</v>
      </c>
      <c r="U405" s="44">
        <f t="shared" ca="1" si="765"/>
        <v>84.46374045208421</v>
      </c>
      <c r="V405" s="44">
        <f t="shared" ca="1" si="765"/>
        <v>84.409517244282824</v>
      </c>
      <c r="W405" s="44">
        <f t="shared" ca="1" si="765"/>
        <v>84.354618326322282</v>
      </c>
      <c r="X405" s="44">
        <f t="shared" ca="1" si="765"/>
        <v>84.299034817402628</v>
      </c>
      <c r="Y405" s="44">
        <f t="shared" ca="1" si="765"/>
        <v>84.242757718120913</v>
      </c>
      <c r="Z405" s="44">
        <f t="shared" ca="1" si="765"/>
        <v>84.185777908957732</v>
      </c>
      <c r="AA405" s="44">
        <f t="shared" ca="1" si="765"/>
        <v>84.128086148746789</v>
      </c>
      <c r="AB405" s="44">
        <f t="shared" ca="1" si="765"/>
        <v>84.069673073127476</v>
      </c>
      <c r="AC405" s="44">
        <f t="shared" ca="1" si="765"/>
        <v>84.010529192980343</v>
      </c>
      <c r="AD405" s="44">
        <f t="shared" ca="1" si="765"/>
        <v>83.950644892845361</v>
      </c>
      <c r="AE405" s="44">
        <f t="shared" ca="1" si="765"/>
        <v>83.890010429322587</v>
      </c>
      <c r="AF405" s="44">
        <f t="shared" ca="1" si="765"/>
        <v>83.828615929455452</v>
      </c>
      <c r="AG405" s="44">
        <f t="shared" ca="1" si="765"/>
        <v>79.242368462235078</v>
      </c>
      <c r="AH405" s="44">
        <f t="shared" ca="1" si="765"/>
        <v>73.639080644569049</v>
      </c>
      <c r="AI405" s="44">
        <f t="shared" ca="1" si="765"/>
        <v>67.979458995210877</v>
      </c>
      <c r="AJ405" s="44">
        <f t="shared" ca="1" si="765"/>
        <v>62.262109965511101</v>
      </c>
      <c r="AK405" s="44">
        <f t="shared" ca="1" si="765"/>
        <v>56.432282812273215</v>
      </c>
      <c r="AL405" s="44">
        <f t="shared" ca="1" si="765"/>
        <v>50.330972330994058</v>
      </c>
      <c r="AM405" s="44">
        <f t="shared" ca="1" si="765"/>
        <v>43.709243347467805</v>
      </c>
      <c r="AN405" s="44">
        <f t="shared" ca="1" si="765"/>
        <v>36.072083017342692</v>
      </c>
      <c r="AO405" s="44">
        <f t="shared" ca="1" si="765"/>
        <v>35.112402826051465</v>
      </c>
      <c r="AP405" s="44">
        <f t="shared" ca="1" si="765"/>
        <v>35.112402826051465</v>
      </c>
      <c r="AQ405" s="44">
        <f t="shared" ca="1" si="765"/>
        <v>35.112402826051465</v>
      </c>
      <c r="AR405" s="44">
        <f t="shared" ca="1" si="765"/>
        <v>35.112402826051465</v>
      </c>
      <c r="AS405" s="44">
        <f t="shared" ca="1" si="765"/>
        <v>35.112402826051465</v>
      </c>
      <c r="AT405" s="44">
        <f t="shared" ca="1" si="765"/>
        <v>35.112402826051465</v>
      </c>
      <c r="AU405" s="44">
        <f t="shared" ca="1" si="765"/>
        <v>35.112402826051465</v>
      </c>
      <c r="AV405" s="44">
        <f t="shared" ca="1" si="765"/>
        <v>35.112402826051465</v>
      </c>
      <c r="AW405" s="44">
        <f t="shared" ca="1" si="765"/>
        <v>35.112402826051465</v>
      </c>
      <c r="AX405" s="44">
        <f t="shared" ca="1" si="765"/>
        <v>35.112402826051465</v>
      </c>
      <c r="AY405" s="44">
        <f t="shared" ca="1" si="765"/>
        <v>35.112402826051465</v>
      </c>
      <c r="AZ405" s="44">
        <f t="shared" ca="1" si="765"/>
        <v>35.112402826051465</v>
      </c>
      <c r="BA405" s="44">
        <f t="shared" ca="1" si="765"/>
        <v>35.112402826051465</v>
      </c>
      <c r="BB405" s="44">
        <f t="shared" ca="1" si="765"/>
        <v>35.112402826051465</v>
      </c>
      <c r="BC405" s="44">
        <f t="shared" ca="1" si="765"/>
        <v>35.112402826051465</v>
      </c>
      <c r="BD405" s="44">
        <f t="shared" ca="1" si="765"/>
        <v>35.112402826051465</v>
      </c>
      <c r="BE405" s="44">
        <f t="shared" ca="1" si="765"/>
        <v>35.112402826051465</v>
      </c>
      <c r="BF405" s="44">
        <f t="shared" ca="1" si="765"/>
        <v>35.112402826051465</v>
      </c>
      <c r="BG405" s="44">
        <f t="shared" ca="1" si="765"/>
        <v>35.112402826051465</v>
      </c>
      <c r="BH405" s="44">
        <f t="shared" ca="1" si="765"/>
        <v>35.112402826051465</v>
      </c>
      <c r="BI405" s="44">
        <f t="shared" ca="1" si="765"/>
        <v>35.112402826051465</v>
      </c>
      <c r="BJ405" s="44">
        <f t="shared" ca="1" si="765"/>
        <v>35.112402826051465</v>
      </c>
      <c r="BK405" s="44">
        <f t="shared" ca="1" si="765"/>
        <v>35.112402826051465</v>
      </c>
      <c r="BL405" s="44">
        <f t="shared" ca="1" si="765"/>
        <v>35.112402826051465</v>
      </c>
      <c r="BM405" s="44">
        <f t="shared" ca="1" si="765"/>
        <v>35.112402826051465</v>
      </c>
      <c r="BN405" s="44">
        <f t="shared" ca="1" si="765"/>
        <v>35.112402826051465</v>
      </c>
      <c r="BO405" s="44">
        <f t="shared" ca="1" si="765"/>
        <v>35.112402826051465</v>
      </c>
      <c r="BP405" s="44">
        <f t="shared" ref="BP405:EA405" ca="1" si="766">IF(BP279&gt;$J$125,(BP$206+MIN(BP304,BP$207))*BP$314,0)</f>
        <v>35.112402826051465</v>
      </c>
      <c r="BQ405" s="44">
        <f t="shared" ca="1" si="766"/>
        <v>35.112402826051465</v>
      </c>
      <c r="BR405" s="44">
        <f t="shared" ca="1" si="766"/>
        <v>35.112402826051465</v>
      </c>
      <c r="BS405" s="44">
        <f t="shared" ca="1" si="766"/>
        <v>35.112402826051465</v>
      </c>
      <c r="BT405" s="44">
        <f t="shared" ca="1" si="766"/>
        <v>35.112402826051465</v>
      </c>
      <c r="BU405" s="44">
        <f t="shared" ca="1" si="766"/>
        <v>35.112402826051465</v>
      </c>
      <c r="BV405" s="44">
        <f t="shared" ca="1" si="766"/>
        <v>35.112402826051465</v>
      </c>
      <c r="BW405" s="44">
        <f t="shared" ca="1" si="766"/>
        <v>35.112402826051465</v>
      </c>
      <c r="BX405" s="44">
        <f t="shared" ca="1" si="766"/>
        <v>35.112402826051465</v>
      </c>
      <c r="BY405" s="44">
        <f t="shared" ca="1" si="766"/>
        <v>35.112402826051465</v>
      </c>
      <c r="BZ405" s="44">
        <f t="shared" ca="1" si="766"/>
        <v>35.112402826051465</v>
      </c>
      <c r="CA405" s="44">
        <f t="shared" ca="1" si="766"/>
        <v>35.112402826051465</v>
      </c>
      <c r="CB405" s="44">
        <f t="shared" ca="1" si="766"/>
        <v>35.112402826051465</v>
      </c>
      <c r="CC405" s="44">
        <f t="shared" ca="1" si="766"/>
        <v>35.112402826051465</v>
      </c>
      <c r="CD405" s="44">
        <f t="shared" ca="1" si="766"/>
        <v>35.112402826051465</v>
      </c>
      <c r="CE405" s="44">
        <f t="shared" ca="1" si="766"/>
        <v>35.112402826051465</v>
      </c>
      <c r="CF405" s="44">
        <f t="shared" ca="1" si="766"/>
        <v>35.112402826051465</v>
      </c>
      <c r="CG405" s="44">
        <f t="shared" ca="1" si="766"/>
        <v>35.112402826051465</v>
      </c>
      <c r="CH405" s="44">
        <f t="shared" ca="1" si="766"/>
        <v>35.112402826051465</v>
      </c>
      <c r="CI405" s="44">
        <f t="shared" ca="1" si="766"/>
        <v>35.112402826051465</v>
      </c>
      <c r="CJ405" s="44">
        <f t="shared" ca="1" si="766"/>
        <v>35.112402826051465</v>
      </c>
      <c r="CK405" s="44">
        <f t="shared" ca="1" si="766"/>
        <v>35.112402826051465</v>
      </c>
      <c r="CL405" s="44">
        <f t="shared" ca="1" si="766"/>
        <v>35.112402826051465</v>
      </c>
      <c r="CM405" s="44">
        <f t="shared" ca="1" si="766"/>
        <v>35.112402826051465</v>
      </c>
      <c r="CN405" s="44">
        <f t="shared" ca="1" si="766"/>
        <v>35.112402826051465</v>
      </c>
      <c r="CO405" s="44">
        <f t="shared" ca="1" si="766"/>
        <v>35.112402826051465</v>
      </c>
      <c r="CP405" s="44">
        <f t="shared" ca="1" si="766"/>
        <v>35.112402826051465</v>
      </c>
      <c r="CQ405" s="44">
        <f t="shared" ca="1" si="766"/>
        <v>35.112402826051465</v>
      </c>
      <c r="CR405" s="44">
        <f t="shared" ca="1" si="766"/>
        <v>35.112402826051465</v>
      </c>
      <c r="CS405" s="44">
        <f t="shared" ca="1" si="766"/>
        <v>35.112402826051465</v>
      </c>
      <c r="CT405" s="44">
        <f t="shared" ca="1" si="766"/>
        <v>35.112402826051465</v>
      </c>
      <c r="CU405" s="44">
        <f t="shared" ca="1" si="766"/>
        <v>35.112402826051465</v>
      </c>
      <c r="CV405" s="44">
        <f t="shared" ca="1" si="766"/>
        <v>35.112402826051465</v>
      </c>
      <c r="CW405" s="44">
        <f t="shared" ca="1" si="766"/>
        <v>35.112402826051465</v>
      </c>
      <c r="CX405" s="44">
        <f t="shared" ca="1" si="766"/>
        <v>35.112402826051465</v>
      </c>
      <c r="CY405" s="44">
        <f t="shared" ca="1" si="766"/>
        <v>35.112402826051465</v>
      </c>
      <c r="CZ405" s="44">
        <f t="shared" ca="1" si="766"/>
        <v>35.112402826051465</v>
      </c>
      <c r="DA405" s="44">
        <f t="shared" ca="1" si="766"/>
        <v>35.112402826051465</v>
      </c>
      <c r="DB405" s="44">
        <f t="shared" ca="1" si="766"/>
        <v>35.112402826051465</v>
      </c>
      <c r="DC405" s="44">
        <f t="shared" ca="1" si="766"/>
        <v>35.112402826051465</v>
      </c>
      <c r="DD405" s="44">
        <f t="shared" ca="1" si="766"/>
        <v>35.112402826051465</v>
      </c>
      <c r="DE405" s="44">
        <f t="shared" ca="1" si="766"/>
        <v>35.112402826051465</v>
      </c>
      <c r="DF405" s="44">
        <f t="shared" ca="1" si="766"/>
        <v>35.112402826051465</v>
      </c>
      <c r="DG405" s="44">
        <f t="shared" ca="1" si="766"/>
        <v>35.112402826051465</v>
      </c>
      <c r="DH405" s="44">
        <f t="shared" ca="1" si="766"/>
        <v>35.112402826051465</v>
      </c>
      <c r="DI405" s="44">
        <f t="shared" ca="1" si="766"/>
        <v>35.112402826051465</v>
      </c>
      <c r="DJ405" s="44">
        <f t="shared" ca="1" si="766"/>
        <v>35.112402826051465</v>
      </c>
      <c r="DK405" s="44">
        <f t="shared" ca="1" si="766"/>
        <v>35.112402826051465</v>
      </c>
      <c r="DL405" s="44">
        <f t="shared" ca="1" si="766"/>
        <v>35.112402826051465</v>
      </c>
      <c r="DM405" s="44">
        <f t="shared" ca="1" si="766"/>
        <v>35.112402826051465</v>
      </c>
      <c r="DN405" s="44">
        <f t="shared" ca="1" si="766"/>
        <v>35.112402826051465</v>
      </c>
      <c r="DO405" s="44">
        <f t="shared" ca="1" si="766"/>
        <v>35.112402826051465</v>
      </c>
      <c r="DP405" s="44">
        <f t="shared" ca="1" si="766"/>
        <v>35.112402826051465</v>
      </c>
      <c r="DQ405" s="44">
        <f t="shared" ca="1" si="766"/>
        <v>35.112402826051465</v>
      </c>
      <c r="DR405" s="44">
        <f t="shared" ca="1" si="766"/>
        <v>35.112402826051465</v>
      </c>
      <c r="DS405" s="44">
        <f t="shared" ca="1" si="766"/>
        <v>35.112402826051465</v>
      </c>
      <c r="DT405" s="44">
        <f t="shared" ca="1" si="766"/>
        <v>35.112402826051465</v>
      </c>
      <c r="DU405" s="44">
        <f t="shared" ca="1" si="766"/>
        <v>35.112402826051465</v>
      </c>
      <c r="DV405" s="44">
        <f t="shared" ca="1" si="766"/>
        <v>35.112402826051465</v>
      </c>
      <c r="DW405" s="44">
        <f t="shared" ca="1" si="766"/>
        <v>35.112402826051465</v>
      </c>
      <c r="DX405" s="44">
        <f t="shared" ca="1" si="766"/>
        <v>35.112402826051465</v>
      </c>
      <c r="DY405" s="44">
        <f t="shared" ca="1" si="766"/>
        <v>35.112402826051465</v>
      </c>
      <c r="DZ405" s="44">
        <f t="shared" ca="1" si="766"/>
        <v>35.112402826051465</v>
      </c>
      <c r="EA405" s="44">
        <f t="shared" ca="1" si="766"/>
        <v>35.112402826051465</v>
      </c>
      <c r="EB405" s="44">
        <f t="shared" ref="EB405:GM405" ca="1" si="767">IF(EB279&gt;$J$125,(EB$206+MIN(EB304,EB$207))*EB$314,0)</f>
        <v>35.112402826051465</v>
      </c>
      <c r="EC405" s="44">
        <f t="shared" ca="1" si="767"/>
        <v>35.112402826051465</v>
      </c>
      <c r="ED405" s="44">
        <f t="shared" ca="1" si="767"/>
        <v>35.112402826051465</v>
      </c>
      <c r="EE405" s="44">
        <f t="shared" ca="1" si="767"/>
        <v>35.112402826051465</v>
      </c>
      <c r="EF405" s="44">
        <f t="shared" ca="1" si="767"/>
        <v>35.112402826051465</v>
      </c>
      <c r="EG405" s="44">
        <f t="shared" ca="1" si="767"/>
        <v>35.112402826051465</v>
      </c>
      <c r="EH405" s="44">
        <f t="shared" ca="1" si="767"/>
        <v>35.112402826051465</v>
      </c>
      <c r="EI405" s="44">
        <f t="shared" ca="1" si="767"/>
        <v>35.112402826051465</v>
      </c>
      <c r="EJ405" s="44">
        <f t="shared" ca="1" si="767"/>
        <v>35.112402826051465</v>
      </c>
      <c r="EK405" s="44">
        <f t="shared" ca="1" si="767"/>
        <v>35.112402826051465</v>
      </c>
      <c r="EL405" s="44">
        <f t="shared" ca="1" si="767"/>
        <v>35.112402826051465</v>
      </c>
      <c r="EM405" s="44">
        <f t="shared" ca="1" si="767"/>
        <v>35.112402826051465</v>
      </c>
      <c r="EN405" s="44">
        <f t="shared" ca="1" si="767"/>
        <v>35.112402826051465</v>
      </c>
      <c r="EO405" s="44">
        <f t="shared" ca="1" si="767"/>
        <v>35.112402826051465</v>
      </c>
      <c r="EP405" s="44">
        <f t="shared" ca="1" si="767"/>
        <v>35.112402826051465</v>
      </c>
      <c r="EQ405" s="44">
        <f t="shared" ca="1" si="767"/>
        <v>35.112402826051465</v>
      </c>
      <c r="ER405" s="44">
        <f t="shared" ca="1" si="767"/>
        <v>35.112402826051465</v>
      </c>
      <c r="ES405" s="44">
        <f t="shared" ca="1" si="767"/>
        <v>35.112402826051465</v>
      </c>
      <c r="ET405" s="44">
        <f t="shared" ca="1" si="767"/>
        <v>35.112402826051465</v>
      </c>
      <c r="EU405" s="44">
        <f t="shared" ca="1" si="767"/>
        <v>35.112402826051465</v>
      </c>
      <c r="EV405" s="44">
        <f t="shared" ca="1" si="767"/>
        <v>35.112402826051465</v>
      </c>
      <c r="EW405" s="44">
        <f t="shared" ca="1" si="767"/>
        <v>35.112402826051465</v>
      </c>
      <c r="EX405" s="44">
        <f t="shared" ca="1" si="767"/>
        <v>35.112402826051465</v>
      </c>
      <c r="EY405" s="44">
        <f t="shared" ca="1" si="767"/>
        <v>35.112402826051465</v>
      </c>
      <c r="EZ405" s="44">
        <f t="shared" ca="1" si="767"/>
        <v>35.112402826051465</v>
      </c>
      <c r="FA405" s="44">
        <f t="shared" ca="1" si="767"/>
        <v>35.112402826051465</v>
      </c>
      <c r="FB405" s="44">
        <f t="shared" ca="1" si="767"/>
        <v>35.112402826051465</v>
      </c>
      <c r="FC405" s="44">
        <f t="shared" ca="1" si="767"/>
        <v>35.112402826051465</v>
      </c>
      <c r="FD405" s="44">
        <f t="shared" ca="1" si="767"/>
        <v>35.112402826051465</v>
      </c>
      <c r="FE405" s="44">
        <f t="shared" ca="1" si="767"/>
        <v>35.112402826051465</v>
      </c>
      <c r="FF405" s="44">
        <f t="shared" ca="1" si="767"/>
        <v>35.112402826051465</v>
      </c>
      <c r="FG405" s="44">
        <f t="shared" ca="1" si="767"/>
        <v>35.112402826051465</v>
      </c>
      <c r="FH405" s="44">
        <f t="shared" ca="1" si="767"/>
        <v>35.112402826051465</v>
      </c>
      <c r="FI405" s="44">
        <f t="shared" ca="1" si="767"/>
        <v>35.112402826051465</v>
      </c>
      <c r="FJ405" s="44">
        <f t="shared" ca="1" si="767"/>
        <v>35.112402826051465</v>
      </c>
      <c r="FK405" s="44">
        <f t="shared" ca="1" si="767"/>
        <v>35.112402826051465</v>
      </c>
      <c r="FL405" s="44">
        <f t="shared" ca="1" si="767"/>
        <v>35.112402826051465</v>
      </c>
      <c r="FM405" s="44">
        <f t="shared" ca="1" si="767"/>
        <v>35.112402826051465</v>
      </c>
      <c r="FN405" s="44">
        <f t="shared" ca="1" si="767"/>
        <v>35.112402826051465</v>
      </c>
      <c r="FO405" s="44">
        <f t="shared" ca="1" si="767"/>
        <v>35.112402826051465</v>
      </c>
      <c r="FP405" s="44">
        <f t="shared" ca="1" si="767"/>
        <v>35.112402826051465</v>
      </c>
      <c r="FQ405" s="44">
        <f t="shared" ca="1" si="767"/>
        <v>35.112402826051465</v>
      </c>
      <c r="FR405" s="44">
        <f t="shared" ca="1" si="767"/>
        <v>35.112402826051465</v>
      </c>
      <c r="FS405" s="44">
        <f t="shared" ca="1" si="767"/>
        <v>35.112402826051465</v>
      </c>
      <c r="FT405" s="44">
        <f t="shared" ca="1" si="767"/>
        <v>35.112402826051465</v>
      </c>
      <c r="FU405" s="44">
        <f t="shared" ca="1" si="767"/>
        <v>35.112402826051465</v>
      </c>
      <c r="FV405" s="44">
        <f t="shared" ca="1" si="767"/>
        <v>35.112402826051465</v>
      </c>
      <c r="FW405" s="44">
        <f t="shared" ca="1" si="767"/>
        <v>35.112402826051465</v>
      </c>
      <c r="FX405" s="44">
        <f t="shared" ca="1" si="767"/>
        <v>35.112402826051465</v>
      </c>
      <c r="FY405" s="44">
        <f t="shared" ca="1" si="767"/>
        <v>35.112402826051465</v>
      </c>
      <c r="FZ405" s="44">
        <f t="shared" ca="1" si="767"/>
        <v>35.112402826051465</v>
      </c>
      <c r="GA405" s="44">
        <f t="shared" ca="1" si="767"/>
        <v>35.112402826051465</v>
      </c>
      <c r="GB405" s="44">
        <f t="shared" ca="1" si="767"/>
        <v>35.112402826051465</v>
      </c>
      <c r="GC405" s="44">
        <f t="shared" ca="1" si="767"/>
        <v>35.112402826051465</v>
      </c>
      <c r="GD405" s="44">
        <f t="shared" ca="1" si="767"/>
        <v>35.112402826051465</v>
      </c>
      <c r="GE405" s="44">
        <f t="shared" ca="1" si="767"/>
        <v>35.112402826051465</v>
      </c>
      <c r="GF405" s="44">
        <f t="shared" ca="1" si="767"/>
        <v>35.112402826051465</v>
      </c>
      <c r="GG405" s="44">
        <f t="shared" ca="1" si="767"/>
        <v>35.112402826051465</v>
      </c>
      <c r="GH405" s="44">
        <f t="shared" ca="1" si="767"/>
        <v>35.112402826051465</v>
      </c>
      <c r="GI405" s="44">
        <f t="shared" ca="1" si="767"/>
        <v>35.112402826051465</v>
      </c>
      <c r="GJ405" s="44">
        <f t="shared" ca="1" si="767"/>
        <v>35.112402826051465</v>
      </c>
      <c r="GK405" s="44">
        <f t="shared" ca="1" si="767"/>
        <v>35.112402826051465</v>
      </c>
      <c r="GL405" s="44">
        <f t="shared" ca="1" si="767"/>
        <v>35.112402826051465</v>
      </c>
      <c r="GM405" s="44">
        <f t="shared" ca="1" si="767"/>
        <v>35.112402826051465</v>
      </c>
      <c r="GN405" s="44">
        <f t="shared" ref="GN405:IV405" ca="1" si="768">IF(GN279&gt;$J$125,(GN$206+MIN(GN304,GN$207))*GN$314,0)</f>
        <v>35.112402826051465</v>
      </c>
      <c r="GO405" s="44">
        <f t="shared" ca="1" si="768"/>
        <v>35.112402826051465</v>
      </c>
      <c r="GP405" s="44">
        <f t="shared" ca="1" si="768"/>
        <v>35.112402826051465</v>
      </c>
      <c r="GQ405" s="44">
        <f t="shared" ca="1" si="768"/>
        <v>35.112402826051465</v>
      </c>
      <c r="GR405" s="44">
        <f t="shared" ca="1" si="768"/>
        <v>35.112402826051465</v>
      </c>
      <c r="GS405" s="44">
        <f t="shared" ca="1" si="768"/>
        <v>35.112402826051465</v>
      </c>
      <c r="GT405" s="44">
        <f t="shared" ca="1" si="768"/>
        <v>35.112402826051465</v>
      </c>
      <c r="GU405" s="44">
        <f t="shared" ca="1" si="768"/>
        <v>35.112402826051465</v>
      </c>
      <c r="GV405" s="44">
        <f t="shared" ca="1" si="768"/>
        <v>35.112402826051465</v>
      </c>
      <c r="GW405" s="44">
        <f t="shared" ca="1" si="768"/>
        <v>35.112402826051465</v>
      </c>
      <c r="GX405" s="44">
        <f t="shared" ca="1" si="768"/>
        <v>35.112402826051465</v>
      </c>
      <c r="GY405" s="44">
        <f t="shared" ca="1" si="768"/>
        <v>35.112402826051465</v>
      </c>
      <c r="GZ405" s="44">
        <f t="shared" ca="1" si="768"/>
        <v>35.112402826051465</v>
      </c>
      <c r="HA405" s="44">
        <f t="shared" ca="1" si="768"/>
        <v>35.112402826051465</v>
      </c>
      <c r="HB405" s="44">
        <f t="shared" ca="1" si="768"/>
        <v>35.112402826051465</v>
      </c>
      <c r="HC405" s="44">
        <f t="shared" ca="1" si="768"/>
        <v>35.112402826051465</v>
      </c>
      <c r="HD405" s="44">
        <f t="shared" ca="1" si="768"/>
        <v>35.112402826051465</v>
      </c>
      <c r="HE405" s="44">
        <f t="shared" ca="1" si="768"/>
        <v>35.112402826051465</v>
      </c>
      <c r="HF405" s="44">
        <f t="shared" ca="1" si="768"/>
        <v>35.112402826051465</v>
      </c>
      <c r="HG405" s="44">
        <f t="shared" ca="1" si="768"/>
        <v>35.112402826051465</v>
      </c>
      <c r="HH405" s="44">
        <f t="shared" ca="1" si="768"/>
        <v>35.112402826051465</v>
      </c>
      <c r="HI405" s="44">
        <f t="shared" ca="1" si="768"/>
        <v>35.112402826051465</v>
      </c>
      <c r="HJ405" s="44">
        <f t="shared" ca="1" si="768"/>
        <v>35.112402826051465</v>
      </c>
      <c r="HK405" s="44">
        <f t="shared" ca="1" si="768"/>
        <v>35.112402826051465</v>
      </c>
      <c r="HL405" s="44">
        <f t="shared" ca="1" si="768"/>
        <v>35.112402826051465</v>
      </c>
      <c r="HM405" s="44">
        <f t="shared" ca="1" si="768"/>
        <v>35.112402826051465</v>
      </c>
      <c r="HN405" s="44">
        <f t="shared" ca="1" si="768"/>
        <v>35.112402826051465</v>
      </c>
      <c r="HO405" s="44">
        <f t="shared" ca="1" si="768"/>
        <v>35.112402826051465</v>
      </c>
      <c r="HP405" s="44">
        <f t="shared" ca="1" si="768"/>
        <v>35.112402826051465</v>
      </c>
      <c r="HQ405" s="44">
        <f t="shared" ca="1" si="768"/>
        <v>35.112402826051465</v>
      </c>
      <c r="HR405" s="44">
        <f t="shared" ca="1" si="768"/>
        <v>35.112402826051465</v>
      </c>
      <c r="HS405" s="44">
        <f t="shared" ca="1" si="768"/>
        <v>35.112402826051465</v>
      </c>
      <c r="HT405" s="44">
        <f t="shared" ca="1" si="768"/>
        <v>35.112402826051465</v>
      </c>
      <c r="HU405" s="44">
        <f t="shared" ca="1" si="768"/>
        <v>35.112402826051465</v>
      </c>
      <c r="HV405" s="44">
        <f t="shared" ca="1" si="768"/>
        <v>35.112402826051465</v>
      </c>
      <c r="HW405" s="44">
        <f t="shared" ca="1" si="768"/>
        <v>35.112402826051465</v>
      </c>
      <c r="HX405" s="44">
        <f t="shared" ca="1" si="768"/>
        <v>35.112402826051465</v>
      </c>
      <c r="HY405" s="44">
        <f t="shared" ca="1" si="768"/>
        <v>35.112402826051465</v>
      </c>
      <c r="HZ405" s="44">
        <f t="shared" ca="1" si="768"/>
        <v>35.112402826051465</v>
      </c>
      <c r="IA405" s="44">
        <f t="shared" ca="1" si="768"/>
        <v>35.112402826051465</v>
      </c>
      <c r="IB405" s="44">
        <f t="shared" ca="1" si="768"/>
        <v>35.112402826051465</v>
      </c>
      <c r="IC405" s="44">
        <f t="shared" ca="1" si="768"/>
        <v>35.112402826051465</v>
      </c>
      <c r="ID405" s="44">
        <f t="shared" ca="1" si="768"/>
        <v>35.112402826051465</v>
      </c>
      <c r="IE405" s="44">
        <f t="shared" ca="1" si="768"/>
        <v>35.112402826051465</v>
      </c>
      <c r="IF405" s="44">
        <f t="shared" ca="1" si="768"/>
        <v>35.112402826051465</v>
      </c>
      <c r="IG405" s="44">
        <f t="shared" ca="1" si="768"/>
        <v>35.112402826051465</v>
      </c>
      <c r="IH405" s="44">
        <f t="shared" ca="1" si="768"/>
        <v>35.112402826051465</v>
      </c>
      <c r="II405" s="44">
        <f t="shared" ca="1" si="768"/>
        <v>35.112402826051465</v>
      </c>
      <c r="IJ405" s="44">
        <f t="shared" ca="1" si="768"/>
        <v>35.112402826051465</v>
      </c>
      <c r="IK405" s="44">
        <f t="shared" ca="1" si="768"/>
        <v>35.112402826051465</v>
      </c>
      <c r="IL405" s="44">
        <f t="shared" ca="1" si="768"/>
        <v>35.112402826051465</v>
      </c>
      <c r="IM405" s="44">
        <f t="shared" ca="1" si="768"/>
        <v>35.112402826051465</v>
      </c>
      <c r="IN405" s="44">
        <f t="shared" ca="1" si="768"/>
        <v>35.112402826051465</v>
      </c>
      <c r="IO405" s="44">
        <f t="shared" ca="1" si="768"/>
        <v>35.112402826051465</v>
      </c>
      <c r="IP405" s="44">
        <f t="shared" ca="1" si="768"/>
        <v>35.112402826051465</v>
      </c>
      <c r="IQ405" s="44">
        <f t="shared" ca="1" si="768"/>
        <v>35.112402826051465</v>
      </c>
      <c r="IR405" s="44">
        <f t="shared" ca="1" si="768"/>
        <v>35.112402826051465</v>
      </c>
      <c r="IS405" s="44">
        <f t="shared" ca="1" si="768"/>
        <v>35.112402826051465</v>
      </c>
      <c r="IT405" s="44">
        <f t="shared" ca="1" si="768"/>
        <v>35.112402826051465</v>
      </c>
      <c r="IU405" s="44">
        <f t="shared" ca="1" si="768"/>
        <v>35.112402826051465</v>
      </c>
      <c r="IV405" s="44">
        <f t="shared" ca="1" si="768"/>
        <v>35.112402826051465</v>
      </c>
    </row>
    <row r="406" spans="1:256" s="45" customFormat="1" x14ac:dyDescent="0.15">
      <c r="A406" s="62" t="s">
        <v>114</v>
      </c>
      <c r="B406" s="43" t="s">
        <v>10</v>
      </c>
      <c r="C406" s="44"/>
      <c r="D406" s="44">
        <f t="shared" ref="D406:BO406" ca="1" si="769">IF(D280&gt;$J$125,(D$206+MIN(D305,D$207))*D$314,0)</f>
        <v>35.428555004741618</v>
      </c>
      <c r="E406" s="44">
        <f t="shared" ca="1" si="769"/>
        <v>35.321831026947876</v>
      </c>
      <c r="F406" s="44">
        <f t="shared" ca="1" si="769"/>
        <v>35.214011692119982</v>
      </c>
      <c r="G406" s="44">
        <f t="shared" ca="1" si="769"/>
        <v>35.105085618820169</v>
      </c>
      <c r="H406" s="44">
        <f t="shared" ca="1" si="769"/>
        <v>34.995041305742554</v>
      </c>
      <c r="I406" s="44">
        <f t="shared" ca="1" si="769"/>
        <v>34.883867130442695</v>
      </c>
      <c r="J406" s="44">
        <f t="shared" ca="1" si="769"/>
        <v>34.771551348053954</v>
      </c>
      <c r="K406" s="44">
        <f t="shared" ca="1" si="769"/>
        <v>34.658082089990486</v>
      </c>
      <c r="L406" s="44">
        <f t="shared" ca="1" si="769"/>
        <v>34.543447362636741</v>
      </c>
      <c r="M406" s="44">
        <f t="shared" ca="1" si="769"/>
        <v>34.427635046023369</v>
      </c>
      <c r="N406" s="44">
        <f t="shared" ca="1" si="769"/>
        <v>34.310632892489295</v>
      </c>
      <c r="O406" s="44">
        <f t="shared" ca="1" si="769"/>
        <v>34.192428525330079</v>
      </c>
      <c r="P406" s="44">
        <f t="shared" ca="1" si="769"/>
        <v>34.073009437432034</v>
      </c>
      <c r="Q406" s="44">
        <f t="shared" ca="1" si="769"/>
        <v>33.952362989892343</v>
      </c>
      <c r="R406" s="44">
        <f t="shared" ca="1" si="769"/>
        <v>33.830476410624875</v>
      </c>
      <c r="S406" s="44">
        <f t="shared" ca="1" si="769"/>
        <v>33.707336792951452</v>
      </c>
      <c r="T406" s="44">
        <f t="shared" ca="1" si="769"/>
        <v>33.582931094178676</v>
      </c>
      <c r="U406" s="44">
        <f t="shared" ca="1" si="769"/>
        <v>33.457246134159966</v>
      </c>
      <c r="V406" s="44">
        <f t="shared" ca="1" si="769"/>
        <v>33.330268593842774</v>
      </c>
      <c r="W406" s="44">
        <f t="shared" ca="1" si="769"/>
        <v>33.201985013800758</v>
      </c>
      <c r="X406" s="44">
        <f t="shared" ca="1" si="769"/>
        <v>33.072381792750889</v>
      </c>
      <c r="Y406" s="44">
        <f t="shared" ca="1" si="769"/>
        <v>32.941445186055134</v>
      </c>
      <c r="Z406" s="44">
        <f t="shared" ca="1" si="769"/>
        <v>32.809161304206896</v>
      </c>
      <c r="AA406" s="44">
        <f t="shared" ca="1" si="769"/>
        <v>32.675516111301647</v>
      </c>
      <c r="AB406" s="44">
        <f t="shared" ca="1" si="769"/>
        <v>32.540495423491997</v>
      </c>
      <c r="AC406" s="44">
        <f t="shared" ca="1" si="769"/>
        <v>32.404084907426785</v>
      </c>
      <c r="AD406" s="44">
        <f t="shared" ca="1" si="769"/>
        <v>32.266270078674161</v>
      </c>
      <c r="AE406" s="44">
        <f t="shared" ca="1" si="769"/>
        <v>32.127036300128438</v>
      </c>
      <c r="AF406" s="44">
        <f t="shared" ca="1" si="769"/>
        <v>31.986368780400671</v>
      </c>
      <c r="AG406" s="44">
        <f t="shared" ca="1" si="769"/>
        <v>31.844252572192591</v>
      </c>
      <c r="AH406" s="44">
        <f t="shared" ca="1" si="769"/>
        <v>31.700672570654042</v>
      </c>
      <c r="AI406" s="44">
        <f t="shared" ca="1" si="769"/>
        <v>31.555613511723443</v>
      </c>
      <c r="AJ406" s="44">
        <f t="shared" ca="1" si="769"/>
        <v>31.409038761435966</v>
      </c>
      <c r="AK406" s="44">
        <f t="shared" ca="1" si="769"/>
        <v>31.259543228190942</v>
      </c>
      <c r="AL406" s="44">
        <f t="shared" ca="1" si="769"/>
        <v>29.005062281743889</v>
      </c>
      <c r="AM406" s="44">
        <f t="shared" ca="1" si="769"/>
        <v>26.427469328826966</v>
      </c>
      <c r="AN406" s="44">
        <f t="shared" ca="1" si="769"/>
        <v>23.454606697903635</v>
      </c>
      <c r="AO406" s="44">
        <f t="shared" ca="1" si="769"/>
        <v>23.081038872297917</v>
      </c>
      <c r="AP406" s="44">
        <f t="shared" ca="1" si="769"/>
        <v>23.081038872297917</v>
      </c>
      <c r="AQ406" s="44">
        <f t="shared" ca="1" si="769"/>
        <v>23.081038872297917</v>
      </c>
      <c r="AR406" s="44">
        <f t="shared" ca="1" si="769"/>
        <v>23.081038872297917</v>
      </c>
      <c r="AS406" s="44">
        <f t="shared" ca="1" si="769"/>
        <v>23.081038872297917</v>
      </c>
      <c r="AT406" s="44">
        <f t="shared" ca="1" si="769"/>
        <v>23.081038872297917</v>
      </c>
      <c r="AU406" s="44">
        <f t="shared" ca="1" si="769"/>
        <v>23.081038872297917</v>
      </c>
      <c r="AV406" s="44">
        <f t="shared" ca="1" si="769"/>
        <v>23.081038872297917</v>
      </c>
      <c r="AW406" s="44">
        <f t="shared" ca="1" si="769"/>
        <v>23.081038872297917</v>
      </c>
      <c r="AX406" s="44">
        <f t="shared" ca="1" si="769"/>
        <v>23.081038872297917</v>
      </c>
      <c r="AY406" s="44">
        <f t="shared" ca="1" si="769"/>
        <v>23.081038872297917</v>
      </c>
      <c r="AZ406" s="44">
        <f t="shared" ca="1" si="769"/>
        <v>23.081038872297917</v>
      </c>
      <c r="BA406" s="44">
        <f t="shared" ca="1" si="769"/>
        <v>23.081038872297917</v>
      </c>
      <c r="BB406" s="44">
        <f t="shared" ca="1" si="769"/>
        <v>23.081038872297917</v>
      </c>
      <c r="BC406" s="44">
        <f t="shared" ca="1" si="769"/>
        <v>23.081038872297917</v>
      </c>
      <c r="BD406" s="44">
        <f t="shared" ca="1" si="769"/>
        <v>23.081038872297917</v>
      </c>
      <c r="BE406" s="44">
        <f t="shared" ca="1" si="769"/>
        <v>23.081038872297917</v>
      </c>
      <c r="BF406" s="44">
        <f t="shared" ca="1" si="769"/>
        <v>23.081038872297917</v>
      </c>
      <c r="BG406" s="44">
        <f t="shared" ca="1" si="769"/>
        <v>23.081038872297917</v>
      </c>
      <c r="BH406" s="44">
        <f t="shared" ca="1" si="769"/>
        <v>23.081038872297917</v>
      </c>
      <c r="BI406" s="44">
        <f t="shared" ca="1" si="769"/>
        <v>23.081038872297917</v>
      </c>
      <c r="BJ406" s="44">
        <f t="shared" ca="1" si="769"/>
        <v>23.081038872297917</v>
      </c>
      <c r="BK406" s="44">
        <f t="shared" ca="1" si="769"/>
        <v>23.081038872297917</v>
      </c>
      <c r="BL406" s="44">
        <f t="shared" ca="1" si="769"/>
        <v>23.081038872297917</v>
      </c>
      <c r="BM406" s="44">
        <f t="shared" ca="1" si="769"/>
        <v>23.081038872297917</v>
      </c>
      <c r="BN406" s="44">
        <f t="shared" ca="1" si="769"/>
        <v>23.081038872297917</v>
      </c>
      <c r="BO406" s="44">
        <f t="shared" ca="1" si="769"/>
        <v>23.081038872297917</v>
      </c>
      <c r="BP406" s="44">
        <f t="shared" ref="BP406:EA406" ca="1" si="770">IF(BP280&gt;$J$125,(BP$206+MIN(BP305,BP$207))*BP$314,0)</f>
        <v>23.081038872297917</v>
      </c>
      <c r="BQ406" s="44">
        <f t="shared" ca="1" si="770"/>
        <v>23.081038872297917</v>
      </c>
      <c r="BR406" s="44">
        <f t="shared" ca="1" si="770"/>
        <v>23.081038872297917</v>
      </c>
      <c r="BS406" s="44">
        <f t="shared" ca="1" si="770"/>
        <v>23.081038872297917</v>
      </c>
      <c r="BT406" s="44">
        <f t="shared" ca="1" si="770"/>
        <v>23.081038872297917</v>
      </c>
      <c r="BU406" s="44">
        <f t="shared" ca="1" si="770"/>
        <v>23.081038872297917</v>
      </c>
      <c r="BV406" s="44">
        <f t="shared" ca="1" si="770"/>
        <v>23.081038872297917</v>
      </c>
      <c r="BW406" s="44">
        <f t="shared" ca="1" si="770"/>
        <v>23.081038872297917</v>
      </c>
      <c r="BX406" s="44">
        <f t="shared" ca="1" si="770"/>
        <v>23.081038872297917</v>
      </c>
      <c r="BY406" s="44">
        <f t="shared" ca="1" si="770"/>
        <v>23.081038872297917</v>
      </c>
      <c r="BZ406" s="44">
        <f t="shared" ca="1" si="770"/>
        <v>23.081038872297917</v>
      </c>
      <c r="CA406" s="44">
        <f t="shared" ca="1" si="770"/>
        <v>23.081038872297917</v>
      </c>
      <c r="CB406" s="44">
        <f t="shared" ca="1" si="770"/>
        <v>23.081038872297917</v>
      </c>
      <c r="CC406" s="44">
        <f t="shared" ca="1" si="770"/>
        <v>23.081038872297917</v>
      </c>
      <c r="CD406" s="44">
        <f t="shared" ca="1" si="770"/>
        <v>23.081038872297917</v>
      </c>
      <c r="CE406" s="44">
        <f t="shared" ca="1" si="770"/>
        <v>23.081038872297917</v>
      </c>
      <c r="CF406" s="44">
        <f t="shared" ca="1" si="770"/>
        <v>23.081038872297917</v>
      </c>
      <c r="CG406" s="44">
        <f t="shared" ca="1" si="770"/>
        <v>23.081038872297917</v>
      </c>
      <c r="CH406" s="44">
        <f t="shared" ca="1" si="770"/>
        <v>23.081038872297917</v>
      </c>
      <c r="CI406" s="44">
        <f t="shared" ca="1" si="770"/>
        <v>23.081038872297917</v>
      </c>
      <c r="CJ406" s="44">
        <f t="shared" ca="1" si="770"/>
        <v>23.081038872297917</v>
      </c>
      <c r="CK406" s="44">
        <f t="shared" ca="1" si="770"/>
        <v>23.081038872297917</v>
      </c>
      <c r="CL406" s="44">
        <f t="shared" ca="1" si="770"/>
        <v>23.081038872297917</v>
      </c>
      <c r="CM406" s="44">
        <f t="shared" ca="1" si="770"/>
        <v>23.081038872297917</v>
      </c>
      <c r="CN406" s="44">
        <f t="shared" ca="1" si="770"/>
        <v>23.081038872297917</v>
      </c>
      <c r="CO406" s="44">
        <f t="shared" ca="1" si="770"/>
        <v>23.081038872297917</v>
      </c>
      <c r="CP406" s="44">
        <f t="shared" ca="1" si="770"/>
        <v>23.081038872297917</v>
      </c>
      <c r="CQ406" s="44">
        <f t="shared" ca="1" si="770"/>
        <v>23.081038872297917</v>
      </c>
      <c r="CR406" s="44">
        <f t="shared" ca="1" si="770"/>
        <v>23.081038872297917</v>
      </c>
      <c r="CS406" s="44">
        <f t="shared" ca="1" si="770"/>
        <v>23.081038872297917</v>
      </c>
      <c r="CT406" s="44">
        <f t="shared" ca="1" si="770"/>
        <v>23.081038872297917</v>
      </c>
      <c r="CU406" s="44">
        <f t="shared" ca="1" si="770"/>
        <v>23.081038872297917</v>
      </c>
      <c r="CV406" s="44">
        <f t="shared" ca="1" si="770"/>
        <v>23.081038872297917</v>
      </c>
      <c r="CW406" s="44">
        <f t="shared" ca="1" si="770"/>
        <v>23.081038872297917</v>
      </c>
      <c r="CX406" s="44">
        <f t="shared" ca="1" si="770"/>
        <v>23.081038872297917</v>
      </c>
      <c r="CY406" s="44">
        <f t="shared" ca="1" si="770"/>
        <v>23.081038872297917</v>
      </c>
      <c r="CZ406" s="44">
        <f t="shared" ca="1" si="770"/>
        <v>23.081038872297917</v>
      </c>
      <c r="DA406" s="44">
        <f t="shared" ca="1" si="770"/>
        <v>23.081038872297917</v>
      </c>
      <c r="DB406" s="44">
        <f t="shared" ca="1" si="770"/>
        <v>23.081038872297917</v>
      </c>
      <c r="DC406" s="44">
        <f t="shared" ca="1" si="770"/>
        <v>23.081038872297917</v>
      </c>
      <c r="DD406" s="44">
        <f t="shared" ca="1" si="770"/>
        <v>23.081038872297917</v>
      </c>
      <c r="DE406" s="44">
        <f t="shared" ca="1" si="770"/>
        <v>23.081038872297917</v>
      </c>
      <c r="DF406" s="44">
        <f t="shared" ca="1" si="770"/>
        <v>23.081038872297917</v>
      </c>
      <c r="DG406" s="44">
        <f t="shared" ca="1" si="770"/>
        <v>23.081038872297917</v>
      </c>
      <c r="DH406" s="44">
        <f t="shared" ca="1" si="770"/>
        <v>23.081038872297917</v>
      </c>
      <c r="DI406" s="44">
        <f t="shared" ca="1" si="770"/>
        <v>23.081038872297917</v>
      </c>
      <c r="DJ406" s="44">
        <f t="shared" ca="1" si="770"/>
        <v>23.081038872297917</v>
      </c>
      <c r="DK406" s="44">
        <f t="shared" ca="1" si="770"/>
        <v>23.081038872297917</v>
      </c>
      <c r="DL406" s="44">
        <f t="shared" ca="1" si="770"/>
        <v>23.081038872297917</v>
      </c>
      <c r="DM406" s="44">
        <f t="shared" ca="1" si="770"/>
        <v>23.081038872297917</v>
      </c>
      <c r="DN406" s="44">
        <f t="shared" ca="1" si="770"/>
        <v>23.081038872297917</v>
      </c>
      <c r="DO406" s="44">
        <f t="shared" ca="1" si="770"/>
        <v>23.081038872297917</v>
      </c>
      <c r="DP406" s="44">
        <f t="shared" ca="1" si="770"/>
        <v>23.081038872297917</v>
      </c>
      <c r="DQ406" s="44">
        <f t="shared" ca="1" si="770"/>
        <v>23.081038872297917</v>
      </c>
      <c r="DR406" s="44">
        <f t="shared" ca="1" si="770"/>
        <v>23.081038872297917</v>
      </c>
      <c r="DS406" s="44">
        <f t="shared" ca="1" si="770"/>
        <v>23.081038872297917</v>
      </c>
      <c r="DT406" s="44">
        <f t="shared" ca="1" si="770"/>
        <v>23.081038872297917</v>
      </c>
      <c r="DU406" s="44">
        <f t="shared" ca="1" si="770"/>
        <v>23.081038872297917</v>
      </c>
      <c r="DV406" s="44">
        <f t="shared" ca="1" si="770"/>
        <v>23.081038872297917</v>
      </c>
      <c r="DW406" s="44">
        <f t="shared" ca="1" si="770"/>
        <v>23.081038872297917</v>
      </c>
      <c r="DX406" s="44">
        <f t="shared" ca="1" si="770"/>
        <v>23.081038872297917</v>
      </c>
      <c r="DY406" s="44">
        <f t="shared" ca="1" si="770"/>
        <v>23.081038872297917</v>
      </c>
      <c r="DZ406" s="44">
        <f t="shared" ca="1" si="770"/>
        <v>23.081038872297917</v>
      </c>
      <c r="EA406" s="44">
        <f t="shared" ca="1" si="770"/>
        <v>23.081038872297917</v>
      </c>
      <c r="EB406" s="44">
        <f t="shared" ref="EB406:GM406" ca="1" si="771">IF(EB280&gt;$J$125,(EB$206+MIN(EB305,EB$207))*EB$314,0)</f>
        <v>23.081038872297917</v>
      </c>
      <c r="EC406" s="44">
        <f t="shared" ca="1" si="771"/>
        <v>23.081038872297917</v>
      </c>
      <c r="ED406" s="44">
        <f t="shared" ca="1" si="771"/>
        <v>23.081038872297917</v>
      </c>
      <c r="EE406" s="44">
        <f t="shared" ca="1" si="771"/>
        <v>23.081038872297917</v>
      </c>
      <c r="EF406" s="44">
        <f t="shared" ca="1" si="771"/>
        <v>23.081038872297917</v>
      </c>
      <c r="EG406" s="44">
        <f t="shared" ca="1" si="771"/>
        <v>23.081038872297917</v>
      </c>
      <c r="EH406" s="44">
        <f t="shared" ca="1" si="771"/>
        <v>23.081038872297917</v>
      </c>
      <c r="EI406" s="44">
        <f t="shared" ca="1" si="771"/>
        <v>23.081038872297917</v>
      </c>
      <c r="EJ406" s="44">
        <f t="shared" ca="1" si="771"/>
        <v>23.081038872297917</v>
      </c>
      <c r="EK406" s="44">
        <f t="shared" ca="1" si="771"/>
        <v>23.081038872297917</v>
      </c>
      <c r="EL406" s="44">
        <f t="shared" ca="1" si="771"/>
        <v>23.081038872297917</v>
      </c>
      <c r="EM406" s="44">
        <f t="shared" ca="1" si="771"/>
        <v>23.081038872297917</v>
      </c>
      <c r="EN406" s="44">
        <f t="shared" ca="1" si="771"/>
        <v>23.081038872297917</v>
      </c>
      <c r="EO406" s="44">
        <f t="shared" ca="1" si="771"/>
        <v>23.081038872297917</v>
      </c>
      <c r="EP406" s="44">
        <f t="shared" ca="1" si="771"/>
        <v>23.081038872297917</v>
      </c>
      <c r="EQ406" s="44">
        <f t="shared" ca="1" si="771"/>
        <v>23.081038872297917</v>
      </c>
      <c r="ER406" s="44">
        <f t="shared" ca="1" si="771"/>
        <v>23.081038872297917</v>
      </c>
      <c r="ES406" s="44">
        <f t="shared" ca="1" si="771"/>
        <v>23.081038872297917</v>
      </c>
      <c r="ET406" s="44">
        <f t="shared" ca="1" si="771"/>
        <v>23.081038872297917</v>
      </c>
      <c r="EU406" s="44">
        <f t="shared" ca="1" si="771"/>
        <v>23.081038872297917</v>
      </c>
      <c r="EV406" s="44">
        <f t="shared" ca="1" si="771"/>
        <v>23.081038872297917</v>
      </c>
      <c r="EW406" s="44">
        <f t="shared" ca="1" si="771"/>
        <v>23.081038872297917</v>
      </c>
      <c r="EX406" s="44">
        <f t="shared" ca="1" si="771"/>
        <v>23.081038872297917</v>
      </c>
      <c r="EY406" s="44">
        <f t="shared" ca="1" si="771"/>
        <v>23.081038872297917</v>
      </c>
      <c r="EZ406" s="44">
        <f t="shared" ca="1" si="771"/>
        <v>23.081038872297917</v>
      </c>
      <c r="FA406" s="44">
        <f t="shared" ca="1" si="771"/>
        <v>23.081038872297917</v>
      </c>
      <c r="FB406" s="44">
        <f t="shared" ca="1" si="771"/>
        <v>23.081038872297917</v>
      </c>
      <c r="FC406" s="44">
        <f t="shared" ca="1" si="771"/>
        <v>23.081038872297917</v>
      </c>
      <c r="FD406" s="44">
        <f t="shared" ca="1" si="771"/>
        <v>23.081038872297917</v>
      </c>
      <c r="FE406" s="44">
        <f t="shared" ca="1" si="771"/>
        <v>23.081038872297917</v>
      </c>
      <c r="FF406" s="44">
        <f t="shared" ca="1" si="771"/>
        <v>23.081038872297917</v>
      </c>
      <c r="FG406" s="44">
        <f t="shared" ca="1" si="771"/>
        <v>23.081038872297917</v>
      </c>
      <c r="FH406" s="44">
        <f t="shared" ca="1" si="771"/>
        <v>23.081038872297917</v>
      </c>
      <c r="FI406" s="44">
        <f t="shared" ca="1" si="771"/>
        <v>23.081038872297917</v>
      </c>
      <c r="FJ406" s="44">
        <f t="shared" ca="1" si="771"/>
        <v>23.081038872297917</v>
      </c>
      <c r="FK406" s="44">
        <f t="shared" ca="1" si="771"/>
        <v>23.081038872297917</v>
      </c>
      <c r="FL406" s="44">
        <f t="shared" ca="1" si="771"/>
        <v>23.081038872297917</v>
      </c>
      <c r="FM406" s="44">
        <f t="shared" ca="1" si="771"/>
        <v>23.081038872297917</v>
      </c>
      <c r="FN406" s="44">
        <f t="shared" ca="1" si="771"/>
        <v>23.081038872297917</v>
      </c>
      <c r="FO406" s="44">
        <f t="shared" ca="1" si="771"/>
        <v>23.081038872297917</v>
      </c>
      <c r="FP406" s="44">
        <f t="shared" ca="1" si="771"/>
        <v>23.081038872297917</v>
      </c>
      <c r="FQ406" s="44">
        <f t="shared" ca="1" si="771"/>
        <v>23.081038872297917</v>
      </c>
      <c r="FR406" s="44">
        <f t="shared" ca="1" si="771"/>
        <v>23.081038872297917</v>
      </c>
      <c r="FS406" s="44">
        <f t="shared" ca="1" si="771"/>
        <v>23.081038872297917</v>
      </c>
      <c r="FT406" s="44">
        <f t="shared" ca="1" si="771"/>
        <v>23.081038872297917</v>
      </c>
      <c r="FU406" s="44">
        <f t="shared" ca="1" si="771"/>
        <v>23.081038872297917</v>
      </c>
      <c r="FV406" s="44">
        <f t="shared" ca="1" si="771"/>
        <v>23.081038872297917</v>
      </c>
      <c r="FW406" s="44">
        <f t="shared" ca="1" si="771"/>
        <v>23.081038872297917</v>
      </c>
      <c r="FX406" s="44">
        <f t="shared" ca="1" si="771"/>
        <v>23.081038872297917</v>
      </c>
      <c r="FY406" s="44">
        <f t="shared" ca="1" si="771"/>
        <v>23.081038872297917</v>
      </c>
      <c r="FZ406" s="44">
        <f t="shared" ca="1" si="771"/>
        <v>23.081038872297917</v>
      </c>
      <c r="GA406" s="44">
        <f t="shared" ca="1" si="771"/>
        <v>23.081038872297917</v>
      </c>
      <c r="GB406" s="44">
        <f t="shared" ca="1" si="771"/>
        <v>23.081038872297917</v>
      </c>
      <c r="GC406" s="44">
        <f t="shared" ca="1" si="771"/>
        <v>23.081038872297917</v>
      </c>
      <c r="GD406" s="44">
        <f t="shared" ca="1" si="771"/>
        <v>23.081038872297917</v>
      </c>
      <c r="GE406" s="44">
        <f t="shared" ca="1" si="771"/>
        <v>23.081038872297917</v>
      </c>
      <c r="GF406" s="44">
        <f t="shared" ca="1" si="771"/>
        <v>23.081038872297917</v>
      </c>
      <c r="GG406" s="44">
        <f t="shared" ca="1" si="771"/>
        <v>23.081038872297917</v>
      </c>
      <c r="GH406" s="44">
        <f t="shared" ca="1" si="771"/>
        <v>23.081038872297917</v>
      </c>
      <c r="GI406" s="44">
        <f t="shared" ca="1" si="771"/>
        <v>23.081038872297917</v>
      </c>
      <c r="GJ406" s="44">
        <f t="shared" ca="1" si="771"/>
        <v>23.081038872297917</v>
      </c>
      <c r="GK406" s="44">
        <f t="shared" ca="1" si="771"/>
        <v>23.081038872297917</v>
      </c>
      <c r="GL406" s="44">
        <f t="shared" ca="1" si="771"/>
        <v>23.081038872297917</v>
      </c>
      <c r="GM406" s="44">
        <f t="shared" ca="1" si="771"/>
        <v>23.081038872297917</v>
      </c>
      <c r="GN406" s="44">
        <f t="shared" ref="GN406:IV406" ca="1" si="772">IF(GN280&gt;$J$125,(GN$206+MIN(GN305,GN$207))*GN$314,0)</f>
        <v>23.081038872297917</v>
      </c>
      <c r="GO406" s="44">
        <f t="shared" ca="1" si="772"/>
        <v>23.081038872297917</v>
      </c>
      <c r="GP406" s="44">
        <f t="shared" ca="1" si="772"/>
        <v>23.081038872297917</v>
      </c>
      <c r="GQ406" s="44">
        <f t="shared" ca="1" si="772"/>
        <v>23.081038872297917</v>
      </c>
      <c r="GR406" s="44">
        <f t="shared" ca="1" si="772"/>
        <v>23.081038872297917</v>
      </c>
      <c r="GS406" s="44">
        <f t="shared" ca="1" si="772"/>
        <v>23.081038872297917</v>
      </c>
      <c r="GT406" s="44">
        <f t="shared" ca="1" si="772"/>
        <v>23.081038872297917</v>
      </c>
      <c r="GU406" s="44">
        <f t="shared" ca="1" si="772"/>
        <v>23.081038872297917</v>
      </c>
      <c r="GV406" s="44">
        <f t="shared" ca="1" si="772"/>
        <v>23.081038872297917</v>
      </c>
      <c r="GW406" s="44">
        <f t="shared" ca="1" si="772"/>
        <v>23.081038872297917</v>
      </c>
      <c r="GX406" s="44">
        <f t="shared" ca="1" si="772"/>
        <v>23.081038872297917</v>
      </c>
      <c r="GY406" s="44">
        <f t="shared" ca="1" si="772"/>
        <v>23.081038872297917</v>
      </c>
      <c r="GZ406" s="44">
        <f t="shared" ca="1" si="772"/>
        <v>23.081038872297917</v>
      </c>
      <c r="HA406" s="44">
        <f t="shared" ca="1" si="772"/>
        <v>23.081038872297917</v>
      </c>
      <c r="HB406" s="44">
        <f t="shared" ca="1" si="772"/>
        <v>23.081038872297917</v>
      </c>
      <c r="HC406" s="44">
        <f t="shared" ca="1" si="772"/>
        <v>23.081038872297917</v>
      </c>
      <c r="HD406" s="44">
        <f t="shared" ca="1" si="772"/>
        <v>23.081038872297917</v>
      </c>
      <c r="HE406" s="44">
        <f t="shared" ca="1" si="772"/>
        <v>23.081038872297917</v>
      </c>
      <c r="HF406" s="44">
        <f t="shared" ca="1" si="772"/>
        <v>23.081038872297917</v>
      </c>
      <c r="HG406" s="44">
        <f t="shared" ca="1" si="772"/>
        <v>23.081038872297917</v>
      </c>
      <c r="HH406" s="44">
        <f t="shared" ca="1" si="772"/>
        <v>23.081038872297917</v>
      </c>
      <c r="HI406" s="44">
        <f t="shared" ca="1" si="772"/>
        <v>23.081038872297917</v>
      </c>
      <c r="HJ406" s="44">
        <f t="shared" ca="1" si="772"/>
        <v>23.081038872297917</v>
      </c>
      <c r="HK406" s="44">
        <f t="shared" ca="1" si="772"/>
        <v>23.081038872297917</v>
      </c>
      <c r="HL406" s="44">
        <f t="shared" ca="1" si="772"/>
        <v>23.081038872297917</v>
      </c>
      <c r="HM406" s="44">
        <f t="shared" ca="1" si="772"/>
        <v>23.081038872297917</v>
      </c>
      <c r="HN406" s="44">
        <f t="shared" ca="1" si="772"/>
        <v>23.081038872297917</v>
      </c>
      <c r="HO406" s="44">
        <f t="shared" ca="1" si="772"/>
        <v>23.081038872297917</v>
      </c>
      <c r="HP406" s="44">
        <f t="shared" ca="1" si="772"/>
        <v>23.081038872297917</v>
      </c>
      <c r="HQ406" s="44">
        <f t="shared" ca="1" si="772"/>
        <v>23.081038872297917</v>
      </c>
      <c r="HR406" s="44">
        <f t="shared" ca="1" si="772"/>
        <v>23.081038872297917</v>
      </c>
      <c r="HS406" s="44">
        <f t="shared" ca="1" si="772"/>
        <v>23.081038872297917</v>
      </c>
      <c r="HT406" s="44">
        <f t="shared" ca="1" si="772"/>
        <v>23.081038872297917</v>
      </c>
      <c r="HU406" s="44">
        <f t="shared" ca="1" si="772"/>
        <v>23.081038872297917</v>
      </c>
      <c r="HV406" s="44">
        <f t="shared" ca="1" si="772"/>
        <v>23.081038872297917</v>
      </c>
      <c r="HW406" s="44">
        <f t="shared" ca="1" si="772"/>
        <v>23.081038872297917</v>
      </c>
      <c r="HX406" s="44">
        <f t="shared" ca="1" si="772"/>
        <v>23.081038872297917</v>
      </c>
      <c r="HY406" s="44">
        <f t="shared" ca="1" si="772"/>
        <v>23.081038872297917</v>
      </c>
      <c r="HZ406" s="44">
        <f t="shared" ca="1" si="772"/>
        <v>23.081038872297917</v>
      </c>
      <c r="IA406" s="44">
        <f t="shared" ca="1" si="772"/>
        <v>23.081038872297917</v>
      </c>
      <c r="IB406" s="44">
        <f t="shared" ca="1" si="772"/>
        <v>23.081038872297917</v>
      </c>
      <c r="IC406" s="44">
        <f t="shared" ca="1" si="772"/>
        <v>23.081038872297917</v>
      </c>
      <c r="ID406" s="44">
        <f t="shared" ca="1" si="772"/>
        <v>23.081038872297917</v>
      </c>
      <c r="IE406" s="44">
        <f t="shared" ca="1" si="772"/>
        <v>23.081038872297917</v>
      </c>
      <c r="IF406" s="44">
        <f t="shared" ca="1" si="772"/>
        <v>23.081038872297917</v>
      </c>
      <c r="IG406" s="44">
        <f t="shared" ca="1" si="772"/>
        <v>23.081038872297917</v>
      </c>
      <c r="IH406" s="44">
        <f t="shared" ca="1" si="772"/>
        <v>23.081038872297917</v>
      </c>
      <c r="II406" s="44">
        <f t="shared" ca="1" si="772"/>
        <v>23.081038872297917</v>
      </c>
      <c r="IJ406" s="44">
        <f t="shared" ca="1" si="772"/>
        <v>23.081038872297917</v>
      </c>
      <c r="IK406" s="44">
        <f t="shared" ca="1" si="772"/>
        <v>23.081038872297917</v>
      </c>
      <c r="IL406" s="44">
        <f t="shared" ca="1" si="772"/>
        <v>23.081038872297917</v>
      </c>
      <c r="IM406" s="44">
        <f t="shared" ca="1" si="772"/>
        <v>23.081038872297917</v>
      </c>
      <c r="IN406" s="44">
        <f t="shared" ca="1" si="772"/>
        <v>23.081038872297917</v>
      </c>
      <c r="IO406" s="44">
        <f t="shared" ca="1" si="772"/>
        <v>23.081038872297917</v>
      </c>
      <c r="IP406" s="44">
        <f t="shared" ca="1" si="772"/>
        <v>23.081038872297917</v>
      </c>
      <c r="IQ406" s="44">
        <f t="shared" ca="1" si="772"/>
        <v>23.081038872297917</v>
      </c>
      <c r="IR406" s="44">
        <f t="shared" ca="1" si="772"/>
        <v>23.081038872297917</v>
      </c>
      <c r="IS406" s="44">
        <f t="shared" ca="1" si="772"/>
        <v>23.081038872297917</v>
      </c>
      <c r="IT406" s="44">
        <f t="shared" ca="1" si="772"/>
        <v>23.081038872297917</v>
      </c>
      <c r="IU406" s="44">
        <f t="shared" ca="1" si="772"/>
        <v>23.081038872297917</v>
      </c>
      <c r="IV406" s="44">
        <f t="shared" ca="1" si="772"/>
        <v>23.081038872297917</v>
      </c>
    </row>
    <row r="407" spans="1:256" s="45" customFormat="1" x14ac:dyDescent="0.15">
      <c r="A407" s="62" t="s">
        <v>115</v>
      </c>
      <c r="B407" s="43" t="s">
        <v>10</v>
      </c>
      <c r="C407" s="44"/>
      <c r="D407" s="44">
        <f t="shared" ref="D407:BO407" ca="1" si="773">IF(D281&gt;$J$125,(D$206+MIN(D306,D$207))*D$314,0)</f>
        <v>0</v>
      </c>
      <c r="E407" s="44">
        <f t="shared" ca="1" si="773"/>
        <v>0</v>
      </c>
      <c r="F407" s="44">
        <f t="shared" ca="1" si="773"/>
        <v>0</v>
      </c>
      <c r="G407" s="44">
        <f t="shared" ca="1" si="773"/>
        <v>0</v>
      </c>
      <c r="H407" s="44">
        <f t="shared" ca="1" si="773"/>
        <v>0</v>
      </c>
      <c r="I407" s="44">
        <f t="shared" ca="1" si="773"/>
        <v>0</v>
      </c>
      <c r="J407" s="44">
        <f t="shared" ca="1" si="773"/>
        <v>0</v>
      </c>
      <c r="K407" s="44">
        <f t="shared" ca="1" si="773"/>
        <v>0</v>
      </c>
      <c r="L407" s="44">
        <f t="shared" ca="1" si="773"/>
        <v>0</v>
      </c>
      <c r="M407" s="44">
        <f t="shared" ca="1" si="773"/>
        <v>0</v>
      </c>
      <c r="N407" s="44">
        <f t="shared" ca="1" si="773"/>
        <v>0</v>
      </c>
      <c r="O407" s="44">
        <f t="shared" ca="1" si="773"/>
        <v>0</v>
      </c>
      <c r="P407" s="44">
        <f t="shared" ca="1" si="773"/>
        <v>0</v>
      </c>
      <c r="Q407" s="44">
        <f t="shared" ca="1" si="773"/>
        <v>0</v>
      </c>
      <c r="R407" s="44">
        <f t="shared" ca="1" si="773"/>
        <v>0</v>
      </c>
      <c r="S407" s="44">
        <f t="shared" ca="1" si="773"/>
        <v>0</v>
      </c>
      <c r="T407" s="44">
        <f t="shared" ca="1" si="773"/>
        <v>0</v>
      </c>
      <c r="U407" s="44">
        <f t="shared" ca="1" si="773"/>
        <v>0</v>
      </c>
      <c r="V407" s="44">
        <f t="shared" ca="1" si="773"/>
        <v>0</v>
      </c>
      <c r="W407" s="44">
        <f t="shared" ca="1" si="773"/>
        <v>0</v>
      </c>
      <c r="X407" s="44">
        <f t="shared" ca="1" si="773"/>
        <v>0</v>
      </c>
      <c r="Y407" s="44">
        <f t="shared" ca="1" si="773"/>
        <v>0</v>
      </c>
      <c r="Z407" s="44">
        <f t="shared" ca="1" si="773"/>
        <v>0</v>
      </c>
      <c r="AA407" s="44">
        <f t="shared" ca="1" si="773"/>
        <v>0</v>
      </c>
      <c r="AB407" s="44">
        <f t="shared" ca="1" si="773"/>
        <v>0</v>
      </c>
      <c r="AC407" s="44">
        <f t="shared" ca="1" si="773"/>
        <v>0</v>
      </c>
      <c r="AD407" s="44">
        <f t="shared" ca="1" si="773"/>
        <v>0</v>
      </c>
      <c r="AE407" s="44">
        <f t="shared" ca="1" si="773"/>
        <v>0</v>
      </c>
      <c r="AF407" s="44">
        <f t="shared" ca="1" si="773"/>
        <v>0</v>
      </c>
      <c r="AG407" s="44">
        <f t="shared" ca="1" si="773"/>
        <v>0</v>
      </c>
      <c r="AH407" s="44">
        <f t="shared" ca="1" si="773"/>
        <v>0</v>
      </c>
      <c r="AI407" s="44">
        <f t="shared" ca="1" si="773"/>
        <v>0</v>
      </c>
      <c r="AJ407" s="44">
        <f t="shared" ca="1" si="773"/>
        <v>0</v>
      </c>
      <c r="AK407" s="44">
        <f t="shared" ca="1" si="773"/>
        <v>0</v>
      </c>
      <c r="AL407" s="44">
        <f t="shared" ca="1" si="773"/>
        <v>0</v>
      </c>
      <c r="AM407" s="44">
        <f t="shared" ca="1" si="773"/>
        <v>0</v>
      </c>
      <c r="AN407" s="44">
        <f t="shared" ca="1" si="773"/>
        <v>0</v>
      </c>
      <c r="AO407" s="44">
        <f t="shared" ca="1" si="773"/>
        <v>0</v>
      </c>
      <c r="AP407" s="44">
        <f t="shared" ca="1" si="773"/>
        <v>0</v>
      </c>
      <c r="AQ407" s="44">
        <f t="shared" ca="1" si="773"/>
        <v>0</v>
      </c>
      <c r="AR407" s="44">
        <f t="shared" ca="1" si="773"/>
        <v>0</v>
      </c>
      <c r="AS407" s="44">
        <f t="shared" ca="1" si="773"/>
        <v>0</v>
      </c>
      <c r="AT407" s="44">
        <f t="shared" ca="1" si="773"/>
        <v>0</v>
      </c>
      <c r="AU407" s="44">
        <f t="shared" ca="1" si="773"/>
        <v>0</v>
      </c>
      <c r="AV407" s="44">
        <f t="shared" ca="1" si="773"/>
        <v>0</v>
      </c>
      <c r="AW407" s="44">
        <f t="shared" ca="1" si="773"/>
        <v>0</v>
      </c>
      <c r="AX407" s="44">
        <f t="shared" ca="1" si="773"/>
        <v>0</v>
      </c>
      <c r="AY407" s="44">
        <f t="shared" ca="1" si="773"/>
        <v>0</v>
      </c>
      <c r="AZ407" s="44">
        <f t="shared" ca="1" si="773"/>
        <v>0</v>
      </c>
      <c r="BA407" s="44">
        <f t="shared" ca="1" si="773"/>
        <v>0</v>
      </c>
      <c r="BB407" s="44">
        <f t="shared" ca="1" si="773"/>
        <v>0</v>
      </c>
      <c r="BC407" s="44">
        <f t="shared" ca="1" si="773"/>
        <v>0</v>
      </c>
      <c r="BD407" s="44">
        <f t="shared" ca="1" si="773"/>
        <v>0</v>
      </c>
      <c r="BE407" s="44">
        <f t="shared" ca="1" si="773"/>
        <v>0</v>
      </c>
      <c r="BF407" s="44">
        <f t="shared" ca="1" si="773"/>
        <v>0</v>
      </c>
      <c r="BG407" s="44">
        <f t="shared" ca="1" si="773"/>
        <v>0</v>
      </c>
      <c r="BH407" s="44">
        <f t="shared" ca="1" si="773"/>
        <v>0</v>
      </c>
      <c r="BI407" s="44">
        <f t="shared" ca="1" si="773"/>
        <v>0</v>
      </c>
      <c r="BJ407" s="44">
        <f t="shared" ca="1" si="773"/>
        <v>0</v>
      </c>
      <c r="BK407" s="44">
        <f t="shared" ca="1" si="773"/>
        <v>0</v>
      </c>
      <c r="BL407" s="44">
        <f t="shared" ca="1" si="773"/>
        <v>0</v>
      </c>
      <c r="BM407" s="44">
        <f t="shared" ca="1" si="773"/>
        <v>0</v>
      </c>
      <c r="BN407" s="44">
        <f t="shared" ca="1" si="773"/>
        <v>0</v>
      </c>
      <c r="BO407" s="44">
        <f t="shared" ca="1" si="773"/>
        <v>0</v>
      </c>
      <c r="BP407" s="44">
        <f t="shared" ref="BP407:EA407" ca="1" si="774">IF(BP281&gt;$J$125,(BP$206+MIN(BP306,BP$207))*BP$314,0)</f>
        <v>0</v>
      </c>
      <c r="BQ407" s="44">
        <f t="shared" ca="1" si="774"/>
        <v>0</v>
      </c>
      <c r="BR407" s="44">
        <f t="shared" ca="1" si="774"/>
        <v>0</v>
      </c>
      <c r="BS407" s="44">
        <f t="shared" ca="1" si="774"/>
        <v>0</v>
      </c>
      <c r="BT407" s="44">
        <f t="shared" ca="1" si="774"/>
        <v>0</v>
      </c>
      <c r="BU407" s="44">
        <f t="shared" ca="1" si="774"/>
        <v>0</v>
      </c>
      <c r="BV407" s="44">
        <f t="shared" ca="1" si="774"/>
        <v>0</v>
      </c>
      <c r="BW407" s="44">
        <f t="shared" ca="1" si="774"/>
        <v>0</v>
      </c>
      <c r="BX407" s="44">
        <f t="shared" ca="1" si="774"/>
        <v>0</v>
      </c>
      <c r="BY407" s="44">
        <f t="shared" ca="1" si="774"/>
        <v>0</v>
      </c>
      <c r="BZ407" s="44">
        <f t="shared" ca="1" si="774"/>
        <v>0</v>
      </c>
      <c r="CA407" s="44">
        <f t="shared" ca="1" si="774"/>
        <v>0</v>
      </c>
      <c r="CB407" s="44">
        <f t="shared" ca="1" si="774"/>
        <v>0</v>
      </c>
      <c r="CC407" s="44">
        <f t="shared" ca="1" si="774"/>
        <v>0</v>
      </c>
      <c r="CD407" s="44">
        <f t="shared" ca="1" si="774"/>
        <v>0</v>
      </c>
      <c r="CE407" s="44">
        <f t="shared" ca="1" si="774"/>
        <v>0</v>
      </c>
      <c r="CF407" s="44">
        <f t="shared" ca="1" si="774"/>
        <v>0</v>
      </c>
      <c r="CG407" s="44">
        <f t="shared" ca="1" si="774"/>
        <v>0</v>
      </c>
      <c r="CH407" s="44">
        <f t="shared" ca="1" si="774"/>
        <v>0</v>
      </c>
      <c r="CI407" s="44">
        <f t="shared" ca="1" si="774"/>
        <v>0</v>
      </c>
      <c r="CJ407" s="44">
        <f t="shared" ca="1" si="774"/>
        <v>0</v>
      </c>
      <c r="CK407" s="44">
        <f t="shared" ca="1" si="774"/>
        <v>0</v>
      </c>
      <c r="CL407" s="44">
        <f t="shared" ca="1" si="774"/>
        <v>0</v>
      </c>
      <c r="CM407" s="44">
        <f t="shared" ca="1" si="774"/>
        <v>0</v>
      </c>
      <c r="CN407" s="44">
        <f t="shared" ca="1" si="774"/>
        <v>0</v>
      </c>
      <c r="CO407" s="44">
        <f t="shared" ca="1" si="774"/>
        <v>0</v>
      </c>
      <c r="CP407" s="44">
        <f t="shared" ca="1" si="774"/>
        <v>0</v>
      </c>
      <c r="CQ407" s="44">
        <f t="shared" ca="1" si="774"/>
        <v>0</v>
      </c>
      <c r="CR407" s="44">
        <f t="shared" ca="1" si="774"/>
        <v>0</v>
      </c>
      <c r="CS407" s="44">
        <f t="shared" ca="1" si="774"/>
        <v>0</v>
      </c>
      <c r="CT407" s="44">
        <f t="shared" ca="1" si="774"/>
        <v>0</v>
      </c>
      <c r="CU407" s="44">
        <f t="shared" ca="1" si="774"/>
        <v>0</v>
      </c>
      <c r="CV407" s="44">
        <f t="shared" ca="1" si="774"/>
        <v>0</v>
      </c>
      <c r="CW407" s="44">
        <f t="shared" ca="1" si="774"/>
        <v>0</v>
      </c>
      <c r="CX407" s="44">
        <f t="shared" ca="1" si="774"/>
        <v>0</v>
      </c>
      <c r="CY407" s="44">
        <f t="shared" ca="1" si="774"/>
        <v>0</v>
      </c>
      <c r="CZ407" s="44">
        <f t="shared" ca="1" si="774"/>
        <v>0</v>
      </c>
      <c r="DA407" s="44">
        <f t="shared" ca="1" si="774"/>
        <v>0</v>
      </c>
      <c r="DB407" s="44">
        <f t="shared" ca="1" si="774"/>
        <v>0</v>
      </c>
      <c r="DC407" s="44">
        <f t="shared" ca="1" si="774"/>
        <v>0</v>
      </c>
      <c r="DD407" s="44">
        <f t="shared" ca="1" si="774"/>
        <v>0</v>
      </c>
      <c r="DE407" s="44">
        <f t="shared" ca="1" si="774"/>
        <v>0</v>
      </c>
      <c r="DF407" s="44">
        <f t="shared" ca="1" si="774"/>
        <v>0</v>
      </c>
      <c r="DG407" s="44">
        <f t="shared" ca="1" si="774"/>
        <v>0</v>
      </c>
      <c r="DH407" s="44">
        <f t="shared" ca="1" si="774"/>
        <v>0</v>
      </c>
      <c r="DI407" s="44">
        <f t="shared" ca="1" si="774"/>
        <v>0</v>
      </c>
      <c r="DJ407" s="44">
        <f t="shared" ca="1" si="774"/>
        <v>0</v>
      </c>
      <c r="DK407" s="44">
        <f t="shared" ca="1" si="774"/>
        <v>0</v>
      </c>
      <c r="DL407" s="44">
        <f t="shared" ca="1" si="774"/>
        <v>0</v>
      </c>
      <c r="DM407" s="44">
        <f t="shared" ca="1" si="774"/>
        <v>0</v>
      </c>
      <c r="DN407" s="44">
        <f t="shared" ca="1" si="774"/>
        <v>0</v>
      </c>
      <c r="DO407" s="44">
        <f t="shared" ca="1" si="774"/>
        <v>0</v>
      </c>
      <c r="DP407" s="44">
        <f t="shared" ca="1" si="774"/>
        <v>0</v>
      </c>
      <c r="DQ407" s="44">
        <f t="shared" ca="1" si="774"/>
        <v>0</v>
      </c>
      <c r="DR407" s="44">
        <f t="shared" ca="1" si="774"/>
        <v>0</v>
      </c>
      <c r="DS407" s="44">
        <f t="shared" ca="1" si="774"/>
        <v>0</v>
      </c>
      <c r="DT407" s="44">
        <f t="shared" ca="1" si="774"/>
        <v>0</v>
      </c>
      <c r="DU407" s="44">
        <f t="shared" ca="1" si="774"/>
        <v>0</v>
      </c>
      <c r="DV407" s="44">
        <f t="shared" ca="1" si="774"/>
        <v>0</v>
      </c>
      <c r="DW407" s="44">
        <f t="shared" ca="1" si="774"/>
        <v>0</v>
      </c>
      <c r="DX407" s="44">
        <f t="shared" ca="1" si="774"/>
        <v>0</v>
      </c>
      <c r="DY407" s="44">
        <f t="shared" ca="1" si="774"/>
        <v>0</v>
      </c>
      <c r="DZ407" s="44">
        <f t="shared" ca="1" si="774"/>
        <v>0</v>
      </c>
      <c r="EA407" s="44">
        <f t="shared" ca="1" si="774"/>
        <v>0</v>
      </c>
      <c r="EB407" s="44">
        <f t="shared" ref="EB407:GM407" ca="1" si="775">IF(EB281&gt;$J$125,(EB$206+MIN(EB306,EB$207))*EB$314,0)</f>
        <v>0</v>
      </c>
      <c r="EC407" s="44">
        <f t="shared" ca="1" si="775"/>
        <v>0</v>
      </c>
      <c r="ED407" s="44">
        <f t="shared" ca="1" si="775"/>
        <v>0</v>
      </c>
      <c r="EE407" s="44">
        <f t="shared" ca="1" si="775"/>
        <v>0</v>
      </c>
      <c r="EF407" s="44">
        <f t="shared" ca="1" si="775"/>
        <v>0</v>
      </c>
      <c r="EG407" s="44">
        <f t="shared" ca="1" si="775"/>
        <v>0</v>
      </c>
      <c r="EH407" s="44">
        <f t="shared" ca="1" si="775"/>
        <v>0</v>
      </c>
      <c r="EI407" s="44">
        <f t="shared" ca="1" si="775"/>
        <v>0</v>
      </c>
      <c r="EJ407" s="44">
        <f t="shared" ca="1" si="775"/>
        <v>0</v>
      </c>
      <c r="EK407" s="44">
        <f t="shared" ca="1" si="775"/>
        <v>0</v>
      </c>
      <c r="EL407" s="44">
        <f t="shared" ca="1" si="775"/>
        <v>0</v>
      </c>
      <c r="EM407" s="44">
        <f t="shared" ca="1" si="775"/>
        <v>0</v>
      </c>
      <c r="EN407" s="44">
        <f t="shared" ca="1" si="775"/>
        <v>0</v>
      </c>
      <c r="EO407" s="44">
        <f t="shared" ca="1" si="775"/>
        <v>0</v>
      </c>
      <c r="EP407" s="44">
        <f t="shared" ca="1" si="775"/>
        <v>0</v>
      </c>
      <c r="EQ407" s="44">
        <f t="shared" ca="1" si="775"/>
        <v>0</v>
      </c>
      <c r="ER407" s="44">
        <f t="shared" ca="1" si="775"/>
        <v>0</v>
      </c>
      <c r="ES407" s="44">
        <f t="shared" ca="1" si="775"/>
        <v>0</v>
      </c>
      <c r="ET407" s="44">
        <f t="shared" ca="1" si="775"/>
        <v>0</v>
      </c>
      <c r="EU407" s="44">
        <f t="shared" ca="1" si="775"/>
        <v>0</v>
      </c>
      <c r="EV407" s="44">
        <f t="shared" ca="1" si="775"/>
        <v>0</v>
      </c>
      <c r="EW407" s="44">
        <f t="shared" ca="1" si="775"/>
        <v>0</v>
      </c>
      <c r="EX407" s="44">
        <f t="shared" ca="1" si="775"/>
        <v>0</v>
      </c>
      <c r="EY407" s="44">
        <f t="shared" ca="1" si="775"/>
        <v>0</v>
      </c>
      <c r="EZ407" s="44">
        <f t="shared" ca="1" si="775"/>
        <v>0</v>
      </c>
      <c r="FA407" s="44">
        <f t="shared" ca="1" si="775"/>
        <v>0</v>
      </c>
      <c r="FB407" s="44">
        <f t="shared" ca="1" si="775"/>
        <v>0</v>
      </c>
      <c r="FC407" s="44">
        <f t="shared" ca="1" si="775"/>
        <v>0</v>
      </c>
      <c r="FD407" s="44">
        <f t="shared" ca="1" si="775"/>
        <v>0</v>
      </c>
      <c r="FE407" s="44">
        <f t="shared" ca="1" si="775"/>
        <v>0</v>
      </c>
      <c r="FF407" s="44">
        <f t="shared" ca="1" si="775"/>
        <v>0</v>
      </c>
      <c r="FG407" s="44">
        <f t="shared" ca="1" si="775"/>
        <v>0</v>
      </c>
      <c r="FH407" s="44">
        <f t="shared" ca="1" si="775"/>
        <v>0</v>
      </c>
      <c r="FI407" s="44">
        <f t="shared" ca="1" si="775"/>
        <v>0</v>
      </c>
      <c r="FJ407" s="44">
        <f t="shared" ca="1" si="775"/>
        <v>0</v>
      </c>
      <c r="FK407" s="44">
        <f t="shared" ca="1" si="775"/>
        <v>0</v>
      </c>
      <c r="FL407" s="44">
        <f t="shared" ca="1" si="775"/>
        <v>0</v>
      </c>
      <c r="FM407" s="44">
        <f t="shared" ca="1" si="775"/>
        <v>0</v>
      </c>
      <c r="FN407" s="44">
        <f t="shared" ca="1" si="775"/>
        <v>0</v>
      </c>
      <c r="FO407" s="44">
        <f t="shared" ca="1" si="775"/>
        <v>0</v>
      </c>
      <c r="FP407" s="44">
        <f t="shared" ca="1" si="775"/>
        <v>0</v>
      </c>
      <c r="FQ407" s="44">
        <f t="shared" ca="1" si="775"/>
        <v>0</v>
      </c>
      <c r="FR407" s="44">
        <f t="shared" ca="1" si="775"/>
        <v>0</v>
      </c>
      <c r="FS407" s="44">
        <f t="shared" ca="1" si="775"/>
        <v>0</v>
      </c>
      <c r="FT407" s="44">
        <f t="shared" ca="1" si="775"/>
        <v>0</v>
      </c>
      <c r="FU407" s="44">
        <f t="shared" ca="1" si="775"/>
        <v>0</v>
      </c>
      <c r="FV407" s="44">
        <f t="shared" ca="1" si="775"/>
        <v>0</v>
      </c>
      <c r="FW407" s="44">
        <f t="shared" ca="1" si="775"/>
        <v>0</v>
      </c>
      <c r="FX407" s="44">
        <f t="shared" ca="1" si="775"/>
        <v>0</v>
      </c>
      <c r="FY407" s="44">
        <f t="shared" ca="1" si="775"/>
        <v>0</v>
      </c>
      <c r="FZ407" s="44">
        <f t="shared" ca="1" si="775"/>
        <v>0</v>
      </c>
      <c r="GA407" s="44">
        <f t="shared" ca="1" si="775"/>
        <v>0</v>
      </c>
      <c r="GB407" s="44">
        <f t="shared" ca="1" si="775"/>
        <v>0</v>
      </c>
      <c r="GC407" s="44">
        <f t="shared" ca="1" si="775"/>
        <v>0</v>
      </c>
      <c r="GD407" s="44">
        <f t="shared" ca="1" si="775"/>
        <v>0</v>
      </c>
      <c r="GE407" s="44">
        <f t="shared" ca="1" si="775"/>
        <v>0</v>
      </c>
      <c r="GF407" s="44">
        <f t="shared" ca="1" si="775"/>
        <v>0</v>
      </c>
      <c r="GG407" s="44">
        <f t="shared" ca="1" si="775"/>
        <v>0</v>
      </c>
      <c r="GH407" s="44">
        <f t="shared" ca="1" si="775"/>
        <v>0</v>
      </c>
      <c r="GI407" s="44">
        <f t="shared" ca="1" si="775"/>
        <v>0</v>
      </c>
      <c r="GJ407" s="44">
        <f t="shared" ca="1" si="775"/>
        <v>0</v>
      </c>
      <c r="GK407" s="44">
        <f t="shared" ca="1" si="775"/>
        <v>0</v>
      </c>
      <c r="GL407" s="44">
        <f t="shared" ca="1" si="775"/>
        <v>0</v>
      </c>
      <c r="GM407" s="44">
        <f t="shared" ca="1" si="775"/>
        <v>0</v>
      </c>
      <c r="GN407" s="44">
        <f t="shared" ref="GN407:IV407" ca="1" si="776">IF(GN281&gt;$J$125,(GN$206+MIN(GN306,GN$207))*GN$314,0)</f>
        <v>0</v>
      </c>
      <c r="GO407" s="44">
        <f t="shared" ca="1" si="776"/>
        <v>0</v>
      </c>
      <c r="GP407" s="44">
        <f t="shared" ca="1" si="776"/>
        <v>0</v>
      </c>
      <c r="GQ407" s="44">
        <f t="shared" ca="1" si="776"/>
        <v>0</v>
      </c>
      <c r="GR407" s="44">
        <f t="shared" ca="1" si="776"/>
        <v>0</v>
      </c>
      <c r="GS407" s="44">
        <f t="shared" ca="1" si="776"/>
        <v>0</v>
      </c>
      <c r="GT407" s="44">
        <f t="shared" ca="1" si="776"/>
        <v>0</v>
      </c>
      <c r="GU407" s="44">
        <f t="shared" ca="1" si="776"/>
        <v>0</v>
      </c>
      <c r="GV407" s="44">
        <f t="shared" ca="1" si="776"/>
        <v>0</v>
      </c>
      <c r="GW407" s="44">
        <f t="shared" ca="1" si="776"/>
        <v>0</v>
      </c>
      <c r="GX407" s="44">
        <f t="shared" ca="1" si="776"/>
        <v>0</v>
      </c>
      <c r="GY407" s="44">
        <f t="shared" ca="1" si="776"/>
        <v>0</v>
      </c>
      <c r="GZ407" s="44">
        <f t="shared" ca="1" si="776"/>
        <v>0</v>
      </c>
      <c r="HA407" s="44">
        <f t="shared" ca="1" si="776"/>
        <v>0</v>
      </c>
      <c r="HB407" s="44">
        <f t="shared" ca="1" si="776"/>
        <v>0</v>
      </c>
      <c r="HC407" s="44">
        <f t="shared" ca="1" si="776"/>
        <v>0</v>
      </c>
      <c r="HD407" s="44">
        <f t="shared" ca="1" si="776"/>
        <v>0</v>
      </c>
      <c r="HE407" s="44">
        <f t="shared" ca="1" si="776"/>
        <v>0</v>
      </c>
      <c r="HF407" s="44">
        <f t="shared" ca="1" si="776"/>
        <v>0</v>
      </c>
      <c r="HG407" s="44">
        <f t="shared" ca="1" si="776"/>
        <v>0</v>
      </c>
      <c r="HH407" s="44">
        <f t="shared" ca="1" si="776"/>
        <v>0</v>
      </c>
      <c r="HI407" s="44">
        <f t="shared" ca="1" si="776"/>
        <v>0</v>
      </c>
      <c r="HJ407" s="44">
        <f t="shared" ca="1" si="776"/>
        <v>0</v>
      </c>
      <c r="HK407" s="44">
        <f t="shared" ca="1" si="776"/>
        <v>0</v>
      </c>
      <c r="HL407" s="44">
        <f t="shared" ca="1" si="776"/>
        <v>0</v>
      </c>
      <c r="HM407" s="44">
        <f t="shared" ca="1" si="776"/>
        <v>0</v>
      </c>
      <c r="HN407" s="44">
        <f t="shared" ca="1" si="776"/>
        <v>0</v>
      </c>
      <c r="HO407" s="44">
        <f t="shared" ca="1" si="776"/>
        <v>0</v>
      </c>
      <c r="HP407" s="44">
        <f t="shared" ca="1" si="776"/>
        <v>0</v>
      </c>
      <c r="HQ407" s="44">
        <f t="shared" ca="1" si="776"/>
        <v>0</v>
      </c>
      <c r="HR407" s="44">
        <f t="shared" ca="1" si="776"/>
        <v>0</v>
      </c>
      <c r="HS407" s="44">
        <f t="shared" ca="1" si="776"/>
        <v>0</v>
      </c>
      <c r="HT407" s="44">
        <f t="shared" ca="1" si="776"/>
        <v>0</v>
      </c>
      <c r="HU407" s="44">
        <f t="shared" ca="1" si="776"/>
        <v>0</v>
      </c>
      <c r="HV407" s="44">
        <f t="shared" ca="1" si="776"/>
        <v>0</v>
      </c>
      <c r="HW407" s="44">
        <f t="shared" ca="1" si="776"/>
        <v>0</v>
      </c>
      <c r="HX407" s="44">
        <f t="shared" ca="1" si="776"/>
        <v>0</v>
      </c>
      <c r="HY407" s="44">
        <f t="shared" ca="1" si="776"/>
        <v>0</v>
      </c>
      <c r="HZ407" s="44">
        <f t="shared" ca="1" si="776"/>
        <v>0</v>
      </c>
      <c r="IA407" s="44">
        <f t="shared" ca="1" si="776"/>
        <v>0</v>
      </c>
      <c r="IB407" s="44">
        <f t="shared" ca="1" si="776"/>
        <v>0</v>
      </c>
      <c r="IC407" s="44">
        <f t="shared" ca="1" si="776"/>
        <v>0</v>
      </c>
      <c r="ID407" s="44">
        <f t="shared" ca="1" si="776"/>
        <v>0</v>
      </c>
      <c r="IE407" s="44">
        <f t="shared" ca="1" si="776"/>
        <v>0</v>
      </c>
      <c r="IF407" s="44">
        <f t="shared" ca="1" si="776"/>
        <v>0</v>
      </c>
      <c r="IG407" s="44">
        <f t="shared" ca="1" si="776"/>
        <v>0</v>
      </c>
      <c r="IH407" s="44">
        <f t="shared" ca="1" si="776"/>
        <v>0</v>
      </c>
      <c r="II407" s="44">
        <f t="shared" ca="1" si="776"/>
        <v>0</v>
      </c>
      <c r="IJ407" s="44">
        <f t="shared" ca="1" si="776"/>
        <v>0</v>
      </c>
      <c r="IK407" s="44">
        <f t="shared" ca="1" si="776"/>
        <v>0</v>
      </c>
      <c r="IL407" s="44">
        <f t="shared" ca="1" si="776"/>
        <v>0</v>
      </c>
      <c r="IM407" s="44">
        <f t="shared" ca="1" si="776"/>
        <v>0</v>
      </c>
      <c r="IN407" s="44">
        <f t="shared" ca="1" si="776"/>
        <v>0</v>
      </c>
      <c r="IO407" s="44">
        <f t="shared" ca="1" si="776"/>
        <v>0</v>
      </c>
      <c r="IP407" s="44">
        <f t="shared" ca="1" si="776"/>
        <v>0</v>
      </c>
      <c r="IQ407" s="44">
        <f t="shared" ca="1" si="776"/>
        <v>0</v>
      </c>
      <c r="IR407" s="44">
        <f t="shared" ca="1" si="776"/>
        <v>0</v>
      </c>
      <c r="IS407" s="44">
        <f t="shared" ca="1" si="776"/>
        <v>0</v>
      </c>
      <c r="IT407" s="44">
        <f t="shared" ca="1" si="776"/>
        <v>0</v>
      </c>
      <c r="IU407" s="44">
        <f t="shared" ca="1" si="776"/>
        <v>0</v>
      </c>
      <c r="IV407" s="44">
        <f t="shared" ca="1" si="776"/>
        <v>0</v>
      </c>
    </row>
    <row r="408" spans="1:256" x14ac:dyDescent="0.15">
      <c r="A408" s="62" t="s">
        <v>188</v>
      </c>
      <c r="B408" s="2" t="s">
        <v>10</v>
      </c>
      <c r="C408" s="4"/>
      <c r="D408" s="44">
        <f t="shared" ref="D408:BO408" ca="1" si="777">IF(D282&gt;$J$125,(D$206+MIN(D307,D$207))*D$314,0)</f>
        <v>0</v>
      </c>
      <c r="E408" s="44">
        <f t="shared" ca="1" si="777"/>
        <v>0</v>
      </c>
      <c r="F408" s="44">
        <f t="shared" ca="1" si="777"/>
        <v>0</v>
      </c>
      <c r="G408" s="44">
        <f t="shared" ca="1" si="777"/>
        <v>0</v>
      </c>
      <c r="H408" s="44">
        <f t="shared" ca="1" si="777"/>
        <v>0</v>
      </c>
      <c r="I408" s="44">
        <f t="shared" ca="1" si="777"/>
        <v>0</v>
      </c>
      <c r="J408" s="44">
        <f t="shared" ca="1" si="777"/>
        <v>0</v>
      </c>
      <c r="K408" s="44">
        <f t="shared" ca="1" si="777"/>
        <v>0</v>
      </c>
      <c r="L408" s="44">
        <f t="shared" ca="1" si="777"/>
        <v>0</v>
      </c>
      <c r="M408" s="44">
        <f t="shared" ca="1" si="777"/>
        <v>0</v>
      </c>
      <c r="N408" s="44">
        <f t="shared" ca="1" si="777"/>
        <v>0</v>
      </c>
      <c r="O408" s="44">
        <f t="shared" ca="1" si="777"/>
        <v>0</v>
      </c>
      <c r="P408" s="44">
        <f t="shared" ca="1" si="777"/>
        <v>0</v>
      </c>
      <c r="Q408" s="44">
        <f t="shared" ca="1" si="777"/>
        <v>0</v>
      </c>
      <c r="R408" s="44">
        <f t="shared" ca="1" si="777"/>
        <v>0</v>
      </c>
      <c r="S408" s="44">
        <f t="shared" ca="1" si="777"/>
        <v>0</v>
      </c>
      <c r="T408" s="44">
        <f t="shared" ca="1" si="777"/>
        <v>0</v>
      </c>
      <c r="U408" s="44">
        <f t="shared" ca="1" si="777"/>
        <v>0</v>
      </c>
      <c r="V408" s="44">
        <f t="shared" ca="1" si="777"/>
        <v>0</v>
      </c>
      <c r="W408" s="44">
        <f t="shared" ca="1" si="777"/>
        <v>0</v>
      </c>
      <c r="X408" s="44">
        <f t="shared" ca="1" si="777"/>
        <v>0</v>
      </c>
      <c r="Y408" s="44">
        <f t="shared" ca="1" si="777"/>
        <v>0</v>
      </c>
      <c r="Z408" s="44">
        <f t="shared" ca="1" si="777"/>
        <v>0</v>
      </c>
      <c r="AA408" s="44">
        <f t="shared" ca="1" si="777"/>
        <v>0</v>
      </c>
      <c r="AB408" s="44">
        <f t="shared" ca="1" si="777"/>
        <v>0</v>
      </c>
      <c r="AC408" s="44">
        <f t="shared" ca="1" si="777"/>
        <v>0</v>
      </c>
      <c r="AD408" s="44">
        <f t="shared" ca="1" si="777"/>
        <v>0</v>
      </c>
      <c r="AE408" s="44">
        <f t="shared" ca="1" si="777"/>
        <v>0</v>
      </c>
      <c r="AF408" s="44">
        <f t="shared" ca="1" si="777"/>
        <v>0</v>
      </c>
      <c r="AG408" s="44">
        <f t="shared" ca="1" si="777"/>
        <v>0</v>
      </c>
      <c r="AH408" s="44">
        <f t="shared" ca="1" si="777"/>
        <v>0</v>
      </c>
      <c r="AI408" s="44">
        <f t="shared" ca="1" si="777"/>
        <v>0</v>
      </c>
      <c r="AJ408" s="44">
        <f t="shared" ca="1" si="777"/>
        <v>0</v>
      </c>
      <c r="AK408" s="44">
        <f t="shared" ca="1" si="777"/>
        <v>0</v>
      </c>
      <c r="AL408" s="44">
        <f t="shared" ca="1" si="777"/>
        <v>0</v>
      </c>
      <c r="AM408" s="44">
        <f t="shared" ca="1" si="777"/>
        <v>0</v>
      </c>
      <c r="AN408" s="44">
        <f t="shared" ca="1" si="777"/>
        <v>0</v>
      </c>
      <c r="AO408" s="44">
        <f t="shared" ca="1" si="777"/>
        <v>0</v>
      </c>
      <c r="AP408" s="44">
        <f t="shared" ca="1" si="777"/>
        <v>0</v>
      </c>
      <c r="AQ408" s="44">
        <f t="shared" ca="1" si="777"/>
        <v>0</v>
      </c>
      <c r="AR408" s="44">
        <f t="shared" ca="1" si="777"/>
        <v>0</v>
      </c>
      <c r="AS408" s="44">
        <f t="shared" ca="1" si="777"/>
        <v>0</v>
      </c>
      <c r="AT408" s="44">
        <f t="shared" ca="1" si="777"/>
        <v>0</v>
      </c>
      <c r="AU408" s="44">
        <f t="shared" ca="1" si="777"/>
        <v>0</v>
      </c>
      <c r="AV408" s="44">
        <f t="shared" ca="1" si="777"/>
        <v>0</v>
      </c>
      <c r="AW408" s="44">
        <f t="shared" ca="1" si="777"/>
        <v>0</v>
      </c>
      <c r="AX408" s="44">
        <f t="shared" ca="1" si="777"/>
        <v>0</v>
      </c>
      <c r="AY408" s="44">
        <f t="shared" ca="1" si="777"/>
        <v>0</v>
      </c>
      <c r="AZ408" s="44">
        <f t="shared" ca="1" si="777"/>
        <v>0</v>
      </c>
      <c r="BA408" s="44">
        <f t="shared" ca="1" si="777"/>
        <v>0</v>
      </c>
      <c r="BB408" s="44">
        <f t="shared" ca="1" si="777"/>
        <v>0</v>
      </c>
      <c r="BC408" s="44">
        <f t="shared" ca="1" si="777"/>
        <v>0</v>
      </c>
      <c r="BD408" s="44">
        <f t="shared" ca="1" si="777"/>
        <v>0</v>
      </c>
      <c r="BE408" s="44">
        <f t="shared" ca="1" si="777"/>
        <v>0</v>
      </c>
      <c r="BF408" s="44">
        <f t="shared" ca="1" si="777"/>
        <v>0</v>
      </c>
      <c r="BG408" s="44">
        <f t="shared" ca="1" si="777"/>
        <v>0</v>
      </c>
      <c r="BH408" s="44">
        <f t="shared" ca="1" si="777"/>
        <v>0</v>
      </c>
      <c r="BI408" s="44">
        <f t="shared" ca="1" si="777"/>
        <v>0</v>
      </c>
      <c r="BJ408" s="44">
        <f t="shared" ca="1" si="777"/>
        <v>0</v>
      </c>
      <c r="BK408" s="44">
        <f t="shared" ca="1" si="777"/>
        <v>0</v>
      </c>
      <c r="BL408" s="44">
        <f t="shared" ca="1" si="777"/>
        <v>0</v>
      </c>
      <c r="BM408" s="44">
        <f t="shared" ca="1" si="777"/>
        <v>0</v>
      </c>
      <c r="BN408" s="44">
        <f t="shared" ca="1" si="777"/>
        <v>0</v>
      </c>
      <c r="BO408" s="44">
        <f t="shared" ca="1" si="777"/>
        <v>0</v>
      </c>
      <c r="BP408" s="44">
        <f t="shared" ref="BP408:EA408" ca="1" si="778">IF(BP282&gt;$J$125,(BP$206+MIN(BP307,BP$207))*BP$314,0)</f>
        <v>0</v>
      </c>
      <c r="BQ408" s="44">
        <f t="shared" ca="1" si="778"/>
        <v>0</v>
      </c>
      <c r="BR408" s="44">
        <f t="shared" ca="1" si="778"/>
        <v>0</v>
      </c>
      <c r="BS408" s="44">
        <f t="shared" ca="1" si="778"/>
        <v>0</v>
      </c>
      <c r="BT408" s="44">
        <f t="shared" ca="1" si="778"/>
        <v>0</v>
      </c>
      <c r="BU408" s="44">
        <f t="shared" ca="1" si="778"/>
        <v>0</v>
      </c>
      <c r="BV408" s="44">
        <f t="shared" ca="1" si="778"/>
        <v>0</v>
      </c>
      <c r="BW408" s="44">
        <f t="shared" ca="1" si="778"/>
        <v>0</v>
      </c>
      <c r="BX408" s="44">
        <f t="shared" ca="1" si="778"/>
        <v>0</v>
      </c>
      <c r="BY408" s="44">
        <f t="shared" ca="1" si="778"/>
        <v>0</v>
      </c>
      <c r="BZ408" s="44">
        <f t="shared" ca="1" si="778"/>
        <v>0</v>
      </c>
      <c r="CA408" s="44">
        <f t="shared" ca="1" si="778"/>
        <v>0</v>
      </c>
      <c r="CB408" s="44">
        <f t="shared" ca="1" si="778"/>
        <v>0</v>
      </c>
      <c r="CC408" s="44">
        <f t="shared" ca="1" si="778"/>
        <v>0</v>
      </c>
      <c r="CD408" s="44">
        <f t="shared" ca="1" si="778"/>
        <v>0</v>
      </c>
      <c r="CE408" s="44">
        <f t="shared" ca="1" si="778"/>
        <v>0</v>
      </c>
      <c r="CF408" s="44">
        <f t="shared" ca="1" si="778"/>
        <v>0</v>
      </c>
      <c r="CG408" s="44">
        <f t="shared" ca="1" si="778"/>
        <v>0</v>
      </c>
      <c r="CH408" s="44">
        <f t="shared" ca="1" si="778"/>
        <v>0</v>
      </c>
      <c r="CI408" s="44">
        <f t="shared" ca="1" si="778"/>
        <v>0</v>
      </c>
      <c r="CJ408" s="44">
        <f t="shared" ca="1" si="778"/>
        <v>0</v>
      </c>
      <c r="CK408" s="44">
        <f t="shared" ca="1" si="778"/>
        <v>0</v>
      </c>
      <c r="CL408" s="44">
        <f t="shared" ca="1" si="778"/>
        <v>0</v>
      </c>
      <c r="CM408" s="44">
        <f t="shared" ca="1" si="778"/>
        <v>0</v>
      </c>
      <c r="CN408" s="44">
        <f t="shared" ca="1" si="778"/>
        <v>0</v>
      </c>
      <c r="CO408" s="44">
        <f t="shared" ca="1" si="778"/>
        <v>0</v>
      </c>
      <c r="CP408" s="44">
        <f t="shared" ca="1" si="778"/>
        <v>0</v>
      </c>
      <c r="CQ408" s="44">
        <f t="shared" ca="1" si="778"/>
        <v>0</v>
      </c>
      <c r="CR408" s="44">
        <f t="shared" ca="1" si="778"/>
        <v>0</v>
      </c>
      <c r="CS408" s="44">
        <f t="shared" ca="1" si="778"/>
        <v>0</v>
      </c>
      <c r="CT408" s="44">
        <f t="shared" ca="1" si="778"/>
        <v>0</v>
      </c>
      <c r="CU408" s="44">
        <f t="shared" ca="1" si="778"/>
        <v>0</v>
      </c>
      <c r="CV408" s="44">
        <f t="shared" ca="1" si="778"/>
        <v>0</v>
      </c>
      <c r="CW408" s="44">
        <f t="shared" ca="1" si="778"/>
        <v>0</v>
      </c>
      <c r="CX408" s="44">
        <f t="shared" ca="1" si="778"/>
        <v>0</v>
      </c>
      <c r="CY408" s="44">
        <f t="shared" ca="1" si="778"/>
        <v>0</v>
      </c>
      <c r="CZ408" s="44">
        <f t="shared" ca="1" si="778"/>
        <v>0</v>
      </c>
      <c r="DA408" s="44">
        <f t="shared" ca="1" si="778"/>
        <v>0</v>
      </c>
      <c r="DB408" s="44">
        <f t="shared" ca="1" si="778"/>
        <v>0</v>
      </c>
      <c r="DC408" s="44">
        <f t="shared" ca="1" si="778"/>
        <v>0</v>
      </c>
      <c r="DD408" s="44">
        <f t="shared" ca="1" si="778"/>
        <v>0</v>
      </c>
      <c r="DE408" s="44">
        <f t="shared" ca="1" si="778"/>
        <v>0</v>
      </c>
      <c r="DF408" s="44">
        <f t="shared" ca="1" si="778"/>
        <v>0</v>
      </c>
      <c r="DG408" s="44">
        <f t="shared" ca="1" si="778"/>
        <v>0</v>
      </c>
      <c r="DH408" s="44">
        <f t="shared" ca="1" si="778"/>
        <v>0</v>
      </c>
      <c r="DI408" s="44">
        <f t="shared" ca="1" si="778"/>
        <v>0</v>
      </c>
      <c r="DJ408" s="44">
        <f t="shared" ca="1" si="778"/>
        <v>0</v>
      </c>
      <c r="DK408" s="44">
        <f t="shared" ca="1" si="778"/>
        <v>0</v>
      </c>
      <c r="DL408" s="44">
        <f t="shared" ca="1" si="778"/>
        <v>0</v>
      </c>
      <c r="DM408" s="44">
        <f t="shared" ca="1" si="778"/>
        <v>0</v>
      </c>
      <c r="DN408" s="44">
        <f t="shared" ca="1" si="778"/>
        <v>0</v>
      </c>
      <c r="DO408" s="44">
        <f t="shared" ca="1" si="778"/>
        <v>0</v>
      </c>
      <c r="DP408" s="44">
        <f t="shared" ca="1" si="778"/>
        <v>0</v>
      </c>
      <c r="DQ408" s="44">
        <f t="shared" ca="1" si="778"/>
        <v>0</v>
      </c>
      <c r="DR408" s="44">
        <f t="shared" ca="1" si="778"/>
        <v>0</v>
      </c>
      <c r="DS408" s="44">
        <f t="shared" ca="1" si="778"/>
        <v>0</v>
      </c>
      <c r="DT408" s="44">
        <f t="shared" ca="1" si="778"/>
        <v>0</v>
      </c>
      <c r="DU408" s="44">
        <f t="shared" ca="1" si="778"/>
        <v>0</v>
      </c>
      <c r="DV408" s="44">
        <f t="shared" ca="1" si="778"/>
        <v>0</v>
      </c>
      <c r="DW408" s="44">
        <f t="shared" ca="1" si="778"/>
        <v>0</v>
      </c>
      <c r="DX408" s="44">
        <f t="shared" ca="1" si="778"/>
        <v>0</v>
      </c>
      <c r="DY408" s="44">
        <f t="shared" ca="1" si="778"/>
        <v>0</v>
      </c>
      <c r="DZ408" s="44">
        <f t="shared" ca="1" si="778"/>
        <v>0</v>
      </c>
      <c r="EA408" s="44">
        <f t="shared" ca="1" si="778"/>
        <v>0</v>
      </c>
      <c r="EB408" s="44">
        <f t="shared" ref="EB408:GM408" ca="1" si="779">IF(EB282&gt;$J$125,(EB$206+MIN(EB307,EB$207))*EB$314,0)</f>
        <v>0</v>
      </c>
      <c r="EC408" s="44">
        <f t="shared" ca="1" si="779"/>
        <v>0</v>
      </c>
      <c r="ED408" s="44">
        <f t="shared" ca="1" si="779"/>
        <v>0</v>
      </c>
      <c r="EE408" s="44">
        <f t="shared" ca="1" si="779"/>
        <v>0</v>
      </c>
      <c r="EF408" s="44">
        <f t="shared" ca="1" si="779"/>
        <v>0</v>
      </c>
      <c r="EG408" s="44">
        <f t="shared" ca="1" si="779"/>
        <v>0</v>
      </c>
      <c r="EH408" s="44">
        <f t="shared" ca="1" si="779"/>
        <v>0</v>
      </c>
      <c r="EI408" s="44">
        <f t="shared" ca="1" si="779"/>
        <v>0</v>
      </c>
      <c r="EJ408" s="44">
        <f t="shared" ca="1" si="779"/>
        <v>0</v>
      </c>
      <c r="EK408" s="44">
        <f t="shared" ca="1" si="779"/>
        <v>0</v>
      </c>
      <c r="EL408" s="44">
        <f t="shared" ca="1" si="779"/>
        <v>0</v>
      </c>
      <c r="EM408" s="44">
        <f t="shared" ca="1" si="779"/>
        <v>0</v>
      </c>
      <c r="EN408" s="44">
        <f t="shared" ca="1" si="779"/>
        <v>0</v>
      </c>
      <c r="EO408" s="44">
        <f t="shared" ca="1" si="779"/>
        <v>0</v>
      </c>
      <c r="EP408" s="44">
        <f t="shared" ca="1" si="779"/>
        <v>0</v>
      </c>
      <c r="EQ408" s="44">
        <f t="shared" ca="1" si="779"/>
        <v>0</v>
      </c>
      <c r="ER408" s="44">
        <f t="shared" ca="1" si="779"/>
        <v>0</v>
      </c>
      <c r="ES408" s="44">
        <f t="shared" ca="1" si="779"/>
        <v>0</v>
      </c>
      <c r="ET408" s="44">
        <f t="shared" ca="1" si="779"/>
        <v>0</v>
      </c>
      <c r="EU408" s="44">
        <f t="shared" ca="1" si="779"/>
        <v>0</v>
      </c>
      <c r="EV408" s="44">
        <f t="shared" ca="1" si="779"/>
        <v>0</v>
      </c>
      <c r="EW408" s="44">
        <f t="shared" ca="1" si="779"/>
        <v>0</v>
      </c>
      <c r="EX408" s="44">
        <f t="shared" ca="1" si="779"/>
        <v>0</v>
      </c>
      <c r="EY408" s="44">
        <f t="shared" ca="1" si="779"/>
        <v>0</v>
      </c>
      <c r="EZ408" s="44">
        <f t="shared" ca="1" si="779"/>
        <v>0</v>
      </c>
      <c r="FA408" s="44">
        <f t="shared" ca="1" si="779"/>
        <v>0</v>
      </c>
      <c r="FB408" s="44">
        <f t="shared" ca="1" si="779"/>
        <v>0</v>
      </c>
      <c r="FC408" s="44">
        <f t="shared" ca="1" si="779"/>
        <v>0</v>
      </c>
      <c r="FD408" s="44">
        <f t="shared" ca="1" si="779"/>
        <v>0</v>
      </c>
      <c r="FE408" s="44">
        <f t="shared" ca="1" si="779"/>
        <v>0</v>
      </c>
      <c r="FF408" s="44">
        <f t="shared" ca="1" si="779"/>
        <v>0</v>
      </c>
      <c r="FG408" s="44">
        <f t="shared" ca="1" si="779"/>
        <v>0</v>
      </c>
      <c r="FH408" s="44">
        <f t="shared" ca="1" si="779"/>
        <v>0</v>
      </c>
      <c r="FI408" s="44">
        <f t="shared" ca="1" si="779"/>
        <v>0</v>
      </c>
      <c r="FJ408" s="44">
        <f t="shared" ca="1" si="779"/>
        <v>0</v>
      </c>
      <c r="FK408" s="44">
        <f t="shared" ca="1" si="779"/>
        <v>0</v>
      </c>
      <c r="FL408" s="44">
        <f t="shared" ca="1" si="779"/>
        <v>0</v>
      </c>
      <c r="FM408" s="44">
        <f t="shared" ca="1" si="779"/>
        <v>0</v>
      </c>
      <c r="FN408" s="44">
        <f t="shared" ca="1" si="779"/>
        <v>0</v>
      </c>
      <c r="FO408" s="44">
        <f t="shared" ca="1" si="779"/>
        <v>0</v>
      </c>
      <c r="FP408" s="44">
        <f t="shared" ca="1" si="779"/>
        <v>0</v>
      </c>
      <c r="FQ408" s="44">
        <f t="shared" ca="1" si="779"/>
        <v>0</v>
      </c>
      <c r="FR408" s="44">
        <f t="shared" ca="1" si="779"/>
        <v>0</v>
      </c>
      <c r="FS408" s="44">
        <f t="shared" ca="1" si="779"/>
        <v>0</v>
      </c>
      <c r="FT408" s="44">
        <f t="shared" ca="1" si="779"/>
        <v>0</v>
      </c>
      <c r="FU408" s="44">
        <f t="shared" ca="1" si="779"/>
        <v>0</v>
      </c>
      <c r="FV408" s="44">
        <f t="shared" ca="1" si="779"/>
        <v>0</v>
      </c>
      <c r="FW408" s="44">
        <f t="shared" ca="1" si="779"/>
        <v>0</v>
      </c>
      <c r="FX408" s="44">
        <f t="shared" ca="1" si="779"/>
        <v>0</v>
      </c>
      <c r="FY408" s="44">
        <f t="shared" ca="1" si="779"/>
        <v>0</v>
      </c>
      <c r="FZ408" s="44">
        <f t="shared" ca="1" si="779"/>
        <v>0</v>
      </c>
      <c r="GA408" s="44">
        <f t="shared" ca="1" si="779"/>
        <v>0</v>
      </c>
      <c r="GB408" s="44">
        <f t="shared" ca="1" si="779"/>
        <v>0</v>
      </c>
      <c r="GC408" s="44">
        <f t="shared" ca="1" si="779"/>
        <v>0</v>
      </c>
      <c r="GD408" s="44">
        <f t="shared" ca="1" si="779"/>
        <v>0</v>
      </c>
      <c r="GE408" s="44">
        <f t="shared" ca="1" si="779"/>
        <v>0</v>
      </c>
      <c r="GF408" s="44">
        <f t="shared" ca="1" si="779"/>
        <v>0</v>
      </c>
      <c r="GG408" s="44">
        <f t="shared" ca="1" si="779"/>
        <v>0</v>
      </c>
      <c r="GH408" s="44">
        <f t="shared" ca="1" si="779"/>
        <v>0</v>
      </c>
      <c r="GI408" s="44">
        <f t="shared" ca="1" si="779"/>
        <v>0</v>
      </c>
      <c r="GJ408" s="44">
        <f t="shared" ca="1" si="779"/>
        <v>0</v>
      </c>
      <c r="GK408" s="44">
        <f t="shared" ca="1" si="779"/>
        <v>0</v>
      </c>
      <c r="GL408" s="44">
        <f t="shared" ca="1" si="779"/>
        <v>0</v>
      </c>
      <c r="GM408" s="44">
        <f t="shared" ca="1" si="779"/>
        <v>0</v>
      </c>
      <c r="GN408" s="44">
        <f t="shared" ref="GN408:IV408" ca="1" si="780">IF(GN282&gt;$J$125,(GN$206+MIN(GN307,GN$207))*GN$314,0)</f>
        <v>0</v>
      </c>
      <c r="GO408" s="44">
        <f t="shared" ca="1" si="780"/>
        <v>0</v>
      </c>
      <c r="GP408" s="44">
        <f t="shared" ca="1" si="780"/>
        <v>0</v>
      </c>
      <c r="GQ408" s="44">
        <f t="shared" ca="1" si="780"/>
        <v>0</v>
      </c>
      <c r="GR408" s="44">
        <f t="shared" ca="1" si="780"/>
        <v>0</v>
      </c>
      <c r="GS408" s="44">
        <f t="shared" ca="1" si="780"/>
        <v>0</v>
      </c>
      <c r="GT408" s="44">
        <f t="shared" ca="1" si="780"/>
        <v>0</v>
      </c>
      <c r="GU408" s="44">
        <f t="shared" ca="1" si="780"/>
        <v>0</v>
      </c>
      <c r="GV408" s="44">
        <f t="shared" ca="1" si="780"/>
        <v>0</v>
      </c>
      <c r="GW408" s="44">
        <f t="shared" ca="1" si="780"/>
        <v>0</v>
      </c>
      <c r="GX408" s="44">
        <f t="shared" ca="1" si="780"/>
        <v>0</v>
      </c>
      <c r="GY408" s="44">
        <f t="shared" ca="1" si="780"/>
        <v>0</v>
      </c>
      <c r="GZ408" s="44">
        <f t="shared" ca="1" si="780"/>
        <v>0</v>
      </c>
      <c r="HA408" s="44">
        <f t="shared" ca="1" si="780"/>
        <v>0</v>
      </c>
      <c r="HB408" s="44">
        <f t="shared" ca="1" si="780"/>
        <v>0</v>
      </c>
      <c r="HC408" s="44">
        <f t="shared" ca="1" si="780"/>
        <v>0</v>
      </c>
      <c r="HD408" s="44">
        <f t="shared" ca="1" si="780"/>
        <v>0</v>
      </c>
      <c r="HE408" s="44">
        <f t="shared" ca="1" si="780"/>
        <v>0</v>
      </c>
      <c r="HF408" s="44">
        <f t="shared" ca="1" si="780"/>
        <v>0</v>
      </c>
      <c r="HG408" s="44">
        <f t="shared" ca="1" si="780"/>
        <v>0</v>
      </c>
      <c r="HH408" s="44">
        <f t="shared" ca="1" si="780"/>
        <v>0</v>
      </c>
      <c r="HI408" s="44">
        <f t="shared" ca="1" si="780"/>
        <v>0</v>
      </c>
      <c r="HJ408" s="44">
        <f t="shared" ca="1" si="780"/>
        <v>0</v>
      </c>
      <c r="HK408" s="44">
        <f t="shared" ca="1" si="780"/>
        <v>0</v>
      </c>
      <c r="HL408" s="44">
        <f t="shared" ca="1" si="780"/>
        <v>0</v>
      </c>
      <c r="HM408" s="44">
        <f t="shared" ca="1" si="780"/>
        <v>0</v>
      </c>
      <c r="HN408" s="44">
        <f t="shared" ca="1" si="780"/>
        <v>0</v>
      </c>
      <c r="HO408" s="44">
        <f t="shared" ca="1" si="780"/>
        <v>0</v>
      </c>
      <c r="HP408" s="44">
        <f t="shared" ca="1" si="780"/>
        <v>0</v>
      </c>
      <c r="HQ408" s="44">
        <f t="shared" ca="1" si="780"/>
        <v>0</v>
      </c>
      <c r="HR408" s="44">
        <f t="shared" ca="1" si="780"/>
        <v>0</v>
      </c>
      <c r="HS408" s="44">
        <f t="shared" ca="1" si="780"/>
        <v>0</v>
      </c>
      <c r="HT408" s="44">
        <f t="shared" ca="1" si="780"/>
        <v>0</v>
      </c>
      <c r="HU408" s="44">
        <f t="shared" ca="1" si="780"/>
        <v>0</v>
      </c>
      <c r="HV408" s="44">
        <f t="shared" ca="1" si="780"/>
        <v>0</v>
      </c>
      <c r="HW408" s="44">
        <f t="shared" ca="1" si="780"/>
        <v>0</v>
      </c>
      <c r="HX408" s="44">
        <f t="shared" ca="1" si="780"/>
        <v>0</v>
      </c>
      <c r="HY408" s="44">
        <f t="shared" ca="1" si="780"/>
        <v>0</v>
      </c>
      <c r="HZ408" s="44">
        <f t="shared" ca="1" si="780"/>
        <v>0</v>
      </c>
      <c r="IA408" s="44">
        <f t="shared" ca="1" si="780"/>
        <v>0</v>
      </c>
      <c r="IB408" s="44">
        <f t="shared" ca="1" si="780"/>
        <v>0</v>
      </c>
      <c r="IC408" s="44">
        <f t="shared" ca="1" si="780"/>
        <v>0</v>
      </c>
      <c r="ID408" s="44">
        <f t="shared" ca="1" si="780"/>
        <v>0</v>
      </c>
      <c r="IE408" s="44">
        <f t="shared" ca="1" si="780"/>
        <v>0</v>
      </c>
      <c r="IF408" s="44">
        <f t="shared" ca="1" si="780"/>
        <v>0</v>
      </c>
      <c r="IG408" s="44">
        <f t="shared" ca="1" si="780"/>
        <v>0</v>
      </c>
      <c r="IH408" s="44">
        <f t="shared" ca="1" si="780"/>
        <v>0</v>
      </c>
      <c r="II408" s="44">
        <f t="shared" ca="1" si="780"/>
        <v>0</v>
      </c>
      <c r="IJ408" s="44">
        <f t="shared" ca="1" si="780"/>
        <v>0</v>
      </c>
      <c r="IK408" s="44">
        <f t="shared" ca="1" si="780"/>
        <v>0</v>
      </c>
      <c r="IL408" s="44">
        <f t="shared" ca="1" si="780"/>
        <v>0</v>
      </c>
      <c r="IM408" s="44">
        <f t="shared" ca="1" si="780"/>
        <v>0</v>
      </c>
      <c r="IN408" s="44">
        <f t="shared" ca="1" si="780"/>
        <v>0</v>
      </c>
      <c r="IO408" s="44">
        <f t="shared" ca="1" si="780"/>
        <v>0</v>
      </c>
      <c r="IP408" s="44">
        <f t="shared" ca="1" si="780"/>
        <v>0</v>
      </c>
      <c r="IQ408" s="44">
        <f t="shared" ca="1" si="780"/>
        <v>0</v>
      </c>
      <c r="IR408" s="44">
        <f t="shared" ca="1" si="780"/>
        <v>0</v>
      </c>
      <c r="IS408" s="44">
        <f t="shared" ca="1" si="780"/>
        <v>0</v>
      </c>
      <c r="IT408" s="44">
        <f t="shared" ca="1" si="780"/>
        <v>0</v>
      </c>
      <c r="IU408" s="44">
        <f t="shared" ca="1" si="780"/>
        <v>0</v>
      </c>
      <c r="IV408" s="44">
        <f t="shared" ca="1" si="780"/>
        <v>0</v>
      </c>
    </row>
    <row r="409" spans="1:256" x14ac:dyDescent="0.15">
      <c r="A409" s="62" t="s">
        <v>189</v>
      </c>
      <c r="B409" s="2" t="s">
        <v>10</v>
      </c>
      <c r="C409" s="4"/>
      <c r="D409" s="44">
        <f t="shared" ref="D409:BO409" ca="1" si="781">IF(D283&gt;$J$125,(D$206+MIN(D308,D$207))*D$314,0)</f>
        <v>0</v>
      </c>
      <c r="E409" s="44">
        <f t="shared" ca="1" si="781"/>
        <v>0</v>
      </c>
      <c r="F409" s="44">
        <f t="shared" ca="1" si="781"/>
        <v>0</v>
      </c>
      <c r="G409" s="44">
        <f t="shared" ca="1" si="781"/>
        <v>0</v>
      </c>
      <c r="H409" s="44">
        <f t="shared" ca="1" si="781"/>
        <v>0</v>
      </c>
      <c r="I409" s="44">
        <f t="shared" ca="1" si="781"/>
        <v>0</v>
      </c>
      <c r="J409" s="44">
        <f t="shared" ca="1" si="781"/>
        <v>0</v>
      </c>
      <c r="K409" s="44">
        <f t="shared" ca="1" si="781"/>
        <v>0</v>
      </c>
      <c r="L409" s="44">
        <f t="shared" ca="1" si="781"/>
        <v>0</v>
      </c>
      <c r="M409" s="44">
        <f t="shared" ca="1" si="781"/>
        <v>0</v>
      </c>
      <c r="N409" s="44">
        <f t="shared" ca="1" si="781"/>
        <v>0</v>
      </c>
      <c r="O409" s="44">
        <f t="shared" ca="1" si="781"/>
        <v>0</v>
      </c>
      <c r="P409" s="44">
        <f t="shared" ca="1" si="781"/>
        <v>0</v>
      </c>
      <c r="Q409" s="44">
        <f t="shared" ca="1" si="781"/>
        <v>0</v>
      </c>
      <c r="R409" s="44">
        <f t="shared" ca="1" si="781"/>
        <v>0</v>
      </c>
      <c r="S409" s="44">
        <f t="shared" ca="1" si="781"/>
        <v>0</v>
      </c>
      <c r="T409" s="44">
        <f t="shared" ca="1" si="781"/>
        <v>0</v>
      </c>
      <c r="U409" s="44">
        <f t="shared" ca="1" si="781"/>
        <v>0</v>
      </c>
      <c r="V409" s="44">
        <f t="shared" ca="1" si="781"/>
        <v>0</v>
      </c>
      <c r="W409" s="44">
        <f t="shared" ca="1" si="781"/>
        <v>0</v>
      </c>
      <c r="X409" s="44">
        <f t="shared" ca="1" si="781"/>
        <v>0</v>
      </c>
      <c r="Y409" s="44">
        <f t="shared" ca="1" si="781"/>
        <v>0</v>
      </c>
      <c r="Z409" s="44">
        <f t="shared" ca="1" si="781"/>
        <v>0</v>
      </c>
      <c r="AA409" s="44">
        <f t="shared" ca="1" si="781"/>
        <v>0</v>
      </c>
      <c r="AB409" s="44">
        <f t="shared" ca="1" si="781"/>
        <v>0</v>
      </c>
      <c r="AC409" s="44">
        <f t="shared" ca="1" si="781"/>
        <v>0</v>
      </c>
      <c r="AD409" s="44">
        <f t="shared" ca="1" si="781"/>
        <v>0</v>
      </c>
      <c r="AE409" s="44">
        <f t="shared" ca="1" si="781"/>
        <v>0</v>
      </c>
      <c r="AF409" s="44">
        <f t="shared" ca="1" si="781"/>
        <v>0</v>
      </c>
      <c r="AG409" s="44">
        <f t="shared" ca="1" si="781"/>
        <v>0</v>
      </c>
      <c r="AH409" s="44">
        <f t="shared" ca="1" si="781"/>
        <v>0</v>
      </c>
      <c r="AI409" s="44">
        <f t="shared" ca="1" si="781"/>
        <v>0</v>
      </c>
      <c r="AJ409" s="44">
        <f t="shared" ca="1" si="781"/>
        <v>0</v>
      </c>
      <c r="AK409" s="44">
        <f t="shared" ca="1" si="781"/>
        <v>0</v>
      </c>
      <c r="AL409" s="44">
        <f t="shared" ca="1" si="781"/>
        <v>0</v>
      </c>
      <c r="AM409" s="44">
        <f t="shared" ca="1" si="781"/>
        <v>0</v>
      </c>
      <c r="AN409" s="44">
        <f t="shared" ca="1" si="781"/>
        <v>0</v>
      </c>
      <c r="AO409" s="44">
        <f t="shared" ca="1" si="781"/>
        <v>0</v>
      </c>
      <c r="AP409" s="44">
        <f t="shared" ca="1" si="781"/>
        <v>0</v>
      </c>
      <c r="AQ409" s="44">
        <f t="shared" ca="1" si="781"/>
        <v>0</v>
      </c>
      <c r="AR409" s="44">
        <f t="shared" ca="1" si="781"/>
        <v>0</v>
      </c>
      <c r="AS409" s="44">
        <f t="shared" ca="1" si="781"/>
        <v>0</v>
      </c>
      <c r="AT409" s="44">
        <f t="shared" ca="1" si="781"/>
        <v>0</v>
      </c>
      <c r="AU409" s="44">
        <f t="shared" ca="1" si="781"/>
        <v>0</v>
      </c>
      <c r="AV409" s="44">
        <f t="shared" ca="1" si="781"/>
        <v>0</v>
      </c>
      <c r="AW409" s="44">
        <f t="shared" ca="1" si="781"/>
        <v>0</v>
      </c>
      <c r="AX409" s="44">
        <f t="shared" ca="1" si="781"/>
        <v>0</v>
      </c>
      <c r="AY409" s="44">
        <f t="shared" ca="1" si="781"/>
        <v>0</v>
      </c>
      <c r="AZ409" s="44">
        <f t="shared" ca="1" si="781"/>
        <v>0</v>
      </c>
      <c r="BA409" s="44">
        <f t="shared" ca="1" si="781"/>
        <v>0</v>
      </c>
      <c r="BB409" s="44">
        <f t="shared" ca="1" si="781"/>
        <v>0</v>
      </c>
      <c r="BC409" s="44">
        <f t="shared" ca="1" si="781"/>
        <v>0</v>
      </c>
      <c r="BD409" s="44">
        <f t="shared" ca="1" si="781"/>
        <v>0</v>
      </c>
      <c r="BE409" s="44">
        <f t="shared" ca="1" si="781"/>
        <v>0</v>
      </c>
      <c r="BF409" s="44">
        <f t="shared" ca="1" si="781"/>
        <v>0</v>
      </c>
      <c r="BG409" s="44">
        <f t="shared" ca="1" si="781"/>
        <v>0</v>
      </c>
      <c r="BH409" s="44">
        <f t="shared" ca="1" si="781"/>
        <v>0</v>
      </c>
      <c r="BI409" s="44">
        <f t="shared" ca="1" si="781"/>
        <v>0</v>
      </c>
      <c r="BJ409" s="44">
        <f t="shared" ca="1" si="781"/>
        <v>0</v>
      </c>
      <c r="BK409" s="44">
        <f t="shared" ca="1" si="781"/>
        <v>0</v>
      </c>
      <c r="BL409" s="44">
        <f t="shared" ca="1" si="781"/>
        <v>0</v>
      </c>
      <c r="BM409" s="44">
        <f t="shared" ca="1" si="781"/>
        <v>0</v>
      </c>
      <c r="BN409" s="44">
        <f t="shared" ca="1" si="781"/>
        <v>0</v>
      </c>
      <c r="BO409" s="44">
        <f t="shared" ca="1" si="781"/>
        <v>0</v>
      </c>
      <c r="BP409" s="44">
        <f t="shared" ref="BP409:EA409" ca="1" si="782">IF(BP283&gt;$J$125,(BP$206+MIN(BP308,BP$207))*BP$314,0)</f>
        <v>0</v>
      </c>
      <c r="BQ409" s="44">
        <f t="shared" ca="1" si="782"/>
        <v>0</v>
      </c>
      <c r="BR409" s="44">
        <f t="shared" ca="1" si="782"/>
        <v>0</v>
      </c>
      <c r="BS409" s="44">
        <f t="shared" ca="1" si="782"/>
        <v>0</v>
      </c>
      <c r="BT409" s="44">
        <f t="shared" ca="1" si="782"/>
        <v>0</v>
      </c>
      <c r="BU409" s="44">
        <f t="shared" ca="1" si="782"/>
        <v>0</v>
      </c>
      <c r="BV409" s="44">
        <f t="shared" ca="1" si="782"/>
        <v>0</v>
      </c>
      <c r="BW409" s="44">
        <f t="shared" ca="1" si="782"/>
        <v>0</v>
      </c>
      <c r="BX409" s="44">
        <f t="shared" ca="1" si="782"/>
        <v>0</v>
      </c>
      <c r="BY409" s="44">
        <f t="shared" ca="1" si="782"/>
        <v>0</v>
      </c>
      <c r="BZ409" s="44">
        <f t="shared" ca="1" si="782"/>
        <v>0</v>
      </c>
      <c r="CA409" s="44">
        <f t="shared" ca="1" si="782"/>
        <v>0</v>
      </c>
      <c r="CB409" s="44">
        <f t="shared" ca="1" si="782"/>
        <v>0</v>
      </c>
      <c r="CC409" s="44">
        <f t="shared" ca="1" si="782"/>
        <v>0</v>
      </c>
      <c r="CD409" s="44">
        <f t="shared" ca="1" si="782"/>
        <v>0</v>
      </c>
      <c r="CE409" s="44">
        <f t="shared" ca="1" si="782"/>
        <v>0</v>
      </c>
      <c r="CF409" s="44">
        <f t="shared" ca="1" si="782"/>
        <v>0</v>
      </c>
      <c r="CG409" s="44">
        <f t="shared" ca="1" si="782"/>
        <v>0</v>
      </c>
      <c r="CH409" s="44">
        <f t="shared" ca="1" si="782"/>
        <v>0</v>
      </c>
      <c r="CI409" s="44">
        <f t="shared" ca="1" si="782"/>
        <v>0</v>
      </c>
      <c r="CJ409" s="44">
        <f t="shared" ca="1" si="782"/>
        <v>0</v>
      </c>
      <c r="CK409" s="44">
        <f t="shared" ca="1" si="782"/>
        <v>0</v>
      </c>
      <c r="CL409" s="44">
        <f t="shared" ca="1" si="782"/>
        <v>0</v>
      </c>
      <c r="CM409" s="44">
        <f t="shared" ca="1" si="782"/>
        <v>0</v>
      </c>
      <c r="CN409" s="44">
        <f t="shared" ca="1" si="782"/>
        <v>0</v>
      </c>
      <c r="CO409" s="44">
        <f t="shared" ca="1" si="782"/>
        <v>0</v>
      </c>
      <c r="CP409" s="44">
        <f t="shared" ca="1" si="782"/>
        <v>0</v>
      </c>
      <c r="CQ409" s="44">
        <f t="shared" ca="1" si="782"/>
        <v>0</v>
      </c>
      <c r="CR409" s="44">
        <f t="shared" ca="1" si="782"/>
        <v>0</v>
      </c>
      <c r="CS409" s="44">
        <f t="shared" ca="1" si="782"/>
        <v>0</v>
      </c>
      <c r="CT409" s="44">
        <f t="shared" ca="1" si="782"/>
        <v>0</v>
      </c>
      <c r="CU409" s="44">
        <f t="shared" ca="1" si="782"/>
        <v>0</v>
      </c>
      <c r="CV409" s="44">
        <f t="shared" ca="1" si="782"/>
        <v>0</v>
      </c>
      <c r="CW409" s="44">
        <f t="shared" ca="1" si="782"/>
        <v>0</v>
      </c>
      <c r="CX409" s="44">
        <f t="shared" ca="1" si="782"/>
        <v>0</v>
      </c>
      <c r="CY409" s="44">
        <f t="shared" ca="1" si="782"/>
        <v>0</v>
      </c>
      <c r="CZ409" s="44">
        <f t="shared" ca="1" si="782"/>
        <v>0</v>
      </c>
      <c r="DA409" s="44">
        <f t="shared" ca="1" si="782"/>
        <v>0</v>
      </c>
      <c r="DB409" s="44">
        <f t="shared" ca="1" si="782"/>
        <v>0</v>
      </c>
      <c r="DC409" s="44">
        <f t="shared" ca="1" si="782"/>
        <v>0</v>
      </c>
      <c r="DD409" s="44">
        <f t="shared" ca="1" si="782"/>
        <v>0</v>
      </c>
      <c r="DE409" s="44">
        <f t="shared" ca="1" si="782"/>
        <v>0</v>
      </c>
      <c r="DF409" s="44">
        <f t="shared" ca="1" si="782"/>
        <v>0</v>
      </c>
      <c r="DG409" s="44">
        <f t="shared" ca="1" si="782"/>
        <v>0</v>
      </c>
      <c r="DH409" s="44">
        <f t="shared" ca="1" si="782"/>
        <v>0</v>
      </c>
      <c r="DI409" s="44">
        <f t="shared" ca="1" si="782"/>
        <v>0</v>
      </c>
      <c r="DJ409" s="44">
        <f t="shared" ca="1" si="782"/>
        <v>0</v>
      </c>
      <c r="DK409" s="44">
        <f t="shared" ca="1" si="782"/>
        <v>0</v>
      </c>
      <c r="DL409" s="44">
        <f t="shared" ca="1" si="782"/>
        <v>0</v>
      </c>
      <c r="DM409" s="44">
        <f t="shared" ca="1" si="782"/>
        <v>0</v>
      </c>
      <c r="DN409" s="44">
        <f t="shared" ca="1" si="782"/>
        <v>0</v>
      </c>
      <c r="DO409" s="44">
        <f t="shared" ca="1" si="782"/>
        <v>0</v>
      </c>
      <c r="DP409" s="44">
        <f t="shared" ca="1" si="782"/>
        <v>0</v>
      </c>
      <c r="DQ409" s="44">
        <f t="shared" ca="1" si="782"/>
        <v>0</v>
      </c>
      <c r="DR409" s="44">
        <f t="shared" ca="1" si="782"/>
        <v>0</v>
      </c>
      <c r="DS409" s="44">
        <f t="shared" ca="1" si="782"/>
        <v>0</v>
      </c>
      <c r="DT409" s="44">
        <f t="shared" ca="1" si="782"/>
        <v>0</v>
      </c>
      <c r="DU409" s="44">
        <f t="shared" ca="1" si="782"/>
        <v>0</v>
      </c>
      <c r="DV409" s="44">
        <f t="shared" ca="1" si="782"/>
        <v>0</v>
      </c>
      <c r="DW409" s="44">
        <f t="shared" ca="1" si="782"/>
        <v>0</v>
      </c>
      <c r="DX409" s="44">
        <f t="shared" ca="1" si="782"/>
        <v>0</v>
      </c>
      <c r="DY409" s="44">
        <f t="shared" ca="1" si="782"/>
        <v>0</v>
      </c>
      <c r="DZ409" s="44">
        <f t="shared" ca="1" si="782"/>
        <v>0</v>
      </c>
      <c r="EA409" s="44">
        <f t="shared" ca="1" si="782"/>
        <v>0</v>
      </c>
      <c r="EB409" s="44">
        <f t="shared" ref="EB409:GM409" ca="1" si="783">IF(EB283&gt;$J$125,(EB$206+MIN(EB308,EB$207))*EB$314,0)</f>
        <v>0</v>
      </c>
      <c r="EC409" s="44">
        <f t="shared" ca="1" si="783"/>
        <v>0</v>
      </c>
      <c r="ED409" s="44">
        <f t="shared" ca="1" si="783"/>
        <v>0</v>
      </c>
      <c r="EE409" s="44">
        <f t="shared" ca="1" si="783"/>
        <v>0</v>
      </c>
      <c r="EF409" s="44">
        <f t="shared" ca="1" si="783"/>
        <v>0</v>
      </c>
      <c r="EG409" s="44">
        <f t="shared" ca="1" si="783"/>
        <v>0</v>
      </c>
      <c r="EH409" s="44">
        <f t="shared" ca="1" si="783"/>
        <v>0</v>
      </c>
      <c r="EI409" s="44">
        <f t="shared" ca="1" si="783"/>
        <v>0</v>
      </c>
      <c r="EJ409" s="44">
        <f t="shared" ca="1" si="783"/>
        <v>0</v>
      </c>
      <c r="EK409" s="44">
        <f t="shared" ca="1" si="783"/>
        <v>0</v>
      </c>
      <c r="EL409" s="44">
        <f t="shared" ca="1" si="783"/>
        <v>0</v>
      </c>
      <c r="EM409" s="44">
        <f t="shared" ca="1" si="783"/>
        <v>0</v>
      </c>
      <c r="EN409" s="44">
        <f t="shared" ca="1" si="783"/>
        <v>0</v>
      </c>
      <c r="EO409" s="44">
        <f t="shared" ca="1" si="783"/>
        <v>0</v>
      </c>
      <c r="EP409" s="44">
        <f t="shared" ca="1" si="783"/>
        <v>0</v>
      </c>
      <c r="EQ409" s="44">
        <f t="shared" ca="1" si="783"/>
        <v>0</v>
      </c>
      <c r="ER409" s="44">
        <f t="shared" ca="1" si="783"/>
        <v>0</v>
      </c>
      <c r="ES409" s="44">
        <f t="shared" ca="1" si="783"/>
        <v>0</v>
      </c>
      <c r="ET409" s="44">
        <f t="shared" ca="1" si="783"/>
        <v>0</v>
      </c>
      <c r="EU409" s="44">
        <f t="shared" ca="1" si="783"/>
        <v>0</v>
      </c>
      <c r="EV409" s="44">
        <f t="shared" ca="1" si="783"/>
        <v>0</v>
      </c>
      <c r="EW409" s="44">
        <f t="shared" ca="1" si="783"/>
        <v>0</v>
      </c>
      <c r="EX409" s="44">
        <f t="shared" ca="1" si="783"/>
        <v>0</v>
      </c>
      <c r="EY409" s="44">
        <f t="shared" ca="1" si="783"/>
        <v>0</v>
      </c>
      <c r="EZ409" s="44">
        <f t="shared" ca="1" si="783"/>
        <v>0</v>
      </c>
      <c r="FA409" s="44">
        <f t="shared" ca="1" si="783"/>
        <v>0</v>
      </c>
      <c r="FB409" s="44">
        <f t="shared" ca="1" si="783"/>
        <v>0</v>
      </c>
      <c r="FC409" s="44">
        <f t="shared" ca="1" si="783"/>
        <v>0</v>
      </c>
      <c r="FD409" s="44">
        <f t="shared" ca="1" si="783"/>
        <v>0</v>
      </c>
      <c r="FE409" s="44">
        <f t="shared" ca="1" si="783"/>
        <v>0</v>
      </c>
      <c r="FF409" s="44">
        <f t="shared" ca="1" si="783"/>
        <v>0</v>
      </c>
      <c r="FG409" s="44">
        <f t="shared" ca="1" si="783"/>
        <v>0</v>
      </c>
      <c r="FH409" s="44">
        <f t="shared" ca="1" si="783"/>
        <v>0</v>
      </c>
      <c r="FI409" s="44">
        <f t="shared" ca="1" si="783"/>
        <v>0</v>
      </c>
      <c r="FJ409" s="44">
        <f t="shared" ca="1" si="783"/>
        <v>0</v>
      </c>
      <c r="FK409" s="44">
        <f t="shared" ca="1" si="783"/>
        <v>0</v>
      </c>
      <c r="FL409" s="44">
        <f t="shared" ca="1" si="783"/>
        <v>0</v>
      </c>
      <c r="FM409" s="44">
        <f t="shared" ca="1" si="783"/>
        <v>0</v>
      </c>
      <c r="FN409" s="44">
        <f t="shared" ca="1" si="783"/>
        <v>0</v>
      </c>
      <c r="FO409" s="44">
        <f t="shared" ca="1" si="783"/>
        <v>0</v>
      </c>
      <c r="FP409" s="44">
        <f t="shared" ca="1" si="783"/>
        <v>0</v>
      </c>
      <c r="FQ409" s="44">
        <f t="shared" ca="1" si="783"/>
        <v>0</v>
      </c>
      <c r="FR409" s="44">
        <f t="shared" ca="1" si="783"/>
        <v>0</v>
      </c>
      <c r="FS409" s="44">
        <f t="shared" ca="1" si="783"/>
        <v>0</v>
      </c>
      <c r="FT409" s="44">
        <f t="shared" ca="1" si="783"/>
        <v>0</v>
      </c>
      <c r="FU409" s="44">
        <f t="shared" ca="1" si="783"/>
        <v>0</v>
      </c>
      <c r="FV409" s="44">
        <f t="shared" ca="1" si="783"/>
        <v>0</v>
      </c>
      <c r="FW409" s="44">
        <f t="shared" ca="1" si="783"/>
        <v>0</v>
      </c>
      <c r="FX409" s="44">
        <f t="shared" ca="1" si="783"/>
        <v>0</v>
      </c>
      <c r="FY409" s="44">
        <f t="shared" ca="1" si="783"/>
        <v>0</v>
      </c>
      <c r="FZ409" s="44">
        <f t="shared" ca="1" si="783"/>
        <v>0</v>
      </c>
      <c r="GA409" s="44">
        <f t="shared" ca="1" si="783"/>
        <v>0</v>
      </c>
      <c r="GB409" s="44">
        <f t="shared" ca="1" si="783"/>
        <v>0</v>
      </c>
      <c r="GC409" s="44">
        <f t="shared" ca="1" si="783"/>
        <v>0</v>
      </c>
      <c r="GD409" s="44">
        <f t="shared" ca="1" si="783"/>
        <v>0</v>
      </c>
      <c r="GE409" s="44">
        <f t="shared" ca="1" si="783"/>
        <v>0</v>
      </c>
      <c r="GF409" s="44">
        <f t="shared" ca="1" si="783"/>
        <v>0</v>
      </c>
      <c r="GG409" s="44">
        <f t="shared" ca="1" si="783"/>
        <v>0</v>
      </c>
      <c r="GH409" s="44">
        <f t="shared" ca="1" si="783"/>
        <v>0</v>
      </c>
      <c r="GI409" s="44">
        <f t="shared" ca="1" si="783"/>
        <v>0</v>
      </c>
      <c r="GJ409" s="44">
        <f t="shared" ca="1" si="783"/>
        <v>0</v>
      </c>
      <c r="GK409" s="44">
        <f t="shared" ca="1" si="783"/>
        <v>0</v>
      </c>
      <c r="GL409" s="44">
        <f t="shared" ca="1" si="783"/>
        <v>0</v>
      </c>
      <c r="GM409" s="44">
        <f t="shared" ca="1" si="783"/>
        <v>0</v>
      </c>
      <c r="GN409" s="44">
        <f t="shared" ref="GN409:IV409" ca="1" si="784">IF(GN283&gt;$J$125,(GN$206+MIN(GN308,GN$207))*GN$314,0)</f>
        <v>0</v>
      </c>
      <c r="GO409" s="44">
        <f t="shared" ca="1" si="784"/>
        <v>0</v>
      </c>
      <c r="GP409" s="44">
        <f t="shared" ca="1" si="784"/>
        <v>0</v>
      </c>
      <c r="GQ409" s="44">
        <f t="shared" ca="1" si="784"/>
        <v>0</v>
      </c>
      <c r="GR409" s="44">
        <f t="shared" ca="1" si="784"/>
        <v>0</v>
      </c>
      <c r="GS409" s="44">
        <f t="shared" ca="1" si="784"/>
        <v>0</v>
      </c>
      <c r="GT409" s="44">
        <f t="shared" ca="1" si="784"/>
        <v>0</v>
      </c>
      <c r="GU409" s="44">
        <f t="shared" ca="1" si="784"/>
        <v>0</v>
      </c>
      <c r="GV409" s="44">
        <f t="shared" ca="1" si="784"/>
        <v>0</v>
      </c>
      <c r="GW409" s="44">
        <f t="shared" ca="1" si="784"/>
        <v>0</v>
      </c>
      <c r="GX409" s="44">
        <f t="shared" ca="1" si="784"/>
        <v>0</v>
      </c>
      <c r="GY409" s="44">
        <f t="shared" ca="1" si="784"/>
        <v>0</v>
      </c>
      <c r="GZ409" s="44">
        <f t="shared" ca="1" si="784"/>
        <v>0</v>
      </c>
      <c r="HA409" s="44">
        <f t="shared" ca="1" si="784"/>
        <v>0</v>
      </c>
      <c r="HB409" s="44">
        <f t="shared" ca="1" si="784"/>
        <v>0</v>
      </c>
      <c r="HC409" s="44">
        <f t="shared" ca="1" si="784"/>
        <v>0</v>
      </c>
      <c r="HD409" s="44">
        <f t="shared" ca="1" si="784"/>
        <v>0</v>
      </c>
      <c r="HE409" s="44">
        <f t="shared" ca="1" si="784"/>
        <v>0</v>
      </c>
      <c r="HF409" s="44">
        <f t="shared" ca="1" si="784"/>
        <v>0</v>
      </c>
      <c r="HG409" s="44">
        <f t="shared" ca="1" si="784"/>
        <v>0</v>
      </c>
      <c r="HH409" s="44">
        <f t="shared" ca="1" si="784"/>
        <v>0</v>
      </c>
      <c r="HI409" s="44">
        <f t="shared" ca="1" si="784"/>
        <v>0</v>
      </c>
      <c r="HJ409" s="44">
        <f t="shared" ca="1" si="784"/>
        <v>0</v>
      </c>
      <c r="HK409" s="44">
        <f t="shared" ca="1" si="784"/>
        <v>0</v>
      </c>
      <c r="HL409" s="44">
        <f t="shared" ca="1" si="784"/>
        <v>0</v>
      </c>
      <c r="HM409" s="44">
        <f t="shared" ca="1" si="784"/>
        <v>0</v>
      </c>
      <c r="HN409" s="44">
        <f t="shared" ca="1" si="784"/>
        <v>0</v>
      </c>
      <c r="HO409" s="44">
        <f t="shared" ca="1" si="784"/>
        <v>0</v>
      </c>
      <c r="HP409" s="44">
        <f t="shared" ca="1" si="784"/>
        <v>0</v>
      </c>
      <c r="HQ409" s="44">
        <f t="shared" ca="1" si="784"/>
        <v>0</v>
      </c>
      <c r="HR409" s="44">
        <f t="shared" ca="1" si="784"/>
        <v>0</v>
      </c>
      <c r="HS409" s="44">
        <f t="shared" ca="1" si="784"/>
        <v>0</v>
      </c>
      <c r="HT409" s="44">
        <f t="shared" ca="1" si="784"/>
        <v>0</v>
      </c>
      <c r="HU409" s="44">
        <f t="shared" ca="1" si="784"/>
        <v>0</v>
      </c>
      <c r="HV409" s="44">
        <f t="shared" ca="1" si="784"/>
        <v>0</v>
      </c>
      <c r="HW409" s="44">
        <f t="shared" ca="1" si="784"/>
        <v>0</v>
      </c>
      <c r="HX409" s="44">
        <f t="shared" ca="1" si="784"/>
        <v>0</v>
      </c>
      <c r="HY409" s="44">
        <f t="shared" ca="1" si="784"/>
        <v>0</v>
      </c>
      <c r="HZ409" s="44">
        <f t="shared" ca="1" si="784"/>
        <v>0</v>
      </c>
      <c r="IA409" s="44">
        <f t="shared" ca="1" si="784"/>
        <v>0</v>
      </c>
      <c r="IB409" s="44">
        <f t="shared" ca="1" si="784"/>
        <v>0</v>
      </c>
      <c r="IC409" s="44">
        <f t="shared" ca="1" si="784"/>
        <v>0</v>
      </c>
      <c r="ID409" s="44">
        <f t="shared" ca="1" si="784"/>
        <v>0</v>
      </c>
      <c r="IE409" s="44">
        <f t="shared" ca="1" si="784"/>
        <v>0</v>
      </c>
      <c r="IF409" s="44">
        <f t="shared" ca="1" si="784"/>
        <v>0</v>
      </c>
      <c r="IG409" s="44">
        <f t="shared" ca="1" si="784"/>
        <v>0</v>
      </c>
      <c r="IH409" s="44">
        <f t="shared" ca="1" si="784"/>
        <v>0</v>
      </c>
      <c r="II409" s="44">
        <f t="shared" ca="1" si="784"/>
        <v>0</v>
      </c>
      <c r="IJ409" s="44">
        <f t="shared" ca="1" si="784"/>
        <v>0</v>
      </c>
      <c r="IK409" s="44">
        <f t="shared" ca="1" si="784"/>
        <v>0</v>
      </c>
      <c r="IL409" s="44">
        <f t="shared" ca="1" si="784"/>
        <v>0</v>
      </c>
      <c r="IM409" s="44">
        <f t="shared" ca="1" si="784"/>
        <v>0</v>
      </c>
      <c r="IN409" s="44">
        <f t="shared" ca="1" si="784"/>
        <v>0</v>
      </c>
      <c r="IO409" s="44">
        <f t="shared" ca="1" si="784"/>
        <v>0</v>
      </c>
      <c r="IP409" s="44">
        <f t="shared" ca="1" si="784"/>
        <v>0</v>
      </c>
      <c r="IQ409" s="44">
        <f t="shared" ca="1" si="784"/>
        <v>0</v>
      </c>
      <c r="IR409" s="44">
        <f t="shared" ca="1" si="784"/>
        <v>0</v>
      </c>
      <c r="IS409" s="44">
        <f t="shared" ca="1" si="784"/>
        <v>0</v>
      </c>
      <c r="IT409" s="44">
        <f t="shared" ca="1" si="784"/>
        <v>0</v>
      </c>
      <c r="IU409" s="44">
        <f t="shared" ca="1" si="784"/>
        <v>0</v>
      </c>
      <c r="IV409" s="44">
        <f t="shared" ca="1" si="784"/>
        <v>0</v>
      </c>
    </row>
    <row r="410" spans="1:256" x14ac:dyDescent="0.15">
      <c r="A410" s="62" t="s">
        <v>190</v>
      </c>
      <c r="B410" s="2" t="s">
        <v>10</v>
      </c>
      <c r="C410" s="4"/>
      <c r="D410" s="44">
        <f t="shared" ref="D410:BO410" ca="1" si="785">IF(D284&gt;$J$125,(D$206+MIN(D309,D$207))*D$314,0)</f>
        <v>0</v>
      </c>
      <c r="E410" s="44">
        <f t="shared" ca="1" si="785"/>
        <v>0</v>
      </c>
      <c r="F410" s="44">
        <f t="shared" ca="1" si="785"/>
        <v>0</v>
      </c>
      <c r="G410" s="44">
        <f t="shared" ca="1" si="785"/>
        <v>0</v>
      </c>
      <c r="H410" s="44">
        <f t="shared" ca="1" si="785"/>
        <v>0</v>
      </c>
      <c r="I410" s="44">
        <f t="shared" ca="1" si="785"/>
        <v>0</v>
      </c>
      <c r="J410" s="44">
        <f t="shared" ca="1" si="785"/>
        <v>0</v>
      </c>
      <c r="K410" s="44">
        <f t="shared" ca="1" si="785"/>
        <v>0</v>
      </c>
      <c r="L410" s="44">
        <f t="shared" ca="1" si="785"/>
        <v>0</v>
      </c>
      <c r="M410" s="44">
        <f t="shared" ca="1" si="785"/>
        <v>0</v>
      </c>
      <c r="N410" s="44">
        <f t="shared" ca="1" si="785"/>
        <v>0</v>
      </c>
      <c r="O410" s="44">
        <f t="shared" ca="1" si="785"/>
        <v>0</v>
      </c>
      <c r="P410" s="44">
        <f t="shared" ca="1" si="785"/>
        <v>0</v>
      </c>
      <c r="Q410" s="44">
        <f t="shared" ca="1" si="785"/>
        <v>0</v>
      </c>
      <c r="R410" s="44">
        <f t="shared" ca="1" si="785"/>
        <v>0</v>
      </c>
      <c r="S410" s="44">
        <f t="shared" ca="1" si="785"/>
        <v>0</v>
      </c>
      <c r="T410" s="44">
        <f t="shared" ca="1" si="785"/>
        <v>0</v>
      </c>
      <c r="U410" s="44">
        <f t="shared" ca="1" si="785"/>
        <v>0</v>
      </c>
      <c r="V410" s="44">
        <f t="shared" ca="1" si="785"/>
        <v>0</v>
      </c>
      <c r="W410" s="44">
        <f t="shared" ca="1" si="785"/>
        <v>0</v>
      </c>
      <c r="X410" s="44">
        <f t="shared" ca="1" si="785"/>
        <v>0</v>
      </c>
      <c r="Y410" s="44">
        <f t="shared" ca="1" si="785"/>
        <v>0</v>
      </c>
      <c r="Z410" s="44">
        <f t="shared" ca="1" si="785"/>
        <v>0</v>
      </c>
      <c r="AA410" s="44">
        <f t="shared" ca="1" si="785"/>
        <v>0</v>
      </c>
      <c r="AB410" s="44">
        <f t="shared" ca="1" si="785"/>
        <v>0</v>
      </c>
      <c r="AC410" s="44">
        <f t="shared" ca="1" si="785"/>
        <v>0</v>
      </c>
      <c r="AD410" s="44">
        <f t="shared" ca="1" si="785"/>
        <v>0</v>
      </c>
      <c r="AE410" s="44">
        <f t="shared" ca="1" si="785"/>
        <v>0</v>
      </c>
      <c r="AF410" s="44">
        <f t="shared" ca="1" si="785"/>
        <v>0</v>
      </c>
      <c r="AG410" s="44">
        <f t="shared" ca="1" si="785"/>
        <v>0</v>
      </c>
      <c r="AH410" s="44">
        <f t="shared" ca="1" si="785"/>
        <v>0</v>
      </c>
      <c r="AI410" s="44">
        <f t="shared" ca="1" si="785"/>
        <v>0</v>
      </c>
      <c r="AJ410" s="44">
        <f t="shared" ca="1" si="785"/>
        <v>0</v>
      </c>
      <c r="AK410" s="44">
        <f t="shared" ca="1" si="785"/>
        <v>0</v>
      </c>
      <c r="AL410" s="44">
        <f t="shared" ca="1" si="785"/>
        <v>0</v>
      </c>
      <c r="AM410" s="44">
        <f t="shared" ca="1" si="785"/>
        <v>0</v>
      </c>
      <c r="AN410" s="44">
        <f t="shared" ca="1" si="785"/>
        <v>0</v>
      </c>
      <c r="AO410" s="44">
        <f t="shared" ca="1" si="785"/>
        <v>0</v>
      </c>
      <c r="AP410" s="44">
        <f t="shared" ca="1" si="785"/>
        <v>0</v>
      </c>
      <c r="AQ410" s="44">
        <f t="shared" ca="1" si="785"/>
        <v>0</v>
      </c>
      <c r="AR410" s="44">
        <f t="shared" ca="1" si="785"/>
        <v>0</v>
      </c>
      <c r="AS410" s="44">
        <f t="shared" ca="1" si="785"/>
        <v>0</v>
      </c>
      <c r="AT410" s="44">
        <f t="shared" ca="1" si="785"/>
        <v>0</v>
      </c>
      <c r="AU410" s="44">
        <f t="shared" ca="1" si="785"/>
        <v>0</v>
      </c>
      <c r="AV410" s="44">
        <f t="shared" ca="1" si="785"/>
        <v>0</v>
      </c>
      <c r="AW410" s="44">
        <f t="shared" ca="1" si="785"/>
        <v>0</v>
      </c>
      <c r="AX410" s="44">
        <f t="shared" ca="1" si="785"/>
        <v>0</v>
      </c>
      <c r="AY410" s="44">
        <f t="shared" ca="1" si="785"/>
        <v>0</v>
      </c>
      <c r="AZ410" s="44">
        <f t="shared" ca="1" si="785"/>
        <v>0</v>
      </c>
      <c r="BA410" s="44">
        <f t="shared" ca="1" si="785"/>
        <v>0</v>
      </c>
      <c r="BB410" s="44">
        <f t="shared" ca="1" si="785"/>
        <v>0</v>
      </c>
      <c r="BC410" s="44">
        <f t="shared" ca="1" si="785"/>
        <v>0</v>
      </c>
      <c r="BD410" s="44">
        <f t="shared" ca="1" si="785"/>
        <v>0</v>
      </c>
      <c r="BE410" s="44">
        <f t="shared" ca="1" si="785"/>
        <v>0</v>
      </c>
      <c r="BF410" s="44">
        <f t="shared" ca="1" si="785"/>
        <v>0</v>
      </c>
      <c r="BG410" s="44">
        <f t="shared" ca="1" si="785"/>
        <v>0</v>
      </c>
      <c r="BH410" s="44">
        <f t="shared" ca="1" si="785"/>
        <v>0</v>
      </c>
      <c r="BI410" s="44">
        <f t="shared" ca="1" si="785"/>
        <v>0</v>
      </c>
      <c r="BJ410" s="44">
        <f t="shared" ca="1" si="785"/>
        <v>0</v>
      </c>
      <c r="BK410" s="44">
        <f t="shared" ca="1" si="785"/>
        <v>0</v>
      </c>
      <c r="BL410" s="44">
        <f t="shared" ca="1" si="785"/>
        <v>0</v>
      </c>
      <c r="BM410" s="44">
        <f t="shared" ca="1" si="785"/>
        <v>0</v>
      </c>
      <c r="BN410" s="44">
        <f t="shared" ca="1" si="785"/>
        <v>0</v>
      </c>
      <c r="BO410" s="44">
        <f t="shared" ca="1" si="785"/>
        <v>0</v>
      </c>
      <c r="BP410" s="44">
        <f t="shared" ref="BP410:EA410" ca="1" si="786">IF(BP284&gt;$J$125,(BP$206+MIN(BP309,BP$207))*BP$314,0)</f>
        <v>0</v>
      </c>
      <c r="BQ410" s="44">
        <f t="shared" ca="1" si="786"/>
        <v>0</v>
      </c>
      <c r="BR410" s="44">
        <f t="shared" ca="1" si="786"/>
        <v>0</v>
      </c>
      <c r="BS410" s="44">
        <f t="shared" ca="1" si="786"/>
        <v>0</v>
      </c>
      <c r="BT410" s="44">
        <f t="shared" ca="1" si="786"/>
        <v>0</v>
      </c>
      <c r="BU410" s="44">
        <f t="shared" ca="1" si="786"/>
        <v>0</v>
      </c>
      <c r="BV410" s="44">
        <f t="shared" ca="1" si="786"/>
        <v>0</v>
      </c>
      <c r="BW410" s="44">
        <f t="shared" ca="1" si="786"/>
        <v>0</v>
      </c>
      <c r="BX410" s="44">
        <f t="shared" ca="1" si="786"/>
        <v>0</v>
      </c>
      <c r="BY410" s="44">
        <f t="shared" ca="1" si="786"/>
        <v>0</v>
      </c>
      <c r="BZ410" s="44">
        <f t="shared" ca="1" si="786"/>
        <v>0</v>
      </c>
      <c r="CA410" s="44">
        <f t="shared" ca="1" si="786"/>
        <v>0</v>
      </c>
      <c r="CB410" s="44">
        <f t="shared" ca="1" si="786"/>
        <v>0</v>
      </c>
      <c r="CC410" s="44">
        <f t="shared" ca="1" si="786"/>
        <v>0</v>
      </c>
      <c r="CD410" s="44">
        <f t="shared" ca="1" si="786"/>
        <v>0</v>
      </c>
      <c r="CE410" s="44">
        <f t="shared" ca="1" si="786"/>
        <v>0</v>
      </c>
      <c r="CF410" s="44">
        <f t="shared" ca="1" si="786"/>
        <v>0</v>
      </c>
      <c r="CG410" s="44">
        <f t="shared" ca="1" si="786"/>
        <v>0</v>
      </c>
      <c r="CH410" s="44">
        <f t="shared" ca="1" si="786"/>
        <v>0</v>
      </c>
      <c r="CI410" s="44">
        <f t="shared" ca="1" si="786"/>
        <v>0</v>
      </c>
      <c r="CJ410" s="44">
        <f t="shared" ca="1" si="786"/>
        <v>0</v>
      </c>
      <c r="CK410" s="44">
        <f t="shared" ca="1" si="786"/>
        <v>0</v>
      </c>
      <c r="CL410" s="44">
        <f t="shared" ca="1" si="786"/>
        <v>0</v>
      </c>
      <c r="CM410" s="44">
        <f t="shared" ca="1" si="786"/>
        <v>0</v>
      </c>
      <c r="CN410" s="44">
        <f t="shared" ca="1" si="786"/>
        <v>0</v>
      </c>
      <c r="CO410" s="44">
        <f t="shared" ca="1" si="786"/>
        <v>0</v>
      </c>
      <c r="CP410" s="44">
        <f t="shared" ca="1" si="786"/>
        <v>0</v>
      </c>
      <c r="CQ410" s="44">
        <f t="shared" ca="1" si="786"/>
        <v>0</v>
      </c>
      <c r="CR410" s="44">
        <f t="shared" ca="1" si="786"/>
        <v>0</v>
      </c>
      <c r="CS410" s="44">
        <f t="shared" ca="1" si="786"/>
        <v>0</v>
      </c>
      <c r="CT410" s="44">
        <f t="shared" ca="1" si="786"/>
        <v>0</v>
      </c>
      <c r="CU410" s="44">
        <f t="shared" ca="1" si="786"/>
        <v>0</v>
      </c>
      <c r="CV410" s="44">
        <f t="shared" ca="1" si="786"/>
        <v>0</v>
      </c>
      <c r="CW410" s="44">
        <f t="shared" ca="1" si="786"/>
        <v>0</v>
      </c>
      <c r="CX410" s="44">
        <f t="shared" ca="1" si="786"/>
        <v>0</v>
      </c>
      <c r="CY410" s="44">
        <f t="shared" ca="1" si="786"/>
        <v>0</v>
      </c>
      <c r="CZ410" s="44">
        <f t="shared" ca="1" si="786"/>
        <v>0</v>
      </c>
      <c r="DA410" s="44">
        <f t="shared" ca="1" si="786"/>
        <v>0</v>
      </c>
      <c r="DB410" s="44">
        <f t="shared" ca="1" si="786"/>
        <v>0</v>
      </c>
      <c r="DC410" s="44">
        <f t="shared" ca="1" si="786"/>
        <v>0</v>
      </c>
      <c r="DD410" s="44">
        <f t="shared" ca="1" si="786"/>
        <v>0</v>
      </c>
      <c r="DE410" s="44">
        <f t="shared" ca="1" si="786"/>
        <v>0</v>
      </c>
      <c r="DF410" s="44">
        <f t="shared" ca="1" si="786"/>
        <v>0</v>
      </c>
      <c r="DG410" s="44">
        <f t="shared" ca="1" si="786"/>
        <v>0</v>
      </c>
      <c r="DH410" s="44">
        <f t="shared" ca="1" si="786"/>
        <v>0</v>
      </c>
      <c r="DI410" s="44">
        <f t="shared" ca="1" si="786"/>
        <v>0</v>
      </c>
      <c r="DJ410" s="44">
        <f t="shared" ca="1" si="786"/>
        <v>0</v>
      </c>
      <c r="DK410" s="44">
        <f t="shared" ca="1" si="786"/>
        <v>0</v>
      </c>
      <c r="DL410" s="44">
        <f t="shared" ca="1" si="786"/>
        <v>0</v>
      </c>
      <c r="DM410" s="44">
        <f t="shared" ca="1" si="786"/>
        <v>0</v>
      </c>
      <c r="DN410" s="44">
        <f t="shared" ca="1" si="786"/>
        <v>0</v>
      </c>
      <c r="DO410" s="44">
        <f t="shared" ca="1" si="786"/>
        <v>0</v>
      </c>
      <c r="DP410" s="44">
        <f t="shared" ca="1" si="786"/>
        <v>0</v>
      </c>
      <c r="DQ410" s="44">
        <f t="shared" ca="1" si="786"/>
        <v>0</v>
      </c>
      <c r="DR410" s="44">
        <f t="shared" ca="1" si="786"/>
        <v>0</v>
      </c>
      <c r="DS410" s="44">
        <f t="shared" ca="1" si="786"/>
        <v>0</v>
      </c>
      <c r="DT410" s="44">
        <f t="shared" ca="1" si="786"/>
        <v>0</v>
      </c>
      <c r="DU410" s="44">
        <f t="shared" ca="1" si="786"/>
        <v>0</v>
      </c>
      <c r="DV410" s="44">
        <f t="shared" ca="1" si="786"/>
        <v>0</v>
      </c>
      <c r="DW410" s="44">
        <f t="shared" ca="1" si="786"/>
        <v>0</v>
      </c>
      <c r="DX410" s="44">
        <f t="shared" ca="1" si="786"/>
        <v>0</v>
      </c>
      <c r="DY410" s="44">
        <f t="shared" ca="1" si="786"/>
        <v>0</v>
      </c>
      <c r="DZ410" s="44">
        <f t="shared" ca="1" si="786"/>
        <v>0</v>
      </c>
      <c r="EA410" s="44">
        <f t="shared" ca="1" si="786"/>
        <v>0</v>
      </c>
      <c r="EB410" s="44">
        <f t="shared" ref="EB410:GM410" ca="1" si="787">IF(EB284&gt;$J$125,(EB$206+MIN(EB309,EB$207))*EB$314,0)</f>
        <v>0</v>
      </c>
      <c r="EC410" s="44">
        <f t="shared" ca="1" si="787"/>
        <v>0</v>
      </c>
      <c r="ED410" s="44">
        <f t="shared" ca="1" si="787"/>
        <v>0</v>
      </c>
      <c r="EE410" s="44">
        <f t="shared" ca="1" si="787"/>
        <v>0</v>
      </c>
      <c r="EF410" s="44">
        <f t="shared" ca="1" si="787"/>
        <v>0</v>
      </c>
      <c r="EG410" s="44">
        <f t="shared" ca="1" si="787"/>
        <v>0</v>
      </c>
      <c r="EH410" s="44">
        <f t="shared" ca="1" si="787"/>
        <v>0</v>
      </c>
      <c r="EI410" s="44">
        <f t="shared" ca="1" si="787"/>
        <v>0</v>
      </c>
      <c r="EJ410" s="44">
        <f t="shared" ca="1" si="787"/>
        <v>0</v>
      </c>
      <c r="EK410" s="44">
        <f t="shared" ca="1" si="787"/>
        <v>0</v>
      </c>
      <c r="EL410" s="44">
        <f t="shared" ca="1" si="787"/>
        <v>0</v>
      </c>
      <c r="EM410" s="44">
        <f t="shared" ca="1" si="787"/>
        <v>0</v>
      </c>
      <c r="EN410" s="44">
        <f t="shared" ca="1" si="787"/>
        <v>0</v>
      </c>
      <c r="EO410" s="44">
        <f t="shared" ca="1" si="787"/>
        <v>0</v>
      </c>
      <c r="EP410" s="44">
        <f t="shared" ca="1" si="787"/>
        <v>0</v>
      </c>
      <c r="EQ410" s="44">
        <f t="shared" ca="1" si="787"/>
        <v>0</v>
      </c>
      <c r="ER410" s="44">
        <f t="shared" ca="1" si="787"/>
        <v>0</v>
      </c>
      <c r="ES410" s="44">
        <f t="shared" ca="1" si="787"/>
        <v>0</v>
      </c>
      <c r="ET410" s="44">
        <f t="shared" ca="1" si="787"/>
        <v>0</v>
      </c>
      <c r="EU410" s="44">
        <f t="shared" ca="1" si="787"/>
        <v>0</v>
      </c>
      <c r="EV410" s="44">
        <f t="shared" ca="1" si="787"/>
        <v>0</v>
      </c>
      <c r="EW410" s="44">
        <f t="shared" ca="1" si="787"/>
        <v>0</v>
      </c>
      <c r="EX410" s="44">
        <f t="shared" ca="1" si="787"/>
        <v>0</v>
      </c>
      <c r="EY410" s="44">
        <f t="shared" ca="1" si="787"/>
        <v>0</v>
      </c>
      <c r="EZ410" s="44">
        <f t="shared" ca="1" si="787"/>
        <v>0</v>
      </c>
      <c r="FA410" s="44">
        <f t="shared" ca="1" si="787"/>
        <v>0</v>
      </c>
      <c r="FB410" s="44">
        <f t="shared" ca="1" si="787"/>
        <v>0</v>
      </c>
      <c r="FC410" s="44">
        <f t="shared" ca="1" si="787"/>
        <v>0</v>
      </c>
      <c r="FD410" s="44">
        <f t="shared" ca="1" si="787"/>
        <v>0</v>
      </c>
      <c r="FE410" s="44">
        <f t="shared" ca="1" si="787"/>
        <v>0</v>
      </c>
      <c r="FF410" s="44">
        <f t="shared" ca="1" si="787"/>
        <v>0</v>
      </c>
      <c r="FG410" s="44">
        <f t="shared" ca="1" si="787"/>
        <v>0</v>
      </c>
      <c r="FH410" s="44">
        <f t="shared" ca="1" si="787"/>
        <v>0</v>
      </c>
      <c r="FI410" s="44">
        <f t="shared" ca="1" si="787"/>
        <v>0</v>
      </c>
      <c r="FJ410" s="44">
        <f t="shared" ca="1" si="787"/>
        <v>0</v>
      </c>
      <c r="FK410" s="44">
        <f t="shared" ca="1" si="787"/>
        <v>0</v>
      </c>
      <c r="FL410" s="44">
        <f t="shared" ca="1" si="787"/>
        <v>0</v>
      </c>
      <c r="FM410" s="44">
        <f t="shared" ca="1" si="787"/>
        <v>0</v>
      </c>
      <c r="FN410" s="44">
        <f t="shared" ca="1" si="787"/>
        <v>0</v>
      </c>
      <c r="FO410" s="44">
        <f t="shared" ca="1" si="787"/>
        <v>0</v>
      </c>
      <c r="FP410" s="44">
        <f t="shared" ca="1" si="787"/>
        <v>0</v>
      </c>
      <c r="FQ410" s="44">
        <f t="shared" ca="1" si="787"/>
        <v>0</v>
      </c>
      <c r="FR410" s="44">
        <f t="shared" ca="1" si="787"/>
        <v>0</v>
      </c>
      <c r="FS410" s="44">
        <f t="shared" ca="1" si="787"/>
        <v>0</v>
      </c>
      <c r="FT410" s="44">
        <f t="shared" ca="1" si="787"/>
        <v>0</v>
      </c>
      <c r="FU410" s="44">
        <f t="shared" ca="1" si="787"/>
        <v>0</v>
      </c>
      <c r="FV410" s="44">
        <f t="shared" ca="1" si="787"/>
        <v>0</v>
      </c>
      <c r="FW410" s="44">
        <f t="shared" ca="1" si="787"/>
        <v>0</v>
      </c>
      <c r="FX410" s="44">
        <f t="shared" ca="1" si="787"/>
        <v>0</v>
      </c>
      <c r="FY410" s="44">
        <f t="shared" ca="1" si="787"/>
        <v>0</v>
      </c>
      <c r="FZ410" s="44">
        <f t="shared" ca="1" si="787"/>
        <v>0</v>
      </c>
      <c r="GA410" s="44">
        <f t="shared" ca="1" si="787"/>
        <v>0</v>
      </c>
      <c r="GB410" s="44">
        <f t="shared" ca="1" si="787"/>
        <v>0</v>
      </c>
      <c r="GC410" s="44">
        <f t="shared" ca="1" si="787"/>
        <v>0</v>
      </c>
      <c r="GD410" s="44">
        <f t="shared" ca="1" si="787"/>
        <v>0</v>
      </c>
      <c r="GE410" s="44">
        <f t="shared" ca="1" si="787"/>
        <v>0</v>
      </c>
      <c r="GF410" s="44">
        <f t="shared" ca="1" si="787"/>
        <v>0</v>
      </c>
      <c r="GG410" s="44">
        <f t="shared" ca="1" si="787"/>
        <v>0</v>
      </c>
      <c r="GH410" s="44">
        <f t="shared" ca="1" si="787"/>
        <v>0</v>
      </c>
      <c r="GI410" s="44">
        <f t="shared" ca="1" si="787"/>
        <v>0</v>
      </c>
      <c r="GJ410" s="44">
        <f t="shared" ca="1" si="787"/>
        <v>0</v>
      </c>
      <c r="GK410" s="44">
        <f t="shared" ca="1" si="787"/>
        <v>0</v>
      </c>
      <c r="GL410" s="44">
        <f t="shared" ca="1" si="787"/>
        <v>0</v>
      </c>
      <c r="GM410" s="44">
        <f t="shared" ca="1" si="787"/>
        <v>0</v>
      </c>
      <c r="GN410" s="44">
        <f t="shared" ref="GN410:IV410" ca="1" si="788">IF(GN284&gt;$J$125,(GN$206+MIN(GN309,GN$207))*GN$314,0)</f>
        <v>0</v>
      </c>
      <c r="GO410" s="44">
        <f t="shared" ca="1" si="788"/>
        <v>0</v>
      </c>
      <c r="GP410" s="44">
        <f t="shared" ca="1" si="788"/>
        <v>0</v>
      </c>
      <c r="GQ410" s="44">
        <f t="shared" ca="1" si="788"/>
        <v>0</v>
      </c>
      <c r="GR410" s="44">
        <f t="shared" ca="1" si="788"/>
        <v>0</v>
      </c>
      <c r="GS410" s="44">
        <f t="shared" ca="1" si="788"/>
        <v>0</v>
      </c>
      <c r="GT410" s="44">
        <f t="shared" ca="1" si="788"/>
        <v>0</v>
      </c>
      <c r="GU410" s="44">
        <f t="shared" ca="1" si="788"/>
        <v>0</v>
      </c>
      <c r="GV410" s="44">
        <f t="shared" ca="1" si="788"/>
        <v>0</v>
      </c>
      <c r="GW410" s="44">
        <f t="shared" ca="1" si="788"/>
        <v>0</v>
      </c>
      <c r="GX410" s="44">
        <f t="shared" ca="1" si="788"/>
        <v>0</v>
      </c>
      <c r="GY410" s="44">
        <f t="shared" ca="1" si="788"/>
        <v>0</v>
      </c>
      <c r="GZ410" s="44">
        <f t="shared" ca="1" si="788"/>
        <v>0</v>
      </c>
      <c r="HA410" s="44">
        <f t="shared" ca="1" si="788"/>
        <v>0</v>
      </c>
      <c r="HB410" s="44">
        <f t="shared" ca="1" si="788"/>
        <v>0</v>
      </c>
      <c r="HC410" s="44">
        <f t="shared" ca="1" si="788"/>
        <v>0</v>
      </c>
      <c r="HD410" s="44">
        <f t="shared" ca="1" si="788"/>
        <v>0</v>
      </c>
      <c r="HE410" s="44">
        <f t="shared" ca="1" si="788"/>
        <v>0</v>
      </c>
      <c r="HF410" s="44">
        <f t="shared" ca="1" si="788"/>
        <v>0</v>
      </c>
      <c r="HG410" s="44">
        <f t="shared" ca="1" si="788"/>
        <v>0</v>
      </c>
      <c r="HH410" s="44">
        <f t="shared" ca="1" si="788"/>
        <v>0</v>
      </c>
      <c r="HI410" s="44">
        <f t="shared" ca="1" si="788"/>
        <v>0</v>
      </c>
      <c r="HJ410" s="44">
        <f t="shared" ca="1" si="788"/>
        <v>0</v>
      </c>
      <c r="HK410" s="44">
        <f t="shared" ca="1" si="788"/>
        <v>0</v>
      </c>
      <c r="HL410" s="44">
        <f t="shared" ca="1" si="788"/>
        <v>0</v>
      </c>
      <c r="HM410" s="44">
        <f t="shared" ca="1" si="788"/>
        <v>0</v>
      </c>
      <c r="HN410" s="44">
        <f t="shared" ca="1" si="788"/>
        <v>0</v>
      </c>
      <c r="HO410" s="44">
        <f t="shared" ca="1" si="788"/>
        <v>0</v>
      </c>
      <c r="HP410" s="44">
        <f t="shared" ca="1" si="788"/>
        <v>0</v>
      </c>
      <c r="HQ410" s="44">
        <f t="shared" ca="1" si="788"/>
        <v>0</v>
      </c>
      <c r="HR410" s="44">
        <f t="shared" ca="1" si="788"/>
        <v>0</v>
      </c>
      <c r="HS410" s="44">
        <f t="shared" ca="1" si="788"/>
        <v>0</v>
      </c>
      <c r="HT410" s="44">
        <f t="shared" ca="1" si="788"/>
        <v>0</v>
      </c>
      <c r="HU410" s="44">
        <f t="shared" ca="1" si="788"/>
        <v>0</v>
      </c>
      <c r="HV410" s="44">
        <f t="shared" ca="1" si="788"/>
        <v>0</v>
      </c>
      <c r="HW410" s="44">
        <f t="shared" ca="1" si="788"/>
        <v>0</v>
      </c>
      <c r="HX410" s="44">
        <f t="shared" ca="1" si="788"/>
        <v>0</v>
      </c>
      <c r="HY410" s="44">
        <f t="shared" ca="1" si="788"/>
        <v>0</v>
      </c>
      <c r="HZ410" s="44">
        <f t="shared" ca="1" si="788"/>
        <v>0</v>
      </c>
      <c r="IA410" s="44">
        <f t="shared" ca="1" si="788"/>
        <v>0</v>
      </c>
      <c r="IB410" s="44">
        <f t="shared" ca="1" si="788"/>
        <v>0</v>
      </c>
      <c r="IC410" s="44">
        <f t="shared" ca="1" si="788"/>
        <v>0</v>
      </c>
      <c r="ID410" s="44">
        <f t="shared" ca="1" si="788"/>
        <v>0</v>
      </c>
      <c r="IE410" s="44">
        <f t="shared" ca="1" si="788"/>
        <v>0</v>
      </c>
      <c r="IF410" s="44">
        <f t="shared" ca="1" si="788"/>
        <v>0</v>
      </c>
      <c r="IG410" s="44">
        <f t="shared" ca="1" si="788"/>
        <v>0</v>
      </c>
      <c r="IH410" s="44">
        <f t="shared" ca="1" si="788"/>
        <v>0</v>
      </c>
      <c r="II410" s="44">
        <f t="shared" ca="1" si="788"/>
        <v>0</v>
      </c>
      <c r="IJ410" s="44">
        <f t="shared" ca="1" si="788"/>
        <v>0</v>
      </c>
      <c r="IK410" s="44">
        <f t="shared" ca="1" si="788"/>
        <v>0</v>
      </c>
      <c r="IL410" s="44">
        <f t="shared" ca="1" si="788"/>
        <v>0</v>
      </c>
      <c r="IM410" s="44">
        <f t="shared" ca="1" si="788"/>
        <v>0</v>
      </c>
      <c r="IN410" s="44">
        <f t="shared" ca="1" si="788"/>
        <v>0</v>
      </c>
      <c r="IO410" s="44">
        <f t="shared" ca="1" si="788"/>
        <v>0</v>
      </c>
      <c r="IP410" s="44">
        <f t="shared" ca="1" si="788"/>
        <v>0</v>
      </c>
      <c r="IQ410" s="44">
        <f t="shared" ca="1" si="788"/>
        <v>0</v>
      </c>
      <c r="IR410" s="44">
        <f t="shared" ca="1" si="788"/>
        <v>0</v>
      </c>
      <c r="IS410" s="44">
        <f t="shared" ca="1" si="788"/>
        <v>0</v>
      </c>
      <c r="IT410" s="44">
        <f t="shared" ca="1" si="788"/>
        <v>0</v>
      </c>
      <c r="IU410" s="44">
        <f t="shared" ca="1" si="788"/>
        <v>0</v>
      </c>
      <c r="IV410" s="44">
        <f t="shared" ca="1" si="788"/>
        <v>0</v>
      </c>
    </row>
    <row r="411" spans="1:256" x14ac:dyDescent="0.15">
      <c r="A411" s="62" t="s">
        <v>191</v>
      </c>
      <c r="B411" s="2" t="s">
        <v>10</v>
      </c>
      <c r="C411" s="4"/>
      <c r="D411" s="44">
        <f t="shared" ref="D411:BO411" ca="1" si="789">IF(D285&gt;$J$125,(D$206+MIN(D310,D$207))*D$314,0)</f>
        <v>0</v>
      </c>
      <c r="E411" s="44">
        <f t="shared" ca="1" si="789"/>
        <v>0</v>
      </c>
      <c r="F411" s="44">
        <f t="shared" ca="1" si="789"/>
        <v>0</v>
      </c>
      <c r="G411" s="44">
        <f t="shared" ca="1" si="789"/>
        <v>0</v>
      </c>
      <c r="H411" s="44">
        <f t="shared" ca="1" si="789"/>
        <v>0</v>
      </c>
      <c r="I411" s="44">
        <f t="shared" ca="1" si="789"/>
        <v>0</v>
      </c>
      <c r="J411" s="44">
        <f t="shared" ca="1" si="789"/>
        <v>0</v>
      </c>
      <c r="K411" s="44">
        <f t="shared" ca="1" si="789"/>
        <v>0</v>
      </c>
      <c r="L411" s="44">
        <f t="shared" ca="1" si="789"/>
        <v>0</v>
      </c>
      <c r="M411" s="44">
        <f t="shared" ca="1" si="789"/>
        <v>0</v>
      </c>
      <c r="N411" s="44">
        <f t="shared" ca="1" si="789"/>
        <v>0</v>
      </c>
      <c r="O411" s="44">
        <f t="shared" ca="1" si="789"/>
        <v>0</v>
      </c>
      <c r="P411" s="44">
        <f t="shared" ca="1" si="789"/>
        <v>0</v>
      </c>
      <c r="Q411" s="44">
        <f t="shared" ca="1" si="789"/>
        <v>0</v>
      </c>
      <c r="R411" s="44">
        <f t="shared" ca="1" si="789"/>
        <v>0</v>
      </c>
      <c r="S411" s="44">
        <f t="shared" ca="1" si="789"/>
        <v>0</v>
      </c>
      <c r="T411" s="44">
        <f t="shared" ca="1" si="789"/>
        <v>0</v>
      </c>
      <c r="U411" s="44">
        <f t="shared" ca="1" si="789"/>
        <v>0</v>
      </c>
      <c r="V411" s="44">
        <f t="shared" ca="1" si="789"/>
        <v>0</v>
      </c>
      <c r="W411" s="44">
        <f t="shared" ca="1" si="789"/>
        <v>0</v>
      </c>
      <c r="X411" s="44">
        <f t="shared" ca="1" si="789"/>
        <v>0</v>
      </c>
      <c r="Y411" s="44">
        <f t="shared" ca="1" si="789"/>
        <v>0</v>
      </c>
      <c r="Z411" s="44">
        <f t="shared" ca="1" si="789"/>
        <v>0</v>
      </c>
      <c r="AA411" s="44">
        <f t="shared" ca="1" si="789"/>
        <v>0</v>
      </c>
      <c r="AB411" s="44">
        <f t="shared" ca="1" si="789"/>
        <v>0</v>
      </c>
      <c r="AC411" s="44">
        <f t="shared" ca="1" si="789"/>
        <v>0</v>
      </c>
      <c r="AD411" s="44">
        <f t="shared" ca="1" si="789"/>
        <v>0</v>
      </c>
      <c r="AE411" s="44">
        <f t="shared" ca="1" si="789"/>
        <v>0</v>
      </c>
      <c r="AF411" s="44">
        <f t="shared" ca="1" si="789"/>
        <v>0</v>
      </c>
      <c r="AG411" s="44">
        <f t="shared" ca="1" si="789"/>
        <v>0</v>
      </c>
      <c r="AH411" s="44">
        <f t="shared" ca="1" si="789"/>
        <v>0</v>
      </c>
      <c r="AI411" s="44">
        <f t="shared" ca="1" si="789"/>
        <v>0</v>
      </c>
      <c r="AJ411" s="44">
        <f t="shared" ca="1" si="789"/>
        <v>0</v>
      </c>
      <c r="AK411" s="44">
        <f t="shared" ca="1" si="789"/>
        <v>0</v>
      </c>
      <c r="AL411" s="44">
        <f t="shared" ca="1" si="789"/>
        <v>0</v>
      </c>
      <c r="AM411" s="44">
        <f t="shared" ca="1" si="789"/>
        <v>0</v>
      </c>
      <c r="AN411" s="44">
        <f t="shared" ca="1" si="789"/>
        <v>0</v>
      </c>
      <c r="AO411" s="44">
        <f t="shared" ca="1" si="789"/>
        <v>0</v>
      </c>
      <c r="AP411" s="44">
        <f t="shared" ca="1" si="789"/>
        <v>0</v>
      </c>
      <c r="AQ411" s="44">
        <f t="shared" ca="1" si="789"/>
        <v>0</v>
      </c>
      <c r="AR411" s="44">
        <f t="shared" ca="1" si="789"/>
        <v>0</v>
      </c>
      <c r="AS411" s="44">
        <f t="shared" ca="1" si="789"/>
        <v>0</v>
      </c>
      <c r="AT411" s="44">
        <f t="shared" ca="1" si="789"/>
        <v>0</v>
      </c>
      <c r="AU411" s="44">
        <f t="shared" ca="1" si="789"/>
        <v>0</v>
      </c>
      <c r="AV411" s="44">
        <f t="shared" ca="1" si="789"/>
        <v>0</v>
      </c>
      <c r="AW411" s="44">
        <f t="shared" ca="1" si="789"/>
        <v>0</v>
      </c>
      <c r="AX411" s="44">
        <f t="shared" ca="1" si="789"/>
        <v>0</v>
      </c>
      <c r="AY411" s="44">
        <f t="shared" ca="1" si="789"/>
        <v>0</v>
      </c>
      <c r="AZ411" s="44">
        <f t="shared" ca="1" si="789"/>
        <v>0</v>
      </c>
      <c r="BA411" s="44">
        <f t="shared" ca="1" si="789"/>
        <v>0</v>
      </c>
      <c r="BB411" s="44">
        <f t="shared" ca="1" si="789"/>
        <v>0</v>
      </c>
      <c r="BC411" s="44">
        <f t="shared" ca="1" si="789"/>
        <v>0</v>
      </c>
      <c r="BD411" s="44">
        <f t="shared" ca="1" si="789"/>
        <v>0</v>
      </c>
      <c r="BE411" s="44">
        <f t="shared" ca="1" si="789"/>
        <v>0</v>
      </c>
      <c r="BF411" s="44">
        <f t="shared" ca="1" si="789"/>
        <v>0</v>
      </c>
      <c r="BG411" s="44">
        <f t="shared" ca="1" si="789"/>
        <v>0</v>
      </c>
      <c r="BH411" s="44">
        <f t="shared" ca="1" si="789"/>
        <v>0</v>
      </c>
      <c r="BI411" s="44">
        <f t="shared" ca="1" si="789"/>
        <v>0</v>
      </c>
      <c r="BJ411" s="44">
        <f t="shared" ca="1" si="789"/>
        <v>0</v>
      </c>
      <c r="BK411" s="44">
        <f t="shared" ca="1" si="789"/>
        <v>0</v>
      </c>
      <c r="BL411" s="44">
        <f t="shared" ca="1" si="789"/>
        <v>0</v>
      </c>
      <c r="BM411" s="44">
        <f t="shared" ca="1" si="789"/>
        <v>0</v>
      </c>
      <c r="BN411" s="44">
        <f t="shared" ca="1" si="789"/>
        <v>0</v>
      </c>
      <c r="BO411" s="44">
        <f t="shared" ca="1" si="789"/>
        <v>0</v>
      </c>
      <c r="BP411" s="44">
        <f t="shared" ref="BP411:EA411" ca="1" si="790">IF(BP285&gt;$J$125,(BP$206+MIN(BP310,BP$207))*BP$314,0)</f>
        <v>0</v>
      </c>
      <c r="BQ411" s="44">
        <f t="shared" ca="1" si="790"/>
        <v>0</v>
      </c>
      <c r="BR411" s="44">
        <f t="shared" ca="1" si="790"/>
        <v>0</v>
      </c>
      <c r="BS411" s="44">
        <f t="shared" ca="1" si="790"/>
        <v>0</v>
      </c>
      <c r="BT411" s="44">
        <f t="shared" ca="1" si="790"/>
        <v>0</v>
      </c>
      <c r="BU411" s="44">
        <f t="shared" ca="1" si="790"/>
        <v>0</v>
      </c>
      <c r="BV411" s="44">
        <f t="shared" ca="1" si="790"/>
        <v>0</v>
      </c>
      <c r="BW411" s="44">
        <f t="shared" ca="1" si="790"/>
        <v>0</v>
      </c>
      <c r="BX411" s="44">
        <f t="shared" ca="1" si="790"/>
        <v>0</v>
      </c>
      <c r="BY411" s="44">
        <f t="shared" ca="1" si="790"/>
        <v>0</v>
      </c>
      <c r="BZ411" s="44">
        <f t="shared" ca="1" si="790"/>
        <v>0</v>
      </c>
      <c r="CA411" s="44">
        <f t="shared" ca="1" si="790"/>
        <v>0</v>
      </c>
      <c r="CB411" s="44">
        <f t="shared" ca="1" si="790"/>
        <v>0</v>
      </c>
      <c r="CC411" s="44">
        <f t="shared" ca="1" si="790"/>
        <v>0</v>
      </c>
      <c r="CD411" s="44">
        <f t="shared" ca="1" si="790"/>
        <v>0</v>
      </c>
      <c r="CE411" s="44">
        <f t="shared" ca="1" si="790"/>
        <v>0</v>
      </c>
      <c r="CF411" s="44">
        <f t="shared" ca="1" si="790"/>
        <v>0</v>
      </c>
      <c r="CG411" s="44">
        <f t="shared" ca="1" si="790"/>
        <v>0</v>
      </c>
      <c r="CH411" s="44">
        <f t="shared" ca="1" si="790"/>
        <v>0</v>
      </c>
      <c r="CI411" s="44">
        <f t="shared" ca="1" si="790"/>
        <v>0</v>
      </c>
      <c r="CJ411" s="44">
        <f t="shared" ca="1" si="790"/>
        <v>0</v>
      </c>
      <c r="CK411" s="44">
        <f t="shared" ca="1" si="790"/>
        <v>0</v>
      </c>
      <c r="CL411" s="44">
        <f t="shared" ca="1" si="790"/>
        <v>0</v>
      </c>
      <c r="CM411" s="44">
        <f t="shared" ca="1" si="790"/>
        <v>0</v>
      </c>
      <c r="CN411" s="44">
        <f t="shared" ca="1" si="790"/>
        <v>0</v>
      </c>
      <c r="CO411" s="44">
        <f t="shared" ca="1" si="790"/>
        <v>0</v>
      </c>
      <c r="CP411" s="44">
        <f t="shared" ca="1" si="790"/>
        <v>0</v>
      </c>
      <c r="CQ411" s="44">
        <f t="shared" ca="1" si="790"/>
        <v>0</v>
      </c>
      <c r="CR411" s="44">
        <f t="shared" ca="1" si="790"/>
        <v>0</v>
      </c>
      <c r="CS411" s="44">
        <f t="shared" ca="1" si="790"/>
        <v>0</v>
      </c>
      <c r="CT411" s="44">
        <f t="shared" ca="1" si="790"/>
        <v>0</v>
      </c>
      <c r="CU411" s="44">
        <f t="shared" ca="1" si="790"/>
        <v>0</v>
      </c>
      <c r="CV411" s="44">
        <f t="shared" ca="1" si="790"/>
        <v>0</v>
      </c>
      <c r="CW411" s="44">
        <f t="shared" ca="1" si="790"/>
        <v>0</v>
      </c>
      <c r="CX411" s="44">
        <f t="shared" ca="1" si="790"/>
        <v>0</v>
      </c>
      <c r="CY411" s="44">
        <f t="shared" ca="1" si="790"/>
        <v>0</v>
      </c>
      <c r="CZ411" s="44">
        <f t="shared" ca="1" si="790"/>
        <v>0</v>
      </c>
      <c r="DA411" s="44">
        <f t="shared" ca="1" si="790"/>
        <v>0</v>
      </c>
      <c r="DB411" s="44">
        <f t="shared" ca="1" si="790"/>
        <v>0</v>
      </c>
      <c r="DC411" s="44">
        <f t="shared" ca="1" si="790"/>
        <v>0</v>
      </c>
      <c r="DD411" s="44">
        <f t="shared" ca="1" si="790"/>
        <v>0</v>
      </c>
      <c r="DE411" s="44">
        <f t="shared" ca="1" si="790"/>
        <v>0</v>
      </c>
      <c r="DF411" s="44">
        <f t="shared" ca="1" si="790"/>
        <v>0</v>
      </c>
      <c r="DG411" s="44">
        <f t="shared" ca="1" si="790"/>
        <v>0</v>
      </c>
      <c r="DH411" s="44">
        <f t="shared" ca="1" si="790"/>
        <v>0</v>
      </c>
      <c r="DI411" s="44">
        <f t="shared" ca="1" si="790"/>
        <v>0</v>
      </c>
      <c r="DJ411" s="44">
        <f t="shared" ca="1" si="790"/>
        <v>0</v>
      </c>
      <c r="DK411" s="44">
        <f t="shared" ca="1" si="790"/>
        <v>0</v>
      </c>
      <c r="DL411" s="44">
        <f t="shared" ca="1" si="790"/>
        <v>0</v>
      </c>
      <c r="DM411" s="44">
        <f t="shared" ca="1" si="790"/>
        <v>0</v>
      </c>
      <c r="DN411" s="44">
        <f t="shared" ca="1" si="790"/>
        <v>0</v>
      </c>
      <c r="DO411" s="44">
        <f t="shared" ca="1" si="790"/>
        <v>0</v>
      </c>
      <c r="DP411" s="44">
        <f t="shared" ca="1" si="790"/>
        <v>0</v>
      </c>
      <c r="DQ411" s="44">
        <f t="shared" ca="1" si="790"/>
        <v>0</v>
      </c>
      <c r="DR411" s="44">
        <f t="shared" ca="1" si="790"/>
        <v>0</v>
      </c>
      <c r="DS411" s="44">
        <f t="shared" ca="1" si="790"/>
        <v>0</v>
      </c>
      <c r="DT411" s="44">
        <f t="shared" ca="1" si="790"/>
        <v>0</v>
      </c>
      <c r="DU411" s="44">
        <f t="shared" ca="1" si="790"/>
        <v>0</v>
      </c>
      <c r="DV411" s="44">
        <f t="shared" ca="1" si="790"/>
        <v>0</v>
      </c>
      <c r="DW411" s="44">
        <f t="shared" ca="1" si="790"/>
        <v>0</v>
      </c>
      <c r="DX411" s="44">
        <f t="shared" ca="1" si="790"/>
        <v>0</v>
      </c>
      <c r="DY411" s="44">
        <f t="shared" ca="1" si="790"/>
        <v>0</v>
      </c>
      <c r="DZ411" s="44">
        <f t="shared" ca="1" si="790"/>
        <v>0</v>
      </c>
      <c r="EA411" s="44">
        <f t="shared" ca="1" si="790"/>
        <v>0</v>
      </c>
      <c r="EB411" s="44">
        <f t="shared" ref="EB411:GM411" ca="1" si="791">IF(EB285&gt;$J$125,(EB$206+MIN(EB310,EB$207))*EB$314,0)</f>
        <v>0</v>
      </c>
      <c r="EC411" s="44">
        <f t="shared" ca="1" si="791"/>
        <v>0</v>
      </c>
      <c r="ED411" s="44">
        <f t="shared" ca="1" si="791"/>
        <v>0</v>
      </c>
      <c r="EE411" s="44">
        <f t="shared" ca="1" si="791"/>
        <v>0</v>
      </c>
      <c r="EF411" s="44">
        <f t="shared" ca="1" si="791"/>
        <v>0</v>
      </c>
      <c r="EG411" s="44">
        <f t="shared" ca="1" si="791"/>
        <v>0</v>
      </c>
      <c r="EH411" s="44">
        <f t="shared" ca="1" si="791"/>
        <v>0</v>
      </c>
      <c r="EI411" s="44">
        <f t="shared" ca="1" si="791"/>
        <v>0</v>
      </c>
      <c r="EJ411" s="44">
        <f t="shared" ca="1" si="791"/>
        <v>0</v>
      </c>
      <c r="EK411" s="44">
        <f t="shared" ca="1" si="791"/>
        <v>0</v>
      </c>
      <c r="EL411" s="44">
        <f t="shared" ca="1" si="791"/>
        <v>0</v>
      </c>
      <c r="EM411" s="44">
        <f t="shared" ca="1" si="791"/>
        <v>0</v>
      </c>
      <c r="EN411" s="44">
        <f t="shared" ca="1" si="791"/>
        <v>0</v>
      </c>
      <c r="EO411" s="44">
        <f t="shared" ca="1" si="791"/>
        <v>0</v>
      </c>
      <c r="EP411" s="44">
        <f t="shared" ca="1" si="791"/>
        <v>0</v>
      </c>
      <c r="EQ411" s="44">
        <f t="shared" ca="1" si="791"/>
        <v>0</v>
      </c>
      <c r="ER411" s="44">
        <f t="shared" ca="1" si="791"/>
        <v>0</v>
      </c>
      <c r="ES411" s="44">
        <f t="shared" ca="1" si="791"/>
        <v>0</v>
      </c>
      <c r="ET411" s="44">
        <f t="shared" ca="1" si="791"/>
        <v>0</v>
      </c>
      <c r="EU411" s="44">
        <f t="shared" ca="1" si="791"/>
        <v>0</v>
      </c>
      <c r="EV411" s="44">
        <f t="shared" ca="1" si="791"/>
        <v>0</v>
      </c>
      <c r="EW411" s="44">
        <f t="shared" ca="1" si="791"/>
        <v>0</v>
      </c>
      <c r="EX411" s="44">
        <f t="shared" ca="1" si="791"/>
        <v>0</v>
      </c>
      <c r="EY411" s="44">
        <f t="shared" ca="1" si="791"/>
        <v>0</v>
      </c>
      <c r="EZ411" s="44">
        <f t="shared" ca="1" si="791"/>
        <v>0</v>
      </c>
      <c r="FA411" s="44">
        <f t="shared" ca="1" si="791"/>
        <v>0</v>
      </c>
      <c r="FB411" s="44">
        <f t="shared" ca="1" si="791"/>
        <v>0</v>
      </c>
      <c r="FC411" s="44">
        <f t="shared" ca="1" si="791"/>
        <v>0</v>
      </c>
      <c r="FD411" s="44">
        <f t="shared" ca="1" si="791"/>
        <v>0</v>
      </c>
      <c r="FE411" s="44">
        <f t="shared" ca="1" si="791"/>
        <v>0</v>
      </c>
      <c r="FF411" s="44">
        <f t="shared" ca="1" si="791"/>
        <v>0</v>
      </c>
      <c r="FG411" s="44">
        <f t="shared" ca="1" si="791"/>
        <v>0</v>
      </c>
      <c r="FH411" s="44">
        <f t="shared" ca="1" si="791"/>
        <v>0</v>
      </c>
      <c r="FI411" s="44">
        <f t="shared" ca="1" si="791"/>
        <v>0</v>
      </c>
      <c r="FJ411" s="44">
        <f t="shared" ca="1" si="791"/>
        <v>0</v>
      </c>
      <c r="FK411" s="44">
        <f t="shared" ca="1" si="791"/>
        <v>0</v>
      </c>
      <c r="FL411" s="44">
        <f t="shared" ca="1" si="791"/>
        <v>0</v>
      </c>
      <c r="FM411" s="44">
        <f t="shared" ca="1" si="791"/>
        <v>0</v>
      </c>
      <c r="FN411" s="44">
        <f t="shared" ca="1" si="791"/>
        <v>0</v>
      </c>
      <c r="FO411" s="44">
        <f t="shared" ca="1" si="791"/>
        <v>0</v>
      </c>
      <c r="FP411" s="44">
        <f t="shared" ca="1" si="791"/>
        <v>0</v>
      </c>
      <c r="FQ411" s="44">
        <f t="shared" ca="1" si="791"/>
        <v>0</v>
      </c>
      <c r="FR411" s="44">
        <f t="shared" ca="1" si="791"/>
        <v>0</v>
      </c>
      <c r="FS411" s="44">
        <f t="shared" ca="1" si="791"/>
        <v>0</v>
      </c>
      <c r="FT411" s="44">
        <f t="shared" ca="1" si="791"/>
        <v>0</v>
      </c>
      <c r="FU411" s="44">
        <f t="shared" ca="1" si="791"/>
        <v>0</v>
      </c>
      <c r="FV411" s="44">
        <f t="shared" ca="1" si="791"/>
        <v>0</v>
      </c>
      <c r="FW411" s="44">
        <f t="shared" ca="1" si="791"/>
        <v>0</v>
      </c>
      <c r="FX411" s="44">
        <f t="shared" ca="1" si="791"/>
        <v>0</v>
      </c>
      <c r="FY411" s="44">
        <f t="shared" ca="1" si="791"/>
        <v>0</v>
      </c>
      <c r="FZ411" s="44">
        <f t="shared" ca="1" si="791"/>
        <v>0</v>
      </c>
      <c r="GA411" s="44">
        <f t="shared" ca="1" si="791"/>
        <v>0</v>
      </c>
      <c r="GB411" s="44">
        <f t="shared" ca="1" si="791"/>
        <v>0</v>
      </c>
      <c r="GC411" s="44">
        <f t="shared" ca="1" si="791"/>
        <v>0</v>
      </c>
      <c r="GD411" s="44">
        <f t="shared" ca="1" si="791"/>
        <v>0</v>
      </c>
      <c r="GE411" s="44">
        <f t="shared" ca="1" si="791"/>
        <v>0</v>
      </c>
      <c r="GF411" s="44">
        <f t="shared" ca="1" si="791"/>
        <v>0</v>
      </c>
      <c r="GG411" s="44">
        <f t="shared" ca="1" si="791"/>
        <v>0</v>
      </c>
      <c r="GH411" s="44">
        <f t="shared" ca="1" si="791"/>
        <v>0</v>
      </c>
      <c r="GI411" s="44">
        <f t="shared" ca="1" si="791"/>
        <v>0</v>
      </c>
      <c r="GJ411" s="44">
        <f t="shared" ca="1" si="791"/>
        <v>0</v>
      </c>
      <c r="GK411" s="44">
        <f t="shared" ca="1" si="791"/>
        <v>0</v>
      </c>
      <c r="GL411" s="44">
        <f t="shared" ca="1" si="791"/>
        <v>0</v>
      </c>
      <c r="GM411" s="44">
        <f t="shared" ca="1" si="791"/>
        <v>0</v>
      </c>
      <c r="GN411" s="44">
        <f t="shared" ref="GN411:IV411" ca="1" si="792">IF(GN285&gt;$J$125,(GN$206+MIN(GN310,GN$207))*GN$314,0)</f>
        <v>0</v>
      </c>
      <c r="GO411" s="44">
        <f t="shared" ca="1" si="792"/>
        <v>0</v>
      </c>
      <c r="GP411" s="44">
        <f t="shared" ca="1" si="792"/>
        <v>0</v>
      </c>
      <c r="GQ411" s="44">
        <f t="shared" ca="1" si="792"/>
        <v>0</v>
      </c>
      <c r="GR411" s="44">
        <f t="shared" ca="1" si="792"/>
        <v>0</v>
      </c>
      <c r="GS411" s="44">
        <f t="shared" ca="1" si="792"/>
        <v>0</v>
      </c>
      <c r="GT411" s="44">
        <f t="shared" ca="1" si="792"/>
        <v>0</v>
      </c>
      <c r="GU411" s="44">
        <f t="shared" ca="1" si="792"/>
        <v>0</v>
      </c>
      <c r="GV411" s="44">
        <f t="shared" ca="1" si="792"/>
        <v>0</v>
      </c>
      <c r="GW411" s="44">
        <f t="shared" ca="1" si="792"/>
        <v>0</v>
      </c>
      <c r="GX411" s="44">
        <f t="shared" ca="1" si="792"/>
        <v>0</v>
      </c>
      <c r="GY411" s="44">
        <f t="shared" ca="1" si="792"/>
        <v>0</v>
      </c>
      <c r="GZ411" s="44">
        <f t="shared" ca="1" si="792"/>
        <v>0</v>
      </c>
      <c r="HA411" s="44">
        <f t="shared" ca="1" si="792"/>
        <v>0</v>
      </c>
      <c r="HB411" s="44">
        <f t="shared" ca="1" si="792"/>
        <v>0</v>
      </c>
      <c r="HC411" s="44">
        <f t="shared" ca="1" si="792"/>
        <v>0</v>
      </c>
      <c r="HD411" s="44">
        <f t="shared" ca="1" si="792"/>
        <v>0</v>
      </c>
      <c r="HE411" s="44">
        <f t="shared" ca="1" si="792"/>
        <v>0</v>
      </c>
      <c r="HF411" s="44">
        <f t="shared" ca="1" si="792"/>
        <v>0</v>
      </c>
      <c r="HG411" s="44">
        <f t="shared" ca="1" si="792"/>
        <v>0</v>
      </c>
      <c r="HH411" s="44">
        <f t="shared" ca="1" si="792"/>
        <v>0</v>
      </c>
      <c r="HI411" s="44">
        <f t="shared" ca="1" si="792"/>
        <v>0</v>
      </c>
      <c r="HJ411" s="44">
        <f t="shared" ca="1" si="792"/>
        <v>0</v>
      </c>
      <c r="HK411" s="44">
        <f t="shared" ca="1" si="792"/>
        <v>0</v>
      </c>
      <c r="HL411" s="44">
        <f t="shared" ca="1" si="792"/>
        <v>0</v>
      </c>
      <c r="HM411" s="44">
        <f t="shared" ca="1" si="792"/>
        <v>0</v>
      </c>
      <c r="HN411" s="44">
        <f t="shared" ca="1" si="792"/>
        <v>0</v>
      </c>
      <c r="HO411" s="44">
        <f t="shared" ca="1" si="792"/>
        <v>0</v>
      </c>
      <c r="HP411" s="44">
        <f t="shared" ca="1" si="792"/>
        <v>0</v>
      </c>
      <c r="HQ411" s="44">
        <f t="shared" ca="1" si="792"/>
        <v>0</v>
      </c>
      <c r="HR411" s="44">
        <f t="shared" ca="1" si="792"/>
        <v>0</v>
      </c>
      <c r="HS411" s="44">
        <f t="shared" ca="1" si="792"/>
        <v>0</v>
      </c>
      <c r="HT411" s="44">
        <f t="shared" ca="1" si="792"/>
        <v>0</v>
      </c>
      <c r="HU411" s="44">
        <f t="shared" ca="1" si="792"/>
        <v>0</v>
      </c>
      <c r="HV411" s="44">
        <f t="shared" ca="1" si="792"/>
        <v>0</v>
      </c>
      <c r="HW411" s="44">
        <f t="shared" ca="1" si="792"/>
        <v>0</v>
      </c>
      <c r="HX411" s="44">
        <f t="shared" ca="1" si="792"/>
        <v>0</v>
      </c>
      <c r="HY411" s="44">
        <f t="shared" ca="1" si="792"/>
        <v>0</v>
      </c>
      <c r="HZ411" s="44">
        <f t="shared" ca="1" si="792"/>
        <v>0</v>
      </c>
      <c r="IA411" s="44">
        <f t="shared" ca="1" si="792"/>
        <v>0</v>
      </c>
      <c r="IB411" s="44">
        <f t="shared" ca="1" si="792"/>
        <v>0</v>
      </c>
      <c r="IC411" s="44">
        <f t="shared" ca="1" si="792"/>
        <v>0</v>
      </c>
      <c r="ID411" s="44">
        <f t="shared" ca="1" si="792"/>
        <v>0</v>
      </c>
      <c r="IE411" s="44">
        <f t="shared" ca="1" si="792"/>
        <v>0</v>
      </c>
      <c r="IF411" s="44">
        <f t="shared" ca="1" si="792"/>
        <v>0</v>
      </c>
      <c r="IG411" s="44">
        <f t="shared" ca="1" si="792"/>
        <v>0</v>
      </c>
      <c r="IH411" s="44">
        <f t="shared" ca="1" si="792"/>
        <v>0</v>
      </c>
      <c r="II411" s="44">
        <f t="shared" ca="1" si="792"/>
        <v>0</v>
      </c>
      <c r="IJ411" s="44">
        <f t="shared" ca="1" si="792"/>
        <v>0</v>
      </c>
      <c r="IK411" s="44">
        <f t="shared" ca="1" si="792"/>
        <v>0</v>
      </c>
      <c r="IL411" s="44">
        <f t="shared" ca="1" si="792"/>
        <v>0</v>
      </c>
      <c r="IM411" s="44">
        <f t="shared" ca="1" si="792"/>
        <v>0</v>
      </c>
      <c r="IN411" s="44">
        <f t="shared" ca="1" si="792"/>
        <v>0</v>
      </c>
      <c r="IO411" s="44">
        <f t="shared" ca="1" si="792"/>
        <v>0</v>
      </c>
      <c r="IP411" s="44">
        <f t="shared" ca="1" si="792"/>
        <v>0</v>
      </c>
      <c r="IQ411" s="44">
        <f t="shared" ca="1" si="792"/>
        <v>0</v>
      </c>
      <c r="IR411" s="44">
        <f t="shared" ca="1" si="792"/>
        <v>0</v>
      </c>
      <c r="IS411" s="44">
        <f t="shared" ca="1" si="792"/>
        <v>0</v>
      </c>
      <c r="IT411" s="44">
        <f t="shared" ca="1" si="792"/>
        <v>0</v>
      </c>
      <c r="IU411" s="44">
        <f t="shared" ca="1" si="792"/>
        <v>0</v>
      </c>
      <c r="IV411" s="44">
        <f t="shared" ca="1" si="792"/>
        <v>0</v>
      </c>
    </row>
    <row r="412" spans="1:256" x14ac:dyDescent="0.15">
      <c r="A412" s="62" t="s">
        <v>192</v>
      </c>
      <c r="B412" s="2" t="s">
        <v>10</v>
      </c>
      <c r="C412" s="4"/>
      <c r="D412" s="44">
        <f t="shared" ref="D412:BO412" ca="1" si="793">IF(D286&gt;$J$125,(D$206+MIN(D311,D$207))*D$314,0)</f>
        <v>0</v>
      </c>
      <c r="E412" s="44">
        <f t="shared" ca="1" si="793"/>
        <v>0</v>
      </c>
      <c r="F412" s="44">
        <f t="shared" ca="1" si="793"/>
        <v>0</v>
      </c>
      <c r="G412" s="44">
        <f t="shared" ca="1" si="793"/>
        <v>0</v>
      </c>
      <c r="H412" s="44">
        <f t="shared" ca="1" si="793"/>
        <v>0</v>
      </c>
      <c r="I412" s="44">
        <f t="shared" ca="1" si="793"/>
        <v>0</v>
      </c>
      <c r="J412" s="44">
        <f t="shared" ca="1" si="793"/>
        <v>0</v>
      </c>
      <c r="K412" s="44">
        <f t="shared" ca="1" si="793"/>
        <v>0</v>
      </c>
      <c r="L412" s="44">
        <f t="shared" ca="1" si="793"/>
        <v>0</v>
      </c>
      <c r="M412" s="44">
        <f t="shared" ca="1" si="793"/>
        <v>0</v>
      </c>
      <c r="N412" s="44">
        <f t="shared" ca="1" si="793"/>
        <v>0</v>
      </c>
      <c r="O412" s="44">
        <f t="shared" ca="1" si="793"/>
        <v>0</v>
      </c>
      <c r="P412" s="44">
        <f t="shared" ca="1" si="793"/>
        <v>0</v>
      </c>
      <c r="Q412" s="44">
        <f t="shared" ca="1" si="793"/>
        <v>0</v>
      </c>
      <c r="R412" s="44">
        <f t="shared" ca="1" si="793"/>
        <v>0</v>
      </c>
      <c r="S412" s="44">
        <f t="shared" ca="1" si="793"/>
        <v>0</v>
      </c>
      <c r="T412" s="44">
        <f t="shared" ca="1" si="793"/>
        <v>0</v>
      </c>
      <c r="U412" s="44">
        <f t="shared" ca="1" si="793"/>
        <v>0</v>
      </c>
      <c r="V412" s="44">
        <f t="shared" ca="1" si="793"/>
        <v>0</v>
      </c>
      <c r="W412" s="44">
        <f t="shared" ca="1" si="793"/>
        <v>0</v>
      </c>
      <c r="X412" s="44">
        <f t="shared" ca="1" si="793"/>
        <v>0</v>
      </c>
      <c r="Y412" s="44">
        <f t="shared" ca="1" si="793"/>
        <v>0</v>
      </c>
      <c r="Z412" s="44">
        <f t="shared" ca="1" si="793"/>
        <v>0</v>
      </c>
      <c r="AA412" s="44">
        <f t="shared" ca="1" si="793"/>
        <v>0</v>
      </c>
      <c r="AB412" s="44">
        <f t="shared" ca="1" si="793"/>
        <v>0</v>
      </c>
      <c r="AC412" s="44">
        <f t="shared" ca="1" si="793"/>
        <v>0</v>
      </c>
      <c r="AD412" s="44">
        <f t="shared" ca="1" si="793"/>
        <v>0</v>
      </c>
      <c r="AE412" s="44">
        <f t="shared" ca="1" si="793"/>
        <v>0</v>
      </c>
      <c r="AF412" s="44">
        <f t="shared" ca="1" si="793"/>
        <v>0</v>
      </c>
      <c r="AG412" s="44">
        <f t="shared" ca="1" si="793"/>
        <v>0</v>
      </c>
      <c r="AH412" s="44">
        <f t="shared" ca="1" si="793"/>
        <v>0</v>
      </c>
      <c r="AI412" s="44">
        <f t="shared" ca="1" si="793"/>
        <v>0</v>
      </c>
      <c r="AJ412" s="44">
        <f t="shared" ca="1" si="793"/>
        <v>0</v>
      </c>
      <c r="AK412" s="44">
        <f t="shared" ca="1" si="793"/>
        <v>0</v>
      </c>
      <c r="AL412" s="44">
        <f t="shared" ca="1" si="793"/>
        <v>0</v>
      </c>
      <c r="AM412" s="44">
        <f t="shared" ca="1" si="793"/>
        <v>0</v>
      </c>
      <c r="AN412" s="44">
        <f t="shared" ca="1" si="793"/>
        <v>0</v>
      </c>
      <c r="AO412" s="44">
        <f t="shared" ca="1" si="793"/>
        <v>0</v>
      </c>
      <c r="AP412" s="44">
        <f t="shared" ca="1" si="793"/>
        <v>0</v>
      </c>
      <c r="AQ412" s="44">
        <f t="shared" ca="1" si="793"/>
        <v>0</v>
      </c>
      <c r="AR412" s="44">
        <f t="shared" ca="1" si="793"/>
        <v>0</v>
      </c>
      <c r="AS412" s="44">
        <f t="shared" ca="1" si="793"/>
        <v>0</v>
      </c>
      <c r="AT412" s="44">
        <f t="shared" ca="1" si="793"/>
        <v>0</v>
      </c>
      <c r="AU412" s="44">
        <f t="shared" ca="1" si="793"/>
        <v>0</v>
      </c>
      <c r="AV412" s="44">
        <f t="shared" ca="1" si="793"/>
        <v>0</v>
      </c>
      <c r="AW412" s="44">
        <f t="shared" ca="1" si="793"/>
        <v>0</v>
      </c>
      <c r="AX412" s="44">
        <f t="shared" ca="1" si="793"/>
        <v>0</v>
      </c>
      <c r="AY412" s="44">
        <f t="shared" ca="1" si="793"/>
        <v>0</v>
      </c>
      <c r="AZ412" s="44">
        <f t="shared" ca="1" si="793"/>
        <v>0</v>
      </c>
      <c r="BA412" s="44">
        <f t="shared" ca="1" si="793"/>
        <v>0</v>
      </c>
      <c r="BB412" s="44">
        <f t="shared" ca="1" si="793"/>
        <v>0</v>
      </c>
      <c r="BC412" s="44">
        <f t="shared" ca="1" si="793"/>
        <v>0</v>
      </c>
      <c r="BD412" s="44">
        <f t="shared" ca="1" si="793"/>
        <v>0</v>
      </c>
      <c r="BE412" s="44">
        <f t="shared" ca="1" si="793"/>
        <v>0</v>
      </c>
      <c r="BF412" s="44">
        <f t="shared" ca="1" si="793"/>
        <v>0</v>
      </c>
      <c r="BG412" s="44">
        <f t="shared" ca="1" si="793"/>
        <v>0</v>
      </c>
      <c r="BH412" s="44">
        <f t="shared" ca="1" si="793"/>
        <v>0</v>
      </c>
      <c r="BI412" s="44">
        <f t="shared" ca="1" si="793"/>
        <v>0</v>
      </c>
      <c r="BJ412" s="44">
        <f t="shared" ca="1" si="793"/>
        <v>0</v>
      </c>
      <c r="BK412" s="44">
        <f t="shared" ca="1" si="793"/>
        <v>0</v>
      </c>
      <c r="BL412" s="44">
        <f t="shared" ca="1" si="793"/>
        <v>0</v>
      </c>
      <c r="BM412" s="44">
        <f t="shared" ca="1" si="793"/>
        <v>0</v>
      </c>
      <c r="BN412" s="44">
        <f t="shared" ca="1" si="793"/>
        <v>0</v>
      </c>
      <c r="BO412" s="44">
        <f t="shared" ca="1" si="793"/>
        <v>0</v>
      </c>
      <c r="BP412" s="44">
        <f t="shared" ref="BP412:EA412" ca="1" si="794">IF(BP286&gt;$J$125,(BP$206+MIN(BP311,BP$207))*BP$314,0)</f>
        <v>0</v>
      </c>
      <c r="BQ412" s="44">
        <f t="shared" ca="1" si="794"/>
        <v>0</v>
      </c>
      <c r="BR412" s="44">
        <f t="shared" ca="1" si="794"/>
        <v>0</v>
      </c>
      <c r="BS412" s="44">
        <f t="shared" ca="1" si="794"/>
        <v>0</v>
      </c>
      <c r="BT412" s="44">
        <f t="shared" ca="1" si="794"/>
        <v>0</v>
      </c>
      <c r="BU412" s="44">
        <f t="shared" ca="1" si="794"/>
        <v>0</v>
      </c>
      <c r="BV412" s="44">
        <f t="shared" ca="1" si="794"/>
        <v>0</v>
      </c>
      <c r="BW412" s="44">
        <f t="shared" ca="1" si="794"/>
        <v>0</v>
      </c>
      <c r="BX412" s="44">
        <f t="shared" ca="1" si="794"/>
        <v>0</v>
      </c>
      <c r="BY412" s="44">
        <f t="shared" ca="1" si="794"/>
        <v>0</v>
      </c>
      <c r="BZ412" s="44">
        <f t="shared" ca="1" si="794"/>
        <v>0</v>
      </c>
      <c r="CA412" s="44">
        <f t="shared" ca="1" si="794"/>
        <v>0</v>
      </c>
      <c r="CB412" s="44">
        <f t="shared" ca="1" si="794"/>
        <v>0</v>
      </c>
      <c r="CC412" s="44">
        <f t="shared" ca="1" si="794"/>
        <v>0</v>
      </c>
      <c r="CD412" s="44">
        <f t="shared" ca="1" si="794"/>
        <v>0</v>
      </c>
      <c r="CE412" s="44">
        <f t="shared" ca="1" si="794"/>
        <v>0</v>
      </c>
      <c r="CF412" s="44">
        <f t="shared" ca="1" si="794"/>
        <v>0</v>
      </c>
      <c r="CG412" s="44">
        <f t="shared" ca="1" si="794"/>
        <v>0</v>
      </c>
      <c r="CH412" s="44">
        <f t="shared" ca="1" si="794"/>
        <v>0</v>
      </c>
      <c r="CI412" s="44">
        <f t="shared" ca="1" si="794"/>
        <v>0</v>
      </c>
      <c r="CJ412" s="44">
        <f t="shared" ca="1" si="794"/>
        <v>0</v>
      </c>
      <c r="CK412" s="44">
        <f t="shared" ca="1" si="794"/>
        <v>0</v>
      </c>
      <c r="CL412" s="44">
        <f t="shared" ca="1" si="794"/>
        <v>0</v>
      </c>
      <c r="CM412" s="44">
        <f t="shared" ca="1" si="794"/>
        <v>0</v>
      </c>
      <c r="CN412" s="44">
        <f t="shared" ca="1" si="794"/>
        <v>0</v>
      </c>
      <c r="CO412" s="44">
        <f t="shared" ca="1" si="794"/>
        <v>0</v>
      </c>
      <c r="CP412" s="44">
        <f t="shared" ca="1" si="794"/>
        <v>0</v>
      </c>
      <c r="CQ412" s="44">
        <f t="shared" ca="1" si="794"/>
        <v>0</v>
      </c>
      <c r="CR412" s="44">
        <f t="shared" ca="1" si="794"/>
        <v>0</v>
      </c>
      <c r="CS412" s="44">
        <f t="shared" ca="1" si="794"/>
        <v>0</v>
      </c>
      <c r="CT412" s="44">
        <f t="shared" ca="1" si="794"/>
        <v>0</v>
      </c>
      <c r="CU412" s="44">
        <f t="shared" ca="1" si="794"/>
        <v>0</v>
      </c>
      <c r="CV412" s="44">
        <f t="shared" ca="1" si="794"/>
        <v>0</v>
      </c>
      <c r="CW412" s="44">
        <f t="shared" ca="1" si="794"/>
        <v>0</v>
      </c>
      <c r="CX412" s="44">
        <f t="shared" ca="1" si="794"/>
        <v>0</v>
      </c>
      <c r="CY412" s="44">
        <f t="shared" ca="1" si="794"/>
        <v>0</v>
      </c>
      <c r="CZ412" s="44">
        <f t="shared" ca="1" si="794"/>
        <v>0</v>
      </c>
      <c r="DA412" s="44">
        <f t="shared" ca="1" si="794"/>
        <v>0</v>
      </c>
      <c r="DB412" s="44">
        <f t="shared" ca="1" si="794"/>
        <v>0</v>
      </c>
      <c r="DC412" s="44">
        <f t="shared" ca="1" si="794"/>
        <v>0</v>
      </c>
      <c r="DD412" s="44">
        <f t="shared" ca="1" si="794"/>
        <v>0</v>
      </c>
      <c r="DE412" s="44">
        <f t="shared" ca="1" si="794"/>
        <v>0</v>
      </c>
      <c r="DF412" s="44">
        <f t="shared" ca="1" si="794"/>
        <v>0</v>
      </c>
      <c r="DG412" s="44">
        <f t="shared" ca="1" si="794"/>
        <v>0</v>
      </c>
      <c r="DH412" s="44">
        <f t="shared" ca="1" si="794"/>
        <v>0</v>
      </c>
      <c r="DI412" s="44">
        <f t="shared" ca="1" si="794"/>
        <v>0</v>
      </c>
      <c r="DJ412" s="44">
        <f t="shared" ca="1" si="794"/>
        <v>0</v>
      </c>
      <c r="DK412" s="44">
        <f t="shared" ca="1" si="794"/>
        <v>0</v>
      </c>
      <c r="DL412" s="44">
        <f t="shared" ca="1" si="794"/>
        <v>0</v>
      </c>
      <c r="DM412" s="44">
        <f t="shared" ca="1" si="794"/>
        <v>0</v>
      </c>
      <c r="DN412" s="44">
        <f t="shared" ca="1" si="794"/>
        <v>0</v>
      </c>
      <c r="DO412" s="44">
        <f t="shared" ca="1" si="794"/>
        <v>0</v>
      </c>
      <c r="DP412" s="44">
        <f t="shared" ca="1" si="794"/>
        <v>0</v>
      </c>
      <c r="DQ412" s="44">
        <f t="shared" ca="1" si="794"/>
        <v>0</v>
      </c>
      <c r="DR412" s="44">
        <f t="shared" ca="1" si="794"/>
        <v>0</v>
      </c>
      <c r="DS412" s="44">
        <f t="shared" ca="1" si="794"/>
        <v>0</v>
      </c>
      <c r="DT412" s="44">
        <f t="shared" ca="1" si="794"/>
        <v>0</v>
      </c>
      <c r="DU412" s="44">
        <f t="shared" ca="1" si="794"/>
        <v>0</v>
      </c>
      <c r="DV412" s="44">
        <f t="shared" ca="1" si="794"/>
        <v>0</v>
      </c>
      <c r="DW412" s="44">
        <f t="shared" ca="1" si="794"/>
        <v>0</v>
      </c>
      <c r="DX412" s="44">
        <f t="shared" ca="1" si="794"/>
        <v>0</v>
      </c>
      <c r="DY412" s="44">
        <f t="shared" ca="1" si="794"/>
        <v>0</v>
      </c>
      <c r="DZ412" s="44">
        <f t="shared" ca="1" si="794"/>
        <v>0</v>
      </c>
      <c r="EA412" s="44">
        <f t="shared" ca="1" si="794"/>
        <v>0</v>
      </c>
      <c r="EB412" s="44">
        <f t="shared" ref="EB412:GM412" ca="1" si="795">IF(EB286&gt;$J$125,(EB$206+MIN(EB311,EB$207))*EB$314,0)</f>
        <v>0</v>
      </c>
      <c r="EC412" s="44">
        <f t="shared" ca="1" si="795"/>
        <v>0</v>
      </c>
      <c r="ED412" s="44">
        <f t="shared" ca="1" si="795"/>
        <v>0</v>
      </c>
      <c r="EE412" s="44">
        <f t="shared" ca="1" si="795"/>
        <v>0</v>
      </c>
      <c r="EF412" s="44">
        <f t="shared" ca="1" si="795"/>
        <v>0</v>
      </c>
      <c r="EG412" s="44">
        <f t="shared" ca="1" si="795"/>
        <v>0</v>
      </c>
      <c r="EH412" s="44">
        <f t="shared" ca="1" si="795"/>
        <v>0</v>
      </c>
      <c r="EI412" s="44">
        <f t="shared" ca="1" si="795"/>
        <v>0</v>
      </c>
      <c r="EJ412" s="44">
        <f t="shared" ca="1" si="795"/>
        <v>0</v>
      </c>
      <c r="EK412" s="44">
        <f t="shared" ca="1" si="795"/>
        <v>0</v>
      </c>
      <c r="EL412" s="44">
        <f t="shared" ca="1" si="795"/>
        <v>0</v>
      </c>
      <c r="EM412" s="44">
        <f t="shared" ca="1" si="795"/>
        <v>0</v>
      </c>
      <c r="EN412" s="44">
        <f t="shared" ca="1" si="795"/>
        <v>0</v>
      </c>
      <c r="EO412" s="44">
        <f t="shared" ca="1" si="795"/>
        <v>0</v>
      </c>
      <c r="EP412" s="44">
        <f t="shared" ca="1" si="795"/>
        <v>0</v>
      </c>
      <c r="EQ412" s="44">
        <f t="shared" ca="1" si="795"/>
        <v>0</v>
      </c>
      <c r="ER412" s="44">
        <f t="shared" ca="1" si="795"/>
        <v>0</v>
      </c>
      <c r="ES412" s="44">
        <f t="shared" ca="1" si="795"/>
        <v>0</v>
      </c>
      <c r="ET412" s="44">
        <f t="shared" ca="1" si="795"/>
        <v>0</v>
      </c>
      <c r="EU412" s="44">
        <f t="shared" ca="1" si="795"/>
        <v>0</v>
      </c>
      <c r="EV412" s="44">
        <f t="shared" ca="1" si="795"/>
        <v>0</v>
      </c>
      <c r="EW412" s="44">
        <f t="shared" ca="1" si="795"/>
        <v>0</v>
      </c>
      <c r="EX412" s="44">
        <f t="shared" ca="1" si="795"/>
        <v>0</v>
      </c>
      <c r="EY412" s="44">
        <f t="shared" ca="1" si="795"/>
        <v>0</v>
      </c>
      <c r="EZ412" s="44">
        <f t="shared" ca="1" si="795"/>
        <v>0</v>
      </c>
      <c r="FA412" s="44">
        <f t="shared" ca="1" si="795"/>
        <v>0</v>
      </c>
      <c r="FB412" s="44">
        <f t="shared" ca="1" si="795"/>
        <v>0</v>
      </c>
      <c r="FC412" s="44">
        <f t="shared" ca="1" si="795"/>
        <v>0</v>
      </c>
      <c r="FD412" s="44">
        <f t="shared" ca="1" si="795"/>
        <v>0</v>
      </c>
      <c r="FE412" s="44">
        <f t="shared" ca="1" si="795"/>
        <v>0</v>
      </c>
      <c r="FF412" s="44">
        <f t="shared" ca="1" si="795"/>
        <v>0</v>
      </c>
      <c r="FG412" s="44">
        <f t="shared" ca="1" si="795"/>
        <v>0</v>
      </c>
      <c r="FH412" s="44">
        <f t="shared" ca="1" si="795"/>
        <v>0</v>
      </c>
      <c r="FI412" s="44">
        <f t="shared" ca="1" si="795"/>
        <v>0</v>
      </c>
      <c r="FJ412" s="44">
        <f t="shared" ca="1" si="795"/>
        <v>0</v>
      </c>
      <c r="FK412" s="44">
        <f t="shared" ca="1" si="795"/>
        <v>0</v>
      </c>
      <c r="FL412" s="44">
        <f t="shared" ca="1" si="795"/>
        <v>0</v>
      </c>
      <c r="FM412" s="44">
        <f t="shared" ca="1" si="795"/>
        <v>0</v>
      </c>
      <c r="FN412" s="44">
        <f t="shared" ca="1" si="795"/>
        <v>0</v>
      </c>
      <c r="FO412" s="44">
        <f t="shared" ca="1" si="795"/>
        <v>0</v>
      </c>
      <c r="FP412" s="44">
        <f t="shared" ca="1" si="795"/>
        <v>0</v>
      </c>
      <c r="FQ412" s="44">
        <f t="shared" ca="1" si="795"/>
        <v>0</v>
      </c>
      <c r="FR412" s="44">
        <f t="shared" ca="1" si="795"/>
        <v>0</v>
      </c>
      <c r="FS412" s="44">
        <f t="shared" ca="1" si="795"/>
        <v>0</v>
      </c>
      <c r="FT412" s="44">
        <f t="shared" ca="1" si="795"/>
        <v>0</v>
      </c>
      <c r="FU412" s="44">
        <f t="shared" ca="1" si="795"/>
        <v>0</v>
      </c>
      <c r="FV412" s="44">
        <f t="shared" ca="1" si="795"/>
        <v>0</v>
      </c>
      <c r="FW412" s="44">
        <f t="shared" ca="1" si="795"/>
        <v>0</v>
      </c>
      <c r="FX412" s="44">
        <f t="shared" ca="1" si="795"/>
        <v>0</v>
      </c>
      <c r="FY412" s="44">
        <f t="shared" ca="1" si="795"/>
        <v>0</v>
      </c>
      <c r="FZ412" s="44">
        <f t="shared" ca="1" si="795"/>
        <v>0</v>
      </c>
      <c r="GA412" s="44">
        <f t="shared" ca="1" si="795"/>
        <v>0</v>
      </c>
      <c r="GB412" s="44">
        <f t="shared" ca="1" si="795"/>
        <v>0</v>
      </c>
      <c r="GC412" s="44">
        <f t="shared" ca="1" si="795"/>
        <v>0</v>
      </c>
      <c r="GD412" s="44">
        <f t="shared" ca="1" si="795"/>
        <v>0</v>
      </c>
      <c r="GE412" s="44">
        <f t="shared" ca="1" si="795"/>
        <v>0</v>
      </c>
      <c r="GF412" s="44">
        <f t="shared" ca="1" si="795"/>
        <v>0</v>
      </c>
      <c r="GG412" s="44">
        <f t="shared" ca="1" si="795"/>
        <v>0</v>
      </c>
      <c r="GH412" s="44">
        <f t="shared" ca="1" si="795"/>
        <v>0</v>
      </c>
      <c r="GI412" s="44">
        <f t="shared" ca="1" si="795"/>
        <v>0</v>
      </c>
      <c r="GJ412" s="44">
        <f t="shared" ca="1" si="795"/>
        <v>0</v>
      </c>
      <c r="GK412" s="44">
        <f t="shared" ca="1" si="795"/>
        <v>0</v>
      </c>
      <c r="GL412" s="44">
        <f t="shared" ca="1" si="795"/>
        <v>0</v>
      </c>
      <c r="GM412" s="44">
        <f t="shared" ca="1" si="795"/>
        <v>0</v>
      </c>
      <c r="GN412" s="44">
        <f t="shared" ref="GN412:IV412" ca="1" si="796">IF(GN286&gt;$J$125,(GN$206+MIN(GN311,GN$207))*GN$314,0)</f>
        <v>0</v>
      </c>
      <c r="GO412" s="44">
        <f t="shared" ca="1" si="796"/>
        <v>0</v>
      </c>
      <c r="GP412" s="44">
        <f t="shared" ca="1" si="796"/>
        <v>0</v>
      </c>
      <c r="GQ412" s="44">
        <f t="shared" ca="1" si="796"/>
        <v>0</v>
      </c>
      <c r="GR412" s="44">
        <f t="shared" ca="1" si="796"/>
        <v>0</v>
      </c>
      <c r="GS412" s="44">
        <f t="shared" ca="1" si="796"/>
        <v>0</v>
      </c>
      <c r="GT412" s="44">
        <f t="shared" ca="1" si="796"/>
        <v>0</v>
      </c>
      <c r="GU412" s="44">
        <f t="shared" ca="1" si="796"/>
        <v>0</v>
      </c>
      <c r="GV412" s="44">
        <f t="shared" ca="1" si="796"/>
        <v>0</v>
      </c>
      <c r="GW412" s="44">
        <f t="shared" ca="1" si="796"/>
        <v>0</v>
      </c>
      <c r="GX412" s="44">
        <f t="shared" ca="1" si="796"/>
        <v>0</v>
      </c>
      <c r="GY412" s="44">
        <f t="shared" ca="1" si="796"/>
        <v>0</v>
      </c>
      <c r="GZ412" s="44">
        <f t="shared" ca="1" si="796"/>
        <v>0</v>
      </c>
      <c r="HA412" s="44">
        <f t="shared" ca="1" si="796"/>
        <v>0</v>
      </c>
      <c r="HB412" s="44">
        <f t="shared" ca="1" si="796"/>
        <v>0</v>
      </c>
      <c r="HC412" s="44">
        <f t="shared" ca="1" si="796"/>
        <v>0</v>
      </c>
      <c r="HD412" s="44">
        <f t="shared" ca="1" si="796"/>
        <v>0</v>
      </c>
      <c r="HE412" s="44">
        <f t="shared" ca="1" si="796"/>
        <v>0</v>
      </c>
      <c r="HF412" s="44">
        <f t="shared" ca="1" si="796"/>
        <v>0</v>
      </c>
      <c r="HG412" s="44">
        <f t="shared" ca="1" si="796"/>
        <v>0</v>
      </c>
      <c r="HH412" s="44">
        <f t="shared" ca="1" si="796"/>
        <v>0</v>
      </c>
      <c r="HI412" s="44">
        <f t="shared" ca="1" si="796"/>
        <v>0</v>
      </c>
      <c r="HJ412" s="44">
        <f t="shared" ca="1" si="796"/>
        <v>0</v>
      </c>
      <c r="HK412" s="44">
        <f t="shared" ca="1" si="796"/>
        <v>0</v>
      </c>
      <c r="HL412" s="44">
        <f t="shared" ca="1" si="796"/>
        <v>0</v>
      </c>
      <c r="HM412" s="44">
        <f t="shared" ca="1" si="796"/>
        <v>0</v>
      </c>
      <c r="HN412" s="44">
        <f t="shared" ca="1" si="796"/>
        <v>0</v>
      </c>
      <c r="HO412" s="44">
        <f t="shared" ca="1" si="796"/>
        <v>0</v>
      </c>
      <c r="HP412" s="44">
        <f t="shared" ca="1" si="796"/>
        <v>0</v>
      </c>
      <c r="HQ412" s="44">
        <f t="shared" ca="1" si="796"/>
        <v>0</v>
      </c>
      <c r="HR412" s="44">
        <f t="shared" ca="1" si="796"/>
        <v>0</v>
      </c>
      <c r="HS412" s="44">
        <f t="shared" ca="1" si="796"/>
        <v>0</v>
      </c>
      <c r="HT412" s="44">
        <f t="shared" ca="1" si="796"/>
        <v>0</v>
      </c>
      <c r="HU412" s="44">
        <f t="shared" ca="1" si="796"/>
        <v>0</v>
      </c>
      <c r="HV412" s="44">
        <f t="shared" ca="1" si="796"/>
        <v>0</v>
      </c>
      <c r="HW412" s="44">
        <f t="shared" ca="1" si="796"/>
        <v>0</v>
      </c>
      <c r="HX412" s="44">
        <f t="shared" ca="1" si="796"/>
        <v>0</v>
      </c>
      <c r="HY412" s="44">
        <f t="shared" ca="1" si="796"/>
        <v>0</v>
      </c>
      <c r="HZ412" s="44">
        <f t="shared" ca="1" si="796"/>
        <v>0</v>
      </c>
      <c r="IA412" s="44">
        <f t="shared" ca="1" si="796"/>
        <v>0</v>
      </c>
      <c r="IB412" s="44">
        <f t="shared" ca="1" si="796"/>
        <v>0</v>
      </c>
      <c r="IC412" s="44">
        <f t="shared" ca="1" si="796"/>
        <v>0</v>
      </c>
      <c r="ID412" s="44">
        <f t="shared" ca="1" si="796"/>
        <v>0</v>
      </c>
      <c r="IE412" s="44">
        <f t="shared" ca="1" si="796"/>
        <v>0</v>
      </c>
      <c r="IF412" s="44">
        <f t="shared" ca="1" si="796"/>
        <v>0</v>
      </c>
      <c r="IG412" s="44">
        <f t="shared" ca="1" si="796"/>
        <v>0</v>
      </c>
      <c r="IH412" s="44">
        <f t="shared" ca="1" si="796"/>
        <v>0</v>
      </c>
      <c r="II412" s="44">
        <f t="shared" ca="1" si="796"/>
        <v>0</v>
      </c>
      <c r="IJ412" s="44">
        <f t="shared" ca="1" si="796"/>
        <v>0</v>
      </c>
      <c r="IK412" s="44">
        <f t="shared" ca="1" si="796"/>
        <v>0</v>
      </c>
      <c r="IL412" s="44">
        <f t="shared" ca="1" si="796"/>
        <v>0</v>
      </c>
      <c r="IM412" s="44">
        <f t="shared" ca="1" si="796"/>
        <v>0</v>
      </c>
      <c r="IN412" s="44">
        <f t="shared" ca="1" si="796"/>
        <v>0</v>
      </c>
      <c r="IO412" s="44">
        <f t="shared" ca="1" si="796"/>
        <v>0</v>
      </c>
      <c r="IP412" s="44">
        <f t="shared" ca="1" si="796"/>
        <v>0</v>
      </c>
      <c r="IQ412" s="44">
        <f t="shared" ca="1" si="796"/>
        <v>0</v>
      </c>
      <c r="IR412" s="44">
        <f t="shared" ca="1" si="796"/>
        <v>0</v>
      </c>
      <c r="IS412" s="44">
        <f t="shared" ca="1" si="796"/>
        <v>0</v>
      </c>
      <c r="IT412" s="44">
        <f t="shared" ca="1" si="796"/>
        <v>0</v>
      </c>
      <c r="IU412" s="44">
        <f t="shared" ca="1" si="796"/>
        <v>0</v>
      </c>
      <c r="IV412" s="44">
        <f t="shared" ca="1" si="796"/>
        <v>0</v>
      </c>
    </row>
    <row r="413" spans="1:256" x14ac:dyDescent="0.15">
      <c r="A413" s="2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row>
    <row r="414" spans="1:256" x14ac:dyDescent="0.15">
      <c r="A414" s="51" t="s">
        <v>269</v>
      </c>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row>
    <row r="415" spans="1:256" x14ac:dyDescent="0.15">
      <c r="A415" s="24" t="s">
        <v>116</v>
      </c>
      <c r="B415" s="2" t="s">
        <v>14</v>
      </c>
      <c r="C415" s="4"/>
      <c r="D415" s="4">
        <f t="shared" ref="D415:BO415" ca="1" si="797">MIN($C$78*D402,D$145-$K$125)</f>
        <v>1.8366188122</v>
      </c>
      <c r="E415" s="4">
        <f t="shared" ca="1" si="797"/>
        <v>1.8550836454221884</v>
      </c>
      <c r="F415" s="4">
        <f t="shared" ca="1" si="797"/>
        <v>1.8737341187258452</v>
      </c>
      <c r="G415" s="4">
        <f t="shared" ca="1" si="797"/>
        <v>1.8925720984825449</v>
      </c>
      <c r="H415" s="4">
        <f t="shared" ca="1" si="797"/>
        <v>1.91159946982782</v>
      </c>
      <c r="I415" s="4">
        <f t="shared" ca="1" si="797"/>
        <v>1.9308181368498103</v>
      </c>
      <c r="J415" s="4">
        <f t="shared" ca="1" si="797"/>
        <v>1.9502300227798046</v>
      </c>
      <c r="K415" s="4">
        <f t="shared" ca="1" si="797"/>
        <v>1.9698370701847037</v>
      </c>
      <c r="L415" s="4">
        <f t="shared" ca="1" si="797"/>
        <v>1.9896412411614102</v>
      </c>
      <c r="M415" s="4">
        <f t="shared" ca="1" si="797"/>
        <v>2.0096445175331827</v>
      </c>
      <c r="N415" s="4">
        <f t="shared" ca="1" si="797"/>
        <v>2.0298489010479557</v>
      </c>
      <c r="O415" s="4">
        <f t="shared" ca="1" si="797"/>
        <v>2.0502564135786572</v>
      </c>
      <c r="P415" s="4">
        <f t="shared" ca="1" si="797"/>
        <v>2.0708690973255393</v>
      </c>
      <c r="Q415" s="4">
        <f t="shared" ca="1" si="797"/>
        <v>2.0916890150205427</v>
      </c>
      <c r="R415" s="4">
        <f t="shared" ca="1" si="797"/>
        <v>2.1127182501337205</v>
      </c>
      <c r="S415" s="4">
        <f t="shared" ca="1" si="797"/>
        <v>2.1339589070817251</v>
      </c>
      <c r="T415" s="4">
        <f t="shared" ca="1" si="797"/>
        <v>2.155413111438409</v>
      </c>
      <c r="U415" s="4">
        <f t="shared" ca="1" si="797"/>
        <v>2.1770830101475238</v>
      </c>
      <c r="V415" s="4">
        <f t="shared" ca="1" si="797"/>
        <v>2.1989707717375735</v>
      </c>
      <c r="W415" s="4">
        <f t="shared" ca="1" si="797"/>
        <v>2.2210785865388192</v>
      </c>
      <c r="X415" s="4">
        <f t="shared" ca="1" si="797"/>
        <v>2.2434086669024671</v>
      </c>
      <c r="Y415" s="4">
        <f t="shared" ca="1" si="797"/>
        <v>2.2659632474220612</v>
      </c>
      <c r="Z415" s="4">
        <f t="shared" ca="1" si="797"/>
        <v>2.2887445851571018</v>
      </c>
      <c r="AA415" s="4">
        <f t="shared" ca="1" si="797"/>
        <v>2.3117549598589107</v>
      </c>
      <c r="AB415" s="4">
        <f t="shared" ca="1" si="797"/>
        <v>2.3349966741987687</v>
      </c>
      <c r="AC415" s="4">
        <f t="shared" ca="1" si="797"/>
        <v>2.3584720539983466</v>
      </c>
      <c r="AD415" s="4">
        <f t="shared" ca="1" si="797"/>
        <v>2.382183448462452</v>
      </c>
      <c r="AE415" s="4">
        <f t="shared" ca="1" si="797"/>
        <v>2.4061332304141163</v>
      </c>
      <c r="AF415" s="4">
        <f t="shared" ca="1" si="797"/>
        <v>2.430323796532047</v>
      </c>
      <c r="AG415" s="4">
        <f t="shared" ca="1" si="797"/>
        <v>2.4547575675904643</v>
      </c>
      <c r="AH415" s="4">
        <f t="shared" ca="1" si="797"/>
        <v>2.4794369887013512</v>
      </c>
      <c r="AI415" s="4">
        <f t="shared" ca="1" si="797"/>
        <v>2.5043645295591368</v>
      </c>
      <c r="AJ415" s="4">
        <f t="shared" ca="1" si="797"/>
        <v>2.529546327984165</v>
      </c>
      <c r="AK415" s="4">
        <f t="shared" ca="1" si="797"/>
        <v>2.5552235310835352</v>
      </c>
      <c r="AL415" s="4">
        <f t="shared" ca="1" si="797"/>
        <v>2.5820964699001028</v>
      </c>
      <c r="AM415" s="4">
        <f t="shared" ca="1" si="797"/>
        <v>2.6112615678540889</v>
      </c>
      <c r="AN415" s="4">
        <f t="shared" ca="1" si="797"/>
        <v>2.6448990860419421</v>
      </c>
      <c r="AO415" s="4">
        <f t="shared" ca="1" si="797"/>
        <v>2.6491259529</v>
      </c>
      <c r="AP415" s="4">
        <f t="shared" ca="1" si="797"/>
        <v>2.6491259529</v>
      </c>
      <c r="AQ415" s="4">
        <f t="shared" ca="1" si="797"/>
        <v>2.6491259529</v>
      </c>
      <c r="AR415" s="4">
        <f t="shared" ca="1" si="797"/>
        <v>2.6491259529</v>
      </c>
      <c r="AS415" s="4">
        <f t="shared" ca="1" si="797"/>
        <v>2.6491259529</v>
      </c>
      <c r="AT415" s="4">
        <f t="shared" ca="1" si="797"/>
        <v>2.6491259529</v>
      </c>
      <c r="AU415" s="4">
        <f t="shared" ca="1" si="797"/>
        <v>2.6491259529</v>
      </c>
      <c r="AV415" s="4">
        <f t="shared" ca="1" si="797"/>
        <v>2.6491259529</v>
      </c>
      <c r="AW415" s="4">
        <f t="shared" ca="1" si="797"/>
        <v>2.6491259529</v>
      </c>
      <c r="AX415" s="4">
        <f t="shared" ca="1" si="797"/>
        <v>2.6491259529</v>
      </c>
      <c r="AY415" s="4">
        <f t="shared" ca="1" si="797"/>
        <v>2.6491259529</v>
      </c>
      <c r="AZ415" s="4">
        <f t="shared" ca="1" si="797"/>
        <v>2.6491259529</v>
      </c>
      <c r="BA415" s="4">
        <f t="shared" ca="1" si="797"/>
        <v>2.6491259529</v>
      </c>
      <c r="BB415" s="4">
        <f t="shared" ca="1" si="797"/>
        <v>2.6491259529</v>
      </c>
      <c r="BC415" s="4">
        <f t="shared" ca="1" si="797"/>
        <v>2.6491259529</v>
      </c>
      <c r="BD415" s="4">
        <f t="shared" ca="1" si="797"/>
        <v>2.6491259529</v>
      </c>
      <c r="BE415" s="4">
        <f t="shared" ca="1" si="797"/>
        <v>2.6491259529</v>
      </c>
      <c r="BF415" s="4">
        <f t="shared" ca="1" si="797"/>
        <v>2.6491259529</v>
      </c>
      <c r="BG415" s="4">
        <f t="shared" ca="1" si="797"/>
        <v>2.6491259529</v>
      </c>
      <c r="BH415" s="4">
        <f t="shared" ca="1" si="797"/>
        <v>2.6491259529</v>
      </c>
      <c r="BI415" s="4">
        <f t="shared" ca="1" si="797"/>
        <v>2.6491259529</v>
      </c>
      <c r="BJ415" s="4">
        <f t="shared" ca="1" si="797"/>
        <v>2.6491259529</v>
      </c>
      <c r="BK415" s="4">
        <f t="shared" ca="1" si="797"/>
        <v>2.6491259529</v>
      </c>
      <c r="BL415" s="4">
        <f t="shared" ca="1" si="797"/>
        <v>2.6491259529</v>
      </c>
      <c r="BM415" s="4">
        <f t="shared" ca="1" si="797"/>
        <v>2.6491259529</v>
      </c>
      <c r="BN415" s="4">
        <f t="shared" ca="1" si="797"/>
        <v>2.6491259529</v>
      </c>
      <c r="BO415" s="4">
        <f t="shared" ca="1" si="797"/>
        <v>2.6491259529</v>
      </c>
      <c r="BP415" s="4">
        <f t="shared" ref="BP415:EA415" ca="1" si="798">MIN($C$78*BP402,BP$145-$K$125)</f>
        <v>2.6491259529</v>
      </c>
      <c r="BQ415" s="4">
        <f t="shared" ca="1" si="798"/>
        <v>2.6491259529</v>
      </c>
      <c r="BR415" s="4">
        <f t="shared" ca="1" si="798"/>
        <v>2.6491259529</v>
      </c>
      <c r="BS415" s="4">
        <f t="shared" ca="1" si="798"/>
        <v>2.6491259529</v>
      </c>
      <c r="BT415" s="4">
        <f t="shared" ca="1" si="798"/>
        <v>2.6491259529</v>
      </c>
      <c r="BU415" s="4">
        <f t="shared" ca="1" si="798"/>
        <v>2.6491259529</v>
      </c>
      <c r="BV415" s="4">
        <f t="shared" ca="1" si="798"/>
        <v>2.6491259529</v>
      </c>
      <c r="BW415" s="4">
        <f t="shared" ca="1" si="798"/>
        <v>2.6491259529</v>
      </c>
      <c r="BX415" s="4">
        <f t="shared" ca="1" si="798"/>
        <v>2.6491259529</v>
      </c>
      <c r="BY415" s="4">
        <f t="shared" ca="1" si="798"/>
        <v>2.6491259529</v>
      </c>
      <c r="BZ415" s="4">
        <f t="shared" ca="1" si="798"/>
        <v>2.6491259529</v>
      </c>
      <c r="CA415" s="4">
        <f t="shared" ca="1" si="798"/>
        <v>2.6491259529</v>
      </c>
      <c r="CB415" s="4">
        <f t="shared" ca="1" si="798"/>
        <v>2.6491259529</v>
      </c>
      <c r="CC415" s="4">
        <f t="shared" ca="1" si="798"/>
        <v>2.6491259529</v>
      </c>
      <c r="CD415" s="4">
        <f t="shared" ca="1" si="798"/>
        <v>2.6491259529</v>
      </c>
      <c r="CE415" s="4">
        <f t="shared" ca="1" si="798"/>
        <v>2.6491259529</v>
      </c>
      <c r="CF415" s="4">
        <f t="shared" ca="1" si="798"/>
        <v>2.6491259529</v>
      </c>
      <c r="CG415" s="4">
        <f t="shared" ca="1" si="798"/>
        <v>2.6491259529</v>
      </c>
      <c r="CH415" s="4">
        <f t="shared" ca="1" si="798"/>
        <v>2.6491259529</v>
      </c>
      <c r="CI415" s="4">
        <f t="shared" ca="1" si="798"/>
        <v>2.6491259529</v>
      </c>
      <c r="CJ415" s="4">
        <f t="shared" ca="1" si="798"/>
        <v>2.6491259529</v>
      </c>
      <c r="CK415" s="4">
        <f t="shared" ca="1" si="798"/>
        <v>2.6491259529</v>
      </c>
      <c r="CL415" s="4">
        <f t="shared" ca="1" si="798"/>
        <v>2.6491259529</v>
      </c>
      <c r="CM415" s="4">
        <f t="shared" ca="1" si="798"/>
        <v>2.6491259529</v>
      </c>
      <c r="CN415" s="4">
        <f t="shared" ca="1" si="798"/>
        <v>2.6491259529</v>
      </c>
      <c r="CO415" s="4">
        <f t="shared" ca="1" si="798"/>
        <v>2.6491259529</v>
      </c>
      <c r="CP415" s="4">
        <f t="shared" ca="1" si="798"/>
        <v>2.6491259529</v>
      </c>
      <c r="CQ415" s="4">
        <f t="shared" ca="1" si="798"/>
        <v>2.6491259529</v>
      </c>
      <c r="CR415" s="4">
        <f t="shared" ca="1" si="798"/>
        <v>2.6491259529</v>
      </c>
      <c r="CS415" s="4">
        <f t="shared" ca="1" si="798"/>
        <v>2.6491259529</v>
      </c>
      <c r="CT415" s="4">
        <f t="shared" ca="1" si="798"/>
        <v>2.6491259529</v>
      </c>
      <c r="CU415" s="4">
        <f t="shared" ca="1" si="798"/>
        <v>2.6491259529</v>
      </c>
      <c r="CV415" s="4">
        <f t="shared" ca="1" si="798"/>
        <v>2.6491259529</v>
      </c>
      <c r="CW415" s="4">
        <f t="shared" ca="1" si="798"/>
        <v>2.6491259529</v>
      </c>
      <c r="CX415" s="4">
        <f t="shared" ca="1" si="798"/>
        <v>2.6491259529</v>
      </c>
      <c r="CY415" s="4">
        <f t="shared" ca="1" si="798"/>
        <v>2.6491259529</v>
      </c>
      <c r="CZ415" s="4">
        <f t="shared" ca="1" si="798"/>
        <v>2.6491259529</v>
      </c>
      <c r="DA415" s="4">
        <f t="shared" ca="1" si="798"/>
        <v>2.6491259529</v>
      </c>
      <c r="DB415" s="4">
        <f t="shared" ca="1" si="798"/>
        <v>2.6491259529</v>
      </c>
      <c r="DC415" s="4">
        <f t="shared" ca="1" si="798"/>
        <v>2.6491259529</v>
      </c>
      <c r="DD415" s="4">
        <f t="shared" ca="1" si="798"/>
        <v>2.6491259529</v>
      </c>
      <c r="DE415" s="4">
        <f t="shared" ca="1" si="798"/>
        <v>2.6491259529</v>
      </c>
      <c r="DF415" s="4">
        <f t="shared" ca="1" si="798"/>
        <v>2.6491259529</v>
      </c>
      <c r="DG415" s="4">
        <f t="shared" ca="1" si="798"/>
        <v>2.6491259529</v>
      </c>
      <c r="DH415" s="4">
        <f t="shared" ca="1" si="798"/>
        <v>2.6491259529</v>
      </c>
      <c r="DI415" s="4">
        <f t="shared" ca="1" si="798"/>
        <v>2.6491259529</v>
      </c>
      <c r="DJ415" s="4">
        <f t="shared" ca="1" si="798"/>
        <v>2.6491259529</v>
      </c>
      <c r="DK415" s="4">
        <f t="shared" ca="1" si="798"/>
        <v>2.6491259529</v>
      </c>
      <c r="DL415" s="4">
        <f t="shared" ca="1" si="798"/>
        <v>2.6491259529</v>
      </c>
      <c r="DM415" s="4">
        <f t="shared" ca="1" si="798"/>
        <v>2.6491259529</v>
      </c>
      <c r="DN415" s="4">
        <f t="shared" ca="1" si="798"/>
        <v>2.6491259529</v>
      </c>
      <c r="DO415" s="4">
        <f t="shared" ca="1" si="798"/>
        <v>2.6491259529</v>
      </c>
      <c r="DP415" s="4">
        <f t="shared" ca="1" si="798"/>
        <v>2.6491259529</v>
      </c>
      <c r="DQ415" s="4">
        <f t="shared" ca="1" si="798"/>
        <v>2.6491259529</v>
      </c>
      <c r="DR415" s="4">
        <f t="shared" ca="1" si="798"/>
        <v>2.6491259529</v>
      </c>
      <c r="DS415" s="4">
        <f t="shared" ca="1" si="798"/>
        <v>2.6491259529</v>
      </c>
      <c r="DT415" s="4">
        <f t="shared" ca="1" si="798"/>
        <v>2.6491259529</v>
      </c>
      <c r="DU415" s="4">
        <f t="shared" ca="1" si="798"/>
        <v>2.6491259529</v>
      </c>
      <c r="DV415" s="4">
        <f t="shared" ca="1" si="798"/>
        <v>2.6491259529</v>
      </c>
      <c r="DW415" s="4">
        <f t="shared" ca="1" si="798"/>
        <v>2.6491259529</v>
      </c>
      <c r="DX415" s="4">
        <f t="shared" ca="1" si="798"/>
        <v>2.6491259529</v>
      </c>
      <c r="DY415" s="4">
        <f t="shared" ca="1" si="798"/>
        <v>2.6491259529</v>
      </c>
      <c r="DZ415" s="4">
        <f t="shared" ca="1" si="798"/>
        <v>2.6491259529</v>
      </c>
      <c r="EA415" s="4">
        <f t="shared" ca="1" si="798"/>
        <v>2.6491259529</v>
      </c>
      <c r="EB415" s="4">
        <f t="shared" ref="EB415:GM415" ca="1" si="799">MIN($C$78*EB402,EB$145-$K$125)</f>
        <v>2.6491259529</v>
      </c>
      <c r="EC415" s="4">
        <f t="shared" ca="1" si="799"/>
        <v>2.6491259529</v>
      </c>
      <c r="ED415" s="4">
        <f t="shared" ca="1" si="799"/>
        <v>2.6491259529</v>
      </c>
      <c r="EE415" s="4">
        <f t="shared" ca="1" si="799"/>
        <v>2.6491259529</v>
      </c>
      <c r="EF415" s="4">
        <f t="shared" ca="1" si="799"/>
        <v>2.6491259529</v>
      </c>
      <c r="EG415" s="4">
        <f t="shared" ca="1" si="799"/>
        <v>2.6491259529</v>
      </c>
      <c r="EH415" s="4">
        <f t="shared" ca="1" si="799"/>
        <v>2.6491259529</v>
      </c>
      <c r="EI415" s="4">
        <f t="shared" ca="1" si="799"/>
        <v>2.6491259529</v>
      </c>
      <c r="EJ415" s="4">
        <f t="shared" ca="1" si="799"/>
        <v>2.6491259529</v>
      </c>
      <c r="EK415" s="4">
        <f t="shared" ca="1" si="799"/>
        <v>2.6491259529</v>
      </c>
      <c r="EL415" s="4">
        <f t="shared" ca="1" si="799"/>
        <v>2.6491259529</v>
      </c>
      <c r="EM415" s="4">
        <f t="shared" ca="1" si="799"/>
        <v>2.6491259529</v>
      </c>
      <c r="EN415" s="4">
        <f t="shared" ca="1" si="799"/>
        <v>2.6491259529</v>
      </c>
      <c r="EO415" s="4">
        <f t="shared" ca="1" si="799"/>
        <v>2.6491259529</v>
      </c>
      <c r="EP415" s="4">
        <f t="shared" ca="1" si="799"/>
        <v>2.6491259529</v>
      </c>
      <c r="EQ415" s="4">
        <f t="shared" ca="1" si="799"/>
        <v>2.6491259529</v>
      </c>
      <c r="ER415" s="4">
        <f t="shared" ca="1" si="799"/>
        <v>2.6491259529</v>
      </c>
      <c r="ES415" s="4">
        <f t="shared" ca="1" si="799"/>
        <v>2.6491259529</v>
      </c>
      <c r="ET415" s="4">
        <f t="shared" ca="1" si="799"/>
        <v>2.6491259529</v>
      </c>
      <c r="EU415" s="4">
        <f t="shared" ca="1" si="799"/>
        <v>2.6491259529</v>
      </c>
      <c r="EV415" s="4">
        <f t="shared" ca="1" si="799"/>
        <v>2.6491259529</v>
      </c>
      <c r="EW415" s="4">
        <f t="shared" ca="1" si="799"/>
        <v>2.6491259529</v>
      </c>
      <c r="EX415" s="4">
        <f t="shared" ca="1" si="799"/>
        <v>2.6491259529</v>
      </c>
      <c r="EY415" s="4">
        <f t="shared" ca="1" si="799"/>
        <v>2.6491259529</v>
      </c>
      <c r="EZ415" s="4">
        <f t="shared" ca="1" si="799"/>
        <v>2.6491259529</v>
      </c>
      <c r="FA415" s="4">
        <f t="shared" ca="1" si="799"/>
        <v>2.6491259529</v>
      </c>
      <c r="FB415" s="4">
        <f t="shared" ca="1" si="799"/>
        <v>2.6491259529</v>
      </c>
      <c r="FC415" s="4">
        <f t="shared" ca="1" si="799"/>
        <v>2.6491259529</v>
      </c>
      <c r="FD415" s="4">
        <f t="shared" ca="1" si="799"/>
        <v>2.6491259529</v>
      </c>
      <c r="FE415" s="4">
        <f t="shared" ca="1" si="799"/>
        <v>2.6491259529</v>
      </c>
      <c r="FF415" s="4">
        <f t="shared" ca="1" si="799"/>
        <v>2.6491259529</v>
      </c>
      <c r="FG415" s="4">
        <f t="shared" ca="1" si="799"/>
        <v>2.6491259529</v>
      </c>
      <c r="FH415" s="4">
        <f t="shared" ca="1" si="799"/>
        <v>2.6491259529</v>
      </c>
      <c r="FI415" s="4">
        <f t="shared" ca="1" si="799"/>
        <v>2.6491259529</v>
      </c>
      <c r="FJ415" s="4">
        <f t="shared" ca="1" si="799"/>
        <v>2.6491259529</v>
      </c>
      <c r="FK415" s="4">
        <f t="shared" ca="1" si="799"/>
        <v>2.6491259529</v>
      </c>
      <c r="FL415" s="4">
        <f t="shared" ca="1" si="799"/>
        <v>2.6491259529</v>
      </c>
      <c r="FM415" s="4">
        <f t="shared" ca="1" si="799"/>
        <v>2.6491259529</v>
      </c>
      <c r="FN415" s="4">
        <f t="shared" ca="1" si="799"/>
        <v>2.6491259529</v>
      </c>
      <c r="FO415" s="4">
        <f t="shared" ca="1" si="799"/>
        <v>2.6491259529</v>
      </c>
      <c r="FP415" s="4">
        <f t="shared" ca="1" si="799"/>
        <v>2.6491259529</v>
      </c>
      <c r="FQ415" s="4">
        <f t="shared" ca="1" si="799"/>
        <v>2.6491259529</v>
      </c>
      <c r="FR415" s="4">
        <f t="shared" ca="1" si="799"/>
        <v>2.6491259529</v>
      </c>
      <c r="FS415" s="4">
        <f t="shared" ca="1" si="799"/>
        <v>2.6491259529</v>
      </c>
      <c r="FT415" s="4">
        <f t="shared" ca="1" si="799"/>
        <v>2.6491259529</v>
      </c>
      <c r="FU415" s="4">
        <f t="shared" ca="1" si="799"/>
        <v>2.6491259529</v>
      </c>
      <c r="FV415" s="4">
        <f t="shared" ca="1" si="799"/>
        <v>2.6491259529</v>
      </c>
      <c r="FW415" s="4">
        <f t="shared" ca="1" si="799"/>
        <v>2.6491259529</v>
      </c>
      <c r="FX415" s="4">
        <f t="shared" ca="1" si="799"/>
        <v>2.6491259529</v>
      </c>
      <c r="FY415" s="4">
        <f t="shared" ca="1" si="799"/>
        <v>2.6491259529</v>
      </c>
      <c r="FZ415" s="4">
        <f t="shared" ca="1" si="799"/>
        <v>2.6491259529</v>
      </c>
      <c r="GA415" s="4">
        <f t="shared" ca="1" si="799"/>
        <v>2.6491259529</v>
      </c>
      <c r="GB415" s="4">
        <f t="shared" ca="1" si="799"/>
        <v>2.6491259529</v>
      </c>
      <c r="GC415" s="4">
        <f t="shared" ca="1" si="799"/>
        <v>2.6491259529</v>
      </c>
      <c r="GD415" s="4">
        <f t="shared" ca="1" si="799"/>
        <v>2.6491259529</v>
      </c>
      <c r="GE415" s="4">
        <f t="shared" ca="1" si="799"/>
        <v>2.6491259529</v>
      </c>
      <c r="GF415" s="4">
        <f t="shared" ca="1" si="799"/>
        <v>2.6491259529</v>
      </c>
      <c r="GG415" s="4">
        <f t="shared" ca="1" si="799"/>
        <v>2.6491259529</v>
      </c>
      <c r="GH415" s="4">
        <f t="shared" ca="1" si="799"/>
        <v>2.6491259529</v>
      </c>
      <c r="GI415" s="4">
        <f t="shared" ca="1" si="799"/>
        <v>2.6491259529</v>
      </c>
      <c r="GJ415" s="4">
        <f t="shared" ca="1" si="799"/>
        <v>2.6491259529</v>
      </c>
      <c r="GK415" s="4">
        <f t="shared" ca="1" si="799"/>
        <v>2.6491259529</v>
      </c>
      <c r="GL415" s="4">
        <f t="shared" ca="1" si="799"/>
        <v>2.6491259529</v>
      </c>
      <c r="GM415" s="4">
        <f t="shared" ca="1" si="799"/>
        <v>2.6491259529</v>
      </c>
      <c r="GN415" s="4">
        <f t="shared" ref="GN415:IV415" ca="1" si="800">MIN($C$78*GN402,GN$145-$K$125)</f>
        <v>2.6491259529</v>
      </c>
      <c r="GO415" s="4">
        <f t="shared" ca="1" si="800"/>
        <v>2.6491259529</v>
      </c>
      <c r="GP415" s="4">
        <f t="shared" ca="1" si="800"/>
        <v>2.6491259529</v>
      </c>
      <c r="GQ415" s="4">
        <f t="shared" ca="1" si="800"/>
        <v>2.6491259529</v>
      </c>
      <c r="GR415" s="4">
        <f t="shared" ca="1" si="800"/>
        <v>2.6491259529</v>
      </c>
      <c r="GS415" s="4">
        <f t="shared" ca="1" si="800"/>
        <v>2.6491259529</v>
      </c>
      <c r="GT415" s="4">
        <f t="shared" ca="1" si="800"/>
        <v>2.6491259529</v>
      </c>
      <c r="GU415" s="4">
        <f t="shared" ca="1" si="800"/>
        <v>2.6491259529</v>
      </c>
      <c r="GV415" s="4">
        <f t="shared" ca="1" si="800"/>
        <v>2.6491259529</v>
      </c>
      <c r="GW415" s="4">
        <f t="shared" ca="1" si="800"/>
        <v>2.6491259529</v>
      </c>
      <c r="GX415" s="4">
        <f t="shared" ca="1" si="800"/>
        <v>2.6491259529</v>
      </c>
      <c r="GY415" s="4">
        <f t="shared" ca="1" si="800"/>
        <v>2.6491259529</v>
      </c>
      <c r="GZ415" s="4">
        <f t="shared" ca="1" si="800"/>
        <v>2.6491259529</v>
      </c>
      <c r="HA415" s="4">
        <f t="shared" ca="1" si="800"/>
        <v>2.6491259529</v>
      </c>
      <c r="HB415" s="4">
        <f t="shared" ca="1" si="800"/>
        <v>2.6491259529</v>
      </c>
      <c r="HC415" s="4">
        <f t="shared" ca="1" si="800"/>
        <v>2.6491259529</v>
      </c>
      <c r="HD415" s="4">
        <f t="shared" ca="1" si="800"/>
        <v>2.6491259529</v>
      </c>
      <c r="HE415" s="4">
        <f t="shared" ca="1" si="800"/>
        <v>2.6491259529</v>
      </c>
      <c r="HF415" s="4">
        <f t="shared" ca="1" si="800"/>
        <v>2.6491259529</v>
      </c>
      <c r="HG415" s="4">
        <f t="shared" ca="1" si="800"/>
        <v>2.6491259529</v>
      </c>
      <c r="HH415" s="4">
        <f t="shared" ca="1" si="800"/>
        <v>2.6491259529</v>
      </c>
      <c r="HI415" s="4">
        <f t="shared" ca="1" si="800"/>
        <v>2.6491259529</v>
      </c>
      <c r="HJ415" s="4">
        <f t="shared" ca="1" si="800"/>
        <v>2.6491259529</v>
      </c>
      <c r="HK415" s="4">
        <f t="shared" ca="1" si="800"/>
        <v>2.6491259529</v>
      </c>
      <c r="HL415" s="4">
        <f t="shared" ca="1" si="800"/>
        <v>2.6491259529</v>
      </c>
      <c r="HM415" s="4">
        <f t="shared" ca="1" si="800"/>
        <v>2.6491259529</v>
      </c>
      <c r="HN415" s="4">
        <f t="shared" ca="1" si="800"/>
        <v>2.6491259529</v>
      </c>
      <c r="HO415" s="4">
        <f t="shared" ca="1" si="800"/>
        <v>2.6491259529</v>
      </c>
      <c r="HP415" s="4">
        <f t="shared" ca="1" si="800"/>
        <v>2.6491259529</v>
      </c>
      <c r="HQ415" s="4">
        <f t="shared" ca="1" si="800"/>
        <v>2.6491259529</v>
      </c>
      <c r="HR415" s="4">
        <f t="shared" ca="1" si="800"/>
        <v>2.6491259529</v>
      </c>
      <c r="HS415" s="4">
        <f t="shared" ca="1" si="800"/>
        <v>2.6491259529</v>
      </c>
      <c r="HT415" s="4">
        <f t="shared" ca="1" si="800"/>
        <v>2.6491259529</v>
      </c>
      <c r="HU415" s="4">
        <f t="shared" ca="1" si="800"/>
        <v>2.6491259529</v>
      </c>
      <c r="HV415" s="4">
        <f t="shared" ca="1" si="800"/>
        <v>2.6491259529</v>
      </c>
      <c r="HW415" s="4">
        <f t="shared" ca="1" si="800"/>
        <v>2.6491259529</v>
      </c>
      <c r="HX415" s="4">
        <f t="shared" ca="1" si="800"/>
        <v>2.6491259529</v>
      </c>
      <c r="HY415" s="4">
        <f t="shared" ca="1" si="800"/>
        <v>2.6491259529</v>
      </c>
      <c r="HZ415" s="4">
        <f t="shared" ca="1" si="800"/>
        <v>2.6491259529</v>
      </c>
      <c r="IA415" s="4">
        <f t="shared" ca="1" si="800"/>
        <v>2.6491259529</v>
      </c>
      <c r="IB415" s="4">
        <f t="shared" ca="1" si="800"/>
        <v>2.6491259529</v>
      </c>
      <c r="IC415" s="4">
        <f t="shared" ca="1" si="800"/>
        <v>2.6491259529</v>
      </c>
      <c r="ID415" s="4">
        <f t="shared" ca="1" si="800"/>
        <v>2.6491259529</v>
      </c>
      <c r="IE415" s="4">
        <f t="shared" ca="1" si="800"/>
        <v>2.6491259529</v>
      </c>
      <c r="IF415" s="4">
        <f t="shared" ca="1" si="800"/>
        <v>2.6491259529</v>
      </c>
      <c r="IG415" s="4">
        <f t="shared" ca="1" si="800"/>
        <v>2.6491259529</v>
      </c>
      <c r="IH415" s="4">
        <f t="shared" ca="1" si="800"/>
        <v>2.6491259529</v>
      </c>
      <c r="II415" s="4">
        <f t="shared" ca="1" si="800"/>
        <v>2.6491259529</v>
      </c>
      <c r="IJ415" s="4">
        <f t="shared" ca="1" si="800"/>
        <v>2.6491259529</v>
      </c>
      <c r="IK415" s="4">
        <f t="shared" ca="1" si="800"/>
        <v>2.6491259529</v>
      </c>
      <c r="IL415" s="4">
        <f t="shared" ca="1" si="800"/>
        <v>2.6491259529</v>
      </c>
      <c r="IM415" s="4">
        <f t="shared" ca="1" si="800"/>
        <v>2.6491259529</v>
      </c>
      <c r="IN415" s="4">
        <f t="shared" ca="1" si="800"/>
        <v>2.6491259529</v>
      </c>
      <c r="IO415" s="4">
        <f t="shared" ca="1" si="800"/>
        <v>2.6491259529</v>
      </c>
      <c r="IP415" s="4">
        <f t="shared" ca="1" si="800"/>
        <v>2.6491259529</v>
      </c>
      <c r="IQ415" s="4">
        <f t="shared" ca="1" si="800"/>
        <v>2.6491259529</v>
      </c>
      <c r="IR415" s="4">
        <f t="shared" ca="1" si="800"/>
        <v>2.6491259529</v>
      </c>
      <c r="IS415" s="4">
        <f t="shared" ca="1" si="800"/>
        <v>2.6491259529</v>
      </c>
      <c r="IT415" s="4">
        <f t="shared" ca="1" si="800"/>
        <v>2.6491259529</v>
      </c>
      <c r="IU415" s="4">
        <f t="shared" ca="1" si="800"/>
        <v>2.6491259529</v>
      </c>
      <c r="IV415" s="4">
        <f t="shared" ca="1" si="800"/>
        <v>2.6491259529</v>
      </c>
    </row>
    <row r="416" spans="1:256" x14ac:dyDescent="0.15">
      <c r="A416" s="24" t="s">
        <v>117</v>
      </c>
      <c r="B416" s="2" t="s">
        <v>14</v>
      </c>
      <c r="C416" s="4"/>
      <c r="D416" s="4">
        <f t="shared" ref="D416:BO416" ca="1" si="801">MIN($C$78*D403,D$145-$K$125)</f>
        <v>1.8366188122</v>
      </c>
      <c r="E416" s="4">
        <f t="shared" ca="1" si="801"/>
        <v>1.8550836454221884</v>
      </c>
      <c r="F416" s="4">
        <f t="shared" ca="1" si="801"/>
        <v>1.8737341187258452</v>
      </c>
      <c r="G416" s="4">
        <f t="shared" ca="1" si="801"/>
        <v>1.8925720984825449</v>
      </c>
      <c r="H416" s="4">
        <f t="shared" ca="1" si="801"/>
        <v>1.91159946982782</v>
      </c>
      <c r="I416" s="4">
        <f t="shared" ca="1" si="801"/>
        <v>1.9308181368498103</v>
      </c>
      <c r="J416" s="4">
        <f t="shared" ca="1" si="801"/>
        <v>1.9502300227798046</v>
      </c>
      <c r="K416" s="4">
        <f t="shared" ca="1" si="801"/>
        <v>1.9698370701847037</v>
      </c>
      <c r="L416" s="4">
        <f t="shared" ca="1" si="801"/>
        <v>1.9896412411614102</v>
      </c>
      <c r="M416" s="4">
        <f t="shared" ca="1" si="801"/>
        <v>2.0096445175331827</v>
      </c>
      <c r="N416" s="4">
        <f t="shared" ca="1" si="801"/>
        <v>2.0298489010479557</v>
      </c>
      <c r="O416" s="4">
        <f t="shared" ca="1" si="801"/>
        <v>2.0502564135786572</v>
      </c>
      <c r="P416" s="4">
        <f t="shared" ca="1" si="801"/>
        <v>2.0708690973255393</v>
      </c>
      <c r="Q416" s="4">
        <f t="shared" ca="1" si="801"/>
        <v>2.0916890150205427</v>
      </c>
      <c r="R416" s="4">
        <f t="shared" ca="1" si="801"/>
        <v>2.1127182501337205</v>
      </c>
      <c r="S416" s="4">
        <f t="shared" ca="1" si="801"/>
        <v>2.1339589070817251</v>
      </c>
      <c r="T416" s="4">
        <f t="shared" ca="1" si="801"/>
        <v>2.155413111438409</v>
      </c>
      <c r="U416" s="4">
        <f t="shared" ca="1" si="801"/>
        <v>2.1770830101475238</v>
      </c>
      <c r="V416" s="4">
        <f t="shared" ca="1" si="801"/>
        <v>2.1989707717375735</v>
      </c>
      <c r="W416" s="4">
        <f t="shared" ca="1" si="801"/>
        <v>2.2210785865388192</v>
      </c>
      <c r="X416" s="4">
        <f t="shared" ca="1" si="801"/>
        <v>2.2434086669024671</v>
      </c>
      <c r="Y416" s="4">
        <f t="shared" ca="1" si="801"/>
        <v>2.2659632474220612</v>
      </c>
      <c r="Z416" s="4">
        <f t="shared" ca="1" si="801"/>
        <v>2.2887445851571018</v>
      </c>
      <c r="AA416" s="4">
        <f t="shared" ca="1" si="801"/>
        <v>2.3117549598589107</v>
      </c>
      <c r="AB416" s="4">
        <f t="shared" ca="1" si="801"/>
        <v>2.3349966741987687</v>
      </c>
      <c r="AC416" s="4">
        <f t="shared" ca="1" si="801"/>
        <v>2.3584720539983466</v>
      </c>
      <c r="AD416" s="4">
        <f t="shared" ca="1" si="801"/>
        <v>2.382183448462452</v>
      </c>
      <c r="AE416" s="4">
        <f t="shared" ca="1" si="801"/>
        <v>2.4061332304141163</v>
      </c>
      <c r="AF416" s="4">
        <f t="shared" ca="1" si="801"/>
        <v>2.430323796532047</v>
      </c>
      <c r="AG416" s="4">
        <f t="shared" ca="1" si="801"/>
        <v>2.4547575675904643</v>
      </c>
      <c r="AH416" s="4">
        <f t="shared" ca="1" si="801"/>
        <v>2.4794369887013512</v>
      </c>
      <c r="AI416" s="4">
        <f t="shared" ca="1" si="801"/>
        <v>2.5043645295591368</v>
      </c>
      <c r="AJ416" s="4">
        <f t="shared" ca="1" si="801"/>
        <v>2.529546327984165</v>
      </c>
      <c r="AK416" s="4">
        <f t="shared" ca="1" si="801"/>
        <v>2.5552235310835352</v>
      </c>
      <c r="AL416" s="4">
        <f t="shared" ca="1" si="801"/>
        <v>2.5820964699001028</v>
      </c>
      <c r="AM416" s="4">
        <f t="shared" ca="1" si="801"/>
        <v>2.6112615678540889</v>
      </c>
      <c r="AN416" s="4">
        <f t="shared" ca="1" si="801"/>
        <v>2.6448990860419421</v>
      </c>
      <c r="AO416" s="4">
        <f t="shared" ca="1" si="801"/>
        <v>2.6491259529</v>
      </c>
      <c r="AP416" s="4">
        <f t="shared" ca="1" si="801"/>
        <v>2.6491259529</v>
      </c>
      <c r="AQ416" s="4">
        <f t="shared" ca="1" si="801"/>
        <v>2.6491259529</v>
      </c>
      <c r="AR416" s="4">
        <f t="shared" ca="1" si="801"/>
        <v>2.6491259529</v>
      </c>
      <c r="AS416" s="4">
        <f t="shared" ca="1" si="801"/>
        <v>2.6491259529</v>
      </c>
      <c r="AT416" s="4">
        <f t="shared" ca="1" si="801"/>
        <v>2.6491259529</v>
      </c>
      <c r="AU416" s="4">
        <f t="shared" ca="1" si="801"/>
        <v>2.6491259529</v>
      </c>
      <c r="AV416" s="4">
        <f t="shared" ca="1" si="801"/>
        <v>2.6491259529</v>
      </c>
      <c r="AW416" s="4">
        <f t="shared" ca="1" si="801"/>
        <v>2.6491259529</v>
      </c>
      <c r="AX416" s="4">
        <f t="shared" ca="1" si="801"/>
        <v>2.6491259529</v>
      </c>
      <c r="AY416" s="4">
        <f t="shared" ca="1" si="801"/>
        <v>2.6491259529</v>
      </c>
      <c r="AZ416" s="4">
        <f t="shared" ca="1" si="801"/>
        <v>2.6491259529</v>
      </c>
      <c r="BA416" s="4">
        <f t="shared" ca="1" si="801"/>
        <v>2.6491259529</v>
      </c>
      <c r="BB416" s="4">
        <f t="shared" ca="1" si="801"/>
        <v>2.6491259529</v>
      </c>
      <c r="BC416" s="4">
        <f t="shared" ca="1" si="801"/>
        <v>2.6491259529</v>
      </c>
      <c r="BD416" s="4">
        <f t="shared" ca="1" si="801"/>
        <v>2.6491259529</v>
      </c>
      <c r="BE416" s="4">
        <f t="shared" ca="1" si="801"/>
        <v>2.6491259529</v>
      </c>
      <c r="BF416" s="4">
        <f t="shared" ca="1" si="801"/>
        <v>2.6491259529</v>
      </c>
      <c r="BG416" s="4">
        <f t="shared" ca="1" si="801"/>
        <v>2.6491259529</v>
      </c>
      <c r="BH416" s="4">
        <f t="shared" ca="1" si="801"/>
        <v>2.6491259529</v>
      </c>
      <c r="BI416" s="4">
        <f t="shared" ca="1" si="801"/>
        <v>2.6491259529</v>
      </c>
      <c r="BJ416" s="4">
        <f t="shared" ca="1" si="801"/>
        <v>2.6491259529</v>
      </c>
      <c r="BK416" s="4">
        <f t="shared" ca="1" si="801"/>
        <v>2.6491259529</v>
      </c>
      <c r="BL416" s="4">
        <f t="shared" ca="1" si="801"/>
        <v>2.6491259529</v>
      </c>
      <c r="BM416" s="4">
        <f t="shared" ca="1" si="801"/>
        <v>2.6491259529</v>
      </c>
      <c r="BN416" s="4">
        <f t="shared" ca="1" si="801"/>
        <v>2.6491259529</v>
      </c>
      <c r="BO416" s="4">
        <f t="shared" ca="1" si="801"/>
        <v>2.6491259529</v>
      </c>
      <c r="BP416" s="4">
        <f t="shared" ref="BP416:EA416" ca="1" si="802">MIN($C$78*BP403,BP$145-$K$125)</f>
        <v>2.6491259529</v>
      </c>
      <c r="BQ416" s="4">
        <f t="shared" ca="1" si="802"/>
        <v>2.6491259529</v>
      </c>
      <c r="BR416" s="4">
        <f t="shared" ca="1" si="802"/>
        <v>2.6491259529</v>
      </c>
      <c r="BS416" s="4">
        <f t="shared" ca="1" si="802"/>
        <v>2.6491259529</v>
      </c>
      <c r="BT416" s="4">
        <f t="shared" ca="1" si="802"/>
        <v>2.6491259529</v>
      </c>
      <c r="BU416" s="4">
        <f t="shared" ca="1" si="802"/>
        <v>2.6491259529</v>
      </c>
      <c r="BV416" s="4">
        <f t="shared" ca="1" si="802"/>
        <v>2.6491259529</v>
      </c>
      <c r="BW416" s="4">
        <f t="shared" ca="1" si="802"/>
        <v>2.6491259529</v>
      </c>
      <c r="BX416" s="4">
        <f t="shared" ca="1" si="802"/>
        <v>2.6491259529</v>
      </c>
      <c r="BY416" s="4">
        <f t="shared" ca="1" si="802"/>
        <v>2.6491259529</v>
      </c>
      <c r="BZ416" s="4">
        <f t="shared" ca="1" si="802"/>
        <v>2.6491259529</v>
      </c>
      <c r="CA416" s="4">
        <f t="shared" ca="1" si="802"/>
        <v>2.6491259529</v>
      </c>
      <c r="CB416" s="4">
        <f t="shared" ca="1" si="802"/>
        <v>2.6491259529</v>
      </c>
      <c r="CC416" s="4">
        <f t="shared" ca="1" si="802"/>
        <v>2.6491259529</v>
      </c>
      <c r="CD416" s="4">
        <f t="shared" ca="1" si="802"/>
        <v>2.6491259529</v>
      </c>
      <c r="CE416" s="4">
        <f t="shared" ca="1" si="802"/>
        <v>2.6491259529</v>
      </c>
      <c r="CF416" s="4">
        <f t="shared" ca="1" si="802"/>
        <v>2.6491259529</v>
      </c>
      <c r="CG416" s="4">
        <f t="shared" ca="1" si="802"/>
        <v>2.6491259529</v>
      </c>
      <c r="CH416" s="4">
        <f t="shared" ca="1" si="802"/>
        <v>2.6491259529</v>
      </c>
      <c r="CI416" s="4">
        <f t="shared" ca="1" si="802"/>
        <v>2.6491259529</v>
      </c>
      <c r="CJ416" s="4">
        <f t="shared" ca="1" si="802"/>
        <v>2.6491259529</v>
      </c>
      <c r="CK416" s="4">
        <f t="shared" ca="1" si="802"/>
        <v>2.6491259529</v>
      </c>
      <c r="CL416" s="4">
        <f t="shared" ca="1" si="802"/>
        <v>2.6491259529</v>
      </c>
      <c r="CM416" s="4">
        <f t="shared" ca="1" si="802"/>
        <v>2.6491259529</v>
      </c>
      <c r="CN416" s="4">
        <f t="shared" ca="1" si="802"/>
        <v>2.6491259529</v>
      </c>
      <c r="CO416" s="4">
        <f t="shared" ca="1" si="802"/>
        <v>2.6491259529</v>
      </c>
      <c r="CP416" s="4">
        <f t="shared" ca="1" si="802"/>
        <v>2.6491259529</v>
      </c>
      <c r="CQ416" s="4">
        <f t="shared" ca="1" si="802"/>
        <v>2.6491259529</v>
      </c>
      <c r="CR416" s="4">
        <f t="shared" ca="1" si="802"/>
        <v>2.6491259529</v>
      </c>
      <c r="CS416" s="4">
        <f t="shared" ca="1" si="802"/>
        <v>2.6491259529</v>
      </c>
      <c r="CT416" s="4">
        <f t="shared" ca="1" si="802"/>
        <v>2.6491259529</v>
      </c>
      <c r="CU416" s="4">
        <f t="shared" ca="1" si="802"/>
        <v>2.6491259529</v>
      </c>
      <c r="CV416" s="4">
        <f t="shared" ca="1" si="802"/>
        <v>2.6491259529</v>
      </c>
      <c r="CW416" s="4">
        <f t="shared" ca="1" si="802"/>
        <v>2.6491259529</v>
      </c>
      <c r="CX416" s="4">
        <f t="shared" ca="1" si="802"/>
        <v>2.6491259529</v>
      </c>
      <c r="CY416" s="4">
        <f t="shared" ca="1" si="802"/>
        <v>2.6491259529</v>
      </c>
      <c r="CZ416" s="4">
        <f t="shared" ca="1" si="802"/>
        <v>2.6491259529</v>
      </c>
      <c r="DA416" s="4">
        <f t="shared" ca="1" si="802"/>
        <v>2.6491259529</v>
      </c>
      <c r="DB416" s="4">
        <f t="shared" ca="1" si="802"/>
        <v>2.6491259529</v>
      </c>
      <c r="DC416" s="4">
        <f t="shared" ca="1" si="802"/>
        <v>2.6491259529</v>
      </c>
      <c r="DD416" s="4">
        <f t="shared" ca="1" si="802"/>
        <v>2.6491259529</v>
      </c>
      <c r="DE416" s="4">
        <f t="shared" ca="1" si="802"/>
        <v>2.6491259529</v>
      </c>
      <c r="DF416" s="4">
        <f t="shared" ca="1" si="802"/>
        <v>2.6491259529</v>
      </c>
      <c r="DG416" s="4">
        <f t="shared" ca="1" si="802"/>
        <v>2.6491259529</v>
      </c>
      <c r="DH416" s="4">
        <f t="shared" ca="1" si="802"/>
        <v>2.6491259529</v>
      </c>
      <c r="DI416" s="4">
        <f t="shared" ca="1" si="802"/>
        <v>2.6491259529</v>
      </c>
      <c r="DJ416" s="4">
        <f t="shared" ca="1" si="802"/>
        <v>2.6491259529</v>
      </c>
      <c r="DK416" s="4">
        <f t="shared" ca="1" si="802"/>
        <v>2.6491259529</v>
      </c>
      <c r="DL416" s="4">
        <f t="shared" ca="1" si="802"/>
        <v>2.6491259529</v>
      </c>
      <c r="DM416" s="4">
        <f t="shared" ca="1" si="802"/>
        <v>2.6491259529</v>
      </c>
      <c r="DN416" s="4">
        <f t="shared" ca="1" si="802"/>
        <v>2.6491259529</v>
      </c>
      <c r="DO416" s="4">
        <f t="shared" ca="1" si="802"/>
        <v>2.6491259529</v>
      </c>
      <c r="DP416" s="4">
        <f t="shared" ca="1" si="802"/>
        <v>2.6491259529</v>
      </c>
      <c r="DQ416" s="4">
        <f t="shared" ca="1" si="802"/>
        <v>2.6491259529</v>
      </c>
      <c r="DR416" s="4">
        <f t="shared" ca="1" si="802"/>
        <v>2.6491259529</v>
      </c>
      <c r="DS416" s="4">
        <f t="shared" ca="1" si="802"/>
        <v>2.6491259529</v>
      </c>
      <c r="DT416" s="4">
        <f t="shared" ca="1" si="802"/>
        <v>2.6491259529</v>
      </c>
      <c r="DU416" s="4">
        <f t="shared" ca="1" si="802"/>
        <v>2.6491259529</v>
      </c>
      <c r="DV416" s="4">
        <f t="shared" ca="1" si="802"/>
        <v>2.6491259529</v>
      </c>
      <c r="DW416" s="4">
        <f t="shared" ca="1" si="802"/>
        <v>2.6491259529</v>
      </c>
      <c r="DX416" s="4">
        <f t="shared" ca="1" si="802"/>
        <v>2.6491259529</v>
      </c>
      <c r="DY416" s="4">
        <f t="shared" ca="1" si="802"/>
        <v>2.6491259529</v>
      </c>
      <c r="DZ416" s="4">
        <f t="shared" ca="1" si="802"/>
        <v>2.6491259529</v>
      </c>
      <c r="EA416" s="4">
        <f t="shared" ca="1" si="802"/>
        <v>2.6491259529</v>
      </c>
      <c r="EB416" s="4">
        <f t="shared" ref="EB416:GM416" ca="1" si="803">MIN($C$78*EB403,EB$145-$K$125)</f>
        <v>2.6491259529</v>
      </c>
      <c r="EC416" s="4">
        <f t="shared" ca="1" si="803"/>
        <v>2.6491259529</v>
      </c>
      <c r="ED416" s="4">
        <f t="shared" ca="1" si="803"/>
        <v>2.6491259529</v>
      </c>
      <c r="EE416" s="4">
        <f t="shared" ca="1" si="803"/>
        <v>2.6491259529</v>
      </c>
      <c r="EF416" s="4">
        <f t="shared" ca="1" si="803"/>
        <v>2.6491259529</v>
      </c>
      <c r="EG416" s="4">
        <f t="shared" ca="1" si="803"/>
        <v>2.6491259529</v>
      </c>
      <c r="EH416" s="4">
        <f t="shared" ca="1" si="803"/>
        <v>2.6491259529</v>
      </c>
      <c r="EI416" s="4">
        <f t="shared" ca="1" si="803"/>
        <v>2.6491259529</v>
      </c>
      <c r="EJ416" s="4">
        <f t="shared" ca="1" si="803"/>
        <v>2.6491259529</v>
      </c>
      <c r="EK416" s="4">
        <f t="shared" ca="1" si="803"/>
        <v>2.6491259529</v>
      </c>
      <c r="EL416" s="4">
        <f t="shared" ca="1" si="803"/>
        <v>2.6491259529</v>
      </c>
      <c r="EM416" s="4">
        <f t="shared" ca="1" si="803"/>
        <v>2.6491259529</v>
      </c>
      <c r="EN416" s="4">
        <f t="shared" ca="1" si="803"/>
        <v>2.6491259529</v>
      </c>
      <c r="EO416" s="4">
        <f t="shared" ca="1" si="803"/>
        <v>2.6491259529</v>
      </c>
      <c r="EP416" s="4">
        <f t="shared" ca="1" si="803"/>
        <v>2.6491259529</v>
      </c>
      <c r="EQ416" s="4">
        <f t="shared" ca="1" si="803"/>
        <v>2.6491259529</v>
      </c>
      <c r="ER416" s="4">
        <f t="shared" ca="1" si="803"/>
        <v>2.6491259529</v>
      </c>
      <c r="ES416" s="4">
        <f t="shared" ca="1" si="803"/>
        <v>2.6491259529</v>
      </c>
      <c r="ET416" s="4">
        <f t="shared" ca="1" si="803"/>
        <v>2.6491259529</v>
      </c>
      <c r="EU416" s="4">
        <f t="shared" ca="1" si="803"/>
        <v>2.6491259529</v>
      </c>
      <c r="EV416" s="4">
        <f t="shared" ca="1" si="803"/>
        <v>2.6491259529</v>
      </c>
      <c r="EW416" s="4">
        <f t="shared" ca="1" si="803"/>
        <v>2.6491259529</v>
      </c>
      <c r="EX416" s="4">
        <f t="shared" ca="1" si="803"/>
        <v>2.6491259529</v>
      </c>
      <c r="EY416" s="4">
        <f t="shared" ca="1" si="803"/>
        <v>2.6491259529</v>
      </c>
      <c r="EZ416" s="4">
        <f t="shared" ca="1" si="803"/>
        <v>2.6491259529</v>
      </c>
      <c r="FA416" s="4">
        <f t="shared" ca="1" si="803"/>
        <v>2.6491259529</v>
      </c>
      <c r="FB416" s="4">
        <f t="shared" ca="1" si="803"/>
        <v>2.6491259529</v>
      </c>
      <c r="FC416" s="4">
        <f t="shared" ca="1" si="803"/>
        <v>2.6491259529</v>
      </c>
      <c r="FD416" s="4">
        <f t="shared" ca="1" si="803"/>
        <v>2.6491259529</v>
      </c>
      <c r="FE416" s="4">
        <f t="shared" ca="1" si="803"/>
        <v>2.6491259529</v>
      </c>
      <c r="FF416" s="4">
        <f t="shared" ca="1" si="803"/>
        <v>2.6491259529</v>
      </c>
      <c r="FG416" s="4">
        <f t="shared" ca="1" si="803"/>
        <v>2.6491259529</v>
      </c>
      <c r="FH416" s="4">
        <f t="shared" ca="1" si="803"/>
        <v>2.6491259529</v>
      </c>
      <c r="FI416" s="4">
        <f t="shared" ca="1" si="803"/>
        <v>2.6491259529</v>
      </c>
      <c r="FJ416" s="4">
        <f t="shared" ca="1" si="803"/>
        <v>2.6491259529</v>
      </c>
      <c r="FK416" s="4">
        <f t="shared" ca="1" si="803"/>
        <v>2.6491259529</v>
      </c>
      <c r="FL416" s="4">
        <f t="shared" ca="1" si="803"/>
        <v>2.6491259529</v>
      </c>
      <c r="FM416" s="4">
        <f t="shared" ca="1" si="803"/>
        <v>2.6491259529</v>
      </c>
      <c r="FN416" s="4">
        <f t="shared" ca="1" si="803"/>
        <v>2.6491259529</v>
      </c>
      <c r="FO416" s="4">
        <f t="shared" ca="1" si="803"/>
        <v>2.6491259529</v>
      </c>
      <c r="FP416" s="4">
        <f t="shared" ca="1" si="803"/>
        <v>2.6491259529</v>
      </c>
      <c r="FQ416" s="4">
        <f t="shared" ca="1" si="803"/>
        <v>2.6491259529</v>
      </c>
      <c r="FR416" s="4">
        <f t="shared" ca="1" si="803"/>
        <v>2.6491259529</v>
      </c>
      <c r="FS416" s="4">
        <f t="shared" ca="1" si="803"/>
        <v>2.6491259529</v>
      </c>
      <c r="FT416" s="4">
        <f t="shared" ca="1" si="803"/>
        <v>2.6491259529</v>
      </c>
      <c r="FU416" s="4">
        <f t="shared" ca="1" si="803"/>
        <v>2.6491259529</v>
      </c>
      <c r="FV416" s="4">
        <f t="shared" ca="1" si="803"/>
        <v>2.6491259529</v>
      </c>
      <c r="FW416" s="4">
        <f t="shared" ca="1" si="803"/>
        <v>2.6491259529</v>
      </c>
      <c r="FX416" s="4">
        <f t="shared" ca="1" si="803"/>
        <v>2.6491259529</v>
      </c>
      <c r="FY416" s="4">
        <f t="shared" ca="1" si="803"/>
        <v>2.6491259529</v>
      </c>
      <c r="FZ416" s="4">
        <f t="shared" ca="1" si="803"/>
        <v>2.6491259529</v>
      </c>
      <c r="GA416" s="4">
        <f t="shared" ca="1" si="803"/>
        <v>2.6491259529</v>
      </c>
      <c r="GB416" s="4">
        <f t="shared" ca="1" si="803"/>
        <v>2.6491259529</v>
      </c>
      <c r="GC416" s="4">
        <f t="shared" ca="1" si="803"/>
        <v>2.6491259529</v>
      </c>
      <c r="GD416" s="4">
        <f t="shared" ca="1" si="803"/>
        <v>2.6491259529</v>
      </c>
      <c r="GE416" s="4">
        <f t="shared" ca="1" si="803"/>
        <v>2.6491259529</v>
      </c>
      <c r="GF416" s="4">
        <f t="shared" ca="1" si="803"/>
        <v>2.6491259529</v>
      </c>
      <c r="GG416" s="4">
        <f t="shared" ca="1" si="803"/>
        <v>2.6491259529</v>
      </c>
      <c r="GH416" s="4">
        <f t="shared" ca="1" si="803"/>
        <v>2.6491259529</v>
      </c>
      <c r="GI416" s="4">
        <f t="shared" ca="1" si="803"/>
        <v>2.6491259529</v>
      </c>
      <c r="GJ416" s="4">
        <f t="shared" ca="1" si="803"/>
        <v>2.6491259529</v>
      </c>
      <c r="GK416" s="4">
        <f t="shared" ca="1" si="803"/>
        <v>2.6491259529</v>
      </c>
      <c r="GL416" s="4">
        <f t="shared" ca="1" si="803"/>
        <v>2.6491259529</v>
      </c>
      <c r="GM416" s="4">
        <f t="shared" ca="1" si="803"/>
        <v>2.6491259529</v>
      </c>
      <c r="GN416" s="4">
        <f t="shared" ref="GN416:IV416" ca="1" si="804">MIN($C$78*GN403,GN$145-$K$125)</f>
        <v>2.6491259529</v>
      </c>
      <c r="GO416" s="4">
        <f t="shared" ca="1" si="804"/>
        <v>2.6491259529</v>
      </c>
      <c r="GP416" s="4">
        <f t="shared" ca="1" si="804"/>
        <v>2.6491259529</v>
      </c>
      <c r="GQ416" s="4">
        <f t="shared" ca="1" si="804"/>
        <v>2.6491259529</v>
      </c>
      <c r="GR416" s="4">
        <f t="shared" ca="1" si="804"/>
        <v>2.6491259529</v>
      </c>
      <c r="GS416" s="4">
        <f t="shared" ca="1" si="804"/>
        <v>2.6491259529</v>
      </c>
      <c r="GT416" s="4">
        <f t="shared" ca="1" si="804"/>
        <v>2.6491259529</v>
      </c>
      <c r="GU416" s="4">
        <f t="shared" ca="1" si="804"/>
        <v>2.6491259529</v>
      </c>
      <c r="GV416" s="4">
        <f t="shared" ca="1" si="804"/>
        <v>2.6491259529</v>
      </c>
      <c r="GW416" s="4">
        <f t="shared" ca="1" si="804"/>
        <v>2.6491259529</v>
      </c>
      <c r="GX416" s="4">
        <f t="shared" ca="1" si="804"/>
        <v>2.6491259529</v>
      </c>
      <c r="GY416" s="4">
        <f t="shared" ca="1" si="804"/>
        <v>2.6491259529</v>
      </c>
      <c r="GZ416" s="4">
        <f t="shared" ca="1" si="804"/>
        <v>2.6491259529</v>
      </c>
      <c r="HA416" s="4">
        <f t="shared" ca="1" si="804"/>
        <v>2.6491259529</v>
      </c>
      <c r="HB416" s="4">
        <f t="shared" ca="1" si="804"/>
        <v>2.6491259529</v>
      </c>
      <c r="HC416" s="4">
        <f t="shared" ca="1" si="804"/>
        <v>2.6491259529</v>
      </c>
      <c r="HD416" s="4">
        <f t="shared" ca="1" si="804"/>
        <v>2.6491259529</v>
      </c>
      <c r="HE416" s="4">
        <f t="shared" ca="1" si="804"/>
        <v>2.6491259529</v>
      </c>
      <c r="HF416" s="4">
        <f t="shared" ca="1" si="804"/>
        <v>2.6491259529</v>
      </c>
      <c r="HG416" s="4">
        <f t="shared" ca="1" si="804"/>
        <v>2.6491259529</v>
      </c>
      <c r="HH416" s="4">
        <f t="shared" ca="1" si="804"/>
        <v>2.6491259529</v>
      </c>
      <c r="HI416" s="4">
        <f t="shared" ca="1" si="804"/>
        <v>2.6491259529</v>
      </c>
      <c r="HJ416" s="4">
        <f t="shared" ca="1" si="804"/>
        <v>2.6491259529</v>
      </c>
      <c r="HK416" s="4">
        <f t="shared" ca="1" si="804"/>
        <v>2.6491259529</v>
      </c>
      <c r="HL416" s="4">
        <f t="shared" ca="1" si="804"/>
        <v>2.6491259529</v>
      </c>
      <c r="HM416" s="4">
        <f t="shared" ca="1" si="804"/>
        <v>2.6491259529</v>
      </c>
      <c r="HN416" s="4">
        <f t="shared" ca="1" si="804"/>
        <v>2.6491259529</v>
      </c>
      <c r="HO416" s="4">
        <f t="shared" ca="1" si="804"/>
        <v>2.6491259529</v>
      </c>
      <c r="HP416" s="4">
        <f t="shared" ca="1" si="804"/>
        <v>2.6491259529</v>
      </c>
      <c r="HQ416" s="4">
        <f t="shared" ca="1" si="804"/>
        <v>2.6491259529</v>
      </c>
      <c r="HR416" s="4">
        <f t="shared" ca="1" si="804"/>
        <v>2.6491259529</v>
      </c>
      <c r="HS416" s="4">
        <f t="shared" ca="1" si="804"/>
        <v>2.6491259529</v>
      </c>
      <c r="HT416" s="4">
        <f t="shared" ca="1" si="804"/>
        <v>2.6491259529</v>
      </c>
      <c r="HU416" s="4">
        <f t="shared" ca="1" si="804"/>
        <v>2.6491259529</v>
      </c>
      <c r="HV416" s="4">
        <f t="shared" ca="1" si="804"/>
        <v>2.6491259529</v>
      </c>
      <c r="HW416" s="4">
        <f t="shared" ca="1" si="804"/>
        <v>2.6491259529</v>
      </c>
      <c r="HX416" s="4">
        <f t="shared" ca="1" si="804"/>
        <v>2.6491259529</v>
      </c>
      <c r="HY416" s="4">
        <f t="shared" ca="1" si="804"/>
        <v>2.6491259529</v>
      </c>
      <c r="HZ416" s="4">
        <f t="shared" ca="1" si="804"/>
        <v>2.6491259529</v>
      </c>
      <c r="IA416" s="4">
        <f t="shared" ca="1" si="804"/>
        <v>2.6491259529</v>
      </c>
      <c r="IB416" s="4">
        <f t="shared" ca="1" si="804"/>
        <v>2.6491259529</v>
      </c>
      <c r="IC416" s="4">
        <f t="shared" ca="1" si="804"/>
        <v>2.6491259529</v>
      </c>
      <c r="ID416" s="4">
        <f t="shared" ca="1" si="804"/>
        <v>2.6491259529</v>
      </c>
      <c r="IE416" s="4">
        <f t="shared" ca="1" si="804"/>
        <v>2.6491259529</v>
      </c>
      <c r="IF416" s="4">
        <f t="shared" ca="1" si="804"/>
        <v>2.6491259529</v>
      </c>
      <c r="IG416" s="4">
        <f t="shared" ca="1" si="804"/>
        <v>2.6491259529</v>
      </c>
      <c r="IH416" s="4">
        <f t="shared" ca="1" si="804"/>
        <v>2.6491259529</v>
      </c>
      <c r="II416" s="4">
        <f t="shared" ca="1" si="804"/>
        <v>2.6491259529</v>
      </c>
      <c r="IJ416" s="4">
        <f t="shared" ca="1" si="804"/>
        <v>2.6491259529</v>
      </c>
      <c r="IK416" s="4">
        <f t="shared" ca="1" si="804"/>
        <v>2.6491259529</v>
      </c>
      <c r="IL416" s="4">
        <f t="shared" ca="1" si="804"/>
        <v>2.6491259529</v>
      </c>
      <c r="IM416" s="4">
        <f t="shared" ca="1" si="804"/>
        <v>2.6491259529</v>
      </c>
      <c r="IN416" s="4">
        <f t="shared" ca="1" si="804"/>
        <v>2.6491259529</v>
      </c>
      <c r="IO416" s="4">
        <f t="shared" ca="1" si="804"/>
        <v>2.6491259529</v>
      </c>
      <c r="IP416" s="4">
        <f t="shared" ca="1" si="804"/>
        <v>2.6491259529</v>
      </c>
      <c r="IQ416" s="4">
        <f t="shared" ca="1" si="804"/>
        <v>2.6491259529</v>
      </c>
      <c r="IR416" s="4">
        <f t="shared" ca="1" si="804"/>
        <v>2.6491259529</v>
      </c>
      <c r="IS416" s="4">
        <f t="shared" ca="1" si="804"/>
        <v>2.6491259529</v>
      </c>
      <c r="IT416" s="4">
        <f t="shared" ca="1" si="804"/>
        <v>2.6491259529</v>
      </c>
      <c r="IU416" s="4">
        <f t="shared" ca="1" si="804"/>
        <v>2.6491259529</v>
      </c>
      <c r="IV416" s="4">
        <f t="shared" ca="1" si="804"/>
        <v>2.6491259529</v>
      </c>
    </row>
    <row r="417" spans="1:256" x14ac:dyDescent="0.15">
      <c r="A417" s="24" t="s">
        <v>118</v>
      </c>
      <c r="B417" s="2" t="s">
        <v>14</v>
      </c>
      <c r="C417" s="4"/>
      <c r="D417" s="4">
        <f t="shared" ref="D417:BO417" ca="1" si="805">MIN($C$78*D404,D$145-$K$125)</f>
        <v>1.8366188122</v>
      </c>
      <c r="E417" s="4">
        <f t="shared" ca="1" si="805"/>
        <v>1.8550836454221884</v>
      </c>
      <c r="F417" s="4">
        <f t="shared" ca="1" si="805"/>
        <v>1.8737341187258452</v>
      </c>
      <c r="G417" s="4">
        <f t="shared" ca="1" si="805"/>
        <v>1.8925720984825449</v>
      </c>
      <c r="H417" s="4">
        <f t="shared" ca="1" si="805"/>
        <v>1.91159946982782</v>
      </c>
      <c r="I417" s="4">
        <f t="shared" ca="1" si="805"/>
        <v>1.9308181368498103</v>
      </c>
      <c r="J417" s="4">
        <f t="shared" ca="1" si="805"/>
        <v>1.9502300227798046</v>
      </c>
      <c r="K417" s="4">
        <f t="shared" ca="1" si="805"/>
        <v>1.9698370701847037</v>
      </c>
      <c r="L417" s="4">
        <f t="shared" ca="1" si="805"/>
        <v>1.9896412411614102</v>
      </c>
      <c r="M417" s="4">
        <f t="shared" ca="1" si="805"/>
        <v>2.0096445175331827</v>
      </c>
      <c r="N417" s="4">
        <f t="shared" ca="1" si="805"/>
        <v>2.0298489010479557</v>
      </c>
      <c r="O417" s="4">
        <f t="shared" ca="1" si="805"/>
        <v>2.0502564135786572</v>
      </c>
      <c r="P417" s="4">
        <f t="shared" ca="1" si="805"/>
        <v>2.0708690973255393</v>
      </c>
      <c r="Q417" s="4">
        <f t="shared" ca="1" si="805"/>
        <v>2.0916890150205427</v>
      </c>
      <c r="R417" s="4">
        <f t="shared" ca="1" si="805"/>
        <v>2.1127182501337205</v>
      </c>
      <c r="S417" s="4">
        <f t="shared" ca="1" si="805"/>
        <v>2.1339589070817251</v>
      </c>
      <c r="T417" s="4">
        <f t="shared" ca="1" si="805"/>
        <v>2.155413111438409</v>
      </c>
      <c r="U417" s="4">
        <f t="shared" ca="1" si="805"/>
        <v>2.1770830101475238</v>
      </c>
      <c r="V417" s="4">
        <f t="shared" ca="1" si="805"/>
        <v>2.1989707717375735</v>
      </c>
      <c r="W417" s="4">
        <f t="shared" ca="1" si="805"/>
        <v>2.2210785865388192</v>
      </c>
      <c r="X417" s="4">
        <f t="shared" ca="1" si="805"/>
        <v>2.2434086669024671</v>
      </c>
      <c r="Y417" s="4">
        <f t="shared" ca="1" si="805"/>
        <v>2.2659632474220612</v>
      </c>
      <c r="Z417" s="4">
        <f t="shared" ca="1" si="805"/>
        <v>2.2887445851571018</v>
      </c>
      <c r="AA417" s="4">
        <f t="shared" ca="1" si="805"/>
        <v>2.3117549598589107</v>
      </c>
      <c r="AB417" s="4">
        <f t="shared" ca="1" si="805"/>
        <v>2.3349966741987687</v>
      </c>
      <c r="AC417" s="4">
        <f t="shared" ca="1" si="805"/>
        <v>2.3584720539983466</v>
      </c>
      <c r="AD417" s="4">
        <f t="shared" ca="1" si="805"/>
        <v>2.382183448462452</v>
      </c>
      <c r="AE417" s="4">
        <f t="shared" ca="1" si="805"/>
        <v>2.4061332304141163</v>
      </c>
      <c r="AF417" s="4">
        <f t="shared" ca="1" si="805"/>
        <v>2.430323796532047</v>
      </c>
      <c r="AG417" s="4">
        <f t="shared" ca="1" si="805"/>
        <v>2.4547575675904643</v>
      </c>
      <c r="AH417" s="4">
        <f t="shared" ca="1" si="805"/>
        <v>2.4794369887013512</v>
      </c>
      <c r="AI417" s="4">
        <f t="shared" ca="1" si="805"/>
        <v>2.5043645295591368</v>
      </c>
      <c r="AJ417" s="4">
        <f t="shared" ca="1" si="805"/>
        <v>2.529546327984165</v>
      </c>
      <c r="AK417" s="4">
        <f t="shared" ca="1" si="805"/>
        <v>2.5552235310835352</v>
      </c>
      <c r="AL417" s="4">
        <f t="shared" ca="1" si="805"/>
        <v>2.5820964699001028</v>
      </c>
      <c r="AM417" s="4">
        <f t="shared" ca="1" si="805"/>
        <v>2.4112732985266208</v>
      </c>
      <c r="AN417" s="4">
        <f t="shared" ca="1" si="805"/>
        <v>1.8169036159670551</v>
      </c>
      <c r="AO417" s="4">
        <f t="shared" ca="1" si="805"/>
        <v>1.7422155400330606</v>
      </c>
      <c r="AP417" s="4">
        <f t="shared" ca="1" si="805"/>
        <v>1.7422155400330606</v>
      </c>
      <c r="AQ417" s="4">
        <f t="shared" ca="1" si="805"/>
        <v>1.7422155400330606</v>
      </c>
      <c r="AR417" s="4">
        <f t="shared" ca="1" si="805"/>
        <v>1.7422155400330606</v>
      </c>
      <c r="AS417" s="4">
        <f t="shared" ca="1" si="805"/>
        <v>1.7422155400330606</v>
      </c>
      <c r="AT417" s="4">
        <f t="shared" ca="1" si="805"/>
        <v>1.7422155400330606</v>
      </c>
      <c r="AU417" s="4">
        <f t="shared" ca="1" si="805"/>
        <v>1.7422155400330606</v>
      </c>
      <c r="AV417" s="4">
        <f t="shared" ca="1" si="805"/>
        <v>1.7422155400330606</v>
      </c>
      <c r="AW417" s="4">
        <f t="shared" ca="1" si="805"/>
        <v>1.7422155400330606</v>
      </c>
      <c r="AX417" s="4">
        <f t="shared" ca="1" si="805"/>
        <v>1.7422155400330606</v>
      </c>
      <c r="AY417" s="4">
        <f t="shared" ca="1" si="805"/>
        <v>1.7422155400330606</v>
      </c>
      <c r="AZ417" s="4">
        <f t="shared" ca="1" si="805"/>
        <v>1.7422155400330606</v>
      </c>
      <c r="BA417" s="4">
        <f t="shared" ca="1" si="805"/>
        <v>1.7422155400330606</v>
      </c>
      <c r="BB417" s="4">
        <f t="shared" ca="1" si="805"/>
        <v>1.7422155400330606</v>
      </c>
      <c r="BC417" s="4">
        <f t="shared" ca="1" si="805"/>
        <v>1.7422155400330606</v>
      </c>
      <c r="BD417" s="4">
        <f t="shared" ca="1" si="805"/>
        <v>1.7422155400330606</v>
      </c>
      <c r="BE417" s="4">
        <f t="shared" ca="1" si="805"/>
        <v>1.7422155400330606</v>
      </c>
      <c r="BF417" s="4">
        <f t="shared" ca="1" si="805"/>
        <v>1.7422155400330606</v>
      </c>
      <c r="BG417" s="4">
        <f t="shared" ca="1" si="805"/>
        <v>1.7422155400330606</v>
      </c>
      <c r="BH417" s="4">
        <f t="shared" ca="1" si="805"/>
        <v>1.7422155400330606</v>
      </c>
      <c r="BI417" s="4">
        <f t="shared" ca="1" si="805"/>
        <v>1.7422155400330606</v>
      </c>
      <c r="BJ417" s="4">
        <f t="shared" ca="1" si="805"/>
        <v>1.7422155400330606</v>
      </c>
      <c r="BK417" s="4">
        <f t="shared" ca="1" si="805"/>
        <v>1.7422155400330606</v>
      </c>
      <c r="BL417" s="4">
        <f t="shared" ca="1" si="805"/>
        <v>1.7422155400330606</v>
      </c>
      <c r="BM417" s="4">
        <f t="shared" ca="1" si="805"/>
        <v>1.7422155400330606</v>
      </c>
      <c r="BN417" s="4">
        <f t="shared" ca="1" si="805"/>
        <v>1.7422155400330606</v>
      </c>
      <c r="BO417" s="4">
        <f t="shared" ca="1" si="805"/>
        <v>1.7422155400330606</v>
      </c>
      <c r="BP417" s="4">
        <f t="shared" ref="BP417:EA417" ca="1" si="806">MIN($C$78*BP404,BP$145-$K$125)</f>
        <v>1.7422155400330606</v>
      </c>
      <c r="BQ417" s="4">
        <f t="shared" ca="1" si="806"/>
        <v>1.7422155400330606</v>
      </c>
      <c r="BR417" s="4">
        <f t="shared" ca="1" si="806"/>
        <v>1.7422155400330606</v>
      </c>
      <c r="BS417" s="4">
        <f t="shared" ca="1" si="806"/>
        <v>1.7422155400330606</v>
      </c>
      <c r="BT417" s="4">
        <f t="shared" ca="1" si="806"/>
        <v>1.7422155400330606</v>
      </c>
      <c r="BU417" s="4">
        <f t="shared" ca="1" si="806"/>
        <v>1.7422155400330606</v>
      </c>
      <c r="BV417" s="4">
        <f t="shared" ca="1" si="806"/>
        <v>1.7422155400330606</v>
      </c>
      <c r="BW417" s="4">
        <f t="shared" ca="1" si="806"/>
        <v>1.7422155400330606</v>
      </c>
      <c r="BX417" s="4">
        <f t="shared" ca="1" si="806"/>
        <v>1.7422155400330606</v>
      </c>
      <c r="BY417" s="4">
        <f t="shared" ca="1" si="806"/>
        <v>1.7422155400330606</v>
      </c>
      <c r="BZ417" s="4">
        <f t="shared" ca="1" si="806"/>
        <v>1.7422155400330606</v>
      </c>
      <c r="CA417" s="4">
        <f t="shared" ca="1" si="806"/>
        <v>1.7422155400330606</v>
      </c>
      <c r="CB417" s="4">
        <f t="shared" ca="1" si="806"/>
        <v>1.7422155400330606</v>
      </c>
      <c r="CC417" s="4">
        <f t="shared" ca="1" si="806"/>
        <v>1.7422155400330606</v>
      </c>
      <c r="CD417" s="4">
        <f t="shared" ca="1" si="806"/>
        <v>1.7422155400330606</v>
      </c>
      <c r="CE417" s="4">
        <f t="shared" ca="1" si="806"/>
        <v>1.7422155400330606</v>
      </c>
      <c r="CF417" s="4">
        <f t="shared" ca="1" si="806"/>
        <v>1.7422155400330606</v>
      </c>
      <c r="CG417" s="4">
        <f t="shared" ca="1" si="806"/>
        <v>1.7422155400330606</v>
      </c>
      <c r="CH417" s="4">
        <f t="shared" ca="1" si="806"/>
        <v>1.7422155400330606</v>
      </c>
      <c r="CI417" s="4">
        <f t="shared" ca="1" si="806"/>
        <v>1.7422155400330606</v>
      </c>
      <c r="CJ417" s="4">
        <f t="shared" ca="1" si="806"/>
        <v>1.7422155400330606</v>
      </c>
      <c r="CK417" s="4">
        <f t="shared" ca="1" si="806"/>
        <v>1.7422155400330606</v>
      </c>
      <c r="CL417" s="4">
        <f t="shared" ca="1" si="806"/>
        <v>1.7422155400330606</v>
      </c>
      <c r="CM417" s="4">
        <f t="shared" ca="1" si="806"/>
        <v>1.7422155400330606</v>
      </c>
      <c r="CN417" s="4">
        <f t="shared" ca="1" si="806"/>
        <v>1.7422155400330606</v>
      </c>
      <c r="CO417" s="4">
        <f t="shared" ca="1" si="806"/>
        <v>1.7422155400330606</v>
      </c>
      <c r="CP417" s="4">
        <f t="shared" ca="1" si="806"/>
        <v>1.7422155400330606</v>
      </c>
      <c r="CQ417" s="4">
        <f t="shared" ca="1" si="806"/>
        <v>1.7422155400330606</v>
      </c>
      <c r="CR417" s="4">
        <f t="shared" ca="1" si="806"/>
        <v>1.7422155400330606</v>
      </c>
      <c r="CS417" s="4">
        <f t="shared" ca="1" si="806"/>
        <v>1.7422155400330606</v>
      </c>
      <c r="CT417" s="4">
        <f t="shared" ca="1" si="806"/>
        <v>1.7422155400330606</v>
      </c>
      <c r="CU417" s="4">
        <f t="shared" ca="1" si="806"/>
        <v>1.7422155400330606</v>
      </c>
      <c r="CV417" s="4">
        <f t="shared" ca="1" si="806"/>
        <v>1.7422155400330606</v>
      </c>
      <c r="CW417" s="4">
        <f t="shared" ca="1" si="806"/>
        <v>1.7422155400330606</v>
      </c>
      <c r="CX417" s="4">
        <f t="shared" ca="1" si="806"/>
        <v>1.7422155400330606</v>
      </c>
      <c r="CY417" s="4">
        <f t="shared" ca="1" si="806"/>
        <v>1.7422155400330606</v>
      </c>
      <c r="CZ417" s="4">
        <f t="shared" ca="1" si="806"/>
        <v>1.7422155400330606</v>
      </c>
      <c r="DA417" s="4">
        <f t="shared" ca="1" si="806"/>
        <v>1.7422155400330606</v>
      </c>
      <c r="DB417" s="4">
        <f t="shared" ca="1" si="806"/>
        <v>1.7422155400330606</v>
      </c>
      <c r="DC417" s="4">
        <f t="shared" ca="1" si="806"/>
        <v>1.7422155400330606</v>
      </c>
      <c r="DD417" s="4">
        <f t="shared" ca="1" si="806"/>
        <v>1.7422155400330606</v>
      </c>
      <c r="DE417" s="4">
        <f t="shared" ca="1" si="806"/>
        <v>1.7422155400330606</v>
      </c>
      <c r="DF417" s="4">
        <f t="shared" ca="1" si="806"/>
        <v>1.7422155400330606</v>
      </c>
      <c r="DG417" s="4">
        <f t="shared" ca="1" si="806"/>
        <v>1.7422155400330606</v>
      </c>
      <c r="DH417" s="4">
        <f t="shared" ca="1" si="806"/>
        <v>1.7422155400330606</v>
      </c>
      <c r="DI417" s="4">
        <f t="shared" ca="1" si="806"/>
        <v>1.7422155400330606</v>
      </c>
      <c r="DJ417" s="4">
        <f t="shared" ca="1" si="806"/>
        <v>1.7422155400330606</v>
      </c>
      <c r="DK417" s="4">
        <f t="shared" ca="1" si="806"/>
        <v>1.7422155400330606</v>
      </c>
      <c r="DL417" s="4">
        <f t="shared" ca="1" si="806"/>
        <v>1.7422155400330606</v>
      </c>
      <c r="DM417" s="4">
        <f t="shared" ca="1" si="806"/>
        <v>1.7422155400330606</v>
      </c>
      <c r="DN417" s="4">
        <f t="shared" ca="1" si="806"/>
        <v>1.7422155400330606</v>
      </c>
      <c r="DO417" s="4">
        <f t="shared" ca="1" si="806"/>
        <v>1.7422155400330606</v>
      </c>
      <c r="DP417" s="4">
        <f t="shared" ca="1" si="806"/>
        <v>1.7422155400330606</v>
      </c>
      <c r="DQ417" s="4">
        <f t="shared" ca="1" si="806"/>
        <v>1.7422155400330606</v>
      </c>
      <c r="DR417" s="4">
        <f t="shared" ca="1" si="806"/>
        <v>1.7422155400330606</v>
      </c>
      <c r="DS417" s="4">
        <f t="shared" ca="1" si="806"/>
        <v>1.7422155400330606</v>
      </c>
      <c r="DT417" s="4">
        <f t="shared" ca="1" si="806"/>
        <v>1.7422155400330606</v>
      </c>
      <c r="DU417" s="4">
        <f t="shared" ca="1" si="806"/>
        <v>1.7422155400330606</v>
      </c>
      <c r="DV417" s="4">
        <f t="shared" ca="1" si="806"/>
        <v>1.7422155400330606</v>
      </c>
      <c r="DW417" s="4">
        <f t="shared" ca="1" si="806"/>
        <v>1.7422155400330606</v>
      </c>
      <c r="DX417" s="4">
        <f t="shared" ca="1" si="806"/>
        <v>1.7422155400330606</v>
      </c>
      <c r="DY417" s="4">
        <f t="shared" ca="1" si="806"/>
        <v>1.7422155400330606</v>
      </c>
      <c r="DZ417" s="4">
        <f t="shared" ca="1" si="806"/>
        <v>1.7422155400330606</v>
      </c>
      <c r="EA417" s="4">
        <f t="shared" ca="1" si="806"/>
        <v>1.7422155400330606</v>
      </c>
      <c r="EB417" s="4">
        <f t="shared" ref="EB417:GM417" ca="1" si="807">MIN($C$78*EB404,EB$145-$K$125)</f>
        <v>1.7422155400330606</v>
      </c>
      <c r="EC417" s="4">
        <f t="shared" ca="1" si="807"/>
        <v>1.7422155400330606</v>
      </c>
      <c r="ED417" s="4">
        <f t="shared" ca="1" si="807"/>
        <v>1.7422155400330606</v>
      </c>
      <c r="EE417" s="4">
        <f t="shared" ca="1" si="807"/>
        <v>1.7422155400330606</v>
      </c>
      <c r="EF417" s="4">
        <f t="shared" ca="1" si="807"/>
        <v>1.7422155400330606</v>
      </c>
      <c r="EG417" s="4">
        <f t="shared" ca="1" si="807"/>
        <v>1.7422155400330606</v>
      </c>
      <c r="EH417" s="4">
        <f t="shared" ca="1" si="807"/>
        <v>1.7422155400330606</v>
      </c>
      <c r="EI417" s="4">
        <f t="shared" ca="1" si="807"/>
        <v>1.7422155400330606</v>
      </c>
      <c r="EJ417" s="4">
        <f t="shared" ca="1" si="807"/>
        <v>1.7422155400330606</v>
      </c>
      <c r="EK417" s="4">
        <f t="shared" ca="1" si="807"/>
        <v>1.7422155400330606</v>
      </c>
      <c r="EL417" s="4">
        <f t="shared" ca="1" si="807"/>
        <v>1.7422155400330606</v>
      </c>
      <c r="EM417" s="4">
        <f t="shared" ca="1" si="807"/>
        <v>1.7422155400330606</v>
      </c>
      <c r="EN417" s="4">
        <f t="shared" ca="1" si="807"/>
        <v>1.7422155400330606</v>
      </c>
      <c r="EO417" s="4">
        <f t="shared" ca="1" si="807"/>
        <v>1.7422155400330606</v>
      </c>
      <c r="EP417" s="4">
        <f t="shared" ca="1" si="807"/>
        <v>1.7422155400330606</v>
      </c>
      <c r="EQ417" s="4">
        <f t="shared" ca="1" si="807"/>
        <v>1.7422155400330606</v>
      </c>
      <c r="ER417" s="4">
        <f t="shared" ca="1" si="807"/>
        <v>1.7422155400330606</v>
      </c>
      <c r="ES417" s="4">
        <f t="shared" ca="1" si="807"/>
        <v>1.7422155400330606</v>
      </c>
      <c r="ET417" s="4">
        <f t="shared" ca="1" si="807"/>
        <v>1.7422155400330606</v>
      </c>
      <c r="EU417" s="4">
        <f t="shared" ca="1" si="807"/>
        <v>1.7422155400330606</v>
      </c>
      <c r="EV417" s="4">
        <f t="shared" ca="1" si="807"/>
        <v>1.7422155400330606</v>
      </c>
      <c r="EW417" s="4">
        <f t="shared" ca="1" si="807"/>
        <v>1.7422155400330606</v>
      </c>
      <c r="EX417" s="4">
        <f t="shared" ca="1" si="807"/>
        <v>1.7422155400330606</v>
      </c>
      <c r="EY417" s="4">
        <f t="shared" ca="1" si="807"/>
        <v>1.7422155400330606</v>
      </c>
      <c r="EZ417" s="4">
        <f t="shared" ca="1" si="807"/>
        <v>1.7422155400330606</v>
      </c>
      <c r="FA417" s="4">
        <f t="shared" ca="1" si="807"/>
        <v>1.7422155400330606</v>
      </c>
      <c r="FB417" s="4">
        <f t="shared" ca="1" si="807"/>
        <v>1.7422155400330606</v>
      </c>
      <c r="FC417" s="4">
        <f t="shared" ca="1" si="807"/>
        <v>1.7422155400330606</v>
      </c>
      <c r="FD417" s="4">
        <f t="shared" ca="1" si="807"/>
        <v>1.7422155400330606</v>
      </c>
      <c r="FE417" s="4">
        <f t="shared" ca="1" si="807"/>
        <v>1.7422155400330606</v>
      </c>
      <c r="FF417" s="4">
        <f t="shared" ca="1" si="807"/>
        <v>1.7422155400330606</v>
      </c>
      <c r="FG417" s="4">
        <f t="shared" ca="1" si="807"/>
        <v>1.7422155400330606</v>
      </c>
      <c r="FH417" s="4">
        <f t="shared" ca="1" si="807"/>
        <v>1.7422155400330606</v>
      </c>
      <c r="FI417" s="4">
        <f t="shared" ca="1" si="807"/>
        <v>1.7422155400330606</v>
      </c>
      <c r="FJ417" s="4">
        <f t="shared" ca="1" si="807"/>
        <v>1.7422155400330606</v>
      </c>
      <c r="FK417" s="4">
        <f t="shared" ca="1" si="807"/>
        <v>1.7422155400330606</v>
      </c>
      <c r="FL417" s="4">
        <f t="shared" ca="1" si="807"/>
        <v>1.7422155400330606</v>
      </c>
      <c r="FM417" s="4">
        <f t="shared" ca="1" si="807"/>
        <v>1.7422155400330606</v>
      </c>
      <c r="FN417" s="4">
        <f t="shared" ca="1" si="807"/>
        <v>1.7422155400330606</v>
      </c>
      <c r="FO417" s="4">
        <f t="shared" ca="1" si="807"/>
        <v>1.7422155400330606</v>
      </c>
      <c r="FP417" s="4">
        <f t="shared" ca="1" si="807"/>
        <v>1.7422155400330606</v>
      </c>
      <c r="FQ417" s="4">
        <f t="shared" ca="1" si="807"/>
        <v>1.7422155400330606</v>
      </c>
      <c r="FR417" s="4">
        <f t="shared" ca="1" si="807"/>
        <v>1.7422155400330606</v>
      </c>
      <c r="FS417" s="4">
        <f t="shared" ca="1" si="807"/>
        <v>1.7422155400330606</v>
      </c>
      <c r="FT417" s="4">
        <f t="shared" ca="1" si="807"/>
        <v>1.7422155400330606</v>
      </c>
      <c r="FU417" s="4">
        <f t="shared" ca="1" si="807"/>
        <v>1.7422155400330606</v>
      </c>
      <c r="FV417" s="4">
        <f t="shared" ca="1" si="807"/>
        <v>1.7422155400330606</v>
      </c>
      <c r="FW417" s="4">
        <f t="shared" ca="1" si="807"/>
        <v>1.7422155400330606</v>
      </c>
      <c r="FX417" s="4">
        <f t="shared" ca="1" si="807"/>
        <v>1.7422155400330606</v>
      </c>
      <c r="FY417" s="4">
        <f t="shared" ca="1" si="807"/>
        <v>1.7422155400330606</v>
      </c>
      <c r="FZ417" s="4">
        <f t="shared" ca="1" si="807"/>
        <v>1.7422155400330606</v>
      </c>
      <c r="GA417" s="4">
        <f t="shared" ca="1" si="807"/>
        <v>1.7422155400330606</v>
      </c>
      <c r="GB417" s="4">
        <f t="shared" ca="1" si="807"/>
        <v>1.7422155400330606</v>
      </c>
      <c r="GC417" s="4">
        <f t="shared" ca="1" si="807"/>
        <v>1.7422155400330606</v>
      </c>
      <c r="GD417" s="4">
        <f t="shared" ca="1" si="807"/>
        <v>1.7422155400330606</v>
      </c>
      <c r="GE417" s="4">
        <f t="shared" ca="1" si="807"/>
        <v>1.7422155400330606</v>
      </c>
      <c r="GF417" s="4">
        <f t="shared" ca="1" si="807"/>
        <v>1.7422155400330606</v>
      </c>
      <c r="GG417" s="4">
        <f t="shared" ca="1" si="807"/>
        <v>1.7422155400330606</v>
      </c>
      <c r="GH417" s="4">
        <f t="shared" ca="1" si="807"/>
        <v>1.7422155400330606</v>
      </c>
      <c r="GI417" s="4">
        <f t="shared" ca="1" si="807"/>
        <v>1.7422155400330606</v>
      </c>
      <c r="GJ417" s="4">
        <f t="shared" ca="1" si="807"/>
        <v>1.7422155400330606</v>
      </c>
      <c r="GK417" s="4">
        <f t="shared" ca="1" si="807"/>
        <v>1.7422155400330606</v>
      </c>
      <c r="GL417" s="4">
        <f t="shared" ca="1" si="807"/>
        <v>1.7422155400330606</v>
      </c>
      <c r="GM417" s="4">
        <f t="shared" ca="1" si="807"/>
        <v>1.7422155400330606</v>
      </c>
      <c r="GN417" s="4">
        <f t="shared" ref="GN417:IV417" ca="1" si="808">MIN($C$78*GN404,GN$145-$K$125)</f>
        <v>1.7422155400330606</v>
      </c>
      <c r="GO417" s="4">
        <f t="shared" ca="1" si="808"/>
        <v>1.7422155400330606</v>
      </c>
      <c r="GP417" s="4">
        <f t="shared" ca="1" si="808"/>
        <v>1.7422155400330606</v>
      </c>
      <c r="GQ417" s="4">
        <f t="shared" ca="1" si="808"/>
        <v>1.7422155400330606</v>
      </c>
      <c r="GR417" s="4">
        <f t="shared" ca="1" si="808"/>
        <v>1.7422155400330606</v>
      </c>
      <c r="GS417" s="4">
        <f t="shared" ca="1" si="808"/>
        <v>1.7422155400330606</v>
      </c>
      <c r="GT417" s="4">
        <f t="shared" ca="1" si="808"/>
        <v>1.7422155400330606</v>
      </c>
      <c r="GU417" s="4">
        <f t="shared" ca="1" si="808"/>
        <v>1.7422155400330606</v>
      </c>
      <c r="GV417" s="4">
        <f t="shared" ca="1" si="808"/>
        <v>1.7422155400330606</v>
      </c>
      <c r="GW417" s="4">
        <f t="shared" ca="1" si="808"/>
        <v>1.7422155400330606</v>
      </c>
      <c r="GX417" s="4">
        <f t="shared" ca="1" si="808"/>
        <v>1.7422155400330606</v>
      </c>
      <c r="GY417" s="4">
        <f t="shared" ca="1" si="808"/>
        <v>1.7422155400330606</v>
      </c>
      <c r="GZ417" s="4">
        <f t="shared" ca="1" si="808"/>
        <v>1.7422155400330606</v>
      </c>
      <c r="HA417" s="4">
        <f t="shared" ca="1" si="808"/>
        <v>1.7422155400330606</v>
      </c>
      <c r="HB417" s="4">
        <f t="shared" ca="1" si="808"/>
        <v>1.7422155400330606</v>
      </c>
      <c r="HC417" s="4">
        <f t="shared" ca="1" si="808"/>
        <v>1.7422155400330606</v>
      </c>
      <c r="HD417" s="4">
        <f t="shared" ca="1" si="808"/>
        <v>1.7422155400330606</v>
      </c>
      <c r="HE417" s="4">
        <f t="shared" ca="1" si="808"/>
        <v>1.7422155400330606</v>
      </c>
      <c r="HF417" s="4">
        <f t="shared" ca="1" si="808"/>
        <v>1.7422155400330606</v>
      </c>
      <c r="HG417" s="4">
        <f t="shared" ca="1" si="808"/>
        <v>1.7422155400330606</v>
      </c>
      <c r="HH417" s="4">
        <f t="shared" ca="1" si="808"/>
        <v>1.7422155400330606</v>
      </c>
      <c r="HI417" s="4">
        <f t="shared" ca="1" si="808"/>
        <v>1.7422155400330606</v>
      </c>
      <c r="HJ417" s="4">
        <f t="shared" ca="1" si="808"/>
        <v>1.7422155400330606</v>
      </c>
      <c r="HK417" s="4">
        <f t="shared" ca="1" si="808"/>
        <v>1.7422155400330606</v>
      </c>
      <c r="HL417" s="4">
        <f t="shared" ca="1" si="808"/>
        <v>1.7422155400330606</v>
      </c>
      <c r="HM417" s="4">
        <f t="shared" ca="1" si="808"/>
        <v>1.7422155400330606</v>
      </c>
      <c r="HN417" s="4">
        <f t="shared" ca="1" si="808"/>
        <v>1.7422155400330606</v>
      </c>
      <c r="HO417" s="4">
        <f t="shared" ca="1" si="808"/>
        <v>1.7422155400330606</v>
      </c>
      <c r="HP417" s="4">
        <f t="shared" ca="1" si="808"/>
        <v>1.7422155400330606</v>
      </c>
      <c r="HQ417" s="4">
        <f t="shared" ca="1" si="808"/>
        <v>1.7422155400330606</v>
      </c>
      <c r="HR417" s="4">
        <f t="shared" ca="1" si="808"/>
        <v>1.7422155400330606</v>
      </c>
      <c r="HS417" s="4">
        <f t="shared" ca="1" si="808"/>
        <v>1.7422155400330606</v>
      </c>
      <c r="HT417" s="4">
        <f t="shared" ca="1" si="808"/>
        <v>1.7422155400330606</v>
      </c>
      <c r="HU417" s="4">
        <f t="shared" ca="1" si="808"/>
        <v>1.7422155400330606</v>
      </c>
      <c r="HV417" s="4">
        <f t="shared" ca="1" si="808"/>
        <v>1.7422155400330606</v>
      </c>
      <c r="HW417" s="4">
        <f t="shared" ca="1" si="808"/>
        <v>1.7422155400330606</v>
      </c>
      <c r="HX417" s="4">
        <f t="shared" ca="1" si="808"/>
        <v>1.7422155400330606</v>
      </c>
      <c r="HY417" s="4">
        <f t="shared" ca="1" si="808"/>
        <v>1.7422155400330606</v>
      </c>
      <c r="HZ417" s="4">
        <f t="shared" ca="1" si="808"/>
        <v>1.7422155400330606</v>
      </c>
      <c r="IA417" s="4">
        <f t="shared" ca="1" si="808"/>
        <v>1.7422155400330606</v>
      </c>
      <c r="IB417" s="4">
        <f t="shared" ca="1" si="808"/>
        <v>1.7422155400330606</v>
      </c>
      <c r="IC417" s="4">
        <f t="shared" ca="1" si="808"/>
        <v>1.7422155400330606</v>
      </c>
      <c r="ID417" s="4">
        <f t="shared" ca="1" si="808"/>
        <v>1.7422155400330606</v>
      </c>
      <c r="IE417" s="4">
        <f t="shared" ca="1" si="808"/>
        <v>1.7422155400330606</v>
      </c>
      <c r="IF417" s="4">
        <f t="shared" ca="1" si="808"/>
        <v>1.7422155400330606</v>
      </c>
      <c r="IG417" s="4">
        <f t="shared" ca="1" si="808"/>
        <v>1.7422155400330606</v>
      </c>
      <c r="IH417" s="4">
        <f t="shared" ca="1" si="808"/>
        <v>1.7422155400330606</v>
      </c>
      <c r="II417" s="4">
        <f t="shared" ca="1" si="808"/>
        <v>1.7422155400330606</v>
      </c>
      <c r="IJ417" s="4">
        <f t="shared" ca="1" si="808"/>
        <v>1.7422155400330606</v>
      </c>
      <c r="IK417" s="4">
        <f t="shared" ca="1" si="808"/>
        <v>1.7422155400330606</v>
      </c>
      <c r="IL417" s="4">
        <f t="shared" ca="1" si="808"/>
        <v>1.7422155400330606</v>
      </c>
      <c r="IM417" s="4">
        <f t="shared" ca="1" si="808"/>
        <v>1.7422155400330606</v>
      </c>
      <c r="IN417" s="4">
        <f t="shared" ca="1" si="808"/>
        <v>1.7422155400330606</v>
      </c>
      <c r="IO417" s="4">
        <f t="shared" ca="1" si="808"/>
        <v>1.7422155400330606</v>
      </c>
      <c r="IP417" s="4">
        <f t="shared" ca="1" si="808"/>
        <v>1.7422155400330606</v>
      </c>
      <c r="IQ417" s="4">
        <f t="shared" ca="1" si="808"/>
        <v>1.7422155400330606</v>
      </c>
      <c r="IR417" s="4">
        <f t="shared" ca="1" si="808"/>
        <v>1.7422155400330606</v>
      </c>
      <c r="IS417" s="4">
        <f t="shared" ca="1" si="808"/>
        <v>1.7422155400330606</v>
      </c>
      <c r="IT417" s="4">
        <f t="shared" ca="1" si="808"/>
        <v>1.7422155400330606</v>
      </c>
      <c r="IU417" s="4">
        <f t="shared" ca="1" si="808"/>
        <v>1.7422155400330606</v>
      </c>
      <c r="IV417" s="4">
        <f t="shared" ca="1" si="808"/>
        <v>1.7422155400330606</v>
      </c>
    </row>
    <row r="418" spans="1:256" x14ac:dyDescent="0.15">
      <c r="A418" s="24" t="s">
        <v>119</v>
      </c>
      <c r="B418" s="2" t="s">
        <v>14</v>
      </c>
      <c r="C418" s="4"/>
      <c r="D418" s="4">
        <f t="shared" ref="D418:BO418" ca="1" si="809">MIN($C$78*D405,D$145-$K$125)</f>
        <v>1.1569099514993206</v>
      </c>
      <c r="E418" s="4">
        <f t="shared" ca="1" si="809"/>
        <v>1.1563132949279737</v>
      </c>
      <c r="F418" s="4">
        <f t="shared" ca="1" si="809"/>
        <v>1.1557092933051853</v>
      </c>
      <c r="G418" s="4">
        <f t="shared" ca="1" si="809"/>
        <v>1.1550978505888434</v>
      </c>
      <c r="H418" s="4">
        <f t="shared" ca="1" si="809"/>
        <v>1.1544788694438994</v>
      </c>
      <c r="I418" s="4">
        <f t="shared" ca="1" si="809"/>
        <v>1.1538522512254408</v>
      </c>
      <c r="J418" s="4">
        <f t="shared" ca="1" si="809"/>
        <v>1.1532178959615664</v>
      </c>
      <c r="K418" s="4">
        <f t="shared" ca="1" si="809"/>
        <v>1.1525757023360641</v>
      </c>
      <c r="L418" s="4">
        <f t="shared" ca="1" si="809"/>
        <v>1.1519255676708844</v>
      </c>
      <c r="M418" s="4">
        <f t="shared" ca="1" si="809"/>
        <v>1.1512673879084154</v>
      </c>
      <c r="N418" s="4">
        <f t="shared" ca="1" si="809"/>
        <v>1.1506010575935468</v>
      </c>
      <c r="O418" s="4">
        <f t="shared" ca="1" si="809"/>
        <v>1.1499264698555356</v>
      </c>
      <c r="P418" s="4">
        <f t="shared" ca="1" si="809"/>
        <v>1.1492435163896559</v>
      </c>
      <c r="Q418" s="4">
        <f t="shared" ca="1" si="809"/>
        <v>1.1485520874386437</v>
      </c>
      <c r="R418" s="4">
        <f t="shared" ca="1" si="809"/>
        <v>1.1478520717739267</v>
      </c>
      <c r="S418" s="4">
        <f t="shared" ca="1" si="809"/>
        <v>1.1471433566766427</v>
      </c>
      <c r="T418" s="4">
        <f t="shared" ca="1" si="809"/>
        <v>1.1464258279184409</v>
      </c>
      <c r="U418" s="4">
        <f t="shared" ca="1" si="809"/>
        <v>1.1456993697420679</v>
      </c>
      <c r="V418" s="4">
        <f t="shared" ca="1" si="809"/>
        <v>1.1449638648417291</v>
      </c>
      <c r="W418" s="4">
        <f t="shared" ca="1" si="809"/>
        <v>1.1442191943432376</v>
      </c>
      <c r="X418" s="4">
        <f t="shared" ca="1" si="809"/>
        <v>1.1434652377839325</v>
      </c>
      <c r="Y418" s="4">
        <f t="shared" ca="1" si="809"/>
        <v>1.1427018730923753</v>
      </c>
      <c r="Z418" s="4">
        <f t="shared" ca="1" si="809"/>
        <v>1.1419289765678209</v>
      </c>
      <c r="AA418" s="4">
        <f t="shared" ca="1" si="809"/>
        <v>1.1411464228594579</v>
      </c>
      <c r="AB418" s="4">
        <f t="shared" ca="1" si="809"/>
        <v>1.1403540849454188</v>
      </c>
      <c r="AC418" s="4">
        <f t="shared" ca="1" si="809"/>
        <v>1.1395518341115582</v>
      </c>
      <c r="AD418" s="4">
        <f t="shared" ca="1" si="809"/>
        <v>1.1387395399299973</v>
      </c>
      <c r="AE418" s="4">
        <f t="shared" ca="1" si="809"/>
        <v>1.1379170702374302</v>
      </c>
      <c r="AF418" s="4">
        <f t="shared" ca="1" si="809"/>
        <v>1.137084291113194</v>
      </c>
      <c r="AG418" s="4">
        <f t="shared" ca="1" si="809"/>
        <v>1.0748746280725623</v>
      </c>
      <c r="AH418" s="4">
        <f t="shared" ca="1" si="809"/>
        <v>0.99886943002162787</v>
      </c>
      <c r="AI418" s="4">
        <f t="shared" ca="1" si="809"/>
        <v>0.92210009773842538</v>
      </c>
      <c r="AJ418" s="4">
        <f t="shared" ca="1" si="809"/>
        <v>0.84454772858140892</v>
      </c>
      <c r="AK418" s="4">
        <f t="shared" ca="1" si="809"/>
        <v>0.76546966195281907</v>
      </c>
      <c r="AL418" s="4">
        <f t="shared" ca="1" si="809"/>
        <v>0.68270908876972947</v>
      </c>
      <c r="AM418" s="4">
        <f t="shared" ca="1" si="809"/>
        <v>0.59288935449768887</v>
      </c>
      <c r="AN418" s="4">
        <f t="shared" ca="1" si="809"/>
        <v>0.48929591037586206</v>
      </c>
      <c r="AO418" s="4">
        <f t="shared" ca="1" si="809"/>
        <v>0.47627843110687268</v>
      </c>
      <c r="AP418" s="4">
        <f t="shared" ca="1" si="809"/>
        <v>0.47627843110687268</v>
      </c>
      <c r="AQ418" s="4">
        <f t="shared" ca="1" si="809"/>
        <v>0.47627843110687268</v>
      </c>
      <c r="AR418" s="4">
        <f t="shared" ca="1" si="809"/>
        <v>0.47627843110687268</v>
      </c>
      <c r="AS418" s="4">
        <f t="shared" ca="1" si="809"/>
        <v>0.47627843110687268</v>
      </c>
      <c r="AT418" s="4">
        <f t="shared" ca="1" si="809"/>
        <v>0.47627843110687268</v>
      </c>
      <c r="AU418" s="4">
        <f t="shared" ca="1" si="809"/>
        <v>0.47627843110687268</v>
      </c>
      <c r="AV418" s="4">
        <f t="shared" ca="1" si="809"/>
        <v>0.47627843110687268</v>
      </c>
      <c r="AW418" s="4">
        <f t="shared" ca="1" si="809"/>
        <v>0.47627843110687268</v>
      </c>
      <c r="AX418" s="4">
        <f t="shared" ca="1" si="809"/>
        <v>0.47627843110687268</v>
      </c>
      <c r="AY418" s="4">
        <f t="shared" ca="1" si="809"/>
        <v>0.47627843110687268</v>
      </c>
      <c r="AZ418" s="4">
        <f t="shared" ca="1" si="809"/>
        <v>0.47627843110687268</v>
      </c>
      <c r="BA418" s="4">
        <f t="shared" ca="1" si="809"/>
        <v>0.47627843110687268</v>
      </c>
      <c r="BB418" s="4">
        <f t="shared" ca="1" si="809"/>
        <v>0.47627843110687268</v>
      </c>
      <c r="BC418" s="4">
        <f t="shared" ca="1" si="809"/>
        <v>0.47627843110687268</v>
      </c>
      <c r="BD418" s="4">
        <f t="shared" ca="1" si="809"/>
        <v>0.47627843110687268</v>
      </c>
      <c r="BE418" s="4">
        <f t="shared" ca="1" si="809"/>
        <v>0.47627843110687268</v>
      </c>
      <c r="BF418" s="4">
        <f t="shared" ca="1" si="809"/>
        <v>0.47627843110687268</v>
      </c>
      <c r="BG418" s="4">
        <f t="shared" ca="1" si="809"/>
        <v>0.47627843110687268</v>
      </c>
      <c r="BH418" s="4">
        <f t="shared" ca="1" si="809"/>
        <v>0.47627843110687268</v>
      </c>
      <c r="BI418" s="4">
        <f t="shared" ca="1" si="809"/>
        <v>0.47627843110687268</v>
      </c>
      <c r="BJ418" s="4">
        <f t="shared" ca="1" si="809"/>
        <v>0.47627843110687268</v>
      </c>
      <c r="BK418" s="4">
        <f t="shared" ca="1" si="809"/>
        <v>0.47627843110687268</v>
      </c>
      <c r="BL418" s="4">
        <f t="shared" ca="1" si="809"/>
        <v>0.47627843110687268</v>
      </c>
      <c r="BM418" s="4">
        <f t="shared" ca="1" si="809"/>
        <v>0.47627843110687268</v>
      </c>
      <c r="BN418" s="4">
        <f t="shared" ca="1" si="809"/>
        <v>0.47627843110687268</v>
      </c>
      <c r="BO418" s="4">
        <f t="shared" ca="1" si="809"/>
        <v>0.47627843110687268</v>
      </c>
      <c r="BP418" s="4">
        <f t="shared" ref="BP418:EA418" ca="1" si="810">MIN($C$78*BP405,BP$145-$K$125)</f>
        <v>0.47627843110687268</v>
      </c>
      <c r="BQ418" s="4">
        <f t="shared" ca="1" si="810"/>
        <v>0.47627843110687268</v>
      </c>
      <c r="BR418" s="4">
        <f t="shared" ca="1" si="810"/>
        <v>0.47627843110687268</v>
      </c>
      <c r="BS418" s="4">
        <f t="shared" ca="1" si="810"/>
        <v>0.47627843110687268</v>
      </c>
      <c r="BT418" s="4">
        <f t="shared" ca="1" si="810"/>
        <v>0.47627843110687268</v>
      </c>
      <c r="BU418" s="4">
        <f t="shared" ca="1" si="810"/>
        <v>0.47627843110687268</v>
      </c>
      <c r="BV418" s="4">
        <f t="shared" ca="1" si="810"/>
        <v>0.47627843110687268</v>
      </c>
      <c r="BW418" s="4">
        <f t="shared" ca="1" si="810"/>
        <v>0.47627843110687268</v>
      </c>
      <c r="BX418" s="4">
        <f t="shared" ca="1" si="810"/>
        <v>0.47627843110687268</v>
      </c>
      <c r="BY418" s="4">
        <f t="shared" ca="1" si="810"/>
        <v>0.47627843110687268</v>
      </c>
      <c r="BZ418" s="4">
        <f t="shared" ca="1" si="810"/>
        <v>0.47627843110687268</v>
      </c>
      <c r="CA418" s="4">
        <f t="shared" ca="1" si="810"/>
        <v>0.47627843110687268</v>
      </c>
      <c r="CB418" s="4">
        <f t="shared" ca="1" si="810"/>
        <v>0.47627843110687268</v>
      </c>
      <c r="CC418" s="4">
        <f t="shared" ca="1" si="810"/>
        <v>0.47627843110687268</v>
      </c>
      <c r="CD418" s="4">
        <f t="shared" ca="1" si="810"/>
        <v>0.47627843110687268</v>
      </c>
      <c r="CE418" s="4">
        <f t="shared" ca="1" si="810"/>
        <v>0.47627843110687268</v>
      </c>
      <c r="CF418" s="4">
        <f t="shared" ca="1" si="810"/>
        <v>0.47627843110687268</v>
      </c>
      <c r="CG418" s="4">
        <f t="shared" ca="1" si="810"/>
        <v>0.47627843110687268</v>
      </c>
      <c r="CH418" s="4">
        <f t="shared" ca="1" si="810"/>
        <v>0.47627843110687268</v>
      </c>
      <c r="CI418" s="4">
        <f t="shared" ca="1" si="810"/>
        <v>0.47627843110687268</v>
      </c>
      <c r="CJ418" s="4">
        <f t="shared" ca="1" si="810"/>
        <v>0.47627843110687268</v>
      </c>
      <c r="CK418" s="4">
        <f t="shared" ca="1" si="810"/>
        <v>0.47627843110687268</v>
      </c>
      <c r="CL418" s="4">
        <f t="shared" ca="1" si="810"/>
        <v>0.47627843110687268</v>
      </c>
      <c r="CM418" s="4">
        <f t="shared" ca="1" si="810"/>
        <v>0.47627843110687268</v>
      </c>
      <c r="CN418" s="4">
        <f t="shared" ca="1" si="810"/>
        <v>0.47627843110687268</v>
      </c>
      <c r="CO418" s="4">
        <f t="shared" ca="1" si="810"/>
        <v>0.47627843110687268</v>
      </c>
      <c r="CP418" s="4">
        <f t="shared" ca="1" si="810"/>
        <v>0.47627843110687268</v>
      </c>
      <c r="CQ418" s="4">
        <f t="shared" ca="1" si="810"/>
        <v>0.47627843110687268</v>
      </c>
      <c r="CR418" s="4">
        <f t="shared" ca="1" si="810"/>
        <v>0.47627843110687268</v>
      </c>
      <c r="CS418" s="4">
        <f t="shared" ca="1" si="810"/>
        <v>0.47627843110687268</v>
      </c>
      <c r="CT418" s="4">
        <f t="shared" ca="1" si="810"/>
        <v>0.47627843110687268</v>
      </c>
      <c r="CU418" s="4">
        <f t="shared" ca="1" si="810"/>
        <v>0.47627843110687268</v>
      </c>
      <c r="CV418" s="4">
        <f t="shared" ca="1" si="810"/>
        <v>0.47627843110687268</v>
      </c>
      <c r="CW418" s="4">
        <f t="shared" ca="1" si="810"/>
        <v>0.47627843110687268</v>
      </c>
      <c r="CX418" s="4">
        <f t="shared" ca="1" si="810"/>
        <v>0.47627843110687268</v>
      </c>
      <c r="CY418" s="4">
        <f t="shared" ca="1" si="810"/>
        <v>0.47627843110687268</v>
      </c>
      <c r="CZ418" s="4">
        <f t="shared" ca="1" si="810"/>
        <v>0.47627843110687268</v>
      </c>
      <c r="DA418" s="4">
        <f t="shared" ca="1" si="810"/>
        <v>0.47627843110687268</v>
      </c>
      <c r="DB418" s="4">
        <f t="shared" ca="1" si="810"/>
        <v>0.47627843110687268</v>
      </c>
      <c r="DC418" s="4">
        <f t="shared" ca="1" si="810"/>
        <v>0.47627843110687268</v>
      </c>
      <c r="DD418" s="4">
        <f t="shared" ca="1" si="810"/>
        <v>0.47627843110687268</v>
      </c>
      <c r="DE418" s="4">
        <f t="shared" ca="1" si="810"/>
        <v>0.47627843110687268</v>
      </c>
      <c r="DF418" s="4">
        <f t="shared" ca="1" si="810"/>
        <v>0.47627843110687268</v>
      </c>
      <c r="DG418" s="4">
        <f t="shared" ca="1" si="810"/>
        <v>0.47627843110687268</v>
      </c>
      <c r="DH418" s="4">
        <f t="shared" ca="1" si="810"/>
        <v>0.47627843110687268</v>
      </c>
      <c r="DI418" s="4">
        <f t="shared" ca="1" si="810"/>
        <v>0.47627843110687268</v>
      </c>
      <c r="DJ418" s="4">
        <f t="shared" ca="1" si="810"/>
        <v>0.47627843110687268</v>
      </c>
      <c r="DK418" s="4">
        <f t="shared" ca="1" si="810"/>
        <v>0.47627843110687268</v>
      </c>
      <c r="DL418" s="4">
        <f t="shared" ca="1" si="810"/>
        <v>0.47627843110687268</v>
      </c>
      <c r="DM418" s="4">
        <f t="shared" ca="1" si="810"/>
        <v>0.47627843110687268</v>
      </c>
      <c r="DN418" s="4">
        <f t="shared" ca="1" si="810"/>
        <v>0.47627843110687268</v>
      </c>
      <c r="DO418" s="4">
        <f t="shared" ca="1" si="810"/>
        <v>0.47627843110687268</v>
      </c>
      <c r="DP418" s="4">
        <f t="shared" ca="1" si="810"/>
        <v>0.47627843110687268</v>
      </c>
      <c r="DQ418" s="4">
        <f t="shared" ca="1" si="810"/>
        <v>0.47627843110687268</v>
      </c>
      <c r="DR418" s="4">
        <f t="shared" ca="1" si="810"/>
        <v>0.47627843110687268</v>
      </c>
      <c r="DS418" s="4">
        <f t="shared" ca="1" si="810"/>
        <v>0.47627843110687268</v>
      </c>
      <c r="DT418" s="4">
        <f t="shared" ca="1" si="810"/>
        <v>0.47627843110687268</v>
      </c>
      <c r="DU418" s="4">
        <f t="shared" ca="1" si="810"/>
        <v>0.47627843110687268</v>
      </c>
      <c r="DV418" s="4">
        <f t="shared" ca="1" si="810"/>
        <v>0.47627843110687268</v>
      </c>
      <c r="DW418" s="4">
        <f t="shared" ca="1" si="810"/>
        <v>0.47627843110687268</v>
      </c>
      <c r="DX418" s="4">
        <f t="shared" ca="1" si="810"/>
        <v>0.47627843110687268</v>
      </c>
      <c r="DY418" s="4">
        <f t="shared" ca="1" si="810"/>
        <v>0.47627843110687268</v>
      </c>
      <c r="DZ418" s="4">
        <f t="shared" ca="1" si="810"/>
        <v>0.47627843110687268</v>
      </c>
      <c r="EA418" s="4">
        <f t="shared" ca="1" si="810"/>
        <v>0.47627843110687268</v>
      </c>
      <c r="EB418" s="4">
        <f t="shared" ref="EB418:GM418" ca="1" si="811">MIN($C$78*EB405,EB$145-$K$125)</f>
        <v>0.47627843110687268</v>
      </c>
      <c r="EC418" s="4">
        <f t="shared" ca="1" si="811"/>
        <v>0.47627843110687268</v>
      </c>
      <c r="ED418" s="4">
        <f t="shared" ca="1" si="811"/>
        <v>0.47627843110687268</v>
      </c>
      <c r="EE418" s="4">
        <f t="shared" ca="1" si="811"/>
        <v>0.47627843110687268</v>
      </c>
      <c r="EF418" s="4">
        <f t="shared" ca="1" si="811"/>
        <v>0.47627843110687268</v>
      </c>
      <c r="EG418" s="4">
        <f t="shared" ca="1" si="811"/>
        <v>0.47627843110687268</v>
      </c>
      <c r="EH418" s="4">
        <f t="shared" ca="1" si="811"/>
        <v>0.47627843110687268</v>
      </c>
      <c r="EI418" s="4">
        <f t="shared" ca="1" si="811"/>
        <v>0.47627843110687268</v>
      </c>
      <c r="EJ418" s="4">
        <f t="shared" ca="1" si="811"/>
        <v>0.47627843110687268</v>
      </c>
      <c r="EK418" s="4">
        <f t="shared" ca="1" si="811"/>
        <v>0.47627843110687268</v>
      </c>
      <c r="EL418" s="4">
        <f t="shared" ca="1" si="811"/>
        <v>0.47627843110687268</v>
      </c>
      <c r="EM418" s="4">
        <f t="shared" ca="1" si="811"/>
        <v>0.47627843110687268</v>
      </c>
      <c r="EN418" s="4">
        <f t="shared" ca="1" si="811"/>
        <v>0.47627843110687268</v>
      </c>
      <c r="EO418" s="4">
        <f t="shared" ca="1" si="811"/>
        <v>0.47627843110687268</v>
      </c>
      <c r="EP418" s="4">
        <f t="shared" ca="1" si="811"/>
        <v>0.47627843110687268</v>
      </c>
      <c r="EQ418" s="4">
        <f t="shared" ca="1" si="811"/>
        <v>0.47627843110687268</v>
      </c>
      <c r="ER418" s="4">
        <f t="shared" ca="1" si="811"/>
        <v>0.47627843110687268</v>
      </c>
      <c r="ES418" s="4">
        <f t="shared" ca="1" si="811"/>
        <v>0.47627843110687268</v>
      </c>
      <c r="ET418" s="4">
        <f t="shared" ca="1" si="811"/>
        <v>0.47627843110687268</v>
      </c>
      <c r="EU418" s="4">
        <f t="shared" ca="1" si="811"/>
        <v>0.47627843110687268</v>
      </c>
      <c r="EV418" s="4">
        <f t="shared" ca="1" si="811"/>
        <v>0.47627843110687268</v>
      </c>
      <c r="EW418" s="4">
        <f t="shared" ca="1" si="811"/>
        <v>0.47627843110687268</v>
      </c>
      <c r="EX418" s="4">
        <f t="shared" ca="1" si="811"/>
        <v>0.47627843110687268</v>
      </c>
      <c r="EY418" s="4">
        <f t="shared" ca="1" si="811"/>
        <v>0.47627843110687268</v>
      </c>
      <c r="EZ418" s="4">
        <f t="shared" ca="1" si="811"/>
        <v>0.47627843110687268</v>
      </c>
      <c r="FA418" s="4">
        <f t="shared" ca="1" si="811"/>
        <v>0.47627843110687268</v>
      </c>
      <c r="FB418" s="4">
        <f t="shared" ca="1" si="811"/>
        <v>0.47627843110687268</v>
      </c>
      <c r="FC418" s="4">
        <f t="shared" ca="1" si="811"/>
        <v>0.47627843110687268</v>
      </c>
      <c r="FD418" s="4">
        <f t="shared" ca="1" si="811"/>
        <v>0.47627843110687268</v>
      </c>
      <c r="FE418" s="4">
        <f t="shared" ca="1" si="811"/>
        <v>0.47627843110687268</v>
      </c>
      <c r="FF418" s="4">
        <f t="shared" ca="1" si="811"/>
        <v>0.47627843110687268</v>
      </c>
      <c r="FG418" s="4">
        <f t="shared" ca="1" si="811"/>
        <v>0.47627843110687268</v>
      </c>
      <c r="FH418" s="4">
        <f t="shared" ca="1" si="811"/>
        <v>0.47627843110687268</v>
      </c>
      <c r="FI418" s="4">
        <f t="shared" ca="1" si="811"/>
        <v>0.47627843110687268</v>
      </c>
      <c r="FJ418" s="4">
        <f t="shared" ca="1" si="811"/>
        <v>0.47627843110687268</v>
      </c>
      <c r="FK418" s="4">
        <f t="shared" ca="1" si="811"/>
        <v>0.47627843110687268</v>
      </c>
      <c r="FL418" s="4">
        <f t="shared" ca="1" si="811"/>
        <v>0.47627843110687268</v>
      </c>
      <c r="FM418" s="4">
        <f t="shared" ca="1" si="811"/>
        <v>0.47627843110687268</v>
      </c>
      <c r="FN418" s="4">
        <f t="shared" ca="1" si="811"/>
        <v>0.47627843110687268</v>
      </c>
      <c r="FO418" s="4">
        <f t="shared" ca="1" si="811"/>
        <v>0.47627843110687268</v>
      </c>
      <c r="FP418" s="4">
        <f t="shared" ca="1" si="811"/>
        <v>0.47627843110687268</v>
      </c>
      <c r="FQ418" s="4">
        <f t="shared" ca="1" si="811"/>
        <v>0.47627843110687268</v>
      </c>
      <c r="FR418" s="4">
        <f t="shared" ca="1" si="811"/>
        <v>0.47627843110687268</v>
      </c>
      <c r="FS418" s="4">
        <f t="shared" ca="1" si="811"/>
        <v>0.47627843110687268</v>
      </c>
      <c r="FT418" s="4">
        <f t="shared" ca="1" si="811"/>
        <v>0.47627843110687268</v>
      </c>
      <c r="FU418" s="4">
        <f t="shared" ca="1" si="811"/>
        <v>0.47627843110687268</v>
      </c>
      <c r="FV418" s="4">
        <f t="shared" ca="1" si="811"/>
        <v>0.47627843110687268</v>
      </c>
      <c r="FW418" s="4">
        <f t="shared" ca="1" si="811"/>
        <v>0.47627843110687268</v>
      </c>
      <c r="FX418" s="4">
        <f t="shared" ca="1" si="811"/>
        <v>0.47627843110687268</v>
      </c>
      <c r="FY418" s="4">
        <f t="shared" ca="1" si="811"/>
        <v>0.47627843110687268</v>
      </c>
      <c r="FZ418" s="4">
        <f t="shared" ca="1" si="811"/>
        <v>0.47627843110687268</v>
      </c>
      <c r="GA418" s="4">
        <f t="shared" ca="1" si="811"/>
        <v>0.47627843110687268</v>
      </c>
      <c r="GB418" s="4">
        <f t="shared" ca="1" si="811"/>
        <v>0.47627843110687268</v>
      </c>
      <c r="GC418" s="4">
        <f t="shared" ca="1" si="811"/>
        <v>0.47627843110687268</v>
      </c>
      <c r="GD418" s="4">
        <f t="shared" ca="1" si="811"/>
        <v>0.47627843110687268</v>
      </c>
      <c r="GE418" s="4">
        <f t="shared" ca="1" si="811"/>
        <v>0.47627843110687268</v>
      </c>
      <c r="GF418" s="4">
        <f t="shared" ca="1" si="811"/>
        <v>0.47627843110687268</v>
      </c>
      <c r="GG418" s="4">
        <f t="shared" ca="1" si="811"/>
        <v>0.47627843110687268</v>
      </c>
      <c r="GH418" s="4">
        <f t="shared" ca="1" si="811"/>
        <v>0.47627843110687268</v>
      </c>
      <c r="GI418" s="4">
        <f t="shared" ca="1" si="811"/>
        <v>0.47627843110687268</v>
      </c>
      <c r="GJ418" s="4">
        <f t="shared" ca="1" si="811"/>
        <v>0.47627843110687268</v>
      </c>
      <c r="GK418" s="4">
        <f t="shared" ca="1" si="811"/>
        <v>0.47627843110687268</v>
      </c>
      <c r="GL418" s="4">
        <f t="shared" ca="1" si="811"/>
        <v>0.47627843110687268</v>
      </c>
      <c r="GM418" s="4">
        <f t="shared" ca="1" si="811"/>
        <v>0.47627843110687268</v>
      </c>
      <c r="GN418" s="4">
        <f t="shared" ref="GN418:IV418" ca="1" si="812">MIN($C$78*GN405,GN$145-$K$125)</f>
        <v>0.47627843110687268</v>
      </c>
      <c r="GO418" s="4">
        <f t="shared" ca="1" si="812"/>
        <v>0.47627843110687268</v>
      </c>
      <c r="GP418" s="4">
        <f t="shared" ca="1" si="812"/>
        <v>0.47627843110687268</v>
      </c>
      <c r="GQ418" s="4">
        <f t="shared" ca="1" si="812"/>
        <v>0.47627843110687268</v>
      </c>
      <c r="GR418" s="4">
        <f t="shared" ca="1" si="812"/>
        <v>0.47627843110687268</v>
      </c>
      <c r="GS418" s="4">
        <f t="shared" ca="1" si="812"/>
        <v>0.47627843110687268</v>
      </c>
      <c r="GT418" s="4">
        <f t="shared" ca="1" si="812"/>
        <v>0.47627843110687268</v>
      </c>
      <c r="GU418" s="4">
        <f t="shared" ca="1" si="812"/>
        <v>0.47627843110687268</v>
      </c>
      <c r="GV418" s="4">
        <f t="shared" ca="1" si="812"/>
        <v>0.47627843110687268</v>
      </c>
      <c r="GW418" s="4">
        <f t="shared" ca="1" si="812"/>
        <v>0.47627843110687268</v>
      </c>
      <c r="GX418" s="4">
        <f t="shared" ca="1" si="812"/>
        <v>0.47627843110687268</v>
      </c>
      <c r="GY418" s="4">
        <f t="shared" ca="1" si="812"/>
        <v>0.47627843110687268</v>
      </c>
      <c r="GZ418" s="4">
        <f t="shared" ca="1" si="812"/>
        <v>0.47627843110687268</v>
      </c>
      <c r="HA418" s="4">
        <f t="shared" ca="1" si="812"/>
        <v>0.47627843110687268</v>
      </c>
      <c r="HB418" s="4">
        <f t="shared" ca="1" si="812"/>
        <v>0.47627843110687268</v>
      </c>
      <c r="HC418" s="4">
        <f t="shared" ca="1" si="812"/>
        <v>0.47627843110687268</v>
      </c>
      <c r="HD418" s="4">
        <f t="shared" ca="1" si="812"/>
        <v>0.47627843110687268</v>
      </c>
      <c r="HE418" s="4">
        <f t="shared" ca="1" si="812"/>
        <v>0.47627843110687268</v>
      </c>
      <c r="HF418" s="4">
        <f t="shared" ca="1" si="812"/>
        <v>0.47627843110687268</v>
      </c>
      <c r="HG418" s="4">
        <f t="shared" ca="1" si="812"/>
        <v>0.47627843110687268</v>
      </c>
      <c r="HH418" s="4">
        <f t="shared" ca="1" si="812"/>
        <v>0.47627843110687268</v>
      </c>
      <c r="HI418" s="4">
        <f t="shared" ca="1" si="812"/>
        <v>0.47627843110687268</v>
      </c>
      <c r="HJ418" s="4">
        <f t="shared" ca="1" si="812"/>
        <v>0.47627843110687268</v>
      </c>
      <c r="HK418" s="4">
        <f t="shared" ca="1" si="812"/>
        <v>0.47627843110687268</v>
      </c>
      <c r="HL418" s="4">
        <f t="shared" ca="1" si="812"/>
        <v>0.47627843110687268</v>
      </c>
      <c r="HM418" s="4">
        <f t="shared" ca="1" si="812"/>
        <v>0.47627843110687268</v>
      </c>
      <c r="HN418" s="4">
        <f t="shared" ca="1" si="812"/>
        <v>0.47627843110687268</v>
      </c>
      <c r="HO418" s="4">
        <f t="shared" ca="1" si="812"/>
        <v>0.47627843110687268</v>
      </c>
      <c r="HP418" s="4">
        <f t="shared" ca="1" si="812"/>
        <v>0.47627843110687268</v>
      </c>
      <c r="HQ418" s="4">
        <f t="shared" ca="1" si="812"/>
        <v>0.47627843110687268</v>
      </c>
      <c r="HR418" s="4">
        <f t="shared" ca="1" si="812"/>
        <v>0.47627843110687268</v>
      </c>
      <c r="HS418" s="4">
        <f t="shared" ca="1" si="812"/>
        <v>0.47627843110687268</v>
      </c>
      <c r="HT418" s="4">
        <f t="shared" ca="1" si="812"/>
        <v>0.47627843110687268</v>
      </c>
      <c r="HU418" s="4">
        <f t="shared" ca="1" si="812"/>
        <v>0.47627843110687268</v>
      </c>
      <c r="HV418" s="4">
        <f t="shared" ca="1" si="812"/>
        <v>0.47627843110687268</v>
      </c>
      <c r="HW418" s="4">
        <f t="shared" ca="1" si="812"/>
        <v>0.47627843110687268</v>
      </c>
      <c r="HX418" s="4">
        <f t="shared" ca="1" si="812"/>
        <v>0.47627843110687268</v>
      </c>
      <c r="HY418" s="4">
        <f t="shared" ca="1" si="812"/>
        <v>0.47627843110687268</v>
      </c>
      <c r="HZ418" s="4">
        <f t="shared" ca="1" si="812"/>
        <v>0.47627843110687268</v>
      </c>
      <c r="IA418" s="4">
        <f t="shared" ca="1" si="812"/>
        <v>0.47627843110687268</v>
      </c>
      <c r="IB418" s="4">
        <f t="shared" ca="1" si="812"/>
        <v>0.47627843110687268</v>
      </c>
      <c r="IC418" s="4">
        <f t="shared" ca="1" si="812"/>
        <v>0.47627843110687268</v>
      </c>
      <c r="ID418" s="4">
        <f t="shared" ca="1" si="812"/>
        <v>0.47627843110687268</v>
      </c>
      <c r="IE418" s="4">
        <f t="shared" ca="1" si="812"/>
        <v>0.47627843110687268</v>
      </c>
      <c r="IF418" s="4">
        <f t="shared" ca="1" si="812"/>
        <v>0.47627843110687268</v>
      </c>
      <c r="IG418" s="4">
        <f t="shared" ca="1" si="812"/>
        <v>0.47627843110687268</v>
      </c>
      <c r="IH418" s="4">
        <f t="shared" ca="1" si="812"/>
        <v>0.47627843110687268</v>
      </c>
      <c r="II418" s="4">
        <f t="shared" ca="1" si="812"/>
        <v>0.47627843110687268</v>
      </c>
      <c r="IJ418" s="4">
        <f t="shared" ca="1" si="812"/>
        <v>0.47627843110687268</v>
      </c>
      <c r="IK418" s="4">
        <f t="shared" ca="1" si="812"/>
        <v>0.47627843110687268</v>
      </c>
      <c r="IL418" s="4">
        <f t="shared" ca="1" si="812"/>
        <v>0.47627843110687268</v>
      </c>
      <c r="IM418" s="4">
        <f t="shared" ca="1" si="812"/>
        <v>0.47627843110687268</v>
      </c>
      <c r="IN418" s="4">
        <f t="shared" ca="1" si="812"/>
        <v>0.47627843110687268</v>
      </c>
      <c r="IO418" s="4">
        <f t="shared" ca="1" si="812"/>
        <v>0.47627843110687268</v>
      </c>
      <c r="IP418" s="4">
        <f t="shared" ca="1" si="812"/>
        <v>0.47627843110687268</v>
      </c>
      <c r="IQ418" s="4">
        <f t="shared" ca="1" si="812"/>
        <v>0.47627843110687268</v>
      </c>
      <c r="IR418" s="4">
        <f t="shared" ca="1" si="812"/>
        <v>0.47627843110687268</v>
      </c>
      <c r="IS418" s="4">
        <f t="shared" ca="1" si="812"/>
        <v>0.47627843110687268</v>
      </c>
      <c r="IT418" s="4">
        <f t="shared" ca="1" si="812"/>
        <v>0.47627843110687268</v>
      </c>
      <c r="IU418" s="4">
        <f t="shared" ca="1" si="812"/>
        <v>0.47627843110687268</v>
      </c>
      <c r="IV418" s="4">
        <f t="shared" ca="1" si="812"/>
        <v>0.47627843110687268</v>
      </c>
    </row>
    <row r="419" spans="1:256" x14ac:dyDescent="0.15">
      <c r="A419" s="24" t="s">
        <v>120</v>
      </c>
      <c r="B419" s="2" t="s">
        <v>14</v>
      </c>
      <c r="C419" s="4"/>
      <c r="D419" s="4">
        <f t="shared" ref="D419:BO419" ca="1" si="813">MIN($C$78*D406,D$145-$K$125)</f>
        <v>0.48056684350643214</v>
      </c>
      <c r="E419" s="4">
        <f t="shared" ca="1" si="813"/>
        <v>0.47911919752911458</v>
      </c>
      <c r="F419" s="4">
        <f t="shared" ca="1" si="813"/>
        <v>0.47765669369851044</v>
      </c>
      <c r="G419" s="4">
        <f t="shared" ca="1" si="813"/>
        <v>0.47617917763232492</v>
      </c>
      <c r="H419" s="4">
        <f t="shared" ca="1" si="813"/>
        <v>0.47468649332232515</v>
      </c>
      <c r="I419" s="4">
        <f t="shared" ca="1" si="813"/>
        <v>0.47317848311710697</v>
      </c>
      <c r="J419" s="4">
        <f t="shared" ca="1" si="813"/>
        <v>0.47165498770468361</v>
      </c>
      <c r="K419" s="4">
        <f t="shared" ca="1" si="813"/>
        <v>0.47011584609489232</v>
      </c>
      <c r="L419" s="4">
        <f t="shared" ca="1" si="813"/>
        <v>0.46856089560161823</v>
      </c>
      <c r="M419" s="4">
        <f t="shared" ca="1" si="813"/>
        <v>0.46698997182483404</v>
      </c>
      <c r="N419" s="4">
        <f t="shared" ca="1" si="813"/>
        <v>0.46540290863245154</v>
      </c>
      <c r="O419" s="4">
        <f t="shared" ca="1" si="813"/>
        <v>0.4637995381419876</v>
      </c>
      <c r="P419" s="4">
        <f t="shared" ca="1" si="813"/>
        <v>0.46217969070203702</v>
      </c>
      <c r="Q419" s="4">
        <f t="shared" ca="1" si="813"/>
        <v>0.46054319487355472</v>
      </c>
      <c r="R419" s="4">
        <f t="shared" ca="1" si="813"/>
        <v>0.45888987741094517</v>
      </c>
      <c r="S419" s="4">
        <f t="shared" ca="1" si="813"/>
        <v>0.4572195632429531</v>
      </c>
      <c r="T419" s="4">
        <f t="shared" ca="1" si="813"/>
        <v>0.45553207545335955</v>
      </c>
      <c r="U419" s="4">
        <f t="shared" ca="1" si="813"/>
        <v>0.4538272352614765</v>
      </c>
      <c r="V419" s="4">
        <f t="shared" ca="1" si="813"/>
        <v>0.45210486200244077</v>
      </c>
      <c r="W419" s="4">
        <f t="shared" ca="1" si="813"/>
        <v>0.45036477310730388</v>
      </c>
      <c r="X419" s="4">
        <f t="shared" ca="1" si="813"/>
        <v>0.4486067840829176</v>
      </c>
      <c r="Y419" s="4">
        <f t="shared" ca="1" si="813"/>
        <v>0.44683070849160994</v>
      </c>
      <c r="Z419" s="4">
        <f t="shared" ca="1" si="813"/>
        <v>0.44503635793065488</v>
      </c>
      <c r="AA419" s="4">
        <f t="shared" ca="1" si="813"/>
        <v>0.44322354201152725</v>
      </c>
      <c r="AB419" s="4">
        <f t="shared" ca="1" si="813"/>
        <v>0.44139206833894684</v>
      </c>
      <c r="AC419" s="4">
        <f t="shared" ca="1" si="813"/>
        <v>0.43954174248970551</v>
      </c>
      <c r="AD419" s="4">
        <f t="shared" ca="1" si="813"/>
        <v>0.43767236799127723</v>
      </c>
      <c r="AE419" s="4">
        <f t="shared" ca="1" si="813"/>
        <v>0.43578374630020805</v>
      </c>
      <c r="AF419" s="4">
        <f t="shared" ca="1" si="813"/>
        <v>0.43387567678028538</v>
      </c>
      <c r="AG419" s="4">
        <f t="shared" ca="1" si="813"/>
        <v>0.43194795668048114</v>
      </c>
      <c r="AH419" s="4">
        <f t="shared" ca="1" si="813"/>
        <v>0.43000038111267169</v>
      </c>
      <c r="AI419" s="4">
        <f t="shared" ca="1" si="813"/>
        <v>0.42803274302912686</v>
      </c>
      <c r="AJ419" s="4">
        <f t="shared" ca="1" si="813"/>
        <v>0.42604454551235066</v>
      </c>
      <c r="AK419" s="4">
        <f t="shared" ca="1" si="813"/>
        <v>0.4240167293476706</v>
      </c>
      <c r="AL419" s="4">
        <f t="shared" ca="1" si="813"/>
        <v>0.39343606377905083</v>
      </c>
      <c r="AM419" s="4">
        <f t="shared" ca="1" si="813"/>
        <v>0.35847257997165516</v>
      </c>
      <c r="AN419" s="4">
        <f t="shared" ca="1" si="813"/>
        <v>0.31814750291079719</v>
      </c>
      <c r="AO419" s="4">
        <f t="shared" ca="1" si="813"/>
        <v>0.31308028211212574</v>
      </c>
      <c r="AP419" s="4">
        <f t="shared" ca="1" si="813"/>
        <v>0.31308028211212574</v>
      </c>
      <c r="AQ419" s="4">
        <f t="shared" ca="1" si="813"/>
        <v>0.31308028211212574</v>
      </c>
      <c r="AR419" s="4">
        <f t="shared" ca="1" si="813"/>
        <v>0.31308028211212574</v>
      </c>
      <c r="AS419" s="4">
        <f t="shared" ca="1" si="813"/>
        <v>0.31308028211212574</v>
      </c>
      <c r="AT419" s="4">
        <f t="shared" ca="1" si="813"/>
        <v>0.31308028211212574</v>
      </c>
      <c r="AU419" s="4">
        <f t="shared" ca="1" si="813"/>
        <v>0.31308028211212574</v>
      </c>
      <c r="AV419" s="4">
        <f t="shared" ca="1" si="813"/>
        <v>0.31308028211212574</v>
      </c>
      <c r="AW419" s="4">
        <f t="shared" ca="1" si="813"/>
        <v>0.31308028211212574</v>
      </c>
      <c r="AX419" s="4">
        <f t="shared" ca="1" si="813"/>
        <v>0.31308028211212574</v>
      </c>
      <c r="AY419" s="4">
        <f t="shared" ca="1" si="813"/>
        <v>0.31308028211212574</v>
      </c>
      <c r="AZ419" s="4">
        <f t="shared" ca="1" si="813"/>
        <v>0.31308028211212574</v>
      </c>
      <c r="BA419" s="4">
        <f t="shared" ca="1" si="813"/>
        <v>0.31308028211212574</v>
      </c>
      <c r="BB419" s="4">
        <f t="shared" ca="1" si="813"/>
        <v>0.31308028211212574</v>
      </c>
      <c r="BC419" s="4">
        <f t="shared" ca="1" si="813"/>
        <v>0.31308028211212574</v>
      </c>
      <c r="BD419" s="4">
        <f t="shared" ca="1" si="813"/>
        <v>0.31308028211212574</v>
      </c>
      <c r="BE419" s="4">
        <f t="shared" ca="1" si="813"/>
        <v>0.31308028211212574</v>
      </c>
      <c r="BF419" s="4">
        <f t="shared" ca="1" si="813"/>
        <v>0.31308028211212574</v>
      </c>
      <c r="BG419" s="4">
        <f t="shared" ca="1" si="813"/>
        <v>0.31308028211212574</v>
      </c>
      <c r="BH419" s="4">
        <f t="shared" ca="1" si="813"/>
        <v>0.31308028211212574</v>
      </c>
      <c r="BI419" s="4">
        <f t="shared" ca="1" si="813"/>
        <v>0.31308028211212574</v>
      </c>
      <c r="BJ419" s="4">
        <f t="shared" ca="1" si="813"/>
        <v>0.31308028211212574</v>
      </c>
      <c r="BK419" s="4">
        <f t="shared" ca="1" si="813"/>
        <v>0.31308028211212574</v>
      </c>
      <c r="BL419" s="4">
        <f t="shared" ca="1" si="813"/>
        <v>0.31308028211212574</v>
      </c>
      <c r="BM419" s="4">
        <f t="shared" ca="1" si="813"/>
        <v>0.31308028211212574</v>
      </c>
      <c r="BN419" s="4">
        <f t="shared" ca="1" si="813"/>
        <v>0.31308028211212574</v>
      </c>
      <c r="BO419" s="4">
        <f t="shared" ca="1" si="813"/>
        <v>0.31308028211212574</v>
      </c>
      <c r="BP419" s="4">
        <f t="shared" ref="BP419:EA419" ca="1" si="814">MIN($C$78*BP406,BP$145-$K$125)</f>
        <v>0.31308028211212574</v>
      </c>
      <c r="BQ419" s="4">
        <f t="shared" ca="1" si="814"/>
        <v>0.31308028211212574</v>
      </c>
      <c r="BR419" s="4">
        <f t="shared" ca="1" si="814"/>
        <v>0.31308028211212574</v>
      </c>
      <c r="BS419" s="4">
        <f t="shared" ca="1" si="814"/>
        <v>0.31308028211212574</v>
      </c>
      <c r="BT419" s="4">
        <f t="shared" ca="1" si="814"/>
        <v>0.31308028211212574</v>
      </c>
      <c r="BU419" s="4">
        <f t="shared" ca="1" si="814"/>
        <v>0.31308028211212574</v>
      </c>
      <c r="BV419" s="4">
        <f t="shared" ca="1" si="814"/>
        <v>0.31308028211212574</v>
      </c>
      <c r="BW419" s="4">
        <f t="shared" ca="1" si="814"/>
        <v>0.31308028211212574</v>
      </c>
      <c r="BX419" s="4">
        <f t="shared" ca="1" si="814"/>
        <v>0.31308028211212574</v>
      </c>
      <c r="BY419" s="4">
        <f t="shared" ca="1" si="814"/>
        <v>0.31308028211212574</v>
      </c>
      <c r="BZ419" s="4">
        <f t="shared" ca="1" si="814"/>
        <v>0.31308028211212574</v>
      </c>
      <c r="CA419" s="4">
        <f t="shared" ca="1" si="814"/>
        <v>0.31308028211212574</v>
      </c>
      <c r="CB419" s="4">
        <f t="shared" ca="1" si="814"/>
        <v>0.31308028211212574</v>
      </c>
      <c r="CC419" s="4">
        <f t="shared" ca="1" si="814"/>
        <v>0.31308028211212574</v>
      </c>
      <c r="CD419" s="4">
        <f t="shared" ca="1" si="814"/>
        <v>0.31308028211212574</v>
      </c>
      <c r="CE419" s="4">
        <f t="shared" ca="1" si="814"/>
        <v>0.31308028211212574</v>
      </c>
      <c r="CF419" s="4">
        <f t="shared" ca="1" si="814"/>
        <v>0.31308028211212574</v>
      </c>
      <c r="CG419" s="4">
        <f t="shared" ca="1" si="814"/>
        <v>0.31308028211212574</v>
      </c>
      <c r="CH419" s="4">
        <f t="shared" ca="1" si="814"/>
        <v>0.31308028211212574</v>
      </c>
      <c r="CI419" s="4">
        <f t="shared" ca="1" si="814"/>
        <v>0.31308028211212574</v>
      </c>
      <c r="CJ419" s="4">
        <f t="shared" ca="1" si="814"/>
        <v>0.31308028211212574</v>
      </c>
      <c r="CK419" s="4">
        <f t="shared" ca="1" si="814"/>
        <v>0.31308028211212574</v>
      </c>
      <c r="CL419" s="4">
        <f t="shared" ca="1" si="814"/>
        <v>0.31308028211212574</v>
      </c>
      <c r="CM419" s="4">
        <f t="shared" ca="1" si="814"/>
        <v>0.31308028211212574</v>
      </c>
      <c r="CN419" s="4">
        <f t="shared" ca="1" si="814"/>
        <v>0.31308028211212574</v>
      </c>
      <c r="CO419" s="4">
        <f t="shared" ca="1" si="814"/>
        <v>0.31308028211212574</v>
      </c>
      <c r="CP419" s="4">
        <f t="shared" ca="1" si="814"/>
        <v>0.31308028211212574</v>
      </c>
      <c r="CQ419" s="4">
        <f t="shared" ca="1" si="814"/>
        <v>0.31308028211212574</v>
      </c>
      <c r="CR419" s="4">
        <f t="shared" ca="1" si="814"/>
        <v>0.31308028211212574</v>
      </c>
      <c r="CS419" s="4">
        <f t="shared" ca="1" si="814"/>
        <v>0.31308028211212574</v>
      </c>
      <c r="CT419" s="4">
        <f t="shared" ca="1" si="814"/>
        <v>0.31308028211212574</v>
      </c>
      <c r="CU419" s="4">
        <f t="shared" ca="1" si="814"/>
        <v>0.31308028211212574</v>
      </c>
      <c r="CV419" s="4">
        <f t="shared" ca="1" si="814"/>
        <v>0.31308028211212574</v>
      </c>
      <c r="CW419" s="4">
        <f t="shared" ca="1" si="814"/>
        <v>0.31308028211212574</v>
      </c>
      <c r="CX419" s="4">
        <f t="shared" ca="1" si="814"/>
        <v>0.31308028211212574</v>
      </c>
      <c r="CY419" s="4">
        <f t="shared" ca="1" si="814"/>
        <v>0.31308028211212574</v>
      </c>
      <c r="CZ419" s="4">
        <f t="shared" ca="1" si="814"/>
        <v>0.31308028211212574</v>
      </c>
      <c r="DA419" s="4">
        <f t="shared" ca="1" si="814"/>
        <v>0.31308028211212574</v>
      </c>
      <c r="DB419" s="4">
        <f t="shared" ca="1" si="814"/>
        <v>0.31308028211212574</v>
      </c>
      <c r="DC419" s="4">
        <f t="shared" ca="1" si="814"/>
        <v>0.31308028211212574</v>
      </c>
      <c r="DD419" s="4">
        <f t="shared" ca="1" si="814"/>
        <v>0.31308028211212574</v>
      </c>
      <c r="DE419" s="4">
        <f t="shared" ca="1" si="814"/>
        <v>0.31308028211212574</v>
      </c>
      <c r="DF419" s="4">
        <f t="shared" ca="1" si="814"/>
        <v>0.31308028211212574</v>
      </c>
      <c r="DG419" s="4">
        <f t="shared" ca="1" si="814"/>
        <v>0.31308028211212574</v>
      </c>
      <c r="DH419" s="4">
        <f t="shared" ca="1" si="814"/>
        <v>0.31308028211212574</v>
      </c>
      <c r="DI419" s="4">
        <f t="shared" ca="1" si="814"/>
        <v>0.31308028211212574</v>
      </c>
      <c r="DJ419" s="4">
        <f t="shared" ca="1" si="814"/>
        <v>0.31308028211212574</v>
      </c>
      <c r="DK419" s="4">
        <f t="shared" ca="1" si="814"/>
        <v>0.31308028211212574</v>
      </c>
      <c r="DL419" s="4">
        <f t="shared" ca="1" si="814"/>
        <v>0.31308028211212574</v>
      </c>
      <c r="DM419" s="4">
        <f t="shared" ca="1" si="814"/>
        <v>0.31308028211212574</v>
      </c>
      <c r="DN419" s="4">
        <f t="shared" ca="1" si="814"/>
        <v>0.31308028211212574</v>
      </c>
      <c r="DO419" s="4">
        <f t="shared" ca="1" si="814"/>
        <v>0.31308028211212574</v>
      </c>
      <c r="DP419" s="4">
        <f t="shared" ca="1" si="814"/>
        <v>0.31308028211212574</v>
      </c>
      <c r="DQ419" s="4">
        <f t="shared" ca="1" si="814"/>
        <v>0.31308028211212574</v>
      </c>
      <c r="DR419" s="4">
        <f t="shared" ca="1" si="814"/>
        <v>0.31308028211212574</v>
      </c>
      <c r="DS419" s="4">
        <f t="shared" ca="1" si="814"/>
        <v>0.31308028211212574</v>
      </c>
      <c r="DT419" s="4">
        <f t="shared" ca="1" si="814"/>
        <v>0.31308028211212574</v>
      </c>
      <c r="DU419" s="4">
        <f t="shared" ca="1" si="814"/>
        <v>0.31308028211212574</v>
      </c>
      <c r="DV419" s="4">
        <f t="shared" ca="1" si="814"/>
        <v>0.31308028211212574</v>
      </c>
      <c r="DW419" s="4">
        <f t="shared" ca="1" si="814"/>
        <v>0.31308028211212574</v>
      </c>
      <c r="DX419" s="4">
        <f t="shared" ca="1" si="814"/>
        <v>0.31308028211212574</v>
      </c>
      <c r="DY419" s="4">
        <f t="shared" ca="1" si="814"/>
        <v>0.31308028211212574</v>
      </c>
      <c r="DZ419" s="4">
        <f t="shared" ca="1" si="814"/>
        <v>0.31308028211212574</v>
      </c>
      <c r="EA419" s="4">
        <f t="shared" ca="1" si="814"/>
        <v>0.31308028211212574</v>
      </c>
      <c r="EB419" s="4">
        <f t="shared" ref="EB419:GM419" ca="1" si="815">MIN($C$78*EB406,EB$145-$K$125)</f>
        <v>0.31308028211212574</v>
      </c>
      <c r="EC419" s="4">
        <f t="shared" ca="1" si="815"/>
        <v>0.31308028211212574</v>
      </c>
      <c r="ED419" s="4">
        <f t="shared" ca="1" si="815"/>
        <v>0.31308028211212574</v>
      </c>
      <c r="EE419" s="4">
        <f t="shared" ca="1" si="815"/>
        <v>0.31308028211212574</v>
      </c>
      <c r="EF419" s="4">
        <f t="shared" ca="1" si="815"/>
        <v>0.31308028211212574</v>
      </c>
      <c r="EG419" s="4">
        <f t="shared" ca="1" si="815"/>
        <v>0.31308028211212574</v>
      </c>
      <c r="EH419" s="4">
        <f t="shared" ca="1" si="815"/>
        <v>0.31308028211212574</v>
      </c>
      <c r="EI419" s="4">
        <f t="shared" ca="1" si="815"/>
        <v>0.31308028211212574</v>
      </c>
      <c r="EJ419" s="4">
        <f t="shared" ca="1" si="815"/>
        <v>0.31308028211212574</v>
      </c>
      <c r="EK419" s="4">
        <f t="shared" ca="1" si="815"/>
        <v>0.31308028211212574</v>
      </c>
      <c r="EL419" s="4">
        <f t="shared" ca="1" si="815"/>
        <v>0.31308028211212574</v>
      </c>
      <c r="EM419" s="4">
        <f t="shared" ca="1" si="815"/>
        <v>0.31308028211212574</v>
      </c>
      <c r="EN419" s="4">
        <f t="shared" ca="1" si="815"/>
        <v>0.31308028211212574</v>
      </c>
      <c r="EO419" s="4">
        <f t="shared" ca="1" si="815"/>
        <v>0.31308028211212574</v>
      </c>
      <c r="EP419" s="4">
        <f t="shared" ca="1" si="815"/>
        <v>0.31308028211212574</v>
      </c>
      <c r="EQ419" s="4">
        <f t="shared" ca="1" si="815"/>
        <v>0.31308028211212574</v>
      </c>
      <c r="ER419" s="4">
        <f t="shared" ca="1" si="815"/>
        <v>0.31308028211212574</v>
      </c>
      <c r="ES419" s="4">
        <f t="shared" ca="1" si="815"/>
        <v>0.31308028211212574</v>
      </c>
      <c r="ET419" s="4">
        <f t="shared" ca="1" si="815"/>
        <v>0.31308028211212574</v>
      </c>
      <c r="EU419" s="4">
        <f t="shared" ca="1" si="815"/>
        <v>0.31308028211212574</v>
      </c>
      <c r="EV419" s="4">
        <f t="shared" ca="1" si="815"/>
        <v>0.31308028211212574</v>
      </c>
      <c r="EW419" s="4">
        <f t="shared" ca="1" si="815"/>
        <v>0.31308028211212574</v>
      </c>
      <c r="EX419" s="4">
        <f t="shared" ca="1" si="815"/>
        <v>0.31308028211212574</v>
      </c>
      <c r="EY419" s="4">
        <f t="shared" ca="1" si="815"/>
        <v>0.31308028211212574</v>
      </c>
      <c r="EZ419" s="4">
        <f t="shared" ca="1" si="815"/>
        <v>0.31308028211212574</v>
      </c>
      <c r="FA419" s="4">
        <f t="shared" ca="1" si="815"/>
        <v>0.31308028211212574</v>
      </c>
      <c r="FB419" s="4">
        <f t="shared" ca="1" si="815"/>
        <v>0.31308028211212574</v>
      </c>
      <c r="FC419" s="4">
        <f t="shared" ca="1" si="815"/>
        <v>0.31308028211212574</v>
      </c>
      <c r="FD419" s="4">
        <f t="shared" ca="1" si="815"/>
        <v>0.31308028211212574</v>
      </c>
      <c r="FE419" s="4">
        <f t="shared" ca="1" si="815"/>
        <v>0.31308028211212574</v>
      </c>
      <c r="FF419" s="4">
        <f t="shared" ca="1" si="815"/>
        <v>0.31308028211212574</v>
      </c>
      <c r="FG419" s="4">
        <f t="shared" ca="1" si="815"/>
        <v>0.31308028211212574</v>
      </c>
      <c r="FH419" s="4">
        <f t="shared" ca="1" si="815"/>
        <v>0.31308028211212574</v>
      </c>
      <c r="FI419" s="4">
        <f t="shared" ca="1" si="815"/>
        <v>0.31308028211212574</v>
      </c>
      <c r="FJ419" s="4">
        <f t="shared" ca="1" si="815"/>
        <v>0.31308028211212574</v>
      </c>
      <c r="FK419" s="4">
        <f t="shared" ca="1" si="815"/>
        <v>0.31308028211212574</v>
      </c>
      <c r="FL419" s="4">
        <f t="shared" ca="1" si="815"/>
        <v>0.31308028211212574</v>
      </c>
      <c r="FM419" s="4">
        <f t="shared" ca="1" si="815"/>
        <v>0.31308028211212574</v>
      </c>
      <c r="FN419" s="4">
        <f t="shared" ca="1" si="815"/>
        <v>0.31308028211212574</v>
      </c>
      <c r="FO419" s="4">
        <f t="shared" ca="1" si="815"/>
        <v>0.31308028211212574</v>
      </c>
      <c r="FP419" s="4">
        <f t="shared" ca="1" si="815"/>
        <v>0.31308028211212574</v>
      </c>
      <c r="FQ419" s="4">
        <f t="shared" ca="1" si="815"/>
        <v>0.31308028211212574</v>
      </c>
      <c r="FR419" s="4">
        <f t="shared" ca="1" si="815"/>
        <v>0.31308028211212574</v>
      </c>
      <c r="FS419" s="4">
        <f t="shared" ca="1" si="815"/>
        <v>0.31308028211212574</v>
      </c>
      <c r="FT419" s="4">
        <f t="shared" ca="1" si="815"/>
        <v>0.31308028211212574</v>
      </c>
      <c r="FU419" s="4">
        <f t="shared" ca="1" si="815"/>
        <v>0.31308028211212574</v>
      </c>
      <c r="FV419" s="4">
        <f t="shared" ca="1" si="815"/>
        <v>0.31308028211212574</v>
      </c>
      <c r="FW419" s="4">
        <f t="shared" ca="1" si="815"/>
        <v>0.31308028211212574</v>
      </c>
      <c r="FX419" s="4">
        <f t="shared" ca="1" si="815"/>
        <v>0.31308028211212574</v>
      </c>
      <c r="FY419" s="4">
        <f t="shared" ca="1" si="815"/>
        <v>0.31308028211212574</v>
      </c>
      <c r="FZ419" s="4">
        <f t="shared" ca="1" si="815"/>
        <v>0.31308028211212574</v>
      </c>
      <c r="GA419" s="4">
        <f t="shared" ca="1" si="815"/>
        <v>0.31308028211212574</v>
      </c>
      <c r="GB419" s="4">
        <f t="shared" ca="1" si="815"/>
        <v>0.31308028211212574</v>
      </c>
      <c r="GC419" s="4">
        <f t="shared" ca="1" si="815"/>
        <v>0.31308028211212574</v>
      </c>
      <c r="GD419" s="4">
        <f t="shared" ca="1" si="815"/>
        <v>0.31308028211212574</v>
      </c>
      <c r="GE419" s="4">
        <f t="shared" ca="1" si="815"/>
        <v>0.31308028211212574</v>
      </c>
      <c r="GF419" s="4">
        <f t="shared" ca="1" si="815"/>
        <v>0.31308028211212574</v>
      </c>
      <c r="GG419" s="4">
        <f t="shared" ca="1" si="815"/>
        <v>0.31308028211212574</v>
      </c>
      <c r="GH419" s="4">
        <f t="shared" ca="1" si="815"/>
        <v>0.31308028211212574</v>
      </c>
      <c r="GI419" s="4">
        <f t="shared" ca="1" si="815"/>
        <v>0.31308028211212574</v>
      </c>
      <c r="GJ419" s="4">
        <f t="shared" ca="1" si="815"/>
        <v>0.31308028211212574</v>
      </c>
      <c r="GK419" s="4">
        <f t="shared" ca="1" si="815"/>
        <v>0.31308028211212574</v>
      </c>
      <c r="GL419" s="4">
        <f t="shared" ca="1" si="815"/>
        <v>0.31308028211212574</v>
      </c>
      <c r="GM419" s="4">
        <f t="shared" ca="1" si="815"/>
        <v>0.31308028211212574</v>
      </c>
      <c r="GN419" s="4">
        <f t="shared" ref="GN419:IV419" ca="1" si="816">MIN($C$78*GN406,GN$145-$K$125)</f>
        <v>0.31308028211212574</v>
      </c>
      <c r="GO419" s="4">
        <f t="shared" ca="1" si="816"/>
        <v>0.31308028211212574</v>
      </c>
      <c r="GP419" s="4">
        <f t="shared" ca="1" si="816"/>
        <v>0.31308028211212574</v>
      </c>
      <c r="GQ419" s="4">
        <f t="shared" ca="1" si="816"/>
        <v>0.31308028211212574</v>
      </c>
      <c r="GR419" s="4">
        <f t="shared" ca="1" si="816"/>
        <v>0.31308028211212574</v>
      </c>
      <c r="GS419" s="4">
        <f t="shared" ca="1" si="816"/>
        <v>0.31308028211212574</v>
      </c>
      <c r="GT419" s="4">
        <f t="shared" ca="1" si="816"/>
        <v>0.31308028211212574</v>
      </c>
      <c r="GU419" s="4">
        <f t="shared" ca="1" si="816"/>
        <v>0.31308028211212574</v>
      </c>
      <c r="GV419" s="4">
        <f t="shared" ca="1" si="816"/>
        <v>0.31308028211212574</v>
      </c>
      <c r="GW419" s="4">
        <f t="shared" ca="1" si="816"/>
        <v>0.31308028211212574</v>
      </c>
      <c r="GX419" s="4">
        <f t="shared" ca="1" si="816"/>
        <v>0.31308028211212574</v>
      </c>
      <c r="GY419" s="4">
        <f t="shared" ca="1" si="816"/>
        <v>0.31308028211212574</v>
      </c>
      <c r="GZ419" s="4">
        <f t="shared" ca="1" si="816"/>
        <v>0.31308028211212574</v>
      </c>
      <c r="HA419" s="4">
        <f t="shared" ca="1" si="816"/>
        <v>0.31308028211212574</v>
      </c>
      <c r="HB419" s="4">
        <f t="shared" ca="1" si="816"/>
        <v>0.31308028211212574</v>
      </c>
      <c r="HC419" s="4">
        <f t="shared" ca="1" si="816"/>
        <v>0.31308028211212574</v>
      </c>
      <c r="HD419" s="4">
        <f t="shared" ca="1" si="816"/>
        <v>0.31308028211212574</v>
      </c>
      <c r="HE419" s="4">
        <f t="shared" ca="1" si="816"/>
        <v>0.31308028211212574</v>
      </c>
      <c r="HF419" s="4">
        <f t="shared" ca="1" si="816"/>
        <v>0.31308028211212574</v>
      </c>
      <c r="HG419" s="4">
        <f t="shared" ca="1" si="816"/>
        <v>0.31308028211212574</v>
      </c>
      <c r="HH419" s="4">
        <f t="shared" ca="1" si="816"/>
        <v>0.31308028211212574</v>
      </c>
      <c r="HI419" s="4">
        <f t="shared" ca="1" si="816"/>
        <v>0.31308028211212574</v>
      </c>
      <c r="HJ419" s="4">
        <f t="shared" ca="1" si="816"/>
        <v>0.31308028211212574</v>
      </c>
      <c r="HK419" s="4">
        <f t="shared" ca="1" si="816"/>
        <v>0.31308028211212574</v>
      </c>
      <c r="HL419" s="4">
        <f t="shared" ca="1" si="816"/>
        <v>0.31308028211212574</v>
      </c>
      <c r="HM419" s="4">
        <f t="shared" ca="1" si="816"/>
        <v>0.31308028211212574</v>
      </c>
      <c r="HN419" s="4">
        <f t="shared" ca="1" si="816"/>
        <v>0.31308028211212574</v>
      </c>
      <c r="HO419" s="4">
        <f t="shared" ca="1" si="816"/>
        <v>0.31308028211212574</v>
      </c>
      <c r="HP419" s="4">
        <f t="shared" ca="1" si="816"/>
        <v>0.31308028211212574</v>
      </c>
      <c r="HQ419" s="4">
        <f t="shared" ca="1" si="816"/>
        <v>0.31308028211212574</v>
      </c>
      <c r="HR419" s="4">
        <f t="shared" ca="1" si="816"/>
        <v>0.31308028211212574</v>
      </c>
      <c r="HS419" s="4">
        <f t="shared" ca="1" si="816"/>
        <v>0.31308028211212574</v>
      </c>
      <c r="HT419" s="4">
        <f t="shared" ca="1" si="816"/>
        <v>0.31308028211212574</v>
      </c>
      <c r="HU419" s="4">
        <f t="shared" ca="1" si="816"/>
        <v>0.31308028211212574</v>
      </c>
      <c r="HV419" s="4">
        <f t="shared" ca="1" si="816"/>
        <v>0.31308028211212574</v>
      </c>
      <c r="HW419" s="4">
        <f t="shared" ca="1" si="816"/>
        <v>0.31308028211212574</v>
      </c>
      <c r="HX419" s="4">
        <f t="shared" ca="1" si="816"/>
        <v>0.31308028211212574</v>
      </c>
      <c r="HY419" s="4">
        <f t="shared" ca="1" si="816"/>
        <v>0.31308028211212574</v>
      </c>
      <c r="HZ419" s="4">
        <f t="shared" ca="1" si="816"/>
        <v>0.31308028211212574</v>
      </c>
      <c r="IA419" s="4">
        <f t="shared" ca="1" si="816"/>
        <v>0.31308028211212574</v>
      </c>
      <c r="IB419" s="4">
        <f t="shared" ca="1" si="816"/>
        <v>0.31308028211212574</v>
      </c>
      <c r="IC419" s="4">
        <f t="shared" ca="1" si="816"/>
        <v>0.31308028211212574</v>
      </c>
      <c r="ID419" s="4">
        <f t="shared" ca="1" si="816"/>
        <v>0.31308028211212574</v>
      </c>
      <c r="IE419" s="4">
        <f t="shared" ca="1" si="816"/>
        <v>0.31308028211212574</v>
      </c>
      <c r="IF419" s="4">
        <f t="shared" ca="1" si="816"/>
        <v>0.31308028211212574</v>
      </c>
      <c r="IG419" s="4">
        <f t="shared" ca="1" si="816"/>
        <v>0.31308028211212574</v>
      </c>
      <c r="IH419" s="4">
        <f t="shared" ca="1" si="816"/>
        <v>0.31308028211212574</v>
      </c>
      <c r="II419" s="4">
        <f t="shared" ca="1" si="816"/>
        <v>0.31308028211212574</v>
      </c>
      <c r="IJ419" s="4">
        <f t="shared" ca="1" si="816"/>
        <v>0.31308028211212574</v>
      </c>
      <c r="IK419" s="4">
        <f t="shared" ca="1" si="816"/>
        <v>0.31308028211212574</v>
      </c>
      <c r="IL419" s="4">
        <f t="shared" ca="1" si="816"/>
        <v>0.31308028211212574</v>
      </c>
      <c r="IM419" s="4">
        <f t="shared" ca="1" si="816"/>
        <v>0.31308028211212574</v>
      </c>
      <c r="IN419" s="4">
        <f t="shared" ca="1" si="816"/>
        <v>0.31308028211212574</v>
      </c>
      <c r="IO419" s="4">
        <f t="shared" ca="1" si="816"/>
        <v>0.31308028211212574</v>
      </c>
      <c r="IP419" s="4">
        <f t="shared" ca="1" si="816"/>
        <v>0.31308028211212574</v>
      </c>
      <c r="IQ419" s="4">
        <f t="shared" ca="1" si="816"/>
        <v>0.31308028211212574</v>
      </c>
      <c r="IR419" s="4">
        <f t="shared" ca="1" si="816"/>
        <v>0.31308028211212574</v>
      </c>
      <c r="IS419" s="4">
        <f t="shared" ca="1" si="816"/>
        <v>0.31308028211212574</v>
      </c>
      <c r="IT419" s="4">
        <f t="shared" ca="1" si="816"/>
        <v>0.31308028211212574</v>
      </c>
      <c r="IU419" s="4">
        <f t="shared" ca="1" si="816"/>
        <v>0.31308028211212574</v>
      </c>
      <c r="IV419" s="4">
        <f t="shared" ca="1" si="816"/>
        <v>0.31308028211212574</v>
      </c>
    </row>
    <row r="420" spans="1:256" x14ac:dyDescent="0.15">
      <c r="A420" s="24" t="s">
        <v>121</v>
      </c>
      <c r="B420" s="2" t="s">
        <v>14</v>
      </c>
      <c r="C420" s="4"/>
      <c r="D420" s="4">
        <f t="shared" ref="D420:BO420" ca="1" si="817">MIN($C$78*D407,D$145-$K$125)</f>
        <v>0</v>
      </c>
      <c r="E420" s="4">
        <f t="shared" ca="1" si="817"/>
        <v>0</v>
      </c>
      <c r="F420" s="4">
        <f t="shared" ca="1" si="817"/>
        <v>0</v>
      </c>
      <c r="G420" s="4">
        <f t="shared" ca="1" si="817"/>
        <v>0</v>
      </c>
      <c r="H420" s="4">
        <f t="shared" ca="1" si="817"/>
        <v>0</v>
      </c>
      <c r="I420" s="4">
        <f t="shared" ca="1" si="817"/>
        <v>0</v>
      </c>
      <c r="J420" s="4">
        <f t="shared" ca="1" si="817"/>
        <v>0</v>
      </c>
      <c r="K420" s="4">
        <f t="shared" ca="1" si="817"/>
        <v>0</v>
      </c>
      <c r="L420" s="4">
        <f t="shared" ca="1" si="817"/>
        <v>0</v>
      </c>
      <c r="M420" s="4">
        <f t="shared" ca="1" si="817"/>
        <v>0</v>
      </c>
      <c r="N420" s="4">
        <f t="shared" ca="1" si="817"/>
        <v>0</v>
      </c>
      <c r="O420" s="4">
        <f t="shared" ca="1" si="817"/>
        <v>0</v>
      </c>
      <c r="P420" s="4">
        <f t="shared" ca="1" si="817"/>
        <v>0</v>
      </c>
      <c r="Q420" s="4">
        <f t="shared" ca="1" si="817"/>
        <v>0</v>
      </c>
      <c r="R420" s="4">
        <f t="shared" ca="1" si="817"/>
        <v>0</v>
      </c>
      <c r="S420" s="4">
        <f t="shared" ca="1" si="817"/>
        <v>0</v>
      </c>
      <c r="T420" s="4">
        <f t="shared" ca="1" si="817"/>
        <v>0</v>
      </c>
      <c r="U420" s="4">
        <f t="shared" ca="1" si="817"/>
        <v>0</v>
      </c>
      <c r="V420" s="4">
        <f t="shared" ca="1" si="817"/>
        <v>0</v>
      </c>
      <c r="W420" s="4">
        <f t="shared" ca="1" si="817"/>
        <v>0</v>
      </c>
      <c r="X420" s="4">
        <f t="shared" ca="1" si="817"/>
        <v>0</v>
      </c>
      <c r="Y420" s="4">
        <f t="shared" ca="1" si="817"/>
        <v>0</v>
      </c>
      <c r="Z420" s="4">
        <f t="shared" ca="1" si="817"/>
        <v>0</v>
      </c>
      <c r="AA420" s="4">
        <f t="shared" ca="1" si="817"/>
        <v>0</v>
      </c>
      <c r="AB420" s="4">
        <f t="shared" ca="1" si="817"/>
        <v>0</v>
      </c>
      <c r="AC420" s="4">
        <f t="shared" ca="1" si="817"/>
        <v>0</v>
      </c>
      <c r="AD420" s="4">
        <f t="shared" ca="1" si="817"/>
        <v>0</v>
      </c>
      <c r="AE420" s="4">
        <f t="shared" ca="1" si="817"/>
        <v>0</v>
      </c>
      <c r="AF420" s="4">
        <f t="shared" ca="1" si="817"/>
        <v>0</v>
      </c>
      <c r="AG420" s="4">
        <f t="shared" ca="1" si="817"/>
        <v>0</v>
      </c>
      <c r="AH420" s="4">
        <f t="shared" ca="1" si="817"/>
        <v>0</v>
      </c>
      <c r="AI420" s="4">
        <f t="shared" ca="1" si="817"/>
        <v>0</v>
      </c>
      <c r="AJ420" s="4">
        <f t="shared" ca="1" si="817"/>
        <v>0</v>
      </c>
      <c r="AK420" s="4">
        <f t="shared" ca="1" si="817"/>
        <v>0</v>
      </c>
      <c r="AL420" s="4">
        <f t="shared" ca="1" si="817"/>
        <v>0</v>
      </c>
      <c r="AM420" s="4">
        <f t="shared" ca="1" si="817"/>
        <v>0</v>
      </c>
      <c r="AN420" s="4">
        <f t="shared" ca="1" si="817"/>
        <v>0</v>
      </c>
      <c r="AO420" s="4">
        <f t="shared" ca="1" si="817"/>
        <v>0</v>
      </c>
      <c r="AP420" s="4">
        <f t="shared" ca="1" si="817"/>
        <v>0</v>
      </c>
      <c r="AQ420" s="4">
        <f t="shared" ca="1" si="817"/>
        <v>0</v>
      </c>
      <c r="AR420" s="4">
        <f t="shared" ca="1" si="817"/>
        <v>0</v>
      </c>
      <c r="AS420" s="4">
        <f t="shared" ca="1" si="817"/>
        <v>0</v>
      </c>
      <c r="AT420" s="4">
        <f t="shared" ca="1" si="817"/>
        <v>0</v>
      </c>
      <c r="AU420" s="4">
        <f t="shared" ca="1" si="817"/>
        <v>0</v>
      </c>
      <c r="AV420" s="4">
        <f t="shared" ca="1" si="817"/>
        <v>0</v>
      </c>
      <c r="AW420" s="4">
        <f t="shared" ca="1" si="817"/>
        <v>0</v>
      </c>
      <c r="AX420" s="4">
        <f t="shared" ca="1" si="817"/>
        <v>0</v>
      </c>
      <c r="AY420" s="4">
        <f t="shared" ca="1" si="817"/>
        <v>0</v>
      </c>
      <c r="AZ420" s="4">
        <f t="shared" ca="1" si="817"/>
        <v>0</v>
      </c>
      <c r="BA420" s="4">
        <f t="shared" ca="1" si="817"/>
        <v>0</v>
      </c>
      <c r="BB420" s="4">
        <f t="shared" ca="1" si="817"/>
        <v>0</v>
      </c>
      <c r="BC420" s="4">
        <f t="shared" ca="1" si="817"/>
        <v>0</v>
      </c>
      <c r="BD420" s="4">
        <f t="shared" ca="1" si="817"/>
        <v>0</v>
      </c>
      <c r="BE420" s="4">
        <f t="shared" ca="1" si="817"/>
        <v>0</v>
      </c>
      <c r="BF420" s="4">
        <f t="shared" ca="1" si="817"/>
        <v>0</v>
      </c>
      <c r="BG420" s="4">
        <f t="shared" ca="1" si="817"/>
        <v>0</v>
      </c>
      <c r="BH420" s="4">
        <f t="shared" ca="1" si="817"/>
        <v>0</v>
      </c>
      <c r="BI420" s="4">
        <f t="shared" ca="1" si="817"/>
        <v>0</v>
      </c>
      <c r="BJ420" s="4">
        <f t="shared" ca="1" si="817"/>
        <v>0</v>
      </c>
      <c r="BK420" s="4">
        <f t="shared" ca="1" si="817"/>
        <v>0</v>
      </c>
      <c r="BL420" s="4">
        <f t="shared" ca="1" si="817"/>
        <v>0</v>
      </c>
      <c r="BM420" s="4">
        <f t="shared" ca="1" si="817"/>
        <v>0</v>
      </c>
      <c r="BN420" s="4">
        <f t="shared" ca="1" si="817"/>
        <v>0</v>
      </c>
      <c r="BO420" s="4">
        <f t="shared" ca="1" si="817"/>
        <v>0</v>
      </c>
      <c r="BP420" s="4">
        <f t="shared" ref="BP420:EA420" ca="1" si="818">MIN($C$78*BP407,BP$145-$K$125)</f>
        <v>0</v>
      </c>
      <c r="BQ420" s="4">
        <f t="shared" ca="1" si="818"/>
        <v>0</v>
      </c>
      <c r="BR420" s="4">
        <f t="shared" ca="1" si="818"/>
        <v>0</v>
      </c>
      <c r="BS420" s="4">
        <f t="shared" ca="1" si="818"/>
        <v>0</v>
      </c>
      <c r="BT420" s="4">
        <f t="shared" ca="1" si="818"/>
        <v>0</v>
      </c>
      <c r="BU420" s="4">
        <f t="shared" ca="1" si="818"/>
        <v>0</v>
      </c>
      <c r="BV420" s="4">
        <f t="shared" ca="1" si="818"/>
        <v>0</v>
      </c>
      <c r="BW420" s="4">
        <f t="shared" ca="1" si="818"/>
        <v>0</v>
      </c>
      <c r="BX420" s="4">
        <f t="shared" ca="1" si="818"/>
        <v>0</v>
      </c>
      <c r="BY420" s="4">
        <f t="shared" ca="1" si="818"/>
        <v>0</v>
      </c>
      <c r="BZ420" s="4">
        <f t="shared" ca="1" si="818"/>
        <v>0</v>
      </c>
      <c r="CA420" s="4">
        <f t="shared" ca="1" si="818"/>
        <v>0</v>
      </c>
      <c r="CB420" s="4">
        <f t="shared" ca="1" si="818"/>
        <v>0</v>
      </c>
      <c r="CC420" s="4">
        <f t="shared" ca="1" si="818"/>
        <v>0</v>
      </c>
      <c r="CD420" s="4">
        <f t="shared" ca="1" si="818"/>
        <v>0</v>
      </c>
      <c r="CE420" s="4">
        <f t="shared" ca="1" si="818"/>
        <v>0</v>
      </c>
      <c r="CF420" s="4">
        <f t="shared" ca="1" si="818"/>
        <v>0</v>
      </c>
      <c r="CG420" s="4">
        <f t="shared" ca="1" si="818"/>
        <v>0</v>
      </c>
      <c r="CH420" s="4">
        <f t="shared" ca="1" si="818"/>
        <v>0</v>
      </c>
      <c r="CI420" s="4">
        <f t="shared" ca="1" si="818"/>
        <v>0</v>
      </c>
      <c r="CJ420" s="4">
        <f t="shared" ca="1" si="818"/>
        <v>0</v>
      </c>
      <c r="CK420" s="4">
        <f t="shared" ca="1" si="818"/>
        <v>0</v>
      </c>
      <c r="CL420" s="4">
        <f t="shared" ca="1" si="818"/>
        <v>0</v>
      </c>
      <c r="CM420" s="4">
        <f t="shared" ca="1" si="818"/>
        <v>0</v>
      </c>
      <c r="CN420" s="4">
        <f t="shared" ca="1" si="818"/>
        <v>0</v>
      </c>
      <c r="CO420" s="4">
        <f t="shared" ca="1" si="818"/>
        <v>0</v>
      </c>
      <c r="CP420" s="4">
        <f t="shared" ca="1" si="818"/>
        <v>0</v>
      </c>
      <c r="CQ420" s="4">
        <f t="shared" ca="1" si="818"/>
        <v>0</v>
      </c>
      <c r="CR420" s="4">
        <f t="shared" ca="1" si="818"/>
        <v>0</v>
      </c>
      <c r="CS420" s="4">
        <f t="shared" ca="1" si="818"/>
        <v>0</v>
      </c>
      <c r="CT420" s="4">
        <f t="shared" ca="1" si="818"/>
        <v>0</v>
      </c>
      <c r="CU420" s="4">
        <f t="shared" ca="1" si="818"/>
        <v>0</v>
      </c>
      <c r="CV420" s="4">
        <f t="shared" ca="1" si="818"/>
        <v>0</v>
      </c>
      <c r="CW420" s="4">
        <f t="shared" ca="1" si="818"/>
        <v>0</v>
      </c>
      <c r="CX420" s="4">
        <f t="shared" ca="1" si="818"/>
        <v>0</v>
      </c>
      <c r="CY420" s="4">
        <f t="shared" ca="1" si="818"/>
        <v>0</v>
      </c>
      <c r="CZ420" s="4">
        <f t="shared" ca="1" si="818"/>
        <v>0</v>
      </c>
      <c r="DA420" s="4">
        <f t="shared" ca="1" si="818"/>
        <v>0</v>
      </c>
      <c r="DB420" s="4">
        <f t="shared" ca="1" si="818"/>
        <v>0</v>
      </c>
      <c r="DC420" s="4">
        <f t="shared" ca="1" si="818"/>
        <v>0</v>
      </c>
      <c r="DD420" s="4">
        <f t="shared" ca="1" si="818"/>
        <v>0</v>
      </c>
      <c r="DE420" s="4">
        <f t="shared" ca="1" si="818"/>
        <v>0</v>
      </c>
      <c r="DF420" s="4">
        <f t="shared" ca="1" si="818"/>
        <v>0</v>
      </c>
      <c r="DG420" s="4">
        <f t="shared" ca="1" si="818"/>
        <v>0</v>
      </c>
      <c r="DH420" s="4">
        <f t="shared" ca="1" si="818"/>
        <v>0</v>
      </c>
      <c r="DI420" s="4">
        <f t="shared" ca="1" si="818"/>
        <v>0</v>
      </c>
      <c r="DJ420" s="4">
        <f t="shared" ca="1" si="818"/>
        <v>0</v>
      </c>
      <c r="DK420" s="4">
        <f t="shared" ca="1" si="818"/>
        <v>0</v>
      </c>
      <c r="DL420" s="4">
        <f t="shared" ca="1" si="818"/>
        <v>0</v>
      </c>
      <c r="DM420" s="4">
        <f t="shared" ca="1" si="818"/>
        <v>0</v>
      </c>
      <c r="DN420" s="4">
        <f t="shared" ca="1" si="818"/>
        <v>0</v>
      </c>
      <c r="DO420" s="4">
        <f t="shared" ca="1" si="818"/>
        <v>0</v>
      </c>
      <c r="DP420" s="4">
        <f t="shared" ca="1" si="818"/>
        <v>0</v>
      </c>
      <c r="DQ420" s="4">
        <f t="shared" ca="1" si="818"/>
        <v>0</v>
      </c>
      <c r="DR420" s="4">
        <f t="shared" ca="1" si="818"/>
        <v>0</v>
      </c>
      <c r="DS420" s="4">
        <f t="shared" ca="1" si="818"/>
        <v>0</v>
      </c>
      <c r="DT420" s="4">
        <f t="shared" ca="1" si="818"/>
        <v>0</v>
      </c>
      <c r="DU420" s="4">
        <f t="shared" ca="1" si="818"/>
        <v>0</v>
      </c>
      <c r="DV420" s="4">
        <f t="shared" ca="1" si="818"/>
        <v>0</v>
      </c>
      <c r="DW420" s="4">
        <f t="shared" ca="1" si="818"/>
        <v>0</v>
      </c>
      <c r="DX420" s="4">
        <f t="shared" ca="1" si="818"/>
        <v>0</v>
      </c>
      <c r="DY420" s="4">
        <f t="shared" ca="1" si="818"/>
        <v>0</v>
      </c>
      <c r="DZ420" s="4">
        <f t="shared" ca="1" si="818"/>
        <v>0</v>
      </c>
      <c r="EA420" s="4">
        <f t="shared" ca="1" si="818"/>
        <v>0</v>
      </c>
      <c r="EB420" s="4">
        <f t="shared" ref="EB420:GM420" ca="1" si="819">MIN($C$78*EB407,EB$145-$K$125)</f>
        <v>0</v>
      </c>
      <c r="EC420" s="4">
        <f t="shared" ca="1" si="819"/>
        <v>0</v>
      </c>
      <c r="ED420" s="4">
        <f t="shared" ca="1" si="819"/>
        <v>0</v>
      </c>
      <c r="EE420" s="4">
        <f t="shared" ca="1" si="819"/>
        <v>0</v>
      </c>
      <c r="EF420" s="4">
        <f t="shared" ca="1" si="819"/>
        <v>0</v>
      </c>
      <c r="EG420" s="4">
        <f t="shared" ca="1" si="819"/>
        <v>0</v>
      </c>
      <c r="EH420" s="4">
        <f t="shared" ca="1" si="819"/>
        <v>0</v>
      </c>
      <c r="EI420" s="4">
        <f t="shared" ca="1" si="819"/>
        <v>0</v>
      </c>
      <c r="EJ420" s="4">
        <f t="shared" ca="1" si="819"/>
        <v>0</v>
      </c>
      <c r="EK420" s="4">
        <f t="shared" ca="1" si="819"/>
        <v>0</v>
      </c>
      <c r="EL420" s="4">
        <f t="shared" ca="1" si="819"/>
        <v>0</v>
      </c>
      <c r="EM420" s="4">
        <f t="shared" ca="1" si="819"/>
        <v>0</v>
      </c>
      <c r="EN420" s="4">
        <f t="shared" ca="1" si="819"/>
        <v>0</v>
      </c>
      <c r="EO420" s="4">
        <f t="shared" ca="1" si="819"/>
        <v>0</v>
      </c>
      <c r="EP420" s="4">
        <f t="shared" ca="1" si="819"/>
        <v>0</v>
      </c>
      <c r="EQ420" s="4">
        <f t="shared" ca="1" si="819"/>
        <v>0</v>
      </c>
      <c r="ER420" s="4">
        <f t="shared" ca="1" si="819"/>
        <v>0</v>
      </c>
      <c r="ES420" s="4">
        <f t="shared" ca="1" si="819"/>
        <v>0</v>
      </c>
      <c r="ET420" s="4">
        <f t="shared" ca="1" si="819"/>
        <v>0</v>
      </c>
      <c r="EU420" s="4">
        <f t="shared" ca="1" si="819"/>
        <v>0</v>
      </c>
      <c r="EV420" s="4">
        <f t="shared" ca="1" si="819"/>
        <v>0</v>
      </c>
      <c r="EW420" s="4">
        <f t="shared" ca="1" si="819"/>
        <v>0</v>
      </c>
      <c r="EX420" s="4">
        <f t="shared" ca="1" si="819"/>
        <v>0</v>
      </c>
      <c r="EY420" s="4">
        <f t="shared" ca="1" si="819"/>
        <v>0</v>
      </c>
      <c r="EZ420" s="4">
        <f t="shared" ca="1" si="819"/>
        <v>0</v>
      </c>
      <c r="FA420" s="4">
        <f t="shared" ca="1" si="819"/>
        <v>0</v>
      </c>
      <c r="FB420" s="4">
        <f t="shared" ca="1" si="819"/>
        <v>0</v>
      </c>
      <c r="FC420" s="4">
        <f t="shared" ca="1" si="819"/>
        <v>0</v>
      </c>
      <c r="FD420" s="4">
        <f t="shared" ca="1" si="819"/>
        <v>0</v>
      </c>
      <c r="FE420" s="4">
        <f t="shared" ca="1" si="819"/>
        <v>0</v>
      </c>
      <c r="FF420" s="4">
        <f t="shared" ca="1" si="819"/>
        <v>0</v>
      </c>
      <c r="FG420" s="4">
        <f t="shared" ca="1" si="819"/>
        <v>0</v>
      </c>
      <c r="FH420" s="4">
        <f t="shared" ca="1" si="819"/>
        <v>0</v>
      </c>
      <c r="FI420" s="4">
        <f t="shared" ca="1" si="819"/>
        <v>0</v>
      </c>
      <c r="FJ420" s="4">
        <f t="shared" ca="1" si="819"/>
        <v>0</v>
      </c>
      <c r="FK420" s="4">
        <f t="shared" ca="1" si="819"/>
        <v>0</v>
      </c>
      <c r="FL420" s="4">
        <f t="shared" ca="1" si="819"/>
        <v>0</v>
      </c>
      <c r="FM420" s="4">
        <f t="shared" ca="1" si="819"/>
        <v>0</v>
      </c>
      <c r="FN420" s="4">
        <f t="shared" ca="1" si="819"/>
        <v>0</v>
      </c>
      <c r="FO420" s="4">
        <f t="shared" ca="1" si="819"/>
        <v>0</v>
      </c>
      <c r="FP420" s="4">
        <f t="shared" ca="1" si="819"/>
        <v>0</v>
      </c>
      <c r="FQ420" s="4">
        <f t="shared" ca="1" si="819"/>
        <v>0</v>
      </c>
      <c r="FR420" s="4">
        <f t="shared" ca="1" si="819"/>
        <v>0</v>
      </c>
      <c r="FS420" s="4">
        <f t="shared" ca="1" si="819"/>
        <v>0</v>
      </c>
      <c r="FT420" s="4">
        <f t="shared" ca="1" si="819"/>
        <v>0</v>
      </c>
      <c r="FU420" s="4">
        <f t="shared" ca="1" si="819"/>
        <v>0</v>
      </c>
      <c r="FV420" s="4">
        <f t="shared" ca="1" si="819"/>
        <v>0</v>
      </c>
      <c r="FW420" s="4">
        <f t="shared" ca="1" si="819"/>
        <v>0</v>
      </c>
      <c r="FX420" s="4">
        <f t="shared" ca="1" si="819"/>
        <v>0</v>
      </c>
      <c r="FY420" s="4">
        <f t="shared" ca="1" si="819"/>
        <v>0</v>
      </c>
      <c r="FZ420" s="4">
        <f t="shared" ca="1" si="819"/>
        <v>0</v>
      </c>
      <c r="GA420" s="4">
        <f t="shared" ca="1" si="819"/>
        <v>0</v>
      </c>
      <c r="GB420" s="4">
        <f t="shared" ca="1" si="819"/>
        <v>0</v>
      </c>
      <c r="GC420" s="4">
        <f t="shared" ca="1" si="819"/>
        <v>0</v>
      </c>
      <c r="GD420" s="4">
        <f t="shared" ca="1" si="819"/>
        <v>0</v>
      </c>
      <c r="GE420" s="4">
        <f t="shared" ca="1" si="819"/>
        <v>0</v>
      </c>
      <c r="GF420" s="4">
        <f t="shared" ca="1" si="819"/>
        <v>0</v>
      </c>
      <c r="GG420" s="4">
        <f t="shared" ca="1" si="819"/>
        <v>0</v>
      </c>
      <c r="GH420" s="4">
        <f t="shared" ca="1" si="819"/>
        <v>0</v>
      </c>
      <c r="GI420" s="4">
        <f t="shared" ca="1" si="819"/>
        <v>0</v>
      </c>
      <c r="GJ420" s="4">
        <f t="shared" ca="1" si="819"/>
        <v>0</v>
      </c>
      <c r="GK420" s="4">
        <f t="shared" ca="1" si="819"/>
        <v>0</v>
      </c>
      <c r="GL420" s="4">
        <f t="shared" ca="1" si="819"/>
        <v>0</v>
      </c>
      <c r="GM420" s="4">
        <f t="shared" ca="1" si="819"/>
        <v>0</v>
      </c>
      <c r="GN420" s="4">
        <f t="shared" ref="GN420:IV420" ca="1" si="820">MIN($C$78*GN407,GN$145-$K$125)</f>
        <v>0</v>
      </c>
      <c r="GO420" s="4">
        <f t="shared" ca="1" si="820"/>
        <v>0</v>
      </c>
      <c r="GP420" s="4">
        <f t="shared" ca="1" si="820"/>
        <v>0</v>
      </c>
      <c r="GQ420" s="4">
        <f t="shared" ca="1" si="820"/>
        <v>0</v>
      </c>
      <c r="GR420" s="4">
        <f t="shared" ca="1" si="820"/>
        <v>0</v>
      </c>
      <c r="GS420" s="4">
        <f t="shared" ca="1" si="820"/>
        <v>0</v>
      </c>
      <c r="GT420" s="4">
        <f t="shared" ca="1" si="820"/>
        <v>0</v>
      </c>
      <c r="GU420" s="4">
        <f t="shared" ca="1" si="820"/>
        <v>0</v>
      </c>
      <c r="GV420" s="4">
        <f t="shared" ca="1" si="820"/>
        <v>0</v>
      </c>
      <c r="GW420" s="4">
        <f t="shared" ca="1" si="820"/>
        <v>0</v>
      </c>
      <c r="GX420" s="4">
        <f t="shared" ca="1" si="820"/>
        <v>0</v>
      </c>
      <c r="GY420" s="4">
        <f t="shared" ca="1" si="820"/>
        <v>0</v>
      </c>
      <c r="GZ420" s="4">
        <f t="shared" ca="1" si="820"/>
        <v>0</v>
      </c>
      <c r="HA420" s="4">
        <f t="shared" ca="1" si="820"/>
        <v>0</v>
      </c>
      <c r="HB420" s="4">
        <f t="shared" ca="1" si="820"/>
        <v>0</v>
      </c>
      <c r="HC420" s="4">
        <f t="shared" ca="1" si="820"/>
        <v>0</v>
      </c>
      <c r="HD420" s="4">
        <f t="shared" ca="1" si="820"/>
        <v>0</v>
      </c>
      <c r="HE420" s="4">
        <f t="shared" ca="1" si="820"/>
        <v>0</v>
      </c>
      <c r="HF420" s="4">
        <f t="shared" ca="1" si="820"/>
        <v>0</v>
      </c>
      <c r="HG420" s="4">
        <f t="shared" ca="1" si="820"/>
        <v>0</v>
      </c>
      <c r="HH420" s="4">
        <f t="shared" ca="1" si="820"/>
        <v>0</v>
      </c>
      <c r="HI420" s="4">
        <f t="shared" ca="1" si="820"/>
        <v>0</v>
      </c>
      <c r="HJ420" s="4">
        <f t="shared" ca="1" si="820"/>
        <v>0</v>
      </c>
      <c r="HK420" s="4">
        <f t="shared" ca="1" si="820"/>
        <v>0</v>
      </c>
      <c r="HL420" s="4">
        <f t="shared" ca="1" si="820"/>
        <v>0</v>
      </c>
      <c r="HM420" s="4">
        <f t="shared" ca="1" si="820"/>
        <v>0</v>
      </c>
      <c r="HN420" s="4">
        <f t="shared" ca="1" si="820"/>
        <v>0</v>
      </c>
      <c r="HO420" s="4">
        <f t="shared" ca="1" si="820"/>
        <v>0</v>
      </c>
      <c r="HP420" s="4">
        <f t="shared" ca="1" si="820"/>
        <v>0</v>
      </c>
      <c r="HQ420" s="4">
        <f t="shared" ca="1" si="820"/>
        <v>0</v>
      </c>
      <c r="HR420" s="4">
        <f t="shared" ca="1" si="820"/>
        <v>0</v>
      </c>
      <c r="HS420" s="4">
        <f t="shared" ca="1" si="820"/>
        <v>0</v>
      </c>
      <c r="HT420" s="4">
        <f t="shared" ca="1" si="820"/>
        <v>0</v>
      </c>
      <c r="HU420" s="4">
        <f t="shared" ca="1" si="820"/>
        <v>0</v>
      </c>
      <c r="HV420" s="4">
        <f t="shared" ca="1" si="820"/>
        <v>0</v>
      </c>
      <c r="HW420" s="4">
        <f t="shared" ca="1" si="820"/>
        <v>0</v>
      </c>
      <c r="HX420" s="4">
        <f t="shared" ca="1" si="820"/>
        <v>0</v>
      </c>
      <c r="HY420" s="4">
        <f t="shared" ca="1" si="820"/>
        <v>0</v>
      </c>
      <c r="HZ420" s="4">
        <f t="shared" ca="1" si="820"/>
        <v>0</v>
      </c>
      <c r="IA420" s="4">
        <f t="shared" ca="1" si="820"/>
        <v>0</v>
      </c>
      <c r="IB420" s="4">
        <f t="shared" ca="1" si="820"/>
        <v>0</v>
      </c>
      <c r="IC420" s="4">
        <f t="shared" ca="1" si="820"/>
        <v>0</v>
      </c>
      <c r="ID420" s="4">
        <f t="shared" ca="1" si="820"/>
        <v>0</v>
      </c>
      <c r="IE420" s="4">
        <f t="shared" ca="1" si="820"/>
        <v>0</v>
      </c>
      <c r="IF420" s="4">
        <f t="shared" ca="1" si="820"/>
        <v>0</v>
      </c>
      <c r="IG420" s="4">
        <f t="shared" ca="1" si="820"/>
        <v>0</v>
      </c>
      <c r="IH420" s="4">
        <f t="shared" ca="1" si="820"/>
        <v>0</v>
      </c>
      <c r="II420" s="4">
        <f t="shared" ca="1" si="820"/>
        <v>0</v>
      </c>
      <c r="IJ420" s="4">
        <f t="shared" ca="1" si="820"/>
        <v>0</v>
      </c>
      <c r="IK420" s="4">
        <f t="shared" ca="1" si="820"/>
        <v>0</v>
      </c>
      <c r="IL420" s="4">
        <f t="shared" ca="1" si="820"/>
        <v>0</v>
      </c>
      <c r="IM420" s="4">
        <f t="shared" ca="1" si="820"/>
        <v>0</v>
      </c>
      <c r="IN420" s="4">
        <f t="shared" ca="1" si="820"/>
        <v>0</v>
      </c>
      <c r="IO420" s="4">
        <f t="shared" ca="1" si="820"/>
        <v>0</v>
      </c>
      <c r="IP420" s="4">
        <f t="shared" ca="1" si="820"/>
        <v>0</v>
      </c>
      <c r="IQ420" s="4">
        <f t="shared" ca="1" si="820"/>
        <v>0</v>
      </c>
      <c r="IR420" s="4">
        <f t="shared" ca="1" si="820"/>
        <v>0</v>
      </c>
      <c r="IS420" s="4">
        <f t="shared" ca="1" si="820"/>
        <v>0</v>
      </c>
      <c r="IT420" s="4">
        <f t="shared" ca="1" si="820"/>
        <v>0</v>
      </c>
      <c r="IU420" s="4">
        <f t="shared" ca="1" si="820"/>
        <v>0</v>
      </c>
      <c r="IV420" s="4">
        <f t="shared" ca="1" si="820"/>
        <v>0</v>
      </c>
    </row>
    <row r="421" spans="1:256" x14ac:dyDescent="0.15">
      <c r="A421" s="24" t="s">
        <v>183</v>
      </c>
      <c r="B421" s="2" t="s">
        <v>14</v>
      </c>
      <c r="C421" s="4"/>
      <c r="D421" s="4">
        <f t="shared" ref="D421:BO421" ca="1" si="821">MIN($C$78*D408,D$145-$K$125)</f>
        <v>0</v>
      </c>
      <c r="E421" s="4">
        <f t="shared" ca="1" si="821"/>
        <v>0</v>
      </c>
      <c r="F421" s="4">
        <f t="shared" ca="1" si="821"/>
        <v>0</v>
      </c>
      <c r="G421" s="4">
        <f t="shared" ca="1" si="821"/>
        <v>0</v>
      </c>
      <c r="H421" s="4">
        <f t="shared" ca="1" si="821"/>
        <v>0</v>
      </c>
      <c r="I421" s="4">
        <f t="shared" ca="1" si="821"/>
        <v>0</v>
      </c>
      <c r="J421" s="4">
        <f t="shared" ca="1" si="821"/>
        <v>0</v>
      </c>
      <c r="K421" s="4">
        <f t="shared" ca="1" si="821"/>
        <v>0</v>
      </c>
      <c r="L421" s="4">
        <f t="shared" ca="1" si="821"/>
        <v>0</v>
      </c>
      <c r="M421" s="4">
        <f t="shared" ca="1" si="821"/>
        <v>0</v>
      </c>
      <c r="N421" s="4">
        <f t="shared" ca="1" si="821"/>
        <v>0</v>
      </c>
      <c r="O421" s="4">
        <f t="shared" ca="1" si="821"/>
        <v>0</v>
      </c>
      <c r="P421" s="4">
        <f t="shared" ca="1" si="821"/>
        <v>0</v>
      </c>
      <c r="Q421" s="4">
        <f t="shared" ca="1" si="821"/>
        <v>0</v>
      </c>
      <c r="R421" s="4">
        <f t="shared" ca="1" si="821"/>
        <v>0</v>
      </c>
      <c r="S421" s="4">
        <f t="shared" ca="1" si="821"/>
        <v>0</v>
      </c>
      <c r="T421" s="4">
        <f t="shared" ca="1" si="821"/>
        <v>0</v>
      </c>
      <c r="U421" s="4">
        <f t="shared" ca="1" si="821"/>
        <v>0</v>
      </c>
      <c r="V421" s="4">
        <f t="shared" ca="1" si="821"/>
        <v>0</v>
      </c>
      <c r="W421" s="4">
        <f t="shared" ca="1" si="821"/>
        <v>0</v>
      </c>
      <c r="X421" s="4">
        <f t="shared" ca="1" si="821"/>
        <v>0</v>
      </c>
      <c r="Y421" s="4">
        <f t="shared" ca="1" si="821"/>
        <v>0</v>
      </c>
      <c r="Z421" s="4">
        <f t="shared" ca="1" si="821"/>
        <v>0</v>
      </c>
      <c r="AA421" s="4">
        <f t="shared" ca="1" si="821"/>
        <v>0</v>
      </c>
      <c r="AB421" s="4">
        <f t="shared" ca="1" si="821"/>
        <v>0</v>
      </c>
      <c r="AC421" s="4">
        <f t="shared" ca="1" si="821"/>
        <v>0</v>
      </c>
      <c r="AD421" s="4">
        <f t="shared" ca="1" si="821"/>
        <v>0</v>
      </c>
      <c r="AE421" s="4">
        <f t="shared" ca="1" si="821"/>
        <v>0</v>
      </c>
      <c r="AF421" s="4">
        <f t="shared" ca="1" si="821"/>
        <v>0</v>
      </c>
      <c r="AG421" s="4">
        <f t="shared" ca="1" si="821"/>
        <v>0</v>
      </c>
      <c r="AH421" s="4">
        <f t="shared" ca="1" si="821"/>
        <v>0</v>
      </c>
      <c r="AI421" s="4">
        <f t="shared" ca="1" si="821"/>
        <v>0</v>
      </c>
      <c r="AJ421" s="4">
        <f t="shared" ca="1" si="821"/>
        <v>0</v>
      </c>
      <c r="AK421" s="4">
        <f t="shared" ca="1" si="821"/>
        <v>0</v>
      </c>
      <c r="AL421" s="4">
        <f t="shared" ca="1" si="821"/>
        <v>0</v>
      </c>
      <c r="AM421" s="4">
        <f t="shared" ca="1" si="821"/>
        <v>0</v>
      </c>
      <c r="AN421" s="4">
        <f t="shared" ca="1" si="821"/>
        <v>0</v>
      </c>
      <c r="AO421" s="4">
        <f t="shared" ca="1" si="821"/>
        <v>0</v>
      </c>
      <c r="AP421" s="4">
        <f t="shared" ca="1" si="821"/>
        <v>0</v>
      </c>
      <c r="AQ421" s="4">
        <f t="shared" ca="1" si="821"/>
        <v>0</v>
      </c>
      <c r="AR421" s="4">
        <f t="shared" ca="1" si="821"/>
        <v>0</v>
      </c>
      <c r="AS421" s="4">
        <f t="shared" ca="1" si="821"/>
        <v>0</v>
      </c>
      <c r="AT421" s="4">
        <f t="shared" ca="1" si="821"/>
        <v>0</v>
      </c>
      <c r="AU421" s="4">
        <f t="shared" ca="1" si="821"/>
        <v>0</v>
      </c>
      <c r="AV421" s="4">
        <f t="shared" ca="1" si="821"/>
        <v>0</v>
      </c>
      <c r="AW421" s="4">
        <f t="shared" ca="1" si="821"/>
        <v>0</v>
      </c>
      <c r="AX421" s="4">
        <f t="shared" ca="1" si="821"/>
        <v>0</v>
      </c>
      <c r="AY421" s="4">
        <f t="shared" ca="1" si="821"/>
        <v>0</v>
      </c>
      <c r="AZ421" s="4">
        <f t="shared" ca="1" si="821"/>
        <v>0</v>
      </c>
      <c r="BA421" s="4">
        <f t="shared" ca="1" si="821"/>
        <v>0</v>
      </c>
      <c r="BB421" s="4">
        <f t="shared" ca="1" si="821"/>
        <v>0</v>
      </c>
      <c r="BC421" s="4">
        <f t="shared" ca="1" si="821"/>
        <v>0</v>
      </c>
      <c r="BD421" s="4">
        <f t="shared" ca="1" si="821"/>
        <v>0</v>
      </c>
      <c r="BE421" s="4">
        <f t="shared" ca="1" si="821"/>
        <v>0</v>
      </c>
      <c r="BF421" s="4">
        <f t="shared" ca="1" si="821"/>
        <v>0</v>
      </c>
      <c r="BG421" s="4">
        <f t="shared" ca="1" si="821"/>
        <v>0</v>
      </c>
      <c r="BH421" s="4">
        <f t="shared" ca="1" si="821"/>
        <v>0</v>
      </c>
      <c r="BI421" s="4">
        <f t="shared" ca="1" si="821"/>
        <v>0</v>
      </c>
      <c r="BJ421" s="4">
        <f t="shared" ca="1" si="821"/>
        <v>0</v>
      </c>
      <c r="BK421" s="4">
        <f t="shared" ca="1" si="821"/>
        <v>0</v>
      </c>
      <c r="BL421" s="4">
        <f t="shared" ca="1" si="821"/>
        <v>0</v>
      </c>
      <c r="BM421" s="4">
        <f t="shared" ca="1" si="821"/>
        <v>0</v>
      </c>
      <c r="BN421" s="4">
        <f t="shared" ca="1" si="821"/>
        <v>0</v>
      </c>
      <c r="BO421" s="4">
        <f t="shared" ca="1" si="821"/>
        <v>0</v>
      </c>
      <c r="BP421" s="4">
        <f t="shared" ref="BP421:EA421" ca="1" si="822">MIN($C$78*BP408,BP$145-$K$125)</f>
        <v>0</v>
      </c>
      <c r="BQ421" s="4">
        <f t="shared" ca="1" si="822"/>
        <v>0</v>
      </c>
      <c r="BR421" s="4">
        <f t="shared" ca="1" si="822"/>
        <v>0</v>
      </c>
      <c r="BS421" s="4">
        <f t="shared" ca="1" si="822"/>
        <v>0</v>
      </c>
      <c r="BT421" s="4">
        <f t="shared" ca="1" si="822"/>
        <v>0</v>
      </c>
      <c r="BU421" s="4">
        <f t="shared" ca="1" si="822"/>
        <v>0</v>
      </c>
      <c r="BV421" s="4">
        <f t="shared" ca="1" si="822"/>
        <v>0</v>
      </c>
      <c r="BW421" s="4">
        <f t="shared" ca="1" si="822"/>
        <v>0</v>
      </c>
      <c r="BX421" s="4">
        <f t="shared" ca="1" si="822"/>
        <v>0</v>
      </c>
      <c r="BY421" s="4">
        <f t="shared" ca="1" si="822"/>
        <v>0</v>
      </c>
      <c r="BZ421" s="4">
        <f t="shared" ca="1" si="822"/>
        <v>0</v>
      </c>
      <c r="CA421" s="4">
        <f t="shared" ca="1" si="822"/>
        <v>0</v>
      </c>
      <c r="CB421" s="4">
        <f t="shared" ca="1" si="822"/>
        <v>0</v>
      </c>
      <c r="CC421" s="4">
        <f t="shared" ca="1" si="822"/>
        <v>0</v>
      </c>
      <c r="CD421" s="4">
        <f t="shared" ca="1" si="822"/>
        <v>0</v>
      </c>
      <c r="CE421" s="4">
        <f t="shared" ca="1" si="822"/>
        <v>0</v>
      </c>
      <c r="CF421" s="4">
        <f t="shared" ca="1" si="822"/>
        <v>0</v>
      </c>
      <c r="CG421" s="4">
        <f t="shared" ca="1" si="822"/>
        <v>0</v>
      </c>
      <c r="CH421" s="4">
        <f t="shared" ca="1" si="822"/>
        <v>0</v>
      </c>
      <c r="CI421" s="4">
        <f t="shared" ca="1" si="822"/>
        <v>0</v>
      </c>
      <c r="CJ421" s="4">
        <f t="shared" ca="1" si="822"/>
        <v>0</v>
      </c>
      <c r="CK421" s="4">
        <f t="shared" ca="1" si="822"/>
        <v>0</v>
      </c>
      <c r="CL421" s="4">
        <f t="shared" ca="1" si="822"/>
        <v>0</v>
      </c>
      <c r="CM421" s="4">
        <f t="shared" ca="1" si="822"/>
        <v>0</v>
      </c>
      <c r="CN421" s="4">
        <f t="shared" ca="1" si="822"/>
        <v>0</v>
      </c>
      <c r="CO421" s="4">
        <f t="shared" ca="1" si="822"/>
        <v>0</v>
      </c>
      <c r="CP421" s="4">
        <f t="shared" ca="1" si="822"/>
        <v>0</v>
      </c>
      <c r="CQ421" s="4">
        <f t="shared" ca="1" si="822"/>
        <v>0</v>
      </c>
      <c r="CR421" s="4">
        <f t="shared" ca="1" si="822"/>
        <v>0</v>
      </c>
      <c r="CS421" s="4">
        <f t="shared" ca="1" si="822"/>
        <v>0</v>
      </c>
      <c r="CT421" s="4">
        <f t="shared" ca="1" si="822"/>
        <v>0</v>
      </c>
      <c r="CU421" s="4">
        <f t="shared" ca="1" si="822"/>
        <v>0</v>
      </c>
      <c r="CV421" s="4">
        <f t="shared" ca="1" si="822"/>
        <v>0</v>
      </c>
      <c r="CW421" s="4">
        <f t="shared" ca="1" si="822"/>
        <v>0</v>
      </c>
      <c r="CX421" s="4">
        <f t="shared" ca="1" si="822"/>
        <v>0</v>
      </c>
      <c r="CY421" s="4">
        <f t="shared" ca="1" si="822"/>
        <v>0</v>
      </c>
      <c r="CZ421" s="4">
        <f t="shared" ca="1" si="822"/>
        <v>0</v>
      </c>
      <c r="DA421" s="4">
        <f t="shared" ca="1" si="822"/>
        <v>0</v>
      </c>
      <c r="DB421" s="4">
        <f t="shared" ca="1" si="822"/>
        <v>0</v>
      </c>
      <c r="DC421" s="4">
        <f t="shared" ca="1" si="822"/>
        <v>0</v>
      </c>
      <c r="DD421" s="4">
        <f t="shared" ca="1" si="822"/>
        <v>0</v>
      </c>
      <c r="DE421" s="4">
        <f t="shared" ca="1" si="822"/>
        <v>0</v>
      </c>
      <c r="DF421" s="4">
        <f t="shared" ca="1" si="822"/>
        <v>0</v>
      </c>
      <c r="DG421" s="4">
        <f t="shared" ca="1" si="822"/>
        <v>0</v>
      </c>
      <c r="DH421" s="4">
        <f t="shared" ca="1" si="822"/>
        <v>0</v>
      </c>
      <c r="DI421" s="4">
        <f t="shared" ca="1" si="822"/>
        <v>0</v>
      </c>
      <c r="DJ421" s="4">
        <f t="shared" ca="1" si="822"/>
        <v>0</v>
      </c>
      <c r="DK421" s="4">
        <f t="shared" ca="1" si="822"/>
        <v>0</v>
      </c>
      <c r="DL421" s="4">
        <f t="shared" ca="1" si="822"/>
        <v>0</v>
      </c>
      <c r="DM421" s="4">
        <f t="shared" ca="1" si="822"/>
        <v>0</v>
      </c>
      <c r="DN421" s="4">
        <f t="shared" ca="1" si="822"/>
        <v>0</v>
      </c>
      <c r="DO421" s="4">
        <f t="shared" ca="1" si="822"/>
        <v>0</v>
      </c>
      <c r="DP421" s="4">
        <f t="shared" ca="1" si="822"/>
        <v>0</v>
      </c>
      <c r="DQ421" s="4">
        <f t="shared" ca="1" si="822"/>
        <v>0</v>
      </c>
      <c r="DR421" s="4">
        <f t="shared" ca="1" si="822"/>
        <v>0</v>
      </c>
      <c r="DS421" s="4">
        <f t="shared" ca="1" si="822"/>
        <v>0</v>
      </c>
      <c r="DT421" s="4">
        <f t="shared" ca="1" si="822"/>
        <v>0</v>
      </c>
      <c r="DU421" s="4">
        <f t="shared" ca="1" si="822"/>
        <v>0</v>
      </c>
      <c r="DV421" s="4">
        <f t="shared" ca="1" si="822"/>
        <v>0</v>
      </c>
      <c r="DW421" s="4">
        <f t="shared" ca="1" si="822"/>
        <v>0</v>
      </c>
      <c r="DX421" s="4">
        <f t="shared" ca="1" si="822"/>
        <v>0</v>
      </c>
      <c r="DY421" s="4">
        <f t="shared" ca="1" si="822"/>
        <v>0</v>
      </c>
      <c r="DZ421" s="4">
        <f t="shared" ca="1" si="822"/>
        <v>0</v>
      </c>
      <c r="EA421" s="4">
        <f t="shared" ca="1" si="822"/>
        <v>0</v>
      </c>
      <c r="EB421" s="4">
        <f t="shared" ref="EB421:GM421" ca="1" si="823">MIN($C$78*EB408,EB$145-$K$125)</f>
        <v>0</v>
      </c>
      <c r="EC421" s="4">
        <f t="shared" ca="1" si="823"/>
        <v>0</v>
      </c>
      <c r="ED421" s="4">
        <f t="shared" ca="1" si="823"/>
        <v>0</v>
      </c>
      <c r="EE421" s="4">
        <f t="shared" ca="1" si="823"/>
        <v>0</v>
      </c>
      <c r="EF421" s="4">
        <f t="shared" ca="1" si="823"/>
        <v>0</v>
      </c>
      <c r="EG421" s="4">
        <f t="shared" ca="1" si="823"/>
        <v>0</v>
      </c>
      <c r="EH421" s="4">
        <f t="shared" ca="1" si="823"/>
        <v>0</v>
      </c>
      <c r="EI421" s="4">
        <f t="shared" ca="1" si="823"/>
        <v>0</v>
      </c>
      <c r="EJ421" s="4">
        <f t="shared" ca="1" si="823"/>
        <v>0</v>
      </c>
      <c r="EK421" s="4">
        <f t="shared" ca="1" si="823"/>
        <v>0</v>
      </c>
      <c r="EL421" s="4">
        <f t="shared" ca="1" si="823"/>
        <v>0</v>
      </c>
      <c r="EM421" s="4">
        <f t="shared" ca="1" si="823"/>
        <v>0</v>
      </c>
      <c r="EN421" s="4">
        <f t="shared" ca="1" si="823"/>
        <v>0</v>
      </c>
      <c r="EO421" s="4">
        <f t="shared" ca="1" si="823"/>
        <v>0</v>
      </c>
      <c r="EP421" s="4">
        <f t="shared" ca="1" si="823"/>
        <v>0</v>
      </c>
      <c r="EQ421" s="4">
        <f t="shared" ca="1" si="823"/>
        <v>0</v>
      </c>
      <c r="ER421" s="4">
        <f t="shared" ca="1" si="823"/>
        <v>0</v>
      </c>
      <c r="ES421" s="4">
        <f t="shared" ca="1" si="823"/>
        <v>0</v>
      </c>
      <c r="ET421" s="4">
        <f t="shared" ca="1" si="823"/>
        <v>0</v>
      </c>
      <c r="EU421" s="4">
        <f t="shared" ca="1" si="823"/>
        <v>0</v>
      </c>
      <c r="EV421" s="4">
        <f t="shared" ca="1" si="823"/>
        <v>0</v>
      </c>
      <c r="EW421" s="4">
        <f t="shared" ca="1" si="823"/>
        <v>0</v>
      </c>
      <c r="EX421" s="4">
        <f t="shared" ca="1" si="823"/>
        <v>0</v>
      </c>
      <c r="EY421" s="4">
        <f t="shared" ca="1" si="823"/>
        <v>0</v>
      </c>
      <c r="EZ421" s="4">
        <f t="shared" ca="1" si="823"/>
        <v>0</v>
      </c>
      <c r="FA421" s="4">
        <f t="shared" ca="1" si="823"/>
        <v>0</v>
      </c>
      <c r="FB421" s="4">
        <f t="shared" ca="1" si="823"/>
        <v>0</v>
      </c>
      <c r="FC421" s="4">
        <f t="shared" ca="1" si="823"/>
        <v>0</v>
      </c>
      <c r="FD421" s="4">
        <f t="shared" ca="1" si="823"/>
        <v>0</v>
      </c>
      <c r="FE421" s="4">
        <f t="shared" ca="1" si="823"/>
        <v>0</v>
      </c>
      <c r="FF421" s="4">
        <f t="shared" ca="1" si="823"/>
        <v>0</v>
      </c>
      <c r="FG421" s="4">
        <f t="shared" ca="1" si="823"/>
        <v>0</v>
      </c>
      <c r="FH421" s="4">
        <f t="shared" ca="1" si="823"/>
        <v>0</v>
      </c>
      <c r="FI421" s="4">
        <f t="shared" ca="1" si="823"/>
        <v>0</v>
      </c>
      <c r="FJ421" s="4">
        <f t="shared" ca="1" si="823"/>
        <v>0</v>
      </c>
      <c r="FK421" s="4">
        <f t="shared" ca="1" si="823"/>
        <v>0</v>
      </c>
      <c r="FL421" s="4">
        <f t="shared" ca="1" si="823"/>
        <v>0</v>
      </c>
      <c r="FM421" s="4">
        <f t="shared" ca="1" si="823"/>
        <v>0</v>
      </c>
      <c r="FN421" s="4">
        <f t="shared" ca="1" si="823"/>
        <v>0</v>
      </c>
      <c r="FO421" s="4">
        <f t="shared" ca="1" si="823"/>
        <v>0</v>
      </c>
      <c r="FP421" s="4">
        <f t="shared" ca="1" si="823"/>
        <v>0</v>
      </c>
      <c r="FQ421" s="4">
        <f t="shared" ca="1" si="823"/>
        <v>0</v>
      </c>
      <c r="FR421" s="4">
        <f t="shared" ca="1" si="823"/>
        <v>0</v>
      </c>
      <c r="FS421" s="4">
        <f t="shared" ca="1" si="823"/>
        <v>0</v>
      </c>
      <c r="FT421" s="4">
        <f t="shared" ca="1" si="823"/>
        <v>0</v>
      </c>
      <c r="FU421" s="4">
        <f t="shared" ca="1" si="823"/>
        <v>0</v>
      </c>
      <c r="FV421" s="4">
        <f t="shared" ca="1" si="823"/>
        <v>0</v>
      </c>
      <c r="FW421" s="4">
        <f t="shared" ca="1" si="823"/>
        <v>0</v>
      </c>
      <c r="FX421" s="4">
        <f t="shared" ca="1" si="823"/>
        <v>0</v>
      </c>
      <c r="FY421" s="4">
        <f t="shared" ca="1" si="823"/>
        <v>0</v>
      </c>
      <c r="FZ421" s="4">
        <f t="shared" ca="1" si="823"/>
        <v>0</v>
      </c>
      <c r="GA421" s="4">
        <f t="shared" ca="1" si="823"/>
        <v>0</v>
      </c>
      <c r="GB421" s="4">
        <f t="shared" ca="1" si="823"/>
        <v>0</v>
      </c>
      <c r="GC421" s="4">
        <f t="shared" ca="1" si="823"/>
        <v>0</v>
      </c>
      <c r="GD421" s="4">
        <f t="shared" ca="1" si="823"/>
        <v>0</v>
      </c>
      <c r="GE421" s="4">
        <f t="shared" ca="1" si="823"/>
        <v>0</v>
      </c>
      <c r="GF421" s="4">
        <f t="shared" ca="1" si="823"/>
        <v>0</v>
      </c>
      <c r="GG421" s="4">
        <f t="shared" ca="1" si="823"/>
        <v>0</v>
      </c>
      <c r="GH421" s="4">
        <f t="shared" ca="1" si="823"/>
        <v>0</v>
      </c>
      <c r="GI421" s="4">
        <f t="shared" ca="1" si="823"/>
        <v>0</v>
      </c>
      <c r="GJ421" s="4">
        <f t="shared" ca="1" si="823"/>
        <v>0</v>
      </c>
      <c r="GK421" s="4">
        <f t="shared" ca="1" si="823"/>
        <v>0</v>
      </c>
      <c r="GL421" s="4">
        <f t="shared" ca="1" si="823"/>
        <v>0</v>
      </c>
      <c r="GM421" s="4">
        <f t="shared" ca="1" si="823"/>
        <v>0</v>
      </c>
      <c r="GN421" s="4">
        <f t="shared" ref="GN421:IV421" ca="1" si="824">MIN($C$78*GN408,GN$145-$K$125)</f>
        <v>0</v>
      </c>
      <c r="GO421" s="4">
        <f t="shared" ca="1" si="824"/>
        <v>0</v>
      </c>
      <c r="GP421" s="4">
        <f t="shared" ca="1" si="824"/>
        <v>0</v>
      </c>
      <c r="GQ421" s="4">
        <f t="shared" ca="1" si="824"/>
        <v>0</v>
      </c>
      <c r="GR421" s="4">
        <f t="shared" ca="1" si="824"/>
        <v>0</v>
      </c>
      <c r="GS421" s="4">
        <f t="shared" ca="1" si="824"/>
        <v>0</v>
      </c>
      <c r="GT421" s="4">
        <f t="shared" ca="1" si="824"/>
        <v>0</v>
      </c>
      <c r="GU421" s="4">
        <f t="shared" ca="1" si="824"/>
        <v>0</v>
      </c>
      <c r="GV421" s="4">
        <f t="shared" ca="1" si="824"/>
        <v>0</v>
      </c>
      <c r="GW421" s="4">
        <f t="shared" ca="1" si="824"/>
        <v>0</v>
      </c>
      <c r="GX421" s="4">
        <f t="shared" ca="1" si="824"/>
        <v>0</v>
      </c>
      <c r="GY421" s="4">
        <f t="shared" ca="1" si="824"/>
        <v>0</v>
      </c>
      <c r="GZ421" s="4">
        <f t="shared" ca="1" si="824"/>
        <v>0</v>
      </c>
      <c r="HA421" s="4">
        <f t="shared" ca="1" si="824"/>
        <v>0</v>
      </c>
      <c r="HB421" s="4">
        <f t="shared" ca="1" si="824"/>
        <v>0</v>
      </c>
      <c r="HC421" s="4">
        <f t="shared" ca="1" si="824"/>
        <v>0</v>
      </c>
      <c r="HD421" s="4">
        <f t="shared" ca="1" si="824"/>
        <v>0</v>
      </c>
      <c r="HE421" s="4">
        <f t="shared" ca="1" si="824"/>
        <v>0</v>
      </c>
      <c r="HF421" s="4">
        <f t="shared" ca="1" si="824"/>
        <v>0</v>
      </c>
      <c r="HG421" s="4">
        <f t="shared" ca="1" si="824"/>
        <v>0</v>
      </c>
      <c r="HH421" s="4">
        <f t="shared" ca="1" si="824"/>
        <v>0</v>
      </c>
      <c r="HI421" s="4">
        <f t="shared" ca="1" si="824"/>
        <v>0</v>
      </c>
      <c r="HJ421" s="4">
        <f t="shared" ca="1" si="824"/>
        <v>0</v>
      </c>
      <c r="HK421" s="4">
        <f t="shared" ca="1" si="824"/>
        <v>0</v>
      </c>
      <c r="HL421" s="4">
        <f t="shared" ca="1" si="824"/>
        <v>0</v>
      </c>
      <c r="HM421" s="4">
        <f t="shared" ca="1" si="824"/>
        <v>0</v>
      </c>
      <c r="HN421" s="4">
        <f t="shared" ca="1" si="824"/>
        <v>0</v>
      </c>
      <c r="HO421" s="4">
        <f t="shared" ca="1" si="824"/>
        <v>0</v>
      </c>
      <c r="HP421" s="4">
        <f t="shared" ca="1" si="824"/>
        <v>0</v>
      </c>
      <c r="HQ421" s="4">
        <f t="shared" ca="1" si="824"/>
        <v>0</v>
      </c>
      <c r="HR421" s="4">
        <f t="shared" ca="1" si="824"/>
        <v>0</v>
      </c>
      <c r="HS421" s="4">
        <f t="shared" ca="1" si="824"/>
        <v>0</v>
      </c>
      <c r="HT421" s="4">
        <f t="shared" ca="1" si="824"/>
        <v>0</v>
      </c>
      <c r="HU421" s="4">
        <f t="shared" ca="1" si="824"/>
        <v>0</v>
      </c>
      <c r="HV421" s="4">
        <f t="shared" ca="1" si="824"/>
        <v>0</v>
      </c>
      <c r="HW421" s="4">
        <f t="shared" ca="1" si="824"/>
        <v>0</v>
      </c>
      <c r="HX421" s="4">
        <f t="shared" ca="1" si="824"/>
        <v>0</v>
      </c>
      <c r="HY421" s="4">
        <f t="shared" ca="1" si="824"/>
        <v>0</v>
      </c>
      <c r="HZ421" s="4">
        <f t="shared" ca="1" si="824"/>
        <v>0</v>
      </c>
      <c r="IA421" s="4">
        <f t="shared" ca="1" si="824"/>
        <v>0</v>
      </c>
      <c r="IB421" s="4">
        <f t="shared" ca="1" si="824"/>
        <v>0</v>
      </c>
      <c r="IC421" s="4">
        <f t="shared" ca="1" si="824"/>
        <v>0</v>
      </c>
      <c r="ID421" s="4">
        <f t="shared" ca="1" si="824"/>
        <v>0</v>
      </c>
      <c r="IE421" s="4">
        <f t="shared" ca="1" si="824"/>
        <v>0</v>
      </c>
      <c r="IF421" s="4">
        <f t="shared" ca="1" si="824"/>
        <v>0</v>
      </c>
      <c r="IG421" s="4">
        <f t="shared" ca="1" si="824"/>
        <v>0</v>
      </c>
      <c r="IH421" s="4">
        <f t="shared" ca="1" si="824"/>
        <v>0</v>
      </c>
      <c r="II421" s="4">
        <f t="shared" ca="1" si="824"/>
        <v>0</v>
      </c>
      <c r="IJ421" s="4">
        <f t="shared" ca="1" si="824"/>
        <v>0</v>
      </c>
      <c r="IK421" s="4">
        <f t="shared" ca="1" si="824"/>
        <v>0</v>
      </c>
      <c r="IL421" s="4">
        <f t="shared" ca="1" si="824"/>
        <v>0</v>
      </c>
      <c r="IM421" s="4">
        <f t="shared" ca="1" si="824"/>
        <v>0</v>
      </c>
      <c r="IN421" s="4">
        <f t="shared" ca="1" si="824"/>
        <v>0</v>
      </c>
      <c r="IO421" s="4">
        <f t="shared" ca="1" si="824"/>
        <v>0</v>
      </c>
      <c r="IP421" s="4">
        <f t="shared" ca="1" si="824"/>
        <v>0</v>
      </c>
      <c r="IQ421" s="4">
        <f t="shared" ca="1" si="824"/>
        <v>0</v>
      </c>
      <c r="IR421" s="4">
        <f t="shared" ca="1" si="824"/>
        <v>0</v>
      </c>
      <c r="IS421" s="4">
        <f t="shared" ca="1" si="824"/>
        <v>0</v>
      </c>
      <c r="IT421" s="4">
        <f t="shared" ca="1" si="824"/>
        <v>0</v>
      </c>
      <c r="IU421" s="4">
        <f t="shared" ca="1" si="824"/>
        <v>0</v>
      </c>
      <c r="IV421" s="4">
        <f t="shared" ca="1" si="824"/>
        <v>0</v>
      </c>
    </row>
    <row r="422" spans="1:256" x14ac:dyDescent="0.15">
      <c r="A422" s="24" t="s">
        <v>184</v>
      </c>
      <c r="B422" s="2" t="s">
        <v>14</v>
      </c>
      <c r="C422" s="4"/>
      <c r="D422" s="4">
        <f t="shared" ref="D422:BO422" ca="1" si="825">MIN($C$78*D409,D$145-$K$125)</f>
        <v>0</v>
      </c>
      <c r="E422" s="4">
        <f t="shared" ca="1" si="825"/>
        <v>0</v>
      </c>
      <c r="F422" s="4">
        <f t="shared" ca="1" si="825"/>
        <v>0</v>
      </c>
      <c r="G422" s="4">
        <f t="shared" ca="1" si="825"/>
        <v>0</v>
      </c>
      <c r="H422" s="4">
        <f t="shared" ca="1" si="825"/>
        <v>0</v>
      </c>
      <c r="I422" s="4">
        <f t="shared" ca="1" si="825"/>
        <v>0</v>
      </c>
      <c r="J422" s="4">
        <f t="shared" ca="1" si="825"/>
        <v>0</v>
      </c>
      <c r="K422" s="4">
        <f t="shared" ca="1" si="825"/>
        <v>0</v>
      </c>
      <c r="L422" s="4">
        <f t="shared" ca="1" si="825"/>
        <v>0</v>
      </c>
      <c r="M422" s="4">
        <f t="shared" ca="1" si="825"/>
        <v>0</v>
      </c>
      <c r="N422" s="4">
        <f t="shared" ca="1" si="825"/>
        <v>0</v>
      </c>
      <c r="O422" s="4">
        <f t="shared" ca="1" si="825"/>
        <v>0</v>
      </c>
      <c r="P422" s="4">
        <f t="shared" ca="1" si="825"/>
        <v>0</v>
      </c>
      <c r="Q422" s="4">
        <f t="shared" ca="1" si="825"/>
        <v>0</v>
      </c>
      <c r="R422" s="4">
        <f t="shared" ca="1" si="825"/>
        <v>0</v>
      </c>
      <c r="S422" s="4">
        <f t="shared" ca="1" si="825"/>
        <v>0</v>
      </c>
      <c r="T422" s="4">
        <f t="shared" ca="1" si="825"/>
        <v>0</v>
      </c>
      <c r="U422" s="4">
        <f t="shared" ca="1" si="825"/>
        <v>0</v>
      </c>
      <c r="V422" s="4">
        <f t="shared" ca="1" si="825"/>
        <v>0</v>
      </c>
      <c r="W422" s="4">
        <f t="shared" ca="1" si="825"/>
        <v>0</v>
      </c>
      <c r="X422" s="4">
        <f t="shared" ca="1" si="825"/>
        <v>0</v>
      </c>
      <c r="Y422" s="4">
        <f t="shared" ca="1" si="825"/>
        <v>0</v>
      </c>
      <c r="Z422" s="4">
        <f t="shared" ca="1" si="825"/>
        <v>0</v>
      </c>
      <c r="AA422" s="4">
        <f t="shared" ca="1" si="825"/>
        <v>0</v>
      </c>
      <c r="AB422" s="4">
        <f t="shared" ca="1" si="825"/>
        <v>0</v>
      </c>
      <c r="AC422" s="4">
        <f t="shared" ca="1" si="825"/>
        <v>0</v>
      </c>
      <c r="AD422" s="4">
        <f t="shared" ca="1" si="825"/>
        <v>0</v>
      </c>
      <c r="AE422" s="4">
        <f t="shared" ca="1" si="825"/>
        <v>0</v>
      </c>
      <c r="AF422" s="4">
        <f t="shared" ca="1" si="825"/>
        <v>0</v>
      </c>
      <c r="AG422" s="4">
        <f t="shared" ca="1" si="825"/>
        <v>0</v>
      </c>
      <c r="AH422" s="4">
        <f t="shared" ca="1" si="825"/>
        <v>0</v>
      </c>
      <c r="AI422" s="4">
        <f t="shared" ca="1" si="825"/>
        <v>0</v>
      </c>
      <c r="AJ422" s="4">
        <f t="shared" ca="1" si="825"/>
        <v>0</v>
      </c>
      <c r="AK422" s="4">
        <f t="shared" ca="1" si="825"/>
        <v>0</v>
      </c>
      <c r="AL422" s="4">
        <f t="shared" ca="1" si="825"/>
        <v>0</v>
      </c>
      <c r="AM422" s="4">
        <f t="shared" ca="1" si="825"/>
        <v>0</v>
      </c>
      <c r="AN422" s="4">
        <f t="shared" ca="1" si="825"/>
        <v>0</v>
      </c>
      <c r="AO422" s="4">
        <f t="shared" ca="1" si="825"/>
        <v>0</v>
      </c>
      <c r="AP422" s="4">
        <f t="shared" ca="1" si="825"/>
        <v>0</v>
      </c>
      <c r="AQ422" s="4">
        <f t="shared" ca="1" si="825"/>
        <v>0</v>
      </c>
      <c r="AR422" s="4">
        <f t="shared" ca="1" si="825"/>
        <v>0</v>
      </c>
      <c r="AS422" s="4">
        <f t="shared" ca="1" si="825"/>
        <v>0</v>
      </c>
      <c r="AT422" s="4">
        <f t="shared" ca="1" si="825"/>
        <v>0</v>
      </c>
      <c r="AU422" s="4">
        <f t="shared" ca="1" si="825"/>
        <v>0</v>
      </c>
      <c r="AV422" s="4">
        <f t="shared" ca="1" si="825"/>
        <v>0</v>
      </c>
      <c r="AW422" s="4">
        <f t="shared" ca="1" si="825"/>
        <v>0</v>
      </c>
      <c r="AX422" s="4">
        <f t="shared" ca="1" si="825"/>
        <v>0</v>
      </c>
      <c r="AY422" s="4">
        <f t="shared" ca="1" si="825"/>
        <v>0</v>
      </c>
      <c r="AZ422" s="4">
        <f t="shared" ca="1" si="825"/>
        <v>0</v>
      </c>
      <c r="BA422" s="4">
        <f t="shared" ca="1" si="825"/>
        <v>0</v>
      </c>
      <c r="BB422" s="4">
        <f t="shared" ca="1" si="825"/>
        <v>0</v>
      </c>
      <c r="BC422" s="4">
        <f t="shared" ca="1" si="825"/>
        <v>0</v>
      </c>
      <c r="BD422" s="4">
        <f t="shared" ca="1" si="825"/>
        <v>0</v>
      </c>
      <c r="BE422" s="4">
        <f t="shared" ca="1" si="825"/>
        <v>0</v>
      </c>
      <c r="BF422" s="4">
        <f t="shared" ca="1" si="825"/>
        <v>0</v>
      </c>
      <c r="BG422" s="4">
        <f t="shared" ca="1" si="825"/>
        <v>0</v>
      </c>
      <c r="BH422" s="4">
        <f t="shared" ca="1" si="825"/>
        <v>0</v>
      </c>
      <c r="BI422" s="4">
        <f t="shared" ca="1" si="825"/>
        <v>0</v>
      </c>
      <c r="BJ422" s="4">
        <f t="shared" ca="1" si="825"/>
        <v>0</v>
      </c>
      <c r="BK422" s="4">
        <f t="shared" ca="1" si="825"/>
        <v>0</v>
      </c>
      <c r="BL422" s="4">
        <f t="shared" ca="1" si="825"/>
        <v>0</v>
      </c>
      <c r="BM422" s="4">
        <f t="shared" ca="1" si="825"/>
        <v>0</v>
      </c>
      <c r="BN422" s="4">
        <f t="shared" ca="1" si="825"/>
        <v>0</v>
      </c>
      <c r="BO422" s="4">
        <f t="shared" ca="1" si="825"/>
        <v>0</v>
      </c>
      <c r="BP422" s="4">
        <f t="shared" ref="BP422:EA422" ca="1" si="826">MIN($C$78*BP409,BP$145-$K$125)</f>
        <v>0</v>
      </c>
      <c r="BQ422" s="4">
        <f t="shared" ca="1" si="826"/>
        <v>0</v>
      </c>
      <c r="BR422" s="4">
        <f t="shared" ca="1" si="826"/>
        <v>0</v>
      </c>
      <c r="BS422" s="4">
        <f t="shared" ca="1" si="826"/>
        <v>0</v>
      </c>
      <c r="BT422" s="4">
        <f t="shared" ca="1" si="826"/>
        <v>0</v>
      </c>
      <c r="BU422" s="4">
        <f t="shared" ca="1" si="826"/>
        <v>0</v>
      </c>
      <c r="BV422" s="4">
        <f t="shared" ca="1" si="826"/>
        <v>0</v>
      </c>
      <c r="BW422" s="4">
        <f t="shared" ca="1" si="826"/>
        <v>0</v>
      </c>
      <c r="BX422" s="4">
        <f t="shared" ca="1" si="826"/>
        <v>0</v>
      </c>
      <c r="BY422" s="4">
        <f t="shared" ca="1" si="826"/>
        <v>0</v>
      </c>
      <c r="BZ422" s="4">
        <f t="shared" ca="1" si="826"/>
        <v>0</v>
      </c>
      <c r="CA422" s="4">
        <f t="shared" ca="1" si="826"/>
        <v>0</v>
      </c>
      <c r="CB422" s="4">
        <f t="shared" ca="1" si="826"/>
        <v>0</v>
      </c>
      <c r="CC422" s="4">
        <f t="shared" ca="1" si="826"/>
        <v>0</v>
      </c>
      <c r="CD422" s="4">
        <f t="shared" ca="1" si="826"/>
        <v>0</v>
      </c>
      <c r="CE422" s="4">
        <f t="shared" ca="1" si="826"/>
        <v>0</v>
      </c>
      <c r="CF422" s="4">
        <f t="shared" ca="1" si="826"/>
        <v>0</v>
      </c>
      <c r="CG422" s="4">
        <f t="shared" ca="1" si="826"/>
        <v>0</v>
      </c>
      <c r="CH422" s="4">
        <f t="shared" ca="1" si="826"/>
        <v>0</v>
      </c>
      <c r="CI422" s="4">
        <f t="shared" ca="1" si="826"/>
        <v>0</v>
      </c>
      <c r="CJ422" s="4">
        <f t="shared" ca="1" si="826"/>
        <v>0</v>
      </c>
      <c r="CK422" s="4">
        <f t="shared" ca="1" si="826"/>
        <v>0</v>
      </c>
      <c r="CL422" s="4">
        <f t="shared" ca="1" si="826"/>
        <v>0</v>
      </c>
      <c r="CM422" s="4">
        <f t="shared" ca="1" si="826"/>
        <v>0</v>
      </c>
      <c r="CN422" s="4">
        <f t="shared" ca="1" si="826"/>
        <v>0</v>
      </c>
      <c r="CO422" s="4">
        <f t="shared" ca="1" si="826"/>
        <v>0</v>
      </c>
      <c r="CP422" s="4">
        <f t="shared" ca="1" si="826"/>
        <v>0</v>
      </c>
      <c r="CQ422" s="4">
        <f t="shared" ca="1" si="826"/>
        <v>0</v>
      </c>
      <c r="CR422" s="4">
        <f t="shared" ca="1" si="826"/>
        <v>0</v>
      </c>
      <c r="CS422" s="4">
        <f t="shared" ca="1" si="826"/>
        <v>0</v>
      </c>
      <c r="CT422" s="4">
        <f t="shared" ca="1" si="826"/>
        <v>0</v>
      </c>
      <c r="CU422" s="4">
        <f t="shared" ca="1" si="826"/>
        <v>0</v>
      </c>
      <c r="CV422" s="4">
        <f t="shared" ca="1" si="826"/>
        <v>0</v>
      </c>
      <c r="CW422" s="4">
        <f t="shared" ca="1" si="826"/>
        <v>0</v>
      </c>
      <c r="CX422" s="4">
        <f t="shared" ca="1" si="826"/>
        <v>0</v>
      </c>
      <c r="CY422" s="4">
        <f t="shared" ca="1" si="826"/>
        <v>0</v>
      </c>
      <c r="CZ422" s="4">
        <f t="shared" ca="1" si="826"/>
        <v>0</v>
      </c>
      <c r="DA422" s="4">
        <f t="shared" ca="1" si="826"/>
        <v>0</v>
      </c>
      <c r="DB422" s="4">
        <f t="shared" ca="1" si="826"/>
        <v>0</v>
      </c>
      <c r="DC422" s="4">
        <f t="shared" ca="1" si="826"/>
        <v>0</v>
      </c>
      <c r="DD422" s="4">
        <f t="shared" ca="1" si="826"/>
        <v>0</v>
      </c>
      <c r="DE422" s="4">
        <f t="shared" ca="1" si="826"/>
        <v>0</v>
      </c>
      <c r="DF422" s="4">
        <f t="shared" ca="1" si="826"/>
        <v>0</v>
      </c>
      <c r="DG422" s="4">
        <f t="shared" ca="1" si="826"/>
        <v>0</v>
      </c>
      <c r="DH422" s="4">
        <f t="shared" ca="1" si="826"/>
        <v>0</v>
      </c>
      <c r="DI422" s="4">
        <f t="shared" ca="1" si="826"/>
        <v>0</v>
      </c>
      <c r="DJ422" s="4">
        <f t="shared" ca="1" si="826"/>
        <v>0</v>
      </c>
      <c r="DK422" s="4">
        <f t="shared" ca="1" si="826"/>
        <v>0</v>
      </c>
      <c r="DL422" s="4">
        <f t="shared" ca="1" si="826"/>
        <v>0</v>
      </c>
      <c r="DM422" s="4">
        <f t="shared" ca="1" si="826"/>
        <v>0</v>
      </c>
      <c r="DN422" s="4">
        <f t="shared" ca="1" si="826"/>
        <v>0</v>
      </c>
      <c r="DO422" s="4">
        <f t="shared" ca="1" si="826"/>
        <v>0</v>
      </c>
      <c r="DP422" s="4">
        <f t="shared" ca="1" si="826"/>
        <v>0</v>
      </c>
      <c r="DQ422" s="4">
        <f t="shared" ca="1" si="826"/>
        <v>0</v>
      </c>
      <c r="DR422" s="4">
        <f t="shared" ca="1" si="826"/>
        <v>0</v>
      </c>
      <c r="DS422" s="4">
        <f t="shared" ca="1" si="826"/>
        <v>0</v>
      </c>
      <c r="DT422" s="4">
        <f t="shared" ca="1" si="826"/>
        <v>0</v>
      </c>
      <c r="DU422" s="4">
        <f t="shared" ca="1" si="826"/>
        <v>0</v>
      </c>
      <c r="DV422" s="4">
        <f t="shared" ca="1" si="826"/>
        <v>0</v>
      </c>
      <c r="DW422" s="4">
        <f t="shared" ca="1" si="826"/>
        <v>0</v>
      </c>
      <c r="DX422" s="4">
        <f t="shared" ca="1" si="826"/>
        <v>0</v>
      </c>
      <c r="DY422" s="4">
        <f t="shared" ca="1" si="826"/>
        <v>0</v>
      </c>
      <c r="DZ422" s="4">
        <f t="shared" ca="1" si="826"/>
        <v>0</v>
      </c>
      <c r="EA422" s="4">
        <f t="shared" ca="1" si="826"/>
        <v>0</v>
      </c>
      <c r="EB422" s="4">
        <f t="shared" ref="EB422:GM422" ca="1" si="827">MIN($C$78*EB409,EB$145-$K$125)</f>
        <v>0</v>
      </c>
      <c r="EC422" s="4">
        <f t="shared" ca="1" si="827"/>
        <v>0</v>
      </c>
      <c r="ED422" s="4">
        <f t="shared" ca="1" si="827"/>
        <v>0</v>
      </c>
      <c r="EE422" s="4">
        <f t="shared" ca="1" si="827"/>
        <v>0</v>
      </c>
      <c r="EF422" s="4">
        <f t="shared" ca="1" si="827"/>
        <v>0</v>
      </c>
      <c r="EG422" s="4">
        <f t="shared" ca="1" si="827"/>
        <v>0</v>
      </c>
      <c r="EH422" s="4">
        <f t="shared" ca="1" si="827"/>
        <v>0</v>
      </c>
      <c r="EI422" s="4">
        <f t="shared" ca="1" si="827"/>
        <v>0</v>
      </c>
      <c r="EJ422" s="4">
        <f t="shared" ca="1" si="827"/>
        <v>0</v>
      </c>
      <c r="EK422" s="4">
        <f t="shared" ca="1" si="827"/>
        <v>0</v>
      </c>
      <c r="EL422" s="4">
        <f t="shared" ca="1" si="827"/>
        <v>0</v>
      </c>
      <c r="EM422" s="4">
        <f t="shared" ca="1" si="827"/>
        <v>0</v>
      </c>
      <c r="EN422" s="4">
        <f t="shared" ca="1" si="827"/>
        <v>0</v>
      </c>
      <c r="EO422" s="4">
        <f t="shared" ca="1" si="827"/>
        <v>0</v>
      </c>
      <c r="EP422" s="4">
        <f t="shared" ca="1" si="827"/>
        <v>0</v>
      </c>
      <c r="EQ422" s="4">
        <f t="shared" ca="1" si="827"/>
        <v>0</v>
      </c>
      <c r="ER422" s="4">
        <f t="shared" ca="1" si="827"/>
        <v>0</v>
      </c>
      <c r="ES422" s="4">
        <f t="shared" ca="1" si="827"/>
        <v>0</v>
      </c>
      <c r="ET422" s="4">
        <f t="shared" ca="1" si="827"/>
        <v>0</v>
      </c>
      <c r="EU422" s="4">
        <f t="shared" ca="1" si="827"/>
        <v>0</v>
      </c>
      <c r="EV422" s="4">
        <f t="shared" ca="1" si="827"/>
        <v>0</v>
      </c>
      <c r="EW422" s="4">
        <f t="shared" ca="1" si="827"/>
        <v>0</v>
      </c>
      <c r="EX422" s="4">
        <f t="shared" ca="1" si="827"/>
        <v>0</v>
      </c>
      <c r="EY422" s="4">
        <f t="shared" ca="1" si="827"/>
        <v>0</v>
      </c>
      <c r="EZ422" s="4">
        <f t="shared" ca="1" si="827"/>
        <v>0</v>
      </c>
      <c r="FA422" s="4">
        <f t="shared" ca="1" si="827"/>
        <v>0</v>
      </c>
      <c r="FB422" s="4">
        <f t="shared" ca="1" si="827"/>
        <v>0</v>
      </c>
      <c r="FC422" s="4">
        <f t="shared" ca="1" si="827"/>
        <v>0</v>
      </c>
      <c r="FD422" s="4">
        <f t="shared" ca="1" si="827"/>
        <v>0</v>
      </c>
      <c r="FE422" s="4">
        <f t="shared" ca="1" si="827"/>
        <v>0</v>
      </c>
      <c r="FF422" s="4">
        <f t="shared" ca="1" si="827"/>
        <v>0</v>
      </c>
      <c r="FG422" s="4">
        <f t="shared" ca="1" si="827"/>
        <v>0</v>
      </c>
      <c r="FH422" s="4">
        <f t="shared" ca="1" si="827"/>
        <v>0</v>
      </c>
      <c r="FI422" s="4">
        <f t="shared" ca="1" si="827"/>
        <v>0</v>
      </c>
      <c r="FJ422" s="4">
        <f t="shared" ca="1" si="827"/>
        <v>0</v>
      </c>
      <c r="FK422" s="4">
        <f t="shared" ca="1" si="827"/>
        <v>0</v>
      </c>
      <c r="FL422" s="4">
        <f t="shared" ca="1" si="827"/>
        <v>0</v>
      </c>
      <c r="FM422" s="4">
        <f t="shared" ca="1" si="827"/>
        <v>0</v>
      </c>
      <c r="FN422" s="4">
        <f t="shared" ca="1" si="827"/>
        <v>0</v>
      </c>
      <c r="FO422" s="4">
        <f t="shared" ca="1" si="827"/>
        <v>0</v>
      </c>
      <c r="FP422" s="4">
        <f t="shared" ca="1" si="827"/>
        <v>0</v>
      </c>
      <c r="FQ422" s="4">
        <f t="shared" ca="1" si="827"/>
        <v>0</v>
      </c>
      <c r="FR422" s="4">
        <f t="shared" ca="1" si="827"/>
        <v>0</v>
      </c>
      <c r="FS422" s="4">
        <f t="shared" ca="1" si="827"/>
        <v>0</v>
      </c>
      <c r="FT422" s="4">
        <f t="shared" ca="1" si="827"/>
        <v>0</v>
      </c>
      <c r="FU422" s="4">
        <f t="shared" ca="1" si="827"/>
        <v>0</v>
      </c>
      <c r="FV422" s="4">
        <f t="shared" ca="1" si="827"/>
        <v>0</v>
      </c>
      <c r="FW422" s="4">
        <f t="shared" ca="1" si="827"/>
        <v>0</v>
      </c>
      <c r="FX422" s="4">
        <f t="shared" ca="1" si="827"/>
        <v>0</v>
      </c>
      <c r="FY422" s="4">
        <f t="shared" ca="1" si="827"/>
        <v>0</v>
      </c>
      <c r="FZ422" s="4">
        <f t="shared" ca="1" si="827"/>
        <v>0</v>
      </c>
      <c r="GA422" s="4">
        <f t="shared" ca="1" si="827"/>
        <v>0</v>
      </c>
      <c r="GB422" s="4">
        <f t="shared" ca="1" si="827"/>
        <v>0</v>
      </c>
      <c r="GC422" s="4">
        <f t="shared" ca="1" si="827"/>
        <v>0</v>
      </c>
      <c r="GD422" s="4">
        <f t="shared" ca="1" si="827"/>
        <v>0</v>
      </c>
      <c r="GE422" s="4">
        <f t="shared" ca="1" si="827"/>
        <v>0</v>
      </c>
      <c r="GF422" s="4">
        <f t="shared" ca="1" si="827"/>
        <v>0</v>
      </c>
      <c r="GG422" s="4">
        <f t="shared" ca="1" si="827"/>
        <v>0</v>
      </c>
      <c r="GH422" s="4">
        <f t="shared" ca="1" si="827"/>
        <v>0</v>
      </c>
      <c r="GI422" s="4">
        <f t="shared" ca="1" si="827"/>
        <v>0</v>
      </c>
      <c r="GJ422" s="4">
        <f t="shared" ca="1" si="827"/>
        <v>0</v>
      </c>
      <c r="GK422" s="4">
        <f t="shared" ca="1" si="827"/>
        <v>0</v>
      </c>
      <c r="GL422" s="4">
        <f t="shared" ca="1" si="827"/>
        <v>0</v>
      </c>
      <c r="GM422" s="4">
        <f t="shared" ca="1" si="827"/>
        <v>0</v>
      </c>
      <c r="GN422" s="4">
        <f t="shared" ref="GN422:IV422" ca="1" si="828">MIN($C$78*GN409,GN$145-$K$125)</f>
        <v>0</v>
      </c>
      <c r="GO422" s="4">
        <f t="shared" ca="1" si="828"/>
        <v>0</v>
      </c>
      <c r="GP422" s="4">
        <f t="shared" ca="1" si="828"/>
        <v>0</v>
      </c>
      <c r="GQ422" s="4">
        <f t="shared" ca="1" si="828"/>
        <v>0</v>
      </c>
      <c r="GR422" s="4">
        <f t="shared" ca="1" si="828"/>
        <v>0</v>
      </c>
      <c r="GS422" s="4">
        <f t="shared" ca="1" si="828"/>
        <v>0</v>
      </c>
      <c r="GT422" s="4">
        <f t="shared" ca="1" si="828"/>
        <v>0</v>
      </c>
      <c r="GU422" s="4">
        <f t="shared" ca="1" si="828"/>
        <v>0</v>
      </c>
      <c r="GV422" s="4">
        <f t="shared" ca="1" si="828"/>
        <v>0</v>
      </c>
      <c r="GW422" s="4">
        <f t="shared" ca="1" si="828"/>
        <v>0</v>
      </c>
      <c r="GX422" s="4">
        <f t="shared" ca="1" si="828"/>
        <v>0</v>
      </c>
      <c r="GY422" s="4">
        <f t="shared" ca="1" si="828"/>
        <v>0</v>
      </c>
      <c r="GZ422" s="4">
        <f t="shared" ca="1" si="828"/>
        <v>0</v>
      </c>
      <c r="HA422" s="4">
        <f t="shared" ca="1" si="828"/>
        <v>0</v>
      </c>
      <c r="HB422" s="4">
        <f t="shared" ca="1" si="828"/>
        <v>0</v>
      </c>
      <c r="HC422" s="4">
        <f t="shared" ca="1" si="828"/>
        <v>0</v>
      </c>
      <c r="HD422" s="4">
        <f t="shared" ca="1" si="828"/>
        <v>0</v>
      </c>
      <c r="HE422" s="4">
        <f t="shared" ca="1" si="828"/>
        <v>0</v>
      </c>
      <c r="HF422" s="4">
        <f t="shared" ca="1" si="828"/>
        <v>0</v>
      </c>
      <c r="HG422" s="4">
        <f t="shared" ca="1" si="828"/>
        <v>0</v>
      </c>
      <c r="HH422" s="4">
        <f t="shared" ca="1" si="828"/>
        <v>0</v>
      </c>
      <c r="HI422" s="4">
        <f t="shared" ca="1" si="828"/>
        <v>0</v>
      </c>
      <c r="HJ422" s="4">
        <f t="shared" ca="1" si="828"/>
        <v>0</v>
      </c>
      <c r="HK422" s="4">
        <f t="shared" ca="1" si="828"/>
        <v>0</v>
      </c>
      <c r="HL422" s="4">
        <f t="shared" ca="1" si="828"/>
        <v>0</v>
      </c>
      <c r="HM422" s="4">
        <f t="shared" ca="1" si="828"/>
        <v>0</v>
      </c>
      <c r="HN422" s="4">
        <f t="shared" ca="1" si="828"/>
        <v>0</v>
      </c>
      <c r="HO422" s="4">
        <f t="shared" ca="1" si="828"/>
        <v>0</v>
      </c>
      <c r="HP422" s="4">
        <f t="shared" ca="1" si="828"/>
        <v>0</v>
      </c>
      <c r="HQ422" s="4">
        <f t="shared" ca="1" si="828"/>
        <v>0</v>
      </c>
      <c r="HR422" s="4">
        <f t="shared" ca="1" si="828"/>
        <v>0</v>
      </c>
      <c r="HS422" s="4">
        <f t="shared" ca="1" si="828"/>
        <v>0</v>
      </c>
      <c r="HT422" s="4">
        <f t="shared" ca="1" si="828"/>
        <v>0</v>
      </c>
      <c r="HU422" s="4">
        <f t="shared" ca="1" si="828"/>
        <v>0</v>
      </c>
      <c r="HV422" s="4">
        <f t="shared" ca="1" si="828"/>
        <v>0</v>
      </c>
      <c r="HW422" s="4">
        <f t="shared" ca="1" si="828"/>
        <v>0</v>
      </c>
      <c r="HX422" s="4">
        <f t="shared" ca="1" si="828"/>
        <v>0</v>
      </c>
      <c r="HY422" s="4">
        <f t="shared" ca="1" si="828"/>
        <v>0</v>
      </c>
      <c r="HZ422" s="4">
        <f t="shared" ca="1" si="828"/>
        <v>0</v>
      </c>
      <c r="IA422" s="4">
        <f t="shared" ca="1" si="828"/>
        <v>0</v>
      </c>
      <c r="IB422" s="4">
        <f t="shared" ca="1" si="828"/>
        <v>0</v>
      </c>
      <c r="IC422" s="4">
        <f t="shared" ca="1" si="828"/>
        <v>0</v>
      </c>
      <c r="ID422" s="4">
        <f t="shared" ca="1" si="828"/>
        <v>0</v>
      </c>
      <c r="IE422" s="4">
        <f t="shared" ca="1" si="828"/>
        <v>0</v>
      </c>
      <c r="IF422" s="4">
        <f t="shared" ca="1" si="828"/>
        <v>0</v>
      </c>
      <c r="IG422" s="4">
        <f t="shared" ca="1" si="828"/>
        <v>0</v>
      </c>
      <c r="IH422" s="4">
        <f t="shared" ca="1" si="828"/>
        <v>0</v>
      </c>
      <c r="II422" s="4">
        <f t="shared" ca="1" si="828"/>
        <v>0</v>
      </c>
      <c r="IJ422" s="4">
        <f t="shared" ca="1" si="828"/>
        <v>0</v>
      </c>
      <c r="IK422" s="4">
        <f t="shared" ca="1" si="828"/>
        <v>0</v>
      </c>
      <c r="IL422" s="4">
        <f t="shared" ca="1" si="828"/>
        <v>0</v>
      </c>
      <c r="IM422" s="4">
        <f t="shared" ca="1" si="828"/>
        <v>0</v>
      </c>
      <c r="IN422" s="4">
        <f t="shared" ca="1" si="828"/>
        <v>0</v>
      </c>
      <c r="IO422" s="4">
        <f t="shared" ca="1" si="828"/>
        <v>0</v>
      </c>
      <c r="IP422" s="4">
        <f t="shared" ca="1" si="828"/>
        <v>0</v>
      </c>
      <c r="IQ422" s="4">
        <f t="shared" ca="1" si="828"/>
        <v>0</v>
      </c>
      <c r="IR422" s="4">
        <f t="shared" ca="1" si="828"/>
        <v>0</v>
      </c>
      <c r="IS422" s="4">
        <f t="shared" ca="1" si="828"/>
        <v>0</v>
      </c>
      <c r="IT422" s="4">
        <f t="shared" ca="1" si="828"/>
        <v>0</v>
      </c>
      <c r="IU422" s="4">
        <f t="shared" ca="1" si="828"/>
        <v>0</v>
      </c>
      <c r="IV422" s="4">
        <f t="shared" ca="1" si="828"/>
        <v>0</v>
      </c>
    </row>
    <row r="423" spans="1:256" x14ac:dyDescent="0.15">
      <c r="A423" s="24" t="s">
        <v>185</v>
      </c>
      <c r="B423" s="2" t="s">
        <v>14</v>
      </c>
      <c r="C423" s="4"/>
      <c r="D423" s="4">
        <f t="shared" ref="D423:BO423" ca="1" si="829">MIN($C$78*D410,D$145-$K$125)</f>
        <v>0</v>
      </c>
      <c r="E423" s="4">
        <f t="shared" ca="1" si="829"/>
        <v>0</v>
      </c>
      <c r="F423" s="4">
        <f t="shared" ca="1" si="829"/>
        <v>0</v>
      </c>
      <c r="G423" s="4">
        <f t="shared" ca="1" si="829"/>
        <v>0</v>
      </c>
      <c r="H423" s="4">
        <f t="shared" ca="1" si="829"/>
        <v>0</v>
      </c>
      <c r="I423" s="4">
        <f t="shared" ca="1" si="829"/>
        <v>0</v>
      </c>
      <c r="J423" s="4">
        <f t="shared" ca="1" si="829"/>
        <v>0</v>
      </c>
      <c r="K423" s="4">
        <f t="shared" ca="1" si="829"/>
        <v>0</v>
      </c>
      <c r="L423" s="4">
        <f t="shared" ca="1" si="829"/>
        <v>0</v>
      </c>
      <c r="M423" s="4">
        <f t="shared" ca="1" si="829"/>
        <v>0</v>
      </c>
      <c r="N423" s="4">
        <f t="shared" ca="1" si="829"/>
        <v>0</v>
      </c>
      <c r="O423" s="4">
        <f t="shared" ca="1" si="829"/>
        <v>0</v>
      </c>
      <c r="P423" s="4">
        <f t="shared" ca="1" si="829"/>
        <v>0</v>
      </c>
      <c r="Q423" s="4">
        <f t="shared" ca="1" si="829"/>
        <v>0</v>
      </c>
      <c r="R423" s="4">
        <f t="shared" ca="1" si="829"/>
        <v>0</v>
      </c>
      <c r="S423" s="4">
        <f t="shared" ca="1" si="829"/>
        <v>0</v>
      </c>
      <c r="T423" s="4">
        <f t="shared" ca="1" si="829"/>
        <v>0</v>
      </c>
      <c r="U423" s="4">
        <f t="shared" ca="1" si="829"/>
        <v>0</v>
      </c>
      <c r="V423" s="4">
        <f t="shared" ca="1" si="829"/>
        <v>0</v>
      </c>
      <c r="W423" s="4">
        <f t="shared" ca="1" si="829"/>
        <v>0</v>
      </c>
      <c r="X423" s="4">
        <f t="shared" ca="1" si="829"/>
        <v>0</v>
      </c>
      <c r="Y423" s="4">
        <f t="shared" ca="1" si="829"/>
        <v>0</v>
      </c>
      <c r="Z423" s="4">
        <f t="shared" ca="1" si="829"/>
        <v>0</v>
      </c>
      <c r="AA423" s="4">
        <f t="shared" ca="1" si="829"/>
        <v>0</v>
      </c>
      <c r="AB423" s="4">
        <f t="shared" ca="1" si="829"/>
        <v>0</v>
      </c>
      <c r="AC423" s="4">
        <f t="shared" ca="1" si="829"/>
        <v>0</v>
      </c>
      <c r="AD423" s="4">
        <f t="shared" ca="1" si="829"/>
        <v>0</v>
      </c>
      <c r="AE423" s="4">
        <f t="shared" ca="1" si="829"/>
        <v>0</v>
      </c>
      <c r="AF423" s="4">
        <f t="shared" ca="1" si="829"/>
        <v>0</v>
      </c>
      <c r="AG423" s="4">
        <f t="shared" ca="1" si="829"/>
        <v>0</v>
      </c>
      <c r="AH423" s="4">
        <f t="shared" ca="1" si="829"/>
        <v>0</v>
      </c>
      <c r="AI423" s="4">
        <f t="shared" ca="1" si="829"/>
        <v>0</v>
      </c>
      <c r="AJ423" s="4">
        <f t="shared" ca="1" si="829"/>
        <v>0</v>
      </c>
      <c r="AK423" s="4">
        <f t="shared" ca="1" si="829"/>
        <v>0</v>
      </c>
      <c r="AL423" s="4">
        <f t="shared" ca="1" si="829"/>
        <v>0</v>
      </c>
      <c r="AM423" s="4">
        <f t="shared" ca="1" si="829"/>
        <v>0</v>
      </c>
      <c r="AN423" s="4">
        <f t="shared" ca="1" si="829"/>
        <v>0</v>
      </c>
      <c r="AO423" s="4">
        <f t="shared" ca="1" si="829"/>
        <v>0</v>
      </c>
      <c r="AP423" s="4">
        <f t="shared" ca="1" si="829"/>
        <v>0</v>
      </c>
      <c r="AQ423" s="4">
        <f t="shared" ca="1" si="829"/>
        <v>0</v>
      </c>
      <c r="AR423" s="4">
        <f t="shared" ca="1" si="829"/>
        <v>0</v>
      </c>
      <c r="AS423" s="4">
        <f t="shared" ca="1" si="829"/>
        <v>0</v>
      </c>
      <c r="AT423" s="4">
        <f t="shared" ca="1" si="829"/>
        <v>0</v>
      </c>
      <c r="AU423" s="4">
        <f t="shared" ca="1" si="829"/>
        <v>0</v>
      </c>
      <c r="AV423" s="4">
        <f t="shared" ca="1" si="829"/>
        <v>0</v>
      </c>
      <c r="AW423" s="4">
        <f t="shared" ca="1" si="829"/>
        <v>0</v>
      </c>
      <c r="AX423" s="4">
        <f t="shared" ca="1" si="829"/>
        <v>0</v>
      </c>
      <c r="AY423" s="4">
        <f t="shared" ca="1" si="829"/>
        <v>0</v>
      </c>
      <c r="AZ423" s="4">
        <f t="shared" ca="1" si="829"/>
        <v>0</v>
      </c>
      <c r="BA423" s="4">
        <f t="shared" ca="1" si="829"/>
        <v>0</v>
      </c>
      <c r="BB423" s="4">
        <f t="shared" ca="1" si="829"/>
        <v>0</v>
      </c>
      <c r="BC423" s="4">
        <f t="shared" ca="1" si="829"/>
        <v>0</v>
      </c>
      <c r="BD423" s="4">
        <f t="shared" ca="1" si="829"/>
        <v>0</v>
      </c>
      <c r="BE423" s="4">
        <f t="shared" ca="1" si="829"/>
        <v>0</v>
      </c>
      <c r="BF423" s="4">
        <f t="shared" ca="1" si="829"/>
        <v>0</v>
      </c>
      <c r="BG423" s="4">
        <f t="shared" ca="1" si="829"/>
        <v>0</v>
      </c>
      <c r="BH423" s="4">
        <f t="shared" ca="1" si="829"/>
        <v>0</v>
      </c>
      <c r="BI423" s="4">
        <f t="shared" ca="1" si="829"/>
        <v>0</v>
      </c>
      <c r="BJ423" s="4">
        <f t="shared" ca="1" si="829"/>
        <v>0</v>
      </c>
      <c r="BK423" s="4">
        <f t="shared" ca="1" si="829"/>
        <v>0</v>
      </c>
      <c r="BL423" s="4">
        <f t="shared" ca="1" si="829"/>
        <v>0</v>
      </c>
      <c r="BM423" s="4">
        <f t="shared" ca="1" si="829"/>
        <v>0</v>
      </c>
      <c r="BN423" s="4">
        <f t="shared" ca="1" si="829"/>
        <v>0</v>
      </c>
      <c r="BO423" s="4">
        <f t="shared" ca="1" si="829"/>
        <v>0</v>
      </c>
      <c r="BP423" s="4">
        <f t="shared" ref="BP423:EA423" ca="1" si="830">MIN($C$78*BP410,BP$145-$K$125)</f>
        <v>0</v>
      </c>
      <c r="BQ423" s="4">
        <f t="shared" ca="1" si="830"/>
        <v>0</v>
      </c>
      <c r="BR423" s="4">
        <f t="shared" ca="1" si="830"/>
        <v>0</v>
      </c>
      <c r="BS423" s="4">
        <f t="shared" ca="1" si="830"/>
        <v>0</v>
      </c>
      <c r="BT423" s="4">
        <f t="shared" ca="1" si="830"/>
        <v>0</v>
      </c>
      <c r="BU423" s="4">
        <f t="shared" ca="1" si="830"/>
        <v>0</v>
      </c>
      <c r="BV423" s="4">
        <f t="shared" ca="1" si="830"/>
        <v>0</v>
      </c>
      <c r="BW423" s="4">
        <f t="shared" ca="1" si="830"/>
        <v>0</v>
      </c>
      <c r="BX423" s="4">
        <f t="shared" ca="1" si="830"/>
        <v>0</v>
      </c>
      <c r="BY423" s="4">
        <f t="shared" ca="1" si="830"/>
        <v>0</v>
      </c>
      <c r="BZ423" s="4">
        <f t="shared" ca="1" si="830"/>
        <v>0</v>
      </c>
      <c r="CA423" s="4">
        <f t="shared" ca="1" si="830"/>
        <v>0</v>
      </c>
      <c r="CB423" s="4">
        <f t="shared" ca="1" si="830"/>
        <v>0</v>
      </c>
      <c r="CC423" s="4">
        <f t="shared" ca="1" si="830"/>
        <v>0</v>
      </c>
      <c r="CD423" s="4">
        <f t="shared" ca="1" si="830"/>
        <v>0</v>
      </c>
      <c r="CE423" s="4">
        <f t="shared" ca="1" si="830"/>
        <v>0</v>
      </c>
      <c r="CF423" s="4">
        <f t="shared" ca="1" si="830"/>
        <v>0</v>
      </c>
      <c r="CG423" s="4">
        <f t="shared" ca="1" si="830"/>
        <v>0</v>
      </c>
      <c r="CH423" s="4">
        <f t="shared" ca="1" si="830"/>
        <v>0</v>
      </c>
      <c r="CI423" s="4">
        <f t="shared" ca="1" si="830"/>
        <v>0</v>
      </c>
      <c r="CJ423" s="4">
        <f t="shared" ca="1" si="830"/>
        <v>0</v>
      </c>
      <c r="CK423" s="4">
        <f t="shared" ca="1" si="830"/>
        <v>0</v>
      </c>
      <c r="CL423" s="4">
        <f t="shared" ca="1" si="830"/>
        <v>0</v>
      </c>
      <c r="CM423" s="4">
        <f t="shared" ca="1" si="830"/>
        <v>0</v>
      </c>
      <c r="CN423" s="4">
        <f t="shared" ca="1" si="830"/>
        <v>0</v>
      </c>
      <c r="CO423" s="4">
        <f t="shared" ca="1" si="830"/>
        <v>0</v>
      </c>
      <c r="CP423" s="4">
        <f t="shared" ca="1" si="830"/>
        <v>0</v>
      </c>
      <c r="CQ423" s="4">
        <f t="shared" ca="1" si="830"/>
        <v>0</v>
      </c>
      <c r="CR423" s="4">
        <f t="shared" ca="1" si="830"/>
        <v>0</v>
      </c>
      <c r="CS423" s="4">
        <f t="shared" ca="1" si="830"/>
        <v>0</v>
      </c>
      <c r="CT423" s="4">
        <f t="shared" ca="1" si="830"/>
        <v>0</v>
      </c>
      <c r="CU423" s="4">
        <f t="shared" ca="1" si="830"/>
        <v>0</v>
      </c>
      <c r="CV423" s="4">
        <f t="shared" ca="1" si="830"/>
        <v>0</v>
      </c>
      <c r="CW423" s="4">
        <f t="shared" ca="1" si="830"/>
        <v>0</v>
      </c>
      <c r="CX423" s="4">
        <f t="shared" ca="1" si="830"/>
        <v>0</v>
      </c>
      <c r="CY423" s="4">
        <f t="shared" ca="1" si="830"/>
        <v>0</v>
      </c>
      <c r="CZ423" s="4">
        <f t="shared" ca="1" si="830"/>
        <v>0</v>
      </c>
      <c r="DA423" s="4">
        <f t="shared" ca="1" si="830"/>
        <v>0</v>
      </c>
      <c r="DB423" s="4">
        <f t="shared" ca="1" si="830"/>
        <v>0</v>
      </c>
      <c r="DC423" s="4">
        <f t="shared" ca="1" si="830"/>
        <v>0</v>
      </c>
      <c r="DD423" s="4">
        <f t="shared" ca="1" si="830"/>
        <v>0</v>
      </c>
      <c r="DE423" s="4">
        <f t="shared" ca="1" si="830"/>
        <v>0</v>
      </c>
      <c r="DF423" s="4">
        <f t="shared" ca="1" si="830"/>
        <v>0</v>
      </c>
      <c r="DG423" s="4">
        <f t="shared" ca="1" si="830"/>
        <v>0</v>
      </c>
      <c r="DH423" s="4">
        <f t="shared" ca="1" si="830"/>
        <v>0</v>
      </c>
      <c r="DI423" s="4">
        <f t="shared" ca="1" si="830"/>
        <v>0</v>
      </c>
      <c r="DJ423" s="4">
        <f t="shared" ca="1" si="830"/>
        <v>0</v>
      </c>
      <c r="DK423" s="4">
        <f t="shared" ca="1" si="830"/>
        <v>0</v>
      </c>
      <c r="DL423" s="4">
        <f t="shared" ca="1" si="830"/>
        <v>0</v>
      </c>
      <c r="DM423" s="4">
        <f t="shared" ca="1" si="830"/>
        <v>0</v>
      </c>
      <c r="DN423" s="4">
        <f t="shared" ca="1" si="830"/>
        <v>0</v>
      </c>
      <c r="DO423" s="4">
        <f t="shared" ca="1" si="830"/>
        <v>0</v>
      </c>
      <c r="DP423" s="4">
        <f t="shared" ca="1" si="830"/>
        <v>0</v>
      </c>
      <c r="DQ423" s="4">
        <f t="shared" ca="1" si="830"/>
        <v>0</v>
      </c>
      <c r="DR423" s="4">
        <f t="shared" ca="1" si="830"/>
        <v>0</v>
      </c>
      <c r="DS423" s="4">
        <f t="shared" ca="1" si="830"/>
        <v>0</v>
      </c>
      <c r="DT423" s="4">
        <f t="shared" ca="1" si="830"/>
        <v>0</v>
      </c>
      <c r="DU423" s="4">
        <f t="shared" ca="1" si="830"/>
        <v>0</v>
      </c>
      <c r="DV423" s="4">
        <f t="shared" ca="1" si="830"/>
        <v>0</v>
      </c>
      <c r="DW423" s="4">
        <f t="shared" ca="1" si="830"/>
        <v>0</v>
      </c>
      <c r="DX423" s="4">
        <f t="shared" ca="1" si="830"/>
        <v>0</v>
      </c>
      <c r="DY423" s="4">
        <f t="shared" ca="1" si="830"/>
        <v>0</v>
      </c>
      <c r="DZ423" s="4">
        <f t="shared" ca="1" si="830"/>
        <v>0</v>
      </c>
      <c r="EA423" s="4">
        <f t="shared" ca="1" si="830"/>
        <v>0</v>
      </c>
      <c r="EB423" s="4">
        <f t="shared" ref="EB423:GM423" ca="1" si="831">MIN($C$78*EB410,EB$145-$K$125)</f>
        <v>0</v>
      </c>
      <c r="EC423" s="4">
        <f t="shared" ca="1" si="831"/>
        <v>0</v>
      </c>
      <c r="ED423" s="4">
        <f t="shared" ca="1" si="831"/>
        <v>0</v>
      </c>
      <c r="EE423" s="4">
        <f t="shared" ca="1" si="831"/>
        <v>0</v>
      </c>
      <c r="EF423" s="4">
        <f t="shared" ca="1" si="831"/>
        <v>0</v>
      </c>
      <c r="EG423" s="4">
        <f t="shared" ca="1" si="831"/>
        <v>0</v>
      </c>
      <c r="EH423" s="4">
        <f t="shared" ca="1" si="831"/>
        <v>0</v>
      </c>
      <c r="EI423" s="4">
        <f t="shared" ca="1" si="831"/>
        <v>0</v>
      </c>
      <c r="EJ423" s="4">
        <f t="shared" ca="1" si="831"/>
        <v>0</v>
      </c>
      <c r="EK423" s="4">
        <f t="shared" ca="1" si="831"/>
        <v>0</v>
      </c>
      <c r="EL423" s="4">
        <f t="shared" ca="1" si="831"/>
        <v>0</v>
      </c>
      <c r="EM423" s="4">
        <f t="shared" ca="1" si="831"/>
        <v>0</v>
      </c>
      <c r="EN423" s="4">
        <f t="shared" ca="1" si="831"/>
        <v>0</v>
      </c>
      <c r="EO423" s="4">
        <f t="shared" ca="1" si="831"/>
        <v>0</v>
      </c>
      <c r="EP423" s="4">
        <f t="shared" ca="1" si="831"/>
        <v>0</v>
      </c>
      <c r="EQ423" s="4">
        <f t="shared" ca="1" si="831"/>
        <v>0</v>
      </c>
      <c r="ER423" s="4">
        <f t="shared" ca="1" si="831"/>
        <v>0</v>
      </c>
      <c r="ES423" s="4">
        <f t="shared" ca="1" si="831"/>
        <v>0</v>
      </c>
      <c r="ET423" s="4">
        <f t="shared" ca="1" si="831"/>
        <v>0</v>
      </c>
      <c r="EU423" s="4">
        <f t="shared" ca="1" si="831"/>
        <v>0</v>
      </c>
      <c r="EV423" s="4">
        <f t="shared" ca="1" si="831"/>
        <v>0</v>
      </c>
      <c r="EW423" s="4">
        <f t="shared" ca="1" si="831"/>
        <v>0</v>
      </c>
      <c r="EX423" s="4">
        <f t="shared" ca="1" si="831"/>
        <v>0</v>
      </c>
      <c r="EY423" s="4">
        <f t="shared" ca="1" si="831"/>
        <v>0</v>
      </c>
      <c r="EZ423" s="4">
        <f t="shared" ca="1" si="831"/>
        <v>0</v>
      </c>
      <c r="FA423" s="4">
        <f t="shared" ca="1" si="831"/>
        <v>0</v>
      </c>
      <c r="FB423" s="4">
        <f t="shared" ca="1" si="831"/>
        <v>0</v>
      </c>
      <c r="FC423" s="4">
        <f t="shared" ca="1" si="831"/>
        <v>0</v>
      </c>
      <c r="FD423" s="4">
        <f t="shared" ca="1" si="831"/>
        <v>0</v>
      </c>
      <c r="FE423" s="4">
        <f t="shared" ca="1" si="831"/>
        <v>0</v>
      </c>
      <c r="FF423" s="4">
        <f t="shared" ca="1" si="831"/>
        <v>0</v>
      </c>
      <c r="FG423" s="4">
        <f t="shared" ca="1" si="831"/>
        <v>0</v>
      </c>
      <c r="FH423" s="4">
        <f t="shared" ca="1" si="831"/>
        <v>0</v>
      </c>
      <c r="FI423" s="4">
        <f t="shared" ca="1" si="831"/>
        <v>0</v>
      </c>
      <c r="FJ423" s="4">
        <f t="shared" ca="1" si="831"/>
        <v>0</v>
      </c>
      <c r="FK423" s="4">
        <f t="shared" ca="1" si="831"/>
        <v>0</v>
      </c>
      <c r="FL423" s="4">
        <f t="shared" ca="1" si="831"/>
        <v>0</v>
      </c>
      <c r="FM423" s="4">
        <f t="shared" ca="1" si="831"/>
        <v>0</v>
      </c>
      <c r="FN423" s="4">
        <f t="shared" ca="1" si="831"/>
        <v>0</v>
      </c>
      <c r="FO423" s="4">
        <f t="shared" ca="1" si="831"/>
        <v>0</v>
      </c>
      <c r="FP423" s="4">
        <f t="shared" ca="1" si="831"/>
        <v>0</v>
      </c>
      <c r="FQ423" s="4">
        <f t="shared" ca="1" si="831"/>
        <v>0</v>
      </c>
      <c r="FR423" s="4">
        <f t="shared" ca="1" si="831"/>
        <v>0</v>
      </c>
      <c r="FS423" s="4">
        <f t="shared" ca="1" si="831"/>
        <v>0</v>
      </c>
      <c r="FT423" s="4">
        <f t="shared" ca="1" si="831"/>
        <v>0</v>
      </c>
      <c r="FU423" s="4">
        <f t="shared" ca="1" si="831"/>
        <v>0</v>
      </c>
      <c r="FV423" s="4">
        <f t="shared" ca="1" si="831"/>
        <v>0</v>
      </c>
      <c r="FW423" s="4">
        <f t="shared" ca="1" si="831"/>
        <v>0</v>
      </c>
      <c r="FX423" s="4">
        <f t="shared" ca="1" si="831"/>
        <v>0</v>
      </c>
      <c r="FY423" s="4">
        <f t="shared" ca="1" si="831"/>
        <v>0</v>
      </c>
      <c r="FZ423" s="4">
        <f t="shared" ca="1" si="831"/>
        <v>0</v>
      </c>
      <c r="GA423" s="4">
        <f t="shared" ca="1" si="831"/>
        <v>0</v>
      </c>
      <c r="GB423" s="4">
        <f t="shared" ca="1" si="831"/>
        <v>0</v>
      </c>
      <c r="GC423" s="4">
        <f t="shared" ca="1" si="831"/>
        <v>0</v>
      </c>
      <c r="GD423" s="4">
        <f t="shared" ca="1" si="831"/>
        <v>0</v>
      </c>
      <c r="GE423" s="4">
        <f t="shared" ca="1" si="831"/>
        <v>0</v>
      </c>
      <c r="GF423" s="4">
        <f t="shared" ca="1" si="831"/>
        <v>0</v>
      </c>
      <c r="GG423" s="4">
        <f t="shared" ca="1" si="831"/>
        <v>0</v>
      </c>
      <c r="GH423" s="4">
        <f t="shared" ca="1" si="831"/>
        <v>0</v>
      </c>
      <c r="GI423" s="4">
        <f t="shared" ca="1" si="831"/>
        <v>0</v>
      </c>
      <c r="GJ423" s="4">
        <f t="shared" ca="1" si="831"/>
        <v>0</v>
      </c>
      <c r="GK423" s="4">
        <f t="shared" ca="1" si="831"/>
        <v>0</v>
      </c>
      <c r="GL423" s="4">
        <f t="shared" ca="1" si="831"/>
        <v>0</v>
      </c>
      <c r="GM423" s="4">
        <f t="shared" ca="1" si="831"/>
        <v>0</v>
      </c>
      <c r="GN423" s="4">
        <f t="shared" ref="GN423:IV423" ca="1" si="832">MIN($C$78*GN410,GN$145-$K$125)</f>
        <v>0</v>
      </c>
      <c r="GO423" s="4">
        <f t="shared" ca="1" si="832"/>
        <v>0</v>
      </c>
      <c r="GP423" s="4">
        <f t="shared" ca="1" si="832"/>
        <v>0</v>
      </c>
      <c r="GQ423" s="4">
        <f t="shared" ca="1" si="832"/>
        <v>0</v>
      </c>
      <c r="GR423" s="4">
        <f t="shared" ca="1" si="832"/>
        <v>0</v>
      </c>
      <c r="GS423" s="4">
        <f t="shared" ca="1" si="832"/>
        <v>0</v>
      </c>
      <c r="GT423" s="4">
        <f t="shared" ca="1" si="832"/>
        <v>0</v>
      </c>
      <c r="GU423" s="4">
        <f t="shared" ca="1" si="832"/>
        <v>0</v>
      </c>
      <c r="GV423" s="4">
        <f t="shared" ca="1" si="832"/>
        <v>0</v>
      </c>
      <c r="GW423" s="4">
        <f t="shared" ca="1" si="832"/>
        <v>0</v>
      </c>
      <c r="GX423" s="4">
        <f t="shared" ca="1" si="832"/>
        <v>0</v>
      </c>
      <c r="GY423" s="4">
        <f t="shared" ca="1" si="832"/>
        <v>0</v>
      </c>
      <c r="GZ423" s="4">
        <f t="shared" ca="1" si="832"/>
        <v>0</v>
      </c>
      <c r="HA423" s="4">
        <f t="shared" ca="1" si="832"/>
        <v>0</v>
      </c>
      <c r="HB423" s="4">
        <f t="shared" ca="1" si="832"/>
        <v>0</v>
      </c>
      <c r="HC423" s="4">
        <f t="shared" ca="1" si="832"/>
        <v>0</v>
      </c>
      <c r="HD423" s="4">
        <f t="shared" ca="1" si="832"/>
        <v>0</v>
      </c>
      <c r="HE423" s="4">
        <f t="shared" ca="1" si="832"/>
        <v>0</v>
      </c>
      <c r="HF423" s="4">
        <f t="shared" ca="1" si="832"/>
        <v>0</v>
      </c>
      <c r="HG423" s="4">
        <f t="shared" ca="1" si="832"/>
        <v>0</v>
      </c>
      <c r="HH423" s="4">
        <f t="shared" ca="1" si="832"/>
        <v>0</v>
      </c>
      <c r="HI423" s="4">
        <f t="shared" ca="1" si="832"/>
        <v>0</v>
      </c>
      <c r="HJ423" s="4">
        <f t="shared" ca="1" si="832"/>
        <v>0</v>
      </c>
      <c r="HK423" s="4">
        <f t="shared" ca="1" si="832"/>
        <v>0</v>
      </c>
      <c r="HL423" s="4">
        <f t="shared" ca="1" si="832"/>
        <v>0</v>
      </c>
      <c r="HM423" s="4">
        <f t="shared" ca="1" si="832"/>
        <v>0</v>
      </c>
      <c r="HN423" s="4">
        <f t="shared" ca="1" si="832"/>
        <v>0</v>
      </c>
      <c r="HO423" s="4">
        <f t="shared" ca="1" si="832"/>
        <v>0</v>
      </c>
      <c r="HP423" s="4">
        <f t="shared" ca="1" si="832"/>
        <v>0</v>
      </c>
      <c r="HQ423" s="4">
        <f t="shared" ca="1" si="832"/>
        <v>0</v>
      </c>
      <c r="HR423" s="4">
        <f t="shared" ca="1" si="832"/>
        <v>0</v>
      </c>
      <c r="HS423" s="4">
        <f t="shared" ca="1" si="832"/>
        <v>0</v>
      </c>
      <c r="HT423" s="4">
        <f t="shared" ca="1" si="832"/>
        <v>0</v>
      </c>
      <c r="HU423" s="4">
        <f t="shared" ca="1" si="832"/>
        <v>0</v>
      </c>
      <c r="HV423" s="4">
        <f t="shared" ca="1" si="832"/>
        <v>0</v>
      </c>
      <c r="HW423" s="4">
        <f t="shared" ca="1" si="832"/>
        <v>0</v>
      </c>
      <c r="HX423" s="4">
        <f t="shared" ca="1" si="832"/>
        <v>0</v>
      </c>
      <c r="HY423" s="4">
        <f t="shared" ca="1" si="832"/>
        <v>0</v>
      </c>
      <c r="HZ423" s="4">
        <f t="shared" ca="1" si="832"/>
        <v>0</v>
      </c>
      <c r="IA423" s="4">
        <f t="shared" ca="1" si="832"/>
        <v>0</v>
      </c>
      <c r="IB423" s="4">
        <f t="shared" ca="1" si="832"/>
        <v>0</v>
      </c>
      <c r="IC423" s="4">
        <f t="shared" ca="1" si="832"/>
        <v>0</v>
      </c>
      <c r="ID423" s="4">
        <f t="shared" ca="1" si="832"/>
        <v>0</v>
      </c>
      <c r="IE423" s="4">
        <f t="shared" ca="1" si="832"/>
        <v>0</v>
      </c>
      <c r="IF423" s="4">
        <f t="shared" ca="1" si="832"/>
        <v>0</v>
      </c>
      <c r="IG423" s="4">
        <f t="shared" ca="1" si="832"/>
        <v>0</v>
      </c>
      <c r="IH423" s="4">
        <f t="shared" ca="1" si="832"/>
        <v>0</v>
      </c>
      <c r="II423" s="4">
        <f t="shared" ca="1" si="832"/>
        <v>0</v>
      </c>
      <c r="IJ423" s="4">
        <f t="shared" ca="1" si="832"/>
        <v>0</v>
      </c>
      <c r="IK423" s="4">
        <f t="shared" ca="1" si="832"/>
        <v>0</v>
      </c>
      <c r="IL423" s="4">
        <f t="shared" ca="1" si="832"/>
        <v>0</v>
      </c>
      <c r="IM423" s="4">
        <f t="shared" ca="1" si="832"/>
        <v>0</v>
      </c>
      <c r="IN423" s="4">
        <f t="shared" ca="1" si="832"/>
        <v>0</v>
      </c>
      <c r="IO423" s="4">
        <f t="shared" ca="1" si="832"/>
        <v>0</v>
      </c>
      <c r="IP423" s="4">
        <f t="shared" ca="1" si="832"/>
        <v>0</v>
      </c>
      <c r="IQ423" s="4">
        <f t="shared" ca="1" si="832"/>
        <v>0</v>
      </c>
      <c r="IR423" s="4">
        <f t="shared" ca="1" si="832"/>
        <v>0</v>
      </c>
      <c r="IS423" s="4">
        <f t="shared" ca="1" si="832"/>
        <v>0</v>
      </c>
      <c r="IT423" s="4">
        <f t="shared" ca="1" si="832"/>
        <v>0</v>
      </c>
      <c r="IU423" s="4">
        <f t="shared" ca="1" si="832"/>
        <v>0</v>
      </c>
      <c r="IV423" s="4">
        <f t="shared" ca="1" si="832"/>
        <v>0</v>
      </c>
    </row>
    <row r="424" spans="1:256" x14ac:dyDescent="0.15">
      <c r="A424" s="24" t="s">
        <v>186</v>
      </c>
      <c r="B424" s="2" t="s">
        <v>14</v>
      </c>
      <c r="C424" s="4"/>
      <c r="D424" s="4">
        <f t="shared" ref="D424:BO424" ca="1" si="833">MIN($C$78*D411,D$145-$K$125)</f>
        <v>0</v>
      </c>
      <c r="E424" s="4">
        <f t="shared" ca="1" si="833"/>
        <v>0</v>
      </c>
      <c r="F424" s="4">
        <f t="shared" ca="1" si="833"/>
        <v>0</v>
      </c>
      <c r="G424" s="4">
        <f t="shared" ca="1" si="833"/>
        <v>0</v>
      </c>
      <c r="H424" s="4">
        <f t="shared" ca="1" si="833"/>
        <v>0</v>
      </c>
      <c r="I424" s="4">
        <f t="shared" ca="1" si="833"/>
        <v>0</v>
      </c>
      <c r="J424" s="4">
        <f t="shared" ca="1" si="833"/>
        <v>0</v>
      </c>
      <c r="K424" s="4">
        <f t="shared" ca="1" si="833"/>
        <v>0</v>
      </c>
      <c r="L424" s="4">
        <f t="shared" ca="1" si="833"/>
        <v>0</v>
      </c>
      <c r="M424" s="4">
        <f t="shared" ca="1" si="833"/>
        <v>0</v>
      </c>
      <c r="N424" s="4">
        <f t="shared" ca="1" si="833"/>
        <v>0</v>
      </c>
      <c r="O424" s="4">
        <f t="shared" ca="1" si="833"/>
        <v>0</v>
      </c>
      <c r="P424" s="4">
        <f t="shared" ca="1" si="833"/>
        <v>0</v>
      </c>
      <c r="Q424" s="4">
        <f t="shared" ca="1" si="833"/>
        <v>0</v>
      </c>
      <c r="R424" s="4">
        <f t="shared" ca="1" si="833"/>
        <v>0</v>
      </c>
      <c r="S424" s="4">
        <f t="shared" ca="1" si="833"/>
        <v>0</v>
      </c>
      <c r="T424" s="4">
        <f t="shared" ca="1" si="833"/>
        <v>0</v>
      </c>
      <c r="U424" s="4">
        <f t="shared" ca="1" si="833"/>
        <v>0</v>
      </c>
      <c r="V424" s="4">
        <f t="shared" ca="1" si="833"/>
        <v>0</v>
      </c>
      <c r="W424" s="4">
        <f t="shared" ca="1" si="833"/>
        <v>0</v>
      </c>
      <c r="X424" s="4">
        <f t="shared" ca="1" si="833"/>
        <v>0</v>
      </c>
      <c r="Y424" s="4">
        <f t="shared" ca="1" si="833"/>
        <v>0</v>
      </c>
      <c r="Z424" s="4">
        <f t="shared" ca="1" si="833"/>
        <v>0</v>
      </c>
      <c r="AA424" s="4">
        <f t="shared" ca="1" si="833"/>
        <v>0</v>
      </c>
      <c r="AB424" s="4">
        <f t="shared" ca="1" si="833"/>
        <v>0</v>
      </c>
      <c r="AC424" s="4">
        <f t="shared" ca="1" si="833"/>
        <v>0</v>
      </c>
      <c r="AD424" s="4">
        <f t="shared" ca="1" si="833"/>
        <v>0</v>
      </c>
      <c r="AE424" s="4">
        <f t="shared" ca="1" si="833"/>
        <v>0</v>
      </c>
      <c r="AF424" s="4">
        <f t="shared" ca="1" si="833"/>
        <v>0</v>
      </c>
      <c r="AG424" s="4">
        <f t="shared" ca="1" si="833"/>
        <v>0</v>
      </c>
      <c r="AH424" s="4">
        <f t="shared" ca="1" si="833"/>
        <v>0</v>
      </c>
      <c r="AI424" s="4">
        <f t="shared" ca="1" si="833"/>
        <v>0</v>
      </c>
      <c r="AJ424" s="4">
        <f t="shared" ca="1" si="833"/>
        <v>0</v>
      </c>
      <c r="AK424" s="4">
        <f t="shared" ca="1" si="833"/>
        <v>0</v>
      </c>
      <c r="AL424" s="4">
        <f t="shared" ca="1" si="833"/>
        <v>0</v>
      </c>
      <c r="AM424" s="4">
        <f t="shared" ca="1" si="833"/>
        <v>0</v>
      </c>
      <c r="AN424" s="4">
        <f t="shared" ca="1" si="833"/>
        <v>0</v>
      </c>
      <c r="AO424" s="4">
        <f t="shared" ca="1" si="833"/>
        <v>0</v>
      </c>
      <c r="AP424" s="4">
        <f t="shared" ca="1" si="833"/>
        <v>0</v>
      </c>
      <c r="AQ424" s="4">
        <f t="shared" ca="1" si="833"/>
        <v>0</v>
      </c>
      <c r="AR424" s="4">
        <f t="shared" ca="1" si="833"/>
        <v>0</v>
      </c>
      <c r="AS424" s="4">
        <f t="shared" ca="1" si="833"/>
        <v>0</v>
      </c>
      <c r="AT424" s="4">
        <f t="shared" ca="1" si="833"/>
        <v>0</v>
      </c>
      <c r="AU424" s="4">
        <f t="shared" ca="1" si="833"/>
        <v>0</v>
      </c>
      <c r="AV424" s="4">
        <f t="shared" ca="1" si="833"/>
        <v>0</v>
      </c>
      <c r="AW424" s="4">
        <f t="shared" ca="1" si="833"/>
        <v>0</v>
      </c>
      <c r="AX424" s="4">
        <f t="shared" ca="1" si="833"/>
        <v>0</v>
      </c>
      <c r="AY424" s="4">
        <f t="shared" ca="1" si="833"/>
        <v>0</v>
      </c>
      <c r="AZ424" s="4">
        <f t="shared" ca="1" si="833"/>
        <v>0</v>
      </c>
      <c r="BA424" s="4">
        <f t="shared" ca="1" si="833"/>
        <v>0</v>
      </c>
      <c r="BB424" s="4">
        <f t="shared" ca="1" si="833"/>
        <v>0</v>
      </c>
      <c r="BC424" s="4">
        <f t="shared" ca="1" si="833"/>
        <v>0</v>
      </c>
      <c r="BD424" s="4">
        <f t="shared" ca="1" si="833"/>
        <v>0</v>
      </c>
      <c r="BE424" s="4">
        <f t="shared" ca="1" si="833"/>
        <v>0</v>
      </c>
      <c r="BF424" s="4">
        <f t="shared" ca="1" si="833"/>
        <v>0</v>
      </c>
      <c r="BG424" s="4">
        <f t="shared" ca="1" si="833"/>
        <v>0</v>
      </c>
      <c r="BH424" s="4">
        <f t="shared" ca="1" si="833"/>
        <v>0</v>
      </c>
      <c r="BI424" s="4">
        <f t="shared" ca="1" si="833"/>
        <v>0</v>
      </c>
      <c r="BJ424" s="4">
        <f t="shared" ca="1" si="833"/>
        <v>0</v>
      </c>
      <c r="BK424" s="4">
        <f t="shared" ca="1" si="833"/>
        <v>0</v>
      </c>
      <c r="BL424" s="4">
        <f t="shared" ca="1" si="833"/>
        <v>0</v>
      </c>
      <c r="BM424" s="4">
        <f t="shared" ca="1" si="833"/>
        <v>0</v>
      </c>
      <c r="BN424" s="4">
        <f t="shared" ca="1" si="833"/>
        <v>0</v>
      </c>
      <c r="BO424" s="4">
        <f t="shared" ca="1" si="833"/>
        <v>0</v>
      </c>
      <c r="BP424" s="4">
        <f t="shared" ref="BP424:EA424" ca="1" si="834">MIN($C$78*BP411,BP$145-$K$125)</f>
        <v>0</v>
      </c>
      <c r="BQ424" s="4">
        <f t="shared" ca="1" si="834"/>
        <v>0</v>
      </c>
      <c r="BR424" s="4">
        <f t="shared" ca="1" si="834"/>
        <v>0</v>
      </c>
      <c r="BS424" s="4">
        <f t="shared" ca="1" si="834"/>
        <v>0</v>
      </c>
      <c r="BT424" s="4">
        <f t="shared" ca="1" si="834"/>
        <v>0</v>
      </c>
      <c r="BU424" s="4">
        <f t="shared" ca="1" si="834"/>
        <v>0</v>
      </c>
      <c r="BV424" s="4">
        <f t="shared" ca="1" si="834"/>
        <v>0</v>
      </c>
      <c r="BW424" s="4">
        <f t="shared" ca="1" si="834"/>
        <v>0</v>
      </c>
      <c r="BX424" s="4">
        <f t="shared" ca="1" si="834"/>
        <v>0</v>
      </c>
      <c r="BY424" s="4">
        <f t="shared" ca="1" si="834"/>
        <v>0</v>
      </c>
      <c r="BZ424" s="4">
        <f t="shared" ca="1" si="834"/>
        <v>0</v>
      </c>
      <c r="CA424" s="4">
        <f t="shared" ca="1" si="834"/>
        <v>0</v>
      </c>
      <c r="CB424" s="4">
        <f t="shared" ca="1" si="834"/>
        <v>0</v>
      </c>
      <c r="CC424" s="4">
        <f t="shared" ca="1" si="834"/>
        <v>0</v>
      </c>
      <c r="CD424" s="4">
        <f t="shared" ca="1" si="834"/>
        <v>0</v>
      </c>
      <c r="CE424" s="4">
        <f t="shared" ca="1" si="834"/>
        <v>0</v>
      </c>
      <c r="CF424" s="4">
        <f t="shared" ca="1" si="834"/>
        <v>0</v>
      </c>
      <c r="CG424" s="4">
        <f t="shared" ca="1" si="834"/>
        <v>0</v>
      </c>
      <c r="CH424" s="4">
        <f t="shared" ca="1" si="834"/>
        <v>0</v>
      </c>
      <c r="CI424" s="4">
        <f t="shared" ca="1" si="834"/>
        <v>0</v>
      </c>
      <c r="CJ424" s="4">
        <f t="shared" ca="1" si="834"/>
        <v>0</v>
      </c>
      <c r="CK424" s="4">
        <f t="shared" ca="1" si="834"/>
        <v>0</v>
      </c>
      <c r="CL424" s="4">
        <f t="shared" ca="1" si="834"/>
        <v>0</v>
      </c>
      <c r="CM424" s="4">
        <f t="shared" ca="1" si="834"/>
        <v>0</v>
      </c>
      <c r="CN424" s="4">
        <f t="shared" ca="1" si="834"/>
        <v>0</v>
      </c>
      <c r="CO424" s="4">
        <f t="shared" ca="1" si="834"/>
        <v>0</v>
      </c>
      <c r="CP424" s="4">
        <f t="shared" ca="1" si="834"/>
        <v>0</v>
      </c>
      <c r="CQ424" s="4">
        <f t="shared" ca="1" si="834"/>
        <v>0</v>
      </c>
      <c r="CR424" s="4">
        <f t="shared" ca="1" si="834"/>
        <v>0</v>
      </c>
      <c r="CS424" s="4">
        <f t="shared" ca="1" si="834"/>
        <v>0</v>
      </c>
      <c r="CT424" s="4">
        <f t="shared" ca="1" si="834"/>
        <v>0</v>
      </c>
      <c r="CU424" s="4">
        <f t="shared" ca="1" si="834"/>
        <v>0</v>
      </c>
      <c r="CV424" s="4">
        <f t="shared" ca="1" si="834"/>
        <v>0</v>
      </c>
      <c r="CW424" s="4">
        <f t="shared" ca="1" si="834"/>
        <v>0</v>
      </c>
      <c r="CX424" s="4">
        <f t="shared" ca="1" si="834"/>
        <v>0</v>
      </c>
      <c r="CY424" s="4">
        <f t="shared" ca="1" si="834"/>
        <v>0</v>
      </c>
      <c r="CZ424" s="4">
        <f t="shared" ca="1" si="834"/>
        <v>0</v>
      </c>
      <c r="DA424" s="4">
        <f t="shared" ca="1" si="834"/>
        <v>0</v>
      </c>
      <c r="DB424" s="4">
        <f t="shared" ca="1" si="834"/>
        <v>0</v>
      </c>
      <c r="DC424" s="4">
        <f t="shared" ca="1" si="834"/>
        <v>0</v>
      </c>
      <c r="DD424" s="4">
        <f t="shared" ca="1" si="834"/>
        <v>0</v>
      </c>
      <c r="DE424" s="4">
        <f t="shared" ca="1" si="834"/>
        <v>0</v>
      </c>
      <c r="DF424" s="4">
        <f t="shared" ca="1" si="834"/>
        <v>0</v>
      </c>
      <c r="DG424" s="4">
        <f t="shared" ca="1" si="834"/>
        <v>0</v>
      </c>
      <c r="DH424" s="4">
        <f t="shared" ca="1" si="834"/>
        <v>0</v>
      </c>
      <c r="DI424" s="4">
        <f t="shared" ca="1" si="834"/>
        <v>0</v>
      </c>
      <c r="DJ424" s="4">
        <f t="shared" ca="1" si="834"/>
        <v>0</v>
      </c>
      <c r="DK424" s="4">
        <f t="shared" ca="1" si="834"/>
        <v>0</v>
      </c>
      <c r="DL424" s="4">
        <f t="shared" ca="1" si="834"/>
        <v>0</v>
      </c>
      <c r="DM424" s="4">
        <f t="shared" ca="1" si="834"/>
        <v>0</v>
      </c>
      <c r="DN424" s="4">
        <f t="shared" ca="1" si="834"/>
        <v>0</v>
      </c>
      <c r="DO424" s="4">
        <f t="shared" ca="1" si="834"/>
        <v>0</v>
      </c>
      <c r="DP424" s="4">
        <f t="shared" ca="1" si="834"/>
        <v>0</v>
      </c>
      <c r="DQ424" s="4">
        <f t="shared" ca="1" si="834"/>
        <v>0</v>
      </c>
      <c r="DR424" s="4">
        <f t="shared" ca="1" si="834"/>
        <v>0</v>
      </c>
      <c r="DS424" s="4">
        <f t="shared" ca="1" si="834"/>
        <v>0</v>
      </c>
      <c r="DT424" s="4">
        <f t="shared" ca="1" si="834"/>
        <v>0</v>
      </c>
      <c r="DU424" s="4">
        <f t="shared" ca="1" si="834"/>
        <v>0</v>
      </c>
      <c r="DV424" s="4">
        <f t="shared" ca="1" si="834"/>
        <v>0</v>
      </c>
      <c r="DW424" s="4">
        <f t="shared" ca="1" si="834"/>
        <v>0</v>
      </c>
      <c r="DX424" s="4">
        <f t="shared" ca="1" si="834"/>
        <v>0</v>
      </c>
      <c r="DY424" s="4">
        <f t="shared" ca="1" si="834"/>
        <v>0</v>
      </c>
      <c r="DZ424" s="4">
        <f t="shared" ca="1" si="834"/>
        <v>0</v>
      </c>
      <c r="EA424" s="4">
        <f t="shared" ca="1" si="834"/>
        <v>0</v>
      </c>
      <c r="EB424" s="4">
        <f t="shared" ref="EB424:GM424" ca="1" si="835">MIN($C$78*EB411,EB$145-$K$125)</f>
        <v>0</v>
      </c>
      <c r="EC424" s="4">
        <f t="shared" ca="1" si="835"/>
        <v>0</v>
      </c>
      <c r="ED424" s="4">
        <f t="shared" ca="1" si="835"/>
        <v>0</v>
      </c>
      <c r="EE424" s="4">
        <f t="shared" ca="1" si="835"/>
        <v>0</v>
      </c>
      <c r="EF424" s="4">
        <f t="shared" ca="1" si="835"/>
        <v>0</v>
      </c>
      <c r="EG424" s="4">
        <f t="shared" ca="1" si="835"/>
        <v>0</v>
      </c>
      <c r="EH424" s="4">
        <f t="shared" ca="1" si="835"/>
        <v>0</v>
      </c>
      <c r="EI424" s="4">
        <f t="shared" ca="1" si="835"/>
        <v>0</v>
      </c>
      <c r="EJ424" s="4">
        <f t="shared" ca="1" si="835"/>
        <v>0</v>
      </c>
      <c r="EK424" s="4">
        <f t="shared" ca="1" si="835"/>
        <v>0</v>
      </c>
      <c r="EL424" s="4">
        <f t="shared" ca="1" si="835"/>
        <v>0</v>
      </c>
      <c r="EM424" s="4">
        <f t="shared" ca="1" si="835"/>
        <v>0</v>
      </c>
      <c r="EN424" s="4">
        <f t="shared" ca="1" si="835"/>
        <v>0</v>
      </c>
      <c r="EO424" s="4">
        <f t="shared" ca="1" si="835"/>
        <v>0</v>
      </c>
      <c r="EP424" s="4">
        <f t="shared" ca="1" si="835"/>
        <v>0</v>
      </c>
      <c r="EQ424" s="4">
        <f t="shared" ca="1" si="835"/>
        <v>0</v>
      </c>
      <c r="ER424" s="4">
        <f t="shared" ca="1" si="835"/>
        <v>0</v>
      </c>
      <c r="ES424" s="4">
        <f t="shared" ca="1" si="835"/>
        <v>0</v>
      </c>
      <c r="ET424" s="4">
        <f t="shared" ca="1" si="835"/>
        <v>0</v>
      </c>
      <c r="EU424" s="4">
        <f t="shared" ca="1" si="835"/>
        <v>0</v>
      </c>
      <c r="EV424" s="4">
        <f t="shared" ca="1" si="835"/>
        <v>0</v>
      </c>
      <c r="EW424" s="4">
        <f t="shared" ca="1" si="835"/>
        <v>0</v>
      </c>
      <c r="EX424" s="4">
        <f t="shared" ca="1" si="835"/>
        <v>0</v>
      </c>
      <c r="EY424" s="4">
        <f t="shared" ca="1" si="835"/>
        <v>0</v>
      </c>
      <c r="EZ424" s="4">
        <f t="shared" ca="1" si="835"/>
        <v>0</v>
      </c>
      <c r="FA424" s="4">
        <f t="shared" ca="1" si="835"/>
        <v>0</v>
      </c>
      <c r="FB424" s="4">
        <f t="shared" ca="1" si="835"/>
        <v>0</v>
      </c>
      <c r="FC424" s="4">
        <f t="shared" ca="1" si="835"/>
        <v>0</v>
      </c>
      <c r="FD424" s="4">
        <f t="shared" ca="1" si="835"/>
        <v>0</v>
      </c>
      <c r="FE424" s="4">
        <f t="shared" ca="1" si="835"/>
        <v>0</v>
      </c>
      <c r="FF424" s="4">
        <f t="shared" ca="1" si="835"/>
        <v>0</v>
      </c>
      <c r="FG424" s="4">
        <f t="shared" ca="1" si="835"/>
        <v>0</v>
      </c>
      <c r="FH424" s="4">
        <f t="shared" ca="1" si="835"/>
        <v>0</v>
      </c>
      <c r="FI424" s="4">
        <f t="shared" ca="1" si="835"/>
        <v>0</v>
      </c>
      <c r="FJ424" s="4">
        <f t="shared" ca="1" si="835"/>
        <v>0</v>
      </c>
      <c r="FK424" s="4">
        <f t="shared" ca="1" si="835"/>
        <v>0</v>
      </c>
      <c r="FL424" s="4">
        <f t="shared" ca="1" si="835"/>
        <v>0</v>
      </c>
      <c r="FM424" s="4">
        <f t="shared" ca="1" si="835"/>
        <v>0</v>
      </c>
      <c r="FN424" s="4">
        <f t="shared" ca="1" si="835"/>
        <v>0</v>
      </c>
      <c r="FO424" s="4">
        <f t="shared" ca="1" si="835"/>
        <v>0</v>
      </c>
      <c r="FP424" s="4">
        <f t="shared" ca="1" si="835"/>
        <v>0</v>
      </c>
      <c r="FQ424" s="4">
        <f t="shared" ca="1" si="835"/>
        <v>0</v>
      </c>
      <c r="FR424" s="4">
        <f t="shared" ca="1" si="835"/>
        <v>0</v>
      </c>
      <c r="FS424" s="4">
        <f t="shared" ca="1" si="835"/>
        <v>0</v>
      </c>
      <c r="FT424" s="4">
        <f t="shared" ca="1" si="835"/>
        <v>0</v>
      </c>
      <c r="FU424" s="4">
        <f t="shared" ca="1" si="835"/>
        <v>0</v>
      </c>
      <c r="FV424" s="4">
        <f t="shared" ca="1" si="835"/>
        <v>0</v>
      </c>
      <c r="FW424" s="4">
        <f t="shared" ca="1" si="835"/>
        <v>0</v>
      </c>
      <c r="FX424" s="4">
        <f t="shared" ca="1" si="835"/>
        <v>0</v>
      </c>
      <c r="FY424" s="4">
        <f t="shared" ca="1" si="835"/>
        <v>0</v>
      </c>
      <c r="FZ424" s="4">
        <f t="shared" ca="1" si="835"/>
        <v>0</v>
      </c>
      <c r="GA424" s="4">
        <f t="shared" ca="1" si="835"/>
        <v>0</v>
      </c>
      <c r="GB424" s="4">
        <f t="shared" ca="1" si="835"/>
        <v>0</v>
      </c>
      <c r="GC424" s="4">
        <f t="shared" ca="1" si="835"/>
        <v>0</v>
      </c>
      <c r="GD424" s="4">
        <f t="shared" ca="1" si="835"/>
        <v>0</v>
      </c>
      <c r="GE424" s="4">
        <f t="shared" ca="1" si="835"/>
        <v>0</v>
      </c>
      <c r="GF424" s="4">
        <f t="shared" ca="1" si="835"/>
        <v>0</v>
      </c>
      <c r="GG424" s="4">
        <f t="shared" ca="1" si="835"/>
        <v>0</v>
      </c>
      <c r="GH424" s="4">
        <f t="shared" ca="1" si="835"/>
        <v>0</v>
      </c>
      <c r="GI424" s="4">
        <f t="shared" ca="1" si="835"/>
        <v>0</v>
      </c>
      <c r="GJ424" s="4">
        <f t="shared" ca="1" si="835"/>
        <v>0</v>
      </c>
      <c r="GK424" s="4">
        <f t="shared" ca="1" si="835"/>
        <v>0</v>
      </c>
      <c r="GL424" s="4">
        <f t="shared" ca="1" si="835"/>
        <v>0</v>
      </c>
      <c r="GM424" s="4">
        <f t="shared" ca="1" si="835"/>
        <v>0</v>
      </c>
      <c r="GN424" s="4">
        <f t="shared" ref="GN424:IV424" ca="1" si="836">MIN($C$78*GN411,GN$145-$K$125)</f>
        <v>0</v>
      </c>
      <c r="GO424" s="4">
        <f t="shared" ca="1" si="836"/>
        <v>0</v>
      </c>
      <c r="GP424" s="4">
        <f t="shared" ca="1" si="836"/>
        <v>0</v>
      </c>
      <c r="GQ424" s="4">
        <f t="shared" ca="1" si="836"/>
        <v>0</v>
      </c>
      <c r="GR424" s="4">
        <f t="shared" ca="1" si="836"/>
        <v>0</v>
      </c>
      <c r="GS424" s="4">
        <f t="shared" ca="1" si="836"/>
        <v>0</v>
      </c>
      <c r="GT424" s="4">
        <f t="shared" ca="1" si="836"/>
        <v>0</v>
      </c>
      <c r="GU424" s="4">
        <f t="shared" ca="1" si="836"/>
        <v>0</v>
      </c>
      <c r="GV424" s="4">
        <f t="shared" ca="1" si="836"/>
        <v>0</v>
      </c>
      <c r="GW424" s="4">
        <f t="shared" ca="1" si="836"/>
        <v>0</v>
      </c>
      <c r="GX424" s="4">
        <f t="shared" ca="1" si="836"/>
        <v>0</v>
      </c>
      <c r="GY424" s="4">
        <f t="shared" ca="1" si="836"/>
        <v>0</v>
      </c>
      <c r="GZ424" s="4">
        <f t="shared" ca="1" si="836"/>
        <v>0</v>
      </c>
      <c r="HA424" s="4">
        <f t="shared" ca="1" si="836"/>
        <v>0</v>
      </c>
      <c r="HB424" s="4">
        <f t="shared" ca="1" si="836"/>
        <v>0</v>
      </c>
      <c r="HC424" s="4">
        <f t="shared" ca="1" si="836"/>
        <v>0</v>
      </c>
      <c r="HD424" s="4">
        <f t="shared" ca="1" si="836"/>
        <v>0</v>
      </c>
      <c r="HE424" s="4">
        <f t="shared" ca="1" si="836"/>
        <v>0</v>
      </c>
      <c r="HF424" s="4">
        <f t="shared" ca="1" si="836"/>
        <v>0</v>
      </c>
      <c r="HG424" s="4">
        <f t="shared" ca="1" si="836"/>
        <v>0</v>
      </c>
      <c r="HH424" s="4">
        <f t="shared" ca="1" si="836"/>
        <v>0</v>
      </c>
      <c r="HI424" s="4">
        <f t="shared" ca="1" si="836"/>
        <v>0</v>
      </c>
      <c r="HJ424" s="4">
        <f t="shared" ca="1" si="836"/>
        <v>0</v>
      </c>
      <c r="HK424" s="4">
        <f t="shared" ca="1" si="836"/>
        <v>0</v>
      </c>
      <c r="HL424" s="4">
        <f t="shared" ca="1" si="836"/>
        <v>0</v>
      </c>
      <c r="HM424" s="4">
        <f t="shared" ca="1" si="836"/>
        <v>0</v>
      </c>
      <c r="HN424" s="4">
        <f t="shared" ca="1" si="836"/>
        <v>0</v>
      </c>
      <c r="HO424" s="4">
        <f t="shared" ca="1" si="836"/>
        <v>0</v>
      </c>
      <c r="HP424" s="4">
        <f t="shared" ca="1" si="836"/>
        <v>0</v>
      </c>
      <c r="HQ424" s="4">
        <f t="shared" ca="1" si="836"/>
        <v>0</v>
      </c>
      <c r="HR424" s="4">
        <f t="shared" ca="1" si="836"/>
        <v>0</v>
      </c>
      <c r="HS424" s="4">
        <f t="shared" ca="1" si="836"/>
        <v>0</v>
      </c>
      <c r="HT424" s="4">
        <f t="shared" ca="1" si="836"/>
        <v>0</v>
      </c>
      <c r="HU424" s="4">
        <f t="shared" ca="1" si="836"/>
        <v>0</v>
      </c>
      <c r="HV424" s="4">
        <f t="shared" ca="1" si="836"/>
        <v>0</v>
      </c>
      <c r="HW424" s="4">
        <f t="shared" ca="1" si="836"/>
        <v>0</v>
      </c>
      <c r="HX424" s="4">
        <f t="shared" ca="1" si="836"/>
        <v>0</v>
      </c>
      <c r="HY424" s="4">
        <f t="shared" ca="1" si="836"/>
        <v>0</v>
      </c>
      <c r="HZ424" s="4">
        <f t="shared" ca="1" si="836"/>
        <v>0</v>
      </c>
      <c r="IA424" s="4">
        <f t="shared" ca="1" si="836"/>
        <v>0</v>
      </c>
      <c r="IB424" s="4">
        <f t="shared" ca="1" si="836"/>
        <v>0</v>
      </c>
      <c r="IC424" s="4">
        <f t="shared" ca="1" si="836"/>
        <v>0</v>
      </c>
      <c r="ID424" s="4">
        <f t="shared" ca="1" si="836"/>
        <v>0</v>
      </c>
      <c r="IE424" s="4">
        <f t="shared" ca="1" si="836"/>
        <v>0</v>
      </c>
      <c r="IF424" s="4">
        <f t="shared" ca="1" si="836"/>
        <v>0</v>
      </c>
      <c r="IG424" s="4">
        <f t="shared" ca="1" si="836"/>
        <v>0</v>
      </c>
      <c r="IH424" s="4">
        <f t="shared" ca="1" si="836"/>
        <v>0</v>
      </c>
      <c r="II424" s="4">
        <f t="shared" ca="1" si="836"/>
        <v>0</v>
      </c>
      <c r="IJ424" s="4">
        <f t="shared" ca="1" si="836"/>
        <v>0</v>
      </c>
      <c r="IK424" s="4">
        <f t="shared" ca="1" si="836"/>
        <v>0</v>
      </c>
      <c r="IL424" s="4">
        <f t="shared" ca="1" si="836"/>
        <v>0</v>
      </c>
      <c r="IM424" s="4">
        <f t="shared" ca="1" si="836"/>
        <v>0</v>
      </c>
      <c r="IN424" s="4">
        <f t="shared" ca="1" si="836"/>
        <v>0</v>
      </c>
      <c r="IO424" s="4">
        <f t="shared" ca="1" si="836"/>
        <v>0</v>
      </c>
      <c r="IP424" s="4">
        <f t="shared" ca="1" si="836"/>
        <v>0</v>
      </c>
      <c r="IQ424" s="4">
        <f t="shared" ca="1" si="836"/>
        <v>0</v>
      </c>
      <c r="IR424" s="4">
        <f t="shared" ca="1" si="836"/>
        <v>0</v>
      </c>
      <c r="IS424" s="4">
        <f t="shared" ca="1" si="836"/>
        <v>0</v>
      </c>
      <c r="IT424" s="4">
        <f t="shared" ca="1" si="836"/>
        <v>0</v>
      </c>
      <c r="IU424" s="4">
        <f t="shared" ca="1" si="836"/>
        <v>0</v>
      </c>
      <c r="IV424" s="4">
        <f t="shared" ca="1" si="836"/>
        <v>0</v>
      </c>
    </row>
    <row r="425" spans="1:256" x14ac:dyDescent="0.15">
      <c r="A425" s="24" t="s">
        <v>187</v>
      </c>
      <c r="B425" s="2" t="s">
        <v>14</v>
      </c>
      <c r="C425" s="4"/>
      <c r="D425" s="4">
        <f t="shared" ref="D425:BO425" ca="1" si="837">MIN($C$78*D412,D$145-$K$125)</f>
        <v>0</v>
      </c>
      <c r="E425" s="4">
        <f t="shared" ca="1" si="837"/>
        <v>0</v>
      </c>
      <c r="F425" s="4">
        <f t="shared" ca="1" si="837"/>
        <v>0</v>
      </c>
      <c r="G425" s="4">
        <f t="shared" ca="1" si="837"/>
        <v>0</v>
      </c>
      <c r="H425" s="4">
        <f t="shared" ca="1" si="837"/>
        <v>0</v>
      </c>
      <c r="I425" s="4">
        <f t="shared" ca="1" si="837"/>
        <v>0</v>
      </c>
      <c r="J425" s="4">
        <f t="shared" ca="1" si="837"/>
        <v>0</v>
      </c>
      <c r="K425" s="4">
        <f t="shared" ca="1" si="837"/>
        <v>0</v>
      </c>
      <c r="L425" s="4">
        <f t="shared" ca="1" si="837"/>
        <v>0</v>
      </c>
      <c r="M425" s="4">
        <f t="shared" ca="1" si="837"/>
        <v>0</v>
      </c>
      <c r="N425" s="4">
        <f t="shared" ca="1" si="837"/>
        <v>0</v>
      </c>
      <c r="O425" s="4">
        <f t="shared" ca="1" si="837"/>
        <v>0</v>
      </c>
      <c r="P425" s="4">
        <f t="shared" ca="1" si="837"/>
        <v>0</v>
      </c>
      <c r="Q425" s="4">
        <f t="shared" ca="1" si="837"/>
        <v>0</v>
      </c>
      <c r="R425" s="4">
        <f t="shared" ca="1" si="837"/>
        <v>0</v>
      </c>
      <c r="S425" s="4">
        <f t="shared" ca="1" si="837"/>
        <v>0</v>
      </c>
      <c r="T425" s="4">
        <f t="shared" ca="1" si="837"/>
        <v>0</v>
      </c>
      <c r="U425" s="4">
        <f t="shared" ca="1" si="837"/>
        <v>0</v>
      </c>
      <c r="V425" s="4">
        <f t="shared" ca="1" si="837"/>
        <v>0</v>
      </c>
      <c r="W425" s="4">
        <f t="shared" ca="1" si="837"/>
        <v>0</v>
      </c>
      <c r="X425" s="4">
        <f t="shared" ca="1" si="837"/>
        <v>0</v>
      </c>
      <c r="Y425" s="4">
        <f t="shared" ca="1" si="837"/>
        <v>0</v>
      </c>
      <c r="Z425" s="4">
        <f t="shared" ca="1" si="837"/>
        <v>0</v>
      </c>
      <c r="AA425" s="4">
        <f t="shared" ca="1" si="837"/>
        <v>0</v>
      </c>
      <c r="AB425" s="4">
        <f t="shared" ca="1" si="837"/>
        <v>0</v>
      </c>
      <c r="AC425" s="4">
        <f t="shared" ca="1" si="837"/>
        <v>0</v>
      </c>
      <c r="AD425" s="4">
        <f t="shared" ca="1" si="837"/>
        <v>0</v>
      </c>
      <c r="AE425" s="4">
        <f t="shared" ca="1" si="837"/>
        <v>0</v>
      </c>
      <c r="AF425" s="4">
        <f t="shared" ca="1" si="837"/>
        <v>0</v>
      </c>
      <c r="AG425" s="4">
        <f t="shared" ca="1" si="837"/>
        <v>0</v>
      </c>
      <c r="AH425" s="4">
        <f t="shared" ca="1" si="837"/>
        <v>0</v>
      </c>
      <c r="AI425" s="4">
        <f t="shared" ca="1" si="837"/>
        <v>0</v>
      </c>
      <c r="AJ425" s="4">
        <f t="shared" ca="1" si="837"/>
        <v>0</v>
      </c>
      <c r="AK425" s="4">
        <f t="shared" ca="1" si="837"/>
        <v>0</v>
      </c>
      <c r="AL425" s="4">
        <f t="shared" ca="1" si="837"/>
        <v>0</v>
      </c>
      <c r="AM425" s="4">
        <f t="shared" ca="1" si="837"/>
        <v>0</v>
      </c>
      <c r="AN425" s="4">
        <f t="shared" ca="1" si="837"/>
        <v>0</v>
      </c>
      <c r="AO425" s="4">
        <f t="shared" ca="1" si="837"/>
        <v>0</v>
      </c>
      <c r="AP425" s="4">
        <f t="shared" ca="1" si="837"/>
        <v>0</v>
      </c>
      <c r="AQ425" s="4">
        <f t="shared" ca="1" si="837"/>
        <v>0</v>
      </c>
      <c r="AR425" s="4">
        <f t="shared" ca="1" si="837"/>
        <v>0</v>
      </c>
      <c r="AS425" s="4">
        <f t="shared" ca="1" si="837"/>
        <v>0</v>
      </c>
      <c r="AT425" s="4">
        <f t="shared" ca="1" si="837"/>
        <v>0</v>
      </c>
      <c r="AU425" s="4">
        <f t="shared" ca="1" si="837"/>
        <v>0</v>
      </c>
      <c r="AV425" s="4">
        <f t="shared" ca="1" si="837"/>
        <v>0</v>
      </c>
      <c r="AW425" s="4">
        <f t="shared" ca="1" si="837"/>
        <v>0</v>
      </c>
      <c r="AX425" s="4">
        <f t="shared" ca="1" si="837"/>
        <v>0</v>
      </c>
      <c r="AY425" s="4">
        <f t="shared" ca="1" si="837"/>
        <v>0</v>
      </c>
      <c r="AZ425" s="4">
        <f t="shared" ca="1" si="837"/>
        <v>0</v>
      </c>
      <c r="BA425" s="4">
        <f t="shared" ca="1" si="837"/>
        <v>0</v>
      </c>
      <c r="BB425" s="4">
        <f t="shared" ca="1" si="837"/>
        <v>0</v>
      </c>
      <c r="BC425" s="4">
        <f t="shared" ca="1" si="837"/>
        <v>0</v>
      </c>
      <c r="BD425" s="4">
        <f t="shared" ca="1" si="837"/>
        <v>0</v>
      </c>
      <c r="BE425" s="4">
        <f t="shared" ca="1" si="837"/>
        <v>0</v>
      </c>
      <c r="BF425" s="4">
        <f t="shared" ca="1" si="837"/>
        <v>0</v>
      </c>
      <c r="BG425" s="4">
        <f t="shared" ca="1" si="837"/>
        <v>0</v>
      </c>
      <c r="BH425" s="4">
        <f t="shared" ca="1" si="837"/>
        <v>0</v>
      </c>
      <c r="BI425" s="4">
        <f t="shared" ca="1" si="837"/>
        <v>0</v>
      </c>
      <c r="BJ425" s="4">
        <f t="shared" ca="1" si="837"/>
        <v>0</v>
      </c>
      <c r="BK425" s="4">
        <f t="shared" ca="1" si="837"/>
        <v>0</v>
      </c>
      <c r="BL425" s="4">
        <f t="shared" ca="1" si="837"/>
        <v>0</v>
      </c>
      <c r="BM425" s="4">
        <f t="shared" ca="1" si="837"/>
        <v>0</v>
      </c>
      <c r="BN425" s="4">
        <f t="shared" ca="1" si="837"/>
        <v>0</v>
      </c>
      <c r="BO425" s="4">
        <f t="shared" ca="1" si="837"/>
        <v>0</v>
      </c>
      <c r="BP425" s="4">
        <f t="shared" ref="BP425:EA425" ca="1" si="838">MIN($C$78*BP412,BP$145-$K$125)</f>
        <v>0</v>
      </c>
      <c r="BQ425" s="4">
        <f t="shared" ca="1" si="838"/>
        <v>0</v>
      </c>
      <c r="BR425" s="4">
        <f t="shared" ca="1" si="838"/>
        <v>0</v>
      </c>
      <c r="BS425" s="4">
        <f t="shared" ca="1" si="838"/>
        <v>0</v>
      </c>
      <c r="BT425" s="4">
        <f t="shared" ca="1" si="838"/>
        <v>0</v>
      </c>
      <c r="BU425" s="4">
        <f t="shared" ca="1" si="838"/>
        <v>0</v>
      </c>
      <c r="BV425" s="4">
        <f t="shared" ca="1" si="838"/>
        <v>0</v>
      </c>
      <c r="BW425" s="4">
        <f t="shared" ca="1" si="838"/>
        <v>0</v>
      </c>
      <c r="BX425" s="4">
        <f t="shared" ca="1" si="838"/>
        <v>0</v>
      </c>
      <c r="BY425" s="4">
        <f t="shared" ca="1" si="838"/>
        <v>0</v>
      </c>
      <c r="BZ425" s="4">
        <f t="shared" ca="1" si="838"/>
        <v>0</v>
      </c>
      <c r="CA425" s="4">
        <f t="shared" ca="1" si="838"/>
        <v>0</v>
      </c>
      <c r="CB425" s="4">
        <f t="shared" ca="1" si="838"/>
        <v>0</v>
      </c>
      <c r="CC425" s="4">
        <f t="shared" ca="1" si="838"/>
        <v>0</v>
      </c>
      <c r="CD425" s="4">
        <f t="shared" ca="1" si="838"/>
        <v>0</v>
      </c>
      <c r="CE425" s="4">
        <f t="shared" ca="1" si="838"/>
        <v>0</v>
      </c>
      <c r="CF425" s="4">
        <f t="shared" ca="1" si="838"/>
        <v>0</v>
      </c>
      <c r="CG425" s="4">
        <f t="shared" ca="1" si="838"/>
        <v>0</v>
      </c>
      <c r="CH425" s="4">
        <f t="shared" ca="1" si="838"/>
        <v>0</v>
      </c>
      <c r="CI425" s="4">
        <f t="shared" ca="1" si="838"/>
        <v>0</v>
      </c>
      <c r="CJ425" s="4">
        <f t="shared" ca="1" si="838"/>
        <v>0</v>
      </c>
      <c r="CK425" s="4">
        <f t="shared" ca="1" si="838"/>
        <v>0</v>
      </c>
      <c r="CL425" s="4">
        <f t="shared" ca="1" si="838"/>
        <v>0</v>
      </c>
      <c r="CM425" s="4">
        <f t="shared" ca="1" si="838"/>
        <v>0</v>
      </c>
      <c r="CN425" s="4">
        <f t="shared" ca="1" si="838"/>
        <v>0</v>
      </c>
      <c r="CO425" s="4">
        <f t="shared" ca="1" si="838"/>
        <v>0</v>
      </c>
      <c r="CP425" s="4">
        <f t="shared" ca="1" si="838"/>
        <v>0</v>
      </c>
      <c r="CQ425" s="4">
        <f t="shared" ca="1" si="838"/>
        <v>0</v>
      </c>
      <c r="CR425" s="4">
        <f t="shared" ca="1" si="838"/>
        <v>0</v>
      </c>
      <c r="CS425" s="4">
        <f t="shared" ca="1" si="838"/>
        <v>0</v>
      </c>
      <c r="CT425" s="4">
        <f t="shared" ca="1" si="838"/>
        <v>0</v>
      </c>
      <c r="CU425" s="4">
        <f t="shared" ca="1" si="838"/>
        <v>0</v>
      </c>
      <c r="CV425" s="4">
        <f t="shared" ca="1" si="838"/>
        <v>0</v>
      </c>
      <c r="CW425" s="4">
        <f t="shared" ca="1" si="838"/>
        <v>0</v>
      </c>
      <c r="CX425" s="4">
        <f t="shared" ca="1" si="838"/>
        <v>0</v>
      </c>
      <c r="CY425" s="4">
        <f t="shared" ca="1" si="838"/>
        <v>0</v>
      </c>
      <c r="CZ425" s="4">
        <f t="shared" ca="1" si="838"/>
        <v>0</v>
      </c>
      <c r="DA425" s="4">
        <f t="shared" ca="1" si="838"/>
        <v>0</v>
      </c>
      <c r="DB425" s="4">
        <f t="shared" ca="1" si="838"/>
        <v>0</v>
      </c>
      <c r="DC425" s="4">
        <f t="shared" ca="1" si="838"/>
        <v>0</v>
      </c>
      <c r="DD425" s="4">
        <f t="shared" ca="1" si="838"/>
        <v>0</v>
      </c>
      <c r="DE425" s="4">
        <f t="shared" ca="1" si="838"/>
        <v>0</v>
      </c>
      <c r="DF425" s="4">
        <f t="shared" ca="1" si="838"/>
        <v>0</v>
      </c>
      <c r="DG425" s="4">
        <f t="shared" ca="1" si="838"/>
        <v>0</v>
      </c>
      <c r="DH425" s="4">
        <f t="shared" ca="1" si="838"/>
        <v>0</v>
      </c>
      <c r="DI425" s="4">
        <f t="shared" ca="1" si="838"/>
        <v>0</v>
      </c>
      <c r="DJ425" s="4">
        <f t="shared" ca="1" si="838"/>
        <v>0</v>
      </c>
      <c r="DK425" s="4">
        <f t="shared" ca="1" si="838"/>
        <v>0</v>
      </c>
      <c r="DL425" s="4">
        <f t="shared" ca="1" si="838"/>
        <v>0</v>
      </c>
      <c r="DM425" s="4">
        <f t="shared" ca="1" si="838"/>
        <v>0</v>
      </c>
      <c r="DN425" s="4">
        <f t="shared" ca="1" si="838"/>
        <v>0</v>
      </c>
      <c r="DO425" s="4">
        <f t="shared" ca="1" si="838"/>
        <v>0</v>
      </c>
      <c r="DP425" s="4">
        <f t="shared" ca="1" si="838"/>
        <v>0</v>
      </c>
      <c r="DQ425" s="4">
        <f t="shared" ca="1" si="838"/>
        <v>0</v>
      </c>
      <c r="DR425" s="4">
        <f t="shared" ca="1" si="838"/>
        <v>0</v>
      </c>
      <c r="DS425" s="4">
        <f t="shared" ca="1" si="838"/>
        <v>0</v>
      </c>
      <c r="DT425" s="4">
        <f t="shared" ca="1" si="838"/>
        <v>0</v>
      </c>
      <c r="DU425" s="4">
        <f t="shared" ca="1" si="838"/>
        <v>0</v>
      </c>
      <c r="DV425" s="4">
        <f t="shared" ca="1" si="838"/>
        <v>0</v>
      </c>
      <c r="DW425" s="4">
        <f t="shared" ca="1" si="838"/>
        <v>0</v>
      </c>
      <c r="DX425" s="4">
        <f t="shared" ca="1" si="838"/>
        <v>0</v>
      </c>
      <c r="DY425" s="4">
        <f t="shared" ca="1" si="838"/>
        <v>0</v>
      </c>
      <c r="DZ425" s="4">
        <f t="shared" ca="1" si="838"/>
        <v>0</v>
      </c>
      <c r="EA425" s="4">
        <f t="shared" ca="1" si="838"/>
        <v>0</v>
      </c>
      <c r="EB425" s="4">
        <f t="shared" ref="EB425:GM425" ca="1" si="839">MIN($C$78*EB412,EB$145-$K$125)</f>
        <v>0</v>
      </c>
      <c r="EC425" s="4">
        <f t="shared" ca="1" si="839"/>
        <v>0</v>
      </c>
      <c r="ED425" s="4">
        <f t="shared" ca="1" si="839"/>
        <v>0</v>
      </c>
      <c r="EE425" s="4">
        <f t="shared" ca="1" si="839"/>
        <v>0</v>
      </c>
      <c r="EF425" s="4">
        <f t="shared" ca="1" si="839"/>
        <v>0</v>
      </c>
      <c r="EG425" s="4">
        <f t="shared" ca="1" si="839"/>
        <v>0</v>
      </c>
      <c r="EH425" s="4">
        <f t="shared" ca="1" si="839"/>
        <v>0</v>
      </c>
      <c r="EI425" s="4">
        <f t="shared" ca="1" si="839"/>
        <v>0</v>
      </c>
      <c r="EJ425" s="4">
        <f t="shared" ca="1" si="839"/>
        <v>0</v>
      </c>
      <c r="EK425" s="4">
        <f t="shared" ca="1" si="839"/>
        <v>0</v>
      </c>
      <c r="EL425" s="4">
        <f t="shared" ca="1" si="839"/>
        <v>0</v>
      </c>
      <c r="EM425" s="4">
        <f t="shared" ca="1" si="839"/>
        <v>0</v>
      </c>
      <c r="EN425" s="4">
        <f t="shared" ca="1" si="839"/>
        <v>0</v>
      </c>
      <c r="EO425" s="4">
        <f t="shared" ca="1" si="839"/>
        <v>0</v>
      </c>
      <c r="EP425" s="4">
        <f t="shared" ca="1" si="839"/>
        <v>0</v>
      </c>
      <c r="EQ425" s="4">
        <f t="shared" ca="1" si="839"/>
        <v>0</v>
      </c>
      <c r="ER425" s="4">
        <f t="shared" ca="1" si="839"/>
        <v>0</v>
      </c>
      <c r="ES425" s="4">
        <f t="shared" ca="1" si="839"/>
        <v>0</v>
      </c>
      <c r="ET425" s="4">
        <f t="shared" ca="1" si="839"/>
        <v>0</v>
      </c>
      <c r="EU425" s="4">
        <f t="shared" ca="1" si="839"/>
        <v>0</v>
      </c>
      <c r="EV425" s="4">
        <f t="shared" ca="1" si="839"/>
        <v>0</v>
      </c>
      <c r="EW425" s="4">
        <f t="shared" ca="1" si="839"/>
        <v>0</v>
      </c>
      <c r="EX425" s="4">
        <f t="shared" ca="1" si="839"/>
        <v>0</v>
      </c>
      <c r="EY425" s="4">
        <f t="shared" ca="1" si="839"/>
        <v>0</v>
      </c>
      <c r="EZ425" s="4">
        <f t="shared" ca="1" si="839"/>
        <v>0</v>
      </c>
      <c r="FA425" s="4">
        <f t="shared" ca="1" si="839"/>
        <v>0</v>
      </c>
      <c r="FB425" s="4">
        <f t="shared" ca="1" si="839"/>
        <v>0</v>
      </c>
      <c r="FC425" s="4">
        <f t="shared" ca="1" si="839"/>
        <v>0</v>
      </c>
      <c r="FD425" s="4">
        <f t="shared" ca="1" si="839"/>
        <v>0</v>
      </c>
      <c r="FE425" s="4">
        <f t="shared" ca="1" si="839"/>
        <v>0</v>
      </c>
      <c r="FF425" s="4">
        <f t="shared" ca="1" si="839"/>
        <v>0</v>
      </c>
      <c r="FG425" s="4">
        <f t="shared" ca="1" si="839"/>
        <v>0</v>
      </c>
      <c r="FH425" s="4">
        <f t="shared" ca="1" si="839"/>
        <v>0</v>
      </c>
      <c r="FI425" s="4">
        <f t="shared" ca="1" si="839"/>
        <v>0</v>
      </c>
      <c r="FJ425" s="4">
        <f t="shared" ca="1" si="839"/>
        <v>0</v>
      </c>
      <c r="FK425" s="4">
        <f t="shared" ca="1" si="839"/>
        <v>0</v>
      </c>
      <c r="FL425" s="4">
        <f t="shared" ca="1" si="839"/>
        <v>0</v>
      </c>
      <c r="FM425" s="4">
        <f t="shared" ca="1" si="839"/>
        <v>0</v>
      </c>
      <c r="FN425" s="4">
        <f t="shared" ca="1" si="839"/>
        <v>0</v>
      </c>
      <c r="FO425" s="4">
        <f t="shared" ca="1" si="839"/>
        <v>0</v>
      </c>
      <c r="FP425" s="4">
        <f t="shared" ca="1" si="839"/>
        <v>0</v>
      </c>
      <c r="FQ425" s="4">
        <f t="shared" ca="1" si="839"/>
        <v>0</v>
      </c>
      <c r="FR425" s="4">
        <f t="shared" ca="1" si="839"/>
        <v>0</v>
      </c>
      <c r="FS425" s="4">
        <f t="shared" ca="1" si="839"/>
        <v>0</v>
      </c>
      <c r="FT425" s="4">
        <f t="shared" ca="1" si="839"/>
        <v>0</v>
      </c>
      <c r="FU425" s="4">
        <f t="shared" ca="1" si="839"/>
        <v>0</v>
      </c>
      <c r="FV425" s="4">
        <f t="shared" ca="1" si="839"/>
        <v>0</v>
      </c>
      <c r="FW425" s="4">
        <f t="shared" ca="1" si="839"/>
        <v>0</v>
      </c>
      <c r="FX425" s="4">
        <f t="shared" ca="1" si="839"/>
        <v>0</v>
      </c>
      <c r="FY425" s="4">
        <f t="shared" ca="1" si="839"/>
        <v>0</v>
      </c>
      <c r="FZ425" s="4">
        <f t="shared" ca="1" si="839"/>
        <v>0</v>
      </c>
      <c r="GA425" s="4">
        <f t="shared" ca="1" si="839"/>
        <v>0</v>
      </c>
      <c r="GB425" s="4">
        <f t="shared" ca="1" si="839"/>
        <v>0</v>
      </c>
      <c r="GC425" s="4">
        <f t="shared" ca="1" si="839"/>
        <v>0</v>
      </c>
      <c r="GD425" s="4">
        <f t="shared" ca="1" si="839"/>
        <v>0</v>
      </c>
      <c r="GE425" s="4">
        <f t="shared" ca="1" si="839"/>
        <v>0</v>
      </c>
      <c r="GF425" s="4">
        <f t="shared" ca="1" si="839"/>
        <v>0</v>
      </c>
      <c r="GG425" s="4">
        <f t="shared" ca="1" si="839"/>
        <v>0</v>
      </c>
      <c r="GH425" s="4">
        <f t="shared" ca="1" si="839"/>
        <v>0</v>
      </c>
      <c r="GI425" s="4">
        <f t="shared" ca="1" si="839"/>
        <v>0</v>
      </c>
      <c r="GJ425" s="4">
        <f t="shared" ca="1" si="839"/>
        <v>0</v>
      </c>
      <c r="GK425" s="4">
        <f t="shared" ca="1" si="839"/>
        <v>0</v>
      </c>
      <c r="GL425" s="4">
        <f t="shared" ca="1" si="839"/>
        <v>0</v>
      </c>
      <c r="GM425" s="4">
        <f t="shared" ca="1" si="839"/>
        <v>0</v>
      </c>
      <c r="GN425" s="4">
        <f t="shared" ref="GN425:IV425" ca="1" si="840">MIN($C$78*GN412,GN$145-$K$125)</f>
        <v>0</v>
      </c>
      <c r="GO425" s="4">
        <f t="shared" ca="1" si="840"/>
        <v>0</v>
      </c>
      <c r="GP425" s="4">
        <f t="shared" ca="1" si="840"/>
        <v>0</v>
      </c>
      <c r="GQ425" s="4">
        <f t="shared" ca="1" si="840"/>
        <v>0</v>
      </c>
      <c r="GR425" s="4">
        <f t="shared" ca="1" si="840"/>
        <v>0</v>
      </c>
      <c r="GS425" s="4">
        <f t="shared" ca="1" si="840"/>
        <v>0</v>
      </c>
      <c r="GT425" s="4">
        <f t="shared" ca="1" si="840"/>
        <v>0</v>
      </c>
      <c r="GU425" s="4">
        <f t="shared" ca="1" si="840"/>
        <v>0</v>
      </c>
      <c r="GV425" s="4">
        <f t="shared" ca="1" si="840"/>
        <v>0</v>
      </c>
      <c r="GW425" s="4">
        <f t="shared" ca="1" si="840"/>
        <v>0</v>
      </c>
      <c r="GX425" s="4">
        <f t="shared" ca="1" si="840"/>
        <v>0</v>
      </c>
      <c r="GY425" s="4">
        <f t="shared" ca="1" si="840"/>
        <v>0</v>
      </c>
      <c r="GZ425" s="4">
        <f t="shared" ca="1" si="840"/>
        <v>0</v>
      </c>
      <c r="HA425" s="4">
        <f t="shared" ca="1" si="840"/>
        <v>0</v>
      </c>
      <c r="HB425" s="4">
        <f t="shared" ca="1" si="840"/>
        <v>0</v>
      </c>
      <c r="HC425" s="4">
        <f t="shared" ca="1" si="840"/>
        <v>0</v>
      </c>
      <c r="HD425" s="4">
        <f t="shared" ca="1" si="840"/>
        <v>0</v>
      </c>
      <c r="HE425" s="4">
        <f t="shared" ca="1" si="840"/>
        <v>0</v>
      </c>
      <c r="HF425" s="4">
        <f t="shared" ca="1" si="840"/>
        <v>0</v>
      </c>
      <c r="HG425" s="4">
        <f t="shared" ca="1" si="840"/>
        <v>0</v>
      </c>
      <c r="HH425" s="4">
        <f t="shared" ca="1" si="840"/>
        <v>0</v>
      </c>
      <c r="HI425" s="4">
        <f t="shared" ca="1" si="840"/>
        <v>0</v>
      </c>
      <c r="HJ425" s="4">
        <f t="shared" ca="1" si="840"/>
        <v>0</v>
      </c>
      <c r="HK425" s="4">
        <f t="shared" ca="1" si="840"/>
        <v>0</v>
      </c>
      <c r="HL425" s="4">
        <f t="shared" ca="1" si="840"/>
        <v>0</v>
      </c>
      <c r="HM425" s="4">
        <f t="shared" ca="1" si="840"/>
        <v>0</v>
      </c>
      <c r="HN425" s="4">
        <f t="shared" ca="1" si="840"/>
        <v>0</v>
      </c>
      <c r="HO425" s="4">
        <f t="shared" ca="1" si="840"/>
        <v>0</v>
      </c>
      <c r="HP425" s="4">
        <f t="shared" ca="1" si="840"/>
        <v>0</v>
      </c>
      <c r="HQ425" s="4">
        <f t="shared" ca="1" si="840"/>
        <v>0</v>
      </c>
      <c r="HR425" s="4">
        <f t="shared" ca="1" si="840"/>
        <v>0</v>
      </c>
      <c r="HS425" s="4">
        <f t="shared" ca="1" si="840"/>
        <v>0</v>
      </c>
      <c r="HT425" s="4">
        <f t="shared" ca="1" si="840"/>
        <v>0</v>
      </c>
      <c r="HU425" s="4">
        <f t="shared" ca="1" si="840"/>
        <v>0</v>
      </c>
      <c r="HV425" s="4">
        <f t="shared" ca="1" si="840"/>
        <v>0</v>
      </c>
      <c r="HW425" s="4">
        <f t="shared" ca="1" si="840"/>
        <v>0</v>
      </c>
      <c r="HX425" s="4">
        <f t="shared" ca="1" si="840"/>
        <v>0</v>
      </c>
      <c r="HY425" s="4">
        <f t="shared" ca="1" si="840"/>
        <v>0</v>
      </c>
      <c r="HZ425" s="4">
        <f t="shared" ca="1" si="840"/>
        <v>0</v>
      </c>
      <c r="IA425" s="4">
        <f t="shared" ca="1" si="840"/>
        <v>0</v>
      </c>
      <c r="IB425" s="4">
        <f t="shared" ca="1" si="840"/>
        <v>0</v>
      </c>
      <c r="IC425" s="4">
        <f t="shared" ca="1" si="840"/>
        <v>0</v>
      </c>
      <c r="ID425" s="4">
        <f t="shared" ca="1" si="840"/>
        <v>0</v>
      </c>
      <c r="IE425" s="4">
        <f t="shared" ca="1" si="840"/>
        <v>0</v>
      </c>
      <c r="IF425" s="4">
        <f t="shared" ca="1" si="840"/>
        <v>0</v>
      </c>
      <c r="IG425" s="4">
        <f t="shared" ca="1" si="840"/>
        <v>0</v>
      </c>
      <c r="IH425" s="4">
        <f t="shared" ca="1" si="840"/>
        <v>0</v>
      </c>
      <c r="II425" s="4">
        <f t="shared" ca="1" si="840"/>
        <v>0</v>
      </c>
      <c r="IJ425" s="4">
        <f t="shared" ca="1" si="840"/>
        <v>0</v>
      </c>
      <c r="IK425" s="4">
        <f t="shared" ca="1" si="840"/>
        <v>0</v>
      </c>
      <c r="IL425" s="4">
        <f t="shared" ca="1" si="840"/>
        <v>0</v>
      </c>
      <c r="IM425" s="4">
        <f t="shared" ca="1" si="840"/>
        <v>0</v>
      </c>
      <c r="IN425" s="4">
        <f t="shared" ca="1" si="840"/>
        <v>0</v>
      </c>
      <c r="IO425" s="4">
        <f t="shared" ca="1" si="840"/>
        <v>0</v>
      </c>
      <c r="IP425" s="4">
        <f t="shared" ca="1" si="840"/>
        <v>0</v>
      </c>
      <c r="IQ425" s="4">
        <f t="shared" ca="1" si="840"/>
        <v>0</v>
      </c>
      <c r="IR425" s="4">
        <f t="shared" ca="1" si="840"/>
        <v>0</v>
      </c>
      <c r="IS425" s="4">
        <f t="shared" ca="1" si="840"/>
        <v>0</v>
      </c>
      <c r="IT425" s="4">
        <f t="shared" ca="1" si="840"/>
        <v>0</v>
      </c>
      <c r="IU425" s="4">
        <f t="shared" ca="1" si="840"/>
        <v>0</v>
      </c>
      <c r="IV425" s="4">
        <f t="shared" ca="1" si="840"/>
        <v>0</v>
      </c>
    </row>
    <row r="426" spans="1:256" x14ac:dyDescent="0.15">
      <c r="A426" s="2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row>
    <row r="427" spans="1:256" x14ac:dyDescent="0.15">
      <c r="A427" s="51" t="s">
        <v>270</v>
      </c>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row>
    <row r="428" spans="1:256" x14ac:dyDescent="0.15">
      <c r="A428" s="24" t="s">
        <v>173</v>
      </c>
      <c r="B428" s="2" t="s">
        <v>27</v>
      </c>
      <c r="C428" s="4">
        <v>0</v>
      </c>
      <c r="D428" s="4">
        <f t="shared" ref="D428:BO428" ca="1" si="841">MIN(D416*D390,D377)</f>
        <v>139.25723677886583</v>
      </c>
      <c r="E428" s="4">
        <f t="shared" ca="1" si="841"/>
        <v>140.65728867587563</v>
      </c>
      <c r="F428" s="4">
        <f t="shared" ca="1" si="841"/>
        <v>142.0714162888745</v>
      </c>
      <c r="G428" s="4">
        <f t="shared" ca="1" si="841"/>
        <v>143.49976113103145</v>
      </c>
      <c r="H428" s="4">
        <f t="shared" ca="1" si="841"/>
        <v>144.94246613824762</v>
      </c>
      <c r="I428" s="4">
        <f t="shared" ca="1" si="841"/>
        <v>146.39967568346057</v>
      </c>
      <c r="J428" s="4">
        <f t="shared" ca="1" si="841"/>
        <v>147.87153559109129</v>
      </c>
      <c r="K428" s="4">
        <f t="shared" ca="1" si="841"/>
        <v>149.35819315163752</v>
      </c>
      <c r="L428" s="4">
        <f t="shared" ca="1" si="841"/>
        <v>150.85979713641257</v>
      </c>
      <c r="M428" s="4">
        <f t="shared" ca="1" si="841"/>
        <v>152.37649781243377</v>
      </c>
      <c r="N428" s="4">
        <f t="shared" ca="1" si="841"/>
        <v>153.9084469574594</v>
      </c>
      <c r="O428" s="4">
        <f t="shared" ca="1" si="841"/>
        <v>155.45579787517727</v>
      </c>
      <c r="P428" s="4">
        <f t="shared" ca="1" si="841"/>
        <v>157.01870541054606</v>
      </c>
      <c r="Q428" s="4">
        <f t="shared" ca="1" si="841"/>
        <v>158.59732596529071</v>
      </c>
      <c r="R428" s="4">
        <f t="shared" ca="1" si="841"/>
        <v>160.19181751355399</v>
      </c>
      <c r="S428" s="4">
        <f t="shared" ca="1" si="841"/>
        <v>161.80233961770458</v>
      </c>
      <c r="T428" s="4">
        <f t="shared" ca="1" si="841"/>
        <v>163.4290534443054</v>
      </c>
      <c r="U428" s="4">
        <f t="shared" ca="1" si="841"/>
        <v>165.07212178024088</v>
      </c>
      <c r="V428" s="4">
        <f t="shared" ca="1" si="841"/>
        <v>166.73170904900778</v>
      </c>
      <c r="W428" s="4">
        <f t="shared" ca="1" si="841"/>
        <v>168.40798132716907</v>
      </c>
      <c r="X428" s="4">
        <f t="shared" ca="1" si="841"/>
        <v>170.10110636097329</v>
      </c>
      <c r="Y428" s="4">
        <f t="shared" ca="1" si="841"/>
        <v>171.81125358314119</v>
      </c>
      <c r="Z428" s="4">
        <f t="shared" ca="1" si="841"/>
        <v>173.53859412982098</v>
      </c>
      <c r="AA428" s="4">
        <f t="shared" ca="1" si="841"/>
        <v>175.28330085771398</v>
      </c>
      <c r="AB428" s="4">
        <f t="shared" ca="1" si="841"/>
        <v>177.04554836137285</v>
      </c>
      <c r="AC428" s="4">
        <f t="shared" ca="1" si="841"/>
        <v>178.82551299067322</v>
      </c>
      <c r="AD428" s="4">
        <f t="shared" ca="1" si="841"/>
        <v>180.62337286846122</v>
      </c>
      <c r="AE428" s="4">
        <f t="shared" ca="1" si="841"/>
        <v>182.4393079083784</v>
      </c>
      <c r="AF428" s="4">
        <f t="shared" ca="1" si="841"/>
        <v>184.27349983286612</v>
      </c>
      <c r="AG428" s="4">
        <f t="shared" ca="1" si="841"/>
        <v>186.12613219135039</v>
      </c>
      <c r="AH428" s="4">
        <f t="shared" ca="1" si="841"/>
        <v>187.99739037860994</v>
      </c>
      <c r="AI428" s="4">
        <f t="shared" ca="1" si="841"/>
        <v>189.88746165332878</v>
      </c>
      <c r="AJ428" s="4">
        <f t="shared" ca="1" si="841"/>
        <v>191.79681140108144</v>
      </c>
      <c r="AK428" s="4">
        <f t="shared" ca="1" si="841"/>
        <v>193.74372402556062</v>
      </c>
      <c r="AL428" s="4">
        <f t="shared" ca="1" si="841"/>
        <v>195.78130045615376</v>
      </c>
      <c r="AM428" s="4">
        <f t="shared" ca="1" si="841"/>
        <v>197.99267438115021</v>
      </c>
      <c r="AN428" s="4">
        <f t="shared" ca="1" si="841"/>
        <v>200.54315889313688</v>
      </c>
      <c r="AO428" s="4">
        <f t="shared" ca="1" si="841"/>
        <v>76.087346209548258</v>
      </c>
      <c r="AP428" s="4">
        <f t="shared" ca="1" si="841"/>
        <v>22.836161030633399</v>
      </c>
      <c r="AQ428" s="4">
        <f t="shared" ca="1" si="841"/>
        <v>6.8538367625650869</v>
      </c>
      <c r="AR428" s="4">
        <f t="shared" ca="1" si="841"/>
        <v>2.0570479558658876</v>
      </c>
      <c r="AS428" s="4">
        <f t="shared" ca="1" si="841"/>
        <v>0.61738358226500634</v>
      </c>
      <c r="AT428" s="4">
        <f t="shared" ca="1" si="841"/>
        <v>0.18529586855933383</v>
      </c>
      <c r="AU428" s="4">
        <f t="shared" ca="1" si="841"/>
        <v>5.5613009304837847E-2</v>
      </c>
      <c r="AV428" s="4">
        <f t="shared" ca="1" si="841"/>
        <v>1.6691180585872746E-2</v>
      </c>
      <c r="AW428" s="4">
        <f t="shared" ca="1" si="841"/>
        <v>5.0095384664965419E-3</v>
      </c>
      <c r="AX428" s="4">
        <f t="shared" ca="1" si="841"/>
        <v>1.5035171130165044E-3</v>
      </c>
      <c r="AY428" s="4">
        <f t="shared" ca="1" si="841"/>
        <v>4.5125189161675954E-4</v>
      </c>
      <c r="AZ428" s="4">
        <f t="shared" ca="1" si="841"/>
        <v>1.3543462054726099E-4</v>
      </c>
      <c r="BA428" s="4">
        <f t="shared" ca="1" si="841"/>
        <v>4.0648109810825073E-5</v>
      </c>
      <c r="BB428" s="4">
        <f t="shared" ca="1" si="841"/>
        <v>1.2199752356645923E-5</v>
      </c>
      <c r="BC428" s="4">
        <f t="shared" ca="1" si="841"/>
        <v>3.6615222271381353E-6</v>
      </c>
      <c r="BD428" s="4">
        <f t="shared" ca="1" si="841"/>
        <v>1.0989358331132983E-6</v>
      </c>
      <c r="BE428" s="4">
        <f t="shared" ca="1" si="841"/>
        <v>3.2982456213145332E-7</v>
      </c>
      <c r="BF428" s="4">
        <f t="shared" ca="1" si="841"/>
        <v>9.8990531118653085E-8</v>
      </c>
      <c r="BG428" s="4">
        <f t="shared" ca="1" si="841"/>
        <v>2.9710113727817294E-8</v>
      </c>
      <c r="BH428" s="4">
        <f t="shared" ca="1" si="841"/>
        <v>8.9169221312876663E-9</v>
      </c>
      <c r="BI428" s="4">
        <f t="shared" ca="1" si="841"/>
        <v>2.676243552073713E-9</v>
      </c>
      <c r="BJ428" s="4">
        <f t="shared" ca="1" si="841"/>
        <v>8.0322329213632423E-10</v>
      </c>
      <c r="BK428" s="4">
        <f t="shared" ca="1" si="841"/>
        <v>2.4107210142754031E-10</v>
      </c>
      <c r="BL428" s="4">
        <f t="shared" ca="1" si="841"/>
        <v>7.2353178319966851E-11</v>
      </c>
      <c r="BM428" s="4">
        <f t="shared" ca="1" si="841"/>
        <v>2.1715421992015168E-11</v>
      </c>
      <c r="BN428" s="4">
        <f t="shared" ca="1" si="841"/>
        <v>6.5174683855064664E-12</v>
      </c>
      <c r="BO428" s="4">
        <f t="shared" ca="1" si="841"/>
        <v>1.9560934239129853E-12</v>
      </c>
      <c r="BP428" s="4">
        <f t="shared" ref="BP428:EA428" ca="1" si="842">MIN(BP416*BP390,BP377)</f>
        <v>5.8708401126801732E-13</v>
      </c>
      <c r="BQ428" s="4">
        <f t="shared" ca="1" si="842"/>
        <v>1.7620203210799075E-13</v>
      </c>
      <c r="BR428" s="4">
        <f t="shared" ca="1" si="842"/>
        <v>5.2883668304861519E-14</v>
      </c>
      <c r="BS428" s="4">
        <f t="shared" ca="1" si="842"/>
        <v>1.587202111077007E-14</v>
      </c>
      <c r="BT428" s="4">
        <f t="shared" ca="1" si="842"/>
        <v>4.7636834246910942E-15</v>
      </c>
      <c r="BU428" s="4">
        <f t="shared" ca="1" si="842"/>
        <v>1.4297284266638494E-15</v>
      </c>
      <c r="BV428" s="4">
        <f t="shared" ca="1" si="842"/>
        <v>4.2910562935723178E-16</v>
      </c>
      <c r="BW428" s="4">
        <f t="shared" ca="1" si="842"/>
        <v>1.2878784369960499E-16</v>
      </c>
      <c r="BX428" s="4">
        <f t="shared" ca="1" si="842"/>
        <v>3.8653206926320078E-17</v>
      </c>
      <c r="BY428" s="4">
        <f t="shared" ca="1" si="842"/>
        <v>1.1601020428401662E-17</v>
      </c>
      <c r="BZ428" s="4">
        <f t="shared" ca="1" si="842"/>
        <v>3.4818242956330445E-18</v>
      </c>
      <c r="CA428" s="4">
        <f t="shared" ca="1" si="842"/>
        <v>1.0450029374985606E-18</v>
      </c>
      <c r="CB428" s="4">
        <f t="shared" ca="1" si="842"/>
        <v>3.1363763552062698E-19</v>
      </c>
      <c r="CC428" s="4">
        <f t="shared" ca="1" si="842"/>
        <v>9.4132334833848398E-20</v>
      </c>
      <c r="CD428" s="4">
        <f t="shared" ca="1" si="842"/>
        <v>2.8252019074697407E-20</v>
      </c>
      <c r="CE428" s="4">
        <f t="shared" ca="1" si="842"/>
        <v>8.4793029218484392E-21</v>
      </c>
      <c r="CF428" s="4">
        <f t="shared" ca="1" si="842"/>
        <v>2.5449005202201649E-21</v>
      </c>
      <c r="CG428" s="4">
        <f t="shared" ca="1" si="842"/>
        <v>7.6380319437921699E-22</v>
      </c>
      <c r="CH428" s="4">
        <f t="shared" ca="1" si="842"/>
        <v>2.2924091339076205E-22</v>
      </c>
      <c r="CI428" s="4">
        <f t="shared" ca="1" si="842"/>
        <v>6.8802273620945153E-23</v>
      </c>
      <c r="CJ428" s="4">
        <f t="shared" ca="1" si="842"/>
        <v>2.0649685893295558E-23</v>
      </c>
      <c r="CK428" s="4">
        <f t="shared" ca="1" si="842"/>
        <v>6.1976080883751447E-24</v>
      </c>
      <c r="CL428" s="4">
        <f t="shared" ca="1" si="842"/>
        <v>1.8600934762675452E-24</v>
      </c>
      <c r="CM428" s="4">
        <f t="shared" ca="1" si="842"/>
        <v>5.5827146394476016E-25</v>
      </c>
      <c r="CN428" s="4">
        <f t="shared" ca="1" si="842"/>
        <v>1.6755449735806584E-25</v>
      </c>
      <c r="CO428" s="4">
        <f t="shared" ca="1" si="842"/>
        <v>5.0288276220566391E-26</v>
      </c>
      <c r="CP428" s="4">
        <f t="shared" ca="1" si="842"/>
        <v>1.5093063839591687E-26</v>
      </c>
      <c r="CQ428" s="4">
        <f t="shared" ca="1" si="842"/>
        <v>4.5298943051228811E-27</v>
      </c>
      <c r="CR428" s="4">
        <f t="shared" ca="1" si="842"/>
        <v>1.3595610959888334E-27</v>
      </c>
      <c r="CS428" s="4">
        <f t="shared" ca="1" si="842"/>
        <v>4.0804624770957375E-28</v>
      </c>
      <c r="CT428" s="4">
        <f t="shared" ca="1" si="842"/>
        <v>1.2246727327010124E-28</v>
      </c>
      <c r="CU428" s="4">
        <f t="shared" ca="1" si="842"/>
        <v>3.6756208656251674E-29</v>
      </c>
      <c r="CV428" s="4">
        <f t="shared" ca="1" si="842"/>
        <v>1.1031672696772162E-29</v>
      </c>
      <c r="CW428" s="4">
        <f t="shared" ca="1" si="842"/>
        <v>3.3109454684741941E-30</v>
      </c>
      <c r="CX428" s="4">
        <f t="shared" ca="1" si="842"/>
        <v>9.9371692729946115E-31</v>
      </c>
      <c r="CY428" s="4">
        <f t="shared" ca="1" si="842"/>
        <v>2.9824512091905491E-31</v>
      </c>
      <c r="CZ428" s="4">
        <f t="shared" ca="1" si="842"/>
        <v>8.951256611251841E-32</v>
      </c>
      <c r="DA428" s="4">
        <f t="shared" ca="1" si="842"/>
        <v>2.6865483892434267E-32</v>
      </c>
      <c r="DB428" s="4">
        <f t="shared" ca="1" si="842"/>
        <v>8.0631609182937648E-33</v>
      </c>
      <c r="DC428" s="4">
        <f t="shared" ca="1" si="842"/>
        <v>2.4200034607457428E-33</v>
      </c>
      <c r="DD428" s="4">
        <f t="shared" ca="1" si="842"/>
        <v>7.2631773188778686E-34</v>
      </c>
      <c r="DE428" s="4">
        <f t="shared" ca="1" si="842"/>
        <v>2.1799036910965998E-34</v>
      </c>
      <c r="DF428" s="4">
        <f t="shared" ca="1" si="842"/>
        <v>6.5425638034550175E-35</v>
      </c>
      <c r="DG428" s="4">
        <f t="shared" ca="1" si="842"/>
        <v>1.9636253334084989E-35</v>
      </c>
      <c r="DH428" s="4">
        <f t="shared" ca="1" si="842"/>
        <v>5.8934456977973106E-36</v>
      </c>
      <c r="DI428" s="4">
        <f t="shared" ca="1" si="842"/>
        <v>1.7688049548941155E-36</v>
      </c>
      <c r="DJ428" s="4">
        <f t="shared" ca="1" si="842"/>
        <v>5.3087296106373267E-37</v>
      </c>
      <c r="DK428" s="4">
        <f t="shared" ca="1" si="842"/>
        <v>1.5933136098968363E-37</v>
      </c>
      <c r="DL428" s="4">
        <f t="shared" ca="1" si="842"/>
        <v>4.7820259189612714E-38</v>
      </c>
      <c r="DM428" s="4">
        <f t="shared" ca="1" si="842"/>
        <v>1.4352335753347417E-38</v>
      </c>
      <c r="DN428" s="4">
        <f t="shared" ca="1" si="842"/>
        <v>4.3075789438957828E-39</v>
      </c>
      <c r="DO428" s="4">
        <f t="shared" ca="1" si="842"/>
        <v>1.2928373943291169E-39</v>
      </c>
      <c r="DP428" s="4">
        <f t="shared" ca="1" si="842"/>
        <v>3.8802040541689029E-40</v>
      </c>
      <c r="DQ428" s="4">
        <f t="shared" ca="1" si="842"/>
        <v>1.164568999011796E-40</v>
      </c>
      <c r="DR428" s="4">
        <f t="shared" ca="1" si="842"/>
        <v>3.4952310098284882E-41</v>
      </c>
      <c r="DS428" s="4">
        <f t="shared" ca="1" si="842"/>
        <v>1.0490267062263544E-41</v>
      </c>
      <c r="DT428" s="4">
        <f t="shared" ca="1" si="842"/>
        <v>3.1484529270931196E-42</v>
      </c>
      <c r="DU428" s="4">
        <f t="shared" ca="1" si="842"/>
        <v>9.4494790030467569E-43</v>
      </c>
      <c r="DV428" s="4">
        <f t="shared" ca="1" si="842"/>
        <v>2.8360803066369164E-43</v>
      </c>
      <c r="DW428" s="4">
        <f t="shared" ca="1" si="842"/>
        <v>8.5119523553630397E-44</v>
      </c>
      <c r="DX428" s="4">
        <f t="shared" ca="1" si="842"/>
        <v>2.5546996229414645E-44</v>
      </c>
      <c r="DY428" s="4">
        <f t="shared" ca="1" si="842"/>
        <v>7.6674420755482475E-45</v>
      </c>
      <c r="DZ428" s="4">
        <f t="shared" ca="1" si="842"/>
        <v>2.3012360221902561E-45</v>
      </c>
      <c r="EA428" s="4">
        <f t="shared" ca="1" si="842"/>
        <v>6.9067195782465357E-46</v>
      </c>
      <c r="EB428" s="4">
        <f t="shared" ref="EB428:GM428" ca="1" si="843">MIN(EB416*EB390,EB377)</f>
        <v>2.0729197210780561E-46</v>
      </c>
      <c r="EC428" s="4">
        <f t="shared" ca="1" si="843"/>
        <v>6.2214718888662885E-47</v>
      </c>
      <c r="ED428" s="4">
        <f t="shared" ca="1" si="843"/>
        <v>1.8672557393502636E-47</v>
      </c>
      <c r="EE428" s="4">
        <f t="shared" ca="1" si="843"/>
        <v>5.6042108015887139E-48</v>
      </c>
      <c r="EF428" s="4">
        <f t="shared" ca="1" si="843"/>
        <v>1.6819966353174612E-48</v>
      </c>
      <c r="EG428" s="4">
        <f t="shared" ca="1" si="843"/>
        <v>5.0481910502318146E-49</v>
      </c>
      <c r="EH428" s="4">
        <f t="shared" ca="1" si="843"/>
        <v>1.5151179464060377E-49</v>
      </c>
      <c r="EI428" s="4">
        <f t="shared" ca="1" si="843"/>
        <v>4.5473365977625512E-50</v>
      </c>
      <c r="EJ428" s="4">
        <f t="shared" ca="1" si="843"/>
        <v>1.3647960663657211E-50</v>
      </c>
      <c r="EK428" s="4">
        <f t="shared" ca="1" si="843"/>
        <v>4.096174238968462E-51</v>
      </c>
      <c r="EL428" s="4">
        <f t="shared" ca="1" si="843"/>
        <v>1.2293883173819705E-51</v>
      </c>
      <c r="EM428" s="4">
        <f t="shared" ca="1" si="843"/>
        <v>3.6897737907162038E-52</v>
      </c>
      <c r="EN428" s="4">
        <f t="shared" ca="1" si="843"/>
        <v>1.1074149993265495E-52</v>
      </c>
      <c r="EO428" s="4">
        <f t="shared" ca="1" si="843"/>
        <v>3.3236942162120378E-53</v>
      </c>
      <c r="EP428" s="4">
        <f t="shared" ca="1" si="843"/>
        <v>9.9754321998521898E-54</v>
      </c>
      <c r="EQ428" s="4">
        <f t="shared" ca="1" si="843"/>
        <v>2.9939350945243416E-54</v>
      </c>
      <c r="ER428" s="4">
        <f t="shared" ca="1" si="843"/>
        <v>8.9857232956355468E-55</v>
      </c>
      <c r="ES428" s="4">
        <f t="shared" ca="1" si="843"/>
        <v>2.6968929050399238E-55</v>
      </c>
      <c r="ET428" s="4">
        <f t="shared" ca="1" si="843"/>
        <v>8.0942080030300566E-56</v>
      </c>
      <c r="EU428" s="4">
        <f t="shared" ca="1" si="843"/>
        <v>2.4293216491422344E-56</v>
      </c>
      <c r="EV428" s="4">
        <f t="shared" ca="1" si="843"/>
        <v>7.2911440783111649E-57</v>
      </c>
      <c r="EW428" s="4">
        <f t="shared" ca="1" si="843"/>
        <v>2.1882973787955351E-57</v>
      </c>
      <c r="EX428" s="4">
        <f t="shared" ca="1" si="843"/>
        <v>6.5677558509481479E-58</v>
      </c>
      <c r="EY428" s="4">
        <f t="shared" ca="1" si="843"/>
        <v>1.9711862444128085E-58</v>
      </c>
      <c r="EZ428" s="4">
        <f t="shared" ca="1" si="843"/>
        <v>5.9161383253936483E-59</v>
      </c>
      <c r="FA428" s="4">
        <f t="shared" ca="1" si="843"/>
        <v>1.7756157128428944E-59</v>
      </c>
      <c r="FB428" s="4">
        <f t="shared" ca="1" si="843"/>
        <v>5.3291707973795535E-60</v>
      </c>
      <c r="FC428" s="4">
        <f t="shared" ca="1" si="843"/>
        <v>1.5994486409546576E-60</v>
      </c>
      <c r="FD428" s="4">
        <f t="shared" ca="1" si="843"/>
        <v>4.8004390407408775E-61</v>
      </c>
      <c r="FE428" s="4">
        <f t="shared" ca="1" si="843"/>
        <v>1.4407599215011293E-61</v>
      </c>
      <c r="FF428" s="4">
        <f t="shared" ca="1" si="843"/>
        <v>4.3241652144458268E-62</v>
      </c>
      <c r="FG428" s="4">
        <f t="shared" ca="1" si="843"/>
        <v>1.2978154460558176E-62</v>
      </c>
      <c r="FH428" s="4">
        <f t="shared" ca="1" si="843"/>
        <v>3.8951447238745684E-63</v>
      </c>
      <c r="FI428" s="4">
        <f t="shared" ca="1" si="843"/>
        <v>1.1690531551336887E-63</v>
      </c>
      <c r="FJ428" s="4">
        <f t="shared" ca="1" si="843"/>
        <v>3.5086893463834288E-64</v>
      </c>
      <c r="FK428" s="4">
        <f t="shared" ca="1" si="843"/>
        <v>1.0530659684175564E-64</v>
      </c>
      <c r="FL428" s="4">
        <f t="shared" ca="1" si="843"/>
        <v>3.1605759996457101E-65</v>
      </c>
      <c r="FM428" s="4">
        <f t="shared" ca="1" si="843"/>
        <v>9.4858640855589711E-66</v>
      </c>
      <c r="FN428" s="4">
        <f t="shared" ca="1" si="843"/>
        <v>2.8470005929230685E-66</v>
      </c>
      <c r="FO428" s="4">
        <f t="shared" ca="1" si="843"/>
        <v>8.5447275050501418E-67</v>
      </c>
      <c r="FP428" s="4">
        <f t="shared" ca="1" si="843"/>
        <v>2.5645364569663549E-67</v>
      </c>
      <c r="FQ428" s="4">
        <f t="shared" ca="1" si="843"/>
        <v>7.6969654505921566E-68</v>
      </c>
      <c r="FR428" s="4">
        <f t="shared" ca="1" si="843"/>
        <v>2.3100968982788204E-68</v>
      </c>
      <c r="FS428" s="4">
        <f t="shared" ca="1" si="843"/>
        <v>6.9333138022944712E-69</v>
      </c>
      <c r="FT428" s="4">
        <f t="shared" ca="1" si="843"/>
        <v>2.0809014685445895E-69</v>
      </c>
      <c r="FU428" s="4">
        <f t="shared" ca="1" si="843"/>
        <v>6.2454275765767811E-70</v>
      </c>
      <c r="FV428" s="4">
        <f t="shared" ca="1" si="843"/>
        <v>1.8744455806236038E-70</v>
      </c>
      <c r="FW428" s="4">
        <f t="shared" ca="1" si="843"/>
        <v>5.6257897343918773E-71</v>
      </c>
      <c r="FX428" s="4">
        <f t="shared" ca="1" si="843"/>
        <v>1.6884731390846591E-71</v>
      </c>
      <c r="FY428" s="4">
        <f t="shared" ca="1" si="843"/>
        <v>5.0676290370076833E-72</v>
      </c>
      <c r="FZ428" s="4">
        <f t="shared" ca="1" si="843"/>
        <v>1.5209518861902252E-72</v>
      </c>
      <c r="GA428" s="4">
        <f t="shared" ca="1" si="843"/>
        <v>4.5648460516982703E-73</v>
      </c>
      <c r="GB428" s="4">
        <f t="shared" ca="1" si="843"/>
        <v>1.3700511939204836E-73</v>
      </c>
      <c r="GC428" s="4">
        <f t="shared" ca="1" si="843"/>
        <v>4.1119464987534967E-74</v>
      </c>
      <c r="GD428" s="4">
        <f t="shared" ca="1" si="843"/>
        <v>1.2341220593536786E-74</v>
      </c>
      <c r="GE428" s="4">
        <f t="shared" ca="1" si="843"/>
        <v>3.7039812114410216E-75</v>
      </c>
      <c r="GF428" s="4">
        <f t="shared" ca="1" si="843"/>
        <v>1.1116790847975862E-75</v>
      </c>
      <c r="GG428" s="4">
        <f t="shared" ca="1" si="843"/>
        <v>3.3364920528190354E-76</v>
      </c>
      <c r="GH428" s="4">
        <f t="shared" ca="1" si="843"/>
        <v>1.0013842457557364E-76</v>
      </c>
      <c r="GI428" s="4">
        <f t="shared" ca="1" si="843"/>
        <v>3.0054631983928571E-77</v>
      </c>
      <c r="GJ428" s="4">
        <f t="shared" ca="1" si="843"/>
        <v>9.0203226934899866E-78</v>
      </c>
      <c r="GK428" s="4">
        <f t="shared" ca="1" si="843"/>
        <v>2.7072772522451873E-78</v>
      </c>
      <c r="GL428" s="4">
        <f t="shared" ca="1" si="843"/>
        <v>8.1253746341180039E-79</v>
      </c>
      <c r="GM428" s="4">
        <f t="shared" ca="1" si="843"/>
        <v>2.438675717088652E-79</v>
      </c>
      <c r="GN428" s="4">
        <f t="shared" ref="GN428:IV428" ca="1" si="844">MIN(GN416*GN390,GN377)</f>
        <v>7.3192185233480039E-80</v>
      </c>
      <c r="GO428" s="4">
        <f t="shared" ca="1" si="844"/>
        <v>2.1967233862678059E-80</v>
      </c>
      <c r="GP428" s="4">
        <f t="shared" ca="1" si="844"/>
        <v>6.5930449000565448E-81</v>
      </c>
      <c r="GQ428" s="4">
        <f t="shared" ca="1" si="844"/>
        <v>1.9787762685958115E-81</v>
      </c>
      <c r="GR428" s="4">
        <f t="shared" ca="1" si="844"/>
        <v>5.9389183306250184E-82</v>
      </c>
      <c r="GS428" s="4">
        <f t="shared" ca="1" si="844"/>
        <v>1.7824526955168545E-82</v>
      </c>
      <c r="GT428" s="4">
        <f t="shared" ca="1" si="844"/>
        <v>5.3496906926162989E-83</v>
      </c>
      <c r="GU428" s="4">
        <f t="shared" ca="1" si="844"/>
        <v>1.6056072948610171E-83</v>
      </c>
      <c r="GV428" s="4">
        <f t="shared" ca="1" si="844"/>
        <v>4.8189230619801298E-84</v>
      </c>
      <c r="GW428" s="4">
        <f t="shared" ca="1" si="844"/>
        <v>1.4463075467836656E-84</v>
      </c>
      <c r="GX428" s="4">
        <f t="shared" ca="1" si="844"/>
        <v>4.3408153501912259E-85</v>
      </c>
      <c r="GY428" s="4">
        <f t="shared" ca="1" si="844"/>
        <v>1.3028126656988403E-85</v>
      </c>
      <c r="GZ428" s="4">
        <f t="shared" ca="1" si="844"/>
        <v>3.9101429224132885E-86</v>
      </c>
      <c r="HA428" s="4">
        <f t="shared" ca="1" si="844"/>
        <v>1.1735545774340054E-86</v>
      </c>
      <c r="HB428" s="4">
        <f t="shared" ca="1" si="844"/>
        <v>3.5221995040690213E-87</v>
      </c>
      <c r="HC428" s="4">
        <f t="shared" ca="1" si="844"/>
        <v>1.0571207837295233E-87</v>
      </c>
      <c r="HD428" s="4">
        <f t="shared" ca="1" si="844"/>
        <v>3.17274575191418E-88</v>
      </c>
      <c r="HE428" s="4">
        <f t="shared" ca="1" si="844"/>
        <v>9.5223892683062222E-89</v>
      </c>
      <c r="HF428" s="4">
        <f t="shared" ca="1" si="844"/>
        <v>2.8579629276139423E-89</v>
      </c>
      <c r="HG428" s="4">
        <f t="shared" ca="1" si="844"/>
        <v>8.5776288549780328E-90</v>
      </c>
      <c r="HH428" s="4">
        <f t="shared" ca="1" si="844"/>
        <v>2.5744111675786732E-90</v>
      </c>
      <c r="HI428" s="4">
        <f t="shared" ca="1" si="844"/>
        <v>7.7266025049655321E-91</v>
      </c>
      <c r="HJ428" s="4">
        <f t="shared" ca="1" si="844"/>
        <v>2.3189918930428664E-91</v>
      </c>
      <c r="HK428" s="4">
        <f t="shared" ca="1" si="844"/>
        <v>6.96001042701824E-92</v>
      </c>
      <c r="HL428" s="4">
        <f t="shared" ca="1" si="844"/>
        <v>2.0889139496145356E-92</v>
      </c>
      <c r="HM428" s="4">
        <f t="shared" ca="1" si="844"/>
        <v>6.2694755053170331E-93</v>
      </c>
      <c r="HN428" s="4">
        <f t="shared" ca="1" si="844"/>
        <v>1.8816631062769915E-93</v>
      </c>
      <c r="HO428" s="4">
        <f t="shared" ca="1" si="844"/>
        <v>5.6474517565643373E-94</v>
      </c>
      <c r="HP428" s="4">
        <f t="shared" ca="1" si="844"/>
        <v>1.6949745805361333E-94</v>
      </c>
      <c r="HQ428" s="4">
        <f t="shared" ca="1" si="844"/>
        <v>5.0871418694710743E-95</v>
      </c>
      <c r="HR428" s="4">
        <f t="shared" ca="1" si="844"/>
        <v>1.5268082894753466E-95</v>
      </c>
      <c r="HS428" s="4">
        <f t="shared" ca="1" si="844"/>
        <v>4.5824229255336471E-96</v>
      </c>
      <c r="HT428" s="4">
        <f t="shared" ca="1" si="844"/>
        <v>1.3753265562680453E-96</v>
      </c>
      <c r="HU428" s="4">
        <f t="shared" ca="1" si="844"/>
        <v>4.1277794893971808E-97</v>
      </c>
      <c r="HV428" s="4">
        <f t="shared" ca="1" si="844"/>
        <v>1.2388740285305237E-97</v>
      </c>
      <c r="HW428" s="4">
        <f t="shared" ca="1" si="844"/>
        <v>3.7182433376342766E-98</v>
      </c>
      <c r="HX428" s="4">
        <f t="shared" ca="1" si="844"/>
        <v>1.1159595890681839E-98</v>
      </c>
      <c r="HY428" s="4">
        <f t="shared" ca="1" si="844"/>
        <v>3.3493391673111719E-99</v>
      </c>
      <c r="HZ428" s="4">
        <f t="shared" ca="1" si="844"/>
        <v>1.005240061340544E-99</v>
      </c>
      <c r="IA428" s="4">
        <f t="shared" ca="1" si="844"/>
        <v>3.017035691058931E-100</v>
      </c>
      <c r="IB428" s="4">
        <f t="shared" ca="1" si="844"/>
        <v>9.0550553158264893E-101</v>
      </c>
      <c r="IC428" s="4">
        <f t="shared" ca="1" si="844"/>
        <v>2.7177015842294847E-101</v>
      </c>
      <c r="ID428" s="4">
        <f t="shared" ca="1" si="844"/>
        <v>8.1566612718691215E-102</v>
      </c>
      <c r="IE428" s="4">
        <f t="shared" ca="1" si="844"/>
        <v>2.4480658027386882E-102</v>
      </c>
      <c r="IF428" s="4">
        <f t="shared" ca="1" si="844"/>
        <v>7.347401068630252E-103</v>
      </c>
      <c r="IG428" s="4">
        <f t="shared" ca="1" si="844"/>
        <v>2.2051818379602347E-103</v>
      </c>
      <c r="IH428" s="4">
        <f t="shared" ca="1" si="844"/>
        <v>6.6184313242835372E-104</v>
      </c>
      <c r="II428" s="4">
        <f t="shared" ca="1" si="844"/>
        <v>1.9863955180573825E-104</v>
      </c>
      <c r="IJ428" s="4">
        <f t="shared" ca="1" si="844"/>
        <v>5.9617860499377441E-105</v>
      </c>
      <c r="IK428" s="4">
        <f t="shared" ca="1" si="844"/>
        <v>1.7893160038939202E-105</v>
      </c>
      <c r="IL428" s="4">
        <f t="shared" ca="1" si="844"/>
        <v>5.3702895994134851E-106</v>
      </c>
      <c r="IM428" s="4">
        <f t="shared" ca="1" si="844"/>
        <v>1.6117896625753555E-106</v>
      </c>
      <c r="IN428" s="4">
        <f t="shared" ca="1" si="844"/>
        <v>4.8374782556763877E-107</v>
      </c>
      <c r="IO428" s="4">
        <f t="shared" ca="1" si="844"/>
        <v>1.4518765331172846E-107</v>
      </c>
      <c r="IP428" s="4">
        <f t="shared" ca="1" si="844"/>
        <v>4.357529597044006E-108</v>
      </c>
      <c r="IQ428" s="4">
        <f t="shared" ca="1" si="844"/>
        <v>1.307829127063975E-108</v>
      </c>
      <c r="IR428" s="4">
        <f t="shared" ca="1" si="844"/>
        <v>3.9251988712990159E-109</v>
      </c>
      <c r="IS428" s="4">
        <f t="shared" ca="1" si="844"/>
        <v>1.1780733323959223E-109</v>
      </c>
      <c r="IT428" s="4">
        <f t="shared" ca="1" si="844"/>
        <v>3.5357616824217943E-110</v>
      </c>
      <c r="IU428" s="4">
        <f t="shared" ca="1" si="844"/>
        <v>1.0611912120493273E-110</v>
      </c>
      <c r="IV428" s="4">
        <f t="shared" ca="1" si="844"/>
        <v>3.1849623636381202E-111</v>
      </c>
    </row>
    <row r="429" spans="1:256" x14ac:dyDescent="0.15">
      <c r="A429" s="24" t="s">
        <v>174</v>
      </c>
      <c r="B429" s="2" t="s">
        <v>27</v>
      </c>
      <c r="C429" s="4">
        <v>0</v>
      </c>
      <c r="D429" s="4">
        <f t="shared" ref="D429:BO429" ca="1" si="845">MIN(D417*D391,D378)</f>
        <v>25.766387891523099</v>
      </c>
      <c r="E429" s="4">
        <f t="shared" ca="1" si="845"/>
        <v>25.264107069496166</v>
      </c>
      <c r="F429" s="4">
        <f t="shared" ca="1" si="845"/>
        <v>24.765178622009227</v>
      </c>
      <c r="G429" s="4">
        <f t="shared" ca="1" si="845"/>
        <v>24.269744872087319</v>
      </c>
      <c r="H429" s="4">
        <f t="shared" ca="1" si="845"/>
        <v>23.777945269332168</v>
      </c>
      <c r="I429" s="4">
        <f t="shared" ca="1" si="845"/>
        <v>23.289916281345295</v>
      </c>
      <c r="J429" s="4">
        <f t="shared" ca="1" si="845"/>
        <v>22.805791288130987</v>
      </c>
      <c r="K429" s="4">
        <f t="shared" ca="1" si="845"/>
        <v>22.325700479643835</v>
      </c>
      <c r="L429" s="4">
        <f t="shared" ca="1" si="845"/>
        <v>21.849770756641455</v>
      </c>
      <c r="M429" s="4">
        <f t="shared" ca="1" si="845"/>
        <v>21.535318822334307</v>
      </c>
      <c r="N429" s="4">
        <f t="shared" ca="1" si="845"/>
        <v>21.751828676093641</v>
      </c>
      <c r="O429" s="4">
        <f t="shared" ca="1" si="845"/>
        <v>21.970515257170625</v>
      </c>
      <c r="P429" s="4">
        <f t="shared" ca="1" si="845"/>
        <v>22.191400449750819</v>
      </c>
      <c r="Q429" s="4">
        <f t="shared" ca="1" si="845"/>
        <v>22.414506358037038</v>
      </c>
      <c r="R429" s="4">
        <f t="shared" ca="1" si="845"/>
        <v>22.639855308461371</v>
      </c>
      <c r="S429" s="4">
        <f t="shared" ca="1" si="845"/>
        <v>22.867469851919331</v>
      </c>
      <c r="T429" s="4">
        <f t="shared" ca="1" si="845"/>
        <v>23.097372766026663</v>
      </c>
      <c r="U429" s="4">
        <f t="shared" ca="1" si="845"/>
        <v>23.329587057398612</v>
      </c>
      <c r="V429" s="4">
        <f t="shared" ca="1" si="845"/>
        <v>23.564135963952271</v>
      </c>
      <c r="W429" s="4">
        <f t="shared" ca="1" si="845"/>
        <v>23.801042957232035</v>
      </c>
      <c r="X429" s="4">
        <f t="shared" ca="1" si="845"/>
        <v>24.04033174475839</v>
      </c>
      <c r="Y429" s="4">
        <f t="shared" ca="1" si="845"/>
        <v>24.282026272400365</v>
      </c>
      <c r="Z429" s="4">
        <f t="shared" ca="1" si="845"/>
        <v>24.526150726771824</v>
      </c>
      <c r="AA429" s="4">
        <f t="shared" ca="1" si="845"/>
        <v>24.77272953765182</v>
      </c>
      <c r="AB429" s="4">
        <f t="shared" ca="1" si="845"/>
        <v>25.021787380429327</v>
      </c>
      <c r="AC429" s="4">
        <f t="shared" ca="1" si="845"/>
        <v>25.273349178572545</v>
      </c>
      <c r="AD429" s="4">
        <f t="shared" ca="1" si="845"/>
        <v>25.527440106122974</v>
      </c>
      <c r="AE429" s="4">
        <f t="shared" ca="1" si="845"/>
        <v>25.784085590214648</v>
      </c>
      <c r="AF429" s="4">
        <f t="shared" ca="1" si="845"/>
        <v>26.043311313618631</v>
      </c>
      <c r="AG429" s="4">
        <f t="shared" ca="1" si="845"/>
        <v>26.305143217313137</v>
      </c>
      <c r="AH429" s="4">
        <f t="shared" ca="1" si="845"/>
        <v>26.569607503079453</v>
      </c>
      <c r="AI429" s="4">
        <f t="shared" ca="1" si="845"/>
        <v>26.83673063612396</v>
      </c>
      <c r="AJ429" s="4">
        <f t="shared" ca="1" si="845"/>
        <v>27.106578389232251</v>
      </c>
      <c r="AK429" s="4">
        <f t="shared" ca="1" si="845"/>
        <v>27.381734890984884</v>
      </c>
      <c r="AL429" s="4">
        <f t="shared" ca="1" si="845"/>
        <v>27.669704877745634</v>
      </c>
      <c r="AM429" s="4">
        <f t="shared" ca="1" si="845"/>
        <v>25.839166478702907</v>
      </c>
      <c r="AN429" s="4">
        <f t="shared" ca="1" si="845"/>
        <v>20.424559764875706</v>
      </c>
      <c r="AO429" s="4">
        <f t="shared" ca="1" si="845"/>
        <v>11.702954260571989</v>
      </c>
      <c r="AP429" s="4">
        <f t="shared" ca="1" si="845"/>
        <v>6.3163927369165789</v>
      </c>
      <c r="AQ429" s="4">
        <f t="shared" ca="1" si="845"/>
        <v>3.4091235698824751</v>
      </c>
      <c r="AR429" s="4">
        <f t="shared" ca="1" si="845"/>
        <v>1.8399938064018653</v>
      </c>
      <c r="AS429" s="4">
        <f t="shared" ca="1" si="845"/>
        <v>0.99309313323422221</v>
      </c>
      <c r="AT429" s="4">
        <f t="shared" ca="1" si="845"/>
        <v>0.53599852773719925</v>
      </c>
      <c r="AU429" s="4">
        <f t="shared" ca="1" si="845"/>
        <v>0.28929252667452121</v>
      </c>
      <c r="AV429" s="4">
        <f t="shared" ca="1" si="845"/>
        <v>0.15613879825946458</v>
      </c>
      <c r="AW429" s="4">
        <f t="shared" ca="1" si="845"/>
        <v>8.4272223006087527E-2</v>
      </c>
      <c r="AX429" s="4">
        <f t="shared" ca="1" si="845"/>
        <v>4.5483938966830506E-2</v>
      </c>
      <c r="AY429" s="4">
        <f t="shared" ca="1" si="845"/>
        <v>2.4548880166468619E-2</v>
      </c>
      <c r="AZ429" s="4">
        <f t="shared" ca="1" si="845"/>
        <v>1.3249677383199406E-2</v>
      </c>
      <c r="BA429" s="4">
        <f t="shared" ca="1" si="845"/>
        <v>7.1511999556971833E-3</v>
      </c>
      <c r="BB429" s="4">
        <f t="shared" ca="1" si="845"/>
        <v>3.8596910194363299E-3</v>
      </c>
      <c r="BC429" s="4">
        <f t="shared" ca="1" si="845"/>
        <v>2.0831769294395431E-3</v>
      </c>
      <c r="BD429" s="4">
        <f t="shared" ca="1" si="845"/>
        <v>1.1243454715665099E-3</v>
      </c>
      <c r="BE429" s="4">
        <f t="shared" ca="1" si="845"/>
        <v>6.0683887266945878E-4</v>
      </c>
      <c r="BF429" s="4">
        <f t="shared" ca="1" si="845"/>
        <v>3.2752692717271818E-4</v>
      </c>
      <c r="BG429" s="4">
        <f t="shared" ca="1" si="845"/>
        <v>1.7677491152026851E-4</v>
      </c>
      <c r="BH429" s="4">
        <f t="shared" ca="1" si="845"/>
        <v>9.5410077005728708E-5</v>
      </c>
      <c r="BI429" s="4">
        <f t="shared" ca="1" si="845"/>
        <v>5.1495332204962534E-5</v>
      </c>
      <c r="BJ429" s="4">
        <f t="shared" ca="1" si="845"/>
        <v>2.7793387471432719E-5</v>
      </c>
      <c r="BK429" s="4">
        <f t="shared" ca="1" si="845"/>
        <v>1.5000823454494606E-5</v>
      </c>
      <c r="BL429" s="4">
        <f t="shared" ca="1" si="845"/>
        <v>8.0963396255388383E-6</v>
      </c>
      <c r="BM429" s="4">
        <f t="shared" ca="1" si="845"/>
        <v>4.3698077996131478E-6</v>
      </c>
      <c r="BN429" s="4">
        <f t="shared" ca="1" si="845"/>
        <v>2.3585003950830497E-6</v>
      </c>
      <c r="BO429" s="4">
        <f t="shared" ca="1" si="845"/>
        <v>1.2729447995628876E-6</v>
      </c>
      <c r="BP429" s="4">
        <f t="shared" ref="BP429:EA429" ca="1" si="846">MIN(BP417*BP391,BP378)</f>
        <v>6.8704184494196015E-7</v>
      </c>
      <c r="BQ429" s="4">
        <f t="shared" ca="1" si="846"/>
        <v>3.7081458431138575E-7</v>
      </c>
      <c r="BR429" s="4">
        <f t="shared" ca="1" si="846"/>
        <v>2.001384005215021E-7</v>
      </c>
      <c r="BS429" s="4">
        <f t="shared" ca="1" si="846"/>
        <v>1.0801996754709446E-7</v>
      </c>
      <c r="BT429" s="4">
        <f t="shared" ca="1" si="846"/>
        <v>5.8301222346491855E-8</v>
      </c>
      <c r="BU429" s="4">
        <f t="shared" ca="1" si="846"/>
        <v>3.1466705686734955E-8</v>
      </c>
      <c r="BV429" s="4">
        <f t="shared" ca="1" si="846"/>
        <v>1.6983410071421572E-8</v>
      </c>
      <c r="BW429" s="4">
        <f t="shared" ca="1" si="846"/>
        <v>9.1663938553204238E-9</v>
      </c>
      <c r="BX429" s="4">
        <f t="shared" ca="1" si="846"/>
        <v>4.9473442587506834E-9</v>
      </c>
      <c r="BY429" s="4">
        <f t="shared" ca="1" si="846"/>
        <v>2.6702120376800831E-9</v>
      </c>
      <c r="BZ429" s="4">
        <f t="shared" ca="1" si="846"/>
        <v>1.441183785332965E-9</v>
      </c>
      <c r="CA429" s="4">
        <f t="shared" ca="1" si="846"/>
        <v>7.7784485793539825E-10</v>
      </c>
      <c r="CB429" s="4">
        <f t="shared" ca="1" si="846"/>
        <v>4.198233626926029E-10</v>
      </c>
      <c r="CC429" s="4">
        <f t="shared" ca="1" si="846"/>
        <v>2.2658972938426606E-10</v>
      </c>
      <c r="CD429" s="4">
        <f t="shared" ca="1" si="846"/>
        <v>1.2229644661302118E-10</v>
      </c>
      <c r="CE429" s="4">
        <f t="shared" ca="1" si="846"/>
        <v>6.6006614222162912E-11</v>
      </c>
      <c r="CF429" s="4">
        <f t="shared" ca="1" si="846"/>
        <v>3.5625508685953529E-11</v>
      </c>
      <c r="CG429" s="4">
        <f t="shared" ca="1" si="846"/>
        <v>1.9228025616663148E-11</v>
      </c>
      <c r="CH429" s="4">
        <f t="shared" ca="1" si="846"/>
        <v>1.0377872001048133E-11</v>
      </c>
      <c r="CI429" s="4">
        <f t="shared" ca="1" si="846"/>
        <v>5.6012109312359659E-12</v>
      </c>
      <c r="CJ429" s="4">
        <f t="shared" ca="1" si="846"/>
        <v>3.0231211073935616E-12</v>
      </c>
      <c r="CK429" s="4">
        <f t="shared" ca="1" si="846"/>
        <v>1.6316581078927163E-12</v>
      </c>
      <c r="CL429" s="4">
        <f t="shared" ca="1" si="846"/>
        <v>8.8064886799966675E-13</v>
      </c>
      <c r="CM429" s="4">
        <f t="shared" ca="1" si="846"/>
        <v>4.7530939536757872E-13</v>
      </c>
      <c r="CN429" s="4">
        <f t="shared" ca="1" si="846"/>
        <v>2.5653700303715005E-13</v>
      </c>
      <c r="CO429" s="4">
        <f t="shared" ca="1" si="846"/>
        <v>1.3845977918527755E-13</v>
      </c>
      <c r="CP429" s="4">
        <f t="shared" ca="1" si="846"/>
        <v>7.4730390645670641E-14</v>
      </c>
      <c r="CQ429" s="4">
        <f t="shared" ca="1" si="846"/>
        <v>4.0333960655690194E-14</v>
      </c>
      <c r="CR429" s="4">
        <f t="shared" ca="1" si="846"/>
        <v>2.1769301192178524E-14</v>
      </c>
      <c r="CS429" s="4">
        <f t="shared" ca="1" si="846"/>
        <v>1.1749465380829852E-14</v>
      </c>
      <c r="CT429" s="4">
        <f t="shared" ca="1" si="846"/>
        <v>6.3414960138876242E-15</v>
      </c>
      <c r="CU429" s="4">
        <f t="shared" ca="1" si="846"/>
        <v>3.4226724698270742E-15</v>
      </c>
      <c r="CV429" s="4">
        <f t="shared" ca="1" si="846"/>
        <v>1.8473065046571767E-15</v>
      </c>
      <c r="CW429" s="4">
        <f t="shared" ca="1" si="846"/>
        <v>9.9703998914074581E-16</v>
      </c>
      <c r="CX429" s="4">
        <f t="shared" ca="1" si="846"/>
        <v>5.3812874985261944E-16</v>
      </c>
      <c r="CY429" s="4">
        <f t="shared" ca="1" si="846"/>
        <v>2.9044226367239968E-16</v>
      </c>
      <c r="CZ429" s="4">
        <f t="shared" ca="1" si="846"/>
        <v>1.5675934160784205E-16</v>
      </c>
      <c r="DA429" s="4">
        <f t="shared" ca="1" si="846"/>
        <v>8.4607146599853813E-17</v>
      </c>
      <c r="DB429" s="4">
        <f t="shared" ca="1" si="846"/>
        <v>4.5664706054181657E-17</v>
      </c>
      <c r="DC429" s="4">
        <f t="shared" ca="1" si="846"/>
        <v>2.464644492594693E-17</v>
      </c>
      <c r="DD429" s="4">
        <f t="shared" ca="1" si="846"/>
        <v>1.3302335654301433E-17</v>
      </c>
      <c r="DE429" s="4">
        <f t="shared" ca="1" si="846"/>
        <v>7.1796210119297975E-18</v>
      </c>
      <c r="DF429" s="4">
        <f t="shared" ca="1" si="846"/>
        <v>3.8750306122576042E-18</v>
      </c>
      <c r="DG429" s="4">
        <f t="shared" ca="1" si="846"/>
        <v>2.0914561118174487E-18</v>
      </c>
      <c r="DH429" s="4">
        <f t="shared" ca="1" si="846"/>
        <v>1.1288139644166948E-18</v>
      </c>
      <c r="DI429" s="4">
        <f t="shared" ca="1" si="846"/>
        <v>6.092506359862622E-19</v>
      </c>
      <c r="DJ429" s="4">
        <f t="shared" ca="1" si="846"/>
        <v>3.2882861937438225E-19</v>
      </c>
      <c r="DK429" s="4">
        <f t="shared" ca="1" si="846"/>
        <v>1.7747746909549476E-19</v>
      </c>
      <c r="DL429" s="4">
        <f t="shared" ca="1" si="846"/>
        <v>9.5789265838447272E-20</v>
      </c>
      <c r="DM429" s="4">
        <f t="shared" ca="1" si="846"/>
        <v>5.1699990407974807E-20</v>
      </c>
      <c r="DN429" s="4">
        <f t="shared" ca="1" si="846"/>
        <v>2.7903846895461418E-20</v>
      </c>
      <c r="DO429" s="4">
        <f t="shared" ca="1" si="846"/>
        <v>1.5060441315773402E-20</v>
      </c>
      <c r="DP429" s="4">
        <f t="shared" ca="1" si="846"/>
        <v>8.1285169559451071E-21</v>
      </c>
      <c r="DQ429" s="4">
        <f t="shared" ca="1" si="846"/>
        <v>4.3871747525676067E-21</v>
      </c>
      <c r="DR429" s="4">
        <f t="shared" ca="1" si="846"/>
        <v>2.36787379713705E-21</v>
      </c>
      <c r="DS429" s="4">
        <f t="shared" ca="1" si="846"/>
        <v>1.2780038716002411E-21</v>
      </c>
      <c r="DT429" s="4">
        <f t="shared" ca="1" si="846"/>
        <v>6.8977235940529834E-22</v>
      </c>
      <c r="DU429" s="4">
        <f t="shared" ca="1" si="846"/>
        <v>3.7228831490455569E-22</v>
      </c>
      <c r="DV429" s="4">
        <f t="shared" ca="1" si="846"/>
        <v>2.0093381174909559E-22</v>
      </c>
      <c r="DW429" s="4">
        <f t="shared" ca="1" si="846"/>
        <v>1.0844927194228976E-22</v>
      </c>
      <c r="DX429" s="4">
        <f t="shared" ca="1" si="846"/>
        <v>5.8532929238902254E-23</v>
      </c>
      <c r="DY429" s="4">
        <f t="shared" ca="1" si="846"/>
        <v>3.1591764001048404E-23</v>
      </c>
      <c r="DZ429" s="4">
        <f t="shared" ca="1" si="846"/>
        <v>1.7050907338404981E-23</v>
      </c>
      <c r="EA429" s="4">
        <f t="shared" ca="1" si="846"/>
        <v>9.2028239085739077E-24</v>
      </c>
      <c r="EB429" s="4">
        <f t="shared" ref="EB429:GM429" ca="1" si="847">MIN(EB417*EB391,EB378)</f>
        <v>4.9670065182667294E-24</v>
      </c>
      <c r="EC429" s="4">
        <f t="shared" ca="1" si="847"/>
        <v>2.6808242771568232E-24</v>
      </c>
      <c r="ED429" s="4">
        <f t="shared" ca="1" si="847"/>
        <v>1.4469114905654066E-24</v>
      </c>
      <c r="EE429" s="4">
        <f t="shared" ca="1" si="847"/>
        <v>7.8093625134973289E-25</v>
      </c>
      <c r="EF429" s="4">
        <f t="shared" ca="1" si="847"/>
        <v>4.2149186916323318E-25</v>
      </c>
      <c r="EG429" s="4">
        <f t="shared" ca="1" si="847"/>
        <v>2.274902662844311E-25</v>
      </c>
      <c r="EH429" s="4">
        <f t="shared" ca="1" si="847"/>
        <v>1.2278249010331246E-25</v>
      </c>
      <c r="EI429" s="4">
        <f t="shared" ca="1" si="847"/>
        <v>6.6268944699027603E-26</v>
      </c>
      <c r="EJ429" s="4">
        <f t="shared" ca="1" si="847"/>
        <v>3.5767095355596629E-26</v>
      </c>
      <c r="EK429" s="4">
        <f t="shared" ca="1" si="847"/>
        <v>1.9304443672469016E-26</v>
      </c>
      <c r="EL429" s="4">
        <f t="shared" ca="1" si="847"/>
        <v>1.0419116839053497E-26</v>
      </c>
      <c r="EM429" s="4">
        <f t="shared" ca="1" si="847"/>
        <v>5.6234718569314611E-27</v>
      </c>
      <c r="EN429" s="4">
        <f t="shared" ca="1" si="847"/>
        <v>3.0351359154710212E-27</v>
      </c>
      <c r="EO429" s="4">
        <f t="shared" ca="1" si="847"/>
        <v>1.6381428163506131E-27</v>
      </c>
      <c r="EP429" s="4">
        <f t="shared" ca="1" si="847"/>
        <v>8.8414883599855739E-28</v>
      </c>
      <c r="EQ429" s="4">
        <f t="shared" ca="1" si="847"/>
        <v>4.7719842030567599E-28</v>
      </c>
      <c r="ER429" s="4">
        <f t="shared" ca="1" si="847"/>
        <v>2.5755655956391967E-28</v>
      </c>
      <c r="ES429" s="4">
        <f t="shared" ca="1" si="847"/>
        <v>1.390100607037023E-28</v>
      </c>
      <c r="ET429" s="4">
        <f t="shared" ca="1" si="847"/>
        <v>7.5027392078714572E-29</v>
      </c>
      <c r="EU429" s="4">
        <f t="shared" ca="1" si="847"/>
        <v>4.0494260153813742E-29</v>
      </c>
      <c r="EV429" s="4">
        <f t="shared" ca="1" si="847"/>
        <v>2.1855819054517797E-29</v>
      </c>
      <c r="EW429" s="4">
        <f t="shared" ca="1" si="847"/>
        <v>1.1796161350507739E-29</v>
      </c>
      <c r="EX429" s="4">
        <f t="shared" ca="1" si="847"/>
        <v>6.3666990589606418E-30</v>
      </c>
      <c r="EY429" s="4">
        <f t="shared" ca="1" si="847"/>
        <v>3.43627521724477E-30</v>
      </c>
      <c r="EZ429" s="4">
        <f t="shared" ca="1" si="847"/>
        <v>1.8546482658123676E-30</v>
      </c>
      <c r="FA429" s="4">
        <f t="shared" ca="1" si="847"/>
        <v>1.0010025310600167E-30</v>
      </c>
      <c r="FB429" s="4">
        <f t="shared" ca="1" si="847"/>
        <v>5.402674381223783E-31</v>
      </c>
      <c r="FC429" s="4">
        <f t="shared" ca="1" si="847"/>
        <v>2.9159657007682143E-31</v>
      </c>
      <c r="FD429" s="4">
        <f t="shared" ca="1" si="847"/>
        <v>1.5738235118531514E-31</v>
      </c>
      <c r="FE429" s="4">
        <f t="shared" ca="1" si="847"/>
        <v>8.4943401282437562E-32</v>
      </c>
      <c r="FF429" s="4">
        <f t="shared" ca="1" si="847"/>
        <v>4.5846191565236051E-32</v>
      </c>
      <c r="FG429" s="4">
        <f t="shared" ca="1" si="847"/>
        <v>2.4744397437625246E-32</v>
      </c>
      <c r="FH429" s="4">
        <f t="shared" ca="1" si="847"/>
        <v>1.3355203205481407E-32</v>
      </c>
      <c r="FI429" s="4">
        <f t="shared" ca="1" si="847"/>
        <v>7.2081550221341096E-33</v>
      </c>
      <c r="FJ429" s="4">
        <f t="shared" ca="1" si="847"/>
        <v>3.8904311693132568E-33</v>
      </c>
      <c r="FK429" s="4">
        <f t="shared" ca="1" si="847"/>
        <v>2.0997681981987921E-33</v>
      </c>
      <c r="FL429" s="4">
        <f t="shared" ca="1" si="847"/>
        <v>1.1333002164244145E-33</v>
      </c>
      <c r="FM429" s="4">
        <f t="shared" ca="1" si="847"/>
        <v>6.1167198438826412E-34</v>
      </c>
      <c r="FN429" s="4">
        <f t="shared" ca="1" si="847"/>
        <v>3.3013548489905387E-34</v>
      </c>
      <c r="FO429" s="4">
        <f t="shared" ca="1" si="847"/>
        <v>1.7818281884944307E-34</v>
      </c>
      <c r="FP429" s="4">
        <f t="shared" ca="1" si="847"/>
        <v>9.6169961683583993E-35</v>
      </c>
      <c r="FQ429" s="4">
        <f t="shared" ca="1" si="847"/>
        <v>5.1905461985292443E-35</v>
      </c>
      <c r="FR429" s="4">
        <f t="shared" ca="1" si="847"/>
        <v>2.8014745319031652E-35</v>
      </c>
      <c r="FS429" s="4">
        <f t="shared" ca="1" si="847"/>
        <v>1.512029611667051E-35</v>
      </c>
      <c r="FT429" s="4">
        <f t="shared" ca="1" si="847"/>
        <v>8.1608221689057193E-36</v>
      </c>
      <c r="FU429" s="4">
        <f t="shared" ca="1" si="847"/>
        <v>4.4046107271057968E-36</v>
      </c>
      <c r="FV429" s="4">
        <f t="shared" ca="1" si="847"/>
        <v>2.377284451958212E-36</v>
      </c>
      <c r="FW429" s="4">
        <f t="shared" ca="1" si="847"/>
        <v>1.2830830499374819E-36</v>
      </c>
      <c r="FX429" s="4">
        <f t="shared" ca="1" si="847"/>
        <v>6.9251372576840017E-37</v>
      </c>
      <c r="FY429" s="4">
        <f t="shared" ca="1" si="847"/>
        <v>3.737679025539291E-37</v>
      </c>
      <c r="FZ429" s="4">
        <f t="shared" ca="1" si="847"/>
        <v>2.0173238418423012E-37</v>
      </c>
      <c r="GA429" s="4">
        <f t="shared" ca="1" si="847"/>
        <v>1.0888028252447921E-37</v>
      </c>
      <c r="GB429" s="4">
        <f t="shared" ca="1" si="847"/>
        <v>5.8765557005384067E-38</v>
      </c>
      <c r="GC429" s="4">
        <f t="shared" ca="1" si="847"/>
        <v>3.1717319335359265E-38</v>
      </c>
      <c r="GD429" s="4">
        <f t="shared" ca="1" si="847"/>
        <v>1.7118672860175332E-38</v>
      </c>
      <c r="GE429" s="4">
        <f t="shared" ca="1" si="847"/>
        <v>9.2393987460032657E-39</v>
      </c>
      <c r="GF429" s="4">
        <f t="shared" ca="1" si="847"/>
        <v>4.986746921616935E-39</v>
      </c>
      <c r="GG429" s="4">
        <f t="shared" ca="1" si="847"/>
        <v>2.6914786929196127E-39</v>
      </c>
      <c r="GH429" s="4">
        <f t="shared" ca="1" si="847"/>
        <v>1.4526619594505924E-39</v>
      </c>
      <c r="GI429" s="4">
        <f t="shared" ca="1" si="847"/>
        <v>7.8403993090717808E-40</v>
      </c>
      <c r="GJ429" s="4">
        <f t="shared" ca="1" si="847"/>
        <v>4.2316700678898731E-40</v>
      </c>
      <c r="GK429" s="4">
        <f t="shared" ca="1" si="847"/>
        <v>2.2839438219371872E-40</v>
      </c>
      <c r="GL429" s="4">
        <f t="shared" ca="1" si="847"/>
        <v>1.2327046527911872E-40</v>
      </c>
      <c r="GM429" s="4">
        <f t="shared" ca="1" si="847"/>
        <v>6.6532317757456288E-41</v>
      </c>
      <c r="GN429" s="4">
        <f t="shared" ref="GN429:IV429" ca="1" si="848">MIN(GN417*GN391,GN378)</f>
        <v>3.5909244733977374E-41</v>
      </c>
      <c r="GO429" s="4">
        <f t="shared" ca="1" si="848"/>
        <v>1.9381165437005539E-41</v>
      </c>
      <c r="GP429" s="4">
        <f t="shared" ca="1" si="848"/>
        <v>1.0460525596662212E-41</v>
      </c>
      <c r="GQ429" s="4">
        <f t="shared" ca="1" si="848"/>
        <v>5.6458212543554612E-42</v>
      </c>
      <c r="GR429" s="4">
        <f t="shared" ca="1" si="848"/>
        <v>3.0471984740712059E-42</v>
      </c>
      <c r="GS429" s="4">
        <f t="shared" ca="1" si="848"/>
        <v>1.6446532970236459E-42</v>
      </c>
      <c r="GT429" s="4">
        <f t="shared" ca="1" si="848"/>
        <v>8.876627139409433E-43</v>
      </c>
      <c r="GU429" s="4">
        <f t="shared" ca="1" si="848"/>
        <v>4.7909495280674501E-43</v>
      </c>
      <c r="GV429" s="4">
        <f t="shared" ca="1" si="848"/>
        <v>2.5858016812021699E-43</v>
      </c>
      <c r="GW429" s="4">
        <f t="shared" ca="1" si="848"/>
        <v>1.3956252920921678E-43</v>
      </c>
      <c r="GX429" s="4">
        <f t="shared" ca="1" si="848"/>
        <v>7.5325573886308533E-44</v>
      </c>
      <c r="GY429" s="4">
        <f t="shared" ca="1" si="848"/>
        <v>4.0655196731179729E-44</v>
      </c>
      <c r="GZ429" s="4">
        <f t="shared" ca="1" si="848"/>
        <v>2.1942680765308502E-44</v>
      </c>
      <c r="HA429" s="4">
        <f t="shared" ca="1" si="848"/>
        <v>1.1843042904253787E-44</v>
      </c>
      <c r="HB429" s="4">
        <f t="shared" ca="1" si="848"/>
        <v>6.392002268644591E-45</v>
      </c>
      <c r="HC429" s="4">
        <f t="shared" ca="1" si="848"/>
        <v>3.4499320261418897E-45</v>
      </c>
      <c r="HD429" s="4">
        <f t="shared" ca="1" si="848"/>
        <v>1.8620192053722913E-45</v>
      </c>
      <c r="HE429" s="4">
        <f t="shared" ca="1" si="848"/>
        <v>1.004980821333047E-45</v>
      </c>
      <c r="HF429" s="4">
        <f t="shared" ca="1" si="848"/>
        <v>5.4241462619356244E-46</v>
      </c>
      <c r="HG429" s="4">
        <f t="shared" ca="1" si="848"/>
        <v>2.9275546404800575E-46</v>
      </c>
      <c r="HH429" s="4">
        <f t="shared" ca="1" si="848"/>
        <v>1.580078367934326E-46</v>
      </c>
      <c r="HI429" s="4">
        <f t="shared" ca="1" si="848"/>
        <v>8.5280992343992784E-47</v>
      </c>
      <c r="HJ429" s="4">
        <f t="shared" ca="1" si="848"/>
        <v>4.6028398355229209E-47</v>
      </c>
      <c r="HK429" s="4">
        <f t="shared" ca="1" si="848"/>
        <v>2.4842739242549427E-47</v>
      </c>
      <c r="HL429" s="4">
        <f t="shared" ca="1" si="848"/>
        <v>1.3408280868482366E-47</v>
      </c>
      <c r="HM429" s="4">
        <f t="shared" ca="1" si="848"/>
        <v>7.2368024352237508E-48</v>
      </c>
      <c r="HN429" s="4">
        <f t="shared" ca="1" si="848"/>
        <v>3.9058929328937979E-48</v>
      </c>
      <c r="HO429" s="4">
        <f t="shared" ca="1" si="848"/>
        <v>2.1081133193541474E-48</v>
      </c>
      <c r="HP429" s="4">
        <f t="shared" ca="1" si="848"/>
        <v>1.1378042981699922E-48</v>
      </c>
      <c r="HQ429" s="4">
        <f t="shared" ca="1" si="848"/>
        <v>6.1410295596952488E-49</v>
      </c>
      <c r="HR429" s="4">
        <f t="shared" ca="1" si="848"/>
        <v>3.3144754430710074E-49</v>
      </c>
      <c r="HS429" s="4">
        <f t="shared" ca="1" si="848"/>
        <v>1.7889097187908541E-49</v>
      </c>
      <c r="HT429" s="4">
        <f t="shared" ca="1" si="848"/>
        <v>9.6552170530467071E-50</v>
      </c>
      <c r="HU429" s="4">
        <f t="shared" ca="1" si="848"/>
        <v>5.211175016951367E-50</v>
      </c>
      <c r="HV429" s="4">
        <f t="shared" ca="1" si="848"/>
        <v>2.8126084486861833E-50</v>
      </c>
      <c r="HW429" s="4">
        <f t="shared" ca="1" si="848"/>
        <v>1.5180388798856427E-50</v>
      </c>
      <c r="HX429" s="4">
        <f t="shared" ca="1" si="848"/>
        <v>8.1932557726650489E-51</v>
      </c>
      <c r="HY429" s="4">
        <f t="shared" ca="1" si="848"/>
        <v>4.4221159975406023E-51</v>
      </c>
      <c r="HZ429" s="4">
        <f t="shared" ca="1" si="848"/>
        <v>2.3867325076004247E-51</v>
      </c>
      <c r="IA429" s="4">
        <f t="shared" ca="1" si="848"/>
        <v>1.2881824144831948E-51</v>
      </c>
      <c r="IB429" s="4">
        <f t="shared" ca="1" si="848"/>
        <v>6.9526598716003422E-52</v>
      </c>
      <c r="IC429" s="4">
        <f t="shared" ca="1" si="848"/>
        <v>3.7525337053723853E-52</v>
      </c>
      <c r="ID429" s="4">
        <f t="shared" ca="1" si="848"/>
        <v>2.0253413039051144E-52</v>
      </c>
      <c r="IE429" s="4">
        <f t="shared" ca="1" si="848"/>
        <v>1.0931300607457179E-52</v>
      </c>
      <c r="IF429" s="4">
        <f t="shared" ca="1" si="848"/>
        <v>5.8999109305772524E-53</v>
      </c>
      <c r="IG429" s="4">
        <f t="shared" ca="1" si="848"/>
        <v>3.1843373664977028E-53</v>
      </c>
      <c r="IH429" s="4">
        <f t="shared" ca="1" si="848"/>
        <v>1.7186707702859203E-53</v>
      </c>
      <c r="II429" s="4">
        <f t="shared" ca="1" si="848"/>
        <v>9.2761189430250957E-54</v>
      </c>
      <c r="IJ429" s="4">
        <f t="shared" ca="1" si="848"/>
        <v>5.0065657793687984E-54</v>
      </c>
      <c r="IK429" s="4">
        <f t="shared" ca="1" si="848"/>
        <v>2.7021754525899132E-54</v>
      </c>
      <c r="IL429" s="4">
        <f t="shared" ca="1" si="848"/>
        <v>1.4584352824582417E-54</v>
      </c>
      <c r="IM429" s="4">
        <f t="shared" ca="1" si="848"/>
        <v>7.8715594543662428E-55</v>
      </c>
      <c r="IN429" s="4">
        <f t="shared" ca="1" si="848"/>
        <v>4.2484880192410384E-55</v>
      </c>
      <c r="IO429" s="4">
        <f t="shared" ca="1" si="848"/>
        <v>2.2930209133620594E-55</v>
      </c>
      <c r="IP429" s="4">
        <f t="shared" ca="1" si="848"/>
        <v>1.2376037981754905E-55</v>
      </c>
      <c r="IQ429" s="4">
        <f t="shared" ca="1" si="848"/>
        <v>6.6796737540987089E-56</v>
      </c>
      <c r="IR429" s="4">
        <f t="shared" ca="1" si="848"/>
        <v>3.605195905747242E-56</v>
      </c>
      <c r="IS429" s="4">
        <f t="shared" ca="1" si="848"/>
        <v>1.9458192117304125E-56</v>
      </c>
      <c r="IT429" s="4">
        <f t="shared" ca="1" si="848"/>
        <v>1.0502098925340933E-56</v>
      </c>
      <c r="IU429" s="4">
        <f t="shared" ca="1" si="848"/>
        <v>5.6682594751216847E-57</v>
      </c>
      <c r="IV429" s="4">
        <f t="shared" ca="1" si="848"/>
        <v>3.0593089729692993E-57</v>
      </c>
    </row>
    <row r="430" spans="1:256" x14ac:dyDescent="0.15">
      <c r="A430" s="24" t="s">
        <v>175</v>
      </c>
      <c r="B430" s="2" t="s">
        <v>27</v>
      </c>
      <c r="C430" s="4">
        <v>0</v>
      </c>
      <c r="D430" s="4">
        <f t="shared" ref="D430:BO430" ca="1" si="849">MIN(D418*D392,D379)</f>
        <v>137.28123416696349</v>
      </c>
      <c r="E430" s="4">
        <f t="shared" ca="1" si="849"/>
        <v>129.98794572242252</v>
      </c>
      <c r="F430" s="4">
        <f t="shared" ca="1" si="849"/>
        <v>123.0939879428734</v>
      </c>
      <c r="G430" s="4">
        <f t="shared" ca="1" si="849"/>
        <v>116.57695590907564</v>
      </c>
      <c r="H430" s="4">
        <f t="shared" ca="1" si="849"/>
        <v>110.41572738976731</v>
      </c>
      <c r="I430" s="4">
        <f t="shared" ca="1" si="849"/>
        <v>104.59038815373607</v>
      </c>
      <c r="J430" s="4">
        <f t="shared" ca="1" si="849"/>
        <v>99.082161693568011</v>
      </c>
      <c r="K430" s="4">
        <f t="shared" ca="1" si="849"/>
        <v>93.873343097280966</v>
      </c>
      <c r="L430" s="4">
        <f t="shared" ca="1" si="849"/>
        <v>88.947236819990351</v>
      </c>
      <c r="M430" s="4">
        <f t="shared" ca="1" si="849"/>
        <v>84.288098122722005</v>
      </c>
      <c r="N430" s="4">
        <f t="shared" ca="1" si="849"/>
        <v>79.881077959540789</v>
      </c>
      <c r="O430" s="4">
        <f t="shared" ca="1" si="849"/>
        <v>75.712171107364455</v>
      </c>
      <c r="P430" s="4">
        <f t="shared" ca="1" si="849"/>
        <v>71.768167345226701</v>
      </c>
      <c r="Q430" s="4">
        <f t="shared" ca="1" si="849"/>
        <v>68.036605501395186</v>
      </c>
      <c r="R430" s="4">
        <f t="shared" ca="1" si="849"/>
        <v>64.505730197683704</v>
      </c>
      <c r="S430" s="4">
        <f t="shared" ca="1" si="849"/>
        <v>61.164451130566611</v>
      </c>
      <c r="T430" s="4">
        <f t="shared" ca="1" si="849"/>
        <v>58.002304738349437</v>
      </c>
      <c r="U430" s="4">
        <f t="shared" ca="1" si="849"/>
        <v>55.009418112707337</v>
      </c>
      <c r="V430" s="4">
        <f t="shared" ca="1" si="849"/>
        <v>52.176475021414987</v>
      </c>
      <c r="W430" s="4">
        <f t="shared" ca="1" si="849"/>
        <v>49.494683917084039</v>
      </c>
      <c r="X430" s="4">
        <f t="shared" ca="1" si="849"/>
        <v>46.955747814232907</v>
      </c>
      <c r="Y430" s="4">
        <f t="shared" ca="1" si="849"/>
        <v>44.551835924069003</v>
      </c>
      <c r="Z430" s="4">
        <f t="shared" ca="1" si="849"/>
        <v>42.275556942989901</v>
      </c>
      <c r="AA430" s="4">
        <f t="shared" ca="1" si="849"/>
        <v>40.1199338970358</v>
      </c>
      <c r="AB430" s="4">
        <f t="shared" ca="1" si="849"/>
        <v>38.078380450375249</v>
      </c>
      <c r="AC430" s="4">
        <f t="shared" ca="1" si="849"/>
        <v>36.144678591402489</v>
      </c>
      <c r="AD430" s="4">
        <f t="shared" ca="1" si="849"/>
        <v>34.312957615187536</v>
      </c>
      <c r="AE430" s="4">
        <f t="shared" ca="1" si="849"/>
        <v>32.577674325873062</v>
      </c>
      <c r="AF430" s="4">
        <f t="shared" ca="1" si="849"/>
        <v>30.933594387170999</v>
      </c>
      <c r="AG430" s="4">
        <f t="shared" ca="1" si="849"/>
        <v>30.393911116819648</v>
      </c>
      <c r="AH430" s="4">
        <f t="shared" ca="1" si="849"/>
        <v>30.259890095123023</v>
      </c>
      <c r="AI430" s="4">
        <f t="shared" ca="1" si="849"/>
        <v>30.387107264273215</v>
      </c>
      <c r="AJ430" s="4">
        <f t="shared" ca="1" si="849"/>
        <v>30.898720920439025</v>
      </c>
      <c r="AK430" s="4">
        <f t="shared" ca="1" si="849"/>
        <v>31.995424086737355</v>
      </c>
      <c r="AL430" s="4">
        <f t="shared" ca="1" si="849"/>
        <v>34.044385584248268</v>
      </c>
      <c r="AM430" s="4">
        <f t="shared" ca="1" si="849"/>
        <v>37.959432703714945</v>
      </c>
      <c r="AN430" s="4">
        <f t="shared" ca="1" si="849"/>
        <v>46.829151825225445</v>
      </c>
      <c r="AO430" s="4">
        <f t="shared" ca="1" si="849"/>
        <v>43.226035145500433</v>
      </c>
      <c r="AP430" s="4">
        <f t="shared" ca="1" si="849"/>
        <v>37.787016465974652</v>
      </c>
      <c r="AQ430" s="4">
        <f t="shared" ca="1" si="849"/>
        <v>33.03237524777866</v>
      </c>
      <c r="AR430" s="4">
        <f t="shared" ca="1" si="849"/>
        <v>28.875998069140405</v>
      </c>
      <c r="AS430" s="4">
        <f t="shared" ca="1" si="849"/>
        <v>25.242606934391517</v>
      </c>
      <c r="AT430" s="4">
        <f t="shared" ca="1" si="849"/>
        <v>22.066395880707265</v>
      </c>
      <c r="AU430" s="4">
        <f t="shared" ca="1" si="849"/>
        <v>19.289839137046009</v>
      </c>
      <c r="AV430" s="4">
        <f t="shared" ca="1" si="849"/>
        <v>16.862649249324782</v>
      </c>
      <c r="AW430" s="4">
        <f t="shared" ca="1" si="849"/>
        <v>14.7408663019726</v>
      </c>
      <c r="AX430" s="4">
        <f t="shared" ca="1" si="849"/>
        <v>12.88606174034796</v>
      </c>
      <c r="AY430" s="4">
        <f t="shared" ca="1" si="849"/>
        <v>11.264642374094317</v>
      </c>
      <c r="AZ430" s="4">
        <f t="shared" ca="1" si="849"/>
        <v>9.8472419559286362</v>
      </c>
      <c r="BA430" s="4">
        <f t="shared" ca="1" si="849"/>
        <v>8.6081893164759737</v>
      </c>
      <c r="BB430" s="4">
        <f t="shared" ca="1" si="849"/>
        <v>7.5250434223034226</v>
      </c>
      <c r="BC430" s="4">
        <f t="shared" ca="1" si="849"/>
        <v>6.5781869363827745</v>
      </c>
      <c r="BD430" s="4">
        <f t="shared" ca="1" si="849"/>
        <v>5.7504709197746031</v>
      </c>
      <c r="BE430" s="4">
        <f t="shared" ca="1" si="849"/>
        <v>5.0269042395679957</v>
      </c>
      <c r="BF430" s="4">
        <f t="shared" ca="1" si="849"/>
        <v>4.3943820578049575</v>
      </c>
      <c r="BG430" s="4">
        <f t="shared" ca="1" si="849"/>
        <v>3.8414484839316643</v>
      </c>
      <c r="BH430" s="4">
        <f t="shared" ca="1" si="849"/>
        <v>3.3580890920695303</v>
      </c>
      <c r="BI430" s="4">
        <f t="shared" ca="1" si="849"/>
        <v>2.9355495452941138</v>
      </c>
      <c r="BJ430" s="4">
        <f t="shared" ca="1" si="849"/>
        <v>2.5661770419455125</v>
      </c>
      <c r="BK430" s="4">
        <f t="shared" ca="1" si="849"/>
        <v>2.2432817123338453</v>
      </c>
      <c r="BL430" s="4">
        <f t="shared" ca="1" si="849"/>
        <v>1.9610154555339212</v>
      </c>
      <c r="BM430" s="4">
        <f t="shared" ca="1" si="849"/>
        <v>1.7142660218283867</v>
      </c>
      <c r="BN430" s="4">
        <f t="shared" ca="1" si="849"/>
        <v>1.4985644224793768</v>
      </c>
      <c r="BO430" s="4">
        <f t="shared" ca="1" si="849"/>
        <v>1.3100039898858602</v>
      </c>
      <c r="BP430" s="4">
        <f t="shared" ref="BP430:EA430" ca="1" si="850">MIN(BP418*BP392,BP379)</f>
        <v>1.1451696221891925</v>
      </c>
      <c r="BQ430" s="4">
        <f t="shared" ca="1" si="850"/>
        <v>1.0010759308444552</v>
      </c>
      <c r="BR430" s="4">
        <f t="shared" ca="1" si="850"/>
        <v>0.87511317092074203</v>
      </c>
      <c r="BS430" s="4">
        <f t="shared" ca="1" si="850"/>
        <v>0.76499997485000737</v>
      </c>
      <c r="BT430" s="4">
        <f t="shared" ca="1" si="850"/>
        <v>0.66874203356438233</v>
      </c>
      <c r="BU430" s="4">
        <f t="shared" ca="1" si="850"/>
        <v>0.58459597667766006</v>
      </c>
      <c r="BV430" s="4">
        <f t="shared" ca="1" si="850"/>
        <v>0.51103779752885148</v>
      </c>
      <c r="BW430" s="4">
        <f t="shared" ca="1" si="850"/>
        <v>0.44673525121973268</v>
      </c>
      <c r="BX430" s="4">
        <f t="shared" ca="1" si="850"/>
        <v>0.39052372573496474</v>
      </c>
      <c r="BY430" s="4">
        <f t="shared" ca="1" si="850"/>
        <v>0.341385149135913</v>
      </c>
      <c r="BZ430" s="4">
        <f t="shared" ca="1" si="850"/>
        <v>0.29842955080696909</v>
      </c>
      <c r="CA430" s="4">
        <f t="shared" ca="1" si="850"/>
        <v>0.26087894280191004</v>
      </c>
      <c r="CB430" s="4">
        <f t="shared" ca="1" si="850"/>
        <v>0.22805322935818631</v>
      </c>
      <c r="CC430" s="4">
        <f t="shared" ca="1" si="850"/>
        <v>0.19935788938008817</v>
      </c>
      <c r="CD430" s="4">
        <f t="shared" ca="1" si="850"/>
        <v>0.1742732088027624</v>
      </c>
      <c r="CE430" s="4">
        <f t="shared" ca="1" si="850"/>
        <v>0.15234486781963641</v>
      </c>
      <c r="CF430" s="4">
        <f t="shared" ca="1" si="850"/>
        <v>0.13317571249433838</v>
      </c>
      <c r="CG430" s="4">
        <f t="shared" ca="1" si="850"/>
        <v>0.11641856172911809</v>
      </c>
      <c r="CH430" s="4">
        <f t="shared" ca="1" si="850"/>
        <v>0.10176991931357349</v>
      </c>
      <c r="CI430" s="4">
        <f t="shared" ca="1" si="850"/>
        <v>8.8964477169801562E-2</v>
      </c>
      <c r="CJ430" s="4">
        <f t="shared" ca="1" si="850"/>
        <v>7.7770310239801133E-2</v>
      </c>
      <c r="CK430" s="4">
        <f t="shared" ca="1" si="850"/>
        <v>6.7984675987596874E-2</v>
      </c>
      <c r="CL430" s="4">
        <f t="shared" ca="1" si="850"/>
        <v>5.9430342438998487E-2</v>
      </c>
      <c r="CM430" s="4">
        <f t="shared" ca="1" si="850"/>
        <v>5.1952378254490714E-2</v>
      </c>
      <c r="CN430" s="4">
        <f t="shared" ca="1" si="850"/>
        <v>4.5415346698836269E-2</v>
      </c>
      <c r="CO430" s="4">
        <f t="shared" ca="1" si="850"/>
        <v>3.9700852686127282E-2</v>
      </c>
      <c r="CP430" s="4">
        <f t="shared" ca="1" si="850"/>
        <v>3.4705398473727118E-2</v>
      </c>
      <c r="CQ430" s="4">
        <f t="shared" ca="1" si="850"/>
        <v>3.0338509168621918E-2</v>
      </c>
      <c r="CR430" s="4">
        <f t="shared" ca="1" si="850"/>
        <v>2.6521094096393725E-2</v>
      </c>
      <c r="CS430" s="4">
        <f t="shared" ca="1" si="850"/>
        <v>2.3184014354839824E-2</v>
      </c>
      <c r="CT430" s="4">
        <f t="shared" ca="1" si="850"/>
        <v>2.0266830608564775E-2</v>
      </c>
      <c r="CU430" s="4">
        <f t="shared" ca="1" si="850"/>
        <v>1.7716708445296162E-2</v>
      </c>
      <c r="CV430" s="4">
        <f t="shared" ca="1" si="850"/>
        <v>1.548746146834531E-2</v>
      </c>
      <c r="CW430" s="4">
        <f t="shared" ca="1" si="850"/>
        <v>1.3538714794235077E-2</v>
      </c>
      <c r="CX430" s="4">
        <f t="shared" ca="1" si="850"/>
        <v>1.1835173805228087E-2</v>
      </c>
      <c r="CY430" s="4">
        <f t="shared" ca="1" si="850"/>
        <v>1.0345984912807301E-2</v>
      </c>
      <c r="CZ430" s="4">
        <f t="shared" ca="1" si="850"/>
        <v>9.0441767546119625E-3</v>
      </c>
      <c r="DA430" s="4">
        <f t="shared" ca="1" si="850"/>
        <v>7.9061717040981427E-3</v>
      </c>
      <c r="DB430" s="4">
        <f t="shared" ca="1" si="850"/>
        <v>6.9113588456580308E-3</v>
      </c>
      <c r="DC430" s="4">
        <f t="shared" ca="1" si="850"/>
        <v>6.0417206811604757E-3</v>
      </c>
      <c r="DD430" s="4">
        <f t="shared" ca="1" si="850"/>
        <v>5.2815068070288882E-3</v>
      </c>
      <c r="DE430" s="4">
        <f t="shared" ca="1" si="850"/>
        <v>4.6169486516769286E-3</v>
      </c>
      <c r="DF430" s="4">
        <f t="shared" ca="1" si="850"/>
        <v>4.0360101067848184E-3</v>
      </c>
      <c r="DG430" s="4">
        <f t="shared" ca="1" si="850"/>
        <v>3.5281695359883889E-3</v>
      </c>
      <c r="DH430" s="4">
        <f t="shared" ca="1" si="850"/>
        <v>3.0842292128432946E-3</v>
      </c>
      <c r="DI430" s="4">
        <f t="shared" ca="1" si="850"/>
        <v>2.6961487367106137E-3</v>
      </c>
      <c r="DJ430" s="4">
        <f t="shared" ca="1" si="850"/>
        <v>2.3568994094848349E-3</v>
      </c>
      <c r="DK430" s="4">
        <f t="shared" ca="1" si="850"/>
        <v>2.0603369357163909E-3</v>
      </c>
      <c r="DL430" s="4">
        <f t="shared" ca="1" si="850"/>
        <v>1.8010901405440408E-3</v>
      </c>
      <c r="DM430" s="4">
        <f t="shared" ca="1" si="850"/>
        <v>1.5744636899580799E-3</v>
      </c>
      <c r="DN430" s="4">
        <f t="shared" ca="1" si="850"/>
        <v>1.3763530515177994E-3</v>
      </c>
      <c r="DO430" s="4">
        <f t="shared" ca="1" si="850"/>
        <v>1.2031701553389239E-3</v>
      </c>
      <c r="DP430" s="4">
        <f t="shared" ca="1" si="850"/>
        <v>1.051778408964111E-3</v>
      </c>
      <c r="DQ430" s="4">
        <f t="shared" ca="1" si="850"/>
        <v>9.1943588914192938E-4</v>
      </c>
      <c r="DR430" s="4">
        <f t="shared" ca="1" si="850"/>
        <v>8.0374568163535669E-4</v>
      </c>
      <c r="DS430" s="4">
        <f t="shared" ca="1" si="850"/>
        <v>7.0261246964198364E-4</v>
      </c>
      <c r="DT430" s="4">
        <f t="shared" ca="1" si="850"/>
        <v>6.1420458457949508E-4</v>
      </c>
      <c r="DU430" s="4">
        <f t="shared" ca="1" si="850"/>
        <v>5.3692083192132434E-4</v>
      </c>
      <c r="DV430" s="4">
        <f t="shared" ca="1" si="850"/>
        <v>4.693614912504372E-4</v>
      </c>
      <c r="DW430" s="4">
        <f t="shared" ca="1" si="850"/>
        <v>4.1030296530032018E-4</v>
      </c>
      <c r="DX430" s="4">
        <f t="shared" ca="1" si="850"/>
        <v>3.5867561884068169E-4</v>
      </c>
      <c r="DY430" s="4">
        <f t="shared" ca="1" si="850"/>
        <v>3.1354440603806571E-4</v>
      </c>
      <c r="DZ430" s="4">
        <f t="shared" ca="1" si="850"/>
        <v>2.7409193542489224E-4</v>
      </c>
      <c r="EA430" s="4">
        <f t="shared" ca="1" si="850"/>
        <v>2.3960366575904605E-4</v>
      </c>
      <c r="EB430" s="4">
        <f t="shared" ref="EB430:GM430" ca="1" si="851">MIN(EB418*EB392,EB379)</f>
        <v>2.0945496464964158E-4</v>
      </c>
      <c r="EC430" s="4">
        <f t="shared" ca="1" si="851"/>
        <v>1.8309979556198125E-4</v>
      </c>
      <c r="ED430" s="4">
        <f t="shared" ca="1" si="851"/>
        <v>1.6006082830702045E-4</v>
      </c>
      <c r="EE430" s="4">
        <f t="shared" ca="1" si="851"/>
        <v>1.3992079390201729E-4</v>
      </c>
      <c r="EF430" s="4">
        <f t="shared" ca="1" si="851"/>
        <v>1.223149272264018E-4</v>
      </c>
      <c r="EG430" s="4">
        <f t="shared" ca="1" si="851"/>
        <v>1.0692436059844479E-4</v>
      </c>
      <c r="EH430" s="4">
        <f t="shared" ca="1" si="851"/>
        <v>9.347034862085473E-5</v>
      </c>
      <c r="EI430" s="4">
        <f t="shared" ca="1" si="851"/>
        <v>8.1709219698912952E-5</v>
      </c>
      <c r="EJ430" s="4">
        <f t="shared" ca="1" si="851"/>
        <v>7.1427962795846649E-5</v>
      </c>
      <c r="EK430" s="4">
        <f t="shared" ca="1" si="851"/>
        <v>6.2440369495203076E-5</v>
      </c>
      <c r="EL430" s="4">
        <f t="shared" ca="1" si="851"/>
        <v>5.4583661497401589E-5</v>
      </c>
      <c r="EM430" s="4">
        <f t="shared" ca="1" si="851"/>
        <v>4.7715542469552622E-5</v>
      </c>
      <c r="EN430" s="4">
        <f t="shared" ca="1" si="851"/>
        <v>4.171162085328526E-5</v>
      </c>
      <c r="EO430" s="4">
        <f t="shared" ca="1" si="851"/>
        <v>3.6463156953909294E-5</v>
      </c>
      <c r="EP430" s="4">
        <f t="shared" ca="1" si="851"/>
        <v>3.1875093507441721E-5</v>
      </c>
      <c r="EQ430" s="4">
        <f t="shared" ca="1" si="851"/>
        <v>2.7864334056221192E-5</v>
      </c>
      <c r="ER430" s="4">
        <f t="shared" ca="1" si="851"/>
        <v>2.435823795200541E-5</v>
      </c>
      <c r="ES430" s="4">
        <f t="shared" ca="1" si="851"/>
        <v>2.1293304728883228E-5</v>
      </c>
      <c r="ET430" s="4">
        <f t="shared" ca="1" si="851"/>
        <v>1.8614024018094139E-5</v>
      </c>
      <c r="EU430" s="4">
        <f t="shared" ca="1" si="851"/>
        <v>1.6271870175050902E-5</v>
      </c>
      <c r="EV430" s="4">
        <f t="shared" ca="1" si="851"/>
        <v>1.4224423409808243E-5</v>
      </c>
      <c r="EW430" s="4">
        <f t="shared" ca="1" si="851"/>
        <v>1.2434601503380531E-5</v>
      </c>
      <c r="EX430" s="4">
        <f t="shared" ca="1" si="851"/>
        <v>1.0869988195181104E-5</v>
      </c>
      <c r="EY430" s="4">
        <f t="shared" ca="1" si="851"/>
        <v>9.5022460777093583E-6</v>
      </c>
      <c r="EZ430" s="4">
        <f t="shared" ca="1" si="851"/>
        <v>8.3066033651601905E-6</v>
      </c>
      <c r="FA430" s="4">
        <f t="shared" ca="1" si="851"/>
        <v>7.261405240593798E-6</v>
      </c>
      <c r="FB430" s="4">
        <f t="shared" ca="1" si="851"/>
        <v>6.3477216559149172E-6</v>
      </c>
      <c r="FC430" s="4">
        <f t="shared" ca="1" si="851"/>
        <v>5.5490044813524608E-6</v>
      </c>
      <c r="FD430" s="4">
        <f t="shared" ca="1" si="851"/>
        <v>4.8507877949212963E-6</v>
      </c>
      <c r="FE430" s="4">
        <f t="shared" ca="1" si="851"/>
        <v>4.2404258836753386E-6</v>
      </c>
      <c r="FF430" s="4">
        <f t="shared" ca="1" si="851"/>
        <v>3.7068642115760734E-6</v>
      </c>
      <c r="FG430" s="4">
        <f t="shared" ca="1" si="851"/>
        <v>3.2404392058737727E-6</v>
      </c>
      <c r="FH430" s="4">
        <f t="shared" ca="1" si="851"/>
        <v>2.8327032358434568E-6</v>
      </c>
      <c r="FI430" s="4">
        <f t="shared" ca="1" si="851"/>
        <v>2.4762716139876757E-6</v>
      </c>
      <c r="FJ430" s="4">
        <f t="shared" ca="1" si="851"/>
        <v>2.164688848676839E-6</v>
      </c>
      <c r="FK430" s="4">
        <f t="shared" ca="1" si="851"/>
        <v>1.8923117258691722E-6</v>
      </c>
      <c r="FL430" s="4">
        <f t="shared" ca="1" si="851"/>
        <v>1.6542071023513367E-6</v>
      </c>
      <c r="FM430" s="4">
        <f t="shared" ca="1" si="851"/>
        <v>1.4460625593876337E-6</v>
      </c>
      <c r="FN430" s="4">
        <f t="shared" ca="1" si="851"/>
        <v>1.2641082985862952E-6</v>
      </c>
      <c r="FO430" s="4">
        <f t="shared" ca="1" si="851"/>
        <v>1.1050488654041585E-6</v>
      </c>
      <c r="FP430" s="4">
        <f t="shared" ca="1" si="851"/>
        <v>9.6600346370375193E-7</v>
      </c>
      <c r="FQ430" s="4">
        <f t="shared" ca="1" si="851"/>
        <v>8.4445378037319019E-7</v>
      </c>
      <c r="FR430" s="4">
        <f t="shared" ca="1" si="851"/>
        <v>7.3819837503736094E-7</v>
      </c>
      <c r="FS430" s="4">
        <f t="shared" ca="1" si="851"/>
        <v>6.4531280879218256E-7</v>
      </c>
      <c r="FT430" s="4">
        <f t="shared" ca="1" si="851"/>
        <v>5.6411478983569985E-7</v>
      </c>
      <c r="FU430" s="4">
        <f t="shared" ca="1" si="851"/>
        <v>4.9313370473304451E-7</v>
      </c>
      <c r="FV430" s="4">
        <f t="shared" ca="1" si="851"/>
        <v>4.3108398348244817E-7</v>
      </c>
      <c r="FW430" s="4">
        <f t="shared" ca="1" si="851"/>
        <v>3.768418159851711E-7</v>
      </c>
      <c r="FX430" s="4">
        <f t="shared" ca="1" si="851"/>
        <v>3.2942479822097944E-7</v>
      </c>
      <c r="FY430" s="4">
        <f t="shared" ca="1" si="851"/>
        <v>2.8797413949200209E-7</v>
      </c>
      <c r="FZ430" s="4">
        <f t="shared" ca="1" si="851"/>
        <v>2.5173910848244614E-7</v>
      </c>
      <c r="GA430" s="4">
        <f t="shared" ca="1" si="851"/>
        <v>2.2006343642984246E-7</v>
      </c>
      <c r="GB430" s="4">
        <f t="shared" ca="1" si="851"/>
        <v>1.9237343114960706E-7</v>
      </c>
      <c r="GC430" s="4">
        <f t="shared" ca="1" si="851"/>
        <v>1.6816758664073133E-7</v>
      </c>
      <c r="GD430" s="4">
        <f t="shared" ca="1" si="851"/>
        <v>1.4700750008754856E-7</v>
      </c>
      <c r="GE430" s="4">
        <f t="shared" ca="1" si="851"/>
        <v>1.2850993175135578E-7</v>
      </c>
      <c r="GF430" s="4">
        <f t="shared" ca="1" si="851"/>
        <v>1.1233986394505671E-7</v>
      </c>
      <c r="GG430" s="4">
        <f t="shared" ca="1" si="851"/>
        <v>9.8204433378828821E-8</v>
      </c>
      <c r="GH430" s="4">
        <f t="shared" ca="1" si="851"/>
        <v>8.5847626982827544E-8</v>
      </c>
      <c r="GI430" s="4">
        <f t="shared" ca="1" si="851"/>
        <v>7.5045645140614449E-8</v>
      </c>
      <c r="GJ430" s="4">
        <f t="shared" ca="1" si="851"/>
        <v>6.5602848354766872E-8</v>
      </c>
      <c r="GK430" s="4">
        <f t="shared" ca="1" si="851"/>
        <v>5.7348213932927776E-8</v>
      </c>
      <c r="GL430" s="4">
        <f t="shared" ca="1" si="851"/>
        <v>5.0132238519760518E-8</v>
      </c>
      <c r="GM430" s="4">
        <f t="shared" ca="1" si="851"/>
        <v>4.3824230375187424E-8</v>
      </c>
      <c r="GN430" s="4">
        <f t="shared" ref="GN430:IV430" ca="1" si="852">MIN(GN418*GN392,GN379)</f>
        <v>3.8309942358158927E-8</v>
      </c>
      <c r="GO430" s="4">
        <f t="shared" ca="1" si="852"/>
        <v>3.3489502745869563E-8</v>
      </c>
      <c r="GP430" s="4">
        <f t="shared" ca="1" si="852"/>
        <v>2.9275606412567402E-8</v>
      </c>
      <c r="GQ430" s="4">
        <f t="shared" ca="1" si="852"/>
        <v>2.5591933607591815E-8</v>
      </c>
      <c r="GR430" s="4">
        <f t="shared" ca="1" si="852"/>
        <v>2.2371767694425356E-8</v>
      </c>
      <c r="GS430" s="4">
        <f t="shared" ca="1" si="852"/>
        <v>1.9556786816017008E-8</v>
      </c>
      <c r="GT430" s="4">
        <f t="shared" ca="1" si="852"/>
        <v>1.7096007601689906E-8</v>
      </c>
      <c r="GU430" s="4">
        <f t="shared" ca="1" si="852"/>
        <v>1.494486178463975E-8</v>
      </c>
      <c r="GV430" s="4">
        <f t="shared" ca="1" si="852"/>
        <v>1.3064389006232548E-8</v>
      </c>
      <c r="GW430" s="4">
        <f t="shared" ca="1" si="852"/>
        <v>1.1420531187621424E-8</v>
      </c>
      <c r="GX430" s="4">
        <f t="shared" ca="1" si="852"/>
        <v>9.9835156887330007E-9</v>
      </c>
      <c r="GY430" s="4">
        <f t="shared" ca="1" si="852"/>
        <v>8.7273160827413803E-9</v>
      </c>
      <c r="GZ430" s="4">
        <f t="shared" ca="1" si="852"/>
        <v>7.6291807798764061E-9</v>
      </c>
      <c r="HA430" s="4">
        <f t="shared" ca="1" si="852"/>
        <v>6.6692209632623606E-9</v>
      </c>
      <c r="HB430" s="4">
        <f t="shared" ca="1" si="852"/>
        <v>5.830050373709809E-9</v>
      </c>
      <c r="HC430" s="4">
        <f t="shared" ca="1" si="852"/>
        <v>5.0964704194427165E-9</v>
      </c>
      <c r="HD430" s="4">
        <f t="shared" ca="1" si="852"/>
        <v>4.4551949076430878E-9</v>
      </c>
      <c r="HE430" s="4">
        <f t="shared" ca="1" si="852"/>
        <v>3.894609412303682E-9</v>
      </c>
      <c r="HF430" s="4">
        <f t="shared" ca="1" si="852"/>
        <v>3.40456092019298E-9</v>
      </c>
      <c r="HG430" s="4">
        <f t="shared" ca="1" si="852"/>
        <v>2.9761739451169031E-9</v>
      </c>
      <c r="HH430" s="4">
        <f t="shared" ca="1" si="852"/>
        <v>2.6016897800408977E-9</v>
      </c>
      <c r="HI430" s="4">
        <f t="shared" ca="1" si="852"/>
        <v>2.2743259756960811E-9</v>
      </c>
      <c r="HJ430" s="4">
        <f t="shared" ca="1" si="852"/>
        <v>1.9881535006239753E-9</v>
      </c>
      <c r="HK430" s="4">
        <f t="shared" ca="1" si="852"/>
        <v>1.7379893578507738E-9</v>
      </c>
      <c r="HL430" s="4">
        <f t="shared" ca="1" si="852"/>
        <v>1.5193027133239651E-9</v>
      </c>
      <c r="HM430" s="4">
        <f t="shared" ca="1" si="852"/>
        <v>1.3281328359616774E-9</v>
      </c>
      <c r="HN430" s="4">
        <f t="shared" ca="1" si="852"/>
        <v>1.1610173630904843E-9</v>
      </c>
      <c r="HO430" s="4">
        <f t="shared" ca="1" si="852"/>
        <v>1.0149295920551099E-9</v>
      </c>
      <c r="HP430" s="4">
        <f t="shared" ca="1" si="852"/>
        <v>8.8722366226048581E-10</v>
      </c>
      <c r="HQ430" s="4">
        <f t="shared" ca="1" si="852"/>
        <v>7.7558663481374396E-10</v>
      </c>
      <c r="HR430" s="4">
        <f t="shared" ca="1" si="852"/>
        <v>6.7799660185922697E-10</v>
      </c>
      <c r="HS430" s="4">
        <f t="shared" ca="1" si="852"/>
        <v>5.9268606690605294E-10</v>
      </c>
      <c r="HT430" s="4">
        <f t="shared" ca="1" si="852"/>
        <v>5.181099329130593E-10</v>
      </c>
      <c r="HU430" s="4">
        <f t="shared" ca="1" si="852"/>
        <v>4.5291751834909441E-10</v>
      </c>
      <c r="HV430" s="4">
        <f t="shared" ca="1" si="852"/>
        <v>3.9592809439907907E-10</v>
      </c>
      <c r="HW430" s="4">
        <f t="shared" ca="1" si="852"/>
        <v>3.4610950025929703E-10</v>
      </c>
      <c r="HX430" s="4">
        <f t="shared" ca="1" si="852"/>
        <v>3.0255944921401605E-10</v>
      </c>
      <c r="HY430" s="4">
        <f t="shared" ca="1" si="852"/>
        <v>2.6448918691947925E-10</v>
      </c>
      <c r="HZ430" s="4">
        <f t="shared" ca="1" si="852"/>
        <v>2.3120920592317965E-10</v>
      </c>
      <c r="IA430" s="4">
        <f t="shared" ca="1" si="852"/>
        <v>2.0211675768772308E-10</v>
      </c>
      <c r="IB430" s="4">
        <f t="shared" ca="1" si="852"/>
        <v>1.7668493594398988E-10</v>
      </c>
      <c r="IC430" s="4">
        <f t="shared" ca="1" si="852"/>
        <v>1.544531336573485E-10</v>
      </c>
      <c r="ID430" s="4">
        <f t="shared" ca="1" si="852"/>
        <v>1.3501870076879202E-10</v>
      </c>
      <c r="IE430" s="4">
        <f t="shared" ca="1" si="852"/>
        <v>1.1802965162063746E-10</v>
      </c>
      <c r="IF430" s="4">
        <f t="shared" ca="1" si="852"/>
        <v>1.0317828998773062E-10</v>
      </c>
      <c r="IG430" s="4">
        <f t="shared" ca="1" si="852"/>
        <v>9.0195636254261592E-11</v>
      </c>
      <c r="IH430" s="4">
        <f t="shared" ca="1" si="852"/>
        <v>7.8846555804311782E-11</v>
      </c>
      <c r="II430" s="4">
        <f t="shared" ca="1" si="852"/>
        <v>6.8925500394246844E-11</v>
      </c>
      <c r="IJ430" s="4">
        <f t="shared" ca="1" si="852"/>
        <v>6.0252785377056709E-11</v>
      </c>
      <c r="IK430" s="4">
        <f t="shared" ca="1" si="852"/>
        <v>5.2671335353797225E-11</v>
      </c>
      <c r="IL430" s="4">
        <f t="shared" ca="1" si="852"/>
        <v>4.6043839311179236E-11</v>
      </c>
      <c r="IM430" s="4">
        <f t="shared" ca="1" si="852"/>
        <v>4.0250263720736588E-11</v>
      </c>
      <c r="IN430" s="4">
        <f t="shared" ca="1" si="852"/>
        <v>3.5185678558206044E-11</v>
      </c>
      <c r="IO430" s="4">
        <f t="shared" ca="1" si="852"/>
        <v>3.0758356869189335E-11</v>
      </c>
      <c r="IP430" s="4">
        <f t="shared" ca="1" si="852"/>
        <v>2.6888113461485647E-11</v>
      </c>
      <c r="IQ430" s="4">
        <f t="shared" ca="1" si="852"/>
        <v>2.3504852635412577E-11</v>
      </c>
      <c r="IR430" s="4">
        <f t="shared" ca="1" si="852"/>
        <v>2.0547298649413528E-11</v>
      </c>
      <c r="IS430" s="4">
        <f t="shared" ca="1" si="852"/>
        <v>1.7961885927849396E-11</v>
      </c>
      <c r="IT430" s="4">
        <f t="shared" ca="1" si="852"/>
        <v>1.5701788911034434E-11</v>
      </c>
      <c r="IU430" s="4">
        <f t="shared" ca="1" si="852"/>
        <v>1.3726073976698685E-11</v>
      </c>
      <c r="IV430" s="4">
        <f t="shared" ca="1" si="852"/>
        <v>1.1998958072949454E-11</v>
      </c>
    </row>
    <row r="431" spans="1:256" x14ac:dyDescent="0.15">
      <c r="A431" s="24" t="s">
        <v>176</v>
      </c>
      <c r="B431" s="2" t="s">
        <v>27</v>
      </c>
      <c r="C431" s="4">
        <v>0</v>
      </c>
      <c r="D431" s="4">
        <f t="shared" ref="D431:BO431" ca="1" si="853">MIN(D419*D393,D380)</f>
        <v>4.4344723478335588</v>
      </c>
      <c r="E431" s="4">
        <f t="shared" ca="1" si="853"/>
        <v>4.2171822105466976</v>
      </c>
      <c r="F431" s="4">
        <f t="shared" ca="1" si="853"/>
        <v>4.0112447968465981</v>
      </c>
      <c r="G431" s="4">
        <f t="shared" ca="1" si="853"/>
        <v>3.8160372209842777</v>
      </c>
      <c r="H431" s="4">
        <f t="shared" ca="1" si="853"/>
        <v>3.630972119334011</v>
      </c>
      <c r="I431" s="4">
        <f t="shared" ca="1" si="853"/>
        <v>3.4554955592604939</v>
      </c>
      <c r="J431" s="4">
        <f t="shared" ca="1" si="853"/>
        <v>3.2890850744051225</v>
      </c>
      <c r="K431" s="4">
        <f t="shared" ca="1" si="853"/>
        <v>3.131247818573454</v>
      </c>
      <c r="L431" s="4">
        <f t="shared" ca="1" si="853"/>
        <v>2.9815188308990717</v>
      </c>
      <c r="M431" s="4">
        <f t="shared" ca="1" si="853"/>
        <v>2.839459332120045</v>
      </c>
      <c r="N431" s="4">
        <f t="shared" ca="1" si="853"/>
        <v>2.7046553756052565</v>
      </c>
      <c r="O431" s="4">
        <f t="shared" ca="1" si="853"/>
        <v>2.5767162956414116</v>
      </c>
      <c r="P431" s="4">
        <f t="shared" ca="1" si="853"/>
        <v>2.4552733201315418</v>
      </c>
      <c r="Q431" s="4">
        <f t="shared" ca="1" si="853"/>
        <v>2.3399783313112272</v>
      </c>
      <c r="R431" s="4">
        <f t="shared" ca="1" si="853"/>
        <v>2.2305026686565079</v>
      </c>
      <c r="S431" s="4">
        <f t="shared" ca="1" si="853"/>
        <v>2.1265360031812461</v>
      </c>
      <c r="T431" s="4">
        <f t="shared" ca="1" si="853"/>
        <v>2.0277852787620065</v>
      </c>
      <c r="U431" s="4">
        <f t="shared" ca="1" si="853"/>
        <v>1.9339737164006503</v>
      </c>
      <c r="V431" s="4">
        <f t="shared" ca="1" si="853"/>
        <v>1.8448398775896517</v>
      </c>
      <c r="W431" s="4">
        <f t="shared" ca="1" si="853"/>
        <v>1.7601367386185633</v>
      </c>
      <c r="X431" s="4">
        <f t="shared" ca="1" si="853"/>
        <v>1.6796308668074174</v>
      </c>
      <c r="Y431" s="4">
        <f t="shared" ca="1" si="853"/>
        <v>1.6031019068322494</v>
      </c>
      <c r="Z431" s="4">
        <f t="shared" ca="1" si="853"/>
        <v>1.5303414759768934</v>
      </c>
      <c r="AA431" s="4">
        <f t="shared" ca="1" si="853"/>
        <v>1.4611526170274522</v>
      </c>
      <c r="AB431" s="4">
        <f t="shared" ca="1" si="853"/>
        <v>1.3953491480870193</v>
      </c>
      <c r="AC431" s="4">
        <f t="shared" ca="1" si="853"/>
        <v>1.3327549558982024</v>
      </c>
      <c r="AD431" s="4">
        <f t="shared" ca="1" si="853"/>
        <v>1.2732036293763036</v>
      </c>
      <c r="AE431" s="4">
        <f t="shared" ca="1" si="853"/>
        <v>1.2165378724883524</v>
      </c>
      <c r="AF431" s="4">
        <f t="shared" ca="1" si="853"/>
        <v>1.1626088312175236</v>
      </c>
      <c r="AG431" s="4">
        <f t="shared" ca="1" si="853"/>
        <v>1.1112756843245457</v>
      </c>
      <c r="AH431" s="4">
        <f t="shared" ca="1" si="853"/>
        <v>1.0624051023845318</v>
      </c>
      <c r="AI431" s="4">
        <f t="shared" ca="1" si="853"/>
        <v>1.0158712227085329</v>
      </c>
      <c r="AJ431" s="4">
        <f t="shared" ca="1" si="853"/>
        <v>0.97155378895048561</v>
      </c>
      <c r="AK431" s="4">
        <f t="shared" ca="1" si="853"/>
        <v>0.92927735278899581</v>
      </c>
      <c r="AL431" s="4">
        <f t="shared" ca="1" si="853"/>
        <v>1.047100821403091</v>
      </c>
      <c r="AM431" s="4">
        <f t="shared" ca="1" si="853"/>
        <v>1.2661693469454123</v>
      </c>
      <c r="AN431" s="4">
        <f t="shared" ca="1" si="853"/>
        <v>1.7444055722167628</v>
      </c>
      <c r="AO431" s="4">
        <f t="shared" ca="1" si="853"/>
        <v>1.7054681051581544</v>
      </c>
      <c r="AP431" s="4">
        <f t="shared" ca="1" si="853"/>
        <v>1.5644049634469013</v>
      </c>
      <c r="AQ431" s="4">
        <f t="shared" ca="1" si="853"/>
        <v>1.4350094746746072</v>
      </c>
      <c r="AR431" s="4">
        <f t="shared" ca="1" si="853"/>
        <v>1.3163165807583983</v>
      </c>
      <c r="AS431" s="4">
        <f t="shared" ca="1" si="853"/>
        <v>1.2074410457619962</v>
      </c>
      <c r="AT431" s="4">
        <f t="shared" ca="1" si="853"/>
        <v>1.1075708536246225</v>
      </c>
      <c r="AU431" s="4">
        <f t="shared" ca="1" si="853"/>
        <v>1.0159611519787421</v>
      </c>
      <c r="AV431" s="4">
        <f t="shared" ca="1" si="853"/>
        <v>0.93192869688840485</v>
      </c>
      <c r="AW431" s="4">
        <f t="shared" ca="1" si="853"/>
        <v>0.85484675707589708</v>
      </c>
      <c r="AX431" s="4">
        <f t="shared" ca="1" si="853"/>
        <v>0.78414043963138547</v>
      </c>
      <c r="AY431" s="4">
        <f t="shared" ca="1" si="853"/>
        <v>0.71928240234373475</v>
      </c>
      <c r="AZ431" s="4">
        <f t="shared" ca="1" si="853"/>
        <v>0.65978892067418715</v>
      </c>
      <c r="BA431" s="4">
        <f t="shared" ca="1" si="853"/>
        <v>0.60521628003958161</v>
      </c>
      <c r="BB431" s="4">
        <f t="shared" ca="1" si="853"/>
        <v>0.55515746649802689</v>
      </c>
      <c r="BC431" s="4">
        <f t="shared" ca="1" si="853"/>
        <v>0.50923913115547925</v>
      </c>
      <c r="BD431" s="4">
        <f t="shared" ca="1" si="853"/>
        <v>0.46711880565315089</v>
      </c>
      <c r="BE431" s="4">
        <f t="shared" ca="1" si="853"/>
        <v>0.428482347968279</v>
      </c>
      <c r="BF431" s="4">
        <f t="shared" ca="1" si="853"/>
        <v>0.39304159947851786</v>
      </c>
      <c r="BG431" s="4">
        <f t="shared" ca="1" si="853"/>
        <v>0.36053223581585692</v>
      </c>
      <c r="BH431" s="4">
        <f t="shared" ca="1" si="853"/>
        <v>0.33071179548129509</v>
      </c>
      <c r="BI431" s="4">
        <f t="shared" ca="1" si="853"/>
        <v>0.30335787151727306</v>
      </c>
      <c r="BJ431" s="4">
        <f t="shared" ca="1" si="853"/>
        <v>0.27826645275098844</v>
      </c>
      <c r="BK431" s="4">
        <f t="shared" ca="1" si="853"/>
        <v>0.25525040223724382</v>
      </c>
      <c r="BL431" s="4">
        <f t="shared" ca="1" si="853"/>
        <v>0.23413806155274444</v>
      </c>
      <c r="BM431" s="4">
        <f t="shared" ca="1" si="853"/>
        <v>0.21477197053238495</v>
      </c>
      <c r="BN431" s="4">
        <f t="shared" ca="1" si="853"/>
        <v>0.19700769289905717</v>
      </c>
      <c r="BO431" s="4">
        <f t="shared" ca="1" si="853"/>
        <v>0.18071273902828422</v>
      </c>
      <c r="BP431" s="4">
        <f t="shared" ref="BP431:EA431" ca="1" si="854">MIN(BP419*BP393,BP380)</f>
        <v>0.16576557781343904</v>
      </c>
      <c r="BQ431" s="4">
        <f t="shared" ca="1" si="854"/>
        <v>0.15205473026183594</v>
      </c>
      <c r="BR431" s="4">
        <f t="shared" ca="1" si="854"/>
        <v>0.13947793806154871</v>
      </c>
      <c r="BS431" s="4">
        <f t="shared" ca="1" si="854"/>
        <v>0.12794140091795606</v>
      </c>
      <c r="BT431" s="4">
        <f t="shared" ca="1" si="854"/>
        <v>0.11735907697191414</v>
      </c>
      <c r="BU431" s="4">
        <f t="shared" ca="1" si="854"/>
        <v>0.10765204108193147</v>
      </c>
      <c r="BV431" s="4">
        <f t="shared" ca="1" si="854"/>
        <v>9.8747896184283021E-2</v>
      </c>
      <c r="BW431" s="4">
        <f t="shared" ca="1" si="854"/>
        <v>9.0580233340866873E-2</v>
      </c>
      <c r="BX431" s="4">
        <f t="shared" ca="1" si="854"/>
        <v>8.3088136447729041E-2</v>
      </c>
      <c r="BY431" s="4">
        <f t="shared" ca="1" si="854"/>
        <v>7.6215727910271799E-2</v>
      </c>
      <c r="BZ431" s="4">
        <f t="shared" ca="1" si="854"/>
        <v>6.9911751896697544E-2</v>
      </c>
      <c r="CA431" s="4">
        <f t="shared" ca="1" si="854"/>
        <v>6.4129192061507148E-2</v>
      </c>
      <c r="CB431" s="4">
        <f t="shared" ca="1" si="854"/>
        <v>5.8824920887956447E-2</v>
      </c>
      <c r="CC431" s="4">
        <f t="shared" ca="1" si="854"/>
        <v>5.395937803419458E-2</v>
      </c>
      <c r="CD431" s="4">
        <f t="shared" ca="1" si="854"/>
        <v>4.949627528412421E-2</v>
      </c>
      <c r="CE431" s="4">
        <f t="shared" ca="1" si="854"/>
        <v>4.5402325902446312E-2</v>
      </c>
      <c r="CF431" s="4">
        <f t="shared" ca="1" si="854"/>
        <v>4.1646996375364155E-2</v>
      </c>
      <c r="CG431" s="4">
        <f t="shared" ca="1" si="854"/>
        <v>3.8202278685377664E-2</v>
      </c>
      <c r="CH431" s="4">
        <f t="shared" ca="1" si="854"/>
        <v>3.5042481421746936E-2</v>
      </c>
      <c r="CI431" s="4">
        <f t="shared" ca="1" si="854"/>
        <v>3.2144038168683914E-2</v>
      </c>
      <c r="CJ431" s="4">
        <f t="shared" ca="1" si="854"/>
        <v>2.9485331742191999E-2</v>
      </c>
      <c r="CK431" s="4">
        <f t="shared" ca="1" si="854"/>
        <v>2.7046532964676059E-2</v>
      </c>
      <c r="CL431" s="4">
        <f t="shared" ca="1" si="854"/>
        <v>2.4809452774870705E-2</v>
      </c>
      <c r="CM431" s="4">
        <f t="shared" ca="1" si="854"/>
        <v>2.2757406570092408E-2</v>
      </c>
      <c r="CN431" s="4">
        <f t="shared" ca="1" si="854"/>
        <v>2.087508976905212E-2</v>
      </c>
      <c r="CO431" s="4">
        <f t="shared" ca="1" si="854"/>
        <v>1.9148463667150405E-2</v>
      </c>
      <c r="CP431" s="4">
        <f t="shared" ca="1" si="854"/>
        <v>1.7564650732940459E-2</v>
      </c>
      <c r="CQ431" s="4">
        <f t="shared" ca="1" si="854"/>
        <v>1.6111838564858507E-2</v>
      </c>
      <c r="CR431" s="4">
        <f t="shared" ca="1" si="854"/>
        <v>1.4779191791911259E-2</v>
      </c>
      <c r="CS431" s="4">
        <f t="shared" ca="1" si="854"/>
        <v>1.3556771261257693E-2</v>
      </c>
      <c r="CT431" s="4">
        <f t="shared" ca="1" si="854"/>
        <v>1.2435459909969481E-2</v>
      </c>
      <c r="CU431" s="4">
        <f t="shared" ca="1" si="854"/>
        <v>1.1406894768106593E-2</v>
      </c>
      <c r="CV431" s="4">
        <f t="shared" ca="1" si="854"/>
        <v>1.046340458597296E-2</v>
      </c>
      <c r="CW431" s="4">
        <f t="shared" ca="1" si="854"/>
        <v>9.5979526203635521E-3</v>
      </c>
      <c r="CX431" s="4">
        <f t="shared" ca="1" si="854"/>
        <v>8.8040841530909377E-3</v>
      </c>
      <c r="CY431" s="4">
        <f t="shared" ca="1" si="854"/>
        <v>8.0758783503737455E-3</v>
      </c>
      <c r="CZ431" s="4">
        <f t="shared" ca="1" si="854"/>
        <v>7.407904104044483E-3</v>
      </c>
      <c r="DA431" s="4">
        <f t="shared" ca="1" si="854"/>
        <v>6.7951795252313872E-3</v>
      </c>
      <c r="DB431" s="4">
        <f t="shared" ca="1" si="854"/>
        <v>6.2331347884098621E-3</v>
      </c>
      <c r="DC431" s="4">
        <f t="shared" ca="1" si="854"/>
        <v>5.7175780487068563E-3</v>
      </c>
      <c r="DD431" s="4">
        <f t="shared" ca="1" si="854"/>
        <v>5.2446641782624183E-3</v>
      </c>
      <c r="DE431" s="4">
        <f t="shared" ca="1" si="854"/>
        <v>4.810866088477821E-3</v>
      </c>
      <c r="DF431" s="4">
        <f t="shared" ca="1" si="854"/>
        <v>4.412948424265698E-3</v>
      </c>
      <c r="DG431" s="4">
        <f t="shared" ca="1" si="854"/>
        <v>4.0479434341085148E-3</v>
      </c>
      <c r="DH431" s="4">
        <f t="shared" ca="1" si="854"/>
        <v>3.7131288359593261E-3</v>
      </c>
      <c r="DI431" s="4">
        <f t="shared" ca="1" si="854"/>
        <v>3.4060075139041722E-3</v>
      </c>
      <c r="DJ431" s="4">
        <f t="shared" ca="1" si="854"/>
        <v>3.1242888941596528E-3</v>
      </c>
      <c r="DK431" s="4">
        <f t="shared" ca="1" si="854"/>
        <v>2.8658718615040542E-3</v>
      </c>
      <c r="DL431" s="4">
        <f t="shared" ca="1" si="854"/>
        <v>2.6288290887292744E-3</v>
      </c>
      <c r="DM431" s="4">
        <f t="shared" ca="1" si="854"/>
        <v>2.4113926622393793E-3</v>
      </c>
      <c r="DN431" s="4">
        <f t="shared" ca="1" si="854"/>
        <v>2.2119408965885616E-3</v>
      </c>
      <c r="DO431" s="4">
        <f t="shared" ca="1" si="854"/>
        <v>2.0289862396186183E-3</v>
      </c>
      <c r="DP431" s="4">
        <f t="shared" ca="1" si="854"/>
        <v>1.8611641779899949E-3</v>
      </c>
      <c r="DQ431" s="4">
        <f t="shared" ca="1" si="854"/>
        <v>1.7072230603615512E-3</v>
      </c>
      <c r="DR431" s="4">
        <f t="shared" ca="1" si="854"/>
        <v>1.5660147623182599E-3</v>
      </c>
      <c r="DS431" s="4">
        <f t="shared" ca="1" si="854"/>
        <v>1.4364861234239374E-3</v>
      </c>
      <c r="DT431" s="4">
        <f t="shared" ca="1" si="854"/>
        <v>1.317671092534803E-3</v>
      </c>
      <c r="DU431" s="4">
        <f t="shared" ca="1" si="854"/>
        <v>1.2086835227919954E-3</v>
      </c>
      <c r="DV431" s="4">
        <f t="shared" ca="1" si="854"/>
        <v>1.1087105625566277E-3</v>
      </c>
      <c r="DW431" s="4">
        <f t="shared" ca="1" si="854"/>
        <v>1.0170065929956226E-3</v>
      </c>
      <c r="DX431" s="4">
        <f t="shared" ca="1" si="854"/>
        <v>9.3288766710359239E-4</v>
      </c>
      <c r="DY431" s="4">
        <f t="shared" ca="1" si="854"/>
        <v>8.5572640868585676E-4</v>
      </c>
      <c r="DZ431" s="4">
        <f t="shared" ca="1" si="854"/>
        <v>7.8494733325816307E-4</v>
      </c>
      <c r="EA431" s="4">
        <f t="shared" ca="1" si="854"/>
        <v>7.2002255596542199E-4</v>
      </c>
      <c r="EB431" s="4">
        <f t="shared" ref="EB431:GM431" ca="1" si="855">MIN(EB419*EB393,EB380)</f>
        <v>6.6046785450823466E-4</v>
      </c>
      <c r="EC431" s="4">
        <f t="shared" ca="1" si="855"/>
        <v>6.058390577137132E-4</v>
      </c>
      <c r="ED431" s="4">
        <f t="shared" ca="1" si="855"/>
        <v>5.5572873281581293E-4</v>
      </c>
      <c r="EE431" s="4">
        <f t="shared" ca="1" si="855"/>
        <v>5.097631467382344E-4</v>
      </c>
      <c r="EF431" s="4">
        <f t="shared" ca="1" si="855"/>
        <v>4.6759947871652049E-4</v>
      </c>
      <c r="EG431" s="4">
        <f t="shared" ca="1" si="855"/>
        <v>4.2892326347051347E-4</v>
      </c>
      <c r="EH431" s="4">
        <f t="shared" ca="1" si="855"/>
        <v>3.9344604585782572E-4</v>
      </c>
      <c r="EI431" s="4">
        <f t="shared" ca="1" si="855"/>
        <v>3.6090322951625142E-4</v>
      </c>
      <c r="EJ431" s="4">
        <f t="shared" ca="1" si="855"/>
        <v>3.3105210344985174E-4</v>
      </c>
      <c r="EK431" s="4">
        <f t="shared" ca="1" si="855"/>
        <v>3.0367003184058862E-4</v>
      </c>
      <c r="EL431" s="4">
        <f t="shared" ca="1" si="855"/>
        <v>2.7855279358475081E-4</v>
      </c>
      <c r="EM431" s="4">
        <f t="shared" ca="1" si="855"/>
        <v>2.5551305917009446E-4</v>
      </c>
      <c r="EN431" s="4">
        <f t="shared" ca="1" si="855"/>
        <v>2.3437899353393626E-4</v>
      </c>
      <c r="EO431" s="4">
        <f t="shared" ca="1" si="855"/>
        <v>2.1499297448202765E-4</v>
      </c>
      <c r="EP431" s="4">
        <f t="shared" ca="1" si="855"/>
        <v>1.9721041710991564E-4</v>
      </c>
      <c r="EQ431" s="4">
        <f t="shared" ca="1" si="855"/>
        <v>1.808986954590838E-4</v>
      </c>
      <c r="ER431" s="4">
        <f t="shared" ca="1" si="855"/>
        <v>1.6593615336536397E-4</v>
      </c>
      <c r="ES431" s="4">
        <f t="shared" ca="1" si="855"/>
        <v>1.5221119712232248E-4</v>
      </c>
      <c r="ET431" s="4">
        <f t="shared" ca="1" si="855"/>
        <v>1.3962146319251994E-4</v>
      </c>
      <c r="EU431" s="4">
        <f t="shared" ca="1" si="855"/>
        <v>1.2807305475926316E-4</v>
      </c>
      <c r="EV431" s="4">
        <f t="shared" ca="1" si="855"/>
        <v>1.1747984142489614E-4</v>
      </c>
      <c r="EW431" s="4">
        <f t="shared" ca="1" si="855"/>
        <v>1.0776281683263685E-4</v>
      </c>
      <c r="EX431" s="4">
        <f t="shared" ca="1" si="855"/>
        <v>9.8849509420970917E-5</v>
      </c>
      <c r="EY431" s="4">
        <f t="shared" ca="1" si="855"/>
        <v>9.0673441915888381E-5</v>
      </c>
      <c r="EZ431" s="4">
        <f t="shared" ca="1" si="855"/>
        <v>8.3173635529745568E-5</v>
      </c>
      <c r="FA431" s="4">
        <f t="shared" ca="1" si="855"/>
        <v>7.6294155168965335E-5</v>
      </c>
      <c r="FB431" s="4">
        <f t="shared" ca="1" si="855"/>
        <v>6.9983692258641914E-5</v>
      </c>
      <c r="FC431" s="4">
        <f t="shared" ca="1" si="855"/>
        <v>6.4195182072670394E-5</v>
      </c>
      <c r="FD431" s="4">
        <f t="shared" ca="1" si="855"/>
        <v>5.8885452715370559E-5</v>
      </c>
      <c r="FE431" s="4">
        <f t="shared" ca="1" si="855"/>
        <v>5.4014903136638149E-5</v>
      </c>
      <c r="FF431" s="4">
        <f t="shared" ca="1" si="855"/>
        <v>4.9547207779194564E-5</v>
      </c>
      <c r="FG431" s="4">
        <f t="shared" ca="1" si="855"/>
        <v>4.544904565513346E-5</v>
      </c>
      <c r="FH431" s="4">
        <f t="shared" ca="1" si="855"/>
        <v>4.1689851831161733E-5</v>
      </c>
      <c r="FI431" s="4">
        <f t="shared" ca="1" si="855"/>
        <v>3.8241589469060886E-5</v>
      </c>
      <c r="FJ431" s="4">
        <f t="shared" ca="1" si="855"/>
        <v>3.50785407211997E-5</v>
      </c>
      <c r="FK431" s="4">
        <f t="shared" ca="1" si="855"/>
        <v>3.2177114921554112E-5</v>
      </c>
      <c r="FL431" s="4">
        <f t="shared" ca="1" si="855"/>
        <v>2.9515672641683652E-5</v>
      </c>
      <c r="FM431" s="4">
        <f t="shared" ca="1" si="855"/>
        <v>2.707436429943783E-5</v>
      </c>
      <c r="FN431" s="4">
        <f t="shared" ca="1" si="855"/>
        <v>2.4834982116703013E-5</v>
      </c>
      <c r="FO431" s="4">
        <f t="shared" ca="1" si="855"/>
        <v>2.2780824322060449E-5</v>
      </c>
      <c r="FP431" s="4">
        <f t="shared" ca="1" si="855"/>
        <v>2.0896570585550983E-5</v>
      </c>
      <c r="FQ431" s="4">
        <f t="shared" ca="1" si="855"/>
        <v>1.9168167756513366E-5</v>
      </c>
      <c r="FR431" s="4">
        <f t="shared" ca="1" si="855"/>
        <v>1.7582725052305554E-5</v>
      </c>
      <c r="FS431" s="4">
        <f t="shared" ca="1" si="855"/>
        <v>1.6128417916205011E-5</v>
      </c>
      <c r="FT431" s="4">
        <f t="shared" ca="1" si="855"/>
        <v>1.4794399827440485E-5</v>
      </c>
      <c r="FU431" s="4">
        <f t="shared" ca="1" si="855"/>
        <v>1.3570721405616441E-5</v>
      </c>
      <c r="FV431" s="4">
        <f t="shared" ca="1" si="855"/>
        <v>1.2448256206194325E-5</v>
      </c>
      <c r="FW431" s="4">
        <f t="shared" ca="1" si="855"/>
        <v>1.1418632653598168E-5</v>
      </c>
      <c r="FX431" s="4">
        <f t="shared" ca="1" si="855"/>
        <v>1.0474171604287668E-5</v>
      </c>
      <c r="FY431" s="4">
        <f t="shared" ca="1" si="855"/>
        <v>9.6078290741313519E-6</v>
      </c>
      <c r="FZ431" s="4">
        <f t="shared" ca="1" si="855"/>
        <v>8.8131437029288206E-6</v>
      </c>
      <c r="GA431" s="4">
        <f t="shared" ca="1" si="855"/>
        <v>8.084188564261718E-6</v>
      </c>
      <c r="GB431" s="4">
        <f t="shared" ca="1" si="855"/>
        <v>7.4155269612614133E-6</v>
      </c>
      <c r="GC431" s="4">
        <f t="shared" ca="1" si="855"/>
        <v>6.8021718786091748E-6</v>
      </c>
      <c r="GD431" s="4">
        <f t="shared" ca="1" si="855"/>
        <v>6.2395487883535148E-6</v>
      </c>
      <c r="GE431" s="4">
        <f t="shared" ca="1" si="855"/>
        <v>5.7234615321428997E-6</v>
      </c>
      <c r="GF431" s="4">
        <f t="shared" ca="1" si="855"/>
        <v>5.2500610254165025E-6</v>
      </c>
      <c r="GG431" s="4">
        <f t="shared" ca="1" si="855"/>
        <v>4.8158165501424394E-6</v>
      </c>
      <c r="GH431" s="4">
        <f t="shared" ca="1" si="855"/>
        <v>4.4174894219988476E-6</v>
      </c>
      <c r="GI431" s="4">
        <f t="shared" ca="1" si="855"/>
        <v>4.0521088356022477E-6</v>
      </c>
      <c r="GJ431" s="4">
        <f t="shared" ca="1" si="855"/>
        <v>3.7169497076319403E-6</v>
      </c>
      <c r="GK431" s="4">
        <f t="shared" ca="1" si="855"/>
        <v>3.4095123525999255E-6</v>
      </c>
      <c r="GL431" s="4">
        <f t="shared" ca="1" si="855"/>
        <v>3.1275038396840712E-6</v>
      </c>
      <c r="GM431" s="4">
        <f t="shared" ca="1" si="855"/>
        <v>2.868820891579961E-6</v>
      </c>
      <c r="GN431" s="4">
        <f t="shared" ref="GN431:IV431" ca="1" si="856">MIN(GN419*GN393,GN380)</f>
        <v>2.6315341978275626E-6</v>
      </c>
      <c r="GO431" s="4">
        <f t="shared" ca="1" si="856"/>
        <v>2.4138740256182824E-6</v>
      </c>
      <c r="GP431" s="4">
        <f t="shared" ca="1" si="856"/>
        <v>2.2142170207648684E-6</v>
      </c>
      <c r="GQ431" s="4">
        <f t="shared" ca="1" si="856"/>
        <v>2.0310741003930694E-6</v>
      </c>
      <c r="GR431" s="4">
        <f t="shared" ca="1" si="856"/>
        <v>1.8630793470562817E-6</v>
      </c>
      <c r="GS431" s="4">
        <f t="shared" ca="1" si="856"/>
        <v>1.7089798214432022E-6</v>
      </c>
      <c r="GT431" s="4">
        <f t="shared" ca="1" si="856"/>
        <v>1.5676262176995784E-6</v>
      </c>
      <c r="GU431" s="4">
        <f t="shared" ca="1" si="856"/>
        <v>1.4379642916695258E-6</v>
      </c>
      <c r="GV431" s="4">
        <f t="shared" ca="1" si="856"/>
        <v>1.3190269981264784E-6</v>
      </c>
      <c r="GW431" s="4">
        <f t="shared" ca="1" si="856"/>
        <v>1.2099272783516374E-6</v>
      </c>
      <c r="GX431" s="4">
        <f t="shared" ca="1" si="856"/>
        <v>1.109851444268185E-6</v>
      </c>
      <c r="GY431" s="4">
        <f t="shared" ca="1" si="856"/>
        <v>1.0180531097887938E-6</v>
      </c>
      <c r="GZ431" s="4">
        <f t="shared" ca="1" si="856"/>
        <v>9.338476241151694E-7</v>
      </c>
      <c r="HA431" s="4">
        <f t="shared" ca="1" si="856"/>
        <v>8.5660696547203446E-7</v>
      </c>
      <c r="HB431" s="4">
        <f t="shared" ca="1" si="856"/>
        <v>7.8575505719197767E-7</v>
      </c>
      <c r="HC431" s="4">
        <f t="shared" ca="1" si="856"/>
        <v>7.2076347121756454E-7</v>
      </c>
      <c r="HD431" s="4">
        <f t="shared" ca="1" si="856"/>
        <v>6.6114748697655201E-7</v>
      </c>
      <c r="HE431" s="4">
        <f t="shared" ca="1" si="856"/>
        <v>6.0646247623648702E-7</v>
      </c>
      <c r="HF431" s="4">
        <f t="shared" ca="1" si="856"/>
        <v>5.5630058697619412E-7</v>
      </c>
      <c r="HG431" s="4">
        <f t="shared" ca="1" si="856"/>
        <v>5.1028770154178776E-7</v>
      </c>
      <c r="HH431" s="4">
        <f t="shared" ca="1" si="856"/>
        <v>4.6808064640051122E-7</v>
      </c>
      <c r="HI431" s="4">
        <f t="shared" ca="1" si="856"/>
        <v>4.2936463268217365E-7</v>
      </c>
      <c r="HJ431" s="4">
        <f t="shared" ca="1" si="856"/>
        <v>3.9385090841922197E-7</v>
      </c>
      <c r="HK431" s="4">
        <f t="shared" ca="1" si="856"/>
        <v>3.6127460497536816E-7</v>
      </c>
      <c r="HL431" s="4">
        <f t="shared" ca="1" si="856"/>
        <v>3.3139276160099948E-7</v>
      </c>
      <c r="HM431" s="4">
        <f t="shared" ca="1" si="856"/>
        <v>3.0398251338209768E-7</v>
      </c>
      <c r="HN431" s="4">
        <f t="shared" ca="1" si="856"/>
        <v>2.7883942906802E-7</v>
      </c>
      <c r="HO431" s="4">
        <f t="shared" ca="1" si="856"/>
        <v>2.5577598638132171E-7</v>
      </c>
      <c r="HP431" s="4">
        <f t="shared" ca="1" si="856"/>
        <v>2.3462017343816616E-7</v>
      </c>
      <c r="HQ431" s="4">
        <f t="shared" ca="1" si="856"/>
        <v>2.1521420584843064E-7</v>
      </c>
      <c r="HR431" s="4">
        <f t="shared" ca="1" si="856"/>
        <v>1.9741334992737745E-7</v>
      </c>
      <c r="HS431" s="4">
        <f t="shared" ca="1" si="856"/>
        <v>1.8108484324216073E-7</v>
      </c>
      <c r="HT431" s="4">
        <f t="shared" ca="1" si="856"/>
        <v>1.6610690444238462E-7</v>
      </c>
      <c r="HU431" s="4">
        <f t="shared" ca="1" si="856"/>
        <v>1.5236782498982531E-7</v>
      </c>
      <c r="HV431" s="4">
        <f t="shared" ca="1" si="856"/>
        <v>1.3976513601325138E-7</v>
      </c>
      <c r="HW431" s="4">
        <f t="shared" ca="1" si="856"/>
        <v>1.2820484407457481E-7</v>
      </c>
      <c r="HX431" s="4">
        <f t="shared" ca="1" si="856"/>
        <v>1.1760073014652001E-7</v>
      </c>
      <c r="HY431" s="4">
        <f t="shared" ca="1" si="856"/>
        <v>1.0787370657344239E-7</v>
      </c>
      <c r="HZ431" s="4">
        <f t="shared" ca="1" si="856"/>
        <v>9.895122721937878E-8</v>
      </c>
      <c r="IA431" s="4">
        <f t="shared" ca="1" si="856"/>
        <v>9.0766746404092473E-8</v>
      </c>
      <c r="IB431" s="4">
        <f t="shared" ca="1" si="856"/>
        <v>8.325922259174741E-8</v>
      </c>
      <c r="IC431" s="4">
        <f t="shared" ca="1" si="856"/>
        <v>7.6372663130619707E-8</v>
      </c>
      <c r="ID431" s="4">
        <f t="shared" ca="1" si="856"/>
        <v>7.0055706648421914E-8</v>
      </c>
      <c r="IE431" s="4">
        <f t="shared" ca="1" si="856"/>
        <v>6.4261239988658791E-8</v>
      </c>
      <c r="IF431" s="4">
        <f t="shared" ca="1" si="856"/>
        <v>5.8946046831047442E-8</v>
      </c>
      <c r="IG431" s="4">
        <f t="shared" ca="1" si="856"/>
        <v>5.4070485375340766E-8</v>
      </c>
      <c r="IH431" s="4">
        <f t="shared" ca="1" si="856"/>
        <v>4.959819268465417E-8</v>
      </c>
      <c r="II431" s="4">
        <f t="shared" ca="1" si="856"/>
        <v>4.5495813483227475E-8</v>
      </c>
      <c r="IJ431" s="4">
        <f t="shared" ca="1" si="856"/>
        <v>4.1732751385940051E-8</v>
      </c>
      <c r="IK431" s="4">
        <f t="shared" ca="1" si="856"/>
        <v>3.8280940704197971E-8</v>
      </c>
      <c r="IL431" s="4">
        <f t="shared" ca="1" si="856"/>
        <v>3.511463712627466E-8</v>
      </c>
      <c r="IM431" s="4">
        <f t="shared" ca="1" si="856"/>
        <v>3.2210225710956189E-8</v>
      </c>
      <c r="IN431" s="4">
        <f t="shared" ca="1" si="856"/>
        <v>2.9546044762468327E-8</v>
      </c>
      <c r="IO431" s="4">
        <f t="shared" ca="1" si="856"/>
        <v>2.7102224273108547E-8</v>
      </c>
      <c r="IP431" s="4">
        <f t="shared" ca="1" si="856"/>
        <v>2.4860537728655029E-8</v>
      </c>
      <c r="IQ431" s="4">
        <f t="shared" ca="1" si="856"/>
        <v>2.2804266171286909E-8</v>
      </c>
      <c r="IR431" s="4">
        <f t="shared" ca="1" si="856"/>
        <v>2.0918073506169276E-8</v>
      </c>
      <c r="IS431" s="4">
        <f t="shared" ca="1" si="856"/>
        <v>1.9187892121713818E-8</v>
      </c>
      <c r="IT431" s="4">
        <f t="shared" ca="1" si="856"/>
        <v>1.7600817970447561E-8</v>
      </c>
      <c r="IU431" s="4">
        <f t="shared" ca="1" si="856"/>
        <v>1.6145014327981339E-8</v>
      </c>
      <c r="IV431" s="4">
        <f t="shared" ca="1" si="856"/>
        <v>1.4809623512292619E-8</v>
      </c>
    </row>
    <row r="432" spans="1:256" x14ac:dyDescent="0.15">
      <c r="A432" s="24" t="s">
        <v>177</v>
      </c>
      <c r="B432" s="2" t="s">
        <v>27</v>
      </c>
      <c r="C432" s="4">
        <v>0</v>
      </c>
      <c r="D432" s="4">
        <f t="shared" ref="D432:BO432" ca="1" si="857">MIN(D420*D394,D381)</f>
        <v>0</v>
      </c>
      <c r="E432" s="4">
        <f t="shared" ca="1" si="857"/>
        <v>0</v>
      </c>
      <c r="F432" s="4">
        <f t="shared" ca="1" si="857"/>
        <v>0</v>
      </c>
      <c r="G432" s="4">
        <f t="shared" ca="1" si="857"/>
        <v>0</v>
      </c>
      <c r="H432" s="4">
        <f t="shared" ca="1" si="857"/>
        <v>0</v>
      </c>
      <c r="I432" s="4">
        <f t="shared" ca="1" si="857"/>
        <v>0</v>
      </c>
      <c r="J432" s="4">
        <f t="shared" ca="1" si="857"/>
        <v>0</v>
      </c>
      <c r="K432" s="4">
        <f t="shared" ca="1" si="857"/>
        <v>0</v>
      </c>
      <c r="L432" s="4">
        <f t="shared" ca="1" si="857"/>
        <v>0</v>
      </c>
      <c r="M432" s="4">
        <f t="shared" ca="1" si="857"/>
        <v>0</v>
      </c>
      <c r="N432" s="4">
        <f t="shared" ca="1" si="857"/>
        <v>0</v>
      </c>
      <c r="O432" s="4">
        <f t="shared" ca="1" si="857"/>
        <v>0</v>
      </c>
      <c r="P432" s="4">
        <f t="shared" ca="1" si="857"/>
        <v>0</v>
      </c>
      <c r="Q432" s="4">
        <f t="shared" ca="1" si="857"/>
        <v>0</v>
      </c>
      <c r="R432" s="4">
        <f t="shared" ca="1" si="857"/>
        <v>0</v>
      </c>
      <c r="S432" s="4">
        <f t="shared" ca="1" si="857"/>
        <v>0</v>
      </c>
      <c r="T432" s="4">
        <f t="shared" ca="1" si="857"/>
        <v>0</v>
      </c>
      <c r="U432" s="4">
        <f t="shared" ca="1" si="857"/>
        <v>0</v>
      </c>
      <c r="V432" s="4">
        <f t="shared" ca="1" si="857"/>
        <v>0</v>
      </c>
      <c r="W432" s="4">
        <f t="shared" ca="1" si="857"/>
        <v>0</v>
      </c>
      <c r="X432" s="4">
        <f t="shared" ca="1" si="857"/>
        <v>0</v>
      </c>
      <c r="Y432" s="4">
        <f t="shared" ca="1" si="857"/>
        <v>0</v>
      </c>
      <c r="Z432" s="4">
        <f t="shared" ca="1" si="857"/>
        <v>0</v>
      </c>
      <c r="AA432" s="4">
        <f t="shared" ca="1" si="857"/>
        <v>0</v>
      </c>
      <c r="AB432" s="4">
        <f t="shared" ca="1" si="857"/>
        <v>0</v>
      </c>
      <c r="AC432" s="4">
        <f t="shared" ca="1" si="857"/>
        <v>0</v>
      </c>
      <c r="AD432" s="4">
        <f t="shared" ca="1" si="857"/>
        <v>0</v>
      </c>
      <c r="AE432" s="4">
        <f t="shared" ca="1" si="857"/>
        <v>0</v>
      </c>
      <c r="AF432" s="4">
        <f t="shared" ca="1" si="857"/>
        <v>0</v>
      </c>
      <c r="AG432" s="4">
        <f t="shared" ca="1" si="857"/>
        <v>0</v>
      </c>
      <c r="AH432" s="4">
        <f t="shared" ca="1" si="857"/>
        <v>0</v>
      </c>
      <c r="AI432" s="4">
        <f t="shared" ca="1" si="857"/>
        <v>0</v>
      </c>
      <c r="AJ432" s="4">
        <f t="shared" ca="1" si="857"/>
        <v>0</v>
      </c>
      <c r="AK432" s="4">
        <f t="shared" ca="1" si="857"/>
        <v>0</v>
      </c>
      <c r="AL432" s="4">
        <f t="shared" ca="1" si="857"/>
        <v>0</v>
      </c>
      <c r="AM432" s="4">
        <f t="shared" ca="1" si="857"/>
        <v>0</v>
      </c>
      <c r="AN432" s="4">
        <f t="shared" ca="1" si="857"/>
        <v>0</v>
      </c>
      <c r="AO432" s="4">
        <f t="shared" ca="1" si="857"/>
        <v>0</v>
      </c>
      <c r="AP432" s="4">
        <f t="shared" ca="1" si="857"/>
        <v>0</v>
      </c>
      <c r="AQ432" s="4">
        <f t="shared" ca="1" si="857"/>
        <v>0</v>
      </c>
      <c r="AR432" s="4">
        <f t="shared" ca="1" si="857"/>
        <v>0</v>
      </c>
      <c r="AS432" s="4">
        <f t="shared" ca="1" si="857"/>
        <v>0</v>
      </c>
      <c r="AT432" s="4">
        <f t="shared" ca="1" si="857"/>
        <v>0</v>
      </c>
      <c r="AU432" s="4">
        <f t="shared" ca="1" si="857"/>
        <v>0</v>
      </c>
      <c r="AV432" s="4">
        <f t="shared" ca="1" si="857"/>
        <v>0</v>
      </c>
      <c r="AW432" s="4">
        <f t="shared" ca="1" si="857"/>
        <v>0</v>
      </c>
      <c r="AX432" s="4">
        <f t="shared" ca="1" si="857"/>
        <v>0</v>
      </c>
      <c r="AY432" s="4">
        <f t="shared" ca="1" si="857"/>
        <v>0</v>
      </c>
      <c r="AZ432" s="4">
        <f t="shared" ca="1" si="857"/>
        <v>0</v>
      </c>
      <c r="BA432" s="4">
        <f t="shared" ca="1" si="857"/>
        <v>0</v>
      </c>
      <c r="BB432" s="4">
        <f t="shared" ca="1" si="857"/>
        <v>0</v>
      </c>
      <c r="BC432" s="4">
        <f t="shared" ca="1" si="857"/>
        <v>0</v>
      </c>
      <c r="BD432" s="4">
        <f t="shared" ca="1" si="857"/>
        <v>0</v>
      </c>
      <c r="BE432" s="4">
        <f t="shared" ca="1" si="857"/>
        <v>0</v>
      </c>
      <c r="BF432" s="4">
        <f t="shared" ca="1" si="857"/>
        <v>0</v>
      </c>
      <c r="BG432" s="4">
        <f t="shared" ca="1" si="857"/>
        <v>0</v>
      </c>
      <c r="BH432" s="4">
        <f t="shared" ca="1" si="857"/>
        <v>0</v>
      </c>
      <c r="BI432" s="4">
        <f t="shared" ca="1" si="857"/>
        <v>0</v>
      </c>
      <c r="BJ432" s="4">
        <f t="shared" ca="1" si="857"/>
        <v>0</v>
      </c>
      <c r="BK432" s="4">
        <f t="shared" ca="1" si="857"/>
        <v>0</v>
      </c>
      <c r="BL432" s="4">
        <f t="shared" ca="1" si="857"/>
        <v>0</v>
      </c>
      <c r="BM432" s="4">
        <f t="shared" ca="1" si="857"/>
        <v>0</v>
      </c>
      <c r="BN432" s="4">
        <f t="shared" ca="1" si="857"/>
        <v>0</v>
      </c>
      <c r="BO432" s="4">
        <f t="shared" ca="1" si="857"/>
        <v>0</v>
      </c>
      <c r="BP432" s="4">
        <f t="shared" ref="BP432:EA432" ca="1" si="858">MIN(BP420*BP394,BP381)</f>
        <v>0</v>
      </c>
      <c r="BQ432" s="4">
        <f t="shared" ca="1" si="858"/>
        <v>0</v>
      </c>
      <c r="BR432" s="4">
        <f t="shared" ca="1" si="858"/>
        <v>0</v>
      </c>
      <c r="BS432" s="4">
        <f t="shared" ca="1" si="858"/>
        <v>0</v>
      </c>
      <c r="BT432" s="4">
        <f t="shared" ca="1" si="858"/>
        <v>0</v>
      </c>
      <c r="BU432" s="4">
        <f t="shared" ca="1" si="858"/>
        <v>0</v>
      </c>
      <c r="BV432" s="4">
        <f t="shared" ca="1" si="858"/>
        <v>0</v>
      </c>
      <c r="BW432" s="4">
        <f t="shared" ca="1" si="858"/>
        <v>0</v>
      </c>
      <c r="BX432" s="4">
        <f t="shared" ca="1" si="858"/>
        <v>0</v>
      </c>
      <c r="BY432" s="4">
        <f t="shared" ca="1" si="858"/>
        <v>0</v>
      </c>
      <c r="BZ432" s="4">
        <f t="shared" ca="1" si="858"/>
        <v>0</v>
      </c>
      <c r="CA432" s="4">
        <f t="shared" ca="1" si="858"/>
        <v>0</v>
      </c>
      <c r="CB432" s="4">
        <f t="shared" ca="1" si="858"/>
        <v>0</v>
      </c>
      <c r="CC432" s="4">
        <f t="shared" ca="1" si="858"/>
        <v>0</v>
      </c>
      <c r="CD432" s="4">
        <f t="shared" ca="1" si="858"/>
        <v>0</v>
      </c>
      <c r="CE432" s="4">
        <f t="shared" ca="1" si="858"/>
        <v>0</v>
      </c>
      <c r="CF432" s="4">
        <f t="shared" ca="1" si="858"/>
        <v>0</v>
      </c>
      <c r="CG432" s="4">
        <f t="shared" ca="1" si="858"/>
        <v>0</v>
      </c>
      <c r="CH432" s="4">
        <f t="shared" ca="1" si="858"/>
        <v>0</v>
      </c>
      <c r="CI432" s="4">
        <f t="shared" ca="1" si="858"/>
        <v>0</v>
      </c>
      <c r="CJ432" s="4">
        <f t="shared" ca="1" si="858"/>
        <v>0</v>
      </c>
      <c r="CK432" s="4">
        <f t="shared" ca="1" si="858"/>
        <v>0</v>
      </c>
      <c r="CL432" s="4">
        <f t="shared" ca="1" si="858"/>
        <v>0</v>
      </c>
      <c r="CM432" s="4">
        <f t="shared" ca="1" si="858"/>
        <v>0</v>
      </c>
      <c r="CN432" s="4">
        <f t="shared" ca="1" si="858"/>
        <v>0</v>
      </c>
      <c r="CO432" s="4">
        <f t="shared" ca="1" si="858"/>
        <v>0</v>
      </c>
      <c r="CP432" s="4">
        <f t="shared" ca="1" si="858"/>
        <v>0</v>
      </c>
      <c r="CQ432" s="4">
        <f t="shared" ca="1" si="858"/>
        <v>0</v>
      </c>
      <c r="CR432" s="4">
        <f t="shared" ca="1" si="858"/>
        <v>0</v>
      </c>
      <c r="CS432" s="4">
        <f t="shared" ca="1" si="858"/>
        <v>0</v>
      </c>
      <c r="CT432" s="4">
        <f t="shared" ca="1" si="858"/>
        <v>0</v>
      </c>
      <c r="CU432" s="4">
        <f t="shared" ca="1" si="858"/>
        <v>0</v>
      </c>
      <c r="CV432" s="4">
        <f t="shared" ca="1" si="858"/>
        <v>0</v>
      </c>
      <c r="CW432" s="4">
        <f t="shared" ca="1" si="858"/>
        <v>0</v>
      </c>
      <c r="CX432" s="4">
        <f t="shared" ca="1" si="858"/>
        <v>0</v>
      </c>
      <c r="CY432" s="4">
        <f t="shared" ca="1" si="858"/>
        <v>0</v>
      </c>
      <c r="CZ432" s="4">
        <f t="shared" ca="1" si="858"/>
        <v>0</v>
      </c>
      <c r="DA432" s="4">
        <f t="shared" ca="1" si="858"/>
        <v>0</v>
      </c>
      <c r="DB432" s="4">
        <f t="shared" ca="1" si="858"/>
        <v>0</v>
      </c>
      <c r="DC432" s="4">
        <f t="shared" ca="1" si="858"/>
        <v>0</v>
      </c>
      <c r="DD432" s="4">
        <f t="shared" ca="1" si="858"/>
        <v>0</v>
      </c>
      <c r="DE432" s="4">
        <f t="shared" ca="1" si="858"/>
        <v>0</v>
      </c>
      <c r="DF432" s="4">
        <f t="shared" ca="1" si="858"/>
        <v>0</v>
      </c>
      <c r="DG432" s="4">
        <f t="shared" ca="1" si="858"/>
        <v>0</v>
      </c>
      <c r="DH432" s="4">
        <f t="shared" ca="1" si="858"/>
        <v>0</v>
      </c>
      <c r="DI432" s="4">
        <f t="shared" ca="1" si="858"/>
        <v>0</v>
      </c>
      <c r="DJ432" s="4">
        <f t="shared" ca="1" si="858"/>
        <v>0</v>
      </c>
      <c r="DK432" s="4">
        <f t="shared" ca="1" si="858"/>
        <v>0</v>
      </c>
      <c r="DL432" s="4">
        <f t="shared" ca="1" si="858"/>
        <v>0</v>
      </c>
      <c r="DM432" s="4">
        <f t="shared" ca="1" si="858"/>
        <v>0</v>
      </c>
      <c r="DN432" s="4">
        <f t="shared" ca="1" si="858"/>
        <v>0</v>
      </c>
      <c r="DO432" s="4">
        <f t="shared" ca="1" si="858"/>
        <v>0</v>
      </c>
      <c r="DP432" s="4">
        <f t="shared" ca="1" si="858"/>
        <v>0</v>
      </c>
      <c r="DQ432" s="4">
        <f t="shared" ca="1" si="858"/>
        <v>0</v>
      </c>
      <c r="DR432" s="4">
        <f t="shared" ca="1" si="858"/>
        <v>0</v>
      </c>
      <c r="DS432" s="4">
        <f t="shared" ca="1" si="858"/>
        <v>0</v>
      </c>
      <c r="DT432" s="4">
        <f t="shared" ca="1" si="858"/>
        <v>0</v>
      </c>
      <c r="DU432" s="4">
        <f t="shared" ca="1" si="858"/>
        <v>0</v>
      </c>
      <c r="DV432" s="4">
        <f t="shared" ca="1" si="858"/>
        <v>0</v>
      </c>
      <c r="DW432" s="4">
        <f t="shared" ca="1" si="858"/>
        <v>0</v>
      </c>
      <c r="DX432" s="4">
        <f t="shared" ca="1" si="858"/>
        <v>0</v>
      </c>
      <c r="DY432" s="4">
        <f t="shared" ca="1" si="858"/>
        <v>0</v>
      </c>
      <c r="DZ432" s="4">
        <f t="shared" ca="1" si="858"/>
        <v>0</v>
      </c>
      <c r="EA432" s="4">
        <f t="shared" ca="1" si="858"/>
        <v>0</v>
      </c>
      <c r="EB432" s="4">
        <f t="shared" ref="EB432:GM432" ca="1" si="859">MIN(EB420*EB394,EB381)</f>
        <v>0</v>
      </c>
      <c r="EC432" s="4">
        <f t="shared" ca="1" si="859"/>
        <v>0</v>
      </c>
      <c r="ED432" s="4">
        <f t="shared" ca="1" si="859"/>
        <v>0</v>
      </c>
      <c r="EE432" s="4">
        <f t="shared" ca="1" si="859"/>
        <v>0</v>
      </c>
      <c r="EF432" s="4">
        <f t="shared" ca="1" si="859"/>
        <v>0</v>
      </c>
      <c r="EG432" s="4">
        <f t="shared" ca="1" si="859"/>
        <v>0</v>
      </c>
      <c r="EH432" s="4">
        <f t="shared" ca="1" si="859"/>
        <v>0</v>
      </c>
      <c r="EI432" s="4">
        <f t="shared" ca="1" si="859"/>
        <v>0</v>
      </c>
      <c r="EJ432" s="4">
        <f t="shared" ca="1" si="859"/>
        <v>0</v>
      </c>
      <c r="EK432" s="4">
        <f t="shared" ca="1" si="859"/>
        <v>0</v>
      </c>
      <c r="EL432" s="4">
        <f t="shared" ca="1" si="859"/>
        <v>0</v>
      </c>
      <c r="EM432" s="4">
        <f t="shared" ca="1" si="859"/>
        <v>0</v>
      </c>
      <c r="EN432" s="4">
        <f t="shared" ca="1" si="859"/>
        <v>0</v>
      </c>
      <c r="EO432" s="4">
        <f t="shared" ca="1" si="859"/>
        <v>0</v>
      </c>
      <c r="EP432" s="4">
        <f t="shared" ca="1" si="859"/>
        <v>0</v>
      </c>
      <c r="EQ432" s="4">
        <f t="shared" ca="1" si="859"/>
        <v>0</v>
      </c>
      <c r="ER432" s="4">
        <f t="shared" ca="1" si="859"/>
        <v>0</v>
      </c>
      <c r="ES432" s="4">
        <f t="shared" ca="1" si="859"/>
        <v>0</v>
      </c>
      <c r="ET432" s="4">
        <f t="shared" ca="1" si="859"/>
        <v>0</v>
      </c>
      <c r="EU432" s="4">
        <f t="shared" ca="1" si="859"/>
        <v>0</v>
      </c>
      <c r="EV432" s="4">
        <f t="shared" ca="1" si="859"/>
        <v>0</v>
      </c>
      <c r="EW432" s="4">
        <f t="shared" ca="1" si="859"/>
        <v>0</v>
      </c>
      <c r="EX432" s="4">
        <f t="shared" ca="1" si="859"/>
        <v>0</v>
      </c>
      <c r="EY432" s="4">
        <f t="shared" ca="1" si="859"/>
        <v>0</v>
      </c>
      <c r="EZ432" s="4">
        <f t="shared" ca="1" si="859"/>
        <v>0</v>
      </c>
      <c r="FA432" s="4">
        <f t="shared" ca="1" si="859"/>
        <v>0</v>
      </c>
      <c r="FB432" s="4">
        <f t="shared" ca="1" si="859"/>
        <v>0</v>
      </c>
      <c r="FC432" s="4">
        <f t="shared" ca="1" si="859"/>
        <v>0</v>
      </c>
      <c r="FD432" s="4">
        <f t="shared" ca="1" si="859"/>
        <v>0</v>
      </c>
      <c r="FE432" s="4">
        <f t="shared" ca="1" si="859"/>
        <v>0</v>
      </c>
      <c r="FF432" s="4">
        <f t="shared" ca="1" si="859"/>
        <v>0</v>
      </c>
      <c r="FG432" s="4">
        <f t="shared" ca="1" si="859"/>
        <v>0</v>
      </c>
      <c r="FH432" s="4">
        <f t="shared" ca="1" si="859"/>
        <v>0</v>
      </c>
      <c r="FI432" s="4">
        <f t="shared" ca="1" si="859"/>
        <v>0</v>
      </c>
      <c r="FJ432" s="4">
        <f t="shared" ca="1" si="859"/>
        <v>0</v>
      </c>
      <c r="FK432" s="4">
        <f t="shared" ca="1" si="859"/>
        <v>0</v>
      </c>
      <c r="FL432" s="4">
        <f t="shared" ca="1" si="859"/>
        <v>0</v>
      </c>
      <c r="FM432" s="4">
        <f t="shared" ca="1" si="859"/>
        <v>0</v>
      </c>
      <c r="FN432" s="4">
        <f t="shared" ca="1" si="859"/>
        <v>0</v>
      </c>
      <c r="FO432" s="4">
        <f t="shared" ca="1" si="859"/>
        <v>0</v>
      </c>
      <c r="FP432" s="4">
        <f t="shared" ca="1" si="859"/>
        <v>0</v>
      </c>
      <c r="FQ432" s="4">
        <f t="shared" ca="1" si="859"/>
        <v>0</v>
      </c>
      <c r="FR432" s="4">
        <f t="shared" ca="1" si="859"/>
        <v>0</v>
      </c>
      <c r="FS432" s="4">
        <f t="shared" ca="1" si="859"/>
        <v>0</v>
      </c>
      <c r="FT432" s="4">
        <f t="shared" ca="1" si="859"/>
        <v>0</v>
      </c>
      <c r="FU432" s="4">
        <f t="shared" ca="1" si="859"/>
        <v>0</v>
      </c>
      <c r="FV432" s="4">
        <f t="shared" ca="1" si="859"/>
        <v>0</v>
      </c>
      <c r="FW432" s="4">
        <f t="shared" ca="1" si="859"/>
        <v>0</v>
      </c>
      <c r="FX432" s="4">
        <f t="shared" ca="1" si="859"/>
        <v>0</v>
      </c>
      <c r="FY432" s="4">
        <f t="shared" ca="1" si="859"/>
        <v>0</v>
      </c>
      <c r="FZ432" s="4">
        <f t="shared" ca="1" si="859"/>
        <v>0</v>
      </c>
      <c r="GA432" s="4">
        <f t="shared" ca="1" si="859"/>
        <v>0</v>
      </c>
      <c r="GB432" s="4">
        <f t="shared" ca="1" si="859"/>
        <v>0</v>
      </c>
      <c r="GC432" s="4">
        <f t="shared" ca="1" si="859"/>
        <v>0</v>
      </c>
      <c r="GD432" s="4">
        <f t="shared" ca="1" si="859"/>
        <v>0</v>
      </c>
      <c r="GE432" s="4">
        <f t="shared" ca="1" si="859"/>
        <v>0</v>
      </c>
      <c r="GF432" s="4">
        <f t="shared" ca="1" si="859"/>
        <v>0</v>
      </c>
      <c r="GG432" s="4">
        <f t="shared" ca="1" si="859"/>
        <v>0</v>
      </c>
      <c r="GH432" s="4">
        <f t="shared" ca="1" si="859"/>
        <v>0</v>
      </c>
      <c r="GI432" s="4">
        <f t="shared" ca="1" si="859"/>
        <v>0</v>
      </c>
      <c r="GJ432" s="4">
        <f t="shared" ca="1" si="859"/>
        <v>0</v>
      </c>
      <c r="GK432" s="4">
        <f t="shared" ca="1" si="859"/>
        <v>0</v>
      </c>
      <c r="GL432" s="4">
        <f t="shared" ca="1" si="859"/>
        <v>0</v>
      </c>
      <c r="GM432" s="4">
        <f t="shared" ca="1" si="859"/>
        <v>0</v>
      </c>
      <c r="GN432" s="4">
        <f t="shared" ref="GN432:IV432" ca="1" si="860">MIN(GN420*GN394,GN381)</f>
        <v>0</v>
      </c>
      <c r="GO432" s="4">
        <f t="shared" ca="1" si="860"/>
        <v>0</v>
      </c>
      <c r="GP432" s="4">
        <f t="shared" ca="1" si="860"/>
        <v>0</v>
      </c>
      <c r="GQ432" s="4">
        <f t="shared" ca="1" si="860"/>
        <v>0</v>
      </c>
      <c r="GR432" s="4">
        <f t="shared" ca="1" si="860"/>
        <v>0</v>
      </c>
      <c r="GS432" s="4">
        <f t="shared" ca="1" si="860"/>
        <v>0</v>
      </c>
      <c r="GT432" s="4">
        <f t="shared" ca="1" si="860"/>
        <v>0</v>
      </c>
      <c r="GU432" s="4">
        <f t="shared" ca="1" si="860"/>
        <v>0</v>
      </c>
      <c r="GV432" s="4">
        <f t="shared" ca="1" si="860"/>
        <v>0</v>
      </c>
      <c r="GW432" s="4">
        <f t="shared" ca="1" si="860"/>
        <v>0</v>
      </c>
      <c r="GX432" s="4">
        <f t="shared" ca="1" si="860"/>
        <v>0</v>
      </c>
      <c r="GY432" s="4">
        <f t="shared" ca="1" si="860"/>
        <v>0</v>
      </c>
      <c r="GZ432" s="4">
        <f t="shared" ca="1" si="860"/>
        <v>0</v>
      </c>
      <c r="HA432" s="4">
        <f t="shared" ca="1" si="860"/>
        <v>0</v>
      </c>
      <c r="HB432" s="4">
        <f t="shared" ca="1" si="860"/>
        <v>0</v>
      </c>
      <c r="HC432" s="4">
        <f t="shared" ca="1" si="860"/>
        <v>0</v>
      </c>
      <c r="HD432" s="4">
        <f t="shared" ca="1" si="860"/>
        <v>0</v>
      </c>
      <c r="HE432" s="4">
        <f t="shared" ca="1" si="860"/>
        <v>0</v>
      </c>
      <c r="HF432" s="4">
        <f t="shared" ca="1" si="860"/>
        <v>0</v>
      </c>
      <c r="HG432" s="4">
        <f t="shared" ca="1" si="860"/>
        <v>0</v>
      </c>
      <c r="HH432" s="4">
        <f t="shared" ca="1" si="860"/>
        <v>0</v>
      </c>
      <c r="HI432" s="4">
        <f t="shared" ca="1" si="860"/>
        <v>0</v>
      </c>
      <c r="HJ432" s="4">
        <f t="shared" ca="1" si="860"/>
        <v>0</v>
      </c>
      <c r="HK432" s="4">
        <f t="shared" ca="1" si="860"/>
        <v>0</v>
      </c>
      <c r="HL432" s="4">
        <f t="shared" ca="1" si="860"/>
        <v>0</v>
      </c>
      <c r="HM432" s="4">
        <f t="shared" ca="1" si="860"/>
        <v>0</v>
      </c>
      <c r="HN432" s="4">
        <f t="shared" ca="1" si="860"/>
        <v>0</v>
      </c>
      <c r="HO432" s="4">
        <f t="shared" ca="1" si="860"/>
        <v>0</v>
      </c>
      <c r="HP432" s="4">
        <f t="shared" ca="1" si="860"/>
        <v>0</v>
      </c>
      <c r="HQ432" s="4">
        <f t="shared" ca="1" si="860"/>
        <v>0</v>
      </c>
      <c r="HR432" s="4">
        <f t="shared" ca="1" si="860"/>
        <v>0</v>
      </c>
      <c r="HS432" s="4">
        <f t="shared" ca="1" si="860"/>
        <v>0</v>
      </c>
      <c r="HT432" s="4">
        <f t="shared" ca="1" si="860"/>
        <v>0</v>
      </c>
      <c r="HU432" s="4">
        <f t="shared" ca="1" si="860"/>
        <v>0</v>
      </c>
      <c r="HV432" s="4">
        <f t="shared" ca="1" si="860"/>
        <v>0</v>
      </c>
      <c r="HW432" s="4">
        <f t="shared" ca="1" si="860"/>
        <v>0</v>
      </c>
      <c r="HX432" s="4">
        <f t="shared" ca="1" si="860"/>
        <v>0</v>
      </c>
      <c r="HY432" s="4">
        <f t="shared" ca="1" si="860"/>
        <v>0</v>
      </c>
      <c r="HZ432" s="4">
        <f t="shared" ca="1" si="860"/>
        <v>0</v>
      </c>
      <c r="IA432" s="4">
        <f t="shared" ca="1" si="860"/>
        <v>0</v>
      </c>
      <c r="IB432" s="4">
        <f t="shared" ca="1" si="860"/>
        <v>0</v>
      </c>
      <c r="IC432" s="4">
        <f t="shared" ca="1" si="860"/>
        <v>0</v>
      </c>
      <c r="ID432" s="4">
        <f t="shared" ca="1" si="860"/>
        <v>0</v>
      </c>
      <c r="IE432" s="4">
        <f t="shared" ca="1" si="860"/>
        <v>0</v>
      </c>
      <c r="IF432" s="4">
        <f t="shared" ca="1" si="860"/>
        <v>0</v>
      </c>
      <c r="IG432" s="4">
        <f t="shared" ca="1" si="860"/>
        <v>0</v>
      </c>
      <c r="IH432" s="4">
        <f t="shared" ca="1" si="860"/>
        <v>0</v>
      </c>
      <c r="II432" s="4">
        <f t="shared" ca="1" si="860"/>
        <v>0</v>
      </c>
      <c r="IJ432" s="4">
        <f t="shared" ca="1" si="860"/>
        <v>0</v>
      </c>
      <c r="IK432" s="4">
        <f t="shared" ca="1" si="860"/>
        <v>0</v>
      </c>
      <c r="IL432" s="4">
        <f t="shared" ca="1" si="860"/>
        <v>0</v>
      </c>
      <c r="IM432" s="4">
        <f t="shared" ca="1" si="860"/>
        <v>0</v>
      </c>
      <c r="IN432" s="4">
        <f t="shared" ca="1" si="860"/>
        <v>0</v>
      </c>
      <c r="IO432" s="4">
        <f t="shared" ca="1" si="860"/>
        <v>0</v>
      </c>
      <c r="IP432" s="4">
        <f t="shared" ca="1" si="860"/>
        <v>0</v>
      </c>
      <c r="IQ432" s="4">
        <f t="shared" ca="1" si="860"/>
        <v>0</v>
      </c>
      <c r="IR432" s="4">
        <f t="shared" ca="1" si="860"/>
        <v>0</v>
      </c>
      <c r="IS432" s="4">
        <f t="shared" ca="1" si="860"/>
        <v>0</v>
      </c>
      <c r="IT432" s="4">
        <f t="shared" ca="1" si="860"/>
        <v>0</v>
      </c>
      <c r="IU432" s="4">
        <f t="shared" ca="1" si="860"/>
        <v>0</v>
      </c>
      <c r="IV432" s="4">
        <f t="shared" ca="1" si="860"/>
        <v>0</v>
      </c>
    </row>
    <row r="433" spans="1:256" x14ac:dyDescent="0.15">
      <c r="A433" s="24" t="s">
        <v>178</v>
      </c>
      <c r="B433" s="2" t="s">
        <v>27</v>
      </c>
      <c r="C433" s="4">
        <v>0</v>
      </c>
      <c r="D433" s="4">
        <f t="shared" ref="D433:BO433" ca="1" si="861">MIN(D421*D395,D382)</f>
        <v>0</v>
      </c>
      <c r="E433" s="4">
        <f t="shared" ca="1" si="861"/>
        <v>0</v>
      </c>
      <c r="F433" s="4">
        <f t="shared" ca="1" si="861"/>
        <v>0</v>
      </c>
      <c r="G433" s="4">
        <f t="shared" ca="1" si="861"/>
        <v>0</v>
      </c>
      <c r="H433" s="4">
        <f t="shared" ca="1" si="861"/>
        <v>0</v>
      </c>
      <c r="I433" s="4">
        <f t="shared" ca="1" si="861"/>
        <v>0</v>
      </c>
      <c r="J433" s="4">
        <f t="shared" ca="1" si="861"/>
        <v>0</v>
      </c>
      <c r="K433" s="4">
        <f t="shared" ca="1" si="861"/>
        <v>0</v>
      </c>
      <c r="L433" s="4">
        <f t="shared" ca="1" si="861"/>
        <v>0</v>
      </c>
      <c r="M433" s="4">
        <f t="shared" ca="1" si="861"/>
        <v>0</v>
      </c>
      <c r="N433" s="4">
        <f t="shared" ca="1" si="861"/>
        <v>0</v>
      </c>
      <c r="O433" s="4">
        <f t="shared" ca="1" si="861"/>
        <v>0</v>
      </c>
      <c r="P433" s="4">
        <f t="shared" ca="1" si="861"/>
        <v>0</v>
      </c>
      <c r="Q433" s="4">
        <f t="shared" ca="1" si="861"/>
        <v>0</v>
      </c>
      <c r="R433" s="4">
        <f t="shared" ca="1" si="861"/>
        <v>0</v>
      </c>
      <c r="S433" s="4">
        <f t="shared" ca="1" si="861"/>
        <v>0</v>
      </c>
      <c r="T433" s="4">
        <f t="shared" ca="1" si="861"/>
        <v>0</v>
      </c>
      <c r="U433" s="4">
        <f t="shared" ca="1" si="861"/>
        <v>0</v>
      </c>
      <c r="V433" s="4">
        <f t="shared" ca="1" si="861"/>
        <v>0</v>
      </c>
      <c r="W433" s="4">
        <f t="shared" ca="1" si="861"/>
        <v>0</v>
      </c>
      <c r="X433" s="4">
        <f t="shared" ca="1" si="861"/>
        <v>0</v>
      </c>
      <c r="Y433" s="4">
        <f t="shared" ca="1" si="861"/>
        <v>0</v>
      </c>
      <c r="Z433" s="4">
        <f t="shared" ca="1" si="861"/>
        <v>0</v>
      </c>
      <c r="AA433" s="4">
        <f t="shared" ca="1" si="861"/>
        <v>0</v>
      </c>
      <c r="AB433" s="4">
        <f t="shared" ca="1" si="861"/>
        <v>0</v>
      </c>
      <c r="AC433" s="4">
        <f t="shared" ca="1" si="861"/>
        <v>0</v>
      </c>
      <c r="AD433" s="4">
        <f t="shared" ca="1" si="861"/>
        <v>0</v>
      </c>
      <c r="AE433" s="4">
        <f t="shared" ca="1" si="861"/>
        <v>0</v>
      </c>
      <c r="AF433" s="4">
        <f t="shared" ca="1" si="861"/>
        <v>0</v>
      </c>
      <c r="AG433" s="4">
        <f t="shared" ca="1" si="861"/>
        <v>0</v>
      </c>
      <c r="AH433" s="4">
        <f t="shared" ca="1" si="861"/>
        <v>0</v>
      </c>
      <c r="AI433" s="4">
        <f t="shared" ca="1" si="861"/>
        <v>0</v>
      </c>
      <c r="AJ433" s="4">
        <f t="shared" ca="1" si="861"/>
        <v>0</v>
      </c>
      <c r="AK433" s="4">
        <f t="shared" ca="1" si="861"/>
        <v>0</v>
      </c>
      <c r="AL433" s="4">
        <f t="shared" ca="1" si="861"/>
        <v>0</v>
      </c>
      <c r="AM433" s="4">
        <f t="shared" ca="1" si="861"/>
        <v>0</v>
      </c>
      <c r="AN433" s="4">
        <f t="shared" ca="1" si="861"/>
        <v>0</v>
      </c>
      <c r="AO433" s="4">
        <f t="shared" ca="1" si="861"/>
        <v>0</v>
      </c>
      <c r="AP433" s="4">
        <f t="shared" ca="1" si="861"/>
        <v>0</v>
      </c>
      <c r="AQ433" s="4">
        <f t="shared" ca="1" si="861"/>
        <v>0</v>
      </c>
      <c r="AR433" s="4">
        <f t="shared" ca="1" si="861"/>
        <v>0</v>
      </c>
      <c r="AS433" s="4">
        <f t="shared" ca="1" si="861"/>
        <v>0</v>
      </c>
      <c r="AT433" s="4">
        <f t="shared" ca="1" si="861"/>
        <v>0</v>
      </c>
      <c r="AU433" s="4">
        <f t="shared" ca="1" si="861"/>
        <v>0</v>
      </c>
      <c r="AV433" s="4">
        <f t="shared" ca="1" si="861"/>
        <v>0</v>
      </c>
      <c r="AW433" s="4">
        <f t="shared" ca="1" si="861"/>
        <v>0</v>
      </c>
      <c r="AX433" s="4">
        <f t="shared" ca="1" si="861"/>
        <v>0</v>
      </c>
      <c r="AY433" s="4">
        <f t="shared" ca="1" si="861"/>
        <v>0</v>
      </c>
      <c r="AZ433" s="4">
        <f t="shared" ca="1" si="861"/>
        <v>0</v>
      </c>
      <c r="BA433" s="4">
        <f t="shared" ca="1" si="861"/>
        <v>0</v>
      </c>
      <c r="BB433" s="4">
        <f t="shared" ca="1" si="861"/>
        <v>0</v>
      </c>
      <c r="BC433" s="4">
        <f t="shared" ca="1" si="861"/>
        <v>0</v>
      </c>
      <c r="BD433" s="4">
        <f t="shared" ca="1" si="861"/>
        <v>0</v>
      </c>
      <c r="BE433" s="4">
        <f t="shared" ca="1" si="861"/>
        <v>0</v>
      </c>
      <c r="BF433" s="4">
        <f t="shared" ca="1" si="861"/>
        <v>0</v>
      </c>
      <c r="BG433" s="4">
        <f t="shared" ca="1" si="861"/>
        <v>0</v>
      </c>
      <c r="BH433" s="4">
        <f t="shared" ca="1" si="861"/>
        <v>0</v>
      </c>
      <c r="BI433" s="4">
        <f t="shared" ca="1" si="861"/>
        <v>0</v>
      </c>
      <c r="BJ433" s="4">
        <f t="shared" ca="1" si="861"/>
        <v>0</v>
      </c>
      <c r="BK433" s="4">
        <f t="shared" ca="1" si="861"/>
        <v>0</v>
      </c>
      <c r="BL433" s="4">
        <f t="shared" ca="1" si="861"/>
        <v>0</v>
      </c>
      <c r="BM433" s="4">
        <f t="shared" ca="1" si="861"/>
        <v>0</v>
      </c>
      <c r="BN433" s="4">
        <f t="shared" ca="1" si="861"/>
        <v>0</v>
      </c>
      <c r="BO433" s="4">
        <f t="shared" ca="1" si="861"/>
        <v>0</v>
      </c>
      <c r="BP433" s="4">
        <f t="shared" ref="BP433:EA433" ca="1" si="862">MIN(BP421*BP395,BP382)</f>
        <v>0</v>
      </c>
      <c r="BQ433" s="4">
        <f t="shared" ca="1" si="862"/>
        <v>0</v>
      </c>
      <c r="BR433" s="4">
        <f t="shared" ca="1" si="862"/>
        <v>0</v>
      </c>
      <c r="BS433" s="4">
        <f t="shared" ca="1" si="862"/>
        <v>0</v>
      </c>
      <c r="BT433" s="4">
        <f t="shared" ca="1" si="862"/>
        <v>0</v>
      </c>
      <c r="BU433" s="4">
        <f t="shared" ca="1" si="862"/>
        <v>0</v>
      </c>
      <c r="BV433" s="4">
        <f t="shared" ca="1" si="862"/>
        <v>0</v>
      </c>
      <c r="BW433" s="4">
        <f t="shared" ca="1" si="862"/>
        <v>0</v>
      </c>
      <c r="BX433" s="4">
        <f t="shared" ca="1" si="862"/>
        <v>0</v>
      </c>
      <c r="BY433" s="4">
        <f t="shared" ca="1" si="862"/>
        <v>0</v>
      </c>
      <c r="BZ433" s="4">
        <f t="shared" ca="1" si="862"/>
        <v>0</v>
      </c>
      <c r="CA433" s="4">
        <f t="shared" ca="1" si="862"/>
        <v>0</v>
      </c>
      <c r="CB433" s="4">
        <f t="shared" ca="1" si="862"/>
        <v>0</v>
      </c>
      <c r="CC433" s="4">
        <f t="shared" ca="1" si="862"/>
        <v>0</v>
      </c>
      <c r="CD433" s="4">
        <f t="shared" ca="1" si="862"/>
        <v>0</v>
      </c>
      <c r="CE433" s="4">
        <f t="shared" ca="1" si="862"/>
        <v>0</v>
      </c>
      <c r="CF433" s="4">
        <f t="shared" ca="1" si="862"/>
        <v>0</v>
      </c>
      <c r="CG433" s="4">
        <f t="shared" ca="1" si="862"/>
        <v>0</v>
      </c>
      <c r="CH433" s="4">
        <f t="shared" ca="1" si="862"/>
        <v>0</v>
      </c>
      <c r="CI433" s="4">
        <f t="shared" ca="1" si="862"/>
        <v>0</v>
      </c>
      <c r="CJ433" s="4">
        <f t="shared" ca="1" si="862"/>
        <v>0</v>
      </c>
      <c r="CK433" s="4">
        <f t="shared" ca="1" si="862"/>
        <v>0</v>
      </c>
      <c r="CL433" s="4">
        <f t="shared" ca="1" si="862"/>
        <v>0</v>
      </c>
      <c r="CM433" s="4">
        <f t="shared" ca="1" si="862"/>
        <v>0</v>
      </c>
      <c r="CN433" s="4">
        <f t="shared" ca="1" si="862"/>
        <v>0</v>
      </c>
      <c r="CO433" s="4">
        <f t="shared" ca="1" si="862"/>
        <v>0</v>
      </c>
      <c r="CP433" s="4">
        <f t="shared" ca="1" si="862"/>
        <v>0</v>
      </c>
      <c r="CQ433" s="4">
        <f t="shared" ca="1" si="862"/>
        <v>0</v>
      </c>
      <c r="CR433" s="4">
        <f t="shared" ca="1" si="862"/>
        <v>0</v>
      </c>
      <c r="CS433" s="4">
        <f t="shared" ca="1" si="862"/>
        <v>0</v>
      </c>
      <c r="CT433" s="4">
        <f t="shared" ca="1" si="862"/>
        <v>0</v>
      </c>
      <c r="CU433" s="4">
        <f t="shared" ca="1" si="862"/>
        <v>0</v>
      </c>
      <c r="CV433" s="4">
        <f t="shared" ca="1" si="862"/>
        <v>0</v>
      </c>
      <c r="CW433" s="4">
        <f t="shared" ca="1" si="862"/>
        <v>0</v>
      </c>
      <c r="CX433" s="4">
        <f t="shared" ca="1" si="862"/>
        <v>0</v>
      </c>
      <c r="CY433" s="4">
        <f t="shared" ca="1" si="862"/>
        <v>0</v>
      </c>
      <c r="CZ433" s="4">
        <f t="shared" ca="1" si="862"/>
        <v>0</v>
      </c>
      <c r="DA433" s="4">
        <f t="shared" ca="1" si="862"/>
        <v>0</v>
      </c>
      <c r="DB433" s="4">
        <f t="shared" ca="1" si="862"/>
        <v>0</v>
      </c>
      <c r="DC433" s="4">
        <f t="shared" ca="1" si="862"/>
        <v>0</v>
      </c>
      <c r="DD433" s="4">
        <f t="shared" ca="1" si="862"/>
        <v>0</v>
      </c>
      <c r="DE433" s="4">
        <f t="shared" ca="1" si="862"/>
        <v>0</v>
      </c>
      <c r="DF433" s="4">
        <f t="shared" ca="1" si="862"/>
        <v>0</v>
      </c>
      <c r="DG433" s="4">
        <f t="shared" ca="1" si="862"/>
        <v>0</v>
      </c>
      <c r="DH433" s="4">
        <f t="shared" ca="1" si="862"/>
        <v>0</v>
      </c>
      <c r="DI433" s="4">
        <f t="shared" ca="1" si="862"/>
        <v>0</v>
      </c>
      <c r="DJ433" s="4">
        <f t="shared" ca="1" si="862"/>
        <v>0</v>
      </c>
      <c r="DK433" s="4">
        <f t="shared" ca="1" si="862"/>
        <v>0</v>
      </c>
      <c r="DL433" s="4">
        <f t="shared" ca="1" si="862"/>
        <v>0</v>
      </c>
      <c r="DM433" s="4">
        <f t="shared" ca="1" si="862"/>
        <v>0</v>
      </c>
      <c r="DN433" s="4">
        <f t="shared" ca="1" si="862"/>
        <v>0</v>
      </c>
      <c r="DO433" s="4">
        <f t="shared" ca="1" si="862"/>
        <v>0</v>
      </c>
      <c r="DP433" s="4">
        <f t="shared" ca="1" si="862"/>
        <v>0</v>
      </c>
      <c r="DQ433" s="4">
        <f t="shared" ca="1" si="862"/>
        <v>0</v>
      </c>
      <c r="DR433" s="4">
        <f t="shared" ca="1" si="862"/>
        <v>0</v>
      </c>
      <c r="DS433" s="4">
        <f t="shared" ca="1" si="862"/>
        <v>0</v>
      </c>
      <c r="DT433" s="4">
        <f t="shared" ca="1" si="862"/>
        <v>0</v>
      </c>
      <c r="DU433" s="4">
        <f t="shared" ca="1" si="862"/>
        <v>0</v>
      </c>
      <c r="DV433" s="4">
        <f t="shared" ca="1" si="862"/>
        <v>0</v>
      </c>
      <c r="DW433" s="4">
        <f t="shared" ca="1" si="862"/>
        <v>0</v>
      </c>
      <c r="DX433" s="4">
        <f t="shared" ca="1" si="862"/>
        <v>0</v>
      </c>
      <c r="DY433" s="4">
        <f t="shared" ca="1" si="862"/>
        <v>0</v>
      </c>
      <c r="DZ433" s="4">
        <f t="shared" ca="1" si="862"/>
        <v>0</v>
      </c>
      <c r="EA433" s="4">
        <f t="shared" ca="1" si="862"/>
        <v>0</v>
      </c>
      <c r="EB433" s="4">
        <f t="shared" ref="EB433:GM433" ca="1" si="863">MIN(EB421*EB395,EB382)</f>
        <v>0</v>
      </c>
      <c r="EC433" s="4">
        <f t="shared" ca="1" si="863"/>
        <v>0</v>
      </c>
      <c r="ED433" s="4">
        <f t="shared" ca="1" si="863"/>
        <v>0</v>
      </c>
      <c r="EE433" s="4">
        <f t="shared" ca="1" si="863"/>
        <v>0</v>
      </c>
      <c r="EF433" s="4">
        <f t="shared" ca="1" si="863"/>
        <v>0</v>
      </c>
      <c r="EG433" s="4">
        <f t="shared" ca="1" si="863"/>
        <v>0</v>
      </c>
      <c r="EH433" s="4">
        <f t="shared" ca="1" si="863"/>
        <v>0</v>
      </c>
      <c r="EI433" s="4">
        <f t="shared" ca="1" si="863"/>
        <v>0</v>
      </c>
      <c r="EJ433" s="4">
        <f t="shared" ca="1" si="863"/>
        <v>0</v>
      </c>
      <c r="EK433" s="4">
        <f t="shared" ca="1" si="863"/>
        <v>0</v>
      </c>
      <c r="EL433" s="4">
        <f t="shared" ca="1" si="863"/>
        <v>0</v>
      </c>
      <c r="EM433" s="4">
        <f t="shared" ca="1" si="863"/>
        <v>0</v>
      </c>
      <c r="EN433" s="4">
        <f t="shared" ca="1" si="863"/>
        <v>0</v>
      </c>
      <c r="EO433" s="4">
        <f t="shared" ca="1" si="863"/>
        <v>0</v>
      </c>
      <c r="EP433" s="4">
        <f t="shared" ca="1" si="863"/>
        <v>0</v>
      </c>
      <c r="EQ433" s="4">
        <f t="shared" ca="1" si="863"/>
        <v>0</v>
      </c>
      <c r="ER433" s="4">
        <f t="shared" ca="1" si="863"/>
        <v>0</v>
      </c>
      <c r="ES433" s="4">
        <f t="shared" ca="1" si="863"/>
        <v>0</v>
      </c>
      <c r="ET433" s="4">
        <f t="shared" ca="1" si="863"/>
        <v>0</v>
      </c>
      <c r="EU433" s="4">
        <f t="shared" ca="1" si="863"/>
        <v>0</v>
      </c>
      <c r="EV433" s="4">
        <f t="shared" ca="1" si="863"/>
        <v>0</v>
      </c>
      <c r="EW433" s="4">
        <f t="shared" ca="1" si="863"/>
        <v>0</v>
      </c>
      <c r="EX433" s="4">
        <f t="shared" ca="1" si="863"/>
        <v>0</v>
      </c>
      <c r="EY433" s="4">
        <f t="shared" ca="1" si="863"/>
        <v>0</v>
      </c>
      <c r="EZ433" s="4">
        <f t="shared" ca="1" si="863"/>
        <v>0</v>
      </c>
      <c r="FA433" s="4">
        <f t="shared" ca="1" si="863"/>
        <v>0</v>
      </c>
      <c r="FB433" s="4">
        <f t="shared" ca="1" si="863"/>
        <v>0</v>
      </c>
      <c r="FC433" s="4">
        <f t="shared" ca="1" si="863"/>
        <v>0</v>
      </c>
      <c r="FD433" s="4">
        <f t="shared" ca="1" si="863"/>
        <v>0</v>
      </c>
      <c r="FE433" s="4">
        <f t="shared" ca="1" si="863"/>
        <v>0</v>
      </c>
      <c r="FF433" s="4">
        <f t="shared" ca="1" si="863"/>
        <v>0</v>
      </c>
      <c r="FG433" s="4">
        <f t="shared" ca="1" si="863"/>
        <v>0</v>
      </c>
      <c r="FH433" s="4">
        <f t="shared" ca="1" si="863"/>
        <v>0</v>
      </c>
      <c r="FI433" s="4">
        <f t="shared" ca="1" si="863"/>
        <v>0</v>
      </c>
      <c r="FJ433" s="4">
        <f t="shared" ca="1" si="863"/>
        <v>0</v>
      </c>
      <c r="FK433" s="4">
        <f t="shared" ca="1" si="863"/>
        <v>0</v>
      </c>
      <c r="FL433" s="4">
        <f t="shared" ca="1" si="863"/>
        <v>0</v>
      </c>
      <c r="FM433" s="4">
        <f t="shared" ca="1" si="863"/>
        <v>0</v>
      </c>
      <c r="FN433" s="4">
        <f t="shared" ca="1" si="863"/>
        <v>0</v>
      </c>
      <c r="FO433" s="4">
        <f t="shared" ca="1" si="863"/>
        <v>0</v>
      </c>
      <c r="FP433" s="4">
        <f t="shared" ca="1" si="863"/>
        <v>0</v>
      </c>
      <c r="FQ433" s="4">
        <f t="shared" ca="1" si="863"/>
        <v>0</v>
      </c>
      <c r="FR433" s="4">
        <f t="shared" ca="1" si="863"/>
        <v>0</v>
      </c>
      <c r="FS433" s="4">
        <f t="shared" ca="1" si="863"/>
        <v>0</v>
      </c>
      <c r="FT433" s="4">
        <f t="shared" ca="1" si="863"/>
        <v>0</v>
      </c>
      <c r="FU433" s="4">
        <f t="shared" ca="1" si="863"/>
        <v>0</v>
      </c>
      <c r="FV433" s="4">
        <f t="shared" ca="1" si="863"/>
        <v>0</v>
      </c>
      <c r="FW433" s="4">
        <f t="shared" ca="1" si="863"/>
        <v>0</v>
      </c>
      <c r="FX433" s="4">
        <f t="shared" ca="1" si="863"/>
        <v>0</v>
      </c>
      <c r="FY433" s="4">
        <f t="shared" ca="1" si="863"/>
        <v>0</v>
      </c>
      <c r="FZ433" s="4">
        <f t="shared" ca="1" si="863"/>
        <v>0</v>
      </c>
      <c r="GA433" s="4">
        <f t="shared" ca="1" si="863"/>
        <v>0</v>
      </c>
      <c r="GB433" s="4">
        <f t="shared" ca="1" si="863"/>
        <v>0</v>
      </c>
      <c r="GC433" s="4">
        <f t="shared" ca="1" si="863"/>
        <v>0</v>
      </c>
      <c r="GD433" s="4">
        <f t="shared" ca="1" si="863"/>
        <v>0</v>
      </c>
      <c r="GE433" s="4">
        <f t="shared" ca="1" si="863"/>
        <v>0</v>
      </c>
      <c r="GF433" s="4">
        <f t="shared" ca="1" si="863"/>
        <v>0</v>
      </c>
      <c r="GG433" s="4">
        <f t="shared" ca="1" si="863"/>
        <v>0</v>
      </c>
      <c r="GH433" s="4">
        <f t="shared" ca="1" si="863"/>
        <v>0</v>
      </c>
      <c r="GI433" s="4">
        <f t="shared" ca="1" si="863"/>
        <v>0</v>
      </c>
      <c r="GJ433" s="4">
        <f t="shared" ca="1" si="863"/>
        <v>0</v>
      </c>
      <c r="GK433" s="4">
        <f t="shared" ca="1" si="863"/>
        <v>0</v>
      </c>
      <c r="GL433" s="4">
        <f t="shared" ca="1" si="863"/>
        <v>0</v>
      </c>
      <c r="GM433" s="4">
        <f t="shared" ca="1" si="863"/>
        <v>0</v>
      </c>
      <c r="GN433" s="4">
        <f t="shared" ref="GN433:IV433" ca="1" si="864">MIN(GN421*GN395,GN382)</f>
        <v>0</v>
      </c>
      <c r="GO433" s="4">
        <f t="shared" ca="1" si="864"/>
        <v>0</v>
      </c>
      <c r="GP433" s="4">
        <f t="shared" ca="1" si="864"/>
        <v>0</v>
      </c>
      <c r="GQ433" s="4">
        <f t="shared" ca="1" si="864"/>
        <v>0</v>
      </c>
      <c r="GR433" s="4">
        <f t="shared" ca="1" si="864"/>
        <v>0</v>
      </c>
      <c r="GS433" s="4">
        <f t="shared" ca="1" si="864"/>
        <v>0</v>
      </c>
      <c r="GT433" s="4">
        <f t="shared" ca="1" si="864"/>
        <v>0</v>
      </c>
      <c r="GU433" s="4">
        <f t="shared" ca="1" si="864"/>
        <v>0</v>
      </c>
      <c r="GV433" s="4">
        <f t="shared" ca="1" si="864"/>
        <v>0</v>
      </c>
      <c r="GW433" s="4">
        <f t="shared" ca="1" si="864"/>
        <v>0</v>
      </c>
      <c r="GX433" s="4">
        <f t="shared" ca="1" si="864"/>
        <v>0</v>
      </c>
      <c r="GY433" s="4">
        <f t="shared" ca="1" si="864"/>
        <v>0</v>
      </c>
      <c r="GZ433" s="4">
        <f t="shared" ca="1" si="864"/>
        <v>0</v>
      </c>
      <c r="HA433" s="4">
        <f t="shared" ca="1" si="864"/>
        <v>0</v>
      </c>
      <c r="HB433" s="4">
        <f t="shared" ca="1" si="864"/>
        <v>0</v>
      </c>
      <c r="HC433" s="4">
        <f t="shared" ca="1" si="864"/>
        <v>0</v>
      </c>
      <c r="HD433" s="4">
        <f t="shared" ca="1" si="864"/>
        <v>0</v>
      </c>
      <c r="HE433" s="4">
        <f t="shared" ca="1" si="864"/>
        <v>0</v>
      </c>
      <c r="HF433" s="4">
        <f t="shared" ca="1" si="864"/>
        <v>0</v>
      </c>
      <c r="HG433" s="4">
        <f t="shared" ca="1" si="864"/>
        <v>0</v>
      </c>
      <c r="HH433" s="4">
        <f t="shared" ca="1" si="864"/>
        <v>0</v>
      </c>
      <c r="HI433" s="4">
        <f t="shared" ca="1" si="864"/>
        <v>0</v>
      </c>
      <c r="HJ433" s="4">
        <f t="shared" ca="1" si="864"/>
        <v>0</v>
      </c>
      <c r="HK433" s="4">
        <f t="shared" ca="1" si="864"/>
        <v>0</v>
      </c>
      <c r="HL433" s="4">
        <f t="shared" ca="1" si="864"/>
        <v>0</v>
      </c>
      <c r="HM433" s="4">
        <f t="shared" ca="1" si="864"/>
        <v>0</v>
      </c>
      <c r="HN433" s="4">
        <f t="shared" ca="1" si="864"/>
        <v>0</v>
      </c>
      <c r="HO433" s="4">
        <f t="shared" ca="1" si="864"/>
        <v>0</v>
      </c>
      <c r="HP433" s="4">
        <f t="shared" ca="1" si="864"/>
        <v>0</v>
      </c>
      <c r="HQ433" s="4">
        <f t="shared" ca="1" si="864"/>
        <v>0</v>
      </c>
      <c r="HR433" s="4">
        <f t="shared" ca="1" si="864"/>
        <v>0</v>
      </c>
      <c r="HS433" s="4">
        <f t="shared" ca="1" si="864"/>
        <v>0</v>
      </c>
      <c r="HT433" s="4">
        <f t="shared" ca="1" si="864"/>
        <v>0</v>
      </c>
      <c r="HU433" s="4">
        <f t="shared" ca="1" si="864"/>
        <v>0</v>
      </c>
      <c r="HV433" s="4">
        <f t="shared" ca="1" si="864"/>
        <v>0</v>
      </c>
      <c r="HW433" s="4">
        <f t="shared" ca="1" si="864"/>
        <v>0</v>
      </c>
      <c r="HX433" s="4">
        <f t="shared" ca="1" si="864"/>
        <v>0</v>
      </c>
      <c r="HY433" s="4">
        <f t="shared" ca="1" si="864"/>
        <v>0</v>
      </c>
      <c r="HZ433" s="4">
        <f t="shared" ca="1" si="864"/>
        <v>0</v>
      </c>
      <c r="IA433" s="4">
        <f t="shared" ca="1" si="864"/>
        <v>0</v>
      </c>
      <c r="IB433" s="4">
        <f t="shared" ca="1" si="864"/>
        <v>0</v>
      </c>
      <c r="IC433" s="4">
        <f t="shared" ca="1" si="864"/>
        <v>0</v>
      </c>
      <c r="ID433" s="4">
        <f t="shared" ca="1" si="864"/>
        <v>0</v>
      </c>
      <c r="IE433" s="4">
        <f t="shared" ca="1" si="864"/>
        <v>0</v>
      </c>
      <c r="IF433" s="4">
        <f t="shared" ca="1" si="864"/>
        <v>0</v>
      </c>
      <c r="IG433" s="4">
        <f t="shared" ca="1" si="864"/>
        <v>0</v>
      </c>
      <c r="IH433" s="4">
        <f t="shared" ca="1" si="864"/>
        <v>0</v>
      </c>
      <c r="II433" s="4">
        <f t="shared" ca="1" si="864"/>
        <v>0</v>
      </c>
      <c r="IJ433" s="4">
        <f t="shared" ca="1" si="864"/>
        <v>0</v>
      </c>
      <c r="IK433" s="4">
        <f t="shared" ca="1" si="864"/>
        <v>0</v>
      </c>
      <c r="IL433" s="4">
        <f t="shared" ca="1" si="864"/>
        <v>0</v>
      </c>
      <c r="IM433" s="4">
        <f t="shared" ca="1" si="864"/>
        <v>0</v>
      </c>
      <c r="IN433" s="4">
        <f t="shared" ca="1" si="864"/>
        <v>0</v>
      </c>
      <c r="IO433" s="4">
        <f t="shared" ca="1" si="864"/>
        <v>0</v>
      </c>
      <c r="IP433" s="4">
        <f t="shared" ca="1" si="864"/>
        <v>0</v>
      </c>
      <c r="IQ433" s="4">
        <f t="shared" ca="1" si="864"/>
        <v>0</v>
      </c>
      <c r="IR433" s="4">
        <f t="shared" ca="1" si="864"/>
        <v>0</v>
      </c>
      <c r="IS433" s="4">
        <f t="shared" ca="1" si="864"/>
        <v>0</v>
      </c>
      <c r="IT433" s="4">
        <f t="shared" ca="1" si="864"/>
        <v>0</v>
      </c>
      <c r="IU433" s="4">
        <f t="shared" ca="1" si="864"/>
        <v>0</v>
      </c>
      <c r="IV433" s="4">
        <f t="shared" ca="1" si="864"/>
        <v>0</v>
      </c>
    </row>
    <row r="434" spans="1:256" x14ac:dyDescent="0.15">
      <c r="A434" s="24" t="s">
        <v>179</v>
      </c>
      <c r="B434" s="2" t="s">
        <v>27</v>
      </c>
      <c r="C434" s="4">
        <v>0</v>
      </c>
      <c r="D434" s="4">
        <f t="shared" ref="D434:BO434" ca="1" si="865">MIN(D422*D396,D383)</f>
        <v>0</v>
      </c>
      <c r="E434" s="4">
        <f t="shared" ca="1" si="865"/>
        <v>0</v>
      </c>
      <c r="F434" s="4">
        <f t="shared" ca="1" si="865"/>
        <v>0</v>
      </c>
      <c r="G434" s="4">
        <f t="shared" ca="1" si="865"/>
        <v>0</v>
      </c>
      <c r="H434" s="4">
        <f t="shared" ca="1" si="865"/>
        <v>0</v>
      </c>
      <c r="I434" s="4">
        <f t="shared" ca="1" si="865"/>
        <v>0</v>
      </c>
      <c r="J434" s="4">
        <f t="shared" ca="1" si="865"/>
        <v>0</v>
      </c>
      <c r="K434" s="4">
        <f t="shared" ca="1" si="865"/>
        <v>0</v>
      </c>
      <c r="L434" s="4">
        <f t="shared" ca="1" si="865"/>
        <v>0</v>
      </c>
      <c r="M434" s="4">
        <f t="shared" ca="1" si="865"/>
        <v>0</v>
      </c>
      <c r="N434" s="4">
        <f t="shared" ca="1" si="865"/>
        <v>0</v>
      </c>
      <c r="O434" s="4">
        <f t="shared" ca="1" si="865"/>
        <v>0</v>
      </c>
      <c r="P434" s="4">
        <f t="shared" ca="1" si="865"/>
        <v>0</v>
      </c>
      <c r="Q434" s="4">
        <f t="shared" ca="1" si="865"/>
        <v>0</v>
      </c>
      <c r="R434" s="4">
        <f t="shared" ca="1" si="865"/>
        <v>0</v>
      </c>
      <c r="S434" s="4">
        <f t="shared" ca="1" si="865"/>
        <v>0</v>
      </c>
      <c r="T434" s="4">
        <f t="shared" ca="1" si="865"/>
        <v>0</v>
      </c>
      <c r="U434" s="4">
        <f t="shared" ca="1" si="865"/>
        <v>0</v>
      </c>
      <c r="V434" s="4">
        <f t="shared" ca="1" si="865"/>
        <v>0</v>
      </c>
      <c r="W434" s="4">
        <f t="shared" ca="1" si="865"/>
        <v>0</v>
      </c>
      <c r="X434" s="4">
        <f t="shared" ca="1" si="865"/>
        <v>0</v>
      </c>
      <c r="Y434" s="4">
        <f t="shared" ca="1" si="865"/>
        <v>0</v>
      </c>
      <c r="Z434" s="4">
        <f t="shared" ca="1" si="865"/>
        <v>0</v>
      </c>
      <c r="AA434" s="4">
        <f t="shared" ca="1" si="865"/>
        <v>0</v>
      </c>
      <c r="AB434" s="4">
        <f t="shared" ca="1" si="865"/>
        <v>0</v>
      </c>
      <c r="AC434" s="4">
        <f t="shared" ca="1" si="865"/>
        <v>0</v>
      </c>
      <c r="AD434" s="4">
        <f t="shared" ca="1" si="865"/>
        <v>0</v>
      </c>
      <c r="AE434" s="4">
        <f t="shared" ca="1" si="865"/>
        <v>0</v>
      </c>
      <c r="AF434" s="4">
        <f t="shared" ca="1" si="865"/>
        <v>0</v>
      </c>
      <c r="AG434" s="4">
        <f t="shared" ca="1" si="865"/>
        <v>0</v>
      </c>
      <c r="AH434" s="4">
        <f t="shared" ca="1" si="865"/>
        <v>0</v>
      </c>
      <c r="AI434" s="4">
        <f t="shared" ca="1" si="865"/>
        <v>0</v>
      </c>
      <c r="AJ434" s="4">
        <f t="shared" ca="1" si="865"/>
        <v>0</v>
      </c>
      <c r="AK434" s="4">
        <f t="shared" ca="1" si="865"/>
        <v>0</v>
      </c>
      <c r="AL434" s="4">
        <f t="shared" ca="1" si="865"/>
        <v>0</v>
      </c>
      <c r="AM434" s="4">
        <f t="shared" ca="1" si="865"/>
        <v>0</v>
      </c>
      <c r="AN434" s="4">
        <f t="shared" ca="1" si="865"/>
        <v>0</v>
      </c>
      <c r="AO434" s="4">
        <f t="shared" ca="1" si="865"/>
        <v>0</v>
      </c>
      <c r="AP434" s="4">
        <f t="shared" ca="1" si="865"/>
        <v>0</v>
      </c>
      <c r="AQ434" s="4">
        <f t="shared" ca="1" si="865"/>
        <v>0</v>
      </c>
      <c r="AR434" s="4">
        <f t="shared" ca="1" si="865"/>
        <v>0</v>
      </c>
      <c r="AS434" s="4">
        <f t="shared" ca="1" si="865"/>
        <v>0</v>
      </c>
      <c r="AT434" s="4">
        <f t="shared" ca="1" si="865"/>
        <v>0</v>
      </c>
      <c r="AU434" s="4">
        <f t="shared" ca="1" si="865"/>
        <v>0</v>
      </c>
      <c r="AV434" s="4">
        <f t="shared" ca="1" si="865"/>
        <v>0</v>
      </c>
      <c r="AW434" s="4">
        <f t="shared" ca="1" si="865"/>
        <v>0</v>
      </c>
      <c r="AX434" s="4">
        <f t="shared" ca="1" si="865"/>
        <v>0</v>
      </c>
      <c r="AY434" s="4">
        <f t="shared" ca="1" si="865"/>
        <v>0</v>
      </c>
      <c r="AZ434" s="4">
        <f t="shared" ca="1" si="865"/>
        <v>0</v>
      </c>
      <c r="BA434" s="4">
        <f t="shared" ca="1" si="865"/>
        <v>0</v>
      </c>
      <c r="BB434" s="4">
        <f t="shared" ca="1" si="865"/>
        <v>0</v>
      </c>
      <c r="BC434" s="4">
        <f t="shared" ca="1" si="865"/>
        <v>0</v>
      </c>
      <c r="BD434" s="4">
        <f t="shared" ca="1" si="865"/>
        <v>0</v>
      </c>
      <c r="BE434" s="4">
        <f t="shared" ca="1" si="865"/>
        <v>0</v>
      </c>
      <c r="BF434" s="4">
        <f t="shared" ca="1" si="865"/>
        <v>0</v>
      </c>
      <c r="BG434" s="4">
        <f t="shared" ca="1" si="865"/>
        <v>0</v>
      </c>
      <c r="BH434" s="4">
        <f t="shared" ca="1" si="865"/>
        <v>0</v>
      </c>
      <c r="BI434" s="4">
        <f t="shared" ca="1" si="865"/>
        <v>0</v>
      </c>
      <c r="BJ434" s="4">
        <f t="shared" ca="1" si="865"/>
        <v>0</v>
      </c>
      <c r="BK434" s="4">
        <f t="shared" ca="1" si="865"/>
        <v>0</v>
      </c>
      <c r="BL434" s="4">
        <f t="shared" ca="1" si="865"/>
        <v>0</v>
      </c>
      <c r="BM434" s="4">
        <f t="shared" ca="1" si="865"/>
        <v>0</v>
      </c>
      <c r="BN434" s="4">
        <f t="shared" ca="1" si="865"/>
        <v>0</v>
      </c>
      <c r="BO434" s="4">
        <f t="shared" ca="1" si="865"/>
        <v>0</v>
      </c>
      <c r="BP434" s="4">
        <f t="shared" ref="BP434:EA434" ca="1" si="866">MIN(BP422*BP396,BP383)</f>
        <v>0</v>
      </c>
      <c r="BQ434" s="4">
        <f t="shared" ca="1" si="866"/>
        <v>0</v>
      </c>
      <c r="BR434" s="4">
        <f t="shared" ca="1" si="866"/>
        <v>0</v>
      </c>
      <c r="BS434" s="4">
        <f t="shared" ca="1" si="866"/>
        <v>0</v>
      </c>
      <c r="BT434" s="4">
        <f t="shared" ca="1" si="866"/>
        <v>0</v>
      </c>
      <c r="BU434" s="4">
        <f t="shared" ca="1" si="866"/>
        <v>0</v>
      </c>
      <c r="BV434" s="4">
        <f t="shared" ca="1" si="866"/>
        <v>0</v>
      </c>
      <c r="BW434" s="4">
        <f t="shared" ca="1" si="866"/>
        <v>0</v>
      </c>
      <c r="BX434" s="4">
        <f t="shared" ca="1" si="866"/>
        <v>0</v>
      </c>
      <c r="BY434" s="4">
        <f t="shared" ca="1" si="866"/>
        <v>0</v>
      </c>
      <c r="BZ434" s="4">
        <f t="shared" ca="1" si="866"/>
        <v>0</v>
      </c>
      <c r="CA434" s="4">
        <f t="shared" ca="1" si="866"/>
        <v>0</v>
      </c>
      <c r="CB434" s="4">
        <f t="shared" ca="1" si="866"/>
        <v>0</v>
      </c>
      <c r="CC434" s="4">
        <f t="shared" ca="1" si="866"/>
        <v>0</v>
      </c>
      <c r="CD434" s="4">
        <f t="shared" ca="1" si="866"/>
        <v>0</v>
      </c>
      <c r="CE434" s="4">
        <f t="shared" ca="1" si="866"/>
        <v>0</v>
      </c>
      <c r="CF434" s="4">
        <f t="shared" ca="1" si="866"/>
        <v>0</v>
      </c>
      <c r="CG434" s="4">
        <f t="shared" ca="1" si="866"/>
        <v>0</v>
      </c>
      <c r="CH434" s="4">
        <f t="shared" ca="1" si="866"/>
        <v>0</v>
      </c>
      <c r="CI434" s="4">
        <f t="shared" ca="1" si="866"/>
        <v>0</v>
      </c>
      <c r="CJ434" s="4">
        <f t="shared" ca="1" si="866"/>
        <v>0</v>
      </c>
      <c r="CK434" s="4">
        <f t="shared" ca="1" si="866"/>
        <v>0</v>
      </c>
      <c r="CL434" s="4">
        <f t="shared" ca="1" si="866"/>
        <v>0</v>
      </c>
      <c r="CM434" s="4">
        <f t="shared" ca="1" si="866"/>
        <v>0</v>
      </c>
      <c r="CN434" s="4">
        <f t="shared" ca="1" si="866"/>
        <v>0</v>
      </c>
      <c r="CO434" s="4">
        <f t="shared" ca="1" si="866"/>
        <v>0</v>
      </c>
      <c r="CP434" s="4">
        <f t="shared" ca="1" si="866"/>
        <v>0</v>
      </c>
      <c r="CQ434" s="4">
        <f t="shared" ca="1" si="866"/>
        <v>0</v>
      </c>
      <c r="CR434" s="4">
        <f t="shared" ca="1" si="866"/>
        <v>0</v>
      </c>
      <c r="CS434" s="4">
        <f t="shared" ca="1" si="866"/>
        <v>0</v>
      </c>
      <c r="CT434" s="4">
        <f t="shared" ca="1" si="866"/>
        <v>0</v>
      </c>
      <c r="CU434" s="4">
        <f t="shared" ca="1" si="866"/>
        <v>0</v>
      </c>
      <c r="CV434" s="4">
        <f t="shared" ca="1" si="866"/>
        <v>0</v>
      </c>
      <c r="CW434" s="4">
        <f t="shared" ca="1" si="866"/>
        <v>0</v>
      </c>
      <c r="CX434" s="4">
        <f t="shared" ca="1" si="866"/>
        <v>0</v>
      </c>
      <c r="CY434" s="4">
        <f t="shared" ca="1" si="866"/>
        <v>0</v>
      </c>
      <c r="CZ434" s="4">
        <f t="shared" ca="1" si="866"/>
        <v>0</v>
      </c>
      <c r="DA434" s="4">
        <f t="shared" ca="1" si="866"/>
        <v>0</v>
      </c>
      <c r="DB434" s="4">
        <f t="shared" ca="1" si="866"/>
        <v>0</v>
      </c>
      <c r="DC434" s="4">
        <f t="shared" ca="1" si="866"/>
        <v>0</v>
      </c>
      <c r="DD434" s="4">
        <f t="shared" ca="1" si="866"/>
        <v>0</v>
      </c>
      <c r="DE434" s="4">
        <f t="shared" ca="1" si="866"/>
        <v>0</v>
      </c>
      <c r="DF434" s="4">
        <f t="shared" ca="1" si="866"/>
        <v>0</v>
      </c>
      <c r="DG434" s="4">
        <f t="shared" ca="1" si="866"/>
        <v>0</v>
      </c>
      <c r="DH434" s="4">
        <f t="shared" ca="1" si="866"/>
        <v>0</v>
      </c>
      <c r="DI434" s="4">
        <f t="shared" ca="1" si="866"/>
        <v>0</v>
      </c>
      <c r="DJ434" s="4">
        <f t="shared" ca="1" si="866"/>
        <v>0</v>
      </c>
      <c r="DK434" s="4">
        <f t="shared" ca="1" si="866"/>
        <v>0</v>
      </c>
      <c r="DL434" s="4">
        <f t="shared" ca="1" si="866"/>
        <v>0</v>
      </c>
      <c r="DM434" s="4">
        <f t="shared" ca="1" si="866"/>
        <v>0</v>
      </c>
      <c r="DN434" s="4">
        <f t="shared" ca="1" si="866"/>
        <v>0</v>
      </c>
      <c r="DO434" s="4">
        <f t="shared" ca="1" si="866"/>
        <v>0</v>
      </c>
      <c r="DP434" s="4">
        <f t="shared" ca="1" si="866"/>
        <v>0</v>
      </c>
      <c r="DQ434" s="4">
        <f t="shared" ca="1" si="866"/>
        <v>0</v>
      </c>
      <c r="DR434" s="4">
        <f t="shared" ca="1" si="866"/>
        <v>0</v>
      </c>
      <c r="DS434" s="4">
        <f t="shared" ca="1" si="866"/>
        <v>0</v>
      </c>
      <c r="DT434" s="4">
        <f t="shared" ca="1" si="866"/>
        <v>0</v>
      </c>
      <c r="DU434" s="4">
        <f t="shared" ca="1" si="866"/>
        <v>0</v>
      </c>
      <c r="DV434" s="4">
        <f t="shared" ca="1" si="866"/>
        <v>0</v>
      </c>
      <c r="DW434" s="4">
        <f t="shared" ca="1" si="866"/>
        <v>0</v>
      </c>
      <c r="DX434" s="4">
        <f t="shared" ca="1" si="866"/>
        <v>0</v>
      </c>
      <c r="DY434" s="4">
        <f t="shared" ca="1" si="866"/>
        <v>0</v>
      </c>
      <c r="DZ434" s="4">
        <f t="shared" ca="1" si="866"/>
        <v>0</v>
      </c>
      <c r="EA434" s="4">
        <f t="shared" ca="1" si="866"/>
        <v>0</v>
      </c>
      <c r="EB434" s="4">
        <f t="shared" ref="EB434:GM434" ca="1" si="867">MIN(EB422*EB396,EB383)</f>
        <v>0</v>
      </c>
      <c r="EC434" s="4">
        <f t="shared" ca="1" si="867"/>
        <v>0</v>
      </c>
      <c r="ED434" s="4">
        <f t="shared" ca="1" si="867"/>
        <v>0</v>
      </c>
      <c r="EE434" s="4">
        <f t="shared" ca="1" si="867"/>
        <v>0</v>
      </c>
      <c r="EF434" s="4">
        <f t="shared" ca="1" si="867"/>
        <v>0</v>
      </c>
      <c r="EG434" s="4">
        <f t="shared" ca="1" si="867"/>
        <v>0</v>
      </c>
      <c r="EH434" s="4">
        <f t="shared" ca="1" si="867"/>
        <v>0</v>
      </c>
      <c r="EI434" s="4">
        <f t="shared" ca="1" si="867"/>
        <v>0</v>
      </c>
      <c r="EJ434" s="4">
        <f t="shared" ca="1" si="867"/>
        <v>0</v>
      </c>
      <c r="EK434" s="4">
        <f t="shared" ca="1" si="867"/>
        <v>0</v>
      </c>
      <c r="EL434" s="4">
        <f t="shared" ca="1" si="867"/>
        <v>0</v>
      </c>
      <c r="EM434" s="4">
        <f t="shared" ca="1" si="867"/>
        <v>0</v>
      </c>
      <c r="EN434" s="4">
        <f t="shared" ca="1" si="867"/>
        <v>0</v>
      </c>
      <c r="EO434" s="4">
        <f t="shared" ca="1" si="867"/>
        <v>0</v>
      </c>
      <c r="EP434" s="4">
        <f t="shared" ca="1" si="867"/>
        <v>0</v>
      </c>
      <c r="EQ434" s="4">
        <f t="shared" ca="1" si="867"/>
        <v>0</v>
      </c>
      <c r="ER434" s="4">
        <f t="shared" ca="1" si="867"/>
        <v>0</v>
      </c>
      <c r="ES434" s="4">
        <f t="shared" ca="1" si="867"/>
        <v>0</v>
      </c>
      <c r="ET434" s="4">
        <f t="shared" ca="1" si="867"/>
        <v>0</v>
      </c>
      <c r="EU434" s="4">
        <f t="shared" ca="1" si="867"/>
        <v>0</v>
      </c>
      <c r="EV434" s="4">
        <f t="shared" ca="1" si="867"/>
        <v>0</v>
      </c>
      <c r="EW434" s="4">
        <f t="shared" ca="1" si="867"/>
        <v>0</v>
      </c>
      <c r="EX434" s="4">
        <f t="shared" ca="1" si="867"/>
        <v>0</v>
      </c>
      <c r="EY434" s="4">
        <f t="shared" ca="1" si="867"/>
        <v>0</v>
      </c>
      <c r="EZ434" s="4">
        <f t="shared" ca="1" si="867"/>
        <v>0</v>
      </c>
      <c r="FA434" s="4">
        <f t="shared" ca="1" si="867"/>
        <v>0</v>
      </c>
      <c r="FB434" s="4">
        <f t="shared" ca="1" si="867"/>
        <v>0</v>
      </c>
      <c r="FC434" s="4">
        <f t="shared" ca="1" si="867"/>
        <v>0</v>
      </c>
      <c r="FD434" s="4">
        <f t="shared" ca="1" si="867"/>
        <v>0</v>
      </c>
      <c r="FE434" s="4">
        <f t="shared" ca="1" si="867"/>
        <v>0</v>
      </c>
      <c r="FF434" s="4">
        <f t="shared" ca="1" si="867"/>
        <v>0</v>
      </c>
      <c r="FG434" s="4">
        <f t="shared" ca="1" si="867"/>
        <v>0</v>
      </c>
      <c r="FH434" s="4">
        <f t="shared" ca="1" si="867"/>
        <v>0</v>
      </c>
      <c r="FI434" s="4">
        <f t="shared" ca="1" si="867"/>
        <v>0</v>
      </c>
      <c r="FJ434" s="4">
        <f t="shared" ca="1" si="867"/>
        <v>0</v>
      </c>
      <c r="FK434" s="4">
        <f t="shared" ca="1" si="867"/>
        <v>0</v>
      </c>
      <c r="FL434" s="4">
        <f t="shared" ca="1" si="867"/>
        <v>0</v>
      </c>
      <c r="FM434" s="4">
        <f t="shared" ca="1" si="867"/>
        <v>0</v>
      </c>
      <c r="FN434" s="4">
        <f t="shared" ca="1" si="867"/>
        <v>0</v>
      </c>
      <c r="FO434" s="4">
        <f t="shared" ca="1" si="867"/>
        <v>0</v>
      </c>
      <c r="FP434" s="4">
        <f t="shared" ca="1" si="867"/>
        <v>0</v>
      </c>
      <c r="FQ434" s="4">
        <f t="shared" ca="1" si="867"/>
        <v>0</v>
      </c>
      <c r="FR434" s="4">
        <f t="shared" ca="1" si="867"/>
        <v>0</v>
      </c>
      <c r="FS434" s="4">
        <f t="shared" ca="1" si="867"/>
        <v>0</v>
      </c>
      <c r="FT434" s="4">
        <f t="shared" ca="1" si="867"/>
        <v>0</v>
      </c>
      <c r="FU434" s="4">
        <f t="shared" ca="1" si="867"/>
        <v>0</v>
      </c>
      <c r="FV434" s="4">
        <f t="shared" ca="1" si="867"/>
        <v>0</v>
      </c>
      <c r="FW434" s="4">
        <f t="shared" ca="1" si="867"/>
        <v>0</v>
      </c>
      <c r="FX434" s="4">
        <f t="shared" ca="1" si="867"/>
        <v>0</v>
      </c>
      <c r="FY434" s="4">
        <f t="shared" ca="1" si="867"/>
        <v>0</v>
      </c>
      <c r="FZ434" s="4">
        <f t="shared" ca="1" si="867"/>
        <v>0</v>
      </c>
      <c r="GA434" s="4">
        <f t="shared" ca="1" si="867"/>
        <v>0</v>
      </c>
      <c r="GB434" s="4">
        <f t="shared" ca="1" si="867"/>
        <v>0</v>
      </c>
      <c r="GC434" s="4">
        <f t="shared" ca="1" si="867"/>
        <v>0</v>
      </c>
      <c r="GD434" s="4">
        <f t="shared" ca="1" si="867"/>
        <v>0</v>
      </c>
      <c r="GE434" s="4">
        <f t="shared" ca="1" si="867"/>
        <v>0</v>
      </c>
      <c r="GF434" s="4">
        <f t="shared" ca="1" si="867"/>
        <v>0</v>
      </c>
      <c r="GG434" s="4">
        <f t="shared" ca="1" si="867"/>
        <v>0</v>
      </c>
      <c r="GH434" s="4">
        <f t="shared" ca="1" si="867"/>
        <v>0</v>
      </c>
      <c r="GI434" s="4">
        <f t="shared" ca="1" si="867"/>
        <v>0</v>
      </c>
      <c r="GJ434" s="4">
        <f t="shared" ca="1" si="867"/>
        <v>0</v>
      </c>
      <c r="GK434" s="4">
        <f t="shared" ca="1" si="867"/>
        <v>0</v>
      </c>
      <c r="GL434" s="4">
        <f t="shared" ca="1" si="867"/>
        <v>0</v>
      </c>
      <c r="GM434" s="4">
        <f t="shared" ca="1" si="867"/>
        <v>0</v>
      </c>
      <c r="GN434" s="4">
        <f t="shared" ref="GN434:IV434" ca="1" si="868">MIN(GN422*GN396,GN383)</f>
        <v>0</v>
      </c>
      <c r="GO434" s="4">
        <f t="shared" ca="1" si="868"/>
        <v>0</v>
      </c>
      <c r="GP434" s="4">
        <f t="shared" ca="1" si="868"/>
        <v>0</v>
      </c>
      <c r="GQ434" s="4">
        <f t="shared" ca="1" si="868"/>
        <v>0</v>
      </c>
      <c r="GR434" s="4">
        <f t="shared" ca="1" si="868"/>
        <v>0</v>
      </c>
      <c r="GS434" s="4">
        <f t="shared" ca="1" si="868"/>
        <v>0</v>
      </c>
      <c r="GT434" s="4">
        <f t="shared" ca="1" si="868"/>
        <v>0</v>
      </c>
      <c r="GU434" s="4">
        <f t="shared" ca="1" si="868"/>
        <v>0</v>
      </c>
      <c r="GV434" s="4">
        <f t="shared" ca="1" si="868"/>
        <v>0</v>
      </c>
      <c r="GW434" s="4">
        <f t="shared" ca="1" si="868"/>
        <v>0</v>
      </c>
      <c r="GX434" s="4">
        <f t="shared" ca="1" si="868"/>
        <v>0</v>
      </c>
      <c r="GY434" s="4">
        <f t="shared" ca="1" si="868"/>
        <v>0</v>
      </c>
      <c r="GZ434" s="4">
        <f t="shared" ca="1" si="868"/>
        <v>0</v>
      </c>
      <c r="HA434" s="4">
        <f t="shared" ca="1" si="868"/>
        <v>0</v>
      </c>
      <c r="HB434" s="4">
        <f t="shared" ca="1" si="868"/>
        <v>0</v>
      </c>
      <c r="HC434" s="4">
        <f t="shared" ca="1" si="868"/>
        <v>0</v>
      </c>
      <c r="HD434" s="4">
        <f t="shared" ca="1" si="868"/>
        <v>0</v>
      </c>
      <c r="HE434" s="4">
        <f t="shared" ca="1" si="868"/>
        <v>0</v>
      </c>
      <c r="HF434" s="4">
        <f t="shared" ca="1" si="868"/>
        <v>0</v>
      </c>
      <c r="HG434" s="4">
        <f t="shared" ca="1" si="868"/>
        <v>0</v>
      </c>
      <c r="HH434" s="4">
        <f t="shared" ca="1" si="868"/>
        <v>0</v>
      </c>
      <c r="HI434" s="4">
        <f t="shared" ca="1" si="868"/>
        <v>0</v>
      </c>
      <c r="HJ434" s="4">
        <f t="shared" ca="1" si="868"/>
        <v>0</v>
      </c>
      <c r="HK434" s="4">
        <f t="shared" ca="1" si="868"/>
        <v>0</v>
      </c>
      <c r="HL434" s="4">
        <f t="shared" ca="1" si="868"/>
        <v>0</v>
      </c>
      <c r="HM434" s="4">
        <f t="shared" ca="1" si="868"/>
        <v>0</v>
      </c>
      <c r="HN434" s="4">
        <f t="shared" ca="1" si="868"/>
        <v>0</v>
      </c>
      <c r="HO434" s="4">
        <f t="shared" ca="1" si="868"/>
        <v>0</v>
      </c>
      <c r="HP434" s="4">
        <f t="shared" ca="1" si="868"/>
        <v>0</v>
      </c>
      <c r="HQ434" s="4">
        <f t="shared" ca="1" si="868"/>
        <v>0</v>
      </c>
      <c r="HR434" s="4">
        <f t="shared" ca="1" si="868"/>
        <v>0</v>
      </c>
      <c r="HS434" s="4">
        <f t="shared" ca="1" si="868"/>
        <v>0</v>
      </c>
      <c r="HT434" s="4">
        <f t="shared" ca="1" si="868"/>
        <v>0</v>
      </c>
      <c r="HU434" s="4">
        <f t="shared" ca="1" si="868"/>
        <v>0</v>
      </c>
      <c r="HV434" s="4">
        <f t="shared" ca="1" si="868"/>
        <v>0</v>
      </c>
      <c r="HW434" s="4">
        <f t="shared" ca="1" si="868"/>
        <v>0</v>
      </c>
      <c r="HX434" s="4">
        <f t="shared" ca="1" si="868"/>
        <v>0</v>
      </c>
      <c r="HY434" s="4">
        <f t="shared" ca="1" si="868"/>
        <v>0</v>
      </c>
      <c r="HZ434" s="4">
        <f t="shared" ca="1" si="868"/>
        <v>0</v>
      </c>
      <c r="IA434" s="4">
        <f t="shared" ca="1" si="868"/>
        <v>0</v>
      </c>
      <c r="IB434" s="4">
        <f t="shared" ca="1" si="868"/>
        <v>0</v>
      </c>
      <c r="IC434" s="4">
        <f t="shared" ca="1" si="868"/>
        <v>0</v>
      </c>
      <c r="ID434" s="4">
        <f t="shared" ca="1" si="868"/>
        <v>0</v>
      </c>
      <c r="IE434" s="4">
        <f t="shared" ca="1" si="868"/>
        <v>0</v>
      </c>
      <c r="IF434" s="4">
        <f t="shared" ca="1" si="868"/>
        <v>0</v>
      </c>
      <c r="IG434" s="4">
        <f t="shared" ca="1" si="868"/>
        <v>0</v>
      </c>
      <c r="IH434" s="4">
        <f t="shared" ca="1" si="868"/>
        <v>0</v>
      </c>
      <c r="II434" s="4">
        <f t="shared" ca="1" si="868"/>
        <v>0</v>
      </c>
      <c r="IJ434" s="4">
        <f t="shared" ca="1" si="868"/>
        <v>0</v>
      </c>
      <c r="IK434" s="4">
        <f t="shared" ca="1" si="868"/>
        <v>0</v>
      </c>
      <c r="IL434" s="4">
        <f t="shared" ca="1" si="868"/>
        <v>0</v>
      </c>
      <c r="IM434" s="4">
        <f t="shared" ca="1" si="868"/>
        <v>0</v>
      </c>
      <c r="IN434" s="4">
        <f t="shared" ca="1" si="868"/>
        <v>0</v>
      </c>
      <c r="IO434" s="4">
        <f t="shared" ca="1" si="868"/>
        <v>0</v>
      </c>
      <c r="IP434" s="4">
        <f t="shared" ca="1" si="868"/>
        <v>0</v>
      </c>
      <c r="IQ434" s="4">
        <f t="shared" ca="1" si="868"/>
        <v>0</v>
      </c>
      <c r="IR434" s="4">
        <f t="shared" ca="1" si="868"/>
        <v>0</v>
      </c>
      <c r="IS434" s="4">
        <f t="shared" ca="1" si="868"/>
        <v>0</v>
      </c>
      <c r="IT434" s="4">
        <f t="shared" ca="1" si="868"/>
        <v>0</v>
      </c>
      <c r="IU434" s="4">
        <f t="shared" ca="1" si="868"/>
        <v>0</v>
      </c>
      <c r="IV434" s="4">
        <f t="shared" ca="1" si="868"/>
        <v>0</v>
      </c>
    </row>
    <row r="435" spans="1:256" x14ac:dyDescent="0.15">
      <c r="A435" s="24" t="s">
        <v>180</v>
      </c>
      <c r="B435" s="2" t="s">
        <v>27</v>
      </c>
      <c r="C435" s="4">
        <v>0</v>
      </c>
      <c r="D435" s="4">
        <f t="shared" ref="D435:BO435" ca="1" si="869">MIN(D423*D397,D384)</f>
        <v>0</v>
      </c>
      <c r="E435" s="4">
        <f t="shared" ca="1" si="869"/>
        <v>0</v>
      </c>
      <c r="F435" s="4">
        <f t="shared" ca="1" si="869"/>
        <v>0</v>
      </c>
      <c r="G435" s="4">
        <f t="shared" ca="1" si="869"/>
        <v>0</v>
      </c>
      <c r="H435" s="4">
        <f t="shared" ca="1" si="869"/>
        <v>0</v>
      </c>
      <c r="I435" s="4">
        <f t="shared" ca="1" si="869"/>
        <v>0</v>
      </c>
      <c r="J435" s="4">
        <f t="shared" ca="1" si="869"/>
        <v>0</v>
      </c>
      <c r="K435" s="4">
        <f t="shared" ca="1" si="869"/>
        <v>0</v>
      </c>
      <c r="L435" s="4">
        <f t="shared" ca="1" si="869"/>
        <v>0</v>
      </c>
      <c r="M435" s="4">
        <f t="shared" ca="1" si="869"/>
        <v>0</v>
      </c>
      <c r="N435" s="4">
        <f t="shared" ca="1" si="869"/>
        <v>0</v>
      </c>
      <c r="O435" s="4">
        <f t="shared" ca="1" si="869"/>
        <v>0</v>
      </c>
      <c r="P435" s="4">
        <f t="shared" ca="1" si="869"/>
        <v>0</v>
      </c>
      <c r="Q435" s="4">
        <f t="shared" ca="1" si="869"/>
        <v>0</v>
      </c>
      <c r="R435" s="4">
        <f t="shared" ca="1" si="869"/>
        <v>0</v>
      </c>
      <c r="S435" s="4">
        <f t="shared" ca="1" si="869"/>
        <v>0</v>
      </c>
      <c r="T435" s="4">
        <f t="shared" ca="1" si="869"/>
        <v>0</v>
      </c>
      <c r="U435" s="4">
        <f t="shared" ca="1" si="869"/>
        <v>0</v>
      </c>
      <c r="V435" s="4">
        <f t="shared" ca="1" si="869"/>
        <v>0</v>
      </c>
      <c r="W435" s="4">
        <f t="shared" ca="1" si="869"/>
        <v>0</v>
      </c>
      <c r="X435" s="4">
        <f t="shared" ca="1" si="869"/>
        <v>0</v>
      </c>
      <c r="Y435" s="4">
        <f t="shared" ca="1" si="869"/>
        <v>0</v>
      </c>
      <c r="Z435" s="4">
        <f t="shared" ca="1" si="869"/>
        <v>0</v>
      </c>
      <c r="AA435" s="4">
        <f t="shared" ca="1" si="869"/>
        <v>0</v>
      </c>
      <c r="AB435" s="4">
        <f t="shared" ca="1" si="869"/>
        <v>0</v>
      </c>
      <c r="AC435" s="4">
        <f t="shared" ca="1" si="869"/>
        <v>0</v>
      </c>
      <c r="AD435" s="4">
        <f t="shared" ca="1" si="869"/>
        <v>0</v>
      </c>
      <c r="AE435" s="4">
        <f t="shared" ca="1" si="869"/>
        <v>0</v>
      </c>
      <c r="AF435" s="4">
        <f t="shared" ca="1" si="869"/>
        <v>0</v>
      </c>
      <c r="AG435" s="4">
        <f t="shared" ca="1" si="869"/>
        <v>0</v>
      </c>
      <c r="AH435" s="4">
        <f t="shared" ca="1" si="869"/>
        <v>0</v>
      </c>
      <c r="AI435" s="4">
        <f t="shared" ca="1" si="869"/>
        <v>0</v>
      </c>
      <c r="AJ435" s="4">
        <f t="shared" ca="1" si="869"/>
        <v>0</v>
      </c>
      <c r="AK435" s="4">
        <f t="shared" ca="1" si="869"/>
        <v>0</v>
      </c>
      <c r="AL435" s="4">
        <f t="shared" ca="1" si="869"/>
        <v>0</v>
      </c>
      <c r="AM435" s="4">
        <f t="shared" ca="1" si="869"/>
        <v>0</v>
      </c>
      <c r="AN435" s="4">
        <f t="shared" ca="1" si="869"/>
        <v>0</v>
      </c>
      <c r="AO435" s="4">
        <f t="shared" ca="1" si="869"/>
        <v>0</v>
      </c>
      <c r="AP435" s="4">
        <f t="shared" ca="1" si="869"/>
        <v>0</v>
      </c>
      <c r="AQ435" s="4">
        <f t="shared" ca="1" si="869"/>
        <v>0</v>
      </c>
      <c r="AR435" s="4">
        <f t="shared" ca="1" si="869"/>
        <v>0</v>
      </c>
      <c r="AS435" s="4">
        <f t="shared" ca="1" si="869"/>
        <v>0</v>
      </c>
      <c r="AT435" s="4">
        <f t="shared" ca="1" si="869"/>
        <v>0</v>
      </c>
      <c r="AU435" s="4">
        <f t="shared" ca="1" si="869"/>
        <v>0</v>
      </c>
      <c r="AV435" s="4">
        <f t="shared" ca="1" si="869"/>
        <v>0</v>
      </c>
      <c r="AW435" s="4">
        <f t="shared" ca="1" si="869"/>
        <v>0</v>
      </c>
      <c r="AX435" s="4">
        <f t="shared" ca="1" si="869"/>
        <v>0</v>
      </c>
      <c r="AY435" s="4">
        <f t="shared" ca="1" si="869"/>
        <v>0</v>
      </c>
      <c r="AZ435" s="4">
        <f t="shared" ca="1" si="869"/>
        <v>0</v>
      </c>
      <c r="BA435" s="4">
        <f t="shared" ca="1" si="869"/>
        <v>0</v>
      </c>
      <c r="BB435" s="4">
        <f t="shared" ca="1" si="869"/>
        <v>0</v>
      </c>
      <c r="BC435" s="4">
        <f t="shared" ca="1" si="869"/>
        <v>0</v>
      </c>
      <c r="BD435" s="4">
        <f t="shared" ca="1" si="869"/>
        <v>0</v>
      </c>
      <c r="BE435" s="4">
        <f t="shared" ca="1" si="869"/>
        <v>0</v>
      </c>
      <c r="BF435" s="4">
        <f t="shared" ca="1" si="869"/>
        <v>0</v>
      </c>
      <c r="BG435" s="4">
        <f t="shared" ca="1" si="869"/>
        <v>0</v>
      </c>
      <c r="BH435" s="4">
        <f t="shared" ca="1" si="869"/>
        <v>0</v>
      </c>
      <c r="BI435" s="4">
        <f t="shared" ca="1" si="869"/>
        <v>0</v>
      </c>
      <c r="BJ435" s="4">
        <f t="shared" ca="1" si="869"/>
        <v>0</v>
      </c>
      <c r="BK435" s="4">
        <f t="shared" ca="1" si="869"/>
        <v>0</v>
      </c>
      <c r="BL435" s="4">
        <f t="shared" ca="1" si="869"/>
        <v>0</v>
      </c>
      <c r="BM435" s="4">
        <f t="shared" ca="1" si="869"/>
        <v>0</v>
      </c>
      <c r="BN435" s="4">
        <f t="shared" ca="1" si="869"/>
        <v>0</v>
      </c>
      <c r="BO435" s="4">
        <f t="shared" ca="1" si="869"/>
        <v>0</v>
      </c>
      <c r="BP435" s="4">
        <f t="shared" ref="BP435:EA435" ca="1" si="870">MIN(BP423*BP397,BP384)</f>
        <v>0</v>
      </c>
      <c r="BQ435" s="4">
        <f t="shared" ca="1" si="870"/>
        <v>0</v>
      </c>
      <c r="BR435" s="4">
        <f t="shared" ca="1" si="870"/>
        <v>0</v>
      </c>
      <c r="BS435" s="4">
        <f t="shared" ca="1" si="870"/>
        <v>0</v>
      </c>
      <c r="BT435" s="4">
        <f t="shared" ca="1" si="870"/>
        <v>0</v>
      </c>
      <c r="BU435" s="4">
        <f t="shared" ca="1" si="870"/>
        <v>0</v>
      </c>
      <c r="BV435" s="4">
        <f t="shared" ca="1" si="870"/>
        <v>0</v>
      </c>
      <c r="BW435" s="4">
        <f t="shared" ca="1" si="870"/>
        <v>0</v>
      </c>
      <c r="BX435" s="4">
        <f t="shared" ca="1" si="870"/>
        <v>0</v>
      </c>
      <c r="BY435" s="4">
        <f t="shared" ca="1" si="870"/>
        <v>0</v>
      </c>
      <c r="BZ435" s="4">
        <f t="shared" ca="1" si="870"/>
        <v>0</v>
      </c>
      <c r="CA435" s="4">
        <f t="shared" ca="1" si="870"/>
        <v>0</v>
      </c>
      <c r="CB435" s="4">
        <f t="shared" ca="1" si="870"/>
        <v>0</v>
      </c>
      <c r="CC435" s="4">
        <f t="shared" ca="1" si="870"/>
        <v>0</v>
      </c>
      <c r="CD435" s="4">
        <f t="shared" ca="1" si="870"/>
        <v>0</v>
      </c>
      <c r="CE435" s="4">
        <f t="shared" ca="1" si="870"/>
        <v>0</v>
      </c>
      <c r="CF435" s="4">
        <f t="shared" ca="1" si="870"/>
        <v>0</v>
      </c>
      <c r="CG435" s="4">
        <f t="shared" ca="1" si="870"/>
        <v>0</v>
      </c>
      <c r="CH435" s="4">
        <f t="shared" ca="1" si="870"/>
        <v>0</v>
      </c>
      <c r="CI435" s="4">
        <f t="shared" ca="1" si="870"/>
        <v>0</v>
      </c>
      <c r="CJ435" s="4">
        <f t="shared" ca="1" si="870"/>
        <v>0</v>
      </c>
      <c r="CK435" s="4">
        <f t="shared" ca="1" si="870"/>
        <v>0</v>
      </c>
      <c r="CL435" s="4">
        <f t="shared" ca="1" si="870"/>
        <v>0</v>
      </c>
      <c r="CM435" s="4">
        <f t="shared" ca="1" si="870"/>
        <v>0</v>
      </c>
      <c r="CN435" s="4">
        <f t="shared" ca="1" si="870"/>
        <v>0</v>
      </c>
      <c r="CO435" s="4">
        <f t="shared" ca="1" si="870"/>
        <v>0</v>
      </c>
      <c r="CP435" s="4">
        <f t="shared" ca="1" si="870"/>
        <v>0</v>
      </c>
      <c r="CQ435" s="4">
        <f t="shared" ca="1" si="870"/>
        <v>0</v>
      </c>
      <c r="CR435" s="4">
        <f t="shared" ca="1" si="870"/>
        <v>0</v>
      </c>
      <c r="CS435" s="4">
        <f t="shared" ca="1" si="870"/>
        <v>0</v>
      </c>
      <c r="CT435" s="4">
        <f t="shared" ca="1" si="870"/>
        <v>0</v>
      </c>
      <c r="CU435" s="4">
        <f t="shared" ca="1" si="870"/>
        <v>0</v>
      </c>
      <c r="CV435" s="4">
        <f t="shared" ca="1" si="870"/>
        <v>0</v>
      </c>
      <c r="CW435" s="4">
        <f t="shared" ca="1" si="870"/>
        <v>0</v>
      </c>
      <c r="CX435" s="4">
        <f t="shared" ca="1" si="870"/>
        <v>0</v>
      </c>
      <c r="CY435" s="4">
        <f t="shared" ca="1" si="870"/>
        <v>0</v>
      </c>
      <c r="CZ435" s="4">
        <f t="shared" ca="1" si="870"/>
        <v>0</v>
      </c>
      <c r="DA435" s="4">
        <f t="shared" ca="1" si="870"/>
        <v>0</v>
      </c>
      <c r="DB435" s="4">
        <f t="shared" ca="1" si="870"/>
        <v>0</v>
      </c>
      <c r="DC435" s="4">
        <f t="shared" ca="1" si="870"/>
        <v>0</v>
      </c>
      <c r="DD435" s="4">
        <f t="shared" ca="1" si="870"/>
        <v>0</v>
      </c>
      <c r="DE435" s="4">
        <f t="shared" ca="1" si="870"/>
        <v>0</v>
      </c>
      <c r="DF435" s="4">
        <f t="shared" ca="1" si="870"/>
        <v>0</v>
      </c>
      <c r="DG435" s="4">
        <f t="shared" ca="1" si="870"/>
        <v>0</v>
      </c>
      <c r="DH435" s="4">
        <f t="shared" ca="1" si="870"/>
        <v>0</v>
      </c>
      <c r="DI435" s="4">
        <f t="shared" ca="1" si="870"/>
        <v>0</v>
      </c>
      <c r="DJ435" s="4">
        <f t="shared" ca="1" si="870"/>
        <v>0</v>
      </c>
      <c r="DK435" s="4">
        <f t="shared" ca="1" si="870"/>
        <v>0</v>
      </c>
      <c r="DL435" s="4">
        <f t="shared" ca="1" si="870"/>
        <v>0</v>
      </c>
      <c r="DM435" s="4">
        <f t="shared" ca="1" si="870"/>
        <v>0</v>
      </c>
      <c r="DN435" s="4">
        <f t="shared" ca="1" si="870"/>
        <v>0</v>
      </c>
      <c r="DO435" s="4">
        <f t="shared" ca="1" si="870"/>
        <v>0</v>
      </c>
      <c r="DP435" s="4">
        <f t="shared" ca="1" si="870"/>
        <v>0</v>
      </c>
      <c r="DQ435" s="4">
        <f t="shared" ca="1" si="870"/>
        <v>0</v>
      </c>
      <c r="DR435" s="4">
        <f t="shared" ca="1" si="870"/>
        <v>0</v>
      </c>
      <c r="DS435" s="4">
        <f t="shared" ca="1" si="870"/>
        <v>0</v>
      </c>
      <c r="DT435" s="4">
        <f t="shared" ca="1" si="870"/>
        <v>0</v>
      </c>
      <c r="DU435" s="4">
        <f t="shared" ca="1" si="870"/>
        <v>0</v>
      </c>
      <c r="DV435" s="4">
        <f t="shared" ca="1" si="870"/>
        <v>0</v>
      </c>
      <c r="DW435" s="4">
        <f t="shared" ca="1" si="870"/>
        <v>0</v>
      </c>
      <c r="DX435" s="4">
        <f t="shared" ca="1" si="870"/>
        <v>0</v>
      </c>
      <c r="DY435" s="4">
        <f t="shared" ca="1" si="870"/>
        <v>0</v>
      </c>
      <c r="DZ435" s="4">
        <f t="shared" ca="1" si="870"/>
        <v>0</v>
      </c>
      <c r="EA435" s="4">
        <f t="shared" ca="1" si="870"/>
        <v>0</v>
      </c>
      <c r="EB435" s="4">
        <f t="shared" ref="EB435:GM435" ca="1" si="871">MIN(EB423*EB397,EB384)</f>
        <v>0</v>
      </c>
      <c r="EC435" s="4">
        <f t="shared" ca="1" si="871"/>
        <v>0</v>
      </c>
      <c r="ED435" s="4">
        <f t="shared" ca="1" si="871"/>
        <v>0</v>
      </c>
      <c r="EE435" s="4">
        <f t="shared" ca="1" si="871"/>
        <v>0</v>
      </c>
      <c r="EF435" s="4">
        <f t="shared" ca="1" si="871"/>
        <v>0</v>
      </c>
      <c r="EG435" s="4">
        <f t="shared" ca="1" si="871"/>
        <v>0</v>
      </c>
      <c r="EH435" s="4">
        <f t="shared" ca="1" si="871"/>
        <v>0</v>
      </c>
      <c r="EI435" s="4">
        <f t="shared" ca="1" si="871"/>
        <v>0</v>
      </c>
      <c r="EJ435" s="4">
        <f t="shared" ca="1" si="871"/>
        <v>0</v>
      </c>
      <c r="EK435" s="4">
        <f t="shared" ca="1" si="871"/>
        <v>0</v>
      </c>
      <c r="EL435" s="4">
        <f t="shared" ca="1" si="871"/>
        <v>0</v>
      </c>
      <c r="EM435" s="4">
        <f t="shared" ca="1" si="871"/>
        <v>0</v>
      </c>
      <c r="EN435" s="4">
        <f t="shared" ca="1" si="871"/>
        <v>0</v>
      </c>
      <c r="EO435" s="4">
        <f t="shared" ca="1" si="871"/>
        <v>0</v>
      </c>
      <c r="EP435" s="4">
        <f t="shared" ca="1" si="871"/>
        <v>0</v>
      </c>
      <c r="EQ435" s="4">
        <f t="shared" ca="1" si="871"/>
        <v>0</v>
      </c>
      <c r="ER435" s="4">
        <f t="shared" ca="1" si="871"/>
        <v>0</v>
      </c>
      <c r="ES435" s="4">
        <f t="shared" ca="1" si="871"/>
        <v>0</v>
      </c>
      <c r="ET435" s="4">
        <f t="shared" ca="1" si="871"/>
        <v>0</v>
      </c>
      <c r="EU435" s="4">
        <f t="shared" ca="1" si="871"/>
        <v>0</v>
      </c>
      <c r="EV435" s="4">
        <f t="shared" ca="1" si="871"/>
        <v>0</v>
      </c>
      <c r="EW435" s="4">
        <f t="shared" ca="1" si="871"/>
        <v>0</v>
      </c>
      <c r="EX435" s="4">
        <f t="shared" ca="1" si="871"/>
        <v>0</v>
      </c>
      <c r="EY435" s="4">
        <f t="shared" ca="1" si="871"/>
        <v>0</v>
      </c>
      <c r="EZ435" s="4">
        <f t="shared" ca="1" si="871"/>
        <v>0</v>
      </c>
      <c r="FA435" s="4">
        <f t="shared" ca="1" si="871"/>
        <v>0</v>
      </c>
      <c r="FB435" s="4">
        <f t="shared" ca="1" si="871"/>
        <v>0</v>
      </c>
      <c r="FC435" s="4">
        <f t="shared" ca="1" si="871"/>
        <v>0</v>
      </c>
      <c r="FD435" s="4">
        <f t="shared" ca="1" si="871"/>
        <v>0</v>
      </c>
      <c r="FE435" s="4">
        <f t="shared" ca="1" si="871"/>
        <v>0</v>
      </c>
      <c r="FF435" s="4">
        <f t="shared" ca="1" si="871"/>
        <v>0</v>
      </c>
      <c r="FG435" s="4">
        <f t="shared" ca="1" si="871"/>
        <v>0</v>
      </c>
      <c r="FH435" s="4">
        <f t="shared" ca="1" si="871"/>
        <v>0</v>
      </c>
      <c r="FI435" s="4">
        <f t="shared" ca="1" si="871"/>
        <v>0</v>
      </c>
      <c r="FJ435" s="4">
        <f t="shared" ca="1" si="871"/>
        <v>0</v>
      </c>
      <c r="FK435" s="4">
        <f t="shared" ca="1" si="871"/>
        <v>0</v>
      </c>
      <c r="FL435" s="4">
        <f t="shared" ca="1" si="871"/>
        <v>0</v>
      </c>
      <c r="FM435" s="4">
        <f t="shared" ca="1" si="871"/>
        <v>0</v>
      </c>
      <c r="FN435" s="4">
        <f t="shared" ca="1" si="871"/>
        <v>0</v>
      </c>
      <c r="FO435" s="4">
        <f t="shared" ca="1" si="871"/>
        <v>0</v>
      </c>
      <c r="FP435" s="4">
        <f t="shared" ca="1" si="871"/>
        <v>0</v>
      </c>
      <c r="FQ435" s="4">
        <f t="shared" ca="1" si="871"/>
        <v>0</v>
      </c>
      <c r="FR435" s="4">
        <f t="shared" ca="1" si="871"/>
        <v>0</v>
      </c>
      <c r="FS435" s="4">
        <f t="shared" ca="1" si="871"/>
        <v>0</v>
      </c>
      <c r="FT435" s="4">
        <f t="shared" ca="1" si="871"/>
        <v>0</v>
      </c>
      <c r="FU435" s="4">
        <f t="shared" ca="1" si="871"/>
        <v>0</v>
      </c>
      <c r="FV435" s="4">
        <f t="shared" ca="1" si="871"/>
        <v>0</v>
      </c>
      <c r="FW435" s="4">
        <f t="shared" ca="1" si="871"/>
        <v>0</v>
      </c>
      <c r="FX435" s="4">
        <f t="shared" ca="1" si="871"/>
        <v>0</v>
      </c>
      <c r="FY435" s="4">
        <f t="shared" ca="1" si="871"/>
        <v>0</v>
      </c>
      <c r="FZ435" s="4">
        <f t="shared" ca="1" si="871"/>
        <v>0</v>
      </c>
      <c r="GA435" s="4">
        <f t="shared" ca="1" si="871"/>
        <v>0</v>
      </c>
      <c r="GB435" s="4">
        <f t="shared" ca="1" si="871"/>
        <v>0</v>
      </c>
      <c r="GC435" s="4">
        <f t="shared" ca="1" si="871"/>
        <v>0</v>
      </c>
      <c r="GD435" s="4">
        <f t="shared" ca="1" si="871"/>
        <v>0</v>
      </c>
      <c r="GE435" s="4">
        <f t="shared" ca="1" si="871"/>
        <v>0</v>
      </c>
      <c r="GF435" s="4">
        <f t="shared" ca="1" si="871"/>
        <v>0</v>
      </c>
      <c r="GG435" s="4">
        <f t="shared" ca="1" si="871"/>
        <v>0</v>
      </c>
      <c r="GH435" s="4">
        <f t="shared" ca="1" si="871"/>
        <v>0</v>
      </c>
      <c r="GI435" s="4">
        <f t="shared" ca="1" si="871"/>
        <v>0</v>
      </c>
      <c r="GJ435" s="4">
        <f t="shared" ca="1" si="871"/>
        <v>0</v>
      </c>
      <c r="GK435" s="4">
        <f t="shared" ca="1" si="871"/>
        <v>0</v>
      </c>
      <c r="GL435" s="4">
        <f t="shared" ca="1" si="871"/>
        <v>0</v>
      </c>
      <c r="GM435" s="4">
        <f t="shared" ca="1" si="871"/>
        <v>0</v>
      </c>
      <c r="GN435" s="4">
        <f t="shared" ref="GN435:IV435" ca="1" si="872">MIN(GN423*GN397,GN384)</f>
        <v>0</v>
      </c>
      <c r="GO435" s="4">
        <f t="shared" ca="1" si="872"/>
        <v>0</v>
      </c>
      <c r="GP435" s="4">
        <f t="shared" ca="1" si="872"/>
        <v>0</v>
      </c>
      <c r="GQ435" s="4">
        <f t="shared" ca="1" si="872"/>
        <v>0</v>
      </c>
      <c r="GR435" s="4">
        <f t="shared" ca="1" si="872"/>
        <v>0</v>
      </c>
      <c r="GS435" s="4">
        <f t="shared" ca="1" si="872"/>
        <v>0</v>
      </c>
      <c r="GT435" s="4">
        <f t="shared" ca="1" si="872"/>
        <v>0</v>
      </c>
      <c r="GU435" s="4">
        <f t="shared" ca="1" si="872"/>
        <v>0</v>
      </c>
      <c r="GV435" s="4">
        <f t="shared" ca="1" si="872"/>
        <v>0</v>
      </c>
      <c r="GW435" s="4">
        <f t="shared" ca="1" si="872"/>
        <v>0</v>
      </c>
      <c r="GX435" s="4">
        <f t="shared" ca="1" si="872"/>
        <v>0</v>
      </c>
      <c r="GY435" s="4">
        <f t="shared" ca="1" si="872"/>
        <v>0</v>
      </c>
      <c r="GZ435" s="4">
        <f t="shared" ca="1" si="872"/>
        <v>0</v>
      </c>
      <c r="HA435" s="4">
        <f t="shared" ca="1" si="872"/>
        <v>0</v>
      </c>
      <c r="HB435" s="4">
        <f t="shared" ca="1" si="872"/>
        <v>0</v>
      </c>
      <c r="HC435" s="4">
        <f t="shared" ca="1" si="872"/>
        <v>0</v>
      </c>
      <c r="HD435" s="4">
        <f t="shared" ca="1" si="872"/>
        <v>0</v>
      </c>
      <c r="HE435" s="4">
        <f t="shared" ca="1" si="872"/>
        <v>0</v>
      </c>
      <c r="HF435" s="4">
        <f t="shared" ca="1" si="872"/>
        <v>0</v>
      </c>
      <c r="HG435" s="4">
        <f t="shared" ca="1" si="872"/>
        <v>0</v>
      </c>
      <c r="HH435" s="4">
        <f t="shared" ca="1" si="872"/>
        <v>0</v>
      </c>
      <c r="HI435" s="4">
        <f t="shared" ca="1" si="872"/>
        <v>0</v>
      </c>
      <c r="HJ435" s="4">
        <f t="shared" ca="1" si="872"/>
        <v>0</v>
      </c>
      <c r="HK435" s="4">
        <f t="shared" ca="1" si="872"/>
        <v>0</v>
      </c>
      <c r="HL435" s="4">
        <f t="shared" ca="1" si="872"/>
        <v>0</v>
      </c>
      <c r="HM435" s="4">
        <f t="shared" ca="1" si="872"/>
        <v>0</v>
      </c>
      <c r="HN435" s="4">
        <f t="shared" ca="1" si="872"/>
        <v>0</v>
      </c>
      <c r="HO435" s="4">
        <f t="shared" ca="1" si="872"/>
        <v>0</v>
      </c>
      <c r="HP435" s="4">
        <f t="shared" ca="1" si="872"/>
        <v>0</v>
      </c>
      <c r="HQ435" s="4">
        <f t="shared" ca="1" si="872"/>
        <v>0</v>
      </c>
      <c r="HR435" s="4">
        <f t="shared" ca="1" si="872"/>
        <v>0</v>
      </c>
      <c r="HS435" s="4">
        <f t="shared" ca="1" si="872"/>
        <v>0</v>
      </c>
      <c r="HT435" s="4">
        <f t="shared" ca="1" si="872"/>
        <v>0</v>
      </c>
      <c r="HU435" s="4">
        <f t="shared" ca="1" si="872"/>
        <v>0</v>
      </c>
      <c r="HV435" s="4">
        <f t="shared" ca="1" si="872"/>
        <v>0</v>
      </c>
      <c r="HW435" s="4">
        <f t="shared" ca="1" si="872"/>
        <v>0</v>
      </c>
      <c r="HX435" s="4">
        <f t="shared" ca="1" si="872"/>
        <v>0</v>
      </c>
      <c r="HY435" s="4">
        <f t="shared" ca="1" si="872"/>
        <v>0</v>
      </c>
      <c r="HZ435" s="4">
        <f t="shared" ca="1" si="872"/>
        <v>0</v>
      </c>
      <c r="IA435" s="4">
        <f t="shared" ca="1" si="872"/>
        <v>0</v>
      </c>
      <c r="IB435" s="4">
        <f t="shared" ca="1" si="872"/>
        <v>0</v>
      </c>
      <c r="IC435" s="4">
        <f t="shared" ca="1" si="872"/>
        <v>0</v>
      </c>
      <c r="ID435" s="4">
        <f t="shared" ca="1" si="872"/>
        <v>0</v>
      </c>
      <c r="IE435" s="4">
        <f t="shared" ca="1" si="872"/>
        <v>0</v>
      </c>
      <c r="IF435" s="4">
        <f t="shared" ca="1" si="872"/>
        <v>0</v>
      </c>
      <c r="IG435" s="4">
        <f t="shared" ca="1" si="872"/>
        <v>0</v>
      </c>
      <c r="IH435" s="4">
        <f t="shared" ca="1" si="872"/>
        <v>0</v>
      </c>
      <c r="II435" s="4">
        <f t="shared" ca="1" si="872"/>
        <v>0</v>
      </c>
      <c r="IJ435" s="4">
        <f t="shared" ca="1" si="872"/>
        <v>0</v>
      </c>
      <c r="IK435" s="4">
        <f t="shared" ca="1" si="872"/>
        <v>0</v>
      </c>
      <c r="IL435" s="4">
        <f t="shared" ca="1" si="872"/>
        <v>0</v>
      </c>
      <c r="IM435" s="4">
        <f t="shared" ca="1" si="872"/>
        <v>0</v>
      </c>
      <c r="IN435" s="4">
        <f t="shared" ca="1" si="872"/>
        <v>0</v>
      </c>
      <c r="IO435" s="4">
        <f t="shared" ca="1" si="872"/>
        <v>0</v>
      </c>
      <c r="IP435" s="4">
        <f t="shared" ca="1" si="872"/>
        <v>0</v>
      </c>
      <c r="IQ435" s="4">
        <f t="shared" ca="1" si="872"/>
        <v>0</v>
      </c>
      <c r="IR435" s="4">
        <f t="shared" ca="1" si="872"/>
        <v>0</v>
      </c>
      <c r="IS435" s="4">
        <f t="shared" ca="1" si="872"/>
        <v>0</v>
      </c>
      <c r="IT435" s="4">
        <f t="shared" ca="1" si="872"/>
        <v>0</v>
      </c>
      <c r="IU435" s="4">
        <f t="shared" ca="1" si="872"/>
        <v>0</v>
      </c>
      <c r="IV435" s="4">
        <f t="shared" ca="1" si="872"/>
        <v>0</v>
      </c>
    </row>
    <row r="436" spans="1:256" x14ac:dyDescent="0.15">
      <c r="A436" s="24" t="s">
        <v>181</v>
      </c>
      <c r="B436" s="2" t="s">
        <v>27</v>
      </c>
      <c r="C436" s="4">
        <v>0</v>
      </c>
      <c r="D436" s="4">
        <f t="shared" ref="D436:BO436" ca="1" si="873">MIN(D424*D398,D385)</f>
        <v>0</v>
      </c>
      <c r="E436" s="4">
        <f t="shared" ca="1" si="873"/>
        <v>0</v>
      </c>
      <c r="F436" s="4">
        <f t="shared" ca="1" si="873"/>
        <v>0</v>
      </c>
      <c r="G436" s="4">
        <f t="shared" ca="1" si="873"/>
        <v>0</v>
      </c>
      <c r="H436" s="4">
        <f t="shared" ca="1" si="873"/>
        <v>0</v>
      </c>
      <c r="I436" s="4">
        <f t="shared" ca="1" si="873"/>
        <v>0</v>
      </c>
      <c r="J436" s="4">
        <f t="shared" ca="1" si="873"/>
        <v>0</v>
      </c>
      <c r="K436" s="4">
        <f t="shared" ca="1" si="873"/>
        <v>0</v>
      </c>
      <c r="L436" s="4">
        <f t="shared" ca="1" si="873"/>
        <v>0</v>
      </c>
      <c r="M436" s="4">
        <f t="shared" ca="1" si="873"/>
        <v>0</v>
      </c>
      <c r="N436" s="4">
        <f t="shared" ca="1" si="873"/>
        <v>0</v>
      </c>
      <c r="O436" s="4">
        <f t="shared" ca="1" si="873"/>
        <v>0</v>
      </c>
      <c r="P436" s="4">
        <f t="shared" ca="1" si="873"/>
        <v>0</v>
      </c>
      <c r="Q436" s="4">
        <f t="shared" ca="1" si="873"/>
        <v>0</v>
      </c>
      <c r="R436" s="4">
        <f t="shared" ca="1" si="873"/>
        <v>0</v>
      </c>
      <c r="S436" s="4">
        <f t="shared" ca="1" si="873"/>
        <v>0</v>
      </c>
      <c r="T436" s="4">
        <f t="shared" ca="1" si="873"/>
        <v>0</v>
      </c>
      <c r="U436" s="4">
        <f t="shared" ca="1" si="873"/>
        <v>0</v>
      </c>
      <c r="V436" s="4">
        <f t="shared" ca="1" si="873"/>
        <v>0</v>
      </c>
      <c r="W436" s="4">
        <f t="shared" ca="1" si="873"/>
        <v>0</v>
      </c>
      <c r="X436" s="4">
        <f t="shared" ca="1" si="873"/>
        <v>0</v>
      </c>
      <c r="Y436" s="4">
        <f t="shared" ca="1" si="873"/>
        <v>0</v>
      </c>
      <c r="Z436" s="4">
        <f t="shared" ca="1" si="873"/>
        <v>0</v>
      </c>
      <c r="AA436" s="4">
        <f t="shared" ca="1" si="873"/>
        <v>0</v>
      </c>
      <c r="AB436" s="4">
        <f t="shared" ca="1" si="873"/>
        <v>0</v>
      </c>
      <c r="AC436" s="4">
        <f t="shared" ca="1" si="873"/>
        <v>0</v>
      </c>
      <c r="AD436" s="4">
        <f t="shared" ca="1" si="873"/>
        <v>0</v>
      </c>
      <c r="AE436" s="4">
        <f t="shared" ca="1" si="873"/>
        <v>0</v>
      </c>
      <c r="AF436" s="4">
        <f t="shared" ca="1" si="873"/>
        <v>0</v>
      </c>
      <c r="AG436" s="4">
        <f t="shared" ca="1" si="873"/>
        <v>0</v>
      </c>
      <c r="AH436" s="4">
        <f t="shared" ca="1" si="873"/>
        <v>0</v>
      </c>
      <c r="AI436" s="4">
        <f t="shared" ca="1" si="873"/>
        <v>0</v>
      </c>
      <c r="AJ436" s="4">
        <f t="shared" ca="1" si="873"/>
        <v>0</v>
      </c>
      <c r="AK436" s="4">
        <f t="shared" ca="1" si="873"/>
        <v>0</v>
      </c>
      <c r="AL436" s="4">
        <f t="shared" ca="1" si="873"/>
        <v>0</v>
      </c>
      <c r="AM436" s="4">
        <f t="shared" ca="1" si="873"/>
        <v>0</v>
      </c>
      <c r="AN436" s="4">
        <f t="shared" ca="1" si="873"/>
        <v>0</v>
      </c>
      <c r="AO436" s="4">
        <f t="shared" ca="1" si="873"/>
        <v>0</v>
      </c>
      <c r="AP436" s="4">
        <f t="shared" ca="1" si="873"/>
        <v>0</v>
      </c>
      <c r="AQ436" s="4">
        <f t="shared" ca="1" si="873"/>
        <v>0</v>
      </c>
      <c r="AR436" s="4">
        <f t="shared" ca="1" si="873"/>
        <v>0</v>
      </c>
      <c r="AS436" s="4">
        <f t="shared" ca="1" si="873"/>
        <v>0</v>
      </c>
      <c r="AT436" s="4">
        <f t="shared" ca="1" si="873"/>
        <v>0</v>
      </c>
      <c r="AU436" s="4">
        <f t="shared" ca="1" si="873"/>
        <v>0</v>
      </c>
      <c r="AV436" s="4">
        <f t="shared" ca="1" si="873"/>
        <v>0</v>
      </c>
      <c r="AW436" s="4">
        <f t="shared" ca="1" si="873"/>
        <v>0</v>
      </c>
      <c r="AX436" s="4">
        <f t="shared" ca="1" si="873"/>
        <v>0</v>
      </c>
      <c r="AY436" s="4">
        <f t="shared" ca="1" si="873"/>
        <v>0</v>
      </c>
      <c r="AZ436" s="4">
        <f t="shared" ca="1" si="873"/>
        <v>0</v>
      </c>
      <c r="BA436" s="4">
        <f t="shared" ca="1" si="873"/>
        <v>0</v>
      </c>
      <c r="BB436" s="4">
        <f t="shared" ca="1" si="873"/>
        <v>0</v>
      </c>
      <c r="BC436" s="4">
        <f t="shared" ca="1" si="873"/>
        <v>0</v>
      </c>
      <c r="BD436" s="4">
        <f t="shared" ca="1" si="873"/>
        <v>0</v>
      </c>
      <c r="BE436" s="4">
        <f t="shared" ca="1" si="873"/>
        <v>0</v>
      </c>
      <c r="BF436" s="4">
        <f t="shared" ca="1" si="873"/>
        <v>0</v>
      </c>
      <c r="BG436" s="4">
        <f t="shared" ca="1" si="873"/>
        <v>0</v>
      </c>
      <c r="BH436" s="4">
        <f t="shared" ca="1" si="873"/>
        <v>0</v>
      </c>
      <c r="BI436" s="4">
        <f t="shared" ca="1" si="873"/>
        <v>0</v>
      </c>
      <c r="BJ436" s="4">
        <f t="shared" ca="1" si="873"/>
        <v>0</v>
      </c>
      <c r="BK436" s="4">
        <f t="shared" ca="1" si="873"/>
        <v>0</v>
      </c>
      <c r="BL436" s="4">
        <f t="shared" ca="1" si="873"/>
        <v>0</v>
      </c>
      <c r="BM436" s="4">
        <f t="shared" ca="1" si="873"/>
        <v>0</v>
      </c>
      <c r="BN436" s="4">
        <f t="shared" ca="1" si="873"/>
        <v>0</v>
      </c>
      <c r="BO436" s="4">
        <f t="shared" ca="1" si="873"/>
        <v>0</v>
      </c>
      <c r="BP436" s="4">
        <f t="shared" ref="BP436:EA436" ca="1" si="874">MIN(BP424*BP398,BP385)</f>
        <v>0</v>
      </c>
      <c r="BQ436" s="4">
        <f t="shared" ca="1" si="874"/>
        <v>0</v>
      </c>
      <c r="BR436" s="4">
        <f t="shared" ca="1" si="874"/>
        <v>0</v>
      </c>
      <c r="BS436" s="4">
        <f t="shared" ca="1" si="874"/>
        <v>0</v>
      </c>
      <c r="BT436" s="4">
        <f t="shared" ca="1" si="874"/>
        <v>0</v>
      </c>
      <c r="BU436" s="4">
        <f t="shared" ca="1" si="874"/>
        <v>0</v>
      </c>
      <c r="BV436" s="4">
        <f t="shared" ca="1" si="874"/>
        <v>0</v>
      </c>
      <c r="BW436" s="4">
        <f t="shared" ca="1" si="874"/>
        <v>0</v>
      </c>
      <c r="BX436" s="4">
        <f t="shared" ca="1" si="874"/>
        <v>0</v>
      </c>
      <c r="BY436" s="4">
        <f t="shared" ca="1" si="874"/>
        <v>0</v>
      </c>
      <c r="BZ436" s="4">
        <f t="shared" ca="1" si="874"/>
        <v>0</v>
      </c>
      <c r="CA436" s="4">
        <f t="shared" ca="1" si="874"/>
        <v>0</v>
      </c>
      <c r="CB436" s="4">
        <f t="shared" ca="1" si="874"/>
        <v>0</v>
      </c>
      <c r="CC436" s="4">
        <f t="shared" ca="1" si="874"/>
        <v>0</v>
      </c>
      <c r="CD436" s="4">
        <f t="shared" ca="1" si="874"/>
        <v>0</v>
      </c>
      <c r="CE436" s="4">
        <f t="shared" ca="1" si="874"/>
        <v>0</v>
      </c>
      <c r="CF436" s="4">
        <f t="shared" ca="1" si="874"/>
        <v>0</v>
      </c>
      <c r="CG436" s="4">
        <f t="shared" ca="1" si="874"/>
        <v>0</v>
      </c>
      <c r="CH436" s="4">
        <f t="shared" ca="1" si="874"/>
        <v>0</v>
      </c>
      <c r="CI436" s="4">
        <f t="shared" ca="1" si="874"/>
        <v>0</v>
      </c>
      <c r="CJ436" s="4">
        <f t="shared" ca="1" si="874"/>
        <v>0</v>
      </c>
      <c r="CK436" s="4">
        <f t="shared" ca="1" si="874"/>
        <v>0</v>
      </c>
      <c r="CL436" s="4">
        <f t="shared" ca="1" si="874"/>
        <v>0</v>
      </c>
      <c r="CM436" s="4">
        <f t="shared" ca="1" si="874"/>
        <v>0</v>
      </c>
      <c r="CN436" s="4">
        <f t="shared" ca="1" si="874"/>
        <v>0</v>
      </c>
      <c r="CO436" s="4">
        <f t="shared" ca="1" si="874"/>
        <v>0</v>
      </c>
      <c r="CP436" s="4">
        <f t="shared" ca="1" si="874"/>
        <v>0</v>
      </c>
      <c r="CQ436" s="4">
        <f t="shared" ca="1" si="874"/>
        <v>0</v>
      </c>
      <c r="CR436" s="4">
        <f t="shared" ca="1" si="874"/>
        <v>0</v>
      </c>
      <c r="CS436" s="4">
        <f t="shared" ca="1" si="874"/>
        <v>0</v>
      </c>
      <c r="CT436" s="4">
        <f t="shared" ca="1" si="874"/>
        <v>0</v>
      </c>
      <c r="CU436" s="4">
        <f t="shared" ca="1" si="874"/>
        <v>0</v>
      </c>
      <c r="CV436" s="4">
        <f t="shared" ca="1" si="874"/>
        <v>0</v>
      </c>
      <c r="CW436" s="4">
        <f t="shared" ca="1" si="874"/>
        <v>0</v>
      </c>
      <c r="CX436" s="4">
        <f t="shared" ca="1" si="874"/>
        <v>0</v>
      </c>
      <c r="CY436" s="4">
        <f t="shared" ca="1" si="874"/>
        <v>0</v>
      </c>
      <c r="CZ436" s="4">
        <f t="shared" ca="1" si="874"/>
        <v>0</v>
      </c>
      <c r="DA436" s="4">
        <f t="shared" ca="1" si="874"/>
        <v>0</v>
      </c>
      <c r="DB436" s="4">
        <f t="shared" ca="1" si="874"/>
        <v>0</v>
      </c>
      <c r="DC436" s="4">
        <f t="shared" ca="1" si="874"/>
        <v>0</v>
      </c>
      <c r="DD436" s="4">
        <f t="shared" ca="1" si="874"/>
        <v>0</v>
      </c>
      <c r="DE436" s="4">
        <f t="shared" ca="1" si="874"/>
        <v>0</v>
      </c>
      <c r="DF436" s="4">
        <f t="shared" ca="1" si="874"/>
        <v>0</v>
      </c>
      <c r="DG436" s="4">
        <f t="shared" ca="1" si="874"/>
        <v>0</v>
      </c>
      <c r="DH436" s="4">
        <f t="shared" ca="1" si="874"/>
        <v>0</v>
      </c>
      <c r="DI436" s="4">
        <f t="shared" ca="1" si="874"/>
        <v>0</v>
      </c>
      <c r="DJ436" s="4">
        <f t="shared" ca="1" si="874"/>
        <v>0</v>
      </c>
      <c r="DK436" s="4">
        <f t="shared" ca="1" si="874"/>
        <v>0</v>
      </c>
      <c r="DL436" s="4">
        <f t="shared" ca="1" si="874"/>
        <v>0</v>
      </c>
      <c r="DM436" s="4">
        <f t="shared" ca="1" si="874"/>
        <v>0</v>
      </c>
      <c r="DN436" s="4">
        <f t="shared" ca="1" si="874"/>
        <v>0</v>
      </c>
      <c r="DO436" s="4">
        <f t="shared" ca="1" si="874"/>
        <v>0</v>
      </c>
      <c r="DP436" s="4">
        <f t="shared" ca="1" si="874"/>
        <v>0</v>
      </c>
      <c r="DQ436" s="4">
        <f t="shared" ca="1" si="874"/>
        <v>0</v>
      </c>
      <c r="DR436" s="4">
        <f t="shared" ca="1" si="874"/>
        <v>0</v>
      </c>
      <c r="DS436" s="4">
        <f t="shared" ca="1" si="874"/>
        <v>0</v>
      </c>
      <c r="DT436" s="4">
        <f t="shared" ca="1" si="874"/>
        <v>0</v>
      </c>
      <c r="DU436" s="4">
        <f t="shared" ca="1" si="874"/>
        <v>0</v>
      </c>
      <c r="DV436" s="4">
        <f t="shared" ca="1" si="874"/>
        <v>0</v>
      </c>
      <c r="DW436" s="4">
        <f t="shared" ca="1" si="874"/>
        <v>0</v>
      </c>
      <c r="DX436" s="4">
        <f t="shared" ca="1" si="874"/>
        <v>0</v>
      </c>
      <c r="DY436" s="4">
        <f t="shared" ca="1" si="874"/>
        <v>0</v>
      </c>
      <c r="DZ436" s="4">
        <f t="shared" ca="1" si="874"/>
        <v>0</v>
      </c>
      <c r="EA436" s="4">
        <f t="shared" ca="1" si="874"/>
        <v>0</v>
      </c>
      <c r="EB436" s="4">
        <f t="shared" ref="EB436:GM436" ca="1" si="875">MIN(EB424*EB398,EB385)</f>
        <v>0</v>
      </c>
      <c r="EC436" s="4">
        <f t="shared" ca="1" si="875"/>
        <v>0</v>
      </c>
      <c r="ED436" s="4">
        <f t="shared" ca="1" si="875"/>
        <v>0</v>
      </c>
      <c r="EE436" s="4">
        <f t="shared" ca="1" si="875"/>
        <v>0</v>
      </c>
      <c r="EF436" s="4">
        <f t="shared" ca="1" si="875"/>
        <v>0</v>
      </c>
      <c r="EG436" s="4">
        <f t="shared" ca="1" si="875"/>
        <v>0</v>
      </c>
      <c r="EH436" s="4">
        <f t="shared" ca="1" si="875"/>
        <v>0</v>
      </c>
      <c r="EI436" s="4">
        <f t="shared" ca="1" si="875"/>
        <v>0</v>
      </c>
      <c r="EJ436" s="4">
        <f t="shared" ca="1" si="875"/>
        <v>0</v>
      </c>
      <c r="EK436" s="4">
        <f t="shared" ca="1" si="875"/>
        <v>0</v>
      </c>
      <c r="EL436" s="4">
        <f t="shared" ca="1" si="875"/>
        <v>0</v>
      </c>
      <c r="EM436" s="4">
        <f t="shared" ca="1" si="875"/>
        <v>0</v>
      </c>
      <c r="EN436" s="4">
        <f t="shared" ca="1" si="875"/>
        <v>0</v>
      </c>
      <c r="EO436" s="4">
        <f t="shared" ca="1" si="875"/>
        <v>0</v>
      </c>
      <c r="EP436" s="4">
        <f t="shared" ca="1" si="875"/>
        <v>0</v>
      </c>
      <c r="EQ436" s="4">
        <f t="shared" ca="1" si="875"/>
        <v>0</v>
      </c>
      <c r="ER436" s="4">
        <f t="shared" ca="1" si="875"/>
        <v>0</v>
      </c>
      <c r="ES436" s="4">
        <f t="shared" ca="1" si="875"/>
        <v>0</v>
      </c>
      <c r="ET436" s="4">
        <f t="shared" ca="1" si="875"/>
        <v>0</v>
      </c>
      <c r="EU436" s="4">
        <f t="shared" ca="1" si="875"/>
        <v>0</v>
      </c>
      <c r="EV436" s="4">
        <f t="shared" ca="1" si="875"/>
        <v>0</v>
      </c>
      <c r="EW436" s="4">
        <f t="shared" ca="1" si="875"/>
        <v>0</v>
      </c>
      <c r="EX436" s="4">
        <f t="shared" ca="1" si="875"/>
        <v>0</v>
      </c>
      <c r="EY436" s="4">
        <f t="shared" ca="1" si="875"/>
        <v>0</v>
      </c>
      <c r="EZ436" s="4">
        <f t="shared" ca="1" si="875"/>
        <v>0</v>
      </c>
      <c r="FA436" s="4">
        <f t="shared" ca="1" si="875"/>
        <v>0</v>
      </c>
      <c r="FB436" s="4">
        <f t="shared" ca="1" si="875"/>
        <v>0</v>
      </c>
      <c r="FC436" s="4">
        <f t="shared" ca="1" si="875"/>
        <v>0</v>
      </c>
      <c r="FD436" s="4">
        <f t="shared" ca="1" si="875"/>
        <v>0</v>
      </c>
      <c r="FE436" s="4">
        <f t="shared" ca="1" si="875"/>
        <v>0</v>
      </c>
      <c r="FF436" s="4">
        <f t="shared" ca="1" si="875"/>
        <v>0</v>
      </c>
      <c r="FG436" s="4">
        <f t="shared" ca="1" si="875"/>
        <v>0</v>
      </c>
      <c r="FH436" s="4">
        <f t="shared" ca="1" si="875"/>
        <v>0</v>
      </c>
      <c r="FI436" s="4">
        <f t="shared" ca="1" si="875"/>
        <v>0</v>
      </c>
      <c r="FJ436" s="4">
        <f t="shared" ca="1" si="875"/>
        <v>0</v>
      </c>
      <c r="FK436" s="4">
        <f t="shared" ca="1" si="875"/>
        <v>0</v>
      </c>
      <c r="FL436" s="4">
        <f t="shared" ca="1" si="875"/>
        <v>0</v>
      </c>
      <c r="FM436" s="4">
        <f t="shared" ca="1" si="875"/>
        <v>0</v>
      </c>
      <c r="FN436" s="4">
        <f t="shared" ca="1" si="875"/>
        <v>0</v>
      </c>
      <c r="FO436" s="4">
        <f t="shared" ca="1" si="875"/>
        <v>0</v>
      </c>
      <c r="FP436" s="4">
        <f t="shared" ca="1" si="875"/>
        <v>0</v>
      </c>
      <c r="FQ436" s="4">
        <f t="shared" ca="1" si="875"/>
        <v>0</v>
      </c>
      <c r="FR436" s="4">
        <f t="shared" ca="1" si="875"/>
        <v>0</v>
      </c>
      <c r="FS436" s="4">
        <f t="shared" ca="1" si="875"/>
        <v>0</v>
      </c>
      <c r="FT436" s="4">
        <f t="shared" ca="1" si="875"/>
        <v>0</v>
      </c>
      <c r="FU436" s="4">
        <f t="shared" ca="1" si="875"/>
        <v>0</v>
      </c>
      <c r="FV436" s="4">
        <f t="shared" ca="1" si="875"/>
        <v>0</v>
      </c>
      <c r="FW436" s="4">
        <f t="shared" ca="1" si="875"/>
        <v>0</v>
      </c>
      <c r="FX436" s="4">
        <f t="shared" ca="1" si="875"/>
        <v>0</v>
      </c>
      <c r="FY436" s="4">
        <f t="shared" ca="1" si="875"/>
        <v>0</v>
      </c>
      <c r="FZ436" s="4">
        <f t="shared" ca="1" si="875"/>
        <v>0</v>
      </c>
      <c r="GA436" s="4">
        <f t="shared" ca="1" si="875"/>
        <v>0</v>
      </c>
      <c r="GB436" s="4">
        <f t="shared" ca="1" si="875"/>
        <v>0</v>
      </c>
      <c r="GC436" s="4">
        <f t="shared" ca="1" si="875"/>
        <v>0</v>
      </c>
      <c r="GD436" s="4">
        <f t="shared" ca="1" si="875"/>
        <v>0</v>
      </c>
      <c r="GE436" s="4">
        <f t="shared" ca="1" si="875"/>
        <v>0</v>
      </c>
      <c r="GF436" s="4">
        <f t="shared" ca="1" si="875"/>
        <v>0</v>
      </c>
      <c r="GG436" s="4">
        <f t="shared" ca="1" si="875"/>
        <v>0</v>
      </c>
      <c r="GH436" s="4">
        <f t="shared" ca="1" si="875"/>
        <v>0</v>
      </c>
      <c r="GI436" s="4">
        <f t="shared" ca="1" si="875"/>
        <v>0</v>
      </c>
      <c r="GJ436" s="4">
        <f t="shared" ca="1" si="875"/>
        <v>0</v>
      </c>
      <c r="GK436" s="4">
        <f t="shared" ca="1" si="875"/>
        <v>0</v>
      </c>
      <c r="GL436" s="4">
        <f t="shared" ca="1" si="875"/>
        <v>0</v>
      </c>
      <c r="GM436" s="4">
        <f t="shared" ca="1" si="875"/>
        <v>0</v>
      </c>
      <c r="GN436" s="4">
        <f t="shared" ref="GN436:IV436" ca="1" si="876">MIN(GN424*GN398,GN385)</f>
        <v>0</v>
      </c>
      <c r="GO436" s="4">
        <f t="shared" ca="1" si="876"/>
        <v>0</v>
      </c>
      <c r="GP436" s="4">
        <f t="shared" ca="1" si="876"/>
        <v>0</v>
      </c>
      <c r="GQ436" s="4">
        <f t="shared" ca="1" si="876"/>
        <v>0</v>
      </c>
      <c r="GR436" s="4">
        <f t="shared" ca="1" si="876"/>
        <v>0</v>
      </c>
      <c r="GS436" s="4">
        <f t="shared" ca="1" si="876"/>
        <v>0</v>
      </c>
      <c r="GT436" s="4">
        <f t="shared" ca="1" si="876"/>
        <v>0</v>
      </c>
      <c r="GU436" s="4">
        <f t="shared" ca="1" si="876"/>
        <v>0</v>
      </c>
      <c r="GV436" s="4">
        <f t="shared" ca="1" si="876"/>
        <v>0</v>
      </c>
      <c r="GW436" s="4">
        <f t="shared" ca="1" si="876"/>
        <v>0</v>
      </c>
      <c r="GX436" s="4">
        <f t="shared" ca="1" si="876"/>
        <v>0</v>
      </c>
      <c r="GY436" s="4">
        <f t="shared" ca="1" si="876"/>
        <v>0</v>
      </c>
      <c r="GZ436" s="4">
        <f t="shared" ca="1" si="876"/>
        <v>0</v>
      </c>
      <c r="HA436" s="4">
        <f t="shared" ca="1" si="876"/>
        <v>0</v>
      </c>
      <c r="HB436" s="4">
        <f t="shared" ca="1" si="876"/>
        <v>0</v>
      </c>
      <c r="HC436" s="4">
        <f t="shared" ca="1" si="876"/>
        <v>0</v>
      </c>
      <c r="HD436" s="4">
        <f t="shared" ca="1" si="876"/>
        <v>0</v>
      </c>
      <c r="HE436" s="4">
        <f t="shared" ca="1" si="876"/>
        <v>0</v>
      </c>
      <c r="HF436" s="4">
        <f t="shared" ca="1" si="876"/>
        <v>0</v>
      </c>
      <c r="HG436" s="4">
        <f t="shared" ca="1" si="876"/>
        <v>0</v>
      </c>
      <c r="HH436" s="4">
        <f t="shared" ca="1" si="876"/>
        <v>0</v>
      </c>
      <c r="HI436" s="4">
        <f t="shared" ca="1" si="876"/>
        <v>0</v>
      </c>
      <c r="HJ436" s="4">
        <f t="shared" ca="1" si="876"/>
        <v>0</v>
      </c>
      <c r="HK436" s="4">
        <f t="shared" ca="1" si="876"/>
        <v>0</v>
      </c>
      <c r="HL436" s="4">
        <f t="shared" ca="1" si="876"/>
        <v>0</v>
      </c>
      <c r="HM436" s="4">
        <f t="shared" ca="1" si="876"/>
        <v>0</v>
      </c>
      <c r="HN436" s="4">
        <f t="shared" ca="1" si="876"/>
        <v>0</v>
      </c>
      <c r="HO436" s="4">
        <f t="shared" ca="1" si="876"/>
        <v>0</v>
      </c>
      <c r="HP436" s="4">
        <f t="shared" ca="1" si="876"/>
        <v>0</v>
      </c>
      <c r="HQ436" s="4">
        <f t="shared" ca="1" si="876"/>
        <v>0</v>
      </c>
      <c r="HR436" s="4">
        <f t="shared" ca="1" si="876"/>
        <v>0</v>
      </c>
      <c r="HS436" s="4">
        <f t="shared" ca="1" si="876"/>
        <v>0</v>
      </c>
      <c r="HT436" s="4">
        <f t="shared" ca="1" si="876"/>
        <v>0</v>
      </c>
      <c r="HU436" s="4">
        <f t="shared" ca="1" si="876"/>
        <v>0</v>
      </c>
      <c r="HV436" s="4">
        <f t="shared" ca="1" si="876"/>
        <v>0</v>
      </c>
      <c r="HW436" s="4">
        <f t="shared" ca="1" si="876"/>
        <v>0</v>
      </c>
      <c r="HX436" s="4">
        <f t="shared" ca="1" si="876"/>
        <v>0</v>
      </c>
      <c r="HY436" s="4">
        <f t="shared" ca="1" si="876"/>
        <v>0</v>
      </c>
      <c r="HZ436" s="4">
        <f t="shared" ca="1" si="876"/>
        <v>0</v>
      </c>
      <c r="IA436" s="4">
        <f t="shared" ca="1" si="876"/>
        <v>0</v>
      </c>
      <c r="IB436" s="4">
        <f t="shared" ca="1" si="876"/>
        <v>0</v>
      </c>
      <c r="IC436" s="4">
        <f t="shared" ca="1" si="876"/>
        <v>0</v>
      </c>
      <c r="ID436" s="4">
        <f t="shared" ca="1" si="876"/>
        <v>0</v>
      </c>
      <c r="IE436" s="4">
        <f t="shared" ca="1" si="876"/>
        <v>0</v>
      </c>
      <c r="IF436" s="4">
        <f t="shared" ca="1" si="876"/>
        <v>0</v>
      </c>
      <c r="IG436" s="4">
        <f t="shared" ca="1" si="876"/>
        <v>0</v>
      </c>
      <c r="IH436" s="4">
        <f t="shared" ca="1" si="876"/>
        <v>0</v>
      </c>
      <c r="II436" s="4">
        <f t="shared" ca="1" si="876"/>
        <v>0</v>
      </c>
      <c r="IJ436" s="4">
        <f t="shared" ca="1" si="876"/>
        <v>0</v>
      </c>
      <c r="IK436" s="4">
        <f t="shared" ca="1" si="876"/>
        <v>0</v>
      </c>
      <c r="IL436" s="4">
        <f t="shared" ca="1" si="876"/>
        <v>0</v>
      </c>
      <c r="IM436" s="4">
        <f t="shared" ca="1" si="876"/>
        <v>0</v>
      </c>
      <c r="IN436" s="4">
        <f t="shared" ca="1" si="876"/>
        <v>0</v>
      </c>
      <c r="IO436" s="4">
        <f t="shared" ca="1" si="876"/>
        <v>0</v>
      </c>
      <c r="IP436" s="4">
        <f t="shared" ca="1" si="876"/>
        <v>0</v>
      </c>
      <c r="IQ436" s="4">
        <f t="shared" ca="1" si="876"/>
        <v>0</v>
      </c>
      <c r="IR436" s="4">
        <f t="shared" ca="1" si="876"/>
        <v>0</v>
      </c>
      <c r="IS436" s="4">
        <f t="shared" ca="1" si="876"/>
        <v>0</v>
      </c>
      <c r="IT436" s="4">
        <f t="shared" ca="1" si="876"/>
        <v>0</v>
      </c>
      <c r="IU436" s="4">
        <f t="shared" ca="1" si="876"/>
        <v>0</v>
      </c>
      <c r="IV436" s="4">
        <f t="shared" ca="1" si="876"/>
        <v>0</v>
      </c>
    </row>
    <row r="437" spans="1:256" x14ac:dyDescent="0.15">
      <c r="A437" s="24" t="s">
        <v>182</v>
      </c>
      <c r="B437" s="2" t="s">
        <v>27</v>
      </c>
      <c r="C437" s="4">
        <v>0</v>
      </c>
      <c r="D437" s="4">
        <f t="shared" ref="D437:BO437" ca="1" si="877">MIN(D425*D399,D386)</f>
        <v>0</v>
      </c>
      <c r="E437" s="4">
        <f t="shared" ca="1" si="877"/>
        <v>0</v>
      </c>
      <c r="F437" s="4">
        <f t="shared" ca="1" si="877"/>
        <v>0</v>
      </c>
      <c r="G437" s="4">
        <f t="shared" ca="1" si="877"/>
        <v>0</v>
      </c>
      <c r="H437" s="4">
        <f t="shared" ca="1" si="877"/>
        <v>0</v>
      </c>
      <c r="I437" s="4">
        <f t="shared" ca="1" si="877"/>
        <v>0</v>
      </c>
      <c r="J437" s="4">
        <f t="shared" ca="1" si="877"/>
        <v>0</v>
      </c>
      <c r="K437" s="4">
        <f t="shared" ca="1" si="877"/>
        <v>0</v>
      </c>
      <c r="L437" s="4">
        <f t="shared" ca="1" si="877"/>
        <v>0</v>
      </c>
      <c r="M437" s="4">
        <f t="shared" ca="1" si="877"/>
        <v>0</v>
      </c>
      <c r="N437" s="4">
        <f t="shared" ca="1" si="877"/>
        <v>0</v>
      </c>
      <c r="O437" s="4">
        <f t="shared" ca="1" si="877"/>
        <v>0</v>
      </c>
      <c r="P437" s="4">
        <f t="shared" ca="1" si="877"/>
        <v>0</v>
      </c>
      <c r="Q437" s="4">
        <f t="shared" ca="1" si="877"/>
        <v>0</v>
      </c>
      <c r="R437" s="4">
        <f t="shared" ca="1" si="877"/>
        <v>0</v>
      </c>
      <c r="S437" s="4">
        <f t="shared" ca="1" si="877"/>
        <v>0</v>
      </c>
      <c r="T437" s="4">
        <f t="shared" ca="1" si="877"/>
        <v>0</v>
      </c>
      <c r="U437" s="4">
        <f t="shared" ca="1" si="877"/>
        <v>0</v>
      </c>
      <c r="V437" s="4">
        <f t="shared" ca="1" si="877"/>
        <v>0</v>
      </c>
      <c r="W437" s="4">
        <f t="shared" ca="1" si="877"/>
        <v>0</v>
      </c>
      <c r="X437" s="4">
        <f t="shared" ca="1" si="877"/>
        <v>0</v>
      </c>
      <c r="Y437" s="4">
        <f t="shared" ca="1" si="877"/>
        <v>0</v>
      </c>
      <c r="Z437" s="4">
        <f t="shared" ca="1" si="877"/>
        <v>0</v>
      </c>
      <c r="AA437" s="4">
        <f t="shared" ca="1" si="877"/>
        <v>0</v>
      </c>
      <c r="AB437" s="4">
        <f t="shared" ca="1" si="877"/>
        <v>0</v>
      </c>
      <c r="AC437" s="4">
        <f t="shared" ca="1" si="877"/>
        <v>0</v>
      </c>
      <c r="AD437" s="4">
        <f t="shared" ca="1" si="877"/>
        <v>0</v>
      </c>
      <c r="AE437" s="4">
        <f t="shared" ca="1" si="877"/>
        <v>0</v>
      </c>
      <c r="AF437" s="4">
        <f t="shared" ca="1" si="877"/>
        <v>0</v>
      </c>
      <c r="AG437" s="4">
        <f t="shared" ca="1" si="877"/>
        <v>0</v>
      </c>
      <c r="AH437" s="4">
        <f t="shared" ca="1" si="877"/>
        <v>0</v>
      </c>
      <c r="AI437" s="4">
        <f t="shared" ca="1" si="877"/>
        <v>0</v>
      </c>
      <c r="AJ437" s="4">
        <f t="shared" ca="1" si="877"/>
        <v>0</v>
      </c>
      <c r="AK437" s="4">
        <f t="shared" ca="1" si="877"/>
        <v>0</v>
      </c>
      <c r="AL437" s="4">
        <f t="shared" ca="1" si="877"/>
        <v>0</v>
      </c>
      <c r="AM437" s="4">
        <f t="shared" ca="1" si="877"/>
        <v>0</v>
      </c>
      <c r="AN437" s="4">
        <f t="shared" ca="1" si="877"/>
        <v>0</v>
      </c>
      <c r="AO437" s="4">
        <f t="shared" ca="1" si="877"/>
        <v>0</v>
      </c>
      <c r="AP437" s="4">
        <f t="shared" ca="1" si="877"/>
        <v>0</v>
      </c>
      <c r="AQ437" s="4">
        <f t="shared" ca="1" si="877"/>
        <v>0</v>
      </c>
      <c r="AR437" s="4">
        <f t="shared" ca="1" si="877"/>
        <v>0</v>
      </c>
      <c r="AS437" s="4">
        <f t="shared" ca="1" si="877"/>
        <v>0</v>
      </c>
      <c r="AT437" s="4">
        <f t="shared" ca="1" si="877"/>
        <v>0</v>
      </c>
      <c r="AU437" s="4">
        <f t="shared" ca="1" si="877"/>
        <v>0</v>
      </c>
      <c r="AV437" s="4">
        <f t="shared" ca="1" si="877"/>
        <v>0</v>
      </c>
      <c r="AW437" s="4">
        <f t="shared" ca="1" si="877"/>
        <v>0</v>
      </c>
      <c r="AX437" s="4">
        <f t="shared" ca="1" si="877"/>
        <v>0</v>
      </c>
      <c r="AY437" s="4">
        <f t="shared" ca="1" si="877"/>
        <v>0</v>
      </c>
      <c r="AZ437" s="4">
        <f t="shared" ca="1" si="877"/>
        <v>0</v>
      </c>
      <c r="BA437" s="4">
        <f t="shared" ca="1" si="877"/>
        <v>0</v>
      </c>
      <c r="BB437" s="4">
        <f t="shared" ca="1" si="877"/>
        <v>0</v>
      </c>
      <c r="BC437" s="4">
        <f t="shared" ca="1" si="877"/>
        <v>0</v>
      </c>
      <c r="BD437" s="4">
        <f t="shared" ca="1" si="877"/>
        <v>0</v>
      </c>
      <c r="BE437" s="4">
        <f t="shared" ca="1" si="877"/>
        <v>0</v>
      </c>
      <c r="BF437" s="4">
        <f t="shared" ca="1" si="877"/>
        <v>0</v>
      </c>
      <c r="BG437" s="4">
        <f t="shared" ca="1" si="877"/>
        <v>0</v>
      </c>
      <c r="BH437" s="4">
        <f t="shared" ca="1" si="877"/>
        <v>0</v>
      </c>
      <c r="BI437" s="4">
        <f t="shared" ca="1" si="877"/>
        <v>0</v>
      </c>
      <c r="BJ437" s="4">
        <f t="shared" ca="1" si="877"/>
        <v>0</v>
      </c>
      <c r="BK437" s="4">
        <f t="shared" ca="1" si="877"/>
        <v>0</v>
      </c>
      <c r="BL437" s="4">
        <f t="shared" ca="1" si="877"/>
        <v>0</v>
      </c>
      <c r="BM437" s="4">
        <f t="shared" ca="1" si="877"/>
        <v>0</v>
      </c>
      <c r="BN437" s="4">
        <f t="shared" ca="1" si="877"/>
        <v>0</v>
      </c>
      <c r="BO437" s="4">
        <f t="shared" ca="1" si="877"/>
        <v>0</v>
      </c>
      <c r="BP437" s="4">
        <f t="shared" ref="BP437:EA437" ca="1" si="878">MIN(BP425*BP399,BP386)</f>
        <v>0</v>
      </c>
      <c r="BQ437" s="4">
        <f t="shared" ca="1" si="878"/>
        <v>0</v>
      </c>
      <c r="BR437" s="4">
        <f t="shared" ca="1" si="878"/>
        <v>0</v>
      </c>
      <c r="BS437" s="4">
        <f t="shared" ca="1" si="878"/>
        <v>0</v>
      </c>
      <c r="BT437" s="4">
        <f t="shared" ca="1" si="878"/>
        <v>0</v>
      </c>
      <c r="BU437" s="4">
        <f t="shared" ca="1" si="878"/>
        <v>0</v>
      </c>
      <c r="BV437" s="4">
        <f t="shared" ca="1" si="878"/>
        <v>0</v>
      </c>
      <c r="BW437" s="4">
        <f t="shared" ca="1" si="878"/>
        <v>0</v>
      </c>
      <c r="BX437" s="4">
        <f t="shared" ca="1" si="878"/>
        <v>0</v>
      </c>
      <c r="BY437" s="4">
        <f t="shared" ca="1" si="878"/>
        <v>0</v>
      </c>
      <c r="BZ437" s="4">
        <f t="shared" ca="1" si="878"/>
        <v>0</v>
      </c>
      <c r="CA437" s="4">
        <f t="shared" ca="1" si="878"/>
        <v>0</v>
      </c>
      <c r="CB437" s="4">
        <f t="shared" ca="1" si="878"/>
        <v>0</v>
      </c>
      <c r="CC437" s="4">
        <f t="shared" ca="1" si="878"/>
        <v>0</v>
      </c>
      <c r="CD437" s="4">
        <f t="shared" ca="1" si="878"/>
        <v>0</v>
      </c>
      <c r="CE437" s="4">
        <f t="shared" ca="1" si="878"/>
        <v>0</v>
      </c>
      <c r="CF437" s="4">
        <f t="shared" ca="1" si="878"/>
        <v>0</v>
      </c>
      <c r="CG437" s="4">
        <f t="shared" ca="1" si="878"/>
        <v>0</v>
      </c>
      <c r="CH437" s="4">
        <f t="shared" ca="1" si="878"/>
        <v>0</v>
      </c>
      <c r="CI437" s="4">
        <f t="shared" ca="1" si="878"/>
        <v>0</v>
      </c>
      <c r="CJ437" s="4">
        <f t="shared" ca="1" si="878"/>
        <v>0</v>
      </c>
      <c r="CK437" s="4">
        <f t="shared" ca="1" si="878"/>
        <v>0</v>
      </c>
      <c r="CL437" s="4">
        <f t="shared" ca="1" si="878"/>
        <v>0</v>
      </c>
      <c r="CM437" s="4">
        <f t="shared" ca="1" si="878"/>
        <v>0</v>
      </c>
      <c r="CN437" s="4">
        <f t="shared" ca="1" si="878"/>
        <v>0</v>
      </c>
      <c r="CO437" s="4">
        <f t="shared" ca="1" si="878"/>
        <v>0</v>
      </c>
      <c r="CP437" s="4">
        <f t="shared" ca="1" si="878"/>
        <v>0</v>
      </c>
      <c r="CQ437" s="4">
        <f t="shared" ca="1" si="878"/>
        <v>0</v>
      </c>
      <c r="CR437" s="4">
        <f t="shared" ca="1" si="878"/>
        <v>0</v>
      </c>
      <c r="CS437" s="4">
        <f t="shared" ca="1" si="878"/>
        <v>0</v>
      </c>
      <c r="CT437" s="4">
        <f t="shared" ca="1" si="878"/>
        <v>0</v>
      </c>
      <c r="CU437" s="4">
        <f t="shared" ca="1" si="878"/>
        <v>0</v>
      </c>
      <c r="CV437" s="4">
        <f t="shared" ca="1" si="878"/>
        <v>0</v>
      </c>
      <c r="CW437" s="4">
        <f t="shared" ca="1" si="878"/>
        <v>0</v>
      </c>
      <c r="CX437" s="4">
        <f t="shared" ca="1" si="878"/>
        <v>0</v>
      </c>
      <c r="CY437" s="4">
        <f t="shared" ca="1" si="878"/>
        <v>0</v>
      </c>
      <c r="CZ437" s="4">
        <f t="shared" ca="1" si="878"/>
        <v>0</v>
      </c>
      <c r="DA437" s="4">
        <f t="shared" ca="1" si="878"/>
        <v>0</v>
      </c>
      <c r="DB437" s="4">
        <f t="shared" ca="1" si="878"/>
        <v>0</v>
      </c>
      <c r="DC437" s="4">
        <f t="shared" ca="1" si="878"/>
        <v>0</v>
      </c>
      <c r="DD437" s="4">
        <f t="shared" ca="1" si="878"/>
        <v>0</v>
      </c>
      <c r="DE437" s="4">
        <f t="shared" ca="1" si="878"/>
        <v>0</v>
      </c>
      <c r="DF437" s="4">
        <f t="shared" ca="1" si="878"/>
        <v>0</v>
      </c>
      <c r="DG437" s="4">
        <f t="shared" ca="1" si="878"/>
        <v>0</v>
      </c>
      <c r="DH437" s="4">
        <f t="shared" ca="1" si="878"/>
        <v>0</v>
      </c>
      <c r="DI437" s="4">
        <f t="shared" ca="1" si="878"/>
        <v>0</v>
      </c>
      <c r="DJ437" s="4">
        <f t="shared" ca="1" si="878"/>
        <v>0</v>
      </c>
      <c r="DK437" s="4">
        <f t="shared" ca="1" si="878"/>
        <v>0</v>
      </c>
      <c r="DL437" s="4">
        <f t="shared" ca="1" si="878"/>
        <v>0</v>
      </c>
      <c r="DM437" s="4">
        <f t="shared" ca="1" si="878"/>
        <v>0</v>
      </c>
      <c r="DN437" s="4">
        <f t="shared" ca="1" si="878"/>
        <v>0</v>
      </c>
      <c r="DO437" s="4">
        <f t="shared" ca="1" si="878"/>
        <v>0</v>
      </c>
      <c r="DP437" s="4">
        <f t="shared" ca="1" si="878"/>
        <v>0</v>
      </c>
      <c r="DQ437" s="4">
        <f t="shared" ca="1" si="878"/>
        <v>0</v>
      </c>
      <c r="DR437" s="4">
        <f t="shared" ca="1" si="878"/>
        <v>0</v>
      </c>
      <c r="DS437" s="4">
        <f t="shared" ca="1" si="878"/>
        <v>0</v>
      </c>
      <c r="DT437" s="4">
        <f t="shared" ca="1" si="878"/>
        <v>0</v>
      </c>
      <c r="DU437" s="4">
        <f t="shared" ca="1" si="878"/>
        <v>0</v>
      </c>
      <c r="DV437" s="4">
        <f t="shared" ca="1" si="878"/>
        <v>0</v>
      </c>
      <c r="DW437" s="4">
        <f t="shared" ca="1" si="878"/>
        <v>0</v>
      </c>
      <c r="DX437" s="4">
        <f t="shared" ca="1" si="878"/>
        <v>0</v>
      </c>
      <c r="DY437" s="4">
        <f t="shared" ca="1" si="878"/>
        <v>0</v>
      </c>
      <c r="DZ437" s="4">
        <f t="shared" ca="1" si="878"/>
        <v>0</v>
      </c>
      <c r="EA437" s="4">
        <f t="shared" ca="1" si="878"/>
        <v>0</v>
      </c>
      <c r="EB437" s="4">
        <f t="shared" ref="EB437:GM437" ca="1" si="879">MIN(EB425*EB399,EB386)</f>
        <v>0</v>
      </c>
      <c r="EC437" s="4">
        <f t="shared" ca="1" si="879"/>
        <v>0</v>
      </c>
      <c r="ED437" s="4">
        <f t="shared" ca="1" si="879"/>
        <v>0</v>
      </c>
      <c r="EE437" s="4">
        <f t="shared" ca="1" si="879"/>
        <v>0</v>
      </c>
      <c r="EF437" s="4">
        <f t="shared" ca="1" si="879"/>
        <v>0</v>
      </c>
      <c r="EG437" s="4">
        <f t="shared" ca="1" si="879"/>
        <v>0</v>
      </c>
      <c r="EH437" s="4">
        <f t="shared" ca="1" si="879"/>
        <v>0</v>
      </c>
      <c r="EI437" s="4">
        <f t="shared" ca="1" si="879"/>
        <v>0</v>
      </c>
      <c r="EJ437" s="4">
        <f t="shared" ca="1" si="879"/>
        <v>0</v>
      </c>
      <c r="EK437" s="4">
        <f t="shared" ca="1" si="879"/>
        <v>0</v>
      </c>
      <c r="EL437" s="4">
        <f t="shared" ca="1" si="879"/>
        <v>0</v>
      </c>
      <c r="EM437" s="4">
        <f t="shared" ca="1" si="879"/>
        <v>0</v>
      </c>
      <c r="EN437" s="4">
        <f t="shared" ca="1" si="879"/>
        <v>0</v>
      </c>
      <c r="EO437" s="4">
        <f t="shared" ca="1" si="879"/>
        <v>0</v>
      </c>
      <c r="EP437" s="4">
        <f t="shared" ca="1" si="879"/>
        <v>0</v>
      </c>
      <c r="EQ437" s="4">
        <f t="shared" ca="1" si="879"/>
        <v>0</v>
      </c>
      <c r="ER437" s="4">
        <f t="shared" ca="1" si="879"/>
        <v>0</v>
      </c>
      <c r="ES437" s="4">
        <f t="shared" ca="1" si="879"/>
        <v>0</v>
      </c>
      <c r="ET437" s="4">
        <f t="shared" ca="1" si="879"/>
        <v>0</v>
      </c>
      <c r="EU437" s="4">
        <f t="shared" ca="1" si="879"/>
        <v>0</v>
      </c>
      <c r="EV437" s="4">
        <f t="shared" ca="1" si="879"/>
        <v>0</v>
      </c>
      <c r="EW437" s="4">
        <f t="shared" ca="1" si="879"/>
        <v>0</v>
      </c>
      <c r="EX437" s="4">
        <f t="shared" ca="1" si="879"/>
        <v>0</v>
      </c>
      <c r="EY437" s="4">
        <f t="shared" ca="1" si="879"/>
        <v>0</v>
      </c>
      <c r="EZ437" s="4">
        <f t="shared" ca="1" si="879"/>
        <v>0</v>
      </c>
      <c r="FA437" s="4">
        <f t="shared" ca="1" si="879"/>
        <v>0</v>
      </c>
      <c r="FB437" s="4">
        <f t="shared" ca="1" si="879"/>
        <v>0</v>
      </c>
      <c r="FC437" s="4">
        <f t="shared" ca="1" si="879"/>
        <v>0</v>
      </c>
      <c r="FD437" s="4">
        <f t="shared" ca="1" si="879"/>
        <v>0</v>
      </c>
      <c r="FE437" s="4">
        <f t="shared" ca="1" si="879"/>
        <v>0</v>
      </c>
      <c r="FF437" s="4">
        <f t="shared" ca="1" si="879"/>
        <v>0</v>
      </c>
      <c r="FG437" s="4">
        <f t="shared" ca="1" si="879"/>
        <v>0</v>
      </c>
      <c r="FH437" s="4">
        <f t="shared" ca="1" si="879"/>
        <v>0</v>
      </c>
      <c r="FI437" s="4">
        <f t="shared" ca="1" si="879"/>
        <v>0</v>
      </c>
      <c r="FJ437" s="4">
        <f t="shared" ca="1" si="879"/>
        <v>0</v>
      </c>
      <c r="FK437" s="4">
        <f t="shared" ca="1" si="879"/>
        <v>0</v>
      </c>
      <c r="FL437" s="4">
        <f t="shared" ca="1" si="879"/>
        <v>0</v>
      </c>
      <c r="FM437" s="4">
        <f t="shared" ca="1" si="879"/>
        <v>0</v>
      </c>
      <c r="FN437" s="4">
        <f t="shared" ca="1" si="879"/>
        <v>0</v>
      </c>
      <c r="FO437" s="4">
        <f t="shared" ca="1" si="879"/>
        <v>0</v>
      </c>
      <c r="FP437" s="4">
        <f t="shared" ca="1" si="879"/>
        <v>0</v>
      </c>
      <c r="FQ437" s="4">
        <f t="shared" ca="1" si="879"/>
        <v>0</v>
      </c>
      <c r="FR437" s="4">
        <f t="shared" ca="1" si="879"/>
        <v>0</v>
      </c>
      <c r="FS437" s="4">
        <f t="shared" ca="1" si="879"/>
        <v>0</v>
      </c>
      <c r="FT437" s="4">
        <f t="shared" ca="1" si="879"/>
        <v>0</v>
      </c>
      <c r="FU437" s="4">
        <f t="shared" ca="1" si="879"/>
        <v>0</v>
      </c>
      <c r="FV437" s="4">
        <f t="shared" ca="1" si="879"/>
        <v>0</v>
      </c>
      <c r="FW437" s="4">
        <f t="shared" ca="1" si="879"/>
        <v>0</v>
      </c>
      <c r="FX437" s="4">
        <f t="shared" ca="1" si="879"/>
        <v>0</v>
      </c>
      <c r="FY437" s="4">
        <f t="shared" ca="1" si="879"/>
        <v>0</v>
      </c>
      <c r="FZ437" s="4">
        <f t="shared" ca="1" si="879"/>
        <v>0</v>
      </c>
      <c r="GA437" s="4">
        <f t="shared" ca="1" si="879"/>
        <v>0</v>
      </c>
      <c r="GB437" s="4">
        <f t="shared" ca="1" si="879"/>
        <v>0</v>
      </c>
      <c r="GC437" s="4">
        <f t="shared" ca="1" si="879"/>
        <v>0</v>
      </c>
      <c r="GD437" s="4">
        <f t="shared" ca="1" si="879"/>
        <v>0</v>
      </c>
      <c r="GE437" s="4">
        <f t="shared" ca="1" si="879"/>
        <v>0</v>
      </c>
      <c r="GF437" s="4">
        <f t="shared" ca="1" si="879"/>
        <v>0</v>
      </c>
      <c r="GG437" s="4">
        <f t="shared" ca="1" si="879"/>
        <v>0</v>
      </c>
      <c r="GH437" s="4">
        <f t="shared" ca="1" si="879"/>
        <v>0</v>
      </c>
      <c r="GI437" s="4">
        <f t="shared" ca="1" si="879"/>
        <v>0</v>
      </c>
      <c r="GJ437" s="4">
        <f t="shared" ca="1" si="879"/>
        <v>0</v>
      </c>
      <c r="GK437" s="4">
        <f t="shared" ca="1" si="879"/>
        <v>0</v>
      </c>
      <c r="GL437" s="4">
        <f t="shared" ca="1" si="879"/>
        <v>0</v>
      </c>
      <c r="GM437" s="4">
        <f t="shared" ca="1" si="879"/>
        <v>0</v>
      </c>
      <c r="GN437" s="4">
        <f t="shared" ref="GN437:IV437" ca="1" si="880">MIN(GN425*GN399,GN386)</f>
        <v>0</v>
      </c>
      <c r="GO437" s="4">
        <f t="shared" ca="1" si="880"/>
        <v>0</v>
      </c>
      <c r="GP437" s="4">
        <f t="shared" ca="1" si="880"/>
        <v>0</v>
      </c>
      <c r="GQ437" s="4">
        <f t="shared" ca="1" si="880"/>
        <v>0</v>
      </c>
      <c r="GR437" s="4">
        <f t="shared" ca="1" si="880"/>
        <v>0</v>
      </c>
      <c r="GS437" s="4">
        <f t="shared" ca="1" si="880"/>
        <v>0</v>
      </c>
      <c r="GT437" s="4">
        <f t="shared" ca="1" si="880"/>
        <v>0</v>
      </c>
      <c r="GU437" s="4">
        <f t="shared" ca="1" si="880"/>
        <v>0</v>
      </c>
      <c r="GV437" s="4">
        <f t="shared" ca="1" si="880"/>
        <v>0</v>
      </c>
      <c r="GW437" s="4">
        <f t="shared" ca="1" si="880"/>
        <v>0</v>
      </c>
      <c r="GX437" s="4">
        <f t="shared" ca="1" si="880"/>
        <v>0</v>
      </c>
      <c r="GY437" s="4">
        <f t="shared" ca="1" si="880"/>
        <v>0</v>
      </c>
      <c r="GZ437" s="4">
        <f t="shared" ca="1" si="880"/>
        <v>0</v>
      </c>
      <c r="HA437" s="4">
        <f t="shared" ca="1" si="880"/>
        <v>0</v>
      </c>
      <c r="HB437" s="4">
        <f t="shared" ca="1" si="880"/>
        <v>0</v>
      </c>
      <c r="HC437" s="4">
        <f t="shared" ca="1" si="880"/>
        <v>0</v>
      </c>
      <c r="HD437" s="4">
        <f t="shared" ca="1" si="880"/>
        <v>0</v>
      </c>
      <c r="HE437" s="4">
        <f t="shared" ca="1" si="880"/>
        <v>0</v>
      </c>
      <c r="HF437" s="4">
        <f t="shared" ca="1" si="880"/>
        <v>0</v>
      </c>
      <c r="HG437" s="4">
        <f t="shared" ca="1" si="880"/>
        <v>0</v>
      </c>
      <c r="HH437" s="4">
        <f t="shared" ca="1" si="880"/>
        <v>0</v>
      </c>
      <c r="HI437" s="4">
        <f t="shared" ca="1" si="880"/>
        <v>0</v>
      </c>
      <c r="HJ437" s="4">
        <f t="shared" ca="1" si="880"/>
        <v>0</v>
      </c>
      <c r="HK437" s="4">
        <f t="shared" ca="1" si="880"/>
        <v>0</v>
      </c>
      <c r="HL437" s="4">
        <f t="shared" ca="1" si="880"/>
        <v>0</v>
      </c>
      <c r="HM437" s="4">
        <f t="shared" ca="1" si="880"/>
        <v>0</v>
      </c>
      <c r="HN437" s="4">
        <f t="shared" ca="1" si="880"/>
        <v>0</v>
      </c>
      <c r="HO437" s="4">
        <f t="shared" ca="1" si="880"/>
        <v>0</v>
      </c>
      <c r="HP437" s="4">
        <f t="shared" ca="1" si="880"/>
        <v>0</v>
      </c>
      <c r="HQ437" s="4">
        <f t="shared" ca="1" si="880"/>
        <v>0</v>
      </c>
      <c r="HR437" s="4">
        <f t="shared" ca="1" si="880"/>
        <v>0</v>
      </c>
      <c r="HS437" s="4">
        <f t="shared" ca="1" si="880"/>
        <v>0</v>
      </c>
      <c r="HT437" s="4">
        <f t="shared" ca="1" si="880"/>
        <v>0</v>
      </c>
      <c r="HU437" s="4">
        <f t="shared" ca="1" si="880"/>
        <v>0</v>
      </c>
      <c r="HV437" s="4">
        <f t="shared" ca="1" si="880"/>
        <v>0</v>
      </c>
      <c r="HW437" s="4">
        <f t="shared" ca="1" si="880"/>
        <v>0</v>
      </c>
      <c r="HX437" s="4">
        <f t="shared" ca="1" si="880"/>
        <v>0</v>
      </c>
      <c r="HY437" s="4">
        <f t="shared" ca="1" si="880"/>
        <v>0</v>
      </c>
      <c r="HZ437" s="4">
        <f t="shared" ca="1" si="880"/>
        <v>0</v>
      </c>
      <c r="IA437" s="4">
        <f t="shared" ca="1" si="880"/>
        <v>0</v>
      </c>
      <c r="IB437" s="4">
        <f t="shared" ca="1" si="880"/>
        <v>0</v>
      </c>
      <c r="IC437" s="4">
        <f t="shared" ca="1" si="880"/>
        <v>0</v>
      </c>
      <c r="ID437" s="4">
        <f t="shared" ca="1" si="880"/>
        <v>0</v>
      </c>
      <c r="IE437" s="4">
        <f t="shared" ca="1" si="880"/>
        <v>0</v>
      </c>
      <c r="IF437" s="4">
        <f t="shared" ca="1" si="880"/>
        <v>0</v>
      </c>
      <c r="IG437" s="4">
        <f t="shared" ca="1" si="880"/>
        <v>0</v>
      </c>
      <c r="IH437" s="4">
        <f t="shared" ca="1" si="880"/>
        <v>0</v>
      </c>
      <c r="II437" s="4">
        <f t="shared" ca="1" si="880"/>
        <v>0</v>
      </c>
      <c r="IJ437" s="4">
        <f t="shared" ca="1" si="880"/>
        <v>0</v>
      </c>
      <c r="IK437" s="4">
        <f t="shared" ca="1" si="880"/>
        <v>0</v>
      </c>
      <c r="IL437" s="4">
        <f t="shared" ca="1" si="880"/>
        <v>0</v>
      </c>
      <c r="IM437" s="4">
        <f t="shared" ca="1" si="880"/>
        <v>0</v>
      </c>
      <c r="IN437" s="4">
        <f t="shared" ca="1" si="880"/>
        <v>0</v>
      </c>
      <c r="IO437" s="4">
        <f t="shared" ca="1" si="880"/>
        <v>0</v>
      </c>
      <c r="IP437" s="4">
        <f t="shared" ca="1" si="880"/>
        <v>0</v>
      </c>
      <c r="IQ437" s="4">
        <f t="shared" ca="1" si="880"/>
        <v>0</v>
      </c>
      <c r="IR437" s="4">
        <f t="shared" ca="1" si="880"/>
        <v>0</v>
      </c>
      <c r="IS437" s="4">
        <f t="shared" ca="1" si="880"/>
        <v>0</v>
      </c>
      <c r="IT437" s="4">
        <f t="shared" ca="1" si="880"/>
        <v>0</v>
      </c>
      <c r="IU437" s="4">
        <f t="shared" ca="1" si="880"/>
        <v>0</v>
      </c>
      <c r="IV437" s="4">
        <f t="shared" ca="1" si="880"/>
        <v>0</v>
      </c>
    </row>
    <row r="438" spans="1:256" x14ac:dyDescent="0.15">
      <c r="A438" s="2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4"/>
      <c r="IR438" s="4"/>
      <c r="IS438" s="4"/>
      <c r="IT438" s="4"/>
      <c r="IU438" s="4"/>
      <c r="IV438" s="4"/>
    </row>
    <row r="439" spans="1:256" x14ac:dyDescent="0.15">
      <c r="A439" s="51" t="s">
        <v>271</v>
      </c>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c r="IE439" s="4"/>
      <c r="IF439" s="4"/>
      <c r="IG439" s="4"/>
      <c r="IH439" s="4"/>
      <c r="II439" s="4"/>
      <c r="IJ439" s="4"/>
      <c r="IK439" s="4"/>
      <c r="IL439" s="4"/>
      <c r="IM439" s="4"/>
      <c r="IN439" s="4"/>
      <c r="IO439" s="4"/>
      <c r="IP439" s="4"/>
      <c r="IQ439" s="4"/>
      <c r="IR439" s="4"/>
      <c r="IS439" s="4"/>
      <c r="IT439" s="4"/>
      <c r="IU439" s="4"/>
      <c r="IV439" s="4"/>
    </row>
    <row r="440" spans="1:256" x14ac:dyDescent="0.15">
      <c r="A440" s="24" t="s">
        <v>163</v>
      </c>
      <c r="B440" s="2" t="s">
        <v>14</v>
      </c>
      <c r="C440" s="4">
        <f t="shared" ref="C440" si="881">C428/$C108</f>
        <v>0</v>
      </c>
      <c r="D440" s="4">
        <f t="shared" ref="D440:BO440" ca="1" si="882">D428/$C108</f>
        <v>5.6839688481169728E-2</v>
      </c>
      <c r="E440" s="4">
        <f t="shared" ca="1" si="882"/>
        <v>5.7411138235051278E-2</v>
      </c>
      <c r="F440" s="4">
        <f t="shared" ca="1" si="882"/>
        <v>5.7988333179132448E-2</v>
      </c>
      <c r="G440" s="4">
        <f t="shared" ca="1" si="882"/>
        <v>5.8571331073890384E-2</v>
      </c>
      <c r="H440" s="4">
        <f t="shared" ca="1" si="882"/>
        <v>5.9160190260509234E-2</v>
      </c>
      <c r="I440" s="4">
        <f t="shared" ca="1" si="882"/>
        <v>5.9754969666718602E-2</v>
      </c>
      <c r="J440" s="4">
        <f t="shared" ca="1" si="882"/>
        <v>6.0355728812690322E-2</v>
      </c>
      <c r="K440" s="4">
        <f t="shared" ca="1" si="882"/>
        <v>6.0962527816994905E-2</v>
      </c>
      <c r="L440" s="4">
        <f t="shared" ca="1" si="882"/>
        <v>6.1575427402617372E-2</v>
      </c>
      <c r="M440" s="4">
        <f t="shared" ca="1" si="882"/>
        <v>6.2194488903034188E-2</v>
      </c>
      <c r="N440" s="4">
        <f t="shared" ca="1" si="882"/>
        <v>6.2819774268350781E-2</v>
      </c>
      <c r="O440" s="4">
        <f t="shared" ca="1" si="882"/>
        <v>6.3451346071500922E-2</v>
      </c>
      <c r="P440" s="4">
        <f t="shared" ca="1" si="882"/>
        <v>6.4089267514508594E-2</v>
      </c>
      <c r="Q440" s="4">
        <f t="shared" ca="1" si="882"/>
        <v>6.4733602434812534E-2</v>
      </c>
      <c r="R440" s="4">
        <f t="shared" ca="1" si="882"/>
        <v>6.5384415311654689E-2</v>
      </c>
      <c r="S440" s="4">
        <f t="shared" ca="1" si="882"/>
        <v>6.6041771272532482E-2</v>
      </c>
      <c r="T440" s="4">
        <f t="shared" ca="1" si="882"/>
        <v>6.6705736099716487E-2</v>
      </c>
      <c r="U440" s="4">
        <f t="shared" ca="1" si="882"/>
        <v>6.7376376236833013E-2</v>
      </c>
      <c r="V440" s="4">
        <f t="shared" ca="1" si="882"/>
        <v>6.8053758795513383E-2</v>
      </c>
      <c r="W440" s="4">
        <f t="shared" ca="1" si="882"/>
        <v>6.8737951562109822E-2</v>
      </c>
      <c r="X440" s="4">
        <f t="shared" ca="1" si="882"/>
        <v>6.9429023004478896E-2</v>
      </c>
      <c r="Y440" s="4">
        <f t="shared" ca="1" si="882"/>
        <v>7.0127042278833138E-2</v>
      </c>
      <c r="Z440" s="4">
        <f t="shared" ca="1" si="882"/>
        <v>7.0832079236661627E-2</v>
      </c>
      <c r="AA440" s="4">
        <f t="shared" ca="1" si="882"/>
        <v>7.1544204431719993E-2</v>
      </c>
      <c r="AB440" s="4">
        <f t="shared" ca="1" si="882"/>
        <v>7.2263489127090963E-2</v>
      </c>
      <c r="AC440" s="4">
        <f t="shared" ca="1" si="882"/>
        <v>7.29900053023156E-2</v>
      </c>
      <c r="AD440" s="4">
        <f t="shared" ca="1" si="882"/>
        <v>7.3723825660596418E-2</v>
      </c>
      <c r="AE440" s="4">
        <f t="shared" ca="1" si="882"/>
        <v>7.4465023636072811E-2</v>
      </c>
      <c r="AF440" s="4">
        <f t="shared" ca="1" si="882"/>
        <v>7.5213673401169842E-2</v>
      </c>
      <c r="AG440" s="4">
        <f t="shared" ca="1" si="882"/>
        <v>7.596984987402057E-2</v>
      </c>
      <c r="AH440" s="4">
        <f t="shared" ca="1" si="882"/>
        <v>7.6733628725963232E-2</v>
      </c>
      <c r="AI440" s="4">
        <f t="shared" ca="1" si="882"/>
        <v>7.7505086389113784E-2</v>
      </c>
      <c r="AJ440" s="4">
        <f t="shared" ca="1" si="882"/>
        <v>7.8284412816767929E-2</v>
      </c>
      <c r="AK440" s="4">
        <f t="shared" ca="1" si="882"/>
        <v>7.9079071030841067E-2</v>
      </c>
      <c r="AL440" s="4">
        <f t="shared" ca="1" si="882"/>
        <v>7.9910734880062756E-2</v>
      </c>
      <c r="AM440" s="4">
        <f t="shared" ca="1" si="882"/>
        <v>8.0813336482102122E-2</v>
      </c>
      <c r="AN440" s="4">
        <f t="shared" ca="1" si="882"/>
        <v>8.185435056862729E-2</v>
      </c>
      <c r="AO440" s="4">
        <f t="shared" ca="1" si="882"/>
        <v>3.1056059677366635E-2</v>
      </c>
      <c r="AP440" s="4">
        <f t="shared" ca="1" si="882"/>
        <v>9.3208820533197539E-3</v>
      </c>
      <c r="AQ440" s="4">
        <f t="shared" ca="1" si="882"/>
        <v>2.7974843928837089E-3</v>
      </c>
      <c r="AR440" s="4">
        <f t="shared" ca="1" si="882"/>
        <v>8.3961141055750518E-4</v>
      </c>
      <c r="AS440" s="4">
        <f t="shared" ca="1" si="882"/>
        <v>2.5199329888367605E-4</v>
      </c>
      <c r="AT440" s="4">
        <f t="shared" ca="1" si="882"/>
        <v>7.5630966758911768E-5</v>
      </c>
      <c r="AU440" s="4">
        <f t="shared" ca="1" si="882"/>
        <v>2.2699187471362386E-5</v>
      </c>
      <c r="AV440" s="4">
        <f t="shared" ca="1" si="882"/>
        <v>6.8127267697439779E-6</v>
      </c>
      <c r="AW440" s="4">
        <f t="shared" ca="1" si="882"/>
        <v>2.0447095781618539E-6</v>
      </c>
      <c r="AX440" s="4">
        <f t="shared" ca="1" si="882"/>
        <v>6.1368045429245081E-7</v>
      </c>
      <c r="AY440" s="4">
        <f t="shared" ca="1" si="882"/>
        <v>1.8418444555786104E-7</v>
      </c>
      <c r="AZ440" s="4">
        <f t="shared" ca="1" si="882"/>
        <v>5.5279436958065707E-8</v>
      </c>
      <c r="BA440" s="4">
        <f t="shared" ca="1" si="882"/>
        <v>1.6591065228908193E-8</v>
      </c>
      <c r="BB440" s="4">
        <f t="shared" ca="1" si="882"/>
        <v>4.9794907578146627E-9</v>
      </c>
      <c r="BC440" s="4">
        <f t="shared" ca="1" si="882"/>
        <v>1.4944988682196471E-9</v>
      </c>
      <c r="BD440" s="4">
        <f t="shared" ca="1" si="882"/>
        <v>4.4854523800542788E-10</v>
      </c>
      <c r="BE440" s="4">
        <f t="shared" ca="1" si="882"/>
        <v>1.3462227025773604E-10</v>
      </c>
      <c r="BF440" s="4">
        <f t="shared" ca="1" si="882"/>
        <v>4.0404298415776768E-11</v>
      </c>
      <c r="BG440" s="4">
        <f t="shared" ca="1" si="882"/>
        <v>1.2126577031762161E-11</v>
      </c>
      <c r="BH440" s="4">
        <f t="shared" ca="1" si="882"/>
        <v>3.6395600535868025E-12</v>
      </c>
      <c r="BI440" s="4">
        <f t="shared" ca="1" si="882"/>
        <v>1.0923443069688624E-12</v>
      </c>
      <c r="BJ440" s="4">
        <f t="shared" ca="1" si="882"/>
        <v>3.278462416882956E-13</v>
      </c>
      <c r="BK440" s="4">
        <f t="shared" ca="1" si="882"/>
        <v>9.8396776092873594E-14</v>
      </c>
      <c r="BL440" s="4">
        <f t="shared" ca="1" si="882"/>
        <v>2.9531909518353816E-14</v>
      </c>
      <c r="BM440" s="4">
        <f t="shared" ca="1" si="882"/>
        <v>8.8634375477612924E-15</v>
      </c>
      <c r="BN440" s="4">
        <f t="shared" ca="1" si="882"/>
        <v>2.6601911777577415E-15</v>
      </c>
      <c r="BO440" s="4">
        <f t="shared" ca="1" si="882"/>
        <v>7.9840547914815724E-16</v>
      </c>
      <c r="BP440" s="4">
        <f t="shared" ref="BP440:EA440" ca="1" si="883">BP428/$C108</f>
        <v>2.3962612704817032E-16</v>
      </c>
      <c r="BQ440" s="4">
        <f t="shared" ca="1" si="883"/>
        <v>7.1919196778771729E-17</v>
      </c>
      <c r="BR440" s="4">
        <f t="shared" ca="1" si="883"/>
        <v>2.158517073667817E-17</v>
      </c>
      <c r="BS440" s="4">
        <f t="shared" ca="1" si="883"/>
        <v>6.4783759635796204E-18</v>
      </c>
      <c r="BT440" s="4">
        <f t="shared" ca="1" si="883"/>
        <v>1.9443605815065692E-18</v>
      </c>
      <c r="BU440" s="4">
        <f t="shared" ca="1" si="883"/>
        <v>5.835626231281018E-19</v>
      </c>
      <c r="BV440" s="4">
        <f t="shared" ca="1" si="883"/>
        <v>1.7514515483968644E-19</v>
      </c>
      <c r="BW440" s="4">
        <f t="shared" ca="1" si="883"/>
        <v>5.2566466816165299E-20</v>
      </c>
      <c r="BX440" s="4">
        <f t="shared" ca="1" si="883"/>
        <v>1.5776819153600032E-20</v>
      </c>
      <c r="BY440" s="4">
        <f t="shared" ca="1" si="883"/>
        <v>4.735110378939454E-21</v>
      </c>
      <c r="BZ440" s="4">
        <f t="shared" ca="1" si="883"/>
        <v>1.4211527737277732E-21</v>
      </c>
      <c r="CA440" s="4">
        <f t="shared" ca="1" si="883"/>
        <v>4.2653181122390231E-22</v>
      </c>
      <c r="CB440" s="4">
        <f t="shared" ca="1" si="883"/>
        <v>1.280153614369906E-22</v>
      </c>
      <c r="CC440" s="4">
        <f t="shared" ca="1" si="883"/>
        <v>3.8421361156672817E-23</v>
      </c>
      <c r="CD440" s="4">
        <f t="shared" ca="1" si="883"/>
        <v>1.153143635701935E-23</v>
      </c>
      <c r="CE440" s="4">
        <f t="shared" ca="1" si="883"/>
        <v>3.4609399681014039E-24</v>
      </c>
      <c r="CF440" s="4">
        <f t="shared" ca="1" si="883"/>
        <v>1.0387349062123122E-24</v>
      </c>
      <c r="CG440" s="4">
        <f t="shared" ca="1" si="883"/>
        <v>3.1175640586906816E-25</v>
      </c>
      <c r="CH440" s="4">
        <f t="shared" ca="1" si="883"/>
        <v>9.356771975133145E-26</v>
      </c>
      <c r="CI440" s="4">
        <f t="shared" ca="1" si="883"/>
        <v>2.8082560661610264E-26</v>
      </c>
      <c r="CJ440" s="4">
        <f t="shared" ca="1" si="883"/>
        <v>8.4284432217532885E-27</v>
      </c>
      <c r="CK440" s="4">
        <f t="shared" ca="1" si="883"/>
        <v>2.5296359544388347E-27</v>
      </c>
      <c r="CL440" s="4">
        <f t="shared" ca="1" si="883"/>
        <v>7.5922182704797762E-28</v>
      </c>
      <c r="CM440" s="4">
        <f t="shared" ca="1" si="883"/>
        <v>2.2786590365092252E-28</v>
      </c>
      <c r="CN440" s="4">
        <f t="shared" ca="1" si="883"/>
        <v>6.8389590758394223E-29</v>
      </c>
      <c r="CO440" s="4">
        <f t="shared" ca="1" si="883"/>
        <v>2.0525827028802609E-29</v>
      </c>
      <c r="CP440" s="4">
        <f t="shared" ca="1" si="883"/>
        <v>6.1604342202415049E-30</v>
      </c>
      <c r="CQ440" s="4">
        <f t="shared" ca="1" si="883"/>
        <v>1.8489364510705638E-30</v>
      </c>
      <c r="CR440" s="4">
        <f t="shared" ca="1" si="883"/>
        <v>5.5492289632197279E-31</v>
      </c>
      <c r="CS440" s="4">
        <f t="shared" ca="1" si="883"/>
        <v>1.6654948886105051E-31</v>
      </c>
      <c r="CT440" s="4">
        <f t="shared" ca="1" si="883"/>
        <v>4.9986642151061726E-32</v>
      </c>
      <c r="CU440" s="4">
        <f t="shared" ca="1" si="883"/>
        <v>1.5002534145408847E-32</v>
      </c>
      <c r="CV440" s="4">
        <f t="shared" ca="1" si="883"/>
        <v>4.5027235497029229E-33</v>
      </c>
      <c r="CW440" s="4">
        <f t="shared" ca="1" si="883"/>
        <v>1.3514063136629364E-33</v>
      </c>
      <c r="CX440" s="4">
        <f t="shared" ca="1" si="883"/>
        <v>4.0559874583651472E-34</v>
      </c>
      <c r="CY440" s="4">
        <f t="shared" ca="1" si="883"/>
        <v>1.2173270241594077E-34</v>
      </c>
      <c r="CZ440" s="4">
        <f t="shared" ca="1" si="883"/>
        <v>3.6535741270415679E-35</v>
      </c>
      <c r="DA440" s="4">
        <f t="shared" ca="1" si="883"/>
        <v>1.0965503629565007E-35</v>
      </c>
      <c r="DB440" s="4">
        <f t="shared" ca="1" si="883"/>
        <v>3.2910860890994959E-36</v>
      </c>
      <c r="DC440" s="4">
        <f t="shared" ca="1" si="883"/>
        <v>9.8775651459009915E-37</v>
      </c>
      <c r="DD440" s="4">
        <f t="shared" ca="1" si="883"/>
        <v>2.9645621709705587E-37</v>
      </c>
      <c r="DE440" s="4">
        <f t="shared" ca="1" si="883"/>
        <v>8.8975660861085708E-38</v>
      </c>
      <c r="DF440" s="4">
        <f t="shared" ca="1" si="883"/>
        <v>2.670434205491844E-38</v>
      </c>
      <c r="DG440" s="4">
        <f t="shared" ca="1" si="883"/>
        <v>8.0147972792183632E-39</v>
      </c>
      <c r="DH440" s="4">
        <f t="shared" ca="1" si="883"/>
        <v>2.4054880399172696E-39</v>
      </c>
      <c r="DI440" s="4">
        <f t="shared" ca="1" si="883"/>
        <v>7.219612060792308E-40</v>
      </c>
      <c r="DJ440" s="4">
        <f t="shared" ca="1" si="883"/>
        <v>2.1668284125050312E-40</v>
      </c>
      <c r="DK440" s="4">
        <f t="shared" ca="1" si="883"/>
        <v>6.5033208567217806E-41</v>
      </c>
      <c r="DL440" s="4">
        <f t="shared" ca="1" si="883"/>
        <v>1.9518473138617434E-41</v>
      </c>
      <c r="DM440" s="4">
        <f t="shared" ca="1" si="883"/>
        <v>5.8580962258560882E-42</v>
      </c>
      <c r="DN440" s="4">
        <f t="shared" ca="1" si="883"/>
        <v>1.7581954873044013E-42</v>
      </c>
      <c r="DO440" s="4">
        <f t="shared" ca="1" si="883"/>
        <v>5.2768873237923137E-43</v>
      </c>
      <c r="DP440" s="4">
        <f t="shared" ca="1" si="883"/>
        <v>1.5837567568036338E-43</v>
      </c>
      <c r="DQ440" s="4">
        <f t="shared" ca="1" si="883"/>
        <v>4.7533428531093715E-44</v>
      </c>
      <c r="DR440" s="4">
        <f t="shared" ca="1" si="883"/>
        <v>1.4266249019708115E-44</v>
      </c>
      <c r="DS440" s="4">
        <f t="shared" ca="1" si="883"/>
        <v>4.2817416580667528E-45</v>
      </c>
      <c r="DT440" s="4">
        <f t="shared" ca="1" si="883"/>
        <v>1.2850828273849468E-45</v>
      </c>
      <c r="DU440" s="4">
        <f t="shared" ca="1" si="883"/>
        <v>3.8569302053252069E-46</v>
      </c>
      <c r="DV440" s="4">
        <f t="shared" ca="1" si="883"/>
        <v>1.1575837986273128E-46</v>
      </c>
      <c r="DW440" s="4">
        <f t="shared" ca="1" si="883"/>
        <v>3.4742662674951184E-47</v>
      </c>
      <c r="DX440" s="4">
        <f t="shared" ca="1" si="883"/>
        <v>1.042734539976108E-47</v>
      </c>
      <c r="DY440" s="4">
        <f t="shared" ca="1" si="883"/>
        <v>3.1295681941013256E-48</v>
      </c>
      <c r="DZ440" s="4">
        <f t="shared" ca="1" si="883"/>
        <v>9.3928000905724738E-49</v>
      </c>
      <c r="EA440" s="4">
        <f t="shared" ca="1" si="883"/>
        <v>2.819069215610831E-49</v>
      </c>
      <c r="EB440" s="4">
        <f t="shared" ref="EB440:GM440" ca="1" si="884">EB428/$C108</f>
        <v>8.4608968207267595E-50</v>
      </c>
      <c r="EC440" s="4">
        <f t="shared" ca="1" si="884"/>
        <v>2.5393762811699138E-50</v>
      </c>
      <c r="ED440" s="4">
        <f t="shared" ca="1" si="884"/>
        <v>7.6214519973480149E-51</v>
      </c>
      <c r="EE440" s="4">
        <f t="shared" ca="1" si="884"/>
        <v>2.2874329802402913E-51</v>
      </c>
      <c r="EF440" s="4">
        <f t="shared" ca="1" si="884"/>
        <v>6.865292389050862E-52</v>
      </c>
      <c r="EG440" s="4">
        <f t="shared" ca="1" si="884"/>
        <v>2.0604861429517612E-52</v>
      </c>
      <c r="EH440" s="4">
        <f t="shared" ca="1" si="884"/>
        <v>6.1841548832899503E-53</v>
      </c>
      <c r="EI440" s="4">
        <f t="shared" ca="1" si="884"/>
        <v>1.8560557541887963E-53</v>
      </c>
      <c r="EJ440" s="4">
        <f t="shared" ca="1" si="884"/>
        <v>5.5705961892478406E-54</v>
      </c>
      <c r="EK440" s="4">
        <f t="shared" ca="1" si="884"/>
        <v>1.6719078526401886E-54</v>
      </c>
      <c r="EL440" s="4">
        <f t="shared" ca="1" si="884"/>
        <v>5.0179114995182468E-55</v>
      </c>
      <c r="EM440" s="4">
        <f t="shared" ca="1" si="884"/>
        <v>1.506030118659675E-55</v>
      </c>
      <c r="EN440" s="4">
        <f t="shared" ca="1" si="884"/>
        <v>4.5200612217410179E-56</v>
      </c>
      <c r="EO440" s="4">
        <f t="shared" ca="1" si="884"/>
        <v>1.3566098841681786E-56</v>
      </c>
      <c r="EP440" s="4">
        <f t="shared" ca="1" si="884"/>
        <v>4.071604979531506E-57</v>
      </c>
      <c r="EQ440" s="4">
        <f t="shared" ca="1" si="884"/>
        <v>1.2220143242956496E-57</v>
      </c>
      <c r="ER440" s="4">
        <f t="shared" ca="1" si="884"/>
        <v>3.6676421614838963E-58</v>
      </c>
      <c r="ES440" s="4">
        <f t="shared" ca="1" si="884"/>
        <v>1.1007726143020097E-58</v>
      </c>
      <c r="ET440" s="4">
        <f t="shared" ca="1" si="884"/>
        <v>3.3037583685836967E-59</v>
      </c>
      <c r="EU440" s="4">
        <f t="shared" ca="1" si="884"/>
        <v>9.9155985679274871E-60</v>
      </c>
      <c r="EV440" s="4">
        <f t="shared" ca="1" si="884"/>
        <v>2.9759771748208837E-60</v>
      </c>
      <c r="EW440" s="4">
        <f t="shared" ca="1" si="884"/>
        <v>8.9318260359001436E-61</v>
      </c>
      <c r="EX440" s="4">
        <f t="shared" ca="1" si="884"/>
        <v>2.6807166738563868E-61</v>
      </c>
      <c r="EY440" s="4">
        <f t="shared" ca="1" si="884"/>
        <v>8.0456581404604422E-62</v>
      </c>
      <c r="EZ440" s="4">
        <f t="shared" ca="1" si="884"/>
        <v>2.4147503368953667E-62</v>
      </c>
      <c r="FA440" s="4">
        <f t="shared" ca="1" si="884"/>
        <v>7.2474110728281401E-63</v>
      </c>
      <c r="FB440" s="4">
        <f t="shared" ca="1" si="884"/>
        <v>2.1751717540324709E-63</v>
      </c>
      <c r="FC440" s="4">
        <f t="shared" ca="1" si="884"/>
        <v>6.5283617998149288E-64</v>
      </c>
      <c r="FD440" s="4">
        <f t="shared" ca="1" si="884"/>
        <v>1.9593628737717867E-64</v>
      </c>
      <c r="FE440" s="4">
        <f t="shared" ca="1" si="884"/>
        <v>5.8806527408209357E-65</v>
      </c>
      <c r="FF440" s="4">
        <f t="shared" ca="1" si="884"/>
        <v>1.7649653936513578E-65</v>
      </c>
      <c r="FG440" s="4">
        <f t="shared" ca="1" si="884"/>
        <v>5.2972059022686436E-66</v>
      </c>
      <c r="FH440" s="4">
        <f t="shared" ca="1" si="884"/>
        <v>1.5898549893365586E-66</v>
      </c>
      <c r="FI440" s="4">
        <f t="shared" ca="1" si="884"/>
        <v>4.7716455311579134E-67</v>
      </c>
      <c r="FJ440" s="4">
        <f t="shared" ca="1" si="884"/>
        <v>1.4321181005646649E-67</v>
      </c>
      <c r="FK440" s="4">
        <f t="shared" ca="1" si="884"/>
        <v>4.2982284425206385E-68</v>
      </c>
      <c r="FL440" s="4">
        <f t="shared" ca="1" si="884"/>
        <v>1.2900310202635551E-68</v>
      </c>
      <c r="FM440" s="4">
        <f t="shared" ca="1" si="884"/>
        <v>3.8717812594118249E-69</v>
      </c>
      <c r="FN440" s="4">
        <f t="shared" ca="1" si="884"/>
        <v>1.1620410583359462E-69</v>
      </c>
      <c r="FO440" s="4">
        <f t="shared" ca="1" si="884"/>
        <v>3.4876438796123028E-70</v>
      </c>
      <c r="FP440" s="4">
        <f t="shared" ca="1" si="884"/>
        <v>1.0467495742719816E-70</v>
      </c>
      <c r="FQ440" s="4">
        <f t="shared" ca="1" si="884"/>
        <v>3.1416185512621049E-71</v>
      </c>
      <c r="FR440" s="4">
        <f t="shared" ca="1" si="884"/>
        <v>9.4289669317502879E-72</v>
      </c>
      <c r="FS440" s="4">
        <f t="shared" ca="1" si="884"/>
        <v>2.8299240009365191E-72</v>
      </c>
      <c r="FT440" s="4">
        <f t="shared" ca="1" si="884"/>
        <v>8.4934753818146512E-73</v>
      </c>
      <c r="FU440" s="4">
        <f t="shared" ca="1" si="884"/>
        <v>2.5491541128884819E-73</v>
      </c>
      <c r="FV440" s="4">
        <f t="shared" ca="1" si="884"/>
        <v>7.6507982882596069E-74</v>
      </c>
      <c r="FW440" s="4">
        <f t="shared" ca="1" si="884"/>
        <v>2.2962407079150521E-74</v>
      </c>
      <c r="FX440" s="4">
        <f t="shared" ca="1" si="884"/>
        <v>6.8917270983047308E-75</v>
      </c>
      <c r="FY440" s="4">
        <f t="shared" ca="1" si="884"/>
        <v>2.0684200151051769E-75</v>
      </c>
      <c r="FZ440" s="4">
        <f t="shared" ca="1" si="884"/>
        <v>6.2079668824090819E-76</v>
      </c>
      <c r="GA440" s="4">
        <f t="shared" ca="1" si="884"/>
        <v>1.8632024700809265E-76</v>
      </c>
      <c r="GB440" s="4">
        <f t="shared" ca="1" si="884"/>
        <v>5.5920456894713619E-77</v>
      </c>
      <c r="GC440" s="4">
        <f t="shared" ca="1" si="884"/>
        <v>1.6783455096953047E-77</v>
      </c>
      <c r="GD440" s="4">
        <f t="shared" ca="1" si="884"/>
        <v>5.0372328953211366E-78</v>
      </c>
      <c r="GE440" s="4">
        <f t="shared" ca="1" si="884"/>
        <v>1.5118290658942945E-78</v>
      </c>
      <c r="GF440" s="4">
        <f t="shared" ca="1" si="884"/>
        <v>4.5374656522350457E-79</v>
      </c>
      <c r="GG440" s="4">
        <f t="shared" ca="1" si="884"/>
        <v>1.3618334909465452E-79</v>
      </c>
      <c r="GH440" s="4">
        <f t="shared" ca="1" si="884"/>
        <v>4.0872826357376991E-80</v>
      </c>
      <c r="GI440" s="4">
        <f t="shared" ca="1" si="884"/>
        <v>1.226719672813411E-80</v>
      </c>
      <c r="GJ440" s="4">
        <f t="shared" ca="1" si="884"/>
        <v>3.6817643646897904E-81</v>
      </c>
      <c r="GK440" s="4">
        <f t="shared" ca="1" si="884"/>
        <v>1.1050111233653825E-81</v>
      </c>
      <c r="GL440" s="4">
        <f t="shared" ca="1" si="884"/>
        <v>3.3164794424971443E-82</v>
      </c>
      <c r="GM440" s="4">
        <f t="shared" ca="1" si="884"/>
        <v>9.953778437096538E-83</v>
      </c>
      <c r="GN440" s="4">
        <f t="shared" ref="GN440:IV440" ca="1" si="885">GN428/$C108</f>
        <v>2.987436131978777E-83</v>
      </c>
      <c r="GO440" s="4">
        <f t="shared" ca="1" si="885"/>
        <v>8.9662179031339017E-84</v>
      </c>
      <c r="GP440" s="4">
        <f t="shared" ca="1" si="885"/>
        <v>2.6910387347169572E-84</v>
      </c>
      <c r="GQ440" s="4">
        <f t="shared" ca="1" si="885"/>
        <v>8.076637831003312E-85</v>
      </c>
      <c r="GR440" s="4">
        <f t="shared" ca="1" si="885"/>
        <v>2.4240482982142932E-85</v>
      </c>
      <c r="GS440" s="4">
        <f t="shared" ca="1" si="885"/>
        <v>7.2753171245585901E-86</v>
      </c>
      <c r="GT440" s="4">
        <f t="shared" ca="1" si="885"/>
        <v>2.1835472214760402E-86</v>
      </c>
      <c r="GU440" s="4">
        <f t="shared" ca="1" si="885"/>
        <v>6.5534991626980287E-87</v>
      </c>
      <c r="GV440" s="4">
        <f t="shared" ca="1" si="885"/>
        <v>1.9669073722367877E-87</v>
      </c>
      <c r="GW440" s="4">
        <f t="shared" ca="1" si="885"/>
        <v>5.9032961093210836E-88</v>
      </c>
      <c r="GX440" s="4">
        <f t="shared" ca="1" si="885"/>
        <v>1.77176136742499E-88</v>
      </c>
      <c r="GY440" s="4">
        <f t="shared" ca="1" si="885"/>
        <v>5.3176027171381233E-89</v>
      </c>
      <c r="GZ440" s="4">
        <f t="shared" ca="1" si="885"/>
        <v>1.5959767030258321E-89</v>
      </c>
      <c r="HA440" s="4">
        <f t="shared" ca="1" si="885"/>
        <v>4.7900186834041035E-90</v>
      </c>
      <c r="HB440" s="4">
        <f t="shared" ca="1" si="885"/>
        <v>1.4376324506404169E-90</v>
      </c>
      <c r="HC440" s="4">
        <f t="shared" ca="1" si="885"/>
        <v>4.3147787091000949E-91</v>
      </c>
      <c r="HD440" s="4">
        <f t="shared" ca="1" si="885"/>
        <v>1.2949982660874205E-91</v>
      </c>
      <c r="HE440" s="4">
        <f t="shared" ca="1" si="885"/>
        <v>3.886689497267846E-92</v>
      </c>
      <c r="HF440" s="4">
        <f t="shared" ca="1" si="885"/>
        <v>1.1665154806587519E-92</v>
      </c>
      <c r="HG440" s="4">
        <f t="shared" ca="1" si="885"/>
        <v>3.5010730020318501E-93</v>
      </c>
      <c r="HH440" s="4">
        <f t="shared" ca="1" si="885"/>
        <v>1.0507800683994585E-93</v>
      </c>
      <c r="HI440" s="4">
        <f t="shared" ca="1" si="885"/>
        <v>3.1537153081491968E-94</v>
      </c>
      <c r="HJ440" s="4">
        <f t="shared" ca="1" si="885"/>
        <v>9.4652730328280265E-95</v>
      </c>
      <c r="HK440" s="4">
        <f t="shared" ca="1" si="885"/>
        <v>2.8408205824564245E-95</v>
      </c>
      <c r="HL440" s="4">
        <f t="shared" ca="1" si="885"/>
        <v>8.5261793861817773E-96</v>
      </c>
      <c r="HM440" s="4">
        <f t="shared" ca="1" si="885"/>
        <v>2.5589695940069522E-96</v>
      </c>
      <c r="HN440" s="4">
        <f t="shared" ca="1" si="885"/>
        <v>7.680257576640782E-97</v>
      </c>
      <c r="HO440" s="4">
        <f t="shared" ca="1" si="885"/>
        <v>2.3050823496180969E-97</v>
      </c>
      <c r="HP440" s="4">
        <f t="shared" ca="1" si="885"/>
        <v>6.9182635940250337E-98</v>
      </c>
      <c r="HQ440" s="4">
        <f t="shared" ca="1" si="885"/>
        <v>2.0763844365188058E-98</v>
      </c>
      <c r="HR440" s="4">
        <f t="shared" ca="1" si="885"/>
        <v>6.2318705692871288E-99</v>
      </c>
      <c r="HS440" s="4">
        <f t="shared" ca="1" si="885"/>
        <v>1.8703767042994476E-99</v>
      </c>
      <c r="HT440" s="4">
        <f t="shared" ca="1" si="885"/>
        <v>5.613577780685899E-100</v>
      </c>
      <c r="HU440" s="4">
        <f t="shared" ca="1" si="885"/>
        <v>1.6848079548559921E-100</v>
      </c>
      <c r="HV440" s="4">
        <f t="shared" ca="1" si="885"/>
        <v>5.0566286878796886E-101</v>
      </c>
      <c r="HW440" s="4">
        <f t="shared" ca="1" si="885"/>
        <v>1.5176503418915414E-101</v>
      </c>
      <c r="HX440" s="4">
        <f t="shared" ca="1" si="885"/>
        <v>4.5549370982374857E-102</v>
      </c>
      <c r="HY440" s="4">
        <f t="shared" ca="1" si="885"/>
        <v>1.3670772111474171E-102</v>
      </c>
      <c r="HZ440" s="4">
        <f t="shared" ca="1" si="885"/>
        <v>4.1030206585328323E-103</v>
      </c>
      <c r="IA440" s="4">
        <f t="shared" ca="1" si="885"/>
        <v>1.2314431392077268E-103</v>
      </c>
      <c r="IB440" s="4">
        <f t="shared" ca="1" si="885"/>
        <v>3.6959409452353019E-104</v>
      </c>
      <c r="IC440" s="4">
        <f t="shared" ca="1" si="885"/>
        <v>1.1092659527467284E-104</v>
      </c>
      <c r="ID440" s="4">
        <f t="shared" ca="1" si="885"/>
        <v>3.3292494987220906E-105</v>
      </c>
      <c r="IE440" s="4">
        <f t="shared" ca="1" si="885"/>
        <v>9.9921053173007683E-106</v>
      </c>
      <c r="IF440" s="4">
        <f t="shared" ca="1" si="885"/>
        <v>2.9989392116858172E-106</v>
      </c>
      <c r="IG440" s="4">
        <f t="shared" ca="1" si="885"/>
        <v>9.0007421957560593E-107</v>
      </c>
      <c r="IH440" s="4">
        <f t="shared" ca="1" si="885"/>
        <v>2.7014005405238928E-107</v>
      </c>
      <c r="II440" s="4">
        <f t="shared" ca="1" si="885"/>
        <v>8.1077368083974795E-108</v>
      </c>
      <c r="IJ440" s="4">
        <f t="shared" ca="1" si="885"/>
        <v>2.4333820611990791E-108</v>
      </c>
      <c r="IK440" s="4">
        <f t="shared" ca="1" si="885"/>
        <v>7.3033306281384503E-109</v>
      </c>
      <c r="IL440" s="4">
        <f t="shared" ca="1" si="885"/>
        <v>2.1919549385361163E-109</v>
      </c>
      <c r="IM440" s="4">
        <f t="shared" ca="1" si="885"/>
        <v>6.5787333166341041E-110</v>
      </c>
      <c r="IN440" s="4">
        <f t="shared" ca="1" si="885"/>
        <v>1.9744809206842399E-110</v>
      </c>
      <c r="IO440" s="4">
        <f t="shared" ca="1" si="885"/>
        <v>5.9260266657848348E-111</v>
      </c>
      <c r="IP440" s="4">
        <f t="shared" ca="1" si="885"/>
        <v>1.7785835089975535E-111</v>
      </c>
      <c r="IQ440" s="4">
        <f t="shared" ca="1" si="885"/>
        <v>5.3380780696488772E-112</v>
      </c>
      <c r="IR440" s="4">
        <f t="shared" ca="1" si="885"/>
        <v>1.6021219882853125E-112</v>
      </c>
      <c r="IS440" s="4">
        <f t="shared" ca="1" si="885"/>
        <v>4.8084625812078461E-113</v>
      </c>
      <c r="IT440" s="4">
        <f t="shared" ca="1" si="885"/>
        <v>1.4431680336415486E-113</v>
      </c>
      <c r="IU440" s="4">
        <f t="shared" ca="1" si="885"/>
        <v>4.3313927022421523E-114</v>
      </c>
      <c r="IV440" s="4">
        <f t="shared" ca="1" si="885"/>
        <v>1.2999846382196409E-114</v>
      </c>
    </row>
    <row r="441" spans="1:256" x14ac:dyDescent="0.15">
      <c r="A441" s="24" t="s">
        <v>164</v>
      </c>
      <c r="B441" s="2" t="s">
        <v>14</v>
      </c>
      <c r="C441" s="4">
        <f t="shared" ref="C441" si="886">C429/$C109</f>
        <v>0</v>
      </c>
      <c r="D441" s="4">
        <f t="shared" ref="D441:BO441" ca="1" si="887">D429/$C109</f>
        <v>1.0559995037509467E-2</v>
      </c>
      <c r="E441" s="4">
        <f t="shared" ca="1" si="887"/>
        <v>1.035414224159679E-2</v>
      </c>
      <c r="F441" s="4">
        <f t="shared" ca="1" si="887"/>
        <v>1.0149663369675913E-2</v>
      </c>
      <c r="G441" s="4">
        <f t="shared" ca="1" si="887"/>
        <v>9.9466167508554578E-3</v>
      </c>
      <c r="H441" s="4">
        <f t="shared" ca="1" si="887"/>
        <v>9.7450595366115438E-3</v>
      </c>
      <c r="I441" s="4">
        <f t="shared" ca="1" si="887"/>
        <v>9.5450476562890553E-3</v>
      </c>
      <c r="J441" s="4">
        <f t="shared" ca="1" si="887"/>
        <v>9.3466357738241756E-3</v>
      </c>
      <c r="K441" s="4">
        <f t="shared" ca="1" si="887"/>
        <v>9.14987724575567E-3</v>
      </c>
      <c r="L441" s="4">
        <f t="shared" ca="1" si="887"/>
        <v>8.9548240805907599E-3</v>
      </c>
      <c r="M441" s="4">
        <f t="shared" ca="1" si="887"/>
        <v>8.8259503370222564E-3</v>
      </c>
      <c r="N441" s="4">
        <f t="shared" ca="1" si="887"/>
        <v>8.9146838836449346E-3</v>
      </c>
      <c r="O441" s="4">
        <f t="shared" ca="1" si="887"/>
        <v>9.0043095316273049E-3</v>
      </c>
      <c r="P441" s="4">
        <f t="shared" ca="1" si="887"/>
        <v>9.0948362498978769E-3</v>
      </c>
      <c r="Q441" s="4">
        <f t="shared" ca="1" si="887"/>
        <v>9.1862730975561628E-3</v>
      </c>
      <c r="R441" s="4">
        <f t="shared" ca="1" si="887"/>
        <v>9.2786292247792508E-3</v>
      </c>
      <c r="S441" s="4">
        <f t="shared" ca="1" si="887"/>
        <v>9.3719138737374304E-3</v>
      </c>
      <c r="T441" s="4">
        <f t="shared" ca="1" si="887"/>
        <v>9.4661363795191245E-3</v>
      </c>
      <c r="U441" s="4">
        <f t="shared" ca="1" si="887"/>
        <v>9.5613061710650045E-3</v>
      </c>
      <c r="V441" s="4">
        <f t="shared" ca="1" si="887"/>
        <v>9.657432772111587E-3</v>
      </c>
      <c r="W441" s="4">
        <f t="shared" ca="1" si="887"/>
        <v>9.7545258021442764E-3</v>
      </c>
      <c r="X441" s="4">
        <f t="shared" ca="1" si="887"/>
        <v>9.852594977359996E-3</v>
      </c>
      <c r="Y441" s="4">
        <f t="shared" ca="1" si="887"/>
        <v>9.9516501116394939E-3</v>
      </c>
      <c r="Z441" s="4">
        <f t="shared" ca="1" si="887"/>
        <v>1.0051701117529436E-2</v>
      </c>
      <c r="AA441" s="4">
        <f t="shared" ca="1" si="887"/>
        <v>1.0152758007234352E-2</v>
      </c>
      <c r="AB441" s="4">
        <f t="shared" ca="1" si="887"/>
        <v>1.0254830893618576E-2</v>
      </c>
      <c r="AC441" s="4">
        <f t="shared" ca="1" si="887"/>
        <v>1.0357929991218257E-2</v>
      </c>
      <c r="AD441" s="4">
        <f t="shared" ca="1" si="887"/>
        <v>1.0462065617263514E-2</v>
      </c>
      <c r="AE441" s="4">
        <f t="shared" ca="1" si="887"/>
        <v>1.0567248192710921E-2</v>
      </c>
      <c r="AF441" s="4">
        <f t="shared" ca="1" si="887"/>
        <v>1.0673488243286323E-2</v>
      </c>
      <c r="AG441" s="4">
        <f t="shared" ca="1" si="887"/>
        <v>1.0780796400538171E-2</v>
      </c>
      <c r="AH441" s="4">
        <f t="shared" ca="1" si="887"/>
        <v>1.0889183402901416E-2</v>
      </c>
      <c r="AI441" s="4">
        <f t="shared" ca="1" si="887"/>
        <v>1.0998660096772115E-2</v>
      </c>
      <c r="AJ441" s="4">
        <f t="shared" ca="1" si="887"/>
        <v>1.1109253438209938E-2</v>
      </c>
      <c r="AK441" s="4">
        <f t="shared" ca="1" si="887"/>
        <v>1.122202249630528E-2</v>
      </c>
      <c r="AL441" s="4">
        <f t="shared" ca="1" si="887"/>
        <v>1.1340042982682636E-2</v>
      </c>
      <c r="AM441" s="4">
        <f t="shared" ca="1" si="887"/>
        <v>1.0589822327337257E-2</v>
      </c>
      <c r="AN441" s="4">
        <f t="shared" ca="1" si="887"/>
        <v>8.3707212151129945E-3</v>
      </c>
      <c r="AO441" s="4">
        <f t="shared" ca="1" si="887"/>
        <v>4.7962927297426185E-3</v>
      </c>
      <c r="AP441" s="4">
        <f t="shared" ca="1" si="887"/>
        <v>2.5886855479166308E-3</v>
      </c>
      <c r="AQ441" s="4">
        <f t="shared" ca="1" si="887"/>
        <v>1.3971817909354406E-3</v>
      </c>
      <c r="AR441" s="4">
        <f t="shared" ca="1" si="887"/>
        <v>7.5409582229584641E-4</v>
      </c>
      <c r="AS441" s="4">
        <f t="shared" ca="1" si="887"/>
        <v>4.070053824730419E-4</v>
      </c>
      <c r="AT441" s="4">
        <f t="shared" ca="1" si="887"/>
        <v>2.1967152776114723E-4</v>
      </c>
      <c r="AU441" s="4">
        <f t="shared" ca="1" si="887"/>
        <v>1.1856251093218082E-4</v>
      </c>
      <c r="AV441" s="4">
        <f t="shared" ca="1" si="887"/>
        <v>6.399131076207565E-5</v>
      </c>
      <c r="AW441" s="4">
        <f t="shared" ca="1" si="887"/>
        <v>3.4537796313970294E-5</v>
      </c>
      <c r="AX441" s="4">
        <f t="shared" ca="1" si="887"/>
        <v>1.8640958592963323E-5</v>
      </c>
      <c r="AY441" s="4">
        <f t="shared" ca="1" si="887"/>
        <v>1.0061016461667467E-5</v>
      </c>
      <c r="AZ441" s="4">
        <f t="shared" ca="1" si="887"/>
        <v>5.4301956488522155E-6</v>
      </c>
      <c r="BA441" s="4">
        <f t="shared" ca="1" si="887"/>
        <v>2.9308196539742556E-6</v>
      </c>
      <c r="BB441" s="4">
        <f t="shared" ca="1" si="887"/>
        <v>1.5818405817362008E-6</v>
      </c>
      <c r="BC441" s="4">
        <f t="shared" ca="1" si="887"/>
        <v>8.5376103665555045E-7</v>
      </c>
      <c r="BD441" s="4">
        <f t="shared" ca="1" si="887"/>
        <v>4.6079732441250407E-7</v>
      </c>
      <c r="BE441" s="4">
        <f t="shared" ca="1" si="887"/>
        <v>2.4870445601207325E-7</v>
      </c>
      <c r="BF441" s="4">
        <f t="shared" ca="1" si="887"/>
        <v>1.3423234720193368E-7</v>
      </c>
      <c r="BG441" s="4">
        <f t="shared" ca="1" si="887"/>
        <v>7.2448734229618248E-8</v>
      </c>
      <c r="BH441" s="4">
        <f t="shared" ca="1" si="887"/>
        <v>3.9102490576118325E-8</v>
      </c>
      <c r="BI441" s="4">
        <f t="shared" ca="1" si="887"/>
        <v>2.1104644346296121E-8</v>
      </c>
      <c r="BJ441" s="4">
        <f t="shared" ca="1" si="887"/>
        <v>1.1390732570259312E-8</v>
      </c>
      <c r="BK441" s="4">
        <f t="shared" ca="1" si="887"/>
        <v>6.147878464956806E-9</v>
      </c>
      <c r="BL441" s="4">
        <f t="shared" ca="1" si="887"/>
        <v>3.3181719776798519E-9</v>
      </c>
      <c r="BM441" s="4">
        <f t="shared" ca="1" si="887"/>
        <v>1.7909048359070278E-9</v>
      </c>
      <c r="BN441" s="4">
        <f t="shared" ca="1" si="887"/>
        <v>9.6659852257502046E-10</v>
      </c>
      <c r="BO441" s="4">
        <f t="shared" ca="1" si="887"/>
        <v>5.2169868834544576E-10</v>
      </c>
      <c r="BP441" s="4">
        <f t="shared" ref="BP441:EA441" ca="1" si="888">BP429/$C109</f>
        <v>2.8157452661555744E-10</v>
      </c>
      <c r="BQ441" s="4">
        <f t="shared" ca="1" si="888"/>
        <v>1.5197319029155153E-10</v>
      </c>
      <c r="BR441" s="4">
        <f t="shared" ca="1" si="888"/>
        <v>8.2023934639959875E-11</v>
      </c>
      <c r="BS441" s="4">
        <f t="shared" ca="1" si="888"/>
        <v>4.4270478502907567E-11</v>
      </c>
      <c r="BT441" s="4">
        <f t="shared" ca="1" si="888"/>
        <v>2.3893943584627811E-11</v>
      </c>
      <c r="BU441" s="4">
        <f t="shared" ca="1" si="888"/>
        <v>1.2896190855219243E-11</v>
      </c>
      <c r="BV441" s="4">
        <f t="shared" ca="1" si="888"/>
        <v>6.9604139636973654E-12</v>
      </c>
      <c r="BW441" s="4">
        <f t="shared" ca="1" si="888"/>
        <v>3.7567187931641078E-12</v>
      </c>
      <c r="BX441" s="4">
        <f t="shared" ca="1" si="888"/>
        <v>2.0276001060453619E-12</v>
      </c>
      <c r="BY441" s="4">
        <f t="shared" ca="1" si="888"/>
        <v>1.0943491957705258E-12</v>
      </c>
      <c r="BZ441" s="4">
        <f t="shared" ca="1" si="888"/>
        <v>5.9064909234957585E-13</v>
      </c>
      <c r="CA441" s="4">
        <f t="shared" ca="1" si="888"/>
        <v>3.1878887620303207E-13</v>
      </c>
      <c r="CB441" s="4">
        <f t="shared" ca="1" si="888"/>
        <v>1.7205875520188642E-13</v>
      </c>
      <c r="CC441" s="4">
        <f t="shared" ca="1" si="888"/>
        <v>9.2864643190272971E-14</v>
      </c>
      <c r="CD441" s="4">
        <f t="shared" ca="1" si="888"/>
        <v>5.0121494513533273E-14</v>
      </c>
      <c r="CE441" s="4">
        <f t="shared" ca="1" si="888"/>
        <v>2.7051891074656931E-14</v>
      </c>
      <c r="CF441" s="4">
        <f t="shared" ca="1" si="888"/>
        <v>1.4600618313915381E-14</v>
      </c>
      <c r="CG441" s="4">
        <f t="shared" ca="1" si="888"/>
        <v>7.8803383674848961E-15</v>
      </c>
      <c r="CH441" s="4">
        <f t="shared" ca="1" si="888"/>
        <v>4.2532262299377594E-15</v>
      </c>
      <c r="CI441" s="4">
        <f t="shared" ca="1" si="888"/>
        <v>2.2955782505065434E-15</v>
      </c>
      <c r="CJ441" s="4">
        <f t="shared" ca="1" si="888"/>
        <v>1.2389840604071973E-15</v>
      </c>
      <c r="CK441" s="4">
        <f t="shared" ca="1" si="888"/>
        <v>6.6871233930029354E-16</v>
      </c>
      <c r="CL441" s="4">
        <f t="shared" ca="1" si="888"/>
        <v>3.6092166721297819E-16</v>
      </c>
      <c r="CM441" s="4">
        <f t="shared" ca="1" si="888"/>
        <v>1.9479893252769619E-16</v>
      </c>
      <c r="CN441" s="4">
        <f t="shared" ca="1" si="888"/>
        <v>1.0513811599883199E-16</v>
      </c>
      <c r="CO441" s="4">
        <f t="shared" ca="1" si="888"/>
        <v>5.6745811141507195E-17</v>
      </c>
      <c r="CP441" s="4">
        <f t="shared" ca="1" si="888"/>
        <v>3.0627209281012555E-17</v>
      </c>
      <c r="CQ441" s="4">
        <f t="shared" ca="1" si="888"/>
        <v>1.6530311744135325E-17</v>
      </c>
      <c r="CR441" s="4">
        <f t="shared" ca="1" si="888"/>
        <v>8.9218447508928371E-18</v>
      </c>
      <c r="CS441" s="4">
        <f t="shared" ca="1" si="888"/>
        <v>4.8153546642745293E-18</v>
      </c>
      <c r="CT441" s="4">
        <f t="shared" ca="1" si="888"/>
        <v>2.5989737761834524E-18</v>
      </c>
      <c r="CU441" s="4">
        <f t="shared" ca="1" si="888"/>
        <v>1.4027346187815877E-18</v>
      </c>
      <c r="CV441" s="4">
        <f t="shared" ca="1" si="888"/>
        <v>7.5709282977753144E-19</v>
      </c>
      <c r="CW441" s="4">
        <f t="shared" ca="1" si="888"/>
        <v>4.0862294636915811E-19</v>
      </c>
      <c r="CX441" s="4">
        <f t="shared" ca="1" si="888"/>
        <v>2.2054456961172927E-19</v>
      </c>
      <c r="CY441" s="4">
        <f t="shared" ca="1" si="888"/>
        <v>1.1903371461983592E-19</v>
      </c>
      <c r="CZ441" s="4">
        <f t="shared" ca="1" si="888"/>
        <v>6.424563180649264E-20</v>
      </c>
      <c r="DA441" s="4">
        <f t="shared" ca="1" si="888"/>
        <v>3.4675060081907302E-20</v>
      </c>
      <c r="DB441" s="4">
        <f t="shared" ca="1" si="888"/>
        <v>1.8715043464828549E-20</v>
      </c>
      <c r="DC441" s="4">
        <f t="shared" ca="1" si="888"/>
        <v>1.0101002018830709E-20</v>
      </c>
      <c r="DD441" s="4">
        <f t="shared" ca="1" si="888"/>
        <v>5.451776907500587E-21</v>
      </c>
      <c r="DE441" s="4">
        <f t="shared" ca="1" si="888"/>
        <v>2.9424676278400809E-21</v>
      </c>
      <c r="DF441" s="4">
        <f t="shared" ca="1" si="888"/>
        <v>1.5881273001055755E-21</v>
      </c>
      <c r="DG441" s="4">
        <f t="shared" ca="1" si="888"/>
        <v>8.5715414418747899E-22</v>
      </c>
      <c r="DH441" s="4">
        <f t="shared" ca="1" si="888"/>
        <v>4.6262867394126838E-22</v>
      </c>
      <c r="DI441" s="4">
        <f t="shared" ca="1" si="888"/>
        <v>2.4969288360092711E-22</v>
      </c>
      <c r="DJ441" s="4">
        <f t="shared" ca="1" si="888"/>
        <v>1.3476582761245173E-22</v>
      </c>
      <c r="DK441" s="4">
        <f t="shared" ca="1" si="888"/>
        <v>7.2736667662088011E-23</v>
      </c>
      <c r="DL441" s="4">
        <f t="shared" ca="1" si="888"/>
        <v>3.9257895835429209E-23</v>
      </c>
      <c r="DM441" s="4">
        <f t="shared" ca="1" si="888"/>
        <v>2.1188520659006069E-23</v>
      </c>
      <c r="DN441" s="4">
        <f t="shared" ca="1" si="888"/>
        <v>1.1436002826008777E-23</v>
      </c>
      <c r="DO441" s="4">
        <f t="shared" ca="1" si="888"/>
        <v>6.1723120146612305E-24</v>
      </c>
      <c r="DP441" s="4">
        <f t="shared" ca="1" si="888"/>
        <v>3.3313594081742242E-24</v>
      </c>
      <c r="DQ441" s="4">
        <f t="shared" ca="1" si="888"/>
        <v>1.798022439576888E-24</v>
      </c>
      <c r="DR441" s="4">
        <f t="shared" ca="1" si="888"/>
        <v>9.7044008079387305E-25</v>
      </c>
      <c r="DS441" s="4">
        <f t="shared" ca="1" si="888"/>
        <v>5.2377207852468899E-25</v>
      </c>
      <c r="DT441" s="4">
        <f t="shared" ca="1" si="888"/>
        <v>2.8269358992020424E-25</v>
      </c>
      <c r="DU441" s="4">
        <f t="shared" ca="1" si="888"/>
        <v>1.52577178239572E-25</v>
      </c>
      <c r="DV441" s="4">
        <f t="shared" ca="1" si="888"/>
        <v>8.2349922847989989E-26</v>
      </c>
      <c r="DW441" s="4">
        <f t="shared" ca="1" si="888"/>
        <v>4.4446422927167931E-26</v>
      </c>
      <c r="DX441" s="4">
        <f t="shared" ca="1" si="888"/>
        <v>2.3988905425779611E-26</v>
      </c>
      <c r="DY441" s="4">
        <f t="shared" ca="1" si="888"/>
        <v>1.2947444262724757E-26</v>
      </c>
      <c r="DZ441" s="4">
        <f t="shared" ca="1" si="888"/>
        <v>6.9880767780348286E-27</v>
      </c>
      <c r="EA441" s="4">
        <f t="shared" ca="1" si="888"/>
        <v>3.7716491428581587E-27</v>
      </c>
      <c r="EB441" s="4">
        <f t="shared" ref="EB441:GM441" ca="1" si="889">EB429/$C109</f>
        <v>2.0356584091257089E-27</v>
      </c>
      <c r="EC441" s="4">
        <f t="shared" ca="1" si="889"/>
        <v>1.0986984742445996E-27</v>
      </c>
      <c r="ED441" s="4">
        <f t="shared" ca="1" si="889"/>
        <v>5.9299651252680603E-28</v>
      </c>
      <c r="EE441" s="4">
        <f t="shared" ca="1" si="889"/>
        <v>3.2005584071710364E-28</v>
      </c>
      <c r="EF441" s="4">
        <f t="shared" ca="1" si="889"/>
        <v>1.7274256932919392E-28</v>
      </c>
      <c r="EG441" s="4">
        <f t="shared" ca="1" si="889"/>
        <v>9.3233715690340618E-29</v>
      </c>
      <c r="EH441" s="4">
        <f t="shared" ca="1" si="889"/>
        <v>5.032069266529199E-29</v>
      </c>
      <c r="EI441" s="4">
        <f t="shared" ca="1" si="889"/>
        <v>2.7159403565175247E-29</v>
      </c>
      <c r="EJ441" s="4">
        <f t="shared" ca="1" si="889"/>
        <v>1.4658645637539601E-29</v>
      </c>
      <c r="EK441" s="4">
        <f t="shared" ca="1" si="889"/>
        <v>7.9116572428151703E-30</v>
      </c>
      <c r="EL441" s="4">
        <f t="shared" ca="1" si="889"/>
        <v>4.2701298520711054E-30</v>
      </c>
      <c r="EM441" s="4">
        <f t="shared" ca="1" si="889"/>
        <v>2.3047015807096153E-30</v>
      </c>
      <c r="EN441" s="4">
        <f t="shared" ca="1" si="889"/>
        <v>1.2439081620782873E-30</v>
      </c>
      <c r="EO441" s="4">
        <f t="shared" ca="1" si="889"/>
        <v>6.7137000670107098E-31</v>
      </c>
      <c r="EP441" s="4">
        <f t="shared" ca="1" si="889"/>
        <v>3.6235608032727762E-31</v>
      </c>
      <c r="EQ441" s="4">
        <f t="shared" ca="1" si="889"/>
        <v>1.9557312307609671E-31</v>
      </c>
      <c r="ER441" s="4">
        <f t="shared" ca="1" si="889"/>
        <v>1.0555596703439331E-31</v>
      </c>
      <c r="ES441" s="4">
        <f t="shared" ca="1" si="889"/>
        <v>5.6971336353976352E-32</v>
      </c>
      <c r="ET441" s="4">
        <f t="shared" ca="1" si="889"/>
        <v>3.0748931179801056E-32</v>
      </c>
      <c r="EU441" s="4">
        <f t="shared" ca="1" si="889"/>
        <v>1.6596008259759731E-32</v>
      </c>
      <c r="EV441" s="4">
        <f t="shared" ca="1" si="889"/>
        <v>8.957302891195819E-33</v>
      </c>
      <c r="EW441" s="4">
        <f t="shared" ca="1" si="889"/>
        <v>4.8344923567654665E-33</v>
      </c>
      <c r="EX441" s="4">
        <f t="shared" ca="1" si="889"/>
        <v>2.6093028930166563E-33</v>
      </c>
      <c r="EY441" s="4">
        <f t="shared" ca="1" si="889"/>
        <v>1.4083095152642499E-33</v>
      </c>
      <c r="EZ441" s="4">
        <f t="shared" ca="1" si="889"/>
        <v>7.6010174828375722E-34</v>
      </c>
      <c r="FA441" s="4">
        <f t="shared" ca="1" si="889"/>
        <v>4.1024693895902319E-34</v>
      </c>
      <c r="FB441" s="4">
        <f t="shared" ca="1" si="889"/>
        <v>2.2142108119769604E-34</v>
      </c>
      <c r="FC441" s="4">
        <f t="shared" ca="1" si="889"/>
        <v>1.1950679101509074E-34</v>
      </c>
      <c r="FD441" s="4">
        <f t="shared" ca="1" si="889"/>
        <v>6.4500963600538989E-35</v>
      </c>
      <c r="FE441" s="4">
        <f t="shared" ca="1" si="889"/>
        <v>3.4812869378048179E-35</v>
      </c>
      <c r="FF441" s="4">
        <f t="shared" ca="1" si="889"/>
        <v>1.8789422772637726E-35</v>
      </c>
      <c r="FG441" s="4">
        <f t="shared" ca="1" si="889"/>
        <v>1.0141146490830019E-35</v>
      </c>
      <c r="FH441" s="4">
        <f t="shared" ca="1" si="889"/>
        <v>5.4734439366727079E-36</v>
      </c>
      <c r="FI441" s="4">
        <f t="shared" ca="1" si="889"/>
        <v>2.954161894317258E-36</v>
      </c>
      <c r="FJ441" s="4">
        <f t="shared" ca="1" si="889"/>
        <v>1.5944390038169085E-36</v>
      </c>
      <c r="FK441" s="4">
        <f t="shared" ca="1" si="889"/>
        <v>8.6056073696671803E-37</v>
      </c>
      <c r="FL441" s="4">
        <f t="shared" ca="1" si="889"/>
        <v>4.6446730181328469E-37</v>
      </c>
      <c r="FM441" s="4">
        <f t="shared" ca="1" si="889"/>
        <v>2.5068523950338692E-37</v>
      </c>
      <c r="FN441" s="4">
        <f t="shared" ca="1" si="889"/>
        <v>1.3530142823731717E-37</v>
      </c>
      <c r="FO441" s="4">
        <f t="shared" ca="1" si="889"/>
        <v>7.3025745430099622E-38</v>
      </c>
      <c r="FP441" s="4">
        <f t="shared" ca="1" si="889"/>
        <v>3.9413918722780324E-38</v>
      </c>
      <c r="FQ441" s="4">
        <f t="shared" ca="1" si="889"/>
        <v>2.1272730321841166E-38</v>
      </c>
      <c r="FR441" s="4">
        <f t="shared" ca="1" si="889"/>
        <v>1.1481452999603136E-38</v>
      </c>
      <c r="FS441" s="4">
        <f t="shared" ca="1" si="889"/>
        <v>6.1968426707666027E-39</v>
      </c>
      <c r="FT441" s="4">
        <f t="shared" ca="1" si="889"/>
        <v>3.3445992495515242E-39</v>
      </c>
      <c r="FU441" s="4">
        <f t="shared" ca="1" si="889"/>
        <v>1.8051683307810644E-39</v>
      </c>
      <c r="FV441" s="4">
        <f t="shared" ca="1" si="889"/>
        <v>9.7429690654025079E-40</v>
      </c>
      <c r="FW441" s="4">
        <f t="shared" ca="1" si="889"/>
        <v>5.2585370899077128E-40</v>
      </c>
      <c r="FX441" s="4">
        <f t="shared" ca="1" si="889"/>
        <v>2.8381710072475419E-40</v>
      </c>
      <c r="FY441" s="4">
        <f t="shared" ca="1" si="889"/>
        <v>1.5318356662046274E-40</v>
      </c>
      <c r="FZ441" s="4">
        <f t="shared" ca="1" si="889"/>
        <v>8.2677206632881198E-41</v>
      </c>
      <c r="GA441" s="4">
        <f t="shared" ca="1" si="889"/>
        <v>4.4623066608393121E-41</v>
      </c>
      <c r="GB441" s="4">
        <f t="shared" ca="1" si="889"/>
        <v>2.4084244674337734E-41</v>
      </c>
      <c r="GC441" s="4">
        <f t="shared" ca="1" si="889"/>
        <v>1.2998901366950518E-41</v>
      </c>
      <c r="GD441" s="4">
        <f t="shared" ca="1" si="889"/>
        <v>7.0158495328587428E-42</v>
      </c>
      <c r="GE441" s="4">
        <f t="shared" ca="1" si="889"/>
        <v>3.786638830329207E-42</v>
      </c>
      <c r="GF441" s="4">
        <f t="shared" ca="1" si="889"/>
        <v>2.0437487383675963E-42</v>
      </c>
      <c r="GG441" s="4">
        <f t="shared" ca="1" si="889"/>
        <v>1.1030650380818085E-42</v>
      </c>
      <c r="GH441" s="4">
        <f t="shared" ca="1" si="889"/>
        <v>5.9535326206991495E-43</v>
      </c>
      <c r="GI441" s="4">
        <f t="shared" ca="1" si="889"/>
        <v>3.2132784053572874E-43</v>
      </c>
      <c r="GJ441" s="4">
        <f t="shared" ca="1" si="889"/>
        <v>1.7342910114302758E-43</v>
      </c>
      <c r="GK441" s="4">
        <f t="shared" ca="1" si="889"/>
        <v>9.3604254997425701E-44</v>
      </c>
      <c r="GL441" s="4">
        <f t="shared" ca="1" si="889"/>
        <v>5.0520682491442097E-44</v>
      </c>
      <c r="GM441" s="4">
        <f t="shared" ca="1" si="889"/>
        <v>2.7267343343219791E-44</v>
      </c>
      <c r="GN441" s="4">
        <f t="shared" ref="GN441:IV441" ca="1" si="890">GN429/$C109</f>
        <v>1.4716903579498923E-44</v>
      </c>
      <c r="GO441" s="4">
        <f t="shared" ca="1" si="890"/>
        <v>7.9431005889366959E-45</v>
      </c>
      <c r="GP441" s="4">
        <f t="shared" ca="1" si="890"/>
        <v>4.287100654369759E-45</v>
      </c>
      <c r="GQ441" s="4">
        <f t="shared" ca="1" si="890"/>
        <v>2.3138611698178119E-45</v>
      </c>
      <c r="GR441" s="4">
        <f t="shared" ca="1" si="890"/>
        <v>1.24885183363574E-45</v>
      </c>
      <c r="GS441" s="4">
        <f t="shared" ca="1" si="890"/>
        <v>6.7403823648510078E-46</v>
      </c>
      <c r="GT441" s="4">
        <f t="shared" ca="1" si="890"/>
        <v>3.637961942380915E-46</v>
      </c>
      <c r="GU441" s="4">
        <f t="shared" ca="1" si="890"/>
        <v>1.9635039049456764E-46</v>
      </c>
      <c r="GV441" s="4">
        <f t="shared" ca="1" si="890"/>
        <v>1.0597547873779385E-46</v>
      </c>
      <c r="GW441" s="4">
        <f t="shared" ca="1" si="890"/>
        <v>5.7197757872629832E-47</v>
      </c>
      <c r="GX441" s="4">
        <f t="shared" ca="1" si="890"/>
        <v>3.087113683865104E-47</v>
      </c>
      <c r="GY441" s="4">
        <f t="shared" ca="1" si="890"/>
        <v>1.6661965873434316E-47</v>
      </c>
      <c r="GZ441" s="4">
        <f t="shared" ca="1" si="890"/>
        <v>8.9929019529952876E-48</v>
      </c>
      <c r="HA441" s="4">
        <f t="shared" ca="1" si="890"/>
        <v>4.8537061083007321E-48</v>
      </c>
      <c r="HB441" s="4">
        <f t="shared" ca="1" si="890"/>
        <v>2.6196730609199144E-48</v>
      </c>
      <c r="HC441" s="4">
        <f t="shared" ca="1" si="890"/>
        <v>1.4139065680909385E-48</v>
      </c>
      <c r="HD441" s="4">
        <f t="shared" ca="1" si="890"/>
        <v>7.6312262515257845E-49</v>
      </c>
      <c r="HE441" s="4">
        <f t="shared" ca="1" si="890"/>
        <v>4.1187738579223234E-49</v>
      </c>
      <c r="HF441" s="4">
        <f t="shared" ca="1" si="890"/>
        <v>2.2230107630883706E-49</v>
      </c>
      <c r="HG441" s="4">
        <f t="shared" ca="1" si="890"/>
        <v>1.1998174756065808E-49</v>
      </c>
      <c r="HH441" s="4">
        <f t="shared" ca="1" si="890"/>
        <v>6.4757310161242869E-50</v>
      </c>
      <c r="HI441" s="4">
        <f t="shared" ca="1" si="890"/>
        <v>3.4951226370488844E-50</v>
      </c>
      <c r="HJ441" s="4">
        <f t="shared" ca="1" si="890"/>
        <v>1.8864097686569348E-50</v>
      </c>
      <c r="HK441" s="4">
        <f t="shared" ca="1" si="890"/>
        <v>1.0181450509241568E-50</v>
      </c>
      <c r="HL441" s="4">
        <f t="shared" ca="1" si="890"/>
        <v>5.4951970772468714E-51</v>
      </c>
      <c r="HM441" s="4">
        <f t="shared" ca="1" si="890"/>
        <v>2.9659026373867834E-51</v>
      </c>
      <c r="HN441" s="4">
        <f t="shared" ca="1" si="890"/>
        <v>1.6007757921695893E-51</v>
      </c>
      <c r="HO441" s="4">
        <f t="shared" ca="1" si="890"/>
        <v>8.6398086858776537E-52</v>
      </c>
      <c r="HP441" s="4">
        <f t="shared" ca="1" si="890"/>
        <v>4.6631323695491481E-52</v>
      </c>
      <c r="HQ441" s="4">
        <f t="shared" ca="1" si="890"/>
        <v>2.5168153933177248E-52</v>
      </c>
      <c r="HR441" s="4">
        <f t="shared" ca="1" si="890"/>
        <v>1.3583915750291014E-52</v>
      </c>
      <c r="HS441" s="4">
        <f t="shared" ca="1" si="890"/>
        <v>7.3315972081592377E-53</v>
      </c>
      <c r="HT441" s="4">
        <f t="shared" ca="1" si="890"/>
        <v>3.9570561692814373E-53</v>
      </c>
      <c r="HU441" s="4">
        <f t="shared" ca="1" si="890"/>
        <v>2.135727465963675E-53</v>
      </c>
      <c r="HV441" s="4">
        <f t="shared" ca="1" si="890"/>
        <v>1.1527083806090915E-53</v>
      </c>
      <c r="HW441" s="4">
        <f t="shared" ca="1" si="890"/>
        <v>6.221470819203453E-54</v>
      </c>
      <c r="HX441" s="4">
        <f t="shared" ca="1" si="890"/>
        <v>3.3578917101086265E-54</v>
      </c>
      <c r="HY441" s="4">
        <f t="shared" ca="1" si="890"/>
        <v>1.8123426219428699E-54</v>
      </c>
      <c r="HZ441" s="4">
        <f t="shared" ca="1" si="890"/>
        <v>9.781690604919774E-55</v>
      </c>
      <c r="IA441" s="4">
        <f t="shared" ca="1" si="890"/>
        <v>5.2794361249311261E-55</v>
      </c>
      <c r="IB441" s="4">
        <f t="shared" ca="1" si="890"/>
        <v>2.8494507670493205E-55</v>
      </c>
      <c r="IC441" s="4">
        <f t="shared" ca="1" si="890"/>
        <v>1.5379236497427809E-55</v>
      </c>
      <c r="ID441" s="4">
        <f t="shared" ca="1" si="890"/>
        <v>8.3005791143652221E-56</v>
      </c>
      <c r="IE441" s="4">
        <f t="shared" ca="1" si="890"/>
        <v>4.4800412325644174E-56</v>
      </c>
      <c r="IF441" s="4">
        <f t="shared" ca="1" si="890"/>
        <v>2.4179962830234642E-56</v>
      </c>
      <c r="IG441" s="4">
        <f t="shared" ca="1" si="890"/>
        <v>1.3050562977449601E-56</v>
      </c>
      <c r="IH441" s="4">
        <f t="shared" ca="1" si="890"/>
        <v>7.0437326651062306E-57</v>
      </c>
      <c r="II441" s="4">
        <f t="shared" ca="1" si="890"/>
        <v>3.8016880914037275E-57</v>
      </c>
      <c r="IJ441" s="4">
        <f t="shared" ca="1" si="890"/>
        <v>2.0518712210527861E-57</v>
      </c>
      <c r="IK441" s="4">
        <f t="shared" ca="1" si="890"/>
        <v>1.1074489559794727E-57</v>
      </c>
      <c r="IL441" s="4">
        <f t="shared" ca="1" si="890"/>
        <v>5.9771937805665645E-58</v>
      </c>
      <c r="IM441" s="4">
        <f t="shared" ca="1" si="890"/>
        <v>3.2260489567074764E-58</v>
      </c>
      <c r="IN441" s="4">
        <f t="shared" ca="1" si="890"/>
        <v>1.7411836144430484E-58</v>
      </c>
      <c r="IO441" s="4">
        <f t="shared" ca="1" si="890"/>
        <v>9.3976266941067998E-59</v>
      </c>
      <c r="IP441" s="4">
        <f t="shared" ca="1" si="890"/>
        <v>5.0721467138339774E-59</v>
      </c>
      <c r="IQ441" s="4">
        <f t="shared" ca="1" si="890"/>
        <v>2.7375712106961921E-59</v>
      </c>
      <c r="IR441" s="4">
        <f t="shared" ca="1" si="890"/>
        <v>1.4775393056341156E-59</v>
      </c>
      <c r="IS441" s="4">
        <f t="shared" ca="1" si="890"/>
        <v>7.9746689005344773E-60</v>
      </c>
      <c r="IT441" s="4">
        <f t="shared" ca="1" si="890"/>
        <v>4.3041389038282513E-60</v>
      </c>
      <c r="IU441" s="4">
        <f t="shared" ca="1" si="890"/>
        <v>2.3230571619351167E-60</v>
      </c>
      <c r="IV441" s="4">
        <f t="shared" ca="1" si="890"/>
        <v>1.2538151528562702E-60</v>
      </c>
    </row>
    <row r="442" spans="1:256" x14ac:dyDescent="0.15">
      <c r="A442" s="24" t="s">
        <v>165</v>
      </c>
      <c r="B442" s="2" t="s">
        <v>14</v>
      </c>
      <c r="C442" s="4">
        <f t="shared" ref="C442" si="891">C430/$C110</f>
        <v>0</v>
      </c>
      <c r="D442" s="4">
        <f t="shared" ref="D442:BO442" ca="1" si="892">D430/$C110</f>
        <v>2.3547381503767322E-2</v>
      </c>
      <c r="E442" s="4">
        <f t="shared" ca="1" si="892"/>
        <v>2.2296388631633367E-2</v>
      </c>
      <c r="F442" s="4">
        <f t="shared" ca="1" si="892"/>
        <v>2.1113891585398524E-2</v>
      </c>
      <c r="G442" s="4">
        <f t="shared" ca="1" si="892"/>
        <v>1.9996047325741961E-2</v>
      </c>
      <c r="H442" s="4">
        <f t="shared" ca="1" si="892"/>
        <v>1.8939232828433503E-2</v>
      </c>
      <c r="I442" s="4">
        <f t="shared" ca="1" si="892"/>
        <v>1.7940032273368108E-2</v>
      </c>
      <c r="J442" s="4">
        <f t="shared" ca="1" si="892"/>
        <v>1.6995224990320412E-2</v>
      </c>
      <c r="K442" s="4">
        <f t="shared" ca="1" si="892"/>
        <v>1.6101774116171693E-2</v>
      </c>
      <c r="L442" s="4">
        <f t="shared" ca="1" si="892"/>
        <v>1.5256815921096116E-2</v>
      </c>
      <c r="M442" s="4">
        <f t="shared" ca="1" si="892"/>
        <v>1.4457649763760207E-2</v>
      </c>
      <c r="N442" s="4">
        <f t="shared" ca="1" si="892"/>
        <v>1.3701728638000135E-2</v>
      </c>
      <c r="O442" s="4">
        <f t="shared" ca="1" si="892"/>
        <v>1.2986650275705738E-2</v>
      </c>
      <c r="P442" s="4">
        <f t="shared" ca="1" si="892"/>
        <v>1.2310148772766158E-2</v>
      </c>
      <c r="Q442" s="4">
        <f t="shared" ca="1" si="892"/>
        <v>1.1670086706928848E-2</v>
      </c>
      <c r="R442" s="4">
        <f t="shared" ca="1" si="892"/>
        <v>1.1064447718299092E-2</v>
      </c>
      <c r="S442" s="4">
        <f t="shared" ca="1" si="892"/>
        <v>1.0491329524968543E-2</v>
      </c>
      <c r="T442" s="4">
        <f t="shared" ca="1" si="892"/>
        <v>9.9489373479158556E-3</v>
      </c>
      <c r="U442" s="4">
        <f t="shared" ca="1" si="892"/>
        <v>9.4355777208760434E-3</v>
      </c>
      <c r="V442" s="4">
        <f t="shared" ca="1" si="892"/>
        <v>8.9496526623353331E-3</v>
      </c>
      <c r="W442" s="4">
        <f t="shared" ca="1" si="892"/>
        <v>8.4896541881790809E-3</v>
      </c>
      <c r="X442" s="4">
        <f t="shared" ca="1" si="892"/>
        <v>8.0541591448083892E-3</v>
      </c>
      <c r="Y442" s="4">
        <f t="shared" ca="1" si="892"/>
        <v>7.6418243437511154E-3</v>
      </c>
      <c r="Z442" s="4">
        <f t="shared" ca="1" si="892"/>
        <v>7.2513819799296568E-3</v>
      </c>
      <c r="AA442" s="4">
        <f t="shared" ca="1" si="892"/>
        <v>6.881635316815746E-3</v>
      </c>
      <c r="AB442" s="4">
        <f t="shared" ca="1" si="892"/>
        <v>6.5314546227058746E-3</v>
      </c>
      <c r="AC442" s="4">
        <f t="shared" ca="1" si="892"/>
        <v>6.1997733432937376E-3</v>
      </c>
      <c r="AD442" s="4">
        <f t="shared" ca="1" si="892"/>
        <v>5.8855844966016358E-3</v>
      </c>
      <c r="AE442" s="4">
        <f t="shared" ca="1" si="892"/>
        <v>5.5879372771651904E-3</v>
      </c>
      <c r="AF442" s="4">
        <f t="shared" ca="1" si="892"/>
        <v>5.3059338571476841E-3</v>
      </c>
      <c r="AG442" s="4">
        <f t="shared" ca="1" si="892"/>
        <v>5.2133638279278985E-3</v>
      </c>
      <c r="AH442" s="4">
        <f t="shared" ca="1" si="892"/>
        <v>5.190375659540827E-3</v>
      </c>
      <c r="AI442" s="4">
        <f t="shared" ca="1" si="892"/>
        <v>5.2121967863247368E-3</v>
      </c>
      <c r="AJ442" s="4">
        <f t="shared" ca="1" si="892"/>
        <v>5.2999521304355106E-3</v>
      </c>
      <c r="AK442" s="4">
        <f t="shared" ca="1" si="892"/>
        <v>5.4880658810870248E-3</v>
      </c>
      <c r="AL442" s="4">
        <f t="shared" ca="1" si="892"/>
        <v>5.8395172528727729E-3</v>
      </c>
      <c r="AM442" s="4">
        <f t="shared" ca="1" si="892"/>
        <v>6.5110519217349821E-3</v>
      </c>
      <c r="AN442" s="4">
        <f t="shared" ca="1" si="892"/>
        <v>8.0324445669340393E-3</v>
      </c>
      <c r="AO442" s="4">
        <f t="shared" ca="1" si="892"/>
        <v>7.4144142616638818E-3</v>
      </c>
      <c r="AP442" s="4">
        <f t="shared" ca="1" si="892"/>
        <v>6.481477952997367E-3</v>
      </c>
      <c r="AQ442" s="4">
        <f t="shared" ca="1" si="892"/>
        <v>5.6659305742330461E-3</v>
      </c>
      <c r="AR442" s="4">
        <f t="shared" ca="1" si="892"/>
        <v>4.9530013840721103E-3</v>
      </c>
      <c r="AS442" s="4">
        <f t="shared" ca="1" si="892"/>
        <v>4.3297782048699E-3</v>
      </c>
      <c r="AT442" s="4">
        <f t="shared" ca="1" si="892"/>
        <v>3.7849735644437848E-3</v>
      </c>
      <c r="AU442" s="4">
        <f t="shared" ca="1" si="892"/>
        <v>3.3087202636442555E-3</v>
      </c>
      <c r="AV442" s="4">
        <f t="shared" ca="1" si="892"/>
        <v>2.8923926671226043E-3</v>
      </c>
      <c r="AW442" s="4">
        <f t="shared" ca="1" si="892"/>
        <v>2.5284504806127959E-3</v>
      </c>
      <c r="AX442" s="4">
        <f t="shared" ca="1" si="892"/>
        <v>2.2103021853083979E-3</v>
      </c>
      <c r="AY442" s="4">
        <f t="shared" ca="1" si="892"/>
        <v>1.9321856559338451E-3</v>
      </c>
      <c r="AZ442" s="4">
        <f t="shared" ca="1" si="892"/>
        <v>1.6890638003308125E-3</v>
      </c>
      <c r="BA442" s="4">
        <f t="shared" ca="1" si="892"/>
        <v>1.4765333304418481E-3</v>
      </c>
      <c r="BB442" s="4">
        <f t="shared" ca="1" si="892"/>
        <v>1.2907450124019593E-3</v>
      </c>
      <c r="BC442" s="4">
        <f t="shared" ca="1" si="892"/>
        <v>1.1283339513521054E-3</v>
      </c>
      <c r="BD442" s="4">
        <f t="shared" ca="1" si="892"/>
        <v>9.8635864833183581E-4</v>
      </c>
      <c r="BE442" s="4">
        <f t="shared" ca="1" si="892"/>
        <v>8.6224772548336122E-4</v>
      </c>
      <c r="BF442" s="4">
        <f t="shared" ca="1" si="892"/>
        <v>7.5375335468352617E-4</v>
      </c>
      <c r="BG442" s="4">
        <f t="shared" ca="1" si="892"/>
        <v>6.5891054612893045E-4</v>
      </c>
      <c r="BH442" s="4">
        <f t="shared" ca="1" si="892"/>
        <v>5.7600155953165184E-4</v>
      </c>
      <c r="BI442" s="4">
        <f t="shared" ca="1" si="892"/>
        <v>5.0352479336091146E-4</v>
      </c>
      <c r="BJ442" s="4">
        <f t="shared" ca="1" si="892"/>
        <v>4.4016758866989922E-4</v>
      </c>
      <c r="BK442" s="4">
        <f t="shared" ca="1" si="892"/>
        <v>3.8478245494577107E-4</v>
      </c>
      <c r="BL442" s="4">
        <f t="shared" ca="1" si="892"/>
        <v>3.3636628739861429E-4</v>
      </c>
      <c r="BM442" s="4">
        <f t="shared" ca="1" si="892"/>
        <v>2.9404219928445743E-4</v>
      </c>
      <c r="BN442" s="4">
        <f t="shared" ca="1" si="892"/>
        <v>2.5704364021944716E-4</v>
      </c>
      <c r="BO442" s="4">
        <f t="shared" ca="1" si="892"/>
        <v>2.2470051284491599E-4</v>
      </c>
      <c r="BP442" s="4">
        <f t="shared" ref="BP442:EA442" ca="1" si="893">BP430/$C110</f>
        <v>1.9642703639608791E-4</v>
      </c>
      <c r="BQ442" s="4">
        <f t="shared" ca="1" si="893"/>
        <v>1.7171113736611581E-4</v>
      </c>
      <c r="BR442" s="4">
        <f t="shared" ca="1" si="893"/>
        <v>1.5010517511505008E-4</v>
      </c>
      <c r="BS442" s="4">
        <f t="shared" ca="1" si="893"/>
        <v>1.3121783445111618E-4</v>
      </c>
      <c r="BT442" s="4">
        <f t="shared" ca="1" si="893"/>
        <v>1.1470703834723539E-4</v>
      </c>
      <c r="BU442" s="4">
        <f t="shared" ca="1" si="893"/>
        <v>1.0027375243184564E-4</v>
      </c>
      <c r="BV442" s="4">
        <f t="shared" ca="1" si="893"/>
        <v>8.7656569044399914E-5</v>
      </c>
      <c r="BW442" s="4">
        <f t="shared" ca="1" si="893"/>
        <v>7.6626972764962719E-5</v>
      </c>
      <c r="BX442" s="4">
        <f t="shared" ca="1" si="893"/>
        <v>6.6985201669805269E-5</v>
      </c>
      <c r="BY442" s="4">
        <f t="shared" ca="1" si="893"/>
        <v>5.8556629354359005E-5</v>
      </c>
      <c r="BZ442" s="4">
        <f t="shared" ca="1" si="893"/>
        <v>5.1188602196735693E-5</v>
      </c>
      <c r="CA442" s="4">
        <f t="shared" ca="1" si="893"/>
        <v>4.4747674580087486E-5</v>
      </c>
      <c r="CB442" s="4">
        <f t="shared" ca="1" si="893"/>
        <v>3.9117191999688905E-5</v>
      </c>
      <c r="CC442" s="4">
        <f t="shared" ca="1" si="893"/>
        <v>3.4195178281318724E-5</v>
      </c>
      <c r="CD442" s="4">
        <f t="shared" ca="1" si="893"/>
        <v>2.9892488645413789E-5</v>
      </c>
      <c r="CE442" s="4">
        <f t="shared" ca="1" si="893"/>
        <v>2.6131195166318424E-5</v>
      </c>
      <c r="CF442" s="4">
        <f t="shared" ca="1" si="893"/>
        <v>2.2843175384963701E-5</v>
      </c>
      <c r="CG442" s="4">
        <f t="shared" ca="1" si="893"/>
        <v>1.9968878512713222E-5</v>
      </c>
      <c r="CH442" s="4">
        <f t="shared" ca="1" si="893"/>
        <v>1.7456246880544339E-5</v>
      </c>
      <c r="CI442" s="4">
        <f t="shared" ca="1" si="893"/>
        <v>1.5259773099451384E-5</v>
      </c>
      <c r="CJ442" s="4">
        <f t="shared" ca="1" si="893"/>
        <v>1.3339675855883556E-5</v>
      </c>
      <c r="CK442" s="4">
        <f t="shared" ca="1" si="893"/>
        <v>1.1661179414682139E-5</v>
      </c>
      <c r="CL442" s="4">
        <f t="shared" ca="1" si="893"/>
        <v>1.0193883780274184E-5</v>
      </c>
      <c r="CM442" s="4">
        <f t="shared" ca="1" si="893"/>
        <v>8.9112141088320263E-6</v>
      </c>
      <c r="CN442" s="4">
        <f t="shared" ca="1" si="893"/>
        <v>7.789939399457336E-6</v>
      </c>
      <c r="CO442" s="4">
        <f t="shared" ca="1" si="893"/>
        <v>6.8097517471916437E-6</v>
      </c>
      <c r="CP442" s="4">
        <f t="shared" ca="1" si="893"/>
        <v>5.9528985375175163E-6</v>
      </c>
      <c r="CQ442" s="4">
        <f t="shared" ca="1" si="893"/>
        <v>5.2038609208613927E-6</v>
      </c>
      <c r="CR442" s="4">
        <f t="shared" ca="1" si="893"/>
        <v>4.5490727438068142E-6</v>
      </c>
      <c r="CS442" s="4">
        <f t="shared" ca="1" si="893"/>
        <v>3.9766748464562306E-6</v>
      </c>
      <c r="CT442" s="4">
        <f t="shared" ca="1" si="893"/>
        <v>3.476300275911625E-6</v>
      </c>
      <c r="CU442" s="4">
        <f t="shared" ca="1" si="893"/>
        <v>3.0388865257797878E-6</v>
      </c>
      <c r="CV442" s="4">
        <f t="shared" ca="1" si="893"/>
        <v>2.6565114010883892E-6</v>
      </c>
      <c r="CW442" s="4">
        <f t="shared" ca="1" si="893"/>
        <v>2.3222495358893784E-6</v>
      </c>
      <c r="CX442" s="4">
        <f t="shared" ca="1" si="893"/>
        <v>2.0300469648761727E-6</v>
      </c>
      <c r="CY442" s="4">
        <f t="shared" ca="1" si="893"/>
        <v>1.7746114773254376E-6</v>
      </c>
      <c r="CZ442" s="4">
        <f t="shared" ca="1" si="893"/>
        <v>1.5513167675149164E-6</v>
      </c>
      <c r="DA442" s="4">
        <f t="shared" ca="1" si="893"/>
        <v>1.3561186456429061E-6</v>
      </c>
      <c r="DB442" s="4">
        <f t="shared" ca="1" si="893"/>
        <v>1.1854817917080671E-6</v>
      </c>
      <c r="DC442" s="4">
        <f t="shared" ca="1" si="893"/>
        <v>1.0363157257565138E-6</v>
      </c>
      <c r="DD442" s="4">
        <f t="shared" ca="1" si="893"/>
        <v>9.0591883482485223E-7</v>
      </c>
      <c r="DE442" s="4">
        <f t="shared" ca="1" si="893"/>
        <v>7.9192944282623137E-7</v>
      </c>
      <c r="DF442" s="4">
        <f t="shared" ca="1" si="893"/>
        <v>6.9228303718435991E-7</v>
      </c>
      <c r="DG442" s="4">
        <f t="shared" ca="1" si="893"/>
        <v>6.0517487752802559E-7</v>
      </c>
      <c r="DH442" s="4">
        <f t="shared" ca="1" si="893"/>
        <v>5.2902730923555658E-7</v>
      </c>
      <c r="DI442" s="4">
        <f t="shared" ca="1" si="893"/>
        <v>4.6246118983029393E-7</v>
      </c>
      <c r="DJ442" s="4">
        <f t="shared" ca="1" si="893"/>
        <v>4.0427091071781042E-7</v>
      </c>
      <c r="DK442" s="4">
        <f t="shared" ca="1" si="893"/>
        <v>3.5340256187245129E-7</v>
      </c>
      <c r="DL442" s="4">
        <f t="shared" ca="1" si="893"/>
        <v>3.0893484400412362E-7</v>
      </c>
      <c r="DM442" s="4">
        <f t="shared" ca="1" si="893"/>
        <v>2.7006238249709778E-7</v>
      </c>
      <c r="DN442" s="4">
        <f t="shared" ca="1" si="893"/>
        <v>2.3608114091214399E-7</v>
      </c>
      <c r="DO442" s="4">
        <f t="shared" ca="1" si="893"/>
        <v>2.0637566986945522E-7</v>
      </c>
      <c r="DP442" s="4">
        <f t="shared" ca="1" si="893"/>
        <v>1.8040796037120258E-7</v>
      </c>
      <c r="DQ442" s="4">
        <f t="shared" ca="1" si="893"/>
        <v>1.5770769968129149E-7</v>
      </c>
      <c r="DR442" s="4">
        <f t="shared" ca="1" si="893"/>
        <v>1.378637532822224E-7</v>
      </c>
      <c r="DS442" s="4">
        <f t="shared" ca="1" si="893"/>
        <v>1.2051671863498863E-7</v>
      </c>
      <c r="DT442" s="4">
        <f t="shared" ca="1" si="893"/>
        <v>1.0535241587984478E-7</v>
      </c>
      <c r="DU442" s="4">
        <f t="shared" ca="1" si="893"/>
        <v>9.2096197585132815E-8</v>
      </c>
      <c r="DV442" s="4">
        <f t="shared" ca="1" si="893"/>
        <v>8.0507974485495231E-8</v>
      </c>
      <c r="DW442" s="4">
        <f t="shared" ca="1" si="893"/>
        <v>7.0377867118408262E-8</v>
      </c>
      <c r="DX442" s="4">
        <f t="shared" ca="1" si="893"/>
        <v>6.1522404603890508E-8</v>
      </c>
      <c r="DY442" s="4">
        <f t="shared" ca="1" si="893"/>
        <v>5.3781201721795147E-8</v>
      </c>
      <c r="DZ442" s="4">
        <f t="shared" ca="1" si="893"/>
        <v>4.7014054103755101E-8</v>
      </c>
      <c r="EA442" s="4">
        <f t="shared" ca="1" si="893"/>
        <v>4.1098398929510474E-8</v>
      </c>
      <c r="EB442" s="4">
        <f t="shared" ref="EB442:GM442" ca="1" si="894">EB430/$C110</f>
        <v>3.5927095137159789E-8</v>
      </c>
      <c r="EC442" s="4">
        <f t="shared" ca="1" si="894"/>
        <v>3.1406482943736063E-8</v>
      </c>
      <c r="ED442" s="4">
        <f t="shared" ca="1" si="894"/>
        <v>2.7454687531221345E-8</v>
      </c>
      <c r="EE442" s="4">
        <f t="shared" ca="1" si="894"/>
        <v>2.4000136175303137E-8</v>
      </c>
      <c r="EF442" s="4">
        <f t="shared" ca="1" si="894"/>
        <v>2.0980261959931699E-8</v>
      </c>
      <c r="EG442" s="4">
        <f t="shared" ca="1" si="894"/>
        <v>1.8340370600076292E-8</v>
      </c>
      <c r="EH442" s="4">
        <f t="shared" ca="1" si="894"/>
        <v>1.6032649849203214E-8</v>
      </c>
      <c r="EI442" s="4">
        <f t="shared" ca="1" si="894"/>
        <v>1.4015303550413885E-8</v>
      </c>
      <c r="EJ442" s="4">
        <f t="shared" ca="1" si="894"/>
        <v>1.2251794647658087E-8</v>
      </c>
      <c r="EK442" s="4">
        <f t="shared" ca="1" si="894"/>
        <v>1.0710183446861592E-8</v>
      </c>
      <c r="EL442" s="4">
        <f t="shared" ca="1" si="894"/>
        <v>9.3625491419213706E-9</v>
      </c>
      <c r="EM442" s="4">
        <f t="shared" ca="1" si="894"/>
        <v>8.1844841285682023E-9</v>
      </c>
      <c r="EN442" s="4">
        <f t="shared" ca="1" si="894"/>
        <v>7.1546519473902676E-9</v>
      </c>
      <c r="EO442" s="4">
        <f t="shared" ca="1" si="894"/>
        <v>6.2544008497271517E-9</v>
      </c>
      <c r="EP442" s="4">
        <f t="shared" ca="1" si="894"/>
        <v>5.4674259875543261E-9</v>
      </c>
      <c r="EQ442" s="4">
        <f t="shared" ca="1" si="894"/>
        <v>4.7794741091288495E-9</v>
      </c>
      <c r="ER442" s="4">
        <f t="shared" ca="1" si="894"/>
        <v>4.178085412007789E-9</v>
      </c>
      <c r="ES442" s="4">
        <f t="shared" ca="1" si="894"/>
        <v>3.6523678780245673E-9</v>
      </c>
      <c r="ET442" s="4">
        <f t="shared" ca="1" si="894"/>
        <v>3.1928000031036259E-9</v>
      </c>
      <c r="EU442" s="4">
        <f t="shared" ca="1" si="894"/>
        <v>2.7910583490653347E-9</v>
      </c>
      <c r="EV442" s="4">
        <f t="shared" ca="1" si="894"/>
        <v>2.4398667941352047E-9</v>
      </c>
      <c r="EW442" s="4">
        <f t="shared" ca="1" si="894"/>
        <v>2.1328647518663005E-9</v>
      </c>
      <c r="EX442" s="4">
        <f t="shared" ca="1" si="894"/>
        <v>1.8644919717291772E-9</v>
      </c>
      <c r="EY442" s="4">
        <f t="shared" ca="1" si="894"/>
        <v>1.6298878349415709E-9</v>
      </c>
      <c r="EZ442" s="4">
        <f t="shared" ca="1" si="894"/>
        <v>1.4248033216398268E-9</v>
      </c>
      <c r="FA442" s="4">
        <f t="shared" ca="1" si="894"/>
        <v>1.2455240549903599E-9</v>
      </c>
      <c r="FB442" s="4">
        <f t="shared" ca="1" si="894"/>
        <v>1.0888030284588195E-9</v>
      </c>
      <c r="FC442" s="4">
        <f t="shared" ca="1" si="894"/>
        <v>9.5180179783061081E-10</v>
      </c>
      <c r="FD442" s="4">
        <f t="shared" ca="1" si="894"/>
        <v>8.320390728852995E-10</v>
      </c>
      <c r="FE442" s="4">
        <f t="shared" ca="1" si="894"/>
        <v>7.2734577764585566E-10</v>
      </c>
      <c r="FF442" s="4">
        <f t="shared" ca="1" si="894"/>
        <v>6.3582576527891478E-10</v>
      </c>
      <c r="FG442" s="4">
        <f t="shared" ca="1" si="894"/>
        <v>5.5582147613615315E-10</v>
      </c>
      <c r="FH442" s="4">
        <f t="shared" ca="1" si="894"/>
        <v>4.8588391695428073E-10</v>
      </c>
      <c r="FI442" s="4">
        <f t="shared" ca="1" si="894"/>
        <v>4.247464174935979E-10</v>
      </c>
      <c r="FJ442" s="4">
        <f t="shared" ca="1" si="894"/>
        <v>3.7130168930992094E-10</v>
      </c>
      <c r="FK442" s="4">
        <f t="shared" ca="1" si="894"/>
        <v>3.2458177116109301E-10</v>
      </c>
      <c r="FL442" s="4">
        <f t="shared" ca="1" si="894"/>
        <v>2.8374049783041796E-10</v>
      </c>
      <c r="FM442" s="4">
        <f t="shared" ca="1" si="894"/>
        <v>2.4803817485208123E-10</v>
      </c>
      <c r="FN442" s="4">
        <f t="shared" ca="1" si="894"/>
        <v>2.1682818157569387E-10</v>
      </c>
      <c r="FO442" s="4">
        <f t="shared" ca="1" si="894"/>
        <v>1.8954525993210265E-10</v>
      </c>
      <c r="FP442" s="4">
        <f t="shared" ca="1" si="894"/>
        <v>1.656952767930964E-10</v>
      </c>
      <c r="FQ442" s="4">
        <f t="shared" ca="1" si="894"/>
        <v>1.4484627450655062E-10</v>
      </c>
      <c r="FR442" s="4">
        <f t="shared" ca="1" si="894"/>
        <v>1.2662064751927288E-10</v>
      </c>
      <c r="FS442" s="4">
        <f t="shared" ca="1" si="894"/>
        <v>1.1068830339488552E-10</v>
      </c>
      <c r="FT442" s="4">
        <f t="shared" ca="1" si="894"/>
        <v>9.676068436289877E-11</v>
      </c>
      <c r="FU442" s="4">
        <f t="shared" ca="1" si="894"/>
        <v>8.4585541120590829E-11</v>
      </c>
      <c r="FV442" s="4">
        <f t="shared" ca="1" si="894"/>
        <v>7.3942364233696088E-11</v>
      </c>
      <c r="FW442" s="4">
        <f t="shared" ca="1" si="894"/>
        <v>6.4638390391967595E-11</v>
      </c>
      <c r="FX442" s="4">
        <f t="shared" ca="1" si="894"/>
        <v>5.650511118713198E-11</v>
      </c>
      <c r="FY442" s="4">
        <f t="shared" ca="1" si="894"/>
        <v>4.9395221182161591E-11</v>
      </c>
      <c r="FZ442" s="4">
        <f t="shared" ca="1" si="894"/>
        <v>4.3179949996989046E-11</v>
      </c>
      <c r="GA442" s="4">
        <f t="shared" ca="1" si="894"/>
        <v>3.7746730090882067E-11</v>
      </c>
      <c r="GB442" s="4">
        <f t="shared" ca="1" si="894"/>
        <v>3.2997158001647863E-11</v>
      </c>
      <c r="GC442" s="4">
        <f t="shared" ca="1" si="894"/>
        <v>2.8845212116763521E-11</v>
      </c>
      <c r="GD442" s="4">
        <f t="shared" ca="1" si="894"/>
        <v>2.5215694697692719E-11</v>
      </c>
      <c r="GE442" s="4">
        <f t="shared" ca="1" si="894"/>
        <v>2.2042869940198246E-11</v>
      </c>
      <c r="GF442" s="4">
        <f t="shared" ca="1" si="894"/>
        <v>1.926927340395484E-11</v>
      </c>
      <c r="GG442" s="4">
        <f t="shared" ca="1" si="894"/>
        <v>1.6844671248512662E-11</v>
      </c>
      <c r="GH442" s="4">
        <f t="shared" ca="1" si="894"/>
        <v>1.4725150425870932E-11</v>
      </c>
      <c r="GI442" s="4">
        <f t="shared" ca="1" si="894"/>
        <v>1.2872323351734897E-11</v>
      </c>
      <c r="GJ442" s="4">
        <f t="shared" ca="1" si="894"/>
        <v>1.1252632650903408E-11</v>
      </c>
      <c r="GK442" s="4">
        <f t="shared" ca="1" si="894"/>
        <v>9.8367433847217454E-12</v>
      </c>
      <c r="GL442" s="4">
        <f t="shared" ca="1" si="894"/>
        <v>8.5990117529606373E-12</v>
      </c>
      <c r="GM442" s="4">
        <f t="shared" ca="1" si="894"/>
        <v>7.5170206475450129E-12</v>
      </c>
      <c r="GN442" s="4">
        <f t="shared" ref="GN442:IV442" ca="1" si="895">GN430/$C110</f>
        <v>6.5711736463394385E-12</v>
      </c>
      <c r="GO442" s="4">
        <f t="shared" ca="1" si="895"/>
        <v>5.7443400936311429E-12</v>
      </c>
      <c r="GP442" s="4">
        <f t="shared" ca="1" si="895"/>
        <v>5.0215448392053859E-12</v>
      </c>
      <c r="GQ442" s="4">
        <f t="shared" ca="1" si="895"/>
        <v>4.3896970167395911E-12</v>
      </c>
      <c r="GR442" s="4">
        <f t="shared" ca="1" si="895"/>
        <v>3.8373529493010898E-12</v>
      </c>
      <c r="GS442" s="4">
        <f t="shared" ca="1" si="895"/>
        <v>3.3545088878245296E-12</v>
      </c>
      <c r="GT442" s="4">
        <f t="shared" ca="1" si="895"/>
        <v>2.9324198287632772E-12</v>
      </c>
      <c r="GU442" s="4">
        <f t="shared" ca="1" si="895"/>
        <v>2.5634411294407806E-12</v>
      </c>
      <c r="GV442" s="4">
        <f t="shared" ca="1" si="895"/>
        <v>2.2408900525270236E-12</v>
      </c>
      <c r="GW442" s="4">
        <f t="shared" ca="1" si="895"/>
        <v>1.9589247320105356E-12</v>
      </c>
      <c r="GX442" s="4">
        <f t="shared" ca="1" si="895"/>
        <v>1.7124383685648371E-12</v>
      </c>
      <c r="GY442" s="4">
        <f t="shared" ca="1" si="895"/>
        <v>1.496966738034542E-12</v>
      </c>
      <c r="GZ442" s="4">
        <f t="shared" ca="1" si="895"/>
        <v>1.3086073378861759E-12</v>
      </c>
      <c r="HA442" s="4">
        <f t="shared" ca="1" si="895"/>
        <v>1.1439487072491185E-12</v>
      </c>
      <c r="HB442" s="4">
        <f t="shared" ca="1" si="895"/>
        <v>1.0000086404304989E-12</v>
      </c>
      <c r="HC442" s="4">
        <f t="shared" ca="1" si="895"/>
        <v>8.7418017486152946E-13</v>
      </c>
      <c r="HD442" s="4">
        <f t="shared" ca="1" si="895"/>
        <v>7.6418437523895158E-13</v>
      </c>
      <c r="HE442" s="4">
        <f t="shared" ca="1" si="895"/>
        <v>6.6802905871418214E-13</v>
      </c>
      <c r="HF442" s="4">
        <f t="shared" ca="1" si="895"/>
        <v>5.8397271358370155E-13</v>
      </c>
      <c r="HG442" s="4">
        <f t="shared" ca="1" si="895"/>
        <v>5.1049295799603829E-13</v>
      </c>
      <c r="HH442" s="4">
        <f t="shared" ca="1" si="895"/>
        <v>4.4625896741696358E-13</v>
      </c>
      <c r="HI442" s="4">
        <f t="shared" ca="1" si="895"/>
        <v>3.9010737147445646E-13</v>
      </c>
      <c r="HJ442" s="4">
        <f t="shared" ca="1" si="895"/>
        <v>3.4102118364047606E-13</v>
      </c>
      <c r="HK442" s="4">
        <f t="shared" ca="1" si="895"/>
        <v>2.9811138213563873E-13</v>
      </c>
      <c r="HL442" s="4">
        <f t="shared" ca="1" si="895"/>
        <v>2.6060080846037137E-13</v>
      </c>
      <c r="HM442" s="4">
        <f t="shared" ca="1" si="895"/>
        <v>2.278100919316771E-13</v>
      </c>
      <c r="HN442" s="4">
        <f t="shared" ca="1" si="895"/>
        <v>1.9914534529853934E-13</v>
      </c>
      <c r="HO442" s="4">
        <f t="shared" ca="1" si="895"/>
        <v>1.7408740858578214E-13</v>
      </c>
      <c r="HP442" s="4">
        <f t="shared" ca="1" si="895"/>
        <v>1.5218244635685863E-13</v>
      </c>
      <c r="HQ442" s="4">
        <f t="shared" ca="1" si="895"/>
        <v>1.3303372809841235E-13</v>
      </c>
      <c r="HR442" s="4">
        <f t="shared" ca="1" si="895"/>
        <v>1.1629444285750033E-13</v>
      </c>
      <c r="HS442" s="4">
        <f t="shared" ca="1" si="895"/>
        <v>1.0166141799417717E-13</v>
      </c>
      <c r="HT442" s="4">
        <f t="shared" ca="1" si="895"/>
        <v>8.886962828697415E-14</v>
      </c>
      <c r="HU442" s="4">
        <f t="shared" ca="1" si="895"/>
        <v>7.7687395943240899E-14</v>
      </c>
      <c r="HV442" s="4">
        <f t="shared" ca="1" si="895"/>
        <v>6.79121945796019E-14</v>
      </c>
      <c r="HW442" s="4">
        <f t="shared" ca="1" si="895"/>
        <v>5.9366981176551802E-14</v>
      </c>
      <c r="HX442" s="4">
        <f t="shared" ca="1" si="895"/>
        <v>5.189698957358766E-14</v>
      </c>
      <c r="HY442" s="4">
        <f t="shared" ca="1" si="895"/>
        <v>4.5366927430442412E-14</v>
      </c>
      <c r="HZ442" s="4">
        <f t="shared" ca="1" si="895"/>
        <v>3.9658525887337844E-14</v>
      </c>
      <c r="IA442" s="4">
        <f t="shared" ca="1" si="895"/>
        <v>3.4668397545063995E-14</v>
      </c>
      <c r="IB442" s="4">
        <f t="shared" ca="1" si="895"/>
        <v>3.0306163969809582E-14</v>
      </c>
      <c r="IC442" s="4">
        <f t="shared" ca="1" si="895"/>
        <v>2.6492818809150685E-14</v>
      </c>
      <c r="ID442" s="4">
        <f t="shared" ca="1" si="895"/>
        <v>2.3159296872863125E-14</v>
      </c>
      <c r="IE442" s="4">
        <f t="shared" ca="1" si="895"/>
        <v>2.0245223262545017E-14</v>
      </c>
      <c r="IF442" s="4">
        <f t="shared" ca="1" si="895"/>
        <v>1.7697819894979523E-14</v>
      </c>
      <c r="IG442" s="4">
        <f t="shared" ca="1" si="895"/>
        <v>1.5470949614796158E-14</v>
      </c>
      <c r="IH442" s="4">
        <f t="shared" ca="1" si="895"/>
        <v>1.352428058392998E-14</v>
      </c>
      <c r="II442" s="4">
        <f t="shared" ca="1" si="895"/>
        <v>1.1822555813764467E-14</v>
      </c>
      <c r="IJ442" s="4">
        <f t="shared" ca="1" si="895"/>
        <v>1.0334954610129796E-14</v>
      </c>
      <c r="IK442" s="4">
        <f t="shared" ca="1" si="895"/>
        <v>9.0345343660029551E-15</v>
      </c>
      <c r="IL442" s="4">
        <f t="shared" ca="1" si="895"/>
        <v>7.8977425919689944E-15</v>
      </c>
      <c r="IM442" s="4">
        <f t="shared" ca="1" si="895"/>
        <v>6.9039903466100497E-15</v>
      </c>
      <c r="IN442" s="4">
        <f t="shared" ca="1" si="895"/>
        <v>6.0352793410301962E-15</v>
      </c>
      <c r="IO442" s="4">
        <f t="shared" ca="1" si="895"/>
        <v>5.2758759638403666E-15</v>
      </c>
      <c r="IP442" s="4">
        <f t="shared" ca="1" si="895"/>
        <v>4.6120263227248108E-15</v>
      </c>
      <c r="IQ442" s="4">
        <f t="shared" ca="1" si="895"/>
        <v>4.0317071415802019E-15</v>
      </c>
      <c r="IR442" s="4">
        <f t="shared" ca="1" si="895"/>
        <v>3.5244080016146705E-15</v>
      </c>
      <c r="IS442" s="4">
        <f t="shared" ca="1" si="895"/>
        <v>3.0809409824784556E-15</v>
      </c>
      <c r="IT442" s="4">
        <f t="shared" ca="1" si="895"/>
        <v>2.6932742557520472E-15</v>
      </c>
      <c r="IU442" s="4">
        <f t="shared" ca="1" si="895"/>
        <v>2.3543866169294487E-15</v>
      </c>
      <c r="IV442" s="4">
        <f t="shared" ca="1" si="895"/>
        <v>2.0581403212606268E-15</v>
      </c>
    </row>
    <row r="443" spans="1:256" x14ac:dyDescent="0.15">
      <c r="A443" s="24" t="s">
        <v>166</v>
      </c>
      <c r="B443" s="2" t="s">
        <v>14</v>
      </c>
      <c r="C443" s="4">
        <f t="shared" ref="C443" si="896">C431/$C111</f>
        <v>0</v>
      </c>
      <c r="D443" s="4">
        <f t="shared" ref="D443:BO443" ca="1" si="897">D431/$C111</f>
        <v>1.5291283958046755E-3</v>
      </c>
      <c r="E443" s="4">
        <f t="shared" ca="1" si="897"/>
        <v>1.4542007622574819E-3</v>
      </c>
      <c r="F443" s="4">
        <f t="shared" ca="1" si="897"/>
        <v>1.3831878609815856E-3</v>
      </c>
      <c r="G443" s="4">
        <f t="shared" ca="1" si="897"/>
        <v>1.3158749037876819E-3</v>
      </c>
      <c r="H443" s="4">
        <f t="shared" ca="1" si="897"/>
        <v>1.2520593514944865E-3</v>
      </c>
      <c r="I443" s="4">
        <f t="shared" ca="1" si="897"/>
        <v>1.1915501928484462E-3</v>
      </c>
      <c r="J443" s="4">
        <f t="shared" ca="1" si="897"/>
        <v>1.1341672670362492E-3</v>
      </c>
      <c r="K443" s="4">
        <f t="shared" ca="1" si="897"/>
        <v>1.0797406270942945E-3</v>
      </c>
      <c r="L443" s="4">
        <f t="shared" ca="1" si="897"/>
        <v>1.0281099416893352E-3</v>
      </c>
      <c r="M443" s="4">
        <f t="shared" ca="1" si="897"/>
        <v>9.7912390762760169E-4</v>
      </c>
      <c r="N443" s="4">
        <f t="shared" ca="1" si="897"/>
        <v>9.326397846914677E-4</v>
      </c>
      <c r="O443" s="4">
        <f t="shared" ca="1" si="897"/>
        <v>8.8852286056600397E-4</v>
      </c>
      <c r="P443" s="4">
        <f t="shared" ca="1" si="897"/>
        <v>8.466459724591523E-4</v>
      </c>
      <c r="Q443" s="4">
        <f t="shared" ca="1" si="897"/>
        <v>8.0688907976249216E-4</v>
      </c>
      <c r="R443" s="4">
        <f t="shared" ca="1" si="897"/>
        <v>7.691388512608648E-4</v>
      </c>
      <c r="S443" s="4">
        <f t="shared" ca="1" si="897"/>
        <v>7.3328827695905044E-4</v>
      </c>
      <c r="T443" s="4">
        <f t="shared" ca="1" si="897"/>
        <v>6.9923630302138153E-4</v>
      </c>
      <c r="U443" s="4">
        <f t="shared" ca="1" si="897"/>
        <v>6.6688748841401736E-4</v>
      </c>
      <c r="V443" s="4">
        <f t="shared" ca="1" si="897"/>
        <v>6.3615168192746616E-4</v>
      </c>
      <c r="W443" s="4">
        <f t="shared" ca="1" si="897"/>
        <v>6.0694370297191839E-4</v>
      </c>
      <c r="X443" s="4">
        <f t="shared" ca="1" si="897"/>
        <v>5.7918305751979908E-4</v>
      </c>
      <c r="Y443" s="4">
        <f t="shared" ca="1" si="897"/>
        <v>5.5279376097663771E-4</v>
      </c>
      <c r="Z443" s="4">
        <f t="shared" ca="1" si="897"/>
        <v>5.2770395723341149E-4</v>
      </c>
      <c r="AA443" s="4">
        <f t="shared" ca="1" si="897"/>
        <v>5.0384573000946634E-4</v>
      </c>
      <c r="AB443" s="4">
        <f t="shared" ca="1" si="897"/>
        <v>4.8115487865069628E-4</v>
      </c>
      <c r="AC443" s="4">
        <f t="shared" ca="1" si="897"/>
        <v>4.59570674447656E-4</v>
      </c>
      <c r="AD443" s="4">
        <f t="shared" ca="1" si="897"/>
        <v>4.3903573426769092E-4</v>
      </c>
      <c r="AE443" s="4">
        <f t="shared" ca="1" si="897"/>
        <v>4.1949581809943187E-4</v>
      </c>
      <c r="AF443" s="4">
        <f t="shared" ca="1" si="897"/>
        <v>4.0089959697155983E-4</v>
      </c>
      <c r="AG443" s="4">
        <f t="shared" ca="1" si="897"/>
        <v>3.8319851183605023E-4</v>
      </c>
      <c r="AH443" s="4">
        <f t="shared" ca="1" si="897"/>
        <v>3.663465870291489E-4</v>
      </c>
      <c r="AI443" s="4">
        <f t="shared" ca="1" si="897"/>
        <v>3.5030042162363206E-4</v>
      </c>
      <c r="AJ443" s="4">
        <f t="shared" ca="1" si="897"/>
        <v>3.3501854791396054E-4</v>
      </c>
      <c r="AK443" s="4">
        <f t="shared" ca="1" si="897"/>
        <v>3.2044046647896409E-4</v>
      </c>
      <c r="AL443" s="4">
        <f t="shared" ca="1" si="897"/>
        <v>3.6106924875968656E-4</v>
      </c>
      <c r="AM443" s="4">
        <f t="shared" ca="1" si="897"/>
        <v>4.3661011963634904E-4</v>
      </c>
      <c r="AN443" s="4">
        <f t="shared" ca="1" si="897"/>
        <v>6.0151916283336649E-4</v>
      </c>
      <c r="AO443" s="4">
        <f t="shared" ca="1" si="897"/>
        <v>5.8809245005453598E-4</v>
      </c>
      <c r="AP443" s="4">
        <f t="shared" ca="1" si="897"/>
        <v>5.394499873954832E-4</v>
      </c>
      <c r="AQ443" s="4">
        <f t="shared" ca="1" si="897"/>
        <v>4.9483085333607143E-4</v>
      </c>
      <c r="AR443" s="4">
        <f t="shared" ca="1" si="897"/>
        <v>4.539022692270339E-4</v>
      </c>
      <c r="AS443" s="4">
        <f t="shared" ca="1" si="897"/>
        <v>4.1635898129724005E-4</v>
      </c>
      <c r="AT443" s="4">
        <f t="shared" ca="1" si="897"/>
        <v>3.8192098400849052E-4</v>
      </c>
      <c r="AU443" s="4">
        <f t="shared" ca="1" si="897"/>
        <v>3.5033143171680765E-4</v>
      </c>
      <c r="AV443" s="4">
        <f t="shared" ca="1" si="897"/>
        <v>3.2135472306496721E-4</v>
      </c>
      <c r="AW443" s="4">
        <f t="shared" ca="1" si="897"/>
        <v>2.9477474381927487E-4</v>
      </c>
      <c r="AX443" s="4">
        <f t="shared" ca="1" si="897"/>
        <v>2.7039325504530531E-4</v>
      </c>
      <c r="AY443" s="4">
        <f t="shared" ca="1" si="897"/>
        <v>2.4802841460128784E-4</v>
      </c>
      <c r="AZ443" s="4">
        <f t="shared" ca="1" si="897"/>
        <v>2.2751342092213351E-4</v>
      </c>
      <c r="BA443" s="4">
        <f t="shared" ca="1" si="897"/>
        <v>2.0869526897916607E-4</v>
      </c>
      <c r="BB443" s="4">
        <f t="shared" ca="1" si="897"/>
        <v>1.9143360913725064E-4</v>
      </c>
      <c r="BC443" s="4">
        <f t="shared" ca="1" si="897"/>
        <v>1.7559970039844112E-4</v>
      </c>
      <c r="BD443" s="4">
        <f t="shared" ca="1" si="897"/>
        <v>1.6107545022522445E-4</v>
      </c>
      <c r="BE443" s="4">
        <f t="shared" ca="1" si="897"/>
        <v>1.4775253378216516E-4</v>
      </c>
      <c r="BF443" s="4">
        <f t="shared" ca="1" si="897"/>
        <v>1.3553158602707513E-4</v>
      </c>
      <c r="BG443" s="4">
        <f t="shared" ca="1" si="897"/>
        <v>1.2432146062615757E-4</v>
      </c>
      <c r="BH443" s="4">
        <f t="shared" ca="1" si="897"/>
        <v>1.1403855016596382E-4</v>
      </c>
      <c r="BI443" s="4">
        <f t="shared" ca="1" si="897"/>
        <v>1.0460616259216313E-4</v>
      </c>
      <c r="BJ443" s="4">
        <f t="shared" ca="1" si="897"/>
        <v>9.5953949224478771E-5</v>
      </c>
      <c r="BK443" s="4">
        <f t="shared" ca="1" si="897"/>
        <v>8.8017380081808211E-5</v>
      </c>
      <c r="BL443" s="4">
        <f t="shared" ca="1" si="897"/>
        <v>8.0737262604394633E-5</v>
      </c>
      <c r="BM443" s="4">
        <f t="shared" ca="1" si="897"/>
        <v>7.4059300183581012E-5</v>
      </c>
      <c r="BN443" s="4">
        <f t="shared" ca="1" si="897"/>
        <v>6.7933687206571435E-5</v>
      </c>
      <c r="BO443" s="4">
        <f t="shared" ca="1" si="897"/>
        <v>6.2314737595960072E-5</v>
      </c>
      <c r="BP443" s="4">
        <f t="shared" ref="BP443:EA443" ca="1" si="898">BP431/$C111</f>
        <v>5.7160544073599665E-5</v>
      </c>
      <c r="BQ443" s="4">
        <f t="shared" ca="1" si="898"/>
        <v>5.2432665607529632E-5</v>
      </c>
      <c r="BR443" s="4">
        <f t="shared" ca="1" si="898"/>
        <v>4.8095840710878863E-5</v>
      </c>
      <c r="BS443" s="4">
        <f t="shared" ca="1" si="898"/>
        <v>4.4117724454467605E-5</v>
      </c>
      <c r="BT443" s="4">
        <f t="shared" ca="1" si="898"/>
        <v>4.0468647231694529E-5</v>
      </c>
      <c r="BU443" s="4">
        <f t="shared" ca="1" si="898"/>
        <v>3.7121393476528093E-5</v>
      </c>
      <c r="BV443" s="4">
        <f t="shared" ca="1" si="898"/>
        <v>3.4050998684235523E-5</v>
      </c>
      <c r="BW443" s="4">
        <f t="shared" ca="1" si="898"/>
        <v>3.1234563220988578E-5</v>
      </c>
      <c r="BX443" s="4">
        <f t="shared" ca="1" si="898"/>
        <v>2.865108153369967E-5</v>
      </c>
      <c r="BY443" s="4">
        <f t="shared" ca="1" si="898"/>
        <v>2.628128548630062E-5</v>
      </c>
      <c r="BZ443" s="4">
        <f t="shared" ca="1" si="898"/>
        <v>2.4107500654033637E-5</v>
      </c>
      <c r="CA443" s="4">
        <f t="shared" ca="1" si="898"/>
        <v>2.2113514503967981E-5</v>
      </c>
      <c r="CB443" s="4">
        <f t="shared" ca="1" si="898"/>
        <v>2.0284455478605673E-5</v>
      </c>
      <c r="CC443" s="4">
        <f t="shared" ca="1" si="898"/>
        <v>1.8606682080756751E-5</v>
      </c>
      <c r="CD443" s="4">
        <f t="shared" ca="1" si="898"/>
        <v>1.7067681132456624E-5</v>
      </c>
      <c r="CE443" s="4">
        <f t="shared" ca="1" si="898"/>
        <v>1.5655974449119419E-5</v>
      </c>
      <c r="CF443" s="4">
        <f t="shared" ca="1" si="898"/>
        <v>1.4361033232884191E-5</v>
      </c>
      <c r="CG443" s="4">
        <f t="shared" ca="1" si="898"/>
        <v>1.3173199546681952E-5</v>
      </c>
      <c r="CH443" s="4">
        <f t="shared" ca="1" si="898"/>
        <v>1.2083614283361012E-5</v>
      </c>
      <c r="CI443" s="4">
        <f t="shared" ca="1" si="898"/>
        <v>1.1084151092649625E-5</v>
      </c>
      <c r="CJ443" s="4">
        <f t="shared" ca="1" si="898"/>
        <v>1.0167355773169655E-5</v>
      </c>
      <c r="CK443" s="4">
        <f t="shared" ca="1" si="898"/>
        <v>9.3263906774745038E-6</v>
      </c>
      <c r="CL443" s="4">
        <f t="shared" ca="1" si="898"/>
        <v>8.5549837154726577E-6</v>
      </c>
      <c r="CM443" s="4">
        <f t="shared" ca="1" si="898"/>
        <v>7.8473815758939334E-6</v>
      </c>
      <c r="CN443" s="4">
        <f t="shared" ca="1" si="898"/>
        <v>7.198306816914524E-6</v>
      </c>
      <c r="CO443" s="4">
        <f t="shared" ca="1" si="898"/>
        <v>6.6029185059139329E-6</v>
      </c>
      <c r="CP443" s="4">
        <f t="shared" ca="1" si="898"/>
        <v>6.0567761148070553E-6</v>
      </c>
      <c r="CQ443" s="4">
        <f t="shared" ca="1" si="898"/>
        <v>5.555806401675347E-6</v>
      </c>
      <c r="CR443" s="4">
        <f t="shared" ca="1" si="898"/>
        <v>5.0962730316935378E-6</v>
      </c>
      <c r="CS443" s="4">
        <f t="shared" ca="1" si="898"/>
        <v>4.674748710778515E-6</v>
      </c>
      <c r="CT443" s="4">
        <f t="shared" ca="1" si="898"/>
        <v>4.2880896241274074E-6</v>
      </c>
      <c r="CU443" s="4">
        <f t="shared" ca="1" si="898"/>
        <v>3.9334119890022731E-6</v>
      </c>
      <c r="CV443" s="4">
        <f t="shared" ca="1" si="898"/>
        <v>3.6080705468872275E-6</v>
      </c>
      <c r="CW443" s="4">
        <f t="shared" ca="1" si="898"/>
        <v>3.3096388346081215E-6</v>
      </c>
      <c r="CX443" s="4">
        <f t="shared" ca="1" si="898"/>
        <v>3.035891087272737E-6</v>
      </c>
      <c r="CY443" s="4">
        <f t="shared" ca="1" si="898"/>
        <v>2.7847856380599121E-6</v>
      </c>
      <c r="CZ443" s="4">
        <f t="shared" ca="1" si="898"/>
        <v>2.5544496910498216E-6</v>
      </c>
      <c r="DA443" s="4">
        <f t="shared" ca="1" si="898"/>
        <v>2.3431653535280643E-6</v>
      </c>
      <c r="DB443" s="4">
        <f t="shared" ca="1" si="898"/>
        <v>2.1493568235896077E-6</v>
      </c>
      <c r="DC443" s="4">
        <f t="shared" ca="1" si="898"/>
        <v>1.9715786374851227E-6</v>
      </c>
      <c r="DD443" s="4">
        <f t="shared" ca="1" si="898"/>
        <v>1.8085048890560062E-6</v>
      </c>
      <c r="DE443" s="4">
        <f t="shared" ca="1" si="898"/>
        <v>1.6589193408544209E-6</v>
      </c>
      <c r="DF443" s="4">
        <f t="shared" ca="1" si="898"/>
        <v>1.5217063531950683E-6</v>
      </c>
      <c r="DG443" s="4">
        <f t="shared" ca="1" si="898"/>
        <v>1.3958425634856948E-6</v>
      </c>
      <c r="DH443" s="4">
        <f t="shared" ca="1" si="898"/>
        <v>1.280389253779078E-6</v>
      </c>
      <c r="DI443" s="4">
        <f t="shared" ca="1" si="898"/>
        <v>1.1744853496221284E-6</v>
      </c>
      <c r="DJ443" s="4">
        <f t="shared" ca="1" si="898"/>
        <v>1.0773409979860872E-6</v>
      </c>
      <c r="DK443" s="4">
        <f t="shared" ca="1" si="898"/>
        <v>9.8823167638070832E-7</v>
      </c>
      <c r="DL443" s="4">
        <f t="shared" ca="1" si="898"/>
        <v>9.0649278921699122E-7</v>
      </c>
      <c r="DM443" s="4">
        <f t="shared" ca="1" si="898"/>
        <v>8.3151471111702734E-7</v>
      </c>
      <c r="DN443" s="4">
        <f t="shared" ca="1" si="898"/>
        <v>7.627382402029523E-7</v>
      </c>
      <c r="DO443" s="4">
        <f t="shared" ca="1" si="898"/>
        <v>6.9965042745469598E-7</v>
      </c>
      <c r="DP443" s="4">
        <f t="shared" ca="1" si="898"/>
        <v>6.4178075103103274E-7</v>
      </c>
      <c r="DQ443" s="4">
        <f t="shared" ca="1" si="898"/>
        <v>5.886976070212245E-7</v>
      </c>
      <c r="DR443" s="4">
        <f t="shared" ca="1" si="898"/>
        <v>5.4000509045457236E-7</v>
      </c>
      <c r="DS443" s="4">
        <f t="shared" ca="1" si="898"/>
        <v>4.9534004255997839E-7</v>
      </c>
      <c r="DT443" s="4">
        <f t="shared" ca="1" si="898"/>
        <v>4.5436934225338033E-7</v>
      </c>
      <c r="DU443" s="4">
        <f t="shared" ca="1" si="898"/>
        <v>4.1678742165241218E-7</v>
      </c>
      <c r="DV443" s="4">
        <f t="shared" ca="1" si="898"/>
        <v>3.8231398708849234E-7</v>
      </c>
      <c r="DW443" s="4">
        <f t="shared" ca="1" si="898"/>
        <v>3.5069192861918022E-7</v>
      </c>
      <c r="DX443" s="4">
        <f t="shared" ca="1" si="898"/>
        <v>3.2168540244951463E-7</v>
      </c>
      <c r="DY443" s="4">
        <f t="shared" ca="1" si="898"/>
        <v>2.9507807196064025E-7</v>
      </c>
      <c r="DZ443" s="4">
        <f t="shared" ca="1" si="898"/>
        <v>2.7067149422695278E-7</v>
      </c>
      <c r="EA443" s="4">
        <f t="shared" ca="1" si="898"/>
        <v>2.4828363998807655E-7</v>
      </c>
      <c r="EB443" s="4">
        <f t="shared" ref="EB443:GM443" ca="1" si="899">EB431/$C111</f>
        <v>2.277475360373223E-7</v>
      </c>
      <c r="EC443" s="4">
        <f t="shared" ca="1" si="899"/>
        <v>2.089100199012804E-7</v>
      </c>
      <c r="ED443" s="4">
        <f t="shared" ca="1" si="899"/>
        <v>1.916305975226941E-7</v>
      </c>
      <c r="EE443" s="4">
        <f t="shared" ca="1" si="899"/>
        <v>1.7578039542697738E-7</v>
      </c>
      <c r="EF443" s="4">
        <f t="shared" ca="1" si="899"/>
        <v>1.6124119955742086E-7</v>
      </c>
      <c r="EG443" s="4">
        <f t="shared" ca="1" si="899"/>
        <v>1.4790457361052188E-7</v>
      </c>
      <c r="EH443" s="4">
        <f t="shared" ca="1" si="899"/>
        <v>1.3567105029580198E-7</v>
      </c>
      <c r="EI443" s="4">
        <f t="shared" ca="1" si="899"/>
        <v>1.2444938948836255E-7</v>
      </c>
      <c r="EJ443" s="4">
        <f t="shared" ca="1" si="899"/>
        <v>1.1415589774132819E-7</v>
      </c>
      <c r="EK443" s="4">
        <f t="shared" ca="1" si="899"/>
        <v>1.0471380408296159E-7</v>
      </c>
      <c r="EL443" s="4">
        <f t="shared" ca="1" si="899"/>
        <v>9.6052687443017524E-8</v>
      </c>
      <c r="EM443" s="4">
        <f t="shared" ca="1" si="899"/>
        <v>8.8107951437963605E-8</v>
      </c>
      <c r="EN443" s="4">
        <f t="shared" ca="1" si="899"/>
        <v>8.0820342597909058E-8</v>
      </c>
      <c r="EO443" s="4">
        <f t="shared" ca="1" si="899"/>
        <v>7.4135508442078497E-8</v>
      </c>
      <c r="EP443" s="4">
        <f t="shared" ca="1" si="899"/>
        <v>6.8003592106867454E-8</v>
      </c>
      <c r="EQ443" s="4">
        <f t="shared" ca="1" si="899"/>
        <v>6.2378860503132344E-8</v>
      </c>
      <c r="ER443" s="4">
        <f t="shared" ca="1" si="899"/>
        <v>5.7219363229435852E-8</v>
      </c>
      <c r="ES443" s="4">
        <f t="shared" ca="1" si="899"/>
        <v>5.2486619697352577E-8</v>
      </c>
      <c r="ET443" s="4">
        <f t="shared" ca="1" si="899"/>
        <v>4.8145332135351701E-8</v>
      </c>
      <c r="EU443" s="4">
        <f t="shared" ca="1" si="899"/>
        <v>4.4163122330780397E-8</v>
      </c>
      <c r="EV443" s="4">
        <f t="shared" ca="1" si="899"/>
        <v>4.0510290146515911E-8</v>
      </c>
      <c r="EW443" s="4">
        <f t="shared" ca="1" si="899"/>
        <v>3.7159592011254089E-8</v>
      </c>
      <c r="EX443" s="4">
        <f t="shared" ca="1" si="899"/>
        <v>3.4086037731369282E-8</v>
      </c>
      <c r="EY443" s="4">
        <f t="shared" ca="1" si="899"/>
        <v>3.126670410892703E-8</v>
      </c>
      <c r="EZ443" s="4">
        <f t="shared" ca="1" si="899"/>
        <v>2.8680563975774332E-8</v>
      </c>
      <c r="FA443" s="4">
        <f t="shared" ca="1" si="899"/>
        <v>2.6308329368608736E-8</v>
      </c>
      <c r="FB443" s="4">
        <f t="shared" ca="1" si="899"/>
        <v>2.4132307675393763E-8</v>
      </c>
      <c r="FC443" s="4">
        <f t="shared" ca="1" si="899"/>
        <v>2.213626968023117E-8</v>
      </c>
      <c r="FD443" s="4">
        <f t="shared" ca="1" si="899"/>
        <v>2.0305328522541571E-8</v>
      </c>
      <c r="FE443" s="4">
        <f t="shared" ca="1" si="899"/>
        <v>1.8625828667806257E-8</v>
      </c>
      <c r="FF443" s="4">
        <f t="shared" ca="1" si="899"/>
        <v>1.7085244061791228E-8</v>
      </c>
      <c r="FG443" s="4">
        <f t="shared" ca="1" si="899"/>
        <v>1.5672084708666711E-8</v>
      </c>
      <c r="FH443" s="4">
        <f t="shared" ca="1" si="899"/>
        <v>1.4375810976262666E-8</v>
      </c>
      <c r="FI443" s="4">
        <f t="shared" ca="1" si="899"/>
        <v>1.3186754989331339E-8</v>
      </c>
      <c r="FJ443" s="4">
        <f t="shared" ca="1" si="899"/>
        <v>1.2096048524551621E-8</v>
      </c>
      <c r="FK443" s="4">
        <f t="shared" ca="1" si="899"/>
        <v>1.1095556869501417E-8</v>
      </c>
      <c r="FL443" s="4">
        <f t="shared" ca="1" si="899"/>
        <v>1.0177818152304708E-8</v>
      </c>
      <c r="FM443" s="4">
        <f t="shared" ca="1" si="899"/>
        <v>9.3359876894613214E-9</v>
      </c>
      <c r="FN443" s="4">
        <f t="shared" ca="1" si="899"/>
        <v>8.5637869367941431E-9</v>
      </c>
      <c r="FO443" s="4">
        <f t="shared" ca="1" si="899"/>
        <v>7.8554566627794647E-9</v>
      </c>
      <c r="FP443" s="4">
        <f t="shared" ca="1" si="899"/>
        <v>7.2057139950175801E-9</v>
      </c>
      <c r="FQ443" s="4">
        <f t="shared" ca="1" si="899"/>
        <v>6.6097130194873674E-9</v>
      </c>
      <c r="FR443" s="4">
        <f t="shared" ca="1" si="899"/>
        <v>6.0630086387260532E-9</v>
      </c>
      <c r="FS443" s="4">
        <f t="shared" ca="1" si="899"/>
        <v>5.5615234193810385E-9</v>
      </c>
      <c r="FT443" s="4">
        <f t="shared" ca="1" si="899"/>
        <v>5.1015171818760293E-9</v>
      </c>
      <c r="FU443" s="4">
        <f t="shared" ca="1" si="899"/>
        <v>4.6795591053849793E-9</v>
      </c>
      <c r="FV443" s="4">
        <f t="shared" ca="1" si="899"/>
        <v>4.2925021400670085E-9</v>
      </c>
      <c r="FW443" s="4">
        <f t="shared" ca="1" si="899"/>
        <v>3.9374595357235062E-9</v>
      </c>
      <c r="FX443" s="4">
        <f t="shared" ca="1" si="899"/>
        <v>3.6117833118233337E-9</v>
      </c>
      <c r="FY443" s="4">
        <f t="shared" ca="1" si="899"/>
        <v>3.3130445083211559E-9</v>
      </c>
      <c r="FZ443" s="4">
        <f t="shared" ca="1" si="899"/>
        <v>3.0390150699754554E-9</v>
      </c>
      <c r="GA443" s="4">
        <f t="shared" ca="1" si="899"/>
        <v>2.7876512290557649E-9</v>
      </c>
      <c r="GB443" s="4">
        <f t="shared" ca="1" si="899"/>
        <v>2.5570782625039358E-9</v>
      </c>
      <c r="GC443" s="4">
        <f t="shared" ca="1" si="899"/>
        <v>2.3455765098652329E-9</v>
      </c>
      <c r="GD443" s="4">
        <f t="shared" ca="1" si="899"/>
        <v>2.1515685477081085E-9</v>
      </c>
      <c r="GE443" s="4">
        <f t="shared" ca="1" si="899"/>
        <v>1.9736074248768619E-9</v>
      </c>
      <c r="GF443" s="4">
        <f t="shared" ca="1" si="899"/>
        <v>1.8103658708332768E-9</v>
      </c>
      <c r="GG443" s="4">
        <f t="shared" ca="1" si="899"/>
        <v>1.6606263966008412E-9</v>
      </c>
      <c r="GH443" s="4">
        <f t="shared" ca="1" si="899"/>
        <v>1.5232722144823612E-9</v>
      </c>
      <c r="GI443" s="4">
        <f t="shared" ca="1" si="899"/>
        <v>1.3972789088283614E-9</v>
      </c>
      <c r="GJ443" s="4">
        <f t="shared" ca="1" si="899"/>
        <v>1.2817067957351518E-9</v>
      </c>
      <c r="GK443" s="4">
        <f t="shared" ca="1" si="899"/>
        <v>1.1756939146896295E-9</v>
      </c>
      <c r="GL443" s="4">
        <f t="shared" ca="1" si="899"/>
        <v>1.0784495998910591E-9</v>
      </c>
      <c r="GM443" s="4">
        <f t="shared" ca="1" si="899"/>
        <v>9.8924858330343486E-10</v>
      </c>
      <c r="GN443" s="4">
        <f t="shared" ref="GN443:IV443" ca="1" si="900">GN431/$C111</f>
        <v>9.0742558545778017E-10</v>
      </c>
      <c r="GO443" s="4">
        <f t="shared" ca="1" si="900"/>
        <v>8.3237035366147672E-10</v>
      </c>
      <c r="GP443" s="4">
        <f t="shared" ca="1" si="900"/>
        <v>7.6352311060857535E-10</v>
      </c>
      <c r="GQ443" s="4">
        <f t="shared" ca="1" si="900"/>
        <v>7.0037037944588605E-10</v>
      </c>
      <c r="GR443" s="4">
        <f t="shared" ca="1" si="900"/>
        <v>6.4244115415733848E-10</v>
      </c>
      <c r="GS443" s="4">
        <f t="shared" ca="1" si="900"/>
        <v>5.8930338670455248E-10</v>
      </c>
      <c r="GT443" s="4">
        <f t="shared" ca="1" si="900"/>
        <v>5.4056076472399251E-10</v>
      </c>
      <c r="GU443" s="4">
        <f t="shared" ca="1" si="900"/>
        <v>4.9584975574811232E-10</v>
      </c>
      <c r="GV443" s="4">
        <f t="shared" ca="1" si="900"/>
        <v>4.548368959056822E-10</v>
      </c>
      <c r="GW443" s="4">
        <f t="shared" ca="1" si="900"/>
        <v>4.1721630287987494E-10</v>
      </c>
      <c r="GX443" s="4">
        <f t="shared" ca="1" si="900"/>
        <v>3.8270739457523623E-10</v>
      </c>
      <c r="GY443" s="4">
        <f t="shared" ca="1" si="900"/>
        <v>3.5105279647889444E-10</v>
      </c>
      <c r="GZ443" s="4">
        <f t="shared" ca="1" si="900"/>
        <v>3.2201642210867908E-10</v>
      </c>
      <c r="HA443" s="4">
        <f t="shared" ca="1" si="900"/>
        <v>2.9538171223173602E-10</v>
      </c>
      <c r="HB443" s="4">
        <f t="shared" ca="1" si="900"/>
        <v>2.7095001972137162E-10</v>
      </c>
      <c r="HC443" s="4">
        <f t="shared" ca="1" si="900"/>
        <v>2.4853912800605674E-10</v>
      </c>
      <c r="HD443" s="4">
        <f t="shared" ca="1" si="900"/>
        <v>2.2798189206088001E-10</v>
      </c>
      <c r="HE443" s="4">
        <f t="shared" ca="1" si="900"/>
        <v>2.0912499180568518E-10</v>
      </c>
      <c r="HF443" s="4">
        <f t="shared" ca="1" si="900"/>
        <v>1.9182778861248073E-10</v>
      </c>
      <c r="HG443" s="4">
        <f t="shared" ca="1" si="900"/>
        <v>1.7596127639371992E-10</v>
      </c>
      <c r="HH443" s="4">
        <f t="shared" ca="1" si="900"/>
        <v>1.6140711944845216E-10</v>
      </c>
      <c r="HI443" s="4">
        <f t="shared" ca="1" si="900"/>
        <v>1.4805676989040471E-10</v>
      </c>
      <c r="HJ443" s="4">
        <f t="shared" ca="1" si="900"/>
        <v>1.3581065807559379E-10</v>
      </c>
      <c r="HK443" s="4">
        <f t="shared" ca="1" si="900"/>
        <v>1.2457744999150626E-10</v>
      </c>
      <c r="HL443" s="4">
        <f t="shared" ca="1" si="900"/>
        <v>1.1427336606931016E-10</v>
      </c>
      <c r="HM443" s="4">
        <f t="shared" ca="1" si="900"/>
        <v>1.0482155633865437E-10</v>
      </c>
      <c r="HN443" s="4">
        <f t="shared" ca="1" si="900"/>
        <v>9.6151527264834483E-11</v>
      </c>
      <c r="HO443" s="4">
        <f t="shared" ca="1" si="900"/>
        <v>8.8198615993559215E-11</v>
      </c>
      <c r="HP443" s="4">
        <f t="shared" ca="1" si="900"/>
        <v>8.0903508082126261E-11</v>
      </c>
      <c r="HQ443" s="4">
        <f t="shared" ca="1" si="900"/>
        <v>7.4211795120148492E-11</v>
      </c>
      <c r="HR443" s="4">
        <f t="shared" ca="1" si="900"/>
        <v>6.8073568940474987E-11</v>
      </c>
      <c r="HS443" s="4">
        <f t="shared" ca="1" si="900"/>
        <v>6.2443049393848531E-11</v>
      </c>
      <c r="HT443" s="4">
        <f t="shared" ca="1" si="900"/>
        <v>5.7278242911167111E-11</v>
      </c>
      <c r="HU443" s="4">
        <f t="shared" ca="1" si="900"/>
        <v>5.2540629306836317E-11</v>
      </c>
      <c r="HV443" s="4">
        <f t="shared" ca="1" si="900"/>
        <v>4.8194874487328062E-11</v>
      </c>
      <c r="HW443" s="4">
        <f t="shared" ca="1" si="900"/>
        <v>4.4208566922267177E-11</v>
      </c>
      <c r="HX443" s="4">
        <f t="shared" ca="1" si="900"/>
        <v>4.0551975912593106E-11</v>
      </c>
      <c r="HY443" s="4">
        <f t="shared" ca="1" si="900"/>
        <v>3.7197829852911169E-11</v>
      </c>
      <c r="HZ443" s="4">
        <f t="shared" ca="1" si="900"/>
        <v>3.4121112834268545E-11</v>
      </c>
      <c r="IA443" s="4">
        <f t="shared" ca="1" si="900"/>
        <v>3.1298878070376717E-11</v>
      </c>
      <c r="IB443" s="4">
        <f t="shared" ca="1" si="900"/>
        <v>2.8710076755774969E-11</v>
      </c>
      <c r="IC443" s="4">
        <f t="shared" ca="1" si="900"/>
        <v>2.6335401079524037E-11</v>
      </c>
      <c r="ID443" s="4">
        <f t="shared" ca="1" si="900"/>
        <v>2.4157140223593764E-11</v>
      </c>
      <c r="IE443" s="4">
        <f t="shared" ca="1" si="900"/>
        <v>2.2159048271951308E-11</v>
      </c>
      <c r="IF443" s="4">
        <f t="shared" ca="1" si="900"/>
        <v>2.0326223045188773E-11</v>
      </c>
      <c r="IG443" s="4">
        <f t="shared" ca="1" si="900"/>
        <v>1.8644994957014058E-11</v>
      </c>
      <c r="IH443" s="4">
        <f t="shared" ca="1" si="900"/>
        <v>1.7102825063673853E-11</v>
      </c>
      <c r="II443" s="4">
        <f t="shared" ca="1" si="900"/>
        <v>1.5688211545940507E-11</v>
      </c>
      <c r="IJ443" s="4">
        <f t="shared" ca="1" si="900"/>
        <v>1.4390603926186224E-11</v>
      </c>
      <c r="IK443" s="4">
        <f t="shared" ca="1" si="900"/>
        <v>1.3200324380757921E-11</v>
      </c>
      <c r="IL443" s="4">
        <f t="shared" ca="1" si="900"/>
        <v>1.2108495560784365E-11</v>
      </c>
      <c r="IM443" s="4">
        <f t="shared" ca="1" si="900"/>
        <v>1.1106974383088342E-11</v>
      </c>
      <c r="IN443" s="4">
        <f t="shared" ca="1" si="900"/>
        <v>1.0188291297402871E-11</v>
      </c>
      <c r="IO443" s="4">
        <f t="shared" ca="1" si="900"/>
        <v>9.3455945769339816E-12</v>
      </c>
      <c r="IP443" s="4">
        <f t="shared" ca="1" si="900"/>
        <v>8.5725992167775965E-12</v>
      </c>
      <c r="IQ443" s="4">
        <f t="shared" ca="1" si="900"/>
        <v>7.863540059064451E-12</v>
      </c>
      <c r="IR443" s="4">
        <f t="shared" ca="1" si="900"/>
        <v>7.2131287952307853E-12</v>
      </c>
      <c r="IS443" s="4">
        <f t="shared" ca="1" si="900"/>
        <v>6.6165145247289027E-12</v>
      </c>
      <c r="IT443" s="4">
        <f t="shared" ca="1" si="900"/>
        <v>6.0692475760164006E-12</v>
      </c>
      <c r="IU443" s="4">
        <f t="shared" ca="1" si="900"/>
        <v>5.5672463199935653E-12</v>
      </c>
      <c r="IV443" s="4">
        <f t="shared" ca="1" si="900"/>
        <v>5.1067667283767655E-12</v>
      </c>
    </row>
    <row r="444" spans="1:256" x14ac:dyDescent="0.15">
      <c r="A444" s="24" t="s">
        <v>167</v>
      </c>
      <c r="B444" s="2" t="s">
        <v>14</v>
      </c>
      <c r="C444" s="4">
        <f t="shared" ref="C444" si="901">C432/$C112</f>
        <v>0</v>
      </c>
      <c r="D444" s="4">
        <f t="shared" ref="D444:BO444" ca="1" si="902">D432/$C112</f>
        <v>0</v>
      </c>
      <c r="E444" s="4">
        <f t="shared" ca="1" si="902"/>
        <v>0</v>
      </c>
      <c r="F444" s="4">
        <f t="shared" ca="1" si="902"/>
        <v>0</v>
      </c>
      <c r="G444" s="4">
        <f t="shared" ca="1" si="902"/>
        <v>0</v>
      </c>
      <c r="H444" s="4">
        <f t="shared" ca="1" si="902"/>
        <v>0</v>
      </c>
      <c r="I444" s="4">
        <f t="shared" ca="1" si="902"/>
        <v>0</v>
      </c>
      <c r="J444" s="4">
        <f t="shared" ca="1" si="902"/>
        <v>0</v>
      </c>
      <c r="K444" s="4">
        <f t="shared" ca="1" si="902"/>
        <v>0</v>
      </c>
      <c r="L444" s="4">
        <f t="shared" ca="1" si="902"/>
        <v>0</v>
      </c>
      <c r="M444" s="4">
        <f t="shared" ca="1" si="902"/>
        <v>0</v>
      </c>
      <c r="N444" s="4">
        <f t="shared" ca="1" si="902"/>
        <v>0</v>
      </c>
      <c r="O444" s="4">
        <f t="shared" ca="1" si="902"/>
        <v>0</v>
      </c>
      <c r="P444" s="4">
        <f t="shared" ca="1" si="902"/>
        <v>0</v>
      </c>
      <c r="Q444" s="4">
        <f t="shared" ca="1" si="902"/>
        <v>0</v>
      </c>
      <c r="R444" s="4">
        <f t="shared" ca="1" si="902"/>
        <v>0</v>
      </c>
      <c r="S444" s="4">
        <f t="shared" ca="1" si="902"/>
        <v>0</v>
      </c>
      <c r="T444" s="4">
        <f t="shared" ca="1" si="902"/>
        <v>0</v>
      </c>
      <c r="U444" s="4">
        <f t="shared" ca="1" si="902"/>
        <v>0</v>
      </c>
      <c r="V444" s="4">
        <f t="shared" ca="1" si="902"/>
        <v>0</v>
      </c>
      <c r="W444" s="4">
        <f t="shared" ca="1" si="902"/>
        <v>0</v>
      </c>
      <c r="X444" s="4">
        <f t="shared" ca="1" si="902"/>
        <v>0</v>
      </c>
      <c r="Y444" s="4">
        <f t="shared" ca="1" si="902"/>
        <v>0</v>
      </c>
      <c r="Z444" s="4">
        <f t="shared" ca="1" si="902"/>
        <v>0</v>
      </c>
      <c r="AA444" s="4">
        <f t="shared" ca="1" si="902"/>
        <v>0</v>
      </c>
      <c r="AB444" s="4">
        <f t="shared" ca="1" si="902"/>
        <v>0</v>
      </c>
      <c r="AC444" s="4">
        <f t="shared" ca="1" si="902"/>
        <v>0</v>
      </c>
      <c r="AD444" s="4">
        <f t="shared" ca="1" si="902"/>
        <v>0</v>
      </c>
      <c r="AE444" s="4">
        <f t="shared" ca="1" si="902"/>
        <v>0</v>
      </c>
      <c r="AF444" s="4">
        <f t="shared" ca="1" si="902"/>
        <v>0</v>
      </c>
      <c r="AG444" s="4">
        <f t="shared" ca="1" si="902"/>
        <v>0</v>
      </c>
      <c r="AH444" s="4">
        <f t="shared" ca="1" si="902"/>
        <v>0</v>
      </c>
      <c r="AI444" s="4">
        <f t="shared" ca="1" si="902"/>
        <v>0</v>
      </c>
      <c r="AJ444" s="4">
        <f t="shared" ca="1" si="902"/>
        <v>0</v>
      </c>
      <c r="AK444" s="4">
        <f t="shared" ca="1" si="902"/>
        <v>0</v>
      </c>
      <c r="AL444" s="4">
        <f t="shared" ca="1" si="902"/>
        <v>0</v>
      </c>
      <c r="AM444" s="4">
        <f t="shared" ca="1" si="902"/>
        <v>0</v>
      </c>
      <c r="AN444" s="4">
        <f t="shared" ca="1" si="902"/>
        <v>0</v>
      </c>
      <c r="AO444" s="4">
        <f t="shared" ca="1" si="902"/>
        <v>0</v>
      </c>
      <c r="AP444" s="4">
        <f t="shared" ca="1" si="902"/>
        <v>0</v>
      </c>
      <c r="AQ444" s="4">
        <f t="shared" ca="1" si="902"/>
        <v>0</v>
      </c>
      <c r="AR444" s="4">
        <f t="shared" ca="1" si="902"/>
        <v>0</v>
      </c>
      <c r="AS444" s="4">
        <f t="shared" ca="1" si="902"/>
        <v>0</v>
      </c>
      <c r="AT444" s="4">
        <f t="shared" ca="1" si="902"/>
        <v>0</v>
      </c>
      <c r="AU444" s="4">
        <f t="shared" ca="1" si="902"/>
        <v>0</v>
      </c>
      <c r="AV444" s="4">
        <f t="shared" ca="1" si="902"/>
        <v>0</v>
      </c>
      <c r="AW444" s="4">
        <f t="shared" ca="1" si="902"/>
        <v>0</v>
      </c>
      <c r="AX444" s="4">
        <f t="shared" ca="1" si="902"/>
        <v>0</v>
      </c>
      <c r="AY444" s="4">
        <f t="shared" ca="1" si="902"/>
        <v>0</v>
      </c>
      <c r="AZ444" s="4">
        <f t="shared" ca="1" si="902"/>
        <v>0</v>
      </c>
      <c r="BA444" s="4">
        <f t="shared" ca="1" si="902"/>
        <v>0</v>
      </c>
      <c r="BB444" s="4">
        <f t="shared" ca="1" si="902"/>
        <v>0</v>
      </c>
      <c r="BC444" s="4">
        <f t="shared" ca="1" si="902"/>
        <v>0</v>
      </c>
      <c r="BD444" s="4">
        <f t="shared" ca="1" si="902"/>
        <v>0</v>
      </c>
      <c r="BE444" s="4">
        <f t="shared" ca="1" si="902"/>
        <v>0</v>
      </c>
      <c r="BF444" s="4">
        <f t="shared" ca="1" si="902"/>
        <v>0</v>
      </c>
      <c r="BG444" s="4">
        <f t="shared" ca="1" si="902"/>
        <v>0</v>
      </c>
      <c r="BH444" s="4">
        <f t="shared" ca="1" si="902"/>
        <v>0</v>
      </c>
      <c r="BI444" s="4">
        <f t="shared" ca="1" si="902"/>
        <v>0</v>
      </c>
      <c r="BJ444" s="4">
        <f t="shared" ca="1" si="902"/>
        <v>0</v>
      </c>
      <c r="BK444" s="4">
        <f t="shared" ca="1" si="902"/>
        <v>0</v>
      </c>
      <c r="BL444" s="4">
        <f t="shared" ca="1" si="902"/>
        <v>0</v>
      </c>
      <c r="BM444" s="4">
        <f t="shared" ca="1" si="902"/>
        <v>0</v>
      </c>
      <c r="BN444" s="4">
        <f t="shared" ca="1" si="902"/>
        <v>0</v>
      </c>
      <c r="BO444" s="4">
        <f t="shared" ca="1" si="902"/>
        <v>0</v>
      </c>
      <c r="BP444" s="4">
        <f t="shared" ref="BP444:EA444" ca="1" si="903">BP432/$C112</f>
        <v>0</v>
      </c>
      <c r="BQ444" s="4">
        <f t="shared" ca="1" si="903"/>
        <v>0</v>
      </c>
      <c r="BR444" s="4">
        <f t="shared" ca="1" si="903"/>
        <v>0</v>
      </c>
      <c r="BS444" s="4">
        <f t="shared" ca="1" si="903"/>
        <v>0</v>
      </c>
      <c r="BT444" s="4">
        <f t="shared" ca="1" si="903"/>
        <v>0</v>
      </c>
      <c r="BU444" s="4">
        <f t="shared" ca="1" si="903"/>
        <v>0</v>
      </c>
      <c r="BV444" s="4">
        <f t="shared" ca="1" si="903"/>
        <v>0</v>
      </c>
      <c r="BW444" s="4">
        <f t="shared" ca="1" si="903"/>
        <v>0</v>
      </c>
      <c r="BX444" s="4">
        <f t="shared" ca="1" si="903"/>
        <v>0</v>
      </c>
      <c r="BY444" s="4">
        <f t="shared" ca="1" si="903"/>
        <v>0</v>
      </c>
      <c r="BZ444" s="4">
        <f t="shared" ca="1" si="903"/>
        <v>0</v>
      </c>
      <c r="CA444" s="4">
        <f t="shared" ca="1" si="903"/>
        <v>0</v>
      </c>
      <c r="CB444" s="4">
        <f t="shared" ca="1" si="903"/>
        <v>0</v>
      </c>
      <c r="CC444" s="4">
        <f t="shared" ca="1" si="903"/>
        <v>0</v>
      </c>
      <c r="CD444" s="4">
        <f t="shared" ca="1" si="903"/>
        <v>0</v>
      </c>
      <c r="CE444" s="4">
        <f t="shared" ca="1" si="903"/>
        <v>0</v>
      </c>
      <c r="CF444" s="4">
        <f t="shared" ca="1" si="903"/>
        <v>0</v>
      </c>
      <c r="CG444" s="4">
        <f t="shared" ca="1" si="903"/>
        <v>0</v>
      </c>
      <c r="CH444" s="4">
        <f t="shared" ca="1" si="903"/>
        <v>0</v>
      </c>
      <c r="CI444" s="4">
        <f t="shared" ca="1" si="903"/>
        <v>0</v>
      </c>
      <c r="CJ444" s="4">
        <f t="shared" ca="1" si="903"/>
        <v>0</v>
      </c>
      <c r="CK444" s="4">
        <f t="shared" ca="1" si="903"/>
        <v>0</v>
      </c>
      <c r="CL444" s="4">
        <f t="shared" ca="1" si="903"/>
        <v>0</v>
      </c>
      <c r="CM444" s="4">
        <f t="shared" ca="1" si="903"/>
        <v>0</v>
      </c>
      <c r="CN444" s="4">
        <f t="shared" ca="1" si="903"/>
        <v>0</v>
      </c>
      <c r="CO444" s="4">
        <f t="shared" ca="1" si="903"/>
        <v>0</v>
      </c>
      <c r="CP444" s="4">
        <f t="shared" ca="1" si="903"/>
        <v>0</v>
      </c>
      <c r="CQ444" s="4">
        <f t="shared" ca="1" si="903"/>
        <v>0</v>
      </c>
      <c r="CR444" s="4">
        <f t="shared" ca="1" si="903"/>
        <v>0</v>
      </c>
      <c r="CS444" s="4">
        <f t="shared" ca="1" si="903"/>
        <v>0</v>
      </c>
      <c r="CT444" s="4">
        <f t="shared" ca="1" si="903"/>
        <v>0</v>
      </c>
      <c r="CU444" s="4">
        <f t="shared" ca="1" si="903"/>
        <v>0</v>
      </c>
      <c r="CV444" s="4">
        <f t="shared" ca="1" si="903"/>
        <v>0</v>
      </c>
      <c r="CW444" s="4">
        <f t="shared" ca="1" si="903"/>
        <v>0</v>
      </c>
      <c r="CX444" s="4">
        <f t="shared" ca="1" si="903"/>
        <v>0</v>
      </c>
      <c r="CY444" s="4">
        <f t="shared" ca="1" si="903"/>
        <v>0</v>
      </c>
      <c r="CZ444" s="4">
        <f t="shared" ca="1" si="903"/>
        <v>0</v>
      </c>
      <c r="DA444" s="4">
        <f t="shared" ca="1" si="903"/>
        <v>0</v>
      </c>
      <c r="DB444" s="4">
        <f t="shared" ca="1" si="903"/>
        <v>0</v>
      </c>
      <c r="DC444" s="4">
        <f t="shared" ca="1" si="903"/>
        <v>0</v>
      </c>
      <c r="DD444" s="4">
        <f t="shared" ca="1" si="903"/>
        <v>0</v>
      </c>
      <c r="DE444" s="4">
        <f t="shared" ca="1" si="903"/>
        <v>0</v>
      </c>
      <c r="DF444" s="4">
        <f t="shared" ca="1" si="903"/>
        <v>0</v>
      </c>
      <c r="DG444" s="4">
        <f t="shared" ca="1" si="903"/>
        <v>0</v>
      </c>
      <c r="DH444" s="4">
        <f t="shared" ca="1" si="903"/>
        <v>0</v>
      </c>
      <c r="DI444" s="4">
        <f t="shared" ca="1" si="903"/>
        <v>0</v>
      </c>
      <c r="DJ444" s="4">
        <f t="shared" ca="1" si="903"/>
        <v>0</v>
      </c>
      <c r="DK444" s="4">
        <f t="shared" ca="1" si="903"/>
        <v>0</v>
      </c>
      <c r="DL444" s="4">
        <f t="shared" ca="1" si="903"/>
        <v>0</v>
      </c>
      <c r="DM444" s="4">
        <f t="shared" ca="1" si="903"/>
        <v>0</v>
      </c>
      <c r="DN444" s="4">
        <f t="shared" ca="1" si="903"/>
        <v>0</v>
      </c>
      <c r="DO444" s="4">
        <f t="shared" ca="1" si="903"/>
        <v>0</v>
      </c>
      <c r="DP444" s="4">
        <f t="shared" ca="1" si="903"/>
        <v>0</v>
      </c>
      <c r="DQ444" s="4">
        <f t="shared" ca="1" si="903"/>
        <v>0</v>
      </c>
      <c r="DR444" s="4">
        <f t="shared" ca="1" si="903"/>
        <v>0</v>
      </c>
      <c r="DS444" s="4">
        <f t="shared" ca="1" si="903"/>
        <v>0</v>
      </c>
      <c r="DT444" s="4">
        <f t="shared" ca="1" si="903"/>
        <v>0</v>
      </c>
      <c r="DU444" s="4">
        <f t="shared" ca="1" si="903"/>
        <v>0</v>
      </c>
      <c r="DV444" s="4">
        <f t="shared" ca="1" si="903"/>
        <v>0</v>
      </c>
      <c r="DW444" s="4">
        <f t="shared" ca="1" si="903"/>
        <v>0</v>
      </c>
      <c r="DX444" s="4">
        <f t="shared" ca="1" si="903"/>
        <v>0</v>
      </c>
      <c r="DY444" s="4">
        <f t="shared" ca="1" si="903"/>
        <v>0</v>
      </c>
      <c r="DZ444" s="4">
        <f t="shared" ca="1" si="903"/>
        <v>0</v>
      </c>
      <c r="EA444" s="4">
        <f t="shared" ca="1" si="903"/>
        <v>0</v>
      </c>
      <c r="EB444" s="4">
        <f t="shared" ref="EB444:GM444" ca="1" si="904">EB432/$C112</f>
        <v>0</v>
      </c>
      <c r="EC444" s="4">
        <f t="shared" ca="1" si="904"/>
        <v>0</v>
      </c>
      <c r="ED444" s="4">
        <f t="shared" ca="1" si="904"/>
        <v>0</v>
      </c>
      <c r="EE444" s="4">
        <f t="shared" ca="1" si="904"/>
        <v>0</v>
      </c>
      <c r="EF444" s="4">
        <f t="shared" ca="1" si="904"/>
        <v>0</v>
      </c>
      <c r="EG444" s="4">
        <f t="shared" ca="1" si="904"/>
        <v>0</v>
      </c>
      <c r="EH444" s="4">
        <f t="shared" ca="1" si="904"/>
        <v>0</v>
      </c>
      <c r="EI444" s="4">
        <f t="shared" ca="1" si="904"/>
        <v>0</v>
      </c>
      <c r="EJ444" s="4">
        <f t="shared" ca="1" si="904"/>
        <v>0</v>
      </c>
      <c r="EK444" s="4">
        <f t="shared" ca="1" si="904"/>
        <v>0</v>
      </c>
      <c r="EL444" s="4">
        <f t="shared" ca="1" si="904"/>
        <v>0</v>
      </c>
      <c r="EM444" s="4">
        <f t="shared" ca="1" si="904"/>
        <v>0</v>
      </c>
      <c r="EN444" s="4">
        <f t="shared" ca="1" si="904"/>
        <v>0</v>
      </c>
      <c r="EO444" s="4">
        <f t="shared" ca="1" si="904"/>
        <v>0</v>
      </c>
      <c r="EP444" s="4">
        <f t="shared" ca="1" si="904"/>
        <v>0</v>
      </c>
      <c r="EQ444" s="4">
        <f t="shared" ca="1" si="904"/>
        <v>0</v>
      </c>
      <c r="ER444" s="4">
        <f t="shared" ca="1" si="904"/>
        <v>0</v>
      </c>
      <c r="ES444" s="4">
        <f t="shared" ca="1" si="904"/>
        <v>0</v>
      </c>
      <c r="ET444" s="4">
        <f t="shared" ca="1" si="904"/>
        <v>0</v>
      </c>
      <c r="EU444" s="4">
        <f t="shared" ca="1" si="904"/>
        <v>0</v>
      </c>
      <c r="EV444" s="4">
        <f t="shared" ca="1" si="904"/>
        <v>0</v>
      </c>
      <c r="EW444" s="4">
        <f t="shared" ca="1" si="904"/>
        <v>0</v>
      </c>
      <c r="EX444" s="4">
        <f t="shared" ca="1" si="904"/>
        <v>0</v>
      </c>
      <c r="EY444" s="4">
        <f t="shared" ca="1" si="904"/>
        <v>0</v>
      </c>
      <c r="EZ444" s="4">
        <f t="shared" ca="1" si="904"/>
        <v>0</v>
      </c>
      <c r="FA444" s="4">
        <f t="shared" ca="1" si="904"/>
        <v>0</v>
      </c>
      <c r="FB444" s="4">
        <f t="shared" ca="1" si="904"/>
        <v>0</v>
      </c>
      <c r="FC444" s="4">
        <f t="shared" ca="1" si="904"/>
        <v>0</v>
      </c>
      <c r="FD444" s="4">
        <f t="shared" ca="1" si="904"/>
        <v>0</v>
      </c>
      <c r="FE444" s="4">
        <f t="shared" ca="1" si="904"/>
        <v>0</v>
      </c>
      <c r="FF444" s="4">
        <f t="shared" ca="1" si="904"/>
        <v>0</v>
      </c>
      <c r="FG444" s="4">
        <f t="shared" ca="1" si="904"/>
        <v>0</v>
      </c>
      <c r="FH444" s="4">
        <f t="shared" ca="1" si="904"/>
        <v>0</v>
      </c>
      <c r="FI444" s="4">
        <f t="shared" ca="1" si="904"/>
        <v>0</v>
      </c>
      <c r="FJ444" s="4">
        <f t="shared" ca="1" si="904"/>
        <v>0</v>
      </c>
      <c r="FK444" s="4">
        <f t="shared" ca="1" si="904"/>
        <v>0</v>
      </c>
      <c r="FL444" s="4">
        <f t="shared" ca="1" si="904"/>
        <v>0</v>
      </c>
      <c r="FM444" s="4">
        <f t="shared" ca="1" si="904"/>
        <v>0</v>
      </c>
      <c r="FN444" s="4">
        <f t="shared" ca="1" si="904"/>
        <v>0</v>
      </c>
      <c r="FO444" s="4">
        <f t="shared" ca="1" si="904"/>
        <v>0</v>
      </c>
      <c r="FP444" s="4">
        <f t="shared" ca="1" si="904"/>
        <v>0</v>
      </c>
      <c r="FQ444" s="4">
        <f t="shared" ca="1" si="904"/>
        <v>0</v>
      </c>
      <c r="FR444" s="4">
        <f t="shared" ca="1" si="904"/>
        <v>0</v>
      </c>
      <c r="FS444" s="4">
        <f t="shared" ca="1" si="904"/>
        <v>0</v>
      </c>
      <c r="FT444" s="4">
        <f t="shared" ca="1" si="904"/>
        <v>0</v>
      </c>
      <c r="FU444" s="4">
        <f t="shared" ca="1" si="904"/>
        <v>0</v>
      </c>
      <c r="FV444" s="4">
        <f t="shared" ca="1" si="904"/>
        <v>0</v>
      </c>
      <c r="FW444" s="4">
        <f t="shared" ca="1" si="904"/>
        <v>0</v>
      </c>
      <c r="FX444" s="4">
        <f t="shared" ca="1" si="904"/>
        <v>0</v>
      </c>
      <c r="FY444" s="4">
        <f t="shared" ca="1" si="904"/>
        <v>0</v>
      </c>
      <c r="FZ444" s="4">
        <f t="shared" ca="1" si="904"/>
        <v>0</v>
      </c>
      <c r="GA444" s="4">
        <f t="shared" ca="1" si="904"/>
        <v>0</v>
      </c>
      <c r="GB444" s="4">
        <f t="shared" ca="1" si="904"/>
        <v>0</v>
      </c>
      <c r="GC444" s="4">
        <f t="shared" ca="1" si="904"/>
        <v>0</v>
      </c>
      <c r="GD444" s="4">
        <f t="shared" ca="1" si="904"/>
        <v>0</v>
      </c>
      <c r="GE444" s="4">
        <f t="shared" ca="1" si="904"/>
        <v>0</v>
      </c>
      <c r="GF444" s="4">
        <f t="shared" ca="1" si="904"/>
        <v>0</v>
      </c>
      <c r="GG444" s="4">
        <f t="shared" ca="1" si="904"/>
        <v>0</v>
      </c>
      <c r="GH444" s="4">
        <f t="shared" ca="1" si="904"/>
        <v>0</v>
      </c>
      <c r="GI444" s="4">
        <f t="shared" ca="1" si="904"/>
        <v>0</v>
      </c>
      <c r="GJ444" s="4">
        <f t="shared" ca="1" si="904"/>
        <v>0</v>
      </c>
      <c r="GK444" s="4">
        <f t="shared" ca="1" si="904"/>
        <v>0</v>
      </c>
      <c r="GL444" s="4">
        <f t="shared" ca="1" si="904"/>
        <v>0</v>
      </c>
      <c r="GM444" s="4">
        <f t="shared" ca="1" si="904"/>
        <v>0</v>
      </c>
      <c r="GN444" s="4">
        <f t="shared" ref="GN444:IV444" ca="1" si="905">GN432/$C112</f>
        <v>0</v>
      </c>
      <c r="GO444" s="4">
        <f t="shared" ca="1" si="905"/>
        <v>0</v>
      </c>
      <c r="GP444" s="4">
        <f t="shared" ca="1" si="905"/>
        <v>0</v>
      </c>
      <c r="GQ444" s="4">
        <f t="shared" ca="1" si="905"/>
        <v>0</v>
      </c>
      <c r="GR444" s="4">
        <f t="shared" ca="1" si="905"/>
        <v>0</v>
      </c>
      <c r="GS444" s="4">
        <f t="shared" ca="1" si="905"/>
        <v>0</v>
      </c>
      <c r="GT444" s="4">
        <f t="shared" ca="1" si="905"/>
        <v>0</v>
      </c>
      <c r="GU444" s="4">
        <f t="shared" ca="1" si="905"/>
        <v>0</v>
      </c>
      <c r="GV444" s="4">
        <f t="shared" ca="1" si="905"/>
        <v>0</v>
      </c>
      <c r="GW444" s="4">
        <f t="shared" ca="1" si="905"/>
        <v>0</v>
      </c>
      <c r="GX444" s="4">
        <f t="shared" ca="1" si="905"/>
        <v>0</v>
      </c>
      <c r="GY444" s="4">
        <f t="shared" ca="1" si="905"/>
        <v>0</v>
      </c>
      <c r="GZ444" s="4">
        <f t="shared" ca="1" si="905"/>
        <v>0</v>
      </c>
      <c r="HA444" s="4">
        <f t="shared" ca="1" si="905"/>
        <v>0</v>
      </c>
      <c r="HB444" s="4">
        <f t="shared" ca="1" si="905"/>
        <v>0</v>
      </c>
      <c r="HC444" s="4">
        <f t="shared" ca="1" si="905"/>
        <v>0</v>
      </c>
      <c r="HD444" s="4">
        <f t="shared" ca="1" si="905"/>
        <v>0</v>
      </c>
      <c r="HE444" s="4">
        <f t="shared" ca="1" si="905"/>
        <v>0</v>
      </c>
      <c r="HF444" s="4">
        <f t="shared" ca="1" si="905"/>
        <v>0</v>
      </c>
      <c r="HG444" s="4">
        <f t="shared" ca="1" si="905"/>
        <v>0</v>
      </c>
      <c r="HH444" s="4">
        <f t="shared" ca="1" si="905"/>
        <v>0</v>
      </c>
      <c r="HI444" s="4">
        <f t="shared" ca="1" si="905"/>
        <v>0</v>
      </c>
      <c r="HJ444" s="4">
        <f t="shared" ca="1" si="905"/>
        <v>0</v>
      </c>
      <c r="HK444" s="4">
        <f t="shared" ca="1" si="905"/>
        <v>0</v>
      </c>
      <c r="HL444" s="4">
        <f t="shared" ca="1" si="905"/>
        <v>0</v>
      </c>
      <c r="HM444" s="4">
        <f t="shared" ca="1" si="905"/>
        <v>0</v>
      </c>
      <c r="HN444" s="4">
        <f t="shared" ca="1" si="905"/>
        <v>0</v>
      </c>
      <c r="HO444" s="4">
        <f t="shared" ca="1" si="905"/>
        <v>0</v>
      </c>
      <c r="HP444" s="4">
        <f t="shared" ca="1" si="905"/>
        <v>0</v>
      </c>
      <c r="HQ444" s="4">
        <f t="shared" ca="1" si="905"/>
        <v>0</v>
      </c>
      <c r="HR444" s="4">
        <f t="shared" ca="1" si="905"/>
        <v>0</v>
      </c>
      <c r="HS444" s="4">
        <f t="shared" ca="1" si="905"/>
        <v>0</v>
      </c>
      <c r="HT444" s="4">
        <f t="shared" ca="1" si="905"/>
        <v>0</v>
      </c>
      <c r="HU444" s="4">
        <f t="shared" ca="1" si="905"/>
        <v>0</v>
      </c>
      <c r="HV444" s="4">
        <f t="shared" ca="1" si="905"/>
        <v>0</v>
      </c>
      <c r="HW444" s="4">
        <f t="shared" ca="1" si="905"/>
        <v>0</v>
      </c>
      <c r="HX444" s="4">
        <f t="shared" ca="1" si="905"/>
        <v>0</v>
      </c>
      <c r="HY444" s="4">
        <f t="shared" ca="1" si="905"/>
        <v>0</v>
      </c>
      <c r="HZ444" s="4">
        <f t="shared" ca="1" si="905"/>
        <v>0</v>
      </c>
      <c r="IA444" s="4">
        <f t="shared" ca="1" si="905"/>
        <v>0</v>
      </c>
      <c r="IB444" s="4">
        <f t="shared" ca="1" si="905"/>
        <v>0</v>
      </c>
      <c r="IC444" s="4">
        <f t="shared" ca="1" si="905"/>
        <v>0</v>
      </c>
      <c r="ID444" s="4">
        <f t="shared" ca="1" si="905"/>
        <v>0</v>
      </c>
      <c r="IE444" s="4">
        <f t="shared" ca="1" si="905"/>
        <v>0</v>
      </c>
      <c r="IF444" s="4">
        <f t="shared" ca="1" si="905"/>
        <v>0</v>
      </c>
      <c r="IG444" s="4">
        <f t="shared" ca="1" si="905"/>
        <v>0</v>
      </c>
      <c r="IH444" s="4">
        <f t="shared" ca="1" si="905"/>
        <v>0</v>
      </c>
      <c r="II444" s="4">
        <f t="shared" ca="1" si="905"/>
        <v>0</v>
      </c>
      <c r="IJ444" s="4">
        <f t="shared" ca="1" si="905"/>
        <v>0</v>
      </c>
      <c r="IK444" s="4">
        <f t="shared" ca="1" si="905"/>
        <v>0</v>
      </c>
      <c r="IL444" s="4">
        <f t="shared" ca="1" si="905"/>
        <v>0</v>
      </c>
      <c r="IM444" s="4">
        <f t="shared" ca="1" si="905"/>
        <v>0</v>
      </c>
      <c r="IN444" s="4">
        <f t="shared" ca="1" si="905"/>
        <v>0</v>
      </c>
      <c r="IO444" s="4">
        <f t="shared" ca="1" si="905"/>
        <v>0</v>
      </c>
      <c r="IP444" s="4">
        <f t="shared" ca="1" si="905"/>
        <v>0</v>
      </c>
      <c r="IQ444" s="4">
        <f t="shared" ca="1" si="905"/>
        <v>0</v>
      </c>
      <c r="IR444" s="4">
        <f t="shared" ca="1" si="905"/>
        <v>0</v>
      </c>
      <c r="IS444" s="4">
        <f t="shared" ca="1" si="905"/>
        <v>0</v>
      </c>
      <c r="IT444" s="4">
        <f t="shared" ca="1" si="905"/>
        <v>0</v>
      </c>
      <c r="IU444" s="4">
        <f t="shared" ca="1" si="905"/>
        <v>0</v>
      </c>
      <c r="IV444" s="4">
        <f t="shared" ca="1" si="905"/>
        <v>0</v>
      </c>
    </row>
    <row r="445" spans="1:256" x14ac:dyDescent="0.15">
      <c r="A445" s="24" t="s">
        <v>168</v>
      </c>
      <c r="B445" s="2" t="s">
        <v>14</v>
      </c>
      <c r="C445" s="4">
        <f t="shared" ref="C445" si="906">C433/$C113</f>
        <v>0</v>
      </c>
      <c r="D445" s="4">
        <f t="shared" ref="D445:BO445" ca="1" si="907">D433/$C113</f>
        <v>0</v>
      </c>
      <c r="E445" s="4">
        <f t="shared" ca="1" si="907"/>
        <v>0</v>
      </c>
      <c r="F445" s="4">
        <f t="shared" ca="1" si="907"/>
        <v>0</v>
      </c>
      <c r="G445" s="4">
        <f t="shared" ca="1" si="907"/>
        <v>0</v>
      </c>
      <c r="H445" s="4">
        <f t="shared" ca="1" si="907"/>
        <v>0</v>
      </c>
      <c r="I445" s="4">
        <f t="shared" ca="1" si="907"/>
        <v>0</v>
      </c>
      <c r="J445" s="4">
        <f t="shared" ca="1" si="907"/>
        <v>0</v>
      </c>
      <c r="K445" s="4">
        <f t="shared" ca="1" si="907"/>
        <v>0</v>
      </c>
      <c r="L445" s="4">
        <f t="shared" ca="1" si="907"/>
        <v>0</v>
      </c>
      <c r="M445" s="4">
        <f t="shared" ca="1" si="907"/>
        <v>0</v>
      </c>
      <c r="N445" s="4">
        <f t="shared" ca="1" si="907"/>
        <v>0</v>
      </c>
      <c r="O445" s="4">
        <f t="shared" ca="1" si="907"/>
        <v>0</v>
      </c>
      <c r="P445" s="4">
        <f t="shared" ca="1" si="907"/>
        <v>0</v>
      </c>
      <c r="Q445" s="4">
        <f t="shared" ca="1" si="907"/>
        <v>0</v>
      </c>
      <c r="R445" s="4">
        <f t="shared" ca="1" si="907"/>
        <v>0</v>
      </c>
      <c r="S445" s="4">
        <f t="shared" ca="1" si="907"/>
        <v>0</v>
      </c>
      <c r="T445" s="4">
        <f t="shared" ca="1" si="907"/>
        <v>0</v>
      </c>
      <c r="U445" s="4">
        <f t="shared" ca="1" si="907"/>
        <v>0</v>
      </c>
      <c r="V445" s="4">
        <f t="shared" ca="1" si="907"/>
        <v>0</v>
      </c>
      <c r="W445" s="4">
        <f t="shared" ca="1" si="907"/>
        <v>0</v>
      </c>
      <c r="X445" s="4">
        <f t="shared" ca="1" si="907"/>
        <v>0</v>
      </c>
      <c r="Y445" s="4">
        <f t="shared" ca="1" si="907"/>
        <v>0</v>
      </c>
      <c r="Z445" s="4">
        <f t="shared" ca="1" si="907"/>
        <v>0</v>
      </c>
      <c r="AA445" s="4">
        <f t="shared" ca="1" si="907"/>
        <v>0</v>
      </c>
      <c r="AB445" s="4">
        <f t="shared" ca="1" si="907"/>
        <v>0</v>
      </c>
      <c r="AC445" s="4">
        <f t="shared" ca="1" si="907"/>
        <v>0</v>
      </c>
      <c r="AD445" s="4">
        <f t="shared" ca="1" si="907"/>
        <v>0</v>
      </c>
      <c r="AE445" s="4">
        <f t="shared" ca="1" si="907"/>
        <v>0</v>
      </c>
      <c r="AF445" s="4">
        <f t="shared" ca="1" si="907"/>
        <v>0</v>
      </c>
      <c r="AG445" s="4">
        <f t="shared" ca="1" si="907"/>
        <v>0</v>
      </c>
      <c r="AH445" s="4">
        <f t="shared" ca="1" si="907"/>
        <v>0</v>
      </c>
      <c r="AI445" s="4">
        <f t="shared" ca="1" si="907"/>
        <v>0</v>
      </c>
      <c r="AJ445" s="4">
        <f t="shared" ca="1" si="907"/>
        <v>0</v>
      </c>
      <c r="AK445" s="4">
        <f t="shared" ca="1" si="907"/>
        <v>0</v>
      </c>
      <c r="AL445" s="4">
        <f t="shared" ca="1" si="907"/>
        <v>0</v>
      </c>
      <c r="AM445" s="4">
        <f t="shared" ca="1" si="907"/>
        <v>0</v>
      </c>
      <c r="AN445" s="4">
        <f t="shared" ca="1" si="907"/>
        <v>0</v>
      </c>
      <c r="AO445" s="4">
        <f t="shared" ca="1" si="907"/>
        <v>0</v>
      </c>
      <c r="AP445" s="4">
        <f t="shared" ca="1" si="907"/>
        <v>0</v>
      </c>
      <c r="AQ445" s="4">
        <f t="shared" ca="1" si="907"/>
        <v>0</v>
      </c>
      <c r="AR445" s="4">
        <f t="shared" ca="1" si="907"/>
        <v>0</v>
      </c>
      <c r="AS445" s="4">
        <f t="shared" ca="1" si="907"/>
        <v>0</v>
      </c>
      <c r="AT445" s="4">
        <f t="shared" ca="1" si="907"/>
        <v>0</v>
      </c>
      <c r="AU445" s="4">
        <f t="shared" ca="1" si="907"/>
        <v>0</v>
      </c>
      <c r="AV445" s="4">
        <f t="shared" ca="1" si="907"/>
        <v>0</v>
      </c>
      <c r="AW445" s="4">
        <f t="shared" ca="1" si="907"/>
        <v>0</v>
      </c>
      <c r="AX445" s="4">
        <f t="shared" ca="1" si="907"/>
        <v>0</v>
      </c>
      <c r="AY445" s="4">
        <f t="shared" ca="1" si="907"/>
        <v>0</v>
      </c>
      <c r="AZ445" s="4">
        <f t="shared" ca="1" si="907"/>
        <v>0</v>
      </c>
      <c r="BA445" s="4">
        <f t="shared" ca="1" si="907"/>
        <v>0</v>
      </c>
      <c r="BB445" s="4">
        <f t="shared" ca="1" si="907"/>
        <v>0</v>
      </c>
      <c r="BC445" s="4">
        <f t="shared" ca="1" si="907"/>
        <v>0</v>
      </c>
      <c r="BD445" s="4">
        <f t="shared" ca="1" si="907"/>
        <v>0</v>
      </c>
      <c r="BE445" s="4">
        <f t="shared" ca="1" si="907"/>
        <v>0</v>
      </c>
      <c r="BF445" s="4">
        <f t="shared" ca="1" si="907"/>
        <v>0</v>
      </c>
      <c r="BG445" s="4">
        <f t="shared" ca="1" si="907"/>
        <v>0</v>
      </c>
      <c r="BH445" s="4">
        <f t="shared" ca="1" si="907"/>
        <v>0</v>
      </c>
      <c r="BI445" s="4">
        <f t="shared" ca="1" si="907"/>
        <v>0</v>
      </c>
      <c r="BJ445" s="4">
        <f t="shared" ca="1" si="907"/>
        <v>0</v>
      </c>
      <c r="BK445" s="4">
        <f t="shared" ca="1" si="907"/>
        <v>0</v>
      </c>
      <c r="BL445" s="4">
        <f t="shared" ca="1" si="907"/>
        <v>0</v>
      </c>
      <c r="BM445" s="4">
        <f t="shared" ca="1" si="907"/>
        <v>0</v>
      </c>
      <c r="BN445" s="4">
        <f t="shared" ca="1" si="907"/>
        <v>0</v>
      </c>
      <c r="BO445" s="4">
        <f t="shared" ca="1" si="907"/>
        <v>0</v>
      </c>
      <c r="BP445" s="4">
        <f t="shared" ref="BP445:EA445" ca="1" si="908">BP433/$C113</f>
        <v>0</v>
      </c>
      <c r="BQ445" s="4">
        <f t="shared" ca="1" si="908"/>
        <v>0</v>
      </c>
      <c r="BR445" s="4">
        <f t="shared" ca="1" si="908"/>
        <v>0</v>
      </c>
      <c r="BS445" s="4">
        <f t="shared" ca="1" si="908"/>
        <v>0</v>
      </c>
      <c r="BT445" s="4">
        <f t="shared" ca="1" si="908"/>
        <v>0</v>
      </c>
      <c r="BU445" s="4">
        <f t="shared" ca="1" si="908"/>
        <v>0</v>
      </c>
      <c r="BV445" s="4">
        <f t="shared" ca="1" si="908"/>
        <v>0</v>
      </c>
      <c r="BW445" s="4">
        <f t="shared" ca="1" si="908"/>
        <v>0</v>
      </c>
      <c r="BX445" s="4">
        <f t="shared" ca="1" si="908"/>
        <v>0</v>
      </c>
      <c r="BY445" s="4">
        <f t="shared" ca="1" si="908"/>
        <v>0</v>
      </c>
      <c r="BZ445" s="4">
        <f t="shared" ca="1" si="908"/>
        <v>0</v>
      </c>
      <c r="CA445" s="4">
        <f t="shared" ca="1" si="908"/>
        <v>0</v>
      </c>
      <c r="CB445" s="4">
        <f t="shared" ca="1" si="908"/>
        <v>0</v>
      </c>
      <c r="CC445" s="4">
        <f t="shared" ca="1" si="908"/>
        <v>0</v>
      </c>
      <c r="CD445" s="4">
        <f t="shared" ca="1" si="908"/>
        <v>0</v>
      </c>
      <c r="CE445" s="4">
        <f t="shared" ca="1" si="908"/>
        <v>0</v>
      </c>
      <c r="CF445" s="4">
        <f t="shared" ca="1" si="908"/>
        <v>0</v>
      </c>
      <c r="CG445" s="4">
        <f t="shared" ca="1" si="908"/>
        <v>0</v>
      </c>
      <c r="CH445" s="4">
        <f t="shared" ca="1" si="908"/>
        <v>0</v>
      </c>
      <c r="CI445" s="4">
        <f t="shared" ca="1" si="908"/>
        <v>0</v>
      </c>
      <c r="CJ445" s="4">
        <f t="shared" ca="1" si="908"/>
        <v>0</v>
      </c>
      <c r="CK445" s="4">
        <f t="shared" ca="1" si="908"/>
        <v>0</v>
      </c>
      <c r="CL445" s="4">
        <f t="shared" ca="1" si="908"/>
        <v>0</v>
      </c>
      <c r="CM445" s="4">
        <f t="shared" ca="1" si="908"/>
        <v>0</v>
      </c>
      <c r="CN445" s="4">
        <f t="shared" ca="1" si="908"/>
        <v>0</v>
      </c>
      <c r="CO445" s="4">
        <f t="shared" ca="1" si="908"/>
        <v>0</v>
      </c>
      <c r="CP445" s="4">
        <f t="shared" ca="1" si="908"/>
        <v>0</v>
      </c>
      <c r="CQ445" s="4">
        <f t="shared" ca="1" si="908"/>
        <v>0</v>
      </c>
      <c r="CR445" s="4">
        <f t="shared" ca="1" si="908"/>
        <v>0</v>
      </c>
      <c r="CS445" s="4">
        <f t="shared" ca="1" si="908"/>
        <v>0</v>
      </c>
      <c r="CT445" s="4">
        <f t="shared" ca="1" si="908"/>
        <v>0</v>
      </c>
      <c r="CU445" s="4">
        <f t="shared" ca="1" si="908"/>
        <v>0</v>
      </c>
      <c r="CV445" s="4">
        <f t="shared" ca="1" si="908"/>
        <v>0</v>
      </c>
      <c r="CW445" s="4">
        <f t="shared" ca="1" si="908"/>
        <v>0</v>
      </c>
      <c r="CX445" s="4">
        <f t="shared" ca="1" si="908"/>
        <v>0</v>
      </c>
      <c r="CY445" s="4">
        <f t="shared" ca="1" si="908"/>
        <v>0</v>
      </c>
      <c r="CZ445" s="4">
        <f t="shared" ca="1" si="908"/>
        <v>0</v>
      </c>
      <c r="DA445" s="4">
        <f t="shared" ca="1" si="908"/>
        <v>0</v>
      </c>
      <c r="DB445" s="4">
        <f t="shared" ca="1" si="908"/>
        <v>0</v>
      </c>
      <c r="DC445" s="4">
        <f t="shared" ca="1" si="908"/>
        <v>0</v>
      </c>
      <c r="DD445" s="4">
        <f t="shared" ca="1" si="908"/>
        <v>0</v>
      </c>
      <c r="DE445" s="4">
        <f t="shared" ca="1" si="908"/>
        <v>0</v>
      </c>
      <c r="DF445" s="4">
        <f t="shared" ca="1" si="908"/>
        <v>0</v>
      </c>
      <c r="DG445" s="4">
        <f t="shared" ca="1" si="908"/>
        <v>0</v>
      </c>
      <c r="DH445" s="4">
        <f t="shared" ca="1" si="908"/>
        <v>0</v>
      </c>
      <c r="DI445" s="4">
        <f t="shared" ca="1" si="908"/>
        <v>0</v>
      </c>
      <c r="DJ445" s="4">
        <f t="shared" ca="1" si="908"/>
        <v>0</v>
      </c>
      <c r="DK445" s="4">
        <f t="shared" ca="1" si="908"/>
        <v>0</v>
      </c>
      <c r="DL445" s="4">
        <f t="shared" ca="1" si="908"/>
        <v>0</v>
      </c>
      <c r="DM445" s="4">
        <f t="shared" ca="1" si="908"/>
        <v>0</v>
      </c>
      <c r="DN445" s="4">
        <f t="shared" ca="1" si="908"/>
        <v>0</v>
      </c>
      <c r="DO445" s="4">
        <f t="shared" ca="1" si="908"/>
        <v>0</v>
      </c>
      <c r="DP445" s="4">
        <f t="shared" ca="1" si="908"/>
        <v>0</v>
      </c>
      <c r="DQ445" s="4">
        <f t="shared" ca="1" si="908"/>
        <v>0</v>
      </c>
      <c r="DR445" s="4">
        <f t="shared" ca="1" si="908"/>
        <v>0</v>
      </c>
      <c r="DS445" s="4">
        <f t="shared" ca="1" si="908"/>
        <v>0</v>
      </c>
      <c r="DT445" s="4">
        <f t="shared" ca="1" si="908"/>
        <v>0</v>
      </c>
      <c r="DU445" s="4">
        <f t="shared" ca="1" si="908"/>
        <v>0</v>
      </c>
      <c r="DV445" s="4">
        <f t="shared" ca="1" si="908"/>
        <v>0</v>
      </c>
      <c r="DW445" s="4">
        <f t="shared" ca="1" si="908"/>
        <v>0</v>
      </c>
      <c r="DX445" s="4">
        <f t="shared" ca="1" si="908"/>
        <v>0</v>
      </c>
      <c r="DY445" s="4">
        <f t="shared" ca="1" si="908"/>
        <v>0</v>
      </c>
      <c r="DZ445" s="4">
        <f t="shared" ca="1" si="908"/>
        <v>0</v>
      </c>
      <c r="EA445" s="4">
        <f t="shared" ca="1" si="908"/>
        <v>0</v>
      </c>
      <c r="EB445" s="4">
        <f t="shared" ref="EB445:GM445" ca="1" si="909">EB433/$C113</f>
        <v>0</v>
      </c>
      <c r="EC445" s="4">
        <f t="shared" ca="1" si="909"/>
        <v>0</v>
      </c>
      <c r="ED445" s="4">
        <f t="shared" ca="1" si="909"/>
        <v>0</v>
      </c>
      <c r="EE445" s="4">
        <f t="shared" ca="1" si="909"/>
        <v>0</v>
      </c>
      <c r="EF445" s="4">
        <f t="shared" ca="1" si="909"/>
        <v>0</v>
      </c>
      <c r="EG445" s="4">
        <f t="shared" ca="1" si="909"/>
        <v>0</v>
      </c>
      <c r="EH445" s="4">
        <f t="shared" ca="1" si="909"/>
        <v>0</v>
      </c>
      <c r="EI445" s="4">
        <f t="shared" ca="1" si="909"/>
        <v>0</v>
      </c>
      <c r="EJ445" s="4">
        <f t="shared" ca="1" si="909"/>
        <v>0</v>
      </c>
      <c r="EK445" s="4">
        <f t="shared" ca="1" si="909"/>
        <v>0</v>
      </c>
      <c r="EL445" s="4">
        <f t="shared" ca="1" si="909"/>
        <v>0</v>
      </c>
      <c r="EM445" s="4">
        <f t="shared" ca="1" si="909"/>
        <v>0</v>
      </c>
      <c r="EN445" s="4">
        <f t="shared" ca="1" si="909"/>
        <v>0</v>
      </c>
      <c r="EO445" s="4">
        <f t="shared" ca="1" si="909"/>
        <v>0</v>
      </c>
      <c r="EP445" s="4">
        <f t="shared" ca="1" si="909"/>
        <v>0</v>
      </c>
      <c r="EQ445" s="4">
        <f t="shared" ca="1" si="909"/>
        <v>0</v>
      </c>
      <c r="ER445" s="4">
        <f t="shared" ca="1" si="909"/>
        <v>0</v>
      </c>
      <c r="ES445" s="4">
        <f t="shared" ca="1" si="909"/>
        <v>0</v>
      </c>
      <c r="ET445" s="4">
        <f t="shared" ca="1" si="909"/>
        <v>0</v>
      </c>
      <c r="EU445" s="4">
        <f t="shared" ca="1" si="909"/>
        <v>0</v>
      </c>
      <c r="EV445" s="4">
        <f t="shared" ca="1" si="909"/>
        <v>0</v>
      </c>
      <c r="EW445" s="4">
        <f t="shared" ca="1" si="909"/>
        <v>0</v>
      </c>
      <c r="EX445" s="4">
        <f t="shared" ca="1" si="909"/>
        <v>0</v>
      </c>
      <c r="EY445" s="4">
        <f t="shared" ca="1" si="909"/>
        <v>0</v>
      </c>
      <c r="EZ445" s="4">
        <f t="shared" ca="1" si="909"/>
        <v>0</v>
      </c>
      <c r="FA445" s="4">
        <f t="shared" ca="1" si="909"/>
        <v>0</v>
      </c>
      <c r="FB445" s="4">
        <f t="shared" ca="1" si="909"/>
        <v>0</v>
      </c>
      <c r="FC445" s="4">
        <f t="shared" ca="1" si="909"/>
        <v>0</v>
      </c>
      <c r="FD445" s="4">
        <f t="shared" ca="1" si="909"/>
        <v>0</v>
      </c>
      <c r="FE445" s="4">
        <f t="shared" ca="1" si="909"/>
        <v>0</v>
      </c>
      <c r="FF445" s="4">
        <f t="shared" ca="1" si="909"/>
        <v>0</v>
      </c>
      <c r="FG445" s="4">
        <f t="shared" ca="1" si="909"/>
        <v>0</v>
      </c>
      <c r="FH445" s="4">
        <f t="shared" ca="1" si="909"/>
        <v>0</v>
      </c>
      <c r="FI445" s="4">
        <f t="shared" ca="1" si="909"/>
        <v>0</v>
      </c>
      <c r="FJ445" s="4">
        <f t="shared" ca="1" si="909"/>
        <v>0</v>
      </c>
      <c r="FK445" s="4">
        <f t="shared" ca="1" si="909"/>
        <v>0</v>
      </c>
      <c r="FL445" s="4">
        <f t="shared" ca="1" si="909"/>
        <v>0</v>
      </c>
      <c r="FM445" s="4">
        <f t="shared" ca="1" si="909"/>
        <v>0</v>
      </c>
      <c r="FN445" s="4">
        <f t="shared" ca="1" si="909"/>
        <v>0</v>
      </c>
      <c r="FO445" s="4">
        <f t="shared" ca="1" si="909"/>
        <v>0</v>
      </c>
      <c r="FP445" s="4">
        <f t="shared" ca="1" si="909"/>
        <v>0</v>
      </c>
      <c r="FQ445" s="4">
        <f t="shared" ca="1" si="909"/>
        <v>0</v>
      </c>
      <c r="FR445" s="4">
        <f t="shared" ca="1" si="909"/>
        <v>0</v>
      </c>
      <c r="FS445" s="4">
        <f t="shared" ca="1" si="909"/>
        <v>0</v>
      </c>
      <c r="FT445" s="4">
        <f t="shared" ca="1" si="909"/>
        <v>0</v>
      </c>
      <c r="FU445" s="4">
        <f t="shared" ca="1" si="909"/>
        <v>0</v>
      </c>
      <c r="FV445" s="4">
        <f t="shared" ca="1" si="909"/>
        <v>0</v>
      </c>
      <c r="FW445" s="4">
        <f t="shared" ca="1" si="909"/>
        <v>0</v>
      </c>
      <c r="FX445" s="4">
        <f t="shared" ca="1" si="909"/>
        <v>0</v>
      </c>
      <c r="FY445" s="4">
        <f t="shared" ca="1" si="909"/>
        <v>0</v>
      </c>
      <c r="FZ445" s="4">
        <f t="shared" ca="1" si="909"/>
        <v>0</v>
      </c>
      <c r="GA445" s="4">
        <f t="shared" ca="1" si="909"/>
        <v>0</v>
      </c>
      <c r="GB445" s="4">
        <f t="shared" ca="1" si="909"/>
        <v>0</v>
      </c>
      <c r="GC445" s="4">
        <f t="shared" ca="1" si="909"/>
        <v>0</v>
      </c>
      <c r="GD445" s="4">
        <f t="shared" ca="1" si="909"/>
        <v>0</v>
      </c>
      <c r="GE445" s="4">
        <f t="shared" ca="1" si="909"/>
        <v>0</v>
      </c>
      <c r="GF445" s="4">
        <f t="shared" ca="1" si="909"/>
        <v>0</v>
      </c>
      <c r="GG445" s="4">
        <f t="shared" ca="1" si="909"/>
        <v>0</v>
      </c>
      <c r="GH445" s="4">
        <f t="shared" ca="1" si="909"/>
        <v>0</v>
      </c>
      <c r="GI445" s="4">
        <f t="shared" ca="1" si="909"/>
        <v>0</v>
      </c>
      <c r="GJ445" s="4">
        <f t="shared" ca="1" si="909"/>
        <v>0</v>
      </c>
      <c r="GK445" s="4">
        <f t="shared" ca="1" si="909"/>
        <v>0</v>
      </c>
      <c r="GL445" s="4">
        <f t="shared" ca="1" si="909"/>
        <v>0</v>
      </c>
      <c r="GM445" s="4">
        <f t="shared" ca="1" si="909"/>
        <v>0</v>
      </c>
      <c r="GN445" s="4">
        <f t="shared" ref="GN445:IV445" ca="1" si="910">GN433/$C113</f>
        <v>0</v>
      </c>
      <c r="GO445" s="4">
        <f t="shared" ca="1" si="910"/>
        <v>0</v>
      </c>
      <c r="GP445" s="4">
        <f t="shared" ca="1" si="910"/>
        <v>0</v>
      </c>
      <c r="GQ445" s="4">
        <f t="shared" ca="1" si="910"/>
        <v>0</v>
      </c>
      <c r="GR445" s="4">
        <f t="shared" ca="1" si="910"/>
        <v>0</v>
      </c>
      <c r="GS445" s="4">
        <f t="shared" ca="1" si="910"/>
        <v>0</v>
      </c>
      <c r="GT445" s="4">
        <f t="shared" ca="1" si="910"/>
        <v>0</v>
      </c>
      <c r="GU445" s="4">
        <f t="shared" ca="1" si="910"/>
        <v>0</v>
      </c>
      <c r="GV445" s="4">
        <f t="shared" ca="1" si="910"/>
        <v>0</v>
      </c>
      <c r="GW445" s="4">
        <f t="shared" ca="1" si="910"/>
        <v>0</v>
      </c>
      <c r="GX445" s="4">
        <f t="shared" ca="1" si="910"/>
        <v>0</v>
      </c>
      <c r="GY445" s="4">
        <f t="shared" ca="1" si="910"/>
        <v>0</v>
      </c>
      <c r="GZ445" s="4">
        <f t="shared" ca="1" si="910"/>
        <v>0</v>
      </c>
      <c r="HA445" s="4">
        <f t="shared" ca="1" si="910"/>
        <v>0</v>
      </c>
      <c r="HB445" s="4">
        <f t="shared" ca="1" si="910"/>
        <v>0</v>
      </c>
      <c r="HC445" s="4">
        <f t="shared" ca="1" si="910"/>
        <v>0</v>
      </c>
      <c r="HD445" s="4">
        <f t="shared" ca="1" si="910"/>
        <v>0</v>
      </c>
      <c r="HE445" s="4">
        <f t="shared" ca="1" si="910"/>
        <v>0</v>
      </c>
      <c r="HF445" s="4">
        <f t="shared" ca="1" si="910"/>
        <v>0</v>
      </c>
      <c r="HG445" s="4">
        <f t="shared" ca="1" si="910"/>
        <v>0</v>
      </c>
      <c r="HH445" s="4">
        <f t="shared" ca="1" si="910"/>
        <v>0</v>
      </c>
      <c r="HI445" s="4">
        <f t="shared" ca="1" si="910"/>
        <v>0</v>
      </c>
      <c r="HJ445" s="4">
        <f t="shared" ca="1" si="910"/>
        <v>0</v>
      </c>
      <c r="HK445" s="4">
        <f t="shared" ca="1" si="910"/>
        <v>0</v>
      </c>
      <c r="HL445" s="4">
        <f t="shared" ca="1" si="910"/>
        <v>0</v>
      </c>
      <c r="HM445" s="4">
        <f t="shared" ca="1" si="910"/>
        <v>0</v>
      </c>
      <c r="HN445" s="4">
        <f t="shared" ca="1" si="910"/>
        <v>0</v>
      </c>
      <c r="HO445" s="4">
        <f t="shared" ca="1" si="910"/>
        <v>0</v>
      </c>
      <c r="HP445" s="4">
        <f t="shared" ca="1" si="910"/>
        <v>0</v>
      </c>
      <c r="HQ445" s="4">
        <f t="shared" ca="1" si="910"/>
        <v>0</v>
      </c>
      <c r="HR445" s="4">
        <f t="shared" ca="1" si="910"/>
        <v>0</v>
      </c>
      <c r="HS445" s="4">
        <f t="shared" ca="1" si="910"/>
        <v>0</v>
      </c>
      <c r="HT445" s="4">
        <f t="shared" ca="1" si="910"/>
        <v>0</v>
      </c>
      <c r="HU445" s="4">
        <f t="shared" ca="1" si="910"/>
        <v>0</v>
      </c>
      <c r="HV445" s="4">
        <f t="shared" ca="1" si="910"/>
        <v>0</v>
      </c>
      <c r="HW445" s="4">
        <f t="shared" ca="1" si="910"/>
        <v>0</v>
      </c>
      <c r="HX445" s="4">
        <f t="shared" ca="1" si="910"/>
        <v>0</v>
      </c>
      <c r="HY445" s="4">
        <f t="shared" ca="1" si="910"/>
        <v>0</v>
      </c>
      <c r="HZ445" s="4">
        <f t="shared" ca="1" si="910"/>
        <v>0</v>
      </c>
      <c r="IA445" s="4">
        <f t="shared" ca="1" si="910"/>
        <v>0</v>
      </c>
      <c r="IB445" s="4">
        <f t="shared" ca="1" si="910"/>
        <v>0</v>
      </c>
      <c r="IC445" s="4">
        <f t="shared" ca="1" si="910"/>
        <v>0</v>
      </c>
      <c r="ID445" s="4">
        <f t="shared" ca="1" si="910"/>
        <v>0</v>
      </c>
      <c r="IE445" s="4">
        <f t="shared" ca="1" si="910"/>
        <v>0</v>
      </c>
      <c r="IF445" s="4">
        <f t="shared" ca="1" si="910"/>
        <v>0</v>
      </c>
      <c r="IG445" s="4">
        <f t="shared" ca="1" si="910"/>
        <v>0</v>
      </c>
      <c r="IH445" s="4">
        <f t="shared" ca="1" si="910"/>
        <v>0</v>
      </c>
      <c r="II445" s="4">
        <f t="shared" ca="1" si="910"/>
        <v>0</v>
      </c>
      <c r="IJ445" s="4">
        <f t="shared" ca="1" si="910"/>
        <v>0</v>
      </c>
      <c r="IK445" s="4">
        <f t="shared" ca="1" si="910"/>
        <v>0</v>
      </c>
      <c r="IL445" s="4">
        <f t="shared" ca="1" si="910"/>
        <v>0</v>
      </c>
      <c r="IM445" s="4">
        <f t="shared" ca="1" si="910"/>
        <v>0</v>
      </c>
      <c r="IN445" s="4">
        <f t="shared" ca="1" si="910"/>
        <v>0</v>
      </c>
      <c r="IO445" s="4">
        <f t="shared" ca="1" si="910"/>
        <v>0</v>
      </c>
      <c r="IP445" s="4">
        <f t="shared" ca="1" si="910"/>
        <v>0</v>
      </c>
      <c r="IQ445" s="4">
        <f t="shared" ca="1" si="910"/>
        <v>0</v>
      </c>
      <c r="IR445" s="4">
        <f t="shared" ca="1" si="910"/>
        <v>0</v>
      </c>
      <c r="IS445" s="4">
        <f t="shared" ca="1" si="910"/>
        <v>0</v>
      </c>
      <c r="IT445" s="4">
        <f t="shared" ca="1" si="910"/>
        <v>0</v>
      </c>
      <c r="IU445" s="4">
        <f t="shared" ca="1" si="910"/>
        <v>0</v>
      </c>
      <c r="IV445" s="4">
        <f t="shared" ca="1" si="910"/>
        <v>0</v>
      </c>
    </row>
    <row r="446" spans="1:256" x14ac:dyDescent="0.15">
      <c r="A446" s="24" t="s">
        <v>169</v>
      </c>
      <c r="B446" s="2" t="s">
        <v>14</v>
      </c>
      <c r="C446" s="4">
        <f t="shared" ref="C446" si="911">C434/$C114</f>
        <v>0</v>
      </c>
      <c r="D446" s="4">
        <f t="shared" ref="D446:BO446" ca="1" si="912">D434/$C114</f>
        <v>0</v>
      </c>
      <c r="E446" s="4">
        <f t="shared" ca="1" si="912"/>
        <v>0</v>
      </c>
      <c r="F446" s="4">
        <f t="shared" ca="1" si="912"/>
        <v>0</v>
      </c>
      <c r="G446" s="4">
        <f t="shared" ca="1" si="912"/>
        <v>0</v>
      </c>
      <c r="H446" s="4">
        <f t="shared" ca="1" si="912"/>
        <v>0</v>
      </c>
      <c r="I446" s="4">
        <f t="shared" ca="1" si="912"/>
        <v>0</v>
      </c>
      <c r="J446" s="4">
        <f t="shared" ca="1" si="912"/>
        <v>0</v>
      </c>
      <c r="K446" s="4">
        <f t="shared" ca="1" si="912"/>
        <v>0</v>
      </c>
      <c r="L446" s="4">
        <f t="shared" ca="1" si="912"/>
        <v>0</v>
      </c>
      <c r="M446" s="4">
        <f t="shared" ca="1" si="912"/>
        <v>0</v>
      </c>
      <c r="N446" s="4">
        <f t="shared" ca="1" si="912"/>
        <v>0</v>
      </c>
      <c r="O446" s="4">
        <f t="shared" ca="1" si="912"/>
        <v>0</v>
      </c>
      <c r="P446" s="4">
        <f t="shared" ca="1" si="912"/>
        <v>0</v>
      </c>
      <c r="Q446" s="4">
        <f t="shared" ca="1" si="912"/>
        <v>0</v>
      </c>
      <c r="R446" s="4">
        <f t="shared" ca="1" si="912"/>
        <v>0</v>
      </c>
      <c r="S446" s="4">
        <f t="shared" ca="1" si="912"/>
        <v>0</v>
      </c>
      <c r="T446" s="4">
        <f t="shared" ca="1" si="912"/>
        <v>0</v>
      </c>
      <c r="U446" s="4">
        <f t="shared" ca="1" si="912"/>
        <v>0</v>
      </c>
      <c r="V446" s="4">
        <f t="shared" ca="1" si="912"/>
        <v>0</v>
      </c>
      <c r="W446" s="4">
        <f t="shared" ca="1" si="912"/>
        <v>0</v>
      </c>
      <c r="X446" s="4">
        <f t="shared" ca="1" si="912"/>
        <v>0</v>
      </c>
      <c r="Y446" s="4">
        <f t="shared" ca="1" si="912"/>
        <v>0</v>
      </c>
      <c r="Z446" s="4">
        <f t="shared" ca="1" si="912"/>
        <v>0</v>
      </c>
      <c r="AA446" s="4">
        <f t="shared" ca="1" si="912"/>
        <v>0</v>
      </c>
      <c r="AB446" s="4">
        <f t="shared" ca="1" si="912"/>
        <v>0</v>
      </c>
      <c r="AC446" s="4">
        <f t="shared" ca="1" si="912"/>
        <v>0</v>
      </c>
      <c r="AD446" s="4">
        <f t="shared" ca="1" si="912"/>
        <v>0</v>
      </c>
      <c r="AE446" s="4">
        <f t="shared" ca="1" si="912"/>
        <v>0</v>
      </c>
      <c r="AF446" s="4">
        <f t="shared" ca="1" si="912"/>
        <v>0</v>
      </c>
      <c r="AG446" s="4">
        <f t="shared" ca="1" si="912"/>
        <v>0</v>
      </c>
      <c r="AH446" s="4">
        <f t="shared" ca="1" si="912"/>
        <v>0</v>
      </c>
      <c r="AI446" s="4">
        <f t="shared" ca="1" si="912"/>
        <v>0</v>
      </c>
      <c r="AJ446" s="4">
        <f t="shared" ca="1" si="912"/>
        <v>0</v>
      </c>
      <c r="AK446" s="4">
        <f t="shared" ca="1" si="912"/>
        <v>0</v>
      </c>
      <c r="AL446" s="4">
        <f t="shared" ca="1" si="912"/>
        <v>0</v>
      </c>
      <c r="AM446" s="4">
        <f t="shared" ca="1" si="912"/>
        <v>0</v>
      </c>
      <c r="AN446" s="4">
        <f t="shared" ca="1" si="912"/>
        <v>0</v>
      </c>
      <c r="AO446" s="4">
        <f t="shared" ca="1" si="912"/>
        <v>0</v>
      </c>
      <c r="AP446" s="4">
        <f t="shared" ca="1" si="912"/>
        <v>0</v>
      </c>
      <c r="AQ446" s="4">
        <f t="shared" ca="1" si="912"/>
        <v>0</v>
      </c>
      <c r="AR446" s="4">
        <f t="shared" ca="1" si="912"/>
        <v>0</v>
      </c>
      <c r="AS446" s="4">
        <f t="shared" ca="1" si="912"/>
        <v>0</v>
      </c>
      <c r="AT446" s="4">
        <f t="shared" ca="1" si="912"/>
        <v>0</v>
      </c>
      <c r="AU446" s="4">
        <f t="shared" ca="1" si="912"/>
        <v>0</v>
      </c>
      <c r="AV446" s="4">
        <f t="shared" ca="1" si="912"/>
        <v>0</v>
      </c>
      <c r="AW446" s="4">
        <f t="shared" ca="1" si="912"/>
        <v>0</v>
      </c>
      <c r="AX446" s="4">
        <f t="shared" ca="1" si="912"/>
        <v>0</v>
      </c>
      <c r="AY446" s="4">
        <f t="shared" ca="1" si="912"/>
        <v>0</v>
      </c>
      <c r="AZ446" s="4">
        <f t="shared" ca="1" si="912"/>
        <v>0</v>
      </c>
      <c r="BA446" s="4">
        <f t="shared" ca="1" si="912"/>
        <v>0</v>
      </c>
      <c r="BB446" s="4">
        <f t="shared" ca="1" si="912"/>
        <v>0</v>
      </c>
      <c r="BC446" s="4">
        <f t="shared" ca="1" si="912"/>
        <v>0</v>
      </c>
      <c r="BD446" s="4">
        <f t="shared" ca="1" si="912"/>
        <v>0</v>
      </c>
      <c r="BE446" s="4">
        <f t="shared" ca="1" si="912"/>
        <v>0</v>
      </c>
      <c r="BF446" s="4">
        <f t="shared" ca="1" si="912"/>
        <v>0</v>
      </c>
      <c r="BG446" s="4">
        <f t="shared" ca="1" si="912"/>
        <v>0</v>
      </c>
      <c r="BH446" s="4">
        <f t="shared" ca="1" si="912"/>
        <v>0</v>
      </c>
      <c r="BI446" s="4">
        <f t="shared" ca="1" si="912"/>
        <v>0</v>
      </c>
      <c r="BJ446" s="4">
        <f t="shared" ca="1" si="912"/>
        <v>0</v>
      </c>
      <c r="BK446" s="4">
        <f t="shared" ca="1" si="912"/>
        <v>0</v>
      </c>
      <c r="BL446" s="4">
        <f t="shared" ca="1" si="912"/>
        <v>0</v>
      </c>
      <c r="BM446" s="4">
        <f t="shared" ca="1" si="912"/>
        <v>0</v>
      </c>
      <c r="BN446" s="4">
        <f t="shared" ca="1" si="912"/>
        <v>0</v>
      </c>
      <c r="BO446" s="4">
        <f t="shared" ca="1" si="912"/>
        <v>0</v>
      </c>
      <c r="BP446" s="4">
        <f t="shared" ref="BP446:EA446" ca="1" si="913">BP434/$C114</f>
        <v>0</v>
      </c>
      <c r="BQ446" s="4">
        <f t="shared" ca="1" si="913"/>
        <v>0</v>
      </c>
      <c r="BR446" s="4">
        <f t="shared" ca="1" si="913"/>
        <v>0</v>
      </c>
      <c r="BS446" s="4">
        <f t="shared" ca="1" si="913"/>
        <v>0</v>
      </c>
      <c r="BT446" s="4">
        <f t="shared" ca="1" si="913"/>
        <v>0</v>
      </c>
      <c r="BU446" s="4">
        <f t="shared" ca="1" si="913"/>
        <v>0</v>
      </c>
      <c r="BV446" s="4">
        <f t="shared" ca="1" si="913"/>
        <v>0</v>
      </c>
      <c r="BW446" s="4">
        <f t="shared" ca="1" si="913"/>
        <v>0</v>
      </c>
      <c r="BX446" s="4">
        <f t="shared" ca="1" si="913"/>
        <v>0</v>
      </c>
      <c r="BY446" s="4">
        <f t="shared" ca="1" si="913"/>
        <v>0</v>
      </c>
      <c r="BZ446" s="4">
        <f t="shared" ca="1" si="913"/>
        <v>0</v>
      </c>
      <c r="CA446" s="4">
        <f t="shared" ca="1" si="913"/>
        <v>0</v>
      </c>
      <c r="CB446" s="4">
        <f t="shared" ca="1" si="913"/>
        <v>0</v>
      </c>
      <c r="CC446" s="4">
        <f t="shared" ca="1" si="913"/>
        <v>0</v>
      </c>
      <c r="CD446" s="4">
        <f t="shared" ca="1" si="913"/>
        <v>0</v>
      </c>
      <c r="CE446" s="4">
        <f t="shared" ca="1" si="913"/>
        <v>0</v>
      </c>
      <c r="CF446" s="4">
        <f t="shared" ca="1" si="913"/>
        <v>0</v>
      </c>
      <c r="CG446" s="4">
        <f t="shared" ca="1" si="913"/>
        <v>0</v>
      </c>
      <c r="CH446" s="4">
        <f t="shared" ca="1" si="913"/>
        <v>0</v>
      </c>
      <c r="CI446" s="4">
        <f t="shared" ca="1" si="913"/>
        <v>0</v>
      </c>
      <c r="CJ446" s="4">
        <f t="shared" ca="1" si="913"/>
        <v>0</v>
      </c>
      <c r="CK446" s="4">
        <f t="shared" ca="1" si="913"/>
        <v>0</v>
      </c>
      <c r="CL446" s="4">
        <f t="shared" ca="1" si="913"/>
        <v>0</v>
      </c>
      <c r="CM446" s="4">
        <f t="shared" ca="1" si="913"/>
        <v>0</v>
      </c>
      <c r="CN446" s="4">
        <f t="shared" ca="1" si="913"/>
        <v>0</v>
      </c>
      <c r="CO446" s="4">
        <f t="shared" ca="1" si="913"/>
        <v>0</v>
      </c>
      <c r="CP446" s="4">
        <f t="shared" ca="1" si="913"/>
        <v>0</v>
      </c>
      <c r="CQ446" s="4">
        <f t="shared" ca="1" si="913"/>
        <v>0</v>
      </c>
      <c r="CR446" s="4">
        <f t="shared" ca="1" si="913"/>
        <v>0</v>
      </c>
      <c r="CS446" s="4">
        <f t="shared" ca="1" si="913"/>
        <v>0</v>
      </c>
      <c r="CT446" s="4">
        <f t="shared" ca="1" si="913"/>
        <v>0</v>
      </c>
      <c r="CU446" s="4">
        <f t="shared" ca="1" si="913"/>
        <v>0</v>
      </c>
      <c r="CV446" s="4">
        <f t="shared" ca="1" si="913"/>
        <v>0</v>
      </c>
      <c r="CW446" s="4">
        <f t="shared" ca="1" si="913"/>
        <v>0</v>
      </c>
      <c r="CX446" s="4">
        <f t="shared" ca="1" si="913"/>
        <v>0</v>
      </c>
      <c r="CY446" s="4">
        <f t="shared" ca="1" si="913"/>
        <v>0</v>
      </c>
      <c r="CZ446" s="4">
        <f t="shared" ca="1" si="913"/>
        <v>0</v>
      </c>
      <c r="DA446" s="4">
        <f t="shared" ca="1" si="913"/>
        <v>0</v>
      </c>
      <c r="DB446" s="4">
        <f t="shared" ca="1" si="913"/>
        <v>0</v>
      </c>
      <c r="DC446" s="4">
        <f t="shared" ca="1" si="913"/>
        <v>0</v>
      </c>
      <c r="DD446" s="4">
        <f t="shared" ca="1" si="913"/>
        <v>0</v>
      </c>
      <c r="DE446" s="4">
        <f t="shared" ca="1" si="913"/>
        <v>0</v>
      </c>
      <c r="DF446" s="4">
        <f t="shared" ca="1" si="913"/>
        <v>0</v>
      </c>
      <c r="DG446" s="4">
        <f t="shared" ca="1" si="913"/>
        <v>0</v>
      </c>
      <c r="DH446" s="4">
        <f t="shared" ca="1" si="913"/>
        <v>0</v>
      </c>
      <c r="DI446" s="4">
        <f t="shared" ca="1" si="913"/>
        <v>0</v>
      </c>
      <c r="DJ446" s="4">
        <f t="shared" ca="1" si="913"/>
        <v>0</v>
      </c>
      <c r="DK446" s="4">
        <f t="shared" ca="1" si="913"/>
        <v>0</v>
      </c>
      <c r="DL446" s="4">
        <f t="shared" ca="1" si="913"/>
        <v>0</v>
      </c>
      <c r="DM446" s="4">
        <f t="shared" ca="1" si="913"/>
        <v>0</v>
      </c>
      <c r="DN446" s="4">
        <f t="shared" ca="1" si="913"/>
        <v>0</v>
      </c>
      <c r="DO446" s="4">
        <f t="shared" ca="1" si="913"/>
        <v>0</v>
      </c>
      <c r="DP446" s="4">
        <f t="shared" ca="1" si="913"/>
        <v>0</v>
      </c>
      <c r="DQ446" s="4">
        <f t="shared" ca="1" si="913"/>
        <v>0</v>
      </c>
      <c r="DR446" s="4">
        <f t="shared" ca="1" si="913"/>
        <v>0</v>
      </c>
      <c r="DS446" s="4">
        <f t="shared" ca="1" si="913"/>
        <v>0</v>
      </c>
      <c r="DT446" s="4">
        <f t="shared" ca="1" si="913"/>
        <v>0</v>
      </c>
      <c r="DU446" s="4">
        <f t="shared" ca="1" si="913"/>
        <v>0</v>
      </c>
      <c r="DV446" s="4">
        <f t="shared" ca="1" si="913"/>
        <v>0</v>
      </c>
      <c r="DW446" s="4">
        <f t="shared" ca="1" si="913"/>
        <v>0</v>
      </c>
      <c r="DX446" s="4">
        <f t="shared" ca="1" si="913"/>
        <v>0</v>
      </c>
      <c r="DY446" s="4">
        <f t="shared" ca="1" si="913"/>
        <v>0</v>
      </c>
      <c r="DZ446" s="4">
        <f t="shared" ca="1" si="913"/>
        <v>0</v>
      </c>
      <c r="EA446" s="4">
        <f t="shared" ca="1" si="913"/>
        <v>0</v>
      </c>
      <c r="EB446" s="4">
        <f t="shared" ref="EB446:GM446" ca="1" si="914">EB434/$C114</f>
        <v>0</v>
      </c>
      <c r="EC446" s="4">
        <f t="shared" ca="1" si="914"/>
        <v>0</v>
      </c>
      <c r="ED446" s="4">
        <f t="shared" ca="1" si="914"/>
        <v>0</v>
      </c>
      <c r="EE446" s="4">
        <f t="shared" ca="1" si="914"/>
        <v>0</v>
      </c>
      <c r="EF446" s="4">
        <f t="shared" ca="1" si="914"/>
        <v>0</v>
      </c>
      <c r="EG446" s="4">
        <f t="shared" ca="1" si="914"/>
        <v>0</v>
      </c>
      <c r="EH446" s="4">
        <f t="shared" ca="1" si="914"/>
        <v>0</v>
      </c>
      <c r="EI446" s="4">
        <f t="shared" ca="1" si="914"/>
        <v>0</v>
      </c>
      <c r="EJ446" s="4">
        <f t="shared" ca="1" si="914"/>
        <v>0</v>
      </c>
      <c r="EK446" s="4">
        <f t="shared" ca="1" si="914"/>
        <v>0</v>
      </c>
      <c r="EL446" s="4">
        <f t="shared" ca="1" si="914"/>
        <v>0</v>
      </c>
      <c r="EM446" s="4">
        <f t="shared" ca="1" si="914"/>
        <v>0</v>
      </c>
      <c r="EN446" s="4">
        <f t="shared" ca="1" si="914"/>
        <v>0</v>
      </c>
      <c r="EO446" s="4">
        <f t="shared" ca="1" si="914"/>
        <v>0</v>
      </c>
      <c r="EP446" s="4">
        <f t="shared" ca="1" si="914"/>
        <v>0</v>
      </c>
      <c r="EQ446" s="4">
        <f t="shared" ca="1" si="914"/>
        <v>0</v>
      </c>
      <c r="ER446" s="4">
        <f t="shared" ca="1" si="914"/>
        <v>0</v>
      </c>
      <c r="ES446" s="4">
        <f t="shared" ca="1" si="914"/>
        <v>0</v>
      </c>
      <c r="ET446" s="4">
        <f t="shared" ca="1" si="914"/>
        <v>0</v>
      </c>
      <c r="EU446" s="4">
        <f t="shared" ca="1" si="914"/>
        <v>0</v>
      </c>
      <c r="EV446" s="4">
        <f t="shared" ca="1" si="914"/>
        <v>0</v>
      </c>
      <c r="EW446" s="4">
        <f t="shared" ca="1" si="914"/>
        <v>0</v>
      </c>
      <c r="EX446" s="4">
        <f t="shared" ca="1" si="914"/>
        <v>0</v>
      </c>
      <c r="EY446" s="4">
        <f t="shared" ca="1" si="914"/>
        <v>0</v>
      </c>
      <c r="EZ446" s="4">
        <f t="shared" ca="1" si="914"/>
        <v>0</v>
      </c>
      <c r="FA446" s="4">
        <f t="shared" ca="1" si="914"/>
        <v>0</v>
      </c>
      <c r="FB446" s="4">
        <f t="shared" ca="1" si="914"/>
        <v>0</v>
      </c>
      <c r="FC446" s="4">
        <f t="shared" ca="1" si="914"/>
        <v>0</v>
      </c>
      <c r="FD446" s="4">
        <f t="shared" ca="1" si="914"/>
        <v>0</v>
      </c>
      <c r="FE446" s="4">
        <f t="shared" ca="1" si="914"/>
        <v>0</v>
      </c>
      <c r="FF446" s="4">
        <f t="shared" ca="1" si="914"/>
        <v>0</v>
      </c>
      <c r="FG446" s="4">
        <f t="shared" ca="1" si="914"/>
        <v>0</v>
      </c>
      <c r="FH446" s="4">
        <f t="shared" ca="1" si="914"/>
        <v>0</v>
      </c>
      <c r="FI446" s="4">
        <f t="shared" ca="1" si="914"/>
        <v>0</v>
      </c>
      <c r="FJ446" s="4">
        <f t="shared" ca="1" si="914"/>
        <v>0</v>
      </c>
      <c r="FK446" s="4">
        <f t="shared" ca="1" si="914"/>
        <v>0</v>
      </c>
      <c r="FL446" s="4">
        <f t="shared" ca="1" si="914"/>
        <v>0</v>
      </c>
      <c r="FM446" s="4">
        <f t="shared" ca="1" si="914"/>
        <v>0</v>
      </c>
      <c r="FN446" s="4">
        <f t="shared" ca="1" si="914"/>
        <v>0</v>
      </c>
      <c r="FO446" s="4">
        <f t="shared" ca="1" si="914"/>
        <v>0</v>
      </c>
      <c r="FP446" s="4">
        <f t="shared" ca="1" si="914"/>
        <v>0</v>
      </c>
      <c r="FQ446" s="4">
        <f t="shared" ca="1" si="914"/>
        <v>0</v>
      </c>
      <c r="FR446" s="4">
        <f t="shared" ca="1" si="914"/>
        <v>0</v>
      </c>
      <c r="FS446" s="4">
        <f t="shared" ca="1" si="914"/>
        <v>0</v>
      </c>
      <c r="FT446" s="4">
        <f t="shared" ca="1" si="914"/>
        <v>0</v>
      </c>
      <c r="FU446" s="4">
        <f t="shared" ca="1" si="914"/>
        <v>0</v>
      </c>
      <c r="FV446" s="4">
        <f t="shared" ca="1" si="914"/>
        <v>0</v>
      </c>
      <c r="FW446" s="4">
        <f t="shared" ca="1" si="914"/>
        <v>0</v>
      </c>
      <c r="FX446" s="4">
        <f t="shared" ca="1" si="914"/>
        <v>0</v>
      </c>
      <c r="FY446" s="4">
        <f t="shared" ca="1" si="914"/>
        <v>0</v>
      </c>
      <c r="FZ446" s="4">
        <f t="shared" ca="1" si="914"/>
        <v>0</v>
      </c>
      <c r="GA446" s="4">
        <f t="shared" ca="1" si="914"/>
        <v>0</v>
      </c>
      <c r="GB446" s="4">
        <f t="shared" ca="1" si="914"/>
        <v>0</v>
      </c>
      <c r="GC446" s="4">
        <f t="shared" ca="1" si="914"/>
        <v>0</v>
      </c>
      <c r="GD446" s="4">
        <f t="shared" ca="1" si="914"/>
        <v>0</v>
      </c>
      <c r="GE446" s="4">
        <f t="shared" ca="1" si="914"/>
        <v>0</v>
      </c>
      <c r="GF446" s="4">
        <f t="shared" ca="1" si="914"/>
        <v>0</v>
      </c>
      <c r="GG446" s="4">
        <f t="shared" ca="1" si="914"/>
        <v>0</v>
      </c>
      <c r="GH446" s="4">
        <f t="shared" ca="1" si="914"/>
        <v>0</v>
      </c>
      <c r="GI446" s="4">
        <f t="shared" ca="1" si="914"/>
        <v>0</v>
      </c>
      <c r="GJ446" s="4">
        <f t="shared" ca="1" si="914"/>
        <v>0</v>
      </c>
      <c r="GK446" s="4">
        <f t="shared" ca="1" si="914"/>
        <v>0</v>
      </c>
      <c r="GL446" s="4">
        <f t="shared" ca="1" si="914"/>
        <v>0</v>
      </c>
      <c r="GM446" s="4">
        <f t="shared" ca="1" si="914"/>
        <v>0</v>
      </c>
      <c r="GN446" s="4">
        <f t="shared" ref="GN446:IV446" ca="1" si="915">GN434/$C114</f>
        <v>0</v>
      </c>
      <c r="GO446" s="4">
        <f t="shared" ca="1" si="915"/>
        <v>0</v>
      </c>
      <c r="GP446" s="4">
        <f t="shared" ca="1" si="915"/>
        <v>0</v>
      </c>
      <c r="GQ446" s="4">
        <f t="shared" ca="1" si="915"/>
        <v>0</v>
      </c>
      <c r="GR446" s="4">
        <f t="shared" ca="1" si="915"/>
        <v>0</v>
      </c>
      <c r="GS446" s="4">
        <f t="shared" ca="1" si="915"/>
        <v>0</v>
      </c>
      <c r="GT446" s="4">
        <f t="shared" ca="1" si="915"/>
        <v>0</v>
      </c>
      <c r="GU446" s="4">
        <f t="shared" ca="1" si="915"/>
        <v>0</v>
      </c>
      <c r="GV446" s="4">
        <f t="shared" ca="1" si="915"/>
        <v>0</v>
      </c>
      <c r="GW446" s="4">
        <f t="shared" ca="1" si="915"/>
        <v>0</v>
      </c>
      <c r="GX446" s="4">
        <f t="shared" ca="1" si="915"/>
        <v>0</v>
      </c>
      <c r="GY446" s="4">
        <f t="shared" ca="1" si="915"/>
        <v>0</v>
      </c>
      <c r="GZ446" s="4">
        <f t="shared" ca="1" si="915"/>
        <v>0</v>
      </c>
      <c r="HA446" s="4">
        <f t="shared" ca="1" si="915"/>
        <v>0</v>
      </c>
      <c r="HB446" s="4">
        <f t="shared" ca="1" si="915"/>
        <v>0</v>
      </c>
      <c r="HC446" s="4">
        <f t="shared" ca="1" si="915"/>
        <v>0</v>
      </c>
      <c r="HD446" s="4">
        <f t="shared" ca="1" si="915"/>
        <v>0</v>
      </c>
      <c r="HE446" s="4">
        <f t="shared" ca="1" si="915"/>
        <v>0</v>
      </c>
      <c r="HF446" s="4">
        <f t="shared" ca="1" si="915"/>
        <v>0</v>
      </c>
      <c r="HG446" s="4">
        <f t="shared" ca="1" si="915"/>
        <v>0</v>
      </c>
      <c r="HH446" s="4">
        <f t="shared" ca="1" si="915"/>
        <v>0</v>
      </c>
      <c r="HI446" s="4">
        <f t="shared" ca="1" si="915"/>
        <v>0</v>
      </c>
      <c r="HJ446" s="4">
        <f t="shared" ca="1" si="915"/>
        <v>0</v>
      </c>
      <c r="HK446" s="4">
        <f t="shared" ca="1" si="915"/>
        <v>0</v>
      </c>
      <c r="HL446" s="4">
        <f t="shared" ca="1" si="915"/>
        <v>0</v>
      </c>
      <c r="HM446" s="4">
        <f t="shared" ca="1" si="915"/>
        <v>0</v>
      </c>
      <c r="HN446" s="4">
        <f t="shared" ca="1" si="915"/>
        <v>0</v>
      </c>
      <c r="HO446" s="4">
        <f t="shared" ca="1" si="915"/>
        <v>0</v>
      </c>
      <c r="HP446" s="4">
        <f t="shared" ca="1" si="915"/>
        <v>0</v>
      </c>
      <c r="HQ446" s="4">
        <f t="shared" ca="1" si="915"/>
        <v>0</v>
      </c>
      <c r="HR446" s="4">
        <f t="shared" ca="1" si="915"/>
        <v>0</v>
      </c>
      <c r="HS446" s="4">
        <f t="shared" ca="1" si="915"/>
        <v>0</v>
      </c>
      <c r="HT446" s="4">
        <f t="shared" ca="1" si="915"/>
        <v>0</v>
      </c>
      <c r="HU446" s="4">
        <f t="shared" ca="1" si="915"/>
        <v>0</v>
      </c>
      <c r="HV446" s="4">
        <f t="shared" ca="1" si="915"/>
        <v>0</v>
      </c>
      <c r="HW446" s="4">
        <f t="shared" ca="1" si="915"/>
        <v>0</v>
      </c>
      <c r="HX446" s="4">
        <f t="shared" ca="1" si="915"/>
        <v>0</v>
      </c>
      <c r="HY446" s="4">
        <f t="shared" ca="1" si="915"/>
        <v>0</v>
      </c>
      <c r="HZ446" s="4">
        <f t="shared" ca="1" si="915"/>
        <v>0</v>
      </c>
      <c r="IA446" s="4">
        <f t="shared" ca="1" si="915"/>
        <v>0</v>
      </c>
      <c r="IB446" s="4">
        <f t="shared" ca="1" si="915"/>
        <v>0</v>
      </c>
      <c r="IC446" s="4">
        <f t="shared" ca="1" si="915"/>
        <v>0</v>
      </c>
      <c r="ID446" s="4">
        <f t="shared" ca="1" si="915"/>
        <v>0</v>
      </c>
      <c r="IE446" s="4">
        <f t="shared" ca="1" si="915"/>
        <v>0</v>
      </c>
      <c r="IF446" s="4">
        <f t="shared" ca="1" si="915"/>
        <v>0</v>
      </c>
      <c r="IG446" s="4">
        <f t="shared" ca="1" si="915"/>
        <v>0</v>
      </c>
      <c r="IH446" s="4">
        <f t="shared" ca="1" si="915"/>
        <v>0</v>
      </c>
      <c r="II446" s="4">
        <f t="shared" ca="1" si="915"/>
        <v>0</v>
      </c>
      <c r="IJ446" s="4">
        <f t="shared" ca="1" si="915"/>
        <v>0</v>
      </c>
      <c r="IK446" s="4">
        <f t="shared" ca="1" si="915"/>
        <v>0</v>
      </c>
      <c r="IL446" s="4">
        <f t="shared" ca="1" si="915"/>
        <v>0</v>
      </c>
      <c r="IM446" s="4">
        <f t="shared" ca="1" si="915"/>
        <v>0</v>
      </c>
      <c r="IN446" s="4">
        <f t="shared" ca="1" si="915"/>
        <v>0</v>
      </c>
      <c r="IO446" s="4">
        <f t="shared" ca="1" si="915"/>
        <v>0</v>
      </c>
      <c r="IP446" s="4">
        <f t="shared" ca="1" si="915"/>
        <v>0</v>
      </c>
      <c r="IQ446" s="4">
        <f t="shared" ca="1" si="915"/>
        <v>0</v>
      </c>
      <c r="IR446" s="4">
        <f t="shared" ca="1" si="915"/>
        <v>0</v>
      </c>
      <c r="IS446" s="4">
        <f t="shared" ca="1" si="915"/>
        <v>0</v>
      </c>
      <c r="IT446" s="4">
        <f t="shared" ca="1" si="915"/>
        <v>0</v>
      </c>
      <c r="IU446" s="4">
        <f t="shared" ca="1" si="915"/>
        <v>0</v>
      </c>
      <c r="IV446" s="4">
        <f t="shared" ca="1" si="915"/>
        <v>0</v>
      </c>
    </row>
    <row r="447" spans="1:256" x14ac:dyDescent="0.15">
      <c r="A447" s="24" t="s">
        <v>170</v>
      </c>
      <c r="B447" s="2" t="s">
        <v>14</v>
      </c>
      <c r="C447" s="4">
        <f t="shared" ref="C447" si="916">C435/$C115</f>
        <v>0</v>
      </c>
      <c r="D447" s="4">
        <f t="shared" ref="D447:BO447" ca="1" si="917">D435/$C115</f>
        <v>0</v>
      </c>
      <c r="E447" s="4">
        <f t="shared" ca="1" si="917"/>
        <v>0</v>
      </c>
      <c r="F447" s="4">
        <f t="shared" ca="1" si="917"/>
        <v>0</v>
      </c>
      <c r="G447" s="4">
        <f t="shared" ca="1" si="917"/>
        <v>0</v>
      </c>
      <c r="H447" s="4">
        <f t="shared" ca="1" si="917"/>
        <v>0</v>
      </c>
      <c r="I447" s="4">
        <f t="shared" ca="1" si="917"/>
        <v>0</v>
      </c>
      <c r="J447" s="4">
        <f t="shared" ca="1" si="917"/>
        <v>0</v>
      </c>
      <c r="K447" s="4">
        <f t="shared" ca="1" si="917"/>
        <v>0</v>
      </c>
      <c r="L447" s="4">
        <f t="shared" ca="1" si="917"/>
        <v>0</v>
      </c>
      <c r="M447" s="4">
        <f t="shared" ca="1" si="917"/>
        <v>0</v>
      </c>
      <c r="N447" s="4">
        <f t="shared" ca="1" si="917"/>
        <v>0</v>
      </c>
      <c r="O447" s="4">
        <f t="shared" ca="1" si="917"/>
        <v>0</v>
      </c>
      <c r="P447" s="4">
        <f t="shared" ca="1" si="917"/>
        <v>0</v>
      </c>
      <c r="Q447" s="4">
        <f t="shared" ca="1" si="917"/>
        <v>0</v>
      </c>
      <c r="R447" s="4">
        <f t="shared" ca="1" si="917"/>
        <v>0</v>
      </c>
      <c r="S447" s="4">
        <f t="shared" ca="1" si="917"/>
        <v>0</v>
      </c>
      <c r="T447" s="4">
        <f t="shared" ca="1" si="917"/>
        <v>0</v>
      </c>
      <c r="U447" s="4">
        <f t="shared" ca="1" si="917"/>
        <v>0</v>
      </c>
      <c r="V447" s="4">
        <f t="shared" ca="1" si="917"/>
        <v>0</v>
      </c>
      <c r="W447" s="4">
        <f t="shared" ca="1" si="917"/>
        <v>0</v>
      </c>
      <c r="X447" s="4">
        <f t="shared" ca="1" si="917"/>
        <v>0</v>
      </c>
      <c r="Y447" s="4">
        <f t="shared" ca="1" si="917"/>
        <v>0</v>
      </c>
      <c r="Z447" s="4">
        <f t="shared" ca="1" si="917"/>
        <v>0</v>
      </c>
      <c r="AA447" s="4">
        <f t="shared" ca="1" si="917"/>
        <v>0</v>
      </c>
      <c r="AB447" s="4">
        <f t="shared" ca="1" si="917"/>
        <v>0</v>
      </c>
      <c r="AC447" s="4">
        <f t="shared" ca="1" si="917"/>
        <v>0</v>
      </c>
      <c r="AD447" s="4">
        <f t="shared" ca="1" si="917"/>
        <v>0</v>
      </c>
      <c r="AE447" s="4">
        <f t="shared" ca="1" si="917"/>
        <v>0</v>
      </c>
      <c r="AF447" s="4">
        <f t="shared" ca="1" si="917"/>
        <v>0</v>
      </c>
      <c r="AG447" s="4">
        <f t="shared" ca="1" si="917"/>
        <v>0</v>
      </c>
      <c r="AH447" s="4">
        <f t="shared" ca="1" si="917"/>
        <v>0</v>
      </c>
      <c r="AI447" s="4">
        <f t="shared" ca="1" si="917"/>
        <v>0</v>
      </c>
      <c r="AJ447" s="4">
        <f t="shared" ca="1" si="917"/>
        <v>0</v>
      </c>
      <c r="AK447" s="4">
        <f t="shared" ca="1" si="917"/>
        <v>0</v>
      </c>
      <c r="AL447" s="4">
        <f t="shared" ca="1" si="917"/>
        <v>0</v>
      </c>
      <c r="AM447" s="4">
        <f t="shared" ca="1" si="917"/>
        <v>0</v>
      </c>
      <c r="AN447" s="4">
        <f t="shared" ca="1" si="917"/>
        <v>0</v>
      </c>
      <c r="AO447" s="4">
        <f t="shared" ca="1" si="917"/>
        <v>0</v>
      </c>
      <c r="AP447" s="4">
        <f t="shared" ca="1" si="917"/>
        <v>0</v>
      </c>
      <c r="AQ447" s="4">
        <f t="shared" ca="1" si="917"/>
        <v>0</v>
      </c>
      <c r="AR447" s="4">
        <f t="shared" ca="1" si="917"/>
        <v>0</v>
      </c>
      <c r="AS447" s="4">
        <f t="shared" ca="1" si="917"/>
        <v>0</v>
      </c>
      <c r="AT447" s="4">
        <f t="shared" ca="1" si="917"/>
        <v>0</v>
      </c>
      <c r="AU447" s="4">
        <f t="shared" ca="1" si="917"/>
        <v>0</v>
      </c>
      <c r="AV447" s="4">
        <f t="shared" ca="1" si="917"/>
        <v>0</v>
      </c>
      <c r="AW447" s="4">
        <f t="shared" ca="1" si="917"/>
        <v>0</v>
      </c>
      <c r="AX447" s="4">
        <f t="shared" ca="1" si="917"/>
        <v>0</v>
      </c>
      <c r="AY447" s="4">
        <f t="shared" ca="1" si="917"/>
        <v>0</v>
      </c>
      <c r="AZ447" s="4">
        <f t="shared" ca="1" si="917"/>
        <v>0</v>
      </c>
      <c r="BA447" s="4">
        <f t="shared" ca="1" si="917"/>
        <v>0</v>
      </c>
      <c r="BB447" s="4">
        <f t="shared" ca="1" si="917"/>
        <v>0</v>
      </c>
      <c r="BC447" s="4">
        <f t="shared" ca="1" si="917"/>
        <v>0</v>
      </c>
      <c r="BD447" s="4">
        <f t="shared" ca="1" si="917"/>
        <v>0</v>
      </c>
      <c r="BE447" s="4">
        <f t="shared" ca="1" si="917"/>
        <v>0</v>
      </c>
      <c r="BF447" s="4">
        <f t="shared" ca="1" si="917"/>
        <v>0</v>
      </c>
      <c r="BG447" s="4">
        <f t="shared" ca="1" si="917"/>
        <v>0</v>
      </c>
      <c r="BH447" s="4">
        <f t="shared" ca="1" si="917"/>
        <v>0</v>
      </c>
      <c r="BI447" s="4">
        <f t="shared" ca="1" si="917"/>
        <v>0</v>
      </c>
      <c r="BJ447" s="4">
        <f t="shared" ca="1" si="917"/>
        <v>0</v>
      </c>
      <c r="BK447" s="4">
        <f t="shared" ca="1" si="917"/>
        <v>0</v>
      </c>
      <c r="BL447" s="4">
        <f t="shared" ca="1" si="917"/>
        <v>0</v>
      </c>
      <c r="BM447" s="4">
        <f t="shared" ca="1" si="917"/>
        <v>0</v>
      </c>
      <c r="BN447" s="4">
        <f t="shared" ca="1" si="917"/>
        <v>0</v>
      </c>
      <c r="BO447" s="4">
        <f t="shared" ca="1" si="917"/>
        <v>0</v>
      </c>
      <c r="BP447" s="4">
        <f t="shared" ref="BP447:EA447" ca="1" si="918">BP435/$C115</f>
        <v>0</v>
      </c>
      <c r="BQ447" s="4">
        <f t="shared" ca="1" si="918"/>
        <v>0</v>
      </c>
      <c r="BR447" s="4">
        <f t="shared" ca="1" si="918"/>
        <v>0</v>
      </c>
      <c r="BS447" s="4">
        <f t="shared" ca="1" si="918"/>
        <v>0</v>
      </c>
      <c r="BT447" s="4">
        <f t="shared" ca="1" si="918"/>
        <v>0</v>
      </c>
      <c r="BU447" s="4">
        <f t="shared" ca="1" si="918"/>
        <v>0</v>
      </c>
      <c r="BV447" s="4">
        <f t="shared" ca="1" si="918"/>
        <v>0</v>
      </c>
      <c r="BW447" s="4">
        <f t="shared" ca="1" si="918"/>
        <v>0</v>
      </c>
      <c r="BX447" s="4">
        <f t="shared" ca="1" si="918"/>
        <v>0</v>
      </c>
      <c r="BY447" s="4">
        <f t="shared" ca="1" si="918"/>
        <v>0</v>
      </c>
      <c r="BZ447" s="4">
        <f t="shared" ca="1" si="918"/>
        <v>0</v>
      </c>
      <c r="CA447" s="4">
        <f t="shared" ca="1" si="918"/>
        <v>0</v>
      </c>
      <c r="CB447" s="4">
        <f t="shared" ca="1" si="918"/>
        <v>0</v>
      </c>
      <c r="CC447" s="4">
        <f t="shared" ca="1" si="918"/>
        <v>0</v>
      </c>
      <c r="CD447" s="4">
        <f t="shared" ca="1" si="918"/>
        <v>0</v>
      </c>
      <c r="CE447" s="4">
        <f t="shared" ca="1" si="918"/>
        <v>0</v>
      </c>
      <c r="CF447" s="4">
        <f t="shared" ca="1" si="918"/>
        <v>0</v>
      </c>
      <c r="CG447" s="4">
        <f t="shared" ca="1" si="918"/>
        <v>0</v>
      </c>
      <c r="CH447" s="4">
        <f t="shared" ca="1" si="918"/>
        <v>0</v>
      </c>
      <c r="CI447" s="4">
        <f t="shared" ca="1" si="918"/>
        <v>0</v>
      </c>
      <c r="CJ447" s="4">
        <f t="shared" ca="1" si="918"/>
        <v>0</v>
      </c>
      <c r="CK447" s="4">
        <f t="shared" ca="1" si="918"/>
        <v>0</v>
      </c>
      <c r="CL447" s="4">
        <f t="shared" ca="1" si="918"/>
        <v>0</v>
      </c>
      <c r="CM447" s="4">
        <f t="shared" ca="1" si="918"/>
        <v>0</v>
      </c>
      <c r="CN447" s="4">
        <f t="shared" ca="1" si="918"/>
        <v>0</v>
      </c>
      <c r="CO447" s="4">
        <f t="shared" ca="1" si="918"/>
        <v>0</v>
      </c>
      <c r="CP447" s="4">
        <f t="shared" ca="1" si="918"/>
        <v>0</v>
      </c>
      <c r="CQ447" s="4">
        <f t="shared" ca="1" si="918"/>
        <v>0</v>
      </c>
      <c r="CR447" s="4">
        <f t="shared" ca="1" si="918"/>
        <v>0</v>
      </c>
      <c r="CS447" s="4">
        <f t="shared" ca="1" si="918"/>
        <v>0</v>
      </c>
      <c r="CT447" s="4">
        <f t="shared" ca="1" si="918"/>
        <v>0</v>
      </c>
      <c r="CU447" s="4">
        <f t="shared" ca="1" si="918"/>
        <v>0</v>
      </c>
      <c r="CV447" s="4">
        <f t="shared" ca="1" si="918"/>
        <v>0</v>
      </c>
      <c r="CW447" s="4">
        <f t="shared" ca="1" si="918"/>
        <v>0</v>
      </c>
      <c r="CX447" s="4">
        <f t="shared" ca="1" si="918"/>
        <v>0</v>
      </c>
      <c r="CY447" s="4">
        <f t="shared" ca="1" si="918"/>
        <v>0</v>
      </c>
      <c r="CZ447" s="4">
        <f t="shared" ca="1" si="918"/>
        <v>0</v>
      </c>
      <c r="DA447" s="4">
        <f t="shared" ca="1" si="918"/>
        <v>0</v>
      </c>
      <c r="DB447" s="4">
        <f t="shared" ca="1" si="918"/>
        <v>0</v>
      </c>
      <c r="DC447" s="4">
        <f t="shared" ca="1" si="918"/>
        <v>0</v>
      </c>
      <c r="DD447" s="4">
        <f t="shared" ca="1" si="918"/>
        <v>0</v>
      </c>
      <c r="DE447" s="4">
        <f t="shared" ca="1" si="918"/>
        <v>0</v>
      </c>
      <c r="DF447" s="4">
        <f t="shared" ca="1" si="918"/>
        <v>0</v>
      </c>
      <c r="DG447" s="4">
        <f t="shared" ca="1" si="918"/>
        <v>0</v>
      </c>
      <c r="DH447" s="4">
        <f t="shared" ca="1" si="918"/>
        <v>0</v>
      </c>
      <c r="DI447" s="4">
        <f t="shared" ca="1" si="918"/>
        <v>0</v>
      </c>
      <c r="DJ447" s="4">
        <f t="shared" ca="1" si="918"/>
        <v>0</v>
      </c>
      <c r="DK447" s="4">
        <f t="shared" ca="1" si="918"/>
        <v>0</v>
      </c>
      <c r="DL447" s="4">
        <f t="shared" ca="1" si="918"/>
        <v>0</v>
      </c>
      <c r="DM447" s="4">
        <f t="shared" ca="1" si="918"/>
        <v>0</v>
      </c>
      <c r="DN447" s="4">
        <f t="shared" ca="1" si="918"/>
        <v>0</v>
      </c>
      <c r="DO447" s="4">
        <f t="shared" ca="1" si="918"/>
        <v>0</v>
      </c>
      <c r="DP447" s="4">
        <f t="shared" ca="1" si="918"/>
        <v>0</v>
      </c>
      <c r="DQ447" s="4">
        <f t="shared" ca="1" si="918"/>
        <v>0</v>
      </c>
      <c r="DR447" s="4">
        <f t="shared" ca="1" si="918"/>
        <v>0</v>
      </c>
      <c r="DS447" s="4">
        <f t="shared" ca="1" si="918"/>
        <v>0</v>
      </c>
      <c r="DT447" s="4">
        <f t="shared" ca="1" si="918"/>
        <v>0</v>
      </c>
      <c r="DU447" s="4">
        <f t="shared" ca="1" si="918"/>
        <v>0</v>
      </c>
      <c r="DV447" s="4">
        <f t="shared" ca="1" si="918"/>
        <v>0</v>
      </c>
      <c r="DW447" s="4">
        <f t="shared" ca="1" si="918"/>
        <v>0</v>
      </c>
      <c r="DX447" s="4">
        <f t="shared" ca="1" si="918"/>
        <v>0</v>
      </c>
      <c r="DY447" s="4">
        <f t="shared" ca="1" si="918"/>
        <v>0</v>
      </c>
      <c r="DZ447" s="4">
        <f t="shared" ca="1" si="918"/>
        <v>0</v>
      </c>
      <c r="EA447" s="4">
        <f t="shared" ca="1" si="918"/>
        <v>0</v>
      </c>
      <c r="EB447" s="4">
        <f t="shared" ref="EB447:GM447" ca="1" si="919">EB435/$C115</f>
        <v>0</v>
      </c>
      <c r="EC447" s="4">
        <f t="shared" ca="1" si="919"/>
        <v>0</v>
      </c>
      <c r="ED447" s="4">
        <f t="shared" ca="1" si="919"/>
        <v>0</v>
      </c>
      <c r="EE447" s="4">
        <f t="shared" ca="1" si="919"/>
        <v>0</v>
      </c>
      <c r="EF447" s="4">
        <f t="shared" ca="1" si="919"/>
        <v>0</v>
      </c>
      <c r="EG447" s="4">
        <f t="shared" ca="1" si="919"/>
        <v>0</v>
      </c>
      <c r="EH447" s="4">
        <f t="shared" ca="1" si="919"/>
        <v>0</v>
      </c>
      <c r="EI447" s="4">
        <f t="shared" ca="1" si="919"/>
        <v>0</v>
      </c>
      <c r="EJ447" s="4">
        <f t="shared" ca="1" si="919"/>
        <v>0</v>
      </c>
      <c r="EK447" s="4">
        <f t="shared" ca="1" si="919"/>
        <v>0</v>
      </c>
      <c r="EL447" s="4">
        <f t="shared" ca="1" si="919"/>
        <v>0</v>
      </c>
      <c r="EM447" s="4">
        <f t="shared" ca="1" si="919"/>
        <v>0</v>
      </c>
      <c r="EN447" s="4">
        <f t="shared" ca="1" si="919"/>
        <v>0</v>
      </c>
      <c r="EO447" s="4">
        <f t="shared" ca="1" si="919"/>
        <v>0</v>
      </c>
      <c r="EP447" s="4">
        <f t="shared" ca="1" si="919"/>
        <v>0</v>
      </c>
      <c r="EQ447" s="4">
        <f t="shared" ca="1" si="919"/>
        <v>0</v>
      </c>
      <c r="ER447" s="4">
        <f t="shared" ca="1" si="919"/>
        <v>0</v>
      </c>
      <c r="ES447" s="4">
        <f t="shared" ca="1" si="919"/>
        <v>0</v>
      </c>
      <c r="ET447" s="4">
        <f t="shared" ca="1" si="919"/>
        <v>0</v>
      </c>
      <c r="EU447" s="4">
        <f t="shared" ca="1" si="919"/>
        <v>0</v>
      </c>
      <c r="EV447" s="4">
        <f t="shared" ca="1" si="919"/>
        <v>0</v>
      </c>
      <c r="EW447" s="4">
        <f t="shared" ca="1" si="919"/>
        <v>0</v>
      </c>
      <c r="EX447" s="4">
        <f t="shared" ca="1" si="919"/>
        <v>0</v>
      </c>
      <c r="EY447" s="4">
        <f t="shared" ca="1" si="919"/>
        <v>0</v>
      </c>
      <c r="EZ447" s="4">
        <f t="shared" ca="1" si="919"/>
        <v>0</v>
      </c>
      <c r="FA447" s="4">
        <f t="shared" ca="1" si="919"/>
        <v>0</v>
      </c>
      <c r="FB447" s="4">
        <f t="shared" ca="1" si="919"/>
        <v>0</v>
      </c>
      <c r="FC447" s="4">
        <f t="shared" ca="1" si="919"/>
        <v>0</v>
      </c>
      <c r="FD447" s="4">
        <f t="shared" ca="1" si="919"/>
        <v>0</v>
      </c>
      <c r="FE447" s="4">
        <f t="shared" ca="1" si="919"/>
        <v>0</v>
      </c>
      <c r="FF447" s="4">
        <f t="shared" ca="1" si="919"/>
        <v>0</v>
      </c>
      <c r="FG447" s="4">
        <f t="shared" ca="1" si="919"/>
        <v>0</v>
      </c>
      <c r="FH447" s="4">
        <f t="shared" ca="1" si="919"/>
        <v>0</v>
      </c>
      <c r="FI447" s="4">
        <f t="shared" ca="1" si="919"/>
        <v>0</v>
      </c>
      <c r="FJ447" s="4">
        <f t="shared" ca="1" si="919"/>
        <v>0</v>
      </c>
      <c r="FK447" s="4">
        <f t="shared" ca="1" si="919"/>
        <v>0</v>
      </c>
      <c r="FL447" s="4">
        <f t="shared" ca="1" si="919"/>
        <v>0</v>
      </c>
      <c r="FM447" s="4">
        <f t="shared" ca="1" si="919"/>
        <v>0</v>
      </c>
      <c r="FN447" s="4">
        <f t="shared" ca="1" si="919"/>
        <v>0</v>
      </c>
      <c r="FO447" s="4">
        <f t="shared" ca="1" si="919"/>
        <v>0</v>
      </c>
      <c r="FP447" s="4">
        <f t="shared" ca="1" si="919"/>
        <v>0</v>
      </c>
      <c r="FQ447" s="4">
        <f t="shared" ca="1" si="919"/>
        <v>0</v>
      </c>
      <c r="FR447" s="4">
        <f t="shared" ca="1" si="919"/>
        <v>0</v>
      </c>
      <c r="FS447" s="4">
        <f t="shared" ca="1" si="919"/>
        <v>0</v>
      </c>
      <c r="FT447" s="4">
        <f t="shared" ca="1" si="919"/>
        <v>0</v>
      </c>
      <c r="FU447" s="4">
        <f t="shared" ca="1" si="919"/>
        <v>0</v>
      </c>
      <c r="FV447" s="4">
        <f t="shared" ca="1" si="919"/>
        <v>0</v>
      </c>
      <c r="FW447" s="4">
        <f t="shared" ca="1" si="919"/>
        <v>0</v>
      </c>
      <c r="FX447" s="4">
        <f t="shared" ca="1" si="919"/>
        <v>0</v>
      </c>
      <c r="FY447" s="4">
        <f t="shared" ca="1" si="919"/>
        <v>0</v>
      </c>
      <c r="FZ447" s="4">
        <f t="shared" ca="1" si="919"/>
        <v>0</v>
      </c>
      <c r="GA447" s="4">
        <f t="shared" ca="1" si="919"/>
        <v>0</v>
      </c>
      <c r="GB447" s="4">
        <f t="shared" ca="1" si="919"/>
        <v>0</v>
      </c>
      <c r="GC447" s="4">
        <f t="shared" ca="1" si="919"/>
        <v>0</v>
      </c>
      <c r="GD447" s="4">
        <f t="shared" ca="1" si="919"/>
        <v>0</v>
      </c>
      <c r="GE447" s="4">
        <f t="shared" ca="1" si="919"/>
        <v>0</v>
      </c>
      <c r="GF447" s="4">
        <f t="shared" ca="1" si="919"/>
        <v>0</v>
      </c>
      <c r="GG447" s="4">
        <f t="shared" ca="1" si="919"/>
        <v>0</v>
      </c>
      <c r="GH447" s="4">
        <f t="shared" ca="1" si="919"/>
        <v>0</v>
      </c>
      <c r="GI447" s="4">
        <f t="shared" ca="1" si="919"/>
        <v>0</v>
      </c>
      <c r="GJ447" s="4">
        <f t="shared" ca="1" si="919"/>
        <v>0</v>
      </c>
      <c r="GK447" s="4">
        <f t="shared" ca="1" si="919"/>
        <v>0</v>
      </c>
      <c r="GL447" s="4">
        <f t="shared" ca="1" si="919"/>
        <v>0</v>
      </c>
      <c r="GM447" s="4">
        <f t="shared" ca="1" si="919"/>
        <v>0</v>
      </c>
      <c r="GN447" s="4">
        <f t="shared" ref="GN447:IV447" ca="1" si="920">GN435/$C115</f>
        <v>0</v>
      </c>
      <c r="GO447" s="4">
        <f t="shared" ca="1" si="920"/>
        <v>0</v>
      </c>
      <c r="GP447" s="4">
        <f t="shared" ca="1" si="920"/>
        <v>0</v>
      </c>
      <c r="GQ447" s="4">
        <f t="shared" ca="1" si="920"/>
        <v>0</v>
      </c>
      <c r="GR447" s="4">
        <f t="shared" ca="1" si="920"/>
        <v>0</v>
      </c>
      <c r="GS447" s="4">
        <f t="shared" ca="1" si="920"/>
        <v>0</v>
      </c>
      <c r="GT447" s="4">
        <f t="shared" ca="1" si="920"/>
        <v>0</v>
      </c>
      <c r="GU447" s="4">
        <f t="shared" ca="1" si="920"/>
        <v>0</v>
      </c>
      <c r="GV447" s="4">
        <f t="shared" ca="1" si="920"/>
        <v>0</v>
      </c>
      <c r="GW447" s="4">
        <f t="shared" ca="1" si="920"/>
        <v>0</v>
      </c>
      <c r="GX447" s="4">
        <f t="shared" ca="1" si="920"/>
        <v>0</v>
      </c>
      <c r="GY447" s="4">
        <f t="shared" ca="1" si="920"/>
        <v>0</v>
      </c>
      <c r="GZ447" s="4">
        <f t="shared" ca="1" si="920"/>
        <v>0</v>
      </c>
      <c r="HA447" s="4">
        <f t="shared" ca="1" si="920"/>
        <v>0</v>
      </c>
      <c r="HB447" s="4">
        <f t="shared" ca="1" si="920"/>
        <v>0</v>
      </c>
      <c r="HC447" s="4">
        <f t="shared" ca="1" si="920"/>
        <v>0</v>
      </c>
      <c r="HD447" s="4">
        <f t="shared" ca="1" si="920"/>
        <v>0</v>
      </c>
      <c r="HE447" s="4">
        <f t="shared" ca="1" si="920"/>
        <v>0</v>
      </c>
      <c r="HF447" s="4">
        <f t="shared" ca="1" si="920"/>
        <v>0</v>
      </c>
      <c r="HG447" s="4">
        <f t="shared" ca="1" si="920"/>
        <v>0</v>
      </c>
      <c r="HH447" s="4">
        <f t="shared" ca="1" si="920"/>
        <v>0</v>
      </c>
      <c r="HI447" s="4">
        <f t="shared" ca="1" si="920"/>
        <v>0</v>
      </c>
      <c r="HJ447" s="4">
        <f t="shared" ca="1" si="920"/>
        <v>0</v>
      </c>
      <c r="HK447" s="4">
        <f t="shared" ca="1" si="920"/>
        <v>0</v>
      </c>
      <c r="HL447" s="4">
        <f t="shared" ca="1" si="920"/>
        <v>0</v>
      </c>
      <c r="HM447" s="4">
        <f t="shared" ca="1" si="920"/>
        <v>0</v>
      </c>
      <c r="HN447" s="4">
        <f t="shared" ca="1" si="920"/>
        <v>0</v>
      </c>
      <c r="HO447" s="4">
        <f t="shared" ca="1" si="920"/>
        <v>0</v>
      </c>
      <c r="HP447" s="4">
        <f t="shared" ca="1" si="920"/>
        <v>0</v>
      </c>
      <c r="HQ447" s="4">
        <f t="shared" ca="1" si="920"/>
        <v>0</v>
      </c>
      <c r="HR447" s="4">
        <f t="shared" ca="1" si="920"/>
        <v>0</v>
      </c>
      <c r="HS447" s="4">
        <f t="shared" ca="1" si="920"/>
        <v>0</v>
      </c>
      <c r="HT447" s="4">
        <f t="shared" ca="1" si="920"/>
        <v>0</v>
      </c>
      <c r="HU447" s="4">
        <f t="shared" ca="1" si="920"/>
        <v>0</v>
      </c>
      <c r="HV447" s="4">
        <f t="shared" ca="1" si="920"/>
        <v>0</v>
      </c>
      <c r="HW447" s="4">
        <f t="shared" ca="1" si="920"/>
        <v>0</v>
      </c>
      <c r="HX447" s="4">
        <f t="shared" ca="1" si="920"/>
        <v>0</v>
      </c>
      <c r="HY447" s="4">
        <f t="shared" ca="1" si="920"/>
        <v>0</v>
      </c>
      <c r="HZ447" s="4">
        <f t="shared" ca="1" si="920"/>
        <v>0</v>
      </c>
      <c r="IA447" s="4">
        <f t="shared" ca="1" si="920"/>
        <v>0</v>
      </c>
      <c r="IB447" s="4">
        <f t="shared" ca="1" si="920"/>
        <v>0</v>
      </c>
      <c r="IC447" s="4">
        <f t="shared" ca="1" si="920"/>
        <v>0</v>
      </c>
      <c r="ID447" s="4">
        <f t="shared" ca="1" si="920"/>
        <v>0</v>
      </c>
      <c r="IE447" s="4">
        <f t="shared" ca="1" si="920"/>
        <v>0</v>
      </c>
      <c r="IF447" s="4">
        <f t="shared" ca="1" si="920"/>
        <v>0</v>
      </c>
      <c r="IG447" s="4">
        <f t="shared" ca="1" si="920"/>
        <v>0</v>
      </c>
      <c r="IH447" s="4">
        <f t="shared" ca="1" si="920"/>
        <v>0</v>
      </c>
      <c r="II447" s="4">
        <f t="shared" ca="1" si="920"/>
        <v>0</v>
      </c>
      <c r="IJ447" s="4">
        <f t="shared" ca="1" si="920"/>
        <v>0</v>
      </c>
      <c r="IK447" s="4">
        <f t="shared" ca="1" si="920"/>
        <v>0</v>
      </c>
      <c r="IL447" s="4">
        <f t="shared" ca="1" si="920"/>
        <v>0</v>
      </c>
      <c r="IM447" s="4">
        <f t="shared" ca="1" si="920"/>
        <v>0</v>
      </c>
      <c r="IN447" s="4">
        <f t="shared" ca="1" si="920"/>
        <v>0</v>
      </c>
      <c r="IO447" s="4">
        <f t="shared" ca="1" si="920"/>
        <v>0</v>
      </c>
      <c r="IP447" s="4">
        <f t="shared" ca="1" si="920"/>
        <v>0</v>
      </c>
      <c r="IQ447" s="4">
        <f t="shared" ca="1" si="920"/>
        <v>0</v>
      </c>
      <c r="IR447" s="4">
        <f t="shared" ca="1" si="920"/>
        <v>0</v>
      </c>
      <c r="IS447" s="4">
        <f t="shared" ca="1" si="920"/>
        <v>0</v>
      </c>
      <c r="IT447" s="4">
        <f t="shared" ca="1" si="920"/>
        <v>0</v>
      </c>
      <c r="IU447" s="4">
        <f t="shared" ca="1" si="920"/>
        <v>0</v>
      </c>
      <c r="IV447" s="4">
        <f t="shared" ca="1" si="920"/>
        <v>0</v>
      </c>
    </row>
    <row r="448" spans="1:256" x14ac:dyDescent="0.15">
      <c r="A448" s="24" t="s">
        <v>171</v>
      </c>
      <c r="B448" s="2" t="s">
        <v>14</v>
      </c>
      <c r="C448" s="4">
        <f t="shared" ref="C448" si="921">C436/$C116</f>
        <v>0</v>
      </c>
      <c r="D448" s="4">
        <f t="shared" ref="D448:BO448" ca="1" si="922">D436/$C116</f>
        <v>0</v>
      </c>
      <c r="E448" s="4">
        <f t="shared" ca="1" si="922"/>
        <v>0</v>
      </c>
      <c r="F448" s="4">
        <f t="shared" ca="1" si="922"/>
        <v>0</v>
      </c>
      <c r="G448" s="4">
        <f t="shared" ca="1" si="922"/>
        <v>0</v>
      </c>
      <c r="H448" s="4">
        <f t="shared" ca="1" si="922"/>
        <v>0</v>
      </c>
      <c r="I448" s="4">
        <f t="shared" ca="1" si="922"/>
        <v>0</v>
      </c>
      <c r="J448" s="4">
        <f t="shared" ca="1" si="922"/>
        <v>0</v>
      </c>
      <c r="K448" s="4">
        <f t="shared" ca="1" si="922"/>
        <v>0</v>
      </c>
      <c r="L448" s="4">
        <f t="shared" ca="1" si="922"/>
        <v>0</v>
      </c>
      <c r="M448" s="4">
        <f t="shared" ca="1" si="922"/>
        <v>0</v>
      </c>
      <c r="N448" s="4">
        <f t="shared" ca="1" si="922"/>
        <v>0</v>
      </c>
      <c r="O448" s="4">
        <f t="shared" ca="1" si="922"/>
        <v>0</v>
      </c>
      <c r="P448" s="4">
        <f t="shared" ca="1" si="922"/>
        <v>0</v>
      </c>
      <c r="Q448" s="4">
        <f t="shared" ca="1" si="922"/>
        <v>0</v>
      </c>
      <c r="R448" s="4">
        <f t="shared" ca="1" si="922"/>
        <v>0</v>
      </c>
      <c r="S448" s="4">
        <f t="shared" ca="1" si="922"/>
        <v>0</v>
      </c>
      <c r="T448" s="4">
        <f t="shared" ca="1" si="922"/>
        <v>0</v>
      </c>
      <c r="U448" s="4">
        <f t="shared" ca="1" si="922"/>
        <v>0</v>
      </c>
      <c r="V448" s="4">
        <f t="shared" ca="1" si="922"/>
        <v>0</v>
      </c>
      <c r="W448" s="4">
        <f t="shared" ca="1" si="922"/>
        <v>0</v>
      </c>
      <c r="X448" s="4">
        <f t="shared" ca="1" si="922"/>
        <v>0</v>
      </c>
      <c r="Y448" s="4">
        <f t="shared" ca="1" si="922"/>
        <v>0</v>
      </c>
      <c r="Z448" s="4">
        <f t="shared" ca="1" si="922"/>
        <v>0</v>
      </c>
      <c r="AA448" s="4">
        <f t="shared" ca="1" si="922"/>
        <v>0</v>
      </c>
      <c r="AB448" s="4">
        <f t="shared" ca="1" si="922"/>
        <v>0</v>
      </c>
      <c r="AC448" s="4">
        <f t="shared" ca="1" si="922"/>
        <v>0</v>
      </c>
      <c r="AD448" s="4">
        <f t="shared" ca="1" si="922"/>
        <v>0</v>
      </c>
      <c r="AE448" s="4">
        <f t="shared" ca="1" si="922"/>
        <v>0</v>
      </c>
      <c r="AF448" s="4">
        <f t="shared" ca="1" si="922"/>
        <v>0</v>
      </c>
      <c r="AG448" s="4">
        <f t="shared" ca="1" si="922"/>
        <v>0</v>
      </c>
      <c r="AH448" s="4">
        <f t="shared" ca="1" si="922"/>
        <v>0</v>
      </c>
      <c r="AI448" s="4">
        <f t="shared" ca="1" si="922"/>
        <v>0</v>
      </c>
      <c r="AJ448" s="4">
        <f t="shared" ca="1" si="922"/>
        <v>0</v>
      </c>
      <c r="AK448" s="4">
        <f t="shared" ca="1" si="922"/>
        <v>0</v>
      </c>
      <c r="AL448" s="4">
        <f t="shared" ca="1" si="922"/>
        <v>0</v>
      </c>
      <c r="AM448" s="4">
        <f t="shared" ca="1" si="922"/>
        <v>0</v>
      </c>
      <c r="AN448" s="4">
        <f t="shared" ca="1" si="922"/>
        <v>0</v>
      </c>
      <c r="AO448" s="4">
        <f t="shared" ca="1" si="922"/>
        <v>0</v>
      </c>
      <c r="AP448" s="4">
        <f t="shared" ca="1" si="922"/>
        <v>0</v>
      </c>
      <c r="AQ448" s="4">
        <f t="shared" ca="1" si="922"/>
        <v>0</v>
      </c>
      <c r="AR448" s="4">
        <f t="shared" ca="1" si="922"/>
        <v>0</v>
      </c>
      <c r="AS448" s="4">
        <f t="shared" ca="1" si="922"/>
        <v>0</v>
      </c>
      <c r="AT448" s="4">
        <f t="shared" ca="1" si="922"/>
        <v>0</v>
      </c>
      <c r="AU448" s="4">
        <f t="shared" ca="1" si="922"/>
        <v>0</v>
      </c>
      <c r="AV448" s="4">
        <f t="shared" ca="1" si="922"/>
        <v>0</v>
      </c>
      <c r="AW448" s="4">
        <f t="shared" ca="1" si="922"/>
        <v>0</v>
      </c>
      <c r="AX448" s="4">
        <f t="shared" ca="1" si="922"/>
        <v>0</v>
      </c>
      <c r="AY448" s="4">
        <f t="shared" ca="1" si="922"/>
        <v>0</v>
      </c>
      <c r="AZ448" s="4">
        <f t="shared" ca="1" si="922"/>
        <v>0</v>
      </c>
      <c r="BA448" s="4">
        <f t="shared" ca="1" si="922"/>
        <v>0</v>
      </c>
      <c r="BB448" s="4">
        <f t="shared" ca="1" si="922"/>
        <v>0</v>
      </c>
      <c r="BC448" s="4">
        <f t="shared" ca="1" si="922"/>
        <v>0</v>
      </c>
      <c r="BD448" s="4">
        <f t="shared" ca="1" si="922"/>
        <v>0</v>
      </c>
      <c r="BE448" s="4">
        <f t="shared" ca="1" si="922"/>
        <v>0</v>
      </c>
      <c r="BF448" s="4">
        <f t="shared" ca="1" si="922"/>
        <v>0</v>
      </c>
      <c r="BG448" s="4">
        <f t="shared" ca="1" si="922"/>
        <v>0</v>
      </c>
      <c r="BH448" s="4">
        <f t="shared" ca="1" si="922"/>
        <v>0</v>
      </c>
      <c r="BI448" s="4">
        <f t="shared" ca="1" si="922"/>
        <v>0</v>
      </c>
      <c r="BJ448" s="4">
        <f t="shared" ca="1" si="922"/>
        <v>0</v>
      </c>
      <c r="BK448" s="4">
        <f t="shared" ca="1" si="922"/>
        <v>0</v>
      </c>
      <c r="BL448" s="4">
        <f t="shared" ca="1" si="922"/>
        <v>0</v>
      </c>
      <c r="BM448" s="4">
        <f t="shared" ca="1" si="922"/>
        <v>0</v>
      </c>
      <c r="BN448" s="4">
        <f t="shared" ca="1" si="922"/>
        <v>0</v>
      </c>
      <c r="BO448" s="4">
        <f t="shared" ca="1" si="922"/>
        <v>0</v>
      </c>
      <c r="BP448" s="4">
        <f t="shared" ref="BP448:EA448" ca="1" si="923">BP436/$C116</f>
        <v>0</v>
      </c>
      <c r="BQ448" s="4">
        <f t="shared" ca="1" si="923"/>
        <v>0</v>
      </c>
      <c r="BR448" s="4">
        <f t="shared" ca="1" si="923"/>
        <v>0</v>
      </c>
      <c r="BS448" s="4">
        <f t="shared" ca="1" si="923"/>
        <v>0</v>
      </c>
      <c r="BT448" s="4">
        <f t="shared" ca="1" si="923"/>
        <v>0</v>
      </c>
      <c r="BU448" s="4">
        <f t="shared" ca="1" si="923"/>
        <v>0</v>
      </c>
      <c r="BV448" s="4">
        <f t="shared" ca="1" si="923"/>
        <v>0</v>
      </c>
      <c r="BW448" s="4">
        <f t="shared" ca="1" si="923"/>
        <v>0</v>
      </c>
      <c r="BX448" s="4">
        <f t="shared" ca="1" si="923"/>
        <v>0</v>
      </c>
      <c r="BY448" s="4">
        <f t="shared" ca="1" si="923"/>
        <v>0</v>
      </c>
      <c r="BZ448" s="4">
        <f t="shared" ca="1" si="923"/>
        <v>0</v>
      </c>
      <c r="CA448" s="4">
        <f t="shared" ca="1" si="923"/>
        <v>0</v>
      </c>
      <c r="CB448" s="4">
        <f t="shared" ca="1" si="923"/>
        <v>0</v>
      </c>
      <c r="CC448" s="4">
        <f t="shared" ca="1" si="923"/>
        <v>0</v>
      </c>
      <c r="CD448" s="4">
        <f t="shared" ca="1" si="923"/>
        <v>0</v>
      </c>
      <c r="CE448" s="4">
        <f t="shared" ca="1" si="923"/>
        <v>0</v>
      </c>
      <c r="CF448" s="4">
        <f t="shared" ca="1" si="923"/>
        <v>0</v>
      </c>
      <c r="CG448" s="4">
        <f t="shared" ca="1" si="923"/>
        <v>0</v>
      </c>
      <c r="CH448" s="4">
        <f t="shared" ca="1" si="923"/>
        <v>0</v>
      </c>
      <c r="CI448" s="4">
        <f t="shared" ca="1" si="923"/>
        <v>0</v>
      </c>
      <c r="CJ448" s="4">
        <f t="shared" ca="1" si="923"/>
        <v>0</v>
      </c>
      <c r="CK448" s="4">
        <f t="shared" ca="1" si="923"/>
        <v>0</v>
      </c>
      <c r="CL448" s="4">
        <f t="shared" ca="1" si="923"/>
        <v>0</v>
      </c>
      <c r="CM448" s="4">
        <f t="shared" ca="1" si="923"/>
        <v>0</v>
      </c>
      <c r="CN448" s="4">
        <f t="shared" ca="1" si="923"/>
        <v>0</v>
      </c>
      <c r="CO448" s="4">
        <f t="shared" ca="1" si="923"/>
        <v>0</v>
      </c>
      <c r="CP448" s="4">
        <f t="shared" ca="1" si="923"/>
        <v>0</v>
      </c>
      <c r="CQ448" s="4">
        <f t="shared" ca="1" si="923"/>
        <v>0</v>
      </c>
      <c r="CR448" s="4">
        <f t="shared" ca="1" si="923"/>
        <v>0</v>
      </c>
      <c r="CS448" s="4">
        <f t="shared" ca="1" si="923"/>
        <v>0</v>
      </c>
      <c r="CT448" s="4">
        <f t="shared" ca="1" si="923"/>
        <v>0</v>
      </c>
      <c r="CU448" s="4">
        <f t="shared" ca="1" si="923"/>
        <v>0</v>
      </c>
      <c r="CV448" s="4">
        <f t="shared" ca="1" si="923"/>
        <v>0</v>
      </c>
      <c r="CW448" s="4">
        <f t="shared" ca="1" si="923"/>
        <v>0</v>
      </c>
      <c r="CX448" s="4">
        <f t="shared" ca="1" si="923"/>
        <v>0</v>
      </c>
      <c r="CY448" s="4">
        <f t="shared" ca="1" si="923"/>
        <v>0</v>
      </c>
      <c r="CZ448" s="4">
        <f t="shared" ca="1" si="923"/>
        <v>0</v>
      </c>
      <c r="DA448" s="4">
        <f t="shared" ca="1" si="923"/>
        <v>0</v>
      </c>
      <c r="DB448" s="4">
        <f t="shared" ca="1" si="923"/>
        <v>0</v>
      </c>
      <c r="DC448" s="4">
        <f t="shared" ca="1" si="923"/>
        <v>0</v>
      </c>
      <c r="DD448" s="4">
        <f t="shared" ca="1" si="923"/>
        <v>0</v>
      </c>
      <c r="DE448" s="4">
        <f t="shared" ca="1" si="923"/>
        <v>0</v>
      </c>
      <c r="DF448" s="4">
        <f t="shared" ca="1" si="923"/>
        <v>0</v>
      </c>
      <c r="DG448" s="4">
        <f t="shared" ca="1" si="923"/>
        <v>0</v>
      </c>
      <c r="DH448" s="4">
        <f t="shared" ca="1" si="923"/>
        <v>0</v>
      </c>
      <c r="DI448" s="4">
        <f t="shared" ca="1" si="923"/>
        <v>0</v>
      </c>
      <c r="DJ448" s="4">
        <f t="shared" ca="1" si="923"/>
        <v>0</v>
      </c>
      <c r="DK448" s="4">
        <f t="shared" ca="1" si="923"/>
        <v>0</v>
      </c>
      <c r="DL448" s="4">
        <f t="shared" ca="1" si="923"/>
        <v>0</v>
      </c>
      <c r="DM448" s="4">
        <f t="shared" ca="1" si="923"/>
        <v>0</v>
      </c>
      <c r="DN448" s="4">
        <f t="shared" ca="1" si="923"/>
        <v>0</v>
      </c>
      <c r="DO448" s="4">
        <f t="shared" ca="1" si="923"/>
        <v>0</v>
      </c>
      <c r="DP448" s="4">
        <f t="shared" ca="1" si="923"/>
        <v>0</v>
      </c>
      <c r="DQ448" s="4">
        <f t="shared" ca="1" si="923"/>
        <v>0</v>
      </c>
      <c r="DR448" s="4">
        <f t="shared" ca="1" si="923"/>
        <v>0</v>
      </c>
      <c r="DS448" s="4">
        <f t="shared" ca="1" si="923"/>
        <v>0</v>
      </c>
      <c r="DT448" s="4">
        <f t="shared" ca="1" si="923"/>
        <v>0</v>
      </c>
      <c r="DU448" s="4">
        <f t="shared" ca="1" si="923"/>
        <v>0</v>
      </c>
      <c r="DV448" s="4">
        <f t="shared" ca="1" si="923"/>
        <v>0</v>
      </c>
      <c r="DW448" s="4">
        <f t="shared" ca="1" si="923"/>
        <v>0</v>
      </c>
      <c r="DX448" s="4">
        <f t="shared" ca="1" si="923"/>
        <v>0</v>
      </c>
      <c r="DY448" s="4">
        <f t="shared" ca="1" si="923"/>
        <v>0</v>
      </c>
      <c r="DZ448" s="4">
        <f t="shared" ca="1" si="923"/>
        <v>0</v>
      </c>
      <c r="EA448" s="4">
        <f t="shared" ca="1" si="923"/>
        <v>0</v>
      </c>
      <c r="EB448" s="4">
        <f t="shared" ref="EB448:GM448" ca="1" si="924">EB436/$C116</f>
        <v>0</v>
      </c>
      <c r="EC448" s="4">
        <f t="shared" ca="1" si="924"/>
        <v>0</v>
      </c>
      <c r="ED448" s="4">
        <f t="shared" ca="1" si="924"/>
        <v>0</v>
      </c>
      <c r="EE448" s="4">
        <f t="shared" ca="1" si="924"/>
        <v>0</v>
      </c>
      <c r="EF448" s="4">
        <f t="shared" ca="1" si="924"/>
        <v>0</v>
      </c>
      <c r="EG448" s="4">
        <f t="shared" ca="1" si="924"/>
        <v>0</v>
      </c>
      <c r="EH448" s="4">
        <f t="shared" ca="1" si="924"/>
        <v>0</v>
      </c>
      <c r="EI448" s="4">
        <f t="shared" ca="1" si="924"/>
        <v>0</v>
      </c>
      <c r="EJ448" s="4">
        <f t="shared" ca="1" si="924"/>
        <v>0</v>
      </c>
      <c r="EK448" s="4">
        <f t="shared" ca="1" si="924"/>
        <v>0</v>
      </c>
      <c r="EL448" s="4">
        <f t="shared" ca="1" si="924"/>
        <v>0</v>
      </c>
      <c r="EM448" s="4">
        <f t="shared" ca="1" si="924"/>
        <v>0</v>
      </c>
      <c r="EN448" s="4">
        <f t="shared" ca="1" si="924"/>
        <v>0</v>
      </c>
      <c r="EO448" s="4">
        <f t="shared" ca="1" si="924"/>
        <v>0</v>
      </c>
      <c r="EP448" s="4">
        <f t="shared" ca="1" si="924"/>
        <v>0</v>
      </c>
      <c r="EQ448" s="4">
        <f t="shared" ca="1" si="924"/>
        <v>0</v>
      </c>
      <c r="ER448" s="4">
        <f t="shared" ca="1" si="924"/>
        <v>0</v>
      </c>
      <c r="ES448" s="4">
        <f t="shared" ca="1" si="924"/>
        <v>0</v>
      </c>
      <c r="ET448" s="4">
        <f t="shared" ca="1" si="924"/>
        <v>0</v>
      </c>
      <c r="EU448" s="4">
        <f t="shared" ca="1" si="924"/>
        <v>0</v>
      </c>
      <c r="EV448" s="4">
        <f t="shared" ca="1" si="924"/>
        <v>0</v>
      </c>
      <c r="EW448" s="4">
        <f t="shared" ca="1" si="924"/>
        <v>0</v>
      </c>
      <c r="EX448" s="4">
        <f t="shared" ca="1" si="924"/>
        <v>0</v>
      </c>
      <c r="EY448" s="4">
        <f t="shared" ca="1" si="924"/>
        <v>0</v>
      </c>
      <c r="EZ448" s="4">
        <f t="shared" ca="1" si="924"/>
        <v>0</v>
      </c>
      <c r="FA448" s="4">
        <f t="shared" ca="1" si="924"/>
        <v>0</v>
      </c>
      <c r="FB448" s="4">
        <f t="shared" ca="1" si="924"/>
        <v>0</v>
      </c>
      <c r="FC448" s="4">
        <f t="shared" ca="1" si="924"/>
        <v>0</v>
      </c>
      <c r="FD448" s="4">
        <f t="shared" ca="1" si="924"/>
        <v>0</v>
      </c>
      <c r="FE448" s="4">
        <f t="shared" ca="1" si="924"/>
        <v>0</v>
      </c>
      <c r="FF448" s="4">
        <f t="shared" ca="1" si="924"/>
        <v>0</v>
      </c>
      <c r="FG448" s="4">
        <f t="shared" ca="1" si="924"/>
        <v>0</v>
      </c>
      <c r="FH448" s="4">
        <f t="shared" ca="1" si="924"/>
        <v>0</v>
      </c>
      <c r="FI448" s="4">
        <f t="shared" ca="1" si="924"/>
        <v>0</v>
      </c>
      <c r="FJ448" s="4">
        <f t="shared" ca="1" si="924"/>
        <v>0</v>
      </c>
      <c r="FK448" s="4">
        <f t="shared" ca="1" si="924"/>
        <v>0</v>
      </c>
      <c r="FL448" s="4">
        <f t="shared" ca="1" si="924"/>
        <v>0</v>
      </c>
      <c r="FM448" s="4">
        <f t="shared" ca="1" si="924"/>
        <v>0</v>
      </c>
      <c r="FN448" s="4">
        <f t="shared" ca="1" si="924"/>
        <v>0</v>
      </c>
      <c r="FO448" s="4">
        <f t="shared" ca="1" si="924"/>
        <v>0</v>
      </c>
      <c r="FP448" s="4">
        <f t="shared" ca="1" si="924"/>
        <v>0</v>
      </c>
      <c r="FQ448" s="4">
        <f t="shared" ca="1" si="924"/>
        <v>0</v>
      </c>
      <c r="FR448" s="4">
        <f t="shared" ca="1" si="924"/>
        <v>0</v>
      </c>
      <c r="FS448" s="4">
        <f t="shared" ca="1" si="924"/>
        <v>0</v>
      </c>
      <c r="FT448" s="4">
        <f t="shared" ca="1" si="924"/>
        <v>0</v>
      </c>
      <c r="FU448" s="4">
        <f t="shared" ca="1" si="924"/>
        <v>0</v>
      </c>
      <c r="FV448" s="4">
        <f t="shared" ca="1" si="924"/>
        <v>0</v>
      </c>
      <c r="FW448" s="4">
        <f t="shared" ca="1" si="924"/>
        <v>0</v>
      </c>
      <c r="FX448" s="4">
        <f t="shared" ca="1" si="924"/>
        <v>0</v>
      </c>
      <c r="FY448" s="4">
        <f t="shared" ca="1" si="924"/>
        <v>0</v>
      </c>
      <c r="FZ448" s="4">
        <f t="shared" ca="1" si="924"/>
        <v>0</v>
      </c>
      <c r="GA448" s="4">
        <f t="shared" ca="1" si="924"/>
        <v>0</v>
      </c>
      <c r="GB448" s="4">
        <f t="shared" ca="1" si="924"/>
        <v>0</v>
      </c>
      <c r="GC448" s="4">
        <f t="shared" ca="1" si="924"/>
        <v>0</v>
      </c>
      <c r="GD448" s="4">
        <f t="shared" ca="1" si="924"/>
        <v>0</v>
      </c>
      <c r="GE448" s="4">
        <f t="shared" ca="1" si="924"/>
        <v>0</v>
      </c>
      <c r="GF448" s="4">
        <f t="shared" ca="1" si="924"/>
        <v>0</v>
      </c>
      <c r="GG448" s="4">
        <f t="shared" ca="1" si="924"/>
        <v>0</v>
      </c>
      <c r="GH448" s="4">
        <f t="shared" ca="1" si="924"/>
        <v>0</v>
      </c>
      <c r="GI448" s="4">
        <f t="shared" ca="1" si="924"/>
        <v>0</v>
      </c>
      <c r="GJ448" s="4">
        <f t="shared" ca="1" si="924"/>
        <v>0</v>
      </c>
      <c r="GK448" s="4">
        <f t="shared" ca="1" si="924"/>
        <v>0</v>
      </c>
      <c r="GL448" s="4">
        <f t="shared" ca="1" si="924"/>
        <v>0</v>
      </c>
      <c r="GM448" s="4">
        <f t="shared" ca="1" si="924"/>
        <v>0</v>
      </c>
      <c r="GN448" s="4">
        <f t="shared" ref="GN448:IV448" ca="1" si="925">GN436/$C116</f>
        <v>0</v>
      </c>
      <c r="GO448" s="4">
        <f t="shared" ca="1" si="925"/>
        <v>0</v>
      </c>
      <c r="GP448" s="4">
        <f t="shared" ca="1" si="925"/>
        <v>0</v>
      </c>
      <c r="GQ448" s="4">
        <f t="shared" ca="1" si="925"/>
        <v>0</v>
      </c>
      <c r="GR448" s="4">
        <f t="shared" ca="1" si="925"/>
        <v>0</v>
      </c>
      <c r="GS448" s="4">
        <f t="shared" ca="1" si="925"/>
        <v>0</v>
      </c>
      <c r="GT448" s="4">
        <f t="shared" ca="1" si="925"/>
        <v>0</v>
      </c>
      <c r="GU448" s="4">
        <f t="shared" ca="1" si="925"/>
        <v>0</v>
      </c>
      <c r="GV448" s="4">
        <f t="shared" ca="1" si="925"/>
        <v>0</v>
      </c>
      <c r="GW448" s="4">
        <f t="shared" ca="1" si="925"/>
        <v>0</v>
      </c>
      <c r="GX448" s="4">
        <f t="shared" ca="1" si="925"/>
        <v>0</v>
      </c>
      <c r="GY448" s="4">
        <f t="shared" ca="1" si="925"/>
        <v>0</v>
      </c>
      <c r="GZ448" s="4">
        <f t="shared" ca="1" si="925"/>
        <v>0</v>
      </c>
      <c r="HA448" s="4">
        <f t="shared" ca="1" si="925"/>
        <v>0</v>
      </c>
      <c r="HB448" s="4">
        <f t="shared" ca="1" si="925"/>
        <v>0</v>
      </c>
      <c r="HC448" s="4">
        <f t="shared" ca="1" si="925"/>
        <v>0</v>
      </c>
      <c r="HD448" s="4">
        <f t="shared" ca="1" si="925"/>
        <v>0</v>
      </c>
      <c r="HE448" s="4">
        <f t="shared" ca="1" si="925"/>
        <v>0</v>
      </c>
      <c r="HF448" s="4">
        <f t="shared" ca="1" si="925"/>
        <v>0</v>
      </c>
      <c r="HG448" s="4">
        <f t="shared" ca="1" si="925"/>
        <v>0</v>
      </c>
      <c r="HH448" s="4">
        <f t="shared" ca="1" si="925"/>
        <v>0</v>
      </c>
      <c r="HI448" s="4">
        <f t="shared" ca="1" si="925"/>
        <v>0</v>
      </c>
      <c r="HJ448" s="4">
        <f t="shared" ca="1" si="925"/>
        <v>0</v>
      </c>
      <c r="HK448" s="4">
        <f t="shared" ca="1" si="925"/>
        <v>0</v>
      </c>
      <c r="HL448" s="4">
        <f t="shared" ca="1" si="925"/>
        <v>0</v>
      </c>
      <c r="HM448" s="4">
        <f t="shared" ca="1" si="925"/>
        <v>0</v>
      </c>
      <c r="HN448" s="4">
        <f t="shared" ca="1" si="925"/>
        <v>0</v>
      </c>
      <c r="HO448" s="4">
        <f t="shared" ca="1" si="925"/>
        <v>0</v>
      </c>
      <c r="HP448" s="4">
        <f t="shared" ca="1" si="925"/>
        <v>0</v>
      </c>
      <c r="HQ448" s="4">
        <f t="shared" ca="1" si="925"/>
        <v>0</v>
      </c>
      <c r="HR448" s="4">
        <f t="shared" ca="1" si="925"/>
        <v>0</v>
      </c>
      <c r="HS448" s="4">
        <f t="shared" ca="1" si="925"/>
        <v>0</v>
      </c>
      <c r="HT448" s="4">
        <f t="shared" ca="1" si="925"/>
        <v>0</v>
      </c>
      <c r="HU448" s="4">
        <f t="shared" ca="1" si="925"/>
        <v>0</v>
      </c>
      <c r="HV448" s="4">
        <f t="shared" ca="1" si="925"/>
        <v>0</v>
      </c>
      <c r="HW448" s="4">
        <f t="shared" ca="1" si="925"/>
        <v>0</v>
      </c>
      <c r="HX448" s="4">
        <f t="shared" ca="1" si="925"/>
        <v>0</v>
      </c>
      <c r="HY448" s="4">
        <f t="shared" ca="1" si="925"/>
        <v>0</v>
      </c>
      <c r="HZ448" s="4">
        <f t="shared" ca="1" si="925"/>
        <v>0</v>
      </c>
      <c r="IA448" s="4">
        <f t="shared" ca="1" si="925"/>
        <v>0</v>
      </c>
      <c r="IB448" s="4">
        <f t="shared" ca="1" si="925"/>
        <v>0</v>
      </c>
      <c r="IC448" s="4">
        <f t="shared" ca="1" si="925"/>
        <v>0</v>
      </c>
      <c r="ID448" s="4">
        <f t="shared" ca="1" si="925"/>
        <v>0</v>
      </c>
      <c r="IE448" s="4">
        <f t="shared" ca="1" si="925"/>
        <v>0</v>
      </c>
      <c r="IF448" s="4">
        <f t="shared" ca="1" si="925"/>
        <v>0</v>
      </c>
      <c r="IG448" s="4">
        <f t="shared" ca="1" si="925"/>
        <v>0</v>
      </c>
      <c r="IH448" s="4">
        <f t="shared" ca="1" si="925"/>
        <v>0</v>
      </c>
      <c r="II448" s="4">
        <f t="shared" ca="1" si="925"/>
        <v>0</v>
      </c>
      <c r="IJ448" s="4">
        <f t="shared" ca="1" si="925"/>
        <v>0</v>
      </c>
      <c r="IK448" s="4">
        <f t="shared" ca="1" si="925"/>
        <v>0</v>
      </c>
      <c r="IL448" s="4">
        <f t="shared" ca="1" si="925"/>
        <v>0</v>
      </c>
      <c r="IM448" s="4">
        <f t="shared" ca="1" si="925"/>
        <v>0</v>
      </c>
      <c r="IN448" s="4">
        <f t="shared" ca="1" si="925"/>
        <v>0</v>
      </c>
      <c r="IO448" s="4">
        <f t="shared" ca="1" si="925"/>
        <v>0</v>
      </c>
      <c r="IP448" s="4">
        <f t="shared" ca="1" si="925"/>
        <v>0</v>
      </c>
      <c r="IQ448" s="4">
        <f t="shared" ca="1" si="925"/>
        <v>0</v>
      </c>
      <c r="IR448" s="4">
        <f t="shared" ca="1" si="925"/>
        <v>0</v>
      </c>
      <c r="IS448" s="4">
        <f t="shared" ca="1" si="925"/>
        <v>0</v>
      </c>
      <c r="IT448" s="4">
        <f t="shared" ca="1" si="925"/>
        <v>0</v>
      </c>
      <c r="IU448" s="4">
        <f t="shared" ca="1" si="925"/>
        <v>0</v>
      </c>
      <c r="IV448" s="4">
        <f t="shared" ca="1" si="925"/>
        <v>0</v>
      </c>
    </row>
    <row r="449" spans="1:256" x14ac:dyDescent="0.15">
      <c r="A449" s="24" t="s">
        <v>172</v>
      </c>
      <c r="B449" s="2" t="s">
        <v>14</v>
      </c>
      <c r="C449" s="4">
        <f t="shared" ref="C449" si="926">C437/$C117</f>
        <v>0</v>
      </c>
      <c r="D449" s="4">
        <f t="shared" ref="D449:BO449" ca="1" si="927">D437/$C117</f>
        <v>0</v>
      </c>
      <c r="E449" s="4">
        <f t="shared" ca="1" si="927"/>
        <v>0</v>
      </c>
      <c r="F449" s="4">
        <f t="shared" ca="1" si="927"/>
        <v>0</v>
      </c>
      <c r="G449" s="4">
        <f t="shared" ca="1" si="927"/>
        <v>0</v>
      </c>
      <c r="H449" s="4">
        <f t="shared" ca="1" si="927"/>
        <v>0</v>
      </c>
      <c r="I449" s="4">
        <f t="shared" ca="1" si="927"/>
        <v>0</v>
      </c>
      <c r="J449" s="4">
        <f t="shared" ca="1" si="927"/>
        <v>0</v>
      </c>
      <c r="K449" s="4">
        <f t="shared" ca="1" si="927"/>
        <v>0</v>
      </c>
      <c r="L449" s="4">
        <f t="shared" ca="1" si="927"/>
        <v>0</v>
      </c>
      <c r="M449" s="4">
        <f t="shared" ca="1" si="927"/>
        <v>0</v>
      </c>
      <c r="N449" s="4">
        <f t="shared" ca="1" si="927"/>
        <v>0</v>
      </c>
      <c r="O449" s="4">
        <f t="shared" ca="1" si="927"/>
        <v>0</v>
      </c>
      <c r="P449" s="4">
        <f t="shared" ca="1" si="927"/>
        <v>0</v>
      </c>
      <c r="Q449" s="4">
        <f t="shared" ca="1" si="927"/>
        <v>0</v>
      </c>
      <c r="R449" s="4">
        <f t="shared" ca="1" si="927"/>
        <v>0</v>
      </c>
      <c r="S449" s="4">
        <f t="shared" ca="1" si="927"/>
        <v>0</v>
      </c>
      <c r="T449" s="4">
        <f t="shared" ca="1" si="927"/>
        <v>0</v>
      </c>
      <c r="U449" s="4">
        <f t="shared" ca="1" si="927"/>
        <v>0</v>
      </c>
      <c r="V449" s="4">
        <f t="shared" ca="1" si="927"/>
        <v>0</v>
      </c>
      <c r="W449" s="4">
        <f t="shared" ca="1" si="927"/>
        <v>0</v>
      </c>
      <c r="X449" s="4">
        <f t="shared" ca="1" si="927"/>
        <v>0</v>
      </c>
      <c r="Y449" s="4">
        <f t="shared" ca="1" si="927"/>
        <v>0</v>
      </c>
      <c r="Z449" s="4">
        <f t="shared" ca="1" si="927"/>
        <v>0</v>
      </c>
      <c r="AA449" s="4">
        <f t="shared" ca="1" si="927"/>
        <v>0</v>
      </c>
      <c r="AB449" s="4">
        <f t="shared" ca="1" si="927"/>
        <v>0</v>
      </c>
      <c r="AC449" s="4">
        <f t="shared" ca="1" si="927"/>
        <v>0</v>
      </c>
      <c r="AD449" s="4">
        <f t="shared" ca="1" si="927"/>
        <v>0</v>
      </c>
      <c r="AE449" s="4">
        <f t="shared" ca="1" si="927"/>
        <v>0</v>
      </c>
      <c r="AF449" s="4">
        <f t="shared" ca="1" si="927"/>
        <v>0</v>
      </c>
      <c r="AG449" s="4">
        <f t="shared" ca="1" si="927"/>
        <v>0</v>
      </c>
      <c r="AH449" s="4">
        <f t="shared" ca="1" si="927"/>
        <v>0</v>
      </c>
      <c r="AI449" s="4">
        <f t="shared" ca="1" si="927"/>
        <v>0</v>
      </c>
      <c r="AJ449" s="4">
        <f t="shared" ca="1" si="927"/>
        <v>0</v>
      </c>
      <c r="AK449" s="4">
        <f t="shared" ca="1" si="927"/>
        <v>0</v>
      </c>
      <c r="AL449" s="4">
        <f t="shared" ca="1" si="927"/>
        <v>0</v>
      </c>
      <c r="AM449" s="4">
        <f t="shared" ca="1" si="927"/>
        <v>0</v>
      </c>
      <c r="AN449" s="4">
        <f t="shared" ca="1" si="927"/>
        <v>0</v>
      </c>
      <c r="AO449" s="4">
        <f t="shared" ca="1" si="927"/>
        <v>0</v>
      </c>
      <c r="AP449" s="4">
        <f t="shared" ca="1" si="927"/>
        <v>0</v>
      </c>
      <c r="AQ449" s="4">
        <f t="shared" ca="1" si="927"/>
        <v>0</v>
      </c>
      <c r="AR449" s="4">
        <f t="shared" ca="1" si="927"/>
        <v>0</v>
      </c>
      <c r="AS449" s="4">
        <f t="shared" ca="1" si="927"/>
        <v>0</v>
      </c>
      <c r="AT449" s="4">
        <f t="shared" ca="1" si="927"/>
        <v>0</v>
      </c>
      <c r="AU449" s="4">
        <f t="shared" ca="1" si="927"/>
        <v>0</v>
      </c>
      <c r="AV449" s="4">
        <f t="shared" ca="1" si="927"/>
        <v>0</v>
      </c>
      <c r="AW449" s="4">
        <f t="shared" ca="1" si="927"/>
        <v>0</v>
      </c>
      <c r="AX449" s="4">
        <f t="shared" ca="1" si="927"/>
        <v>0</v>
      </c>
      <c r="AY449" s="4">
        <f t="shared" ca="1" si="927"/>
        <v>0</v>
      </c>
      <c r="AZ449" s="4">
        <f t="shared" ca="1" si="927"/>
        <v>0</v>
      </c>
      <c r="BA449" s="4">
        <f t="shared" ca="1" si="927"/>
        <v>0</v>
      </c>
      <c r="BB449" s="4">
        <f t="shared" ca="1" si="927"/>
        <v>0</v>
      </c>
      <c r="BC449" s="4">
        <f t="shared" ca="1" si="927"/>
        <v>0</v>
      </c>
      <c r="BD449" s="4">
        <f t="shared" ca="1" si="927"/>
        <v>0</v>
      </c>
      <c r="BE449" s="4">
        <f t="shared" ca="1" si="927"/>
        <v>0</v>
      </c>
      <c r="BF449" s="4">
        <f t="shared" ca="1" si="927"/>
        <v>0</v>
      </c>
      <c r="BG449" s="4">
        <f t="shared" ca="1" si="927"/>
        <v>0</v>
      </c>
      <c r="BH449" s="4">
        <f t="shared" ca="1" si="927"/>
        <v>0</v>
      </c>
      <c r="BI449" s="4">
        <f t="shared" ca="1" si="927"/>
        <v>0</v>
      </c>
      <c r="BJ449" s="4">
        <f t="shared" ca="1" si="927"/>
        <v>0</v>
      </c>
      <c r="BK449" s="4">
        <f t="shared" ca="1" si="927"/>
        <v>0</v>
      </c>
      <c r="BL449" s="4">
        <f t="shared" ca="1" si="927"/>
        <v>0</v>
      </c>
      <c r="BM449" s="4">
        <f t="shared" ca="1" si="927"/>
        <v>0</v>
      </c>
      <c r="BN449" s="4">
        <f t="shared" ca="1" si="927"/>
        <v>0</v>
      </c>
      <c r="BO449" s="4">
        <f t="shared" ca="1" si="927"/>
        <v>0</v>
      </c>
      <c r="BP449" s="4">
        <f t="shared" ref="BP449:EA449" ca="1" si="928">BP437/$C117</f>
        <v>0</v>
      </c>
      <c r="BQ449" s="4">
        <f t="shared" ca="1" si="928"/>
        <v>0</v>
      </c>
      <c r="BR449" s="4">
        <f t="shared" ca="1" si="928"/>
        <v>0</v>
      </c>
      <c r="BS449" s="4">
        <f t="shared" ca="1" si="928"/>
        <v>0</v>
      </c>
      <c r="BT449" s="4">
        <f t="shared" ca="1" si="928"/>
        <v>0</v>
      </c>
      <c r="BU449" s="4">
        <f t="shared" ca="1" si="928"/>
        <v>0</v>
      </c>
      <c r="BV449" s="4">
        <f t="shared" ca="1" si="928"/>
        <v>0</v>
      </c>
      <c r="BW449" s="4">
        <f t="shared" ca="1" si="928"/>
        <v>0</v>
      </c>
      <c r="BX449" s="4">
        <f t="shared" ca="1" si="928"/>
        <v>0</v>
      </c>
      <c r="BY449" s="4">
        <f t="shared" ca="1" si="928"/>
        <v>0</v>
      </c>
      <c r="BZ449" s="4">
        <f t="shared" ca="1" si="928"/>
        <v>0</v>
      </c>
      <c r="CA449" s="4">
        <f t="shared" ca="1" si="928"/>
        <v>0</v>
      </c>
      <c r="CB449" s="4">
        <f t="shared" ca="1" si="928"/>
        <v>0</v>
      </c>
      <c r="CC449" s="4">
        <f t="shared" ca="1" si="928"/>
        <v>0</v>
      </c>
      <c r="CD449" s="4">
        <f t="shared" ca="1" si="928"/>
        <v>0</v>
      </c>
      <c r="CE449" s="4">
        <f t="shared" ca="1" si="928"/>
        <v>0</v>
      </c>
      <c r="CF449" s="4">
        <f t="shared" ca="1" si="928"/>
        <v>0</v>
      </c>
      <c r="CG449" s="4">
        <f t="shared" ca="1" si="928"/>
        <v>0</v>
      </c>
      <c r="CH449" s="4">
        <f t="shared" ca="1" si="928"/>
        <v>0</v>
      </c>
      <c r="CI449" s="4">
        <f t="shared" ca="1" si="928"/>
        <v>0</v>
      </c>
      <c r="CJ449" s="4">
        <f t="shared" ca="1" si="928"/>
        <v>0</v>
      </c>
      <c r="CK449" s="4">
        <f t="shared" ca="1" si="928"/>
        <v>0</v>
      </c>
      <c r="CL449" s="4">
        <f t="shared" ca="1" si="928"/>
        <v>0</v>
      </c>
      <c r="CM449" s="4">
        <f t="shared" ca="1" si="928"/>
        <v>0</v>
      </c>
      <c r="CN449" s="4">
        <f t="shared" ca="1" si="928"/>
        <v>0</v>
      </c>
      <c r="CO449" s="4">
        <f t="shared" ca="1" si="928"/>
        <v>0</v>
      </c>
      <c r="CP449" s="4">
        <f t="shared" ca="1" si="928"/>
        <v>0</v>
      </c>
      <c r="CQ449" s="4">
        <f t="shared" ca="1" si="928"/>
        <v>0</v>
      </c>
      <c r="CR449" s="4">
        <f t="shared" ca="1" si="928"/>
        <v>0</v>
      </c>
      <c r="CS449" s="4">
        <f t="shared" ca="1" si="928"/>
        <v>0</v>
      </c>
      <c r="CT449" s="4">
        <f t="shared" ca="1" si="928"/>
        <v>0</v>
      </c>
      <c r="CU449" s="4">
        <f t="shared" ca="1" si="928"/>
        <v>0</v>
      </c>
      <c r="CV449" s="4">
        <f t="shared" ca="1" si="928"/>
        <v>0</v>
      </c>
      <c r="CW449" s="4">
        <f t="shared" ca="1" si="928"/>
        <v>0</v>
      </c>
      <c r="CX449" s="4">
        <f t="shared" ca="1" si="928"/>
        <v>0</v>
      </c>
      <c r="CY449" s="4">
        <f t="shared" ca="1" si="928"/>
        <v>0</v>
      </c>
      <c r="CZ449" s="4">
        <f t="shared" ca="1" si="928"/>
        <v>0</v>
      </c>
      <c r="DA449" s="4">
        <f t="shared" ca="1" si="928"/>
        <v>0</v>
      </c>
      <c r="DB449" s="4">
        <f t="shared" ca="1" si="928"/>
        <v>0</v>
      </c>
      <c r="DC449" s="4">
        <f t="shared" ca="1" si="928"/>
        <v>0</v>
      </c>
      <c r="DD449" s="4">
        <f t="shared" ca="1" si="928"/>
        <v>0</v>
      </c>
      <c r="DE449" s="4">
        <f t="shared" ca="1" si="928"/>
        <v>0</v>
      </c>
      <c r="DF449" s="4">
        <f t="shared" ca="1" si="928"/>
        <v>0</v>
      </c>
      <c r="DG449" s="4">
        <f t="shared" ca="1" si="928"/>
        <v>0</v>
      </c>
      <c r="DH449" s="4">
        <f t="shared" ca="1" si="928"/>
        <v>0</v>
      </c>
      <c r="DI449" s="4">
        <f t="shared" ca="1" si="928"/>
        <v>0</v>
      </c>
      <c r="DJ449" s="4">
        <f t="shared" ca="1" si="928"/>
        <v>0</v>
      </c>
      <c r="DK449" s="4">
        <f t="shared" ca="1" si="928"/>
        <v>0</v>
      </c>
      <c r="DL449" s="4">
        <f t="shared" ca="1" si="928"/>
        <v>0</v>
      </c>
      <c r="DM449" s="4">
        <f t="shared" ca="1" si="928"/>
        <v>0</v>
      </c>
      <c r="DN449" s="4">
        <f t="shared" ca="1" si="928"/>
        <v>0</v>
      </c>
      <c r="DO449" s="4">
        <f t="shared" ca="1" si="928"/>
        <v>0</v>
      </c>
      <c r="DP449" s="4">
        <f t="shared" ca="1" si="928"/>
        <v>0</v>
      </c>
      <c r="DQ449" s="4">
        <f t="shared" ca="1" si="928"/>
        <v>0</v>
      </c>
      <c r="DR449" s="4">
        <f t="shared" ca="1" si="928"/>
        <v>0</v>
      </c>
      <c r="DS449" s="4">
        <f t="shared" ca="1" si="928"/>
        <v>0</v>
      </c>
      <c r="DT449" s="4">
        <f t="shared" ca="1" si="928"/>
        <v>0</v>
      </c>
      <c r="DU449" s="4">
        <f t="shared" ca="1" si="928"/>
        <v>0</v>
      </c>
      <c r="DV449" s="4">
        <f t="shared" ca="1" si="928"/>
        <v>0</v>
      </c>
      <c r="DW449" s="4">
        <f t="shared" ca="1" si="928"/>
        <v>0</v>
      </c>
      <c r="DX449" s="4">
        <f t="shared" ca="1" si="928"/>
        <v>0</v>
      </c>
      <c r="DY449" s="4">
        <f t="shared" ca="1" si="928"/>
        <v>0</v>
      </c>
      <c r="DZ449" s="4">
        <f t="shared" ca="1" si="928"/>
        <v>0</v>
      </c>
      <c r="EA449" s="4">
        <f t="shared" ca="1" si="928"/>
        <v>0</v>
      </c>
      <c r="EB449" s="4">
        <f t="shared" ref="EB449:GM449" ca="1" si="929">EB437/$C117</f>
        <v>0</v>
      </c>
      <c r="EC449" s="4">
        <f t="shared" ca="1" si="929"/>
        <v>0</v>
      </c>
      <c r="ED449" s="4">
        <f t="shared" ca="1" si="929"/>
        <v>0</v>
      </c>
      <c r="EE449" s="4">
        <f t="shared" ca="1" si="929"/>
        <v>0</v>
      </c>
      <c r="EF449" s="4">
        <f t="shared" ca="1" si="929"/>
        <v>0</v>
      </c>
      <c r="EG449" s="4">
        <f t="shared" ca="1" si="929"/>
        <v>0</v>
      </c>
      <c r="EH449" s="4">
        <f t="shared" ca="1" si="929"/>
        <v>0</v>
      </c>
      <c r="EI449" s="4">
        <f t="shared" ca="1" si="929"/>
        <v>0</v>
      </c>
      <c r="EJ449" s="4">
        <f t="shared" ca="1" si="929"/>
        <v>0</v>
      </c>
      <c r="EK449" s="4">
        <f t="shared" ca="1" si="929"/>
        <v>0</v>
      </c>
      <c r="EL449" s="4">
        <f t="shared" ca="1" si="929"/>
        <v>0</v>
      </c>
      <c r="EM449" s="4">
        <f t="shared" ca="1" si="929"/>
        <v>0</v>
      </c>
      <c r="EN449" s="4">
        <f t="shared" ca="1" si="929"/>
        <v>0</v>
      </c>
      <c r="EO449" s="4">
        <f t="shared" ca="1" si="929"/>
        <v>0</v>
      </c>
      <c r="EP449" s="4">
        <f t="shared" ca="1" si="929"/>
        <v>0</v>
      </c>
      <c r="EQ449" s="4">
        <f t="shared" ca="1" si="929"/>
        <v>0</v>
      </c>
      <c r="ER449" s="4">
        <f t="shared" ca="1" si="929"/>
        <v>0</v>
      </c>
      <c r="ES449" s="4">
        <f t="shared" ca="1" si="929"/>
        <v>0</v>
      </c>
      <c r="ET449" s="4">
        <f t="shared" ca="1" si="929"/>
        <v>0</v>
      </c>
      <c r="EU449" s="4">
        <f t="shared" ca="1" si="929"/>
        <v>0</v>
      </c>
      <c r="EV449" s="4">
        <f t="shared" ca="1" si="929"/>
        <v>0</v>
      </c>
      <c r="EW449" s="4">
        <f t="shared" ca="1" si="929"/>
        <v>0</v>
      </c>
      <c r="EX449" s="4">
        <f t="shared" ca="1" si="929"/>
        <v>0</v>
      </c>
      <c r="EY449" s="4">
        <f t="shared" ca="1" si="929"/>
        <v>0</v>
      </c>
      <c r="EZ449" s="4">
        <f t="shared" ca="1" si="929"/>
        <v>0</v>
      </c>
      <c r="FA449" s="4">
        <f t="shared" ca="1" si="929"/>
        <v>0</v>
      </c>
      <c r="FB449" s="4">
        <f t="shared" ca="1" si="929"/>
        <v>0</v>
      </c>
      <c r="FC449" s="4">
        <f t="shared" ca="1" si="929"/>
        <v>0</v>
      </c>
      <c r="FD449" s="4">
        <f t="shared" ca="1" si="929"/>
        <v>0</v>
      </c>
      <c r="FE449" s="4">
        <f t="shared" ca="1" si="929"/>
        <v>0</v>
      </c>
      <c r="FF449" s="4">
        <f t="shared" ca="1" si="929"/>
        <v>0</v>
      </c>
      <c r="FG449" s="4">
        <f t="shared" ca="1" si="929"/>
        <v>0</v>
      </c>
      <c r="FH449" s="4">
        <f t="shared" ca="1" si="929"/>
        <v>0</v>
      </c>
      <c r="FI449" s="4">
        <f t="shared" ca="1" si="929"/>
        <v>0</v>
      </c>
      <c r="FJ449" s="4">
        <f t="shared" ca="1" si="929"/>
        <v>0</v>
      </c>
      <c r="FK449" s="4">
        <f t="shared" ca="1" si="929"/>
        <v>0</v>
      </c>
      <c r="FL449" s="4">
        <f t="shared" ca="1" si="929"/>
        <v>0</v>
      </c>
      <c r="FM449" s="4">
        <f t="shared" ca="1" si="929"/>
        <v>0</v>
      </c>
      <c r="FN449" s="4">
        <f t="shared" ca="1" si="929"/>
        <v>0</v>
      </c>
      <c r="FO449" s="4">
        <f t="shared" ca="1" si="929"/>
        <v>0</v>
      </c>
      <c r="FP449" s="4">
        <f t="shared" ca="1" si="929"/>
        <v>0</v>
      </c>
      <c r="FQ449" s="4">
        <f t="shared" ca="1" si="929"/>
        <v>0</v>
      </c>
      <c r="FR449" s="4">
        <f t="shared" ca="1" si="929"/>
        <v>0</v>
      </c>
      <c r="FS449" s="4">
        <f t="shared" ca="1" si="929"/>
        <v>0</v>
      </c>
      <c r="FT449" s="4">
        <f t="shared" ca="1" si="929"/>
        <v>0</v>
      </c>
      <c r="FU449" s="4">
        <f t="shared" ca="1" si="929"/>
        <v>0</v>
      </c>
      <c r="FV449" s="4">
        <f t="shared" ca="1" si="929"/>
        <v>0</v>
      </c>
      <c r="FW449" s="4">
        <f t="shared" ca="1" si="929"/>
        <v>0</v>
      </c>
      <c r="FX449" s="4">
        <f t="shared" ca="1" si="929"/>
        <v>0</v>
      </c>
      <c r="FY449" s="4">
        <f t="shared" ca="1" si="929"/>
        <v>0</v>
      </c>
      <c r="FZ449" s="4">
        <f t="shared" ca="1" si="929"/>
        <v>0</v>
      </c>
      <c r="GA449" s="4">
        <f t="shared" ca="1" si="929"/>
        <v>0</v>
      </c>
      <c r="GB449" s="4">
        <f t="shared" ca="1" si="929"/>
        <v>0</v>
      </c>
      <c r="GC449" s="4">
        <f t="shared" ca="1" si="929"/>
        <v>0</v>
      </c>
      <c r="GD449" s="4">
        <f t="shared" ca="1" si="929"/>
        <v>0</v>
      </c>
      <c r="GE449" s="4">
        <f t="shared" ca="1" si="929"/>
        <v>0</v>
      </c>
      <c r="GF449" s="4">
        <f t="shared" ca="1" si="929"/>
        <v>0</v>
      </c>
      <c r="GG449" s="4">
        <f t="shared" ca="1" si="929"/>
        <v>0</v>
      </c>
      <c r="GH449" s="4">
        <f t="shared" ca="1" si="929"/>
        <v>0</v>
      </c>
      <c r="GI449" s="4">
        <f t="shared" ca="1" si="929"/>
        <v>0</v>
      </c>
      <c r="GJ449" s="4">
        <f t="shared" ca="1" si="929"/>
        <v>0</v>
      </c>
      <c r="GK449" s="4">
        <f t="shared" ca="1" si="929"/>
        <v>0</v>
      </c>
      <c r="GL449" s="4">
        <f t="shared" ca="1" si="929"/>
        <v>0</v>
      </c>
      <c r="GM449" s="4">
        <f t="shared" ca="1" si="929"/>
        <v>0</v>
      </c>
      <c r="GN449" s="4">
        <f t="shared" ref="GN449:IV449" ca="1" si="930">GN437/$C117</f>
        <v>0</v>
      </c>
      <c r="GO449" s="4">
        <f t="shared" ca="1" si="930"/>
        <v>0</v>
      </c>
      <c r="GP449" s="4">
        <f t="shared" ca="1" si="930"/>
        <v>0</v>
      </c>
      <c r="GQ449" s="4">
        <f t="shared" ca="1" si="930"/>
        <v>0</v>
      </c>
      <c r="GR449" s="4">
        <f t="shared" ca="1" si="930"/>
        <v>0</v>
      </c>
      <c r="GS449" s="4">
        <f t="shared" ca="1" si="930"/>
        <v>0</v>
      </c>
      <c r="GT449" s="4">
        <f t="shared" ca="1" si="930"/>
        <v>0</v>
      </c>
      <c r="GU449" s="4">
        <f t="shared" ca="1" si="930"/>
        <v>0</v>
      </c>
      <c r="GV449" s="4">
        <f t="shared" ca="1" si="930"/>
        <v>0</v>
      </c>
      <c r="GW449" s="4">
        <f t="shared" ca="1" si="930"/>
        <v>0</v>
      </c>
      <c r="GX449" s="4">
        <f t="shared" ca="1" si="930"/>
        <v>0</v>
      </c>
      <c r="GY449" s="4">
        <f t="shared" ca="1" si="930"/>
        <v>0</v>
      </c>
      <c r="GZ449" s="4">
        <f t="shared" ca="1" si="930"/>
        <v>0</v>
      </c>
      <c r="HA449" s="4">
        <f t="shared" ca="1" si="930"/>
        <v>0</v>
      </c>
      <c r="HB449" s="4">
        <f t="shared" ca="1" si="930"/>
        <v>0</v>
      </c>
      <c r="HC449" s="4">
        <f t="shared" ca="1" si="930"/>
        <v>0</v>
      </c>
      <c r="HD449" s="4">
        <f t="shared" ca="1" si="930"/>
        <v>0</v>
      </c>
      <c r="HE449" s="4">
        <f t="shared" ca="1" si="930"/>
        <v>0</v>
      </c>
      <c r="HF449" s="4">
        <f t="shared" ca="1" si="930"/>
        <v>0</v>
      </c>
      <c r="HG449" s="4">
        <f t="shared" ca="1" si="930"/>
        <v>0</v>
      </c>
      <c r="HH449" s="4">
        <f t="shared" ca="1" si="930"/>
        <v>0</v>
      </c>
      <c r="HI449" s="4">
        <f t="shared" ca="1" si="930"/>
        <v>0</v>
      </c>
      <c r="HJ449" s="4">
        <f t="shared" ca="1" si="930"/>
        <v>0</v>
      </c>
      <c r="HK449" s="4">
        <f t="shared" ca="1" si="930"/>
        <v>0</v>
      </c>
      <c r="HL449" s="4">
        <f t="shared" ca="1" si="930"/>
        <v>0</v>
      </c>
      <c r="HM449" s="4">
        <f t="shared" ca="1" si="930"/>
        <v>0</v>
      </c>
      <c r="HN449" s="4">
        <f t="shared" ca="1" si="930"/>
        <v>0</v>
      </c>
      <c r="HO449" s="4">
        <f t="shared" ca="1" si="930"/>
        <v>0</v>
      </c>
      <c r="HP449" s="4">
        <f t="shared" ca="1" si="930"/>
        <v>0</v>
      </c>
      <c r="HQ449" s="4">
        <f t="shared" ca="1" si="930"/>
        <v>0</v>
      </c>
      <c r="HR449" s="4">
        <f t="shared" ca="1" si="930"/>
        <v>0</v>
      </c>
      <c r="HS449" s="4">
        <f t="shared" ca="1" si="930"/>
        <v>0</v>
      </c>
      <c r="HT449" s="4">
        <f t="shared" ca="1" si="930"/>
        <v>0</v>
      </c>
      <c r="HU449" s="4">
        <f t="shared" ca="1" si="930"/>
        <v>0</v>
      </c>
      <c r="HV449" s="4">
        <f t="shared" ca="1" si="930"/>
        <v>0</v>
      </c>
      <c r="HW449" s="4">
        <f t="shared" ca="1" si="930"/>
        <v>0</v>
      </c>
      <c r="HX449" s="4">
        <f t="shared" ca="1" si="930"/>
        <v>0</v>
      </c>
      <c r="HY449" s="4">
        <f t="shared" ca="1" si="930"/>
        <v>0</v>
      </c>
      <c r="HZ449" s="4">
        <f t="shared" ca="1" si="930"/>
        <v>0</v>
      </c>
      <c r="IA449" s="4">
        <f t="shared" ca="1" si="930"/>
        <v>0</v>
      </c>
      <c r="IB449" s="4">
        <f t="shared" ca="1" si="930"/>
        <v>0</v>
      </c>
      <c r="IC449" s="4">
        <f t="shared" ca="1" si="930"/>
        <v>0</v>
      </c>
      <c r="ID449" s="4">
        <f t="shared" ca="1" si="930"/>
        <v>0</v>
      </c>
      <c r="IE449" s="4">
        <f t="shared" ca="1" si="930"/>
        <v>0</v>
      </c>
      <c r="IF449" s="4">
        <f t="shared" ca="1" si="930"/>
        <v>0</v>
      </c>
      <c r="IG449" s="4">
        <f t="shared" ca="1" si="930"/>
        <v>0</v>
      </c>
      <c r="IH449" s="4">
        <f t="shared" ca="1" si="930"/>
        <v>0</v>
      </c>
      <c r="II449" s="4">
        <f t="shared" ca="1" si="930"/>
        <v>0</v>
      </c>
      <c r="IJ449" s="4">
        <f t="shared" ca="1" si="930"/>
        <v>0</v>
      </c>
      <c r="IK449" s="4">
        <f t="shared" ca="1" si="930"/>
        <v>0</v>
      </c>
      <c r="IL449" s="4">
        <f t="shared" ca="1" si="930"/>
        <v>0</v>
      </c>
      <c r="IM449" s="4">
        <f t="shared" ca="1" si="930"/>
        <v>0</v>
      </c>
      <c r="IN449" s="4">
        <f t="shared" ca="1" si="930"/>
        <v>0</v>
      </c>
      <c r="IO449" s="4">
        <f t="shared" ca="1" si="930"/>
        <v>0</v>
      </c>
      <c r="IP449" s="4">
        <f t="shared" ca="1" si="930"/>
        <v>0</v>
      </c>
      <c r="IQ449" s="4">
        <f t="shared" ca="1" si="930"/>
        <v>0</v>
      </c>
      <c r="IR449" s="4">
        <f t="shared" ca="1" si="930"/>
        <v>0</v>
      </c>
      <c r="IS449" s="4">
        <f t="shared" ca="1" si="930"/>
        <v>0</v>
      </c>
      <c r="IT449" s="4">
        <f t="shared" ca="1" si="930"/>
        <v>0</v>
      </c>
      <c r="IU449" s="4">
        <f t="shared" ca="1" si="930"/>
        <v>0</v>
      </c>
      <c r="IV449" s="4">
        <f t="shared" ca="1" si="930"/>
        <v>0</v>
      </c>
    </row>
    <row r="450" spans="1:256" x14ac:dyDescent="0.15">
      <c r="A450" s="24" t="s">
        <v>72</v>
      </c>
      <c r="B450" s="2" t="s">
        <v>14</v>
      </c>
      <c r="C450" s="4">
        <v>0</v>
      </c>
      <c r="D450" s="4">
        <f t="shared" ref="D450:BO450" ca="1" si="931">D415-SUM(D440:D449)</f>
        <v>1.7441426187817488</v>
      </c>
      <c r="E450" s="4">
        <f t="shared" ca="1" si="931"/>
        <v>1.7635677755516495</v>
      </c>
      <c r="F450" s="4">
        <f t="shared" ca="1" si="931"/>
        <v>1.7830990427306568</v>
      </c>
      <c r="G450" s="4">
        <f t="shared" ca="1" si="931"/>
        <v>1.8027422284282695</v>
      </c>
      <c r="H450" s="4">
        <f t="shared" ca="1" si="931"/>
        <v>1.8225029278507712</v>
      </c>
      <c r="I450" s="4">
        <f t="shared" ca="1" si="931"/>
        <v>1.8423865370605861</v>
      </c>
      <c r="J450" s="4">
        <f t="shared" ca="1" si="931"/>
        <v>1.8623982659359335</v>
      </c>
      <c r="K450" s="4">
        <f t="shared" ca="1" si="931"/>
        <v>1.8825431503786871</v>
      </c>
      <c r="L450" s="4">
        <f t="shared" ca="1" si="931"/>
        <v>1.9028260638154166</v>
      </c>
      <c r="M450" s="4">
        <f t="shared" ca="1" si="931"/>
        <v>1.9231873046217385</v>
      </c>
      <c r="N450" s="4">
        <f t="shared" ca="1" si="931"/>
        <v>1.9434800744732683</v>
      </c>
      <c r="O450" s="4">
        <f t="shared" ca="1" si="931"/>
        <v>1.9639255848392572</v>
      </c>
      <c r="P450" s="4">
        <f t="shared" ca="1" si="931"/>
        <v>1.9845281988159074</v>
      </c>
      <c r="Q450" s="4">
        <f t="shared" ca="1" si="931"/>
        <v>2.0052921637014829</v>
      </c>
      <c r="R450" s="4">
        <f t="shared" ca="1" si="931"/>
        <v>2.0262216190277265</v>
      </c>
      <c r="S450" s="4">
        <f t="shared" ca="1" si="931"/>
        <v>2.0473206041335277</v>
      </c>
      <c r="T450" s="4">
        <f t="shared" ca="1" si="931"/>
        <v>2.0685930653082361</v>
      </c>
      <c r="U450" s="4">
        <f t="shared" ca="1" si="931"/>
        <v>2.0900428625303356</v>
      </c>
      <c r="V450" s="4">
        <f t="shared" ca="1" si="931"/>
        <v>2.1116737758256856</v>
      </c>
      <c r="W450" s="4">
        <f t="shared" ca="1" si="931"/>
        <v>2.1334895112834142</v>
      </c>
      <c r="X450" s="4">
        <f t="shared" ca="1" si="931"/>
        <v>2.1554937067183002</v>
      </c>
      <c r="Y450" s="4">
        <f t="shared" ca="1" si="931"/>
        <v>2.177689936926861</v>
      </c>
      <c r="Z450" s="4">
        <f t="shared" ca="1" si="931"/>
        <v>2.2000817188657478</v>
      </c>
      <c r="AA450" s="4">
        <f t="shared" ca="1" si="931"/>
        <v>2.2226725163731311</v>
      </c>
      <c r="AB450" s="4">
        <f t="shared" ca="1" si="931"/>
        <v>2.2454657446767023</v>
      </c>
      <c r="AC450" s="4">
        <f t="shared" ca="1" si="931"/>
        <v>2.2684647746870712</v>
      </c>
      <c r="AD450" s="4">
        <f t="shared" ca="1" si="931"/>
        <v>2.2916729369537228</v>
      </c>
      <c r="AE450" s="4">
        <f t="shared" ca="1" si="931"/>
        <v>2.315093525490068</v>
      </c>
      <c r="AF450" s="4">
        <f t="shared" ca="1" si="931"/>
        <v>2.3387298014334714</v>
      </c>
      <c r="AG450" s="4">
        <f t="shared" ca="1" si="931"/>
        <v>2.3624103589761414</v>
      </c>
      <c r="AH450" s="4">
        <f t="shared" ca="1" si="931"/>
        <v>2.3862574543259165</v>
      </c>
      <c r="AI450" s="4">
        <f t="shared" ca="1" si="931"/>
        <v>2.4102982858653026</v>
      </c>
      <c r="AJ450" s="4">
        <f t="shared" ca="1" si="931"/>
        <v>2.4345176910508375</v>
      </c>
      <c r="AK450" s="4">
        <f t="shared" ca="1" si="931"/>
        <v>2.4591139312088228</v>
      </c>
      <c r="AL450" s="4">
        <f t="shared" ca="1" si="931"/>
        <v>2.484645105535725</v>
      </c>
      <c r="AM450" s="4">
        <f t="shared" ca="1" si="931"/>
        <v>2.5129107470032781</v>
      </c>
      <c r="AN450" s="4">
        <f t="shared" ca="1" si="931"/>
        <v>2.5460400505284344</v>
      </c>
      <c r="AO450" s="4">
        <f t="shared" ca="1" si="931"/>
        <v>2.6052710937811723</v>
      </c>
      <c r="AP450" s="4">
        <f t="shared" ca="1" si="931"/>
        <v>2.6301954573583708</v>
      </c>
      <c r="AQ450" s="4">
        <f t="shared" ca="1" si="931"/>
        <v>2.6387705252886118</v>
      </c>
      <c r="AR450" s="4">
        <f t="shared" ca="1" si="931"/>
        <v>2.6421253420138475</v>
      </c>
      <c r="AS450" s="4">
        <f t="shared" ca="1" si="931"/>
        <v>2.643720817032476</v>
      </c>
      <c r="AT450" s="4">
        <f t="shared" ca="1" si="931"/>
        <v>2.6446637558570276</v>
      </c>
      <c r="AU450" s="4">
        <f t="shared" ca="1" si="931"/>
        <v>2.6453256395062352</v>
      </c>
      <c r="AV450" s="4">
        <f t="shared" ca="1" si="931"/>
        <v>2.6458414014722806</v>
      </c>
      <c r="AW450" s="4">
        <f t="shared" ca="1" si="931"/>
        <v>2.6462661451696756</v>
      </c>
      <c r="AX450" s="4">
        <f t="shared" ca="1" si="931"/>
        <v>2.6466260028205988</v>
      </c>
      <c r="AY450" s="4">
        <f t="shared" ca="1" si="931"/>
        <v>2.6469354936285576</v>
      </c>
      <c r="AZ450" s="4">
        <f t="shared" ca="1" si="931"/>
        <v>2.6472038902036612</v>
      </c>
      <c r="BA450" s="4">
        <f t="shared" ca="1" si="931"/>
        <v>2.6474377768898596</v>
      </c>
      <c r="BB450" s="4">
        <f t="shared" ca="1" si="931"/>
        <v>2.6476421874583882</v>
      </c>
      <c r="BC450" s="4">
        <f t="shared" ca="1" si="931"/>
        <v>2.6478211639927141</v>
      </c>
      <c r="BD450" s="4">
        <f t="shared" ca="1" si="931"/>
        <v>2.6479780575555734</v>
      </c>
      <c r="BE450" s="4">
        <f t="shared" ca="1" si="931"/>
        <v>2.6481157038016563</v>
      </c>
      <c r="BF450" s="4">
        <f t="shared" ca="1" si="931"/>
        <v>2.6482365336865379</v>
      </c>
      <c r="BG450" s="4">
        <f t="shared" ca="1" si="931"/>
        <v>2.6483426484323842</v>
      </c>
      <c r="BH450" s="4">
        <f t="shared" ca="1" si="931"/>
        <v>2.6484358736841722</v>
      </c>
      <c r="BI450" s="4">
        <f t="shared" ca="1" si="931"/>
        <v>2.6485178008383103</v>
      </c>
      <c r="BJ450" s="4">
        <f t="shared" ca="1" si="931"/>
        <v>2.6485898199710451</v>
      </c>
      <c r="BK450" s="4">
        <f t="shared" ca="1" si="931"/>
        <v>2.6486531469169954</v>
      </c>
      <c r="BL450" s="4">
        <f t="shared" ca="1" si="931"/>
        <v>2.6487088460317953</v>
      </c>
      <c r="BM450" s="4">
        <f t="shared" ca="1" si="931"/>
        <v>2.648757849609618</v>
      </c>
      <c r="BN450" s="4">
        <f t="shared" ca="1" si="931"/>
        <v>2.6488009746059729</v>
      </c>
      <c r="BO450" s="4">
        <f t="shared" ca="1" si="931"/>
        <v>2.6488389371278598</v>
      </c>
      <c r="BP450" s="4">
        <f t="shared" ref="BP450:EA450" ca="1" si="932">BP415-SUM(BP440:BP449)</f>
        <v>2.6488723650379553</v>
      </c>
      <c r="BQ450" s="4">
        <f t="shared" ca="1" si="932"/>
        <v>2.6489018089450531</v>
      </c>
      <c r="BR450" s="4">
        <f t="shared" ca="1" si="932"/>
        <v>2.6489277518021499</v>
      </c>
      <c r="BS450" s="4">
        <f t="shared" ca="1" si="932"/>
        <v>2.648950617296824</v>
      </c>
      <c r="BT450" s="4">
        <f t="shared" ca="1" si="932"/>
        <v>2.6489707771905273</v>
      </c>
      <c r="BU450" s="4">
        <f t="shared" ca="1" si="932"/>
        <v>2.6489885577411956</v>
      </c>
      <c r="BV450" s="4">
        <f t="shared" ca="1" si="932"/>
        <v>2.6490042453253109</v>
      </c>
      <c r="BW450" s="4">
        <f t="shared" ca="1" si="932"/>
        <v>2.6490180913602575</v>
      </c>
      <c r="BX450" s="4">
        <f t="shared" ca="1" si="932"/>
        <v>2.6490303166147688</v>
      </c>
      <c r="BY450" s="4">
        <f t="shared" ca="1" si="932"/>
        <v>2.6490411149840649</v>
      </c>
      <c r="BZ450" s="4">
        <f t="shared" ca="1" si="932"/>
        <v>2.6490506567965584</v>
      </c>
      <c r="CA450" s="4">
        <f t="shared" ca="1" si="932"/>
        <v>2.6490590917105972</v>
      </c>
      <c r="CB450" s="4">
        <f t="shared" ca="1" si="932"/>
        <v>2.6490665512523495</v>
      </c>
      <c r="CC450" s="4">
        <f t="shared" ca="1" si="932"/>
        <v>2.6490731510395449</v>
      </c>
      <c r="CD450" s="4">
        <f t="shared" ca="1" si="932"/>
        <v>2.6490789927301721</v>
      </c>
      <c r="CE450" s="4">
        <f t="shared" ca="1" si="932"/>
        <v>2.6490841657303577</v>
      </c>
      <c r="CF450" s="4">
        <f t="shared" ca="1" si="932"/>
        <v>2.6490887486913675</v>
      </c>
      <c r="CG450" s="4">
        <f t="shared" ca="1" si="932"/>
        <v>2.6490928108219327</v>
      </c>
      <c r="CH450" s="4">
        <f t="shared" ca="1" si="932"/>
        <v>2.6490964130388317</v>
      </c>
      <c r="CI450" s="4">
        <f t="shared" ca="1" si="932"/>
        <v>2.6490996089758054</v>
      </c>
      <c r="CJ450" s="4">
        <f t="shared" ca="1" si="932"/>
        <v>2.6491024458683698</v>
      </c>
      <c r="CK450" s="4">
        <f t="shared" ca="1" si="932"/>
        <v>2.649104965329907</v>
      </c>
      <c r="CL450" s="4">
        <f t="shared" ca="1" si="932"/>
        <v>2.6491072040325037</v>
      </c>
      <c r="CM450" s="4">
        <f t="shared" ca="1" si="932"/>
        <v>2.649109194304315</v>
      </c>
      <c r="CN450" s="4">
        <f t="shared" ca="1" si="932"/>
        <v>2.6491109646537834</v>
      </c>
      <c r="CO450" s="4">
        <f t="shared" ca="1" si="932"/>
        <v>2.6491125402297468</v>
      </c>
      <c r="CP450" s="4">
        <f t="shared" ca="1" si="932"/>
        <v>2.6491139432253474</v>
      </c>
      <c r="CQ450" s="4">
        <f t="shared" ca="1" si="932"/>
        <v>2.6491151932326775</v>
      </c>
      <c r="CR450" s="4">
        <f t="shared" ca="1" si="932"/>
        <v>2.6491163075542246</v>
      </c>
      <c r="CS450" s="4">
        <f t="shared" ca="1" si="932"/>
        <v>2.6491173014764429</v>
      </c>
      <c r="CT450" s="4">
        <f t="shared" ca="1" si="932"/>
        <v>2.6491181885101001</v>
      </c>
      <c r="CU450" s="4">
        <f t="shared" ca="1" si="932"/>
        <v>2.649118980601485</v>
      </c>
      <c r="CV450" s="4">
        <f t="shared" ca="1" si="932"/>
        <v>2.6491196883180521</v>
      </c>
      <c r="CW450" s="4">
        <f t="shared" ca="1" si="932"/>
        <v>2.6491203210116296</v>
      </c>
      <c r="CX450" s="4">
        <f t="shared" ca="1" si="932"/>
        <v>2.6491208869619478</v>
      </c>
      <c r="CY450" s="4">
        <f t="shared" ca="1" si="932"/>
        <v>2.6491213935028846</v>
      </c>
      <c r="CZ450" s="4">
        <f t="shared" ca="1" si="932"/>
        <v>2.6491218471335416</v>
      </c>
      <c r="DA450" s="4">
        <f t="shared" ca="1" si="932"/>
        <v>2.6491222536160008</v>
      </c>
      <c r="DB450" s="4">
        <f t="shared" ca="1" si="932"/>
        <v>2.6491226180613845</v>
      </c>
      <c r="DC450" s="4">
        <f t="shared" ca="1" si="932"/>
        <v>2.6491229450056366</v>
      </c>
      <c r="DD450" s="4">
        <f t="shared" ca="1" si="932"/>
        <v>2.649123238476276</v>
      </c>
      <c r="DE450" s="4">
        <f t="shared" ca="1" si="932"/>
        <v>2.6491235020512165</v>
      </c>
      <c r="DF450" s="4">
        <f t="shared" ca="1" si="932"/>
        <v>2.6491237389106095</v>
      </c>
      <c r="DG450" s="4">
        <f t="shared" ca="1" si="932"/>
        <v>2.6491239518825589</v>
      </c>
      <c r="DH450" s="4">
        <f t="shared" ca="1" si="932"/>
        <v>2.6491241434834372</v>
      </c>
      <c r="DI450" s="4">
        <f t="shared" ca="1" si="932"/>
        <v>2.6491243159534603</v>
      </c>
      <c r="DJ450" s="4">
        <f t="shared" ca="1" si="932"/>
        <v>2.6491244712880913</v>
      </c>
      <c r="DK450" s="4">
        <f t="shared" ca="1" si="932"/>
        <v>2.6491246112657616</v>
      </c>
      <c r="DL450" s="4">
        <f t="shared" ca="1" si="932"/>
        <v>2.6491247374723668</v>
      </c>
      <c r="DM450" s="4">
        <f t="shared" ca="1" si="932"/>
        <v>2.6491248513229064</v>
      </c>
      <c r="DN450" s="4">
        <f t="shared" ca="1" si="932"/>
        <v>2.649124954080619</v>
      </c>
      <c r="DO450" s="4">
        <f t="shared" ca="1" si="932"/>
        <v>2.6491250468739027</v>
      </c>
      <c r="DP450" s="4">
        <f t="shared" ca="1" si="932"/>
        <v>2.6491251307112886</v>
      </c>
      <c r="DQ450" s="4">
        <f t="shared" ca="1" si="932"/>
        <v>2.6491252064946931</v>
      </c>
      <c r="DR450" s="4">
        <f t="shared" ca="1" si="932"/>
        <v>2.6491252750311562</v>
      </c>
      <c r="DS450" s="4">
        <f t="shared" ca="1" si="932"/>
        <v>2.6491253370432388</v>
      </c>
      <c r="DT450" s="4">
        <f t="shared" ca="1" si="932"/>
        <v>2.6491253931782417</v>
      </c>
      <c r="DU450" s="4">
        <f t="shared" ca="1" si="932"/>
        <v>2.6491254440163807</v>
      </c>
      <c r="DV450" s="4">
        <f t="shared" ca="1" si="932"/>
        <v>2.6491254900780383</v>
      </c>
      <c r="DW450" s="4">
        <f t="shared" ca="1" si="932"/>
        <v>2.6491255318302041</v>
      </c>
      <c r="DX450" s="4">
        <f t="shared" ca="1" si="932"/>
        <v>2.6491255696921927</v>
      </c>
      <c r="DY450" s="4">
        <f t="shared" ca="1" si="932"/>
        <v>2.6491256040407265</v>
      </c>
      <c r="DZ450" s="4">
        <f t="shared" ca="1" si="932"/>
        <v>2.6491256352144514</v>
      </c>
      <c r="EA450" s="4">
        <f t="shared" ca="1" si="932"/>
        <v>2.6491256635179612</v>
      </c>
      <c r="EB450" s="4">
        <f t="shared" ref="EB450:GM450" ca="1" si="933">EB415-SUM(EB440:EB449)</f>
        <v>2.649125689225369</v>
      </c>
      <c r="EC450" s="4">
        <f t="shared" ca="1" si="933"/>
        <v>2.6491257125834973</v>
      </c>
      <c r="ED450" s="4">
        <f t="shared" ca="1" si="933"/>
        <v>2.6491257338147149</v>
      </c>
      <c r="EE450" s="4">
        <f t="shared" ca="1" si="933"/>
        <v>2.6491257531194683</v>
      </c>
      <c r="EF450" s="4">
        <f t="shared" ca="1" si="933"/>
        <v>2.6491257706785385</v>
      </c>
      <c r="EG450" s="4">
        <f t="shared" ca="1" si="933"/>
        <v>2.6491257866550559</v>
      </c>
      <c r="EH450" s="4">
        <f t="shared" ca="1" si="933"/>
        <v>2.6491258011962997</v>
      </c>
      <c r="EI450" s="4">
        <f t="shared" ca="1" si="933"/>
        <v>2.6491258144353069</v>
      </c>
      <c r="EJ450" s="4">
        <f t="shared" ca="1" si="933"/>
        <v>2.6491258264923077</v>
      </c>
      <c r="EK450" s="4">
        <f t="shared" ca="1" si="933"/>
        <v>2.6491258374760123</v>
      </c>
      <c r="EL450" s="4">
        <f t="shared" ca="1" si="933"/>
        <v>2.6491258474847634</v>
      </c>
      <c r="EM450" s="4">
        <f t="shared" ca="1" si="933"/>
        <v>2.6491258566075646</v>
      </c>
      <c r="EN450" s="4">
        <f t="shared" ca="1" si="933"/>
        <v>2.6491258649250056</v>
      </c>
      <c r="EO450" s="4">
        <f t="shared" ca="1" si="933"/>
        <v>2.6491258725100906</v>
      </c>
      <c r="EP450" s="4">
        <f t="shared" ca="1" si="933"/>
        <v>2.6491258794289818</v>
      </c>
      <c r="EQ450" s="4">
        <f t="shared" ca="1" si="933"/>
        <v>2.6491258857416655</v>
      </c>
      <c r="ER450" s="4">
        <f t="shared" ca="1" si="933"/>
        <v>2.6491258915025515</v>
      </c>
      <c r="ES450" s="4">
        <f t="shared" ca="1" si="933"/>
        <v>2.6491258967610123</v>
      </c>
      <c r="ET450" s="4">
        <f t="shared" ca="1" si="933"/>
        <v>2.649125901561868</v>
      </c>
      <c r="EU450" s="4">
        <f t="shared" ca="1" si="933"/>
        <v>2.6491259059458194</v>
      </c>
      <c r="EV450" s="4">
        <f t="shared" ca="1" si="933"/>
        <v>2.6491259099498432</v>
      </c>
      <c r="EW450" s="4">
        <f t="shared" ca="1" si="933"/>
        <v>2.6491259136075431</v>
      </c>
      <c r="EX450" s="4">
        <f t="shared" ca="1" si="933"/>
        <v>2.6491259169494703</v>
      </c>
      <c r="EY450" s="4">
        <f t="shared" ca="1" si="933"/>
        <v>2.6491259200034079</v>
      </c>
      <c r="EZ450" s="4">
        <f t="shared" ca="1" si="933"/>
        <v>2.6491259227946329</v>
      </c>
      <c r="FA450" s="4">
        <f t="shared" ca="1" si="933"/>
        <v>2.6491259253461465</v>
      </c>
      <c r="FB450" s="4">
        <f t="shared" ca="1" si="933"/>
        <v>2.6491259276788894</v>
      </c>
      <c r="FC450" s="4">
        <f t="shared" ca="1" si="933"/>
        <v>2.6491259298119285</v>
      </c>
      <c r="FD450" s="4">
        <f t="shared" ca="1" si="933"/>
        <v>2.6491259317626326</v>
      </c>
      <c r="FE450" s="4">
        <f t="shared" ca="1" si="933"/>
        <v>2.6491259335468254</v>
      </c>
      <c r="FF450" s="4">
        <f t="shared" ca="1" si="933"/>
        <v>2.64912593517893</v>
      </c>
      <c r="FG450" s="4">
        <f t="shared" ca="1" si="933"/>
        <v>2.6491259366720938</v>
      </c>
      <c r="FH450" s="4">
        <f t="shared" ca="1" si="933"/>
        <v>2.649125938038305</v>
      </c>
      <c r="FI450" s="4">
        <f t="shared" ca="1" si="933"/>
        <v>2.6491259392884987</v>
      </c>
      <c r="FJ450" s="4">
        <f t="shared" ca="1" si="933"/>
        <v>2.6491259404326497</v>
      </c>
      <c r="FK450" s="4">
        <f t="shared" ca="1" si="933"/>
        <v>2.6491259414798614</v>
      </c>
      <c r="FL450" s="4">
        <f t="shared" ca="1" si="933"/>
        <v>2.6491259424384412</v>
      </c>
      <c r="FM450" s="4">
        <f t="shared" ca="1" si="933"/>
        <v>2.649125943315974</v>
      </c>
      <c r="FN450" s="4">
        <f t="shared" ca="1" si="933"/>
        <v>2.6491259441193851</v>
      </c>
      <c r="FO450" s="4">
        <f t="shared" ca="1" si="933"/>
        <v>2.649125944854998</v>
      </c>
      <c r="FP450" s="4">
        <f t="shared" ca="1" si="933"/>
        <v>2.6491259455285907</v>
      </c>
      <c r="FQ450" s="4">
        <f t="shared" ca="1" si="933"/>
        <v>2.6491259461454408</v>
      </c>
      <c r="FR450" s="4">
        <f t="shared" ca="1" si="933"/>
        <v>2.6491259467103707</v>
      </c>
      <c r="FS450" s="4">
        <f t="shared" ca="1" si="933"/>
        <v>2.6491259472277884</v>
      </c>
      <c r="FT450" s="4">
        <f t="shared" ca="1" si="933"/>
        <v>2.6491259477017222</v>
      </c>
      <c r="FU450" s="4">
        <f t="shared" ca="1" si="933"/>
        <v>2.6491259481358553</v>
      </c>
      <c r="FV450" s="4">
        <f t="shared" ca="1" si="933"/>
        <v>2.6491259485335554</v>
      </c>
      <c r="FW450" s="4">
        <f t="shared" ca="1" si="933"/>
        <v>2.6491259488979022</v>
      </c>
      <c r="FX450" s="4">
        <f t="shared" ca="1" si="933"/>
        <v>2.6491259492317116</v>
      </c>
      <c r="FY450" s="4">
        <f t="shared" ca="1" si="933"/>
        <v>2.6491259495375603</v>
      </c>
      <c r="FZ450" s="4">
        <f t="shared" ca="1" si="933"/>
        <v>2.649125949817805</v>
      </c>
      <c r="GA450" s="4">
        <f t="shared" ca="1" si="933"/>
        <v>2.6491259500746018</v>
      </c>
      <c r="GB450" s="4">
        <f t="shared" ca="1" si="933"/>
        <v>2.6491259503099247</v>
      </c>
      <c r="GC450" s="4">
        <f t="shared" ca="1" si="933"/>
        <v>2.6491259505255784</v>
      </c>
      <c r="GD450" s="4">
        <f t="shared" ca="1" si="933"/>
        <v>2.6491259507232159</v>
      </c>
      <c r="GE450" s="4">
        <f t="shared" ca="1" si="933"/>
        <v>2.6491259509043497</v>
      </c>
      <c r="GF450" s="4">
        <f t="shared" ca="1" si="933"/>
        <v>2.6491259510703649</v>
      </c>
      <c r="GG450" s="4">
        <f t="shared" ca="1" si="933"/>
        <v>2.6491259512225289</v>
      </c>
      <c r="GH450" s="4">
        <f t="shared" ca="1" si="933"/>
        <v>2.6491259513620027</v>
      </c>
      <c r="GI450" s="4">
        <f t="shared" ca="1" si="933"/>
        <v>2.6491259514898489</v>
      </c>
      <c r="GJ450" s="4">
        <f t="shared" ca="1" si="933"/>
        <v>2.6491259516070405</v>
      </c>
      <c r="GK450" s="4">
        <f t="shared" ca="1" si="933"/>
        <v>2.6491259517144692</v>
      </c>
      <c r="GL450" s="4">
        <f t="shared" ca="1" si="933"/>
        <v>2.6491259518129513</v>
      </c>
      <c r="GM450" s="4">
        <f t="shared" ca="1" si="933"/>
        <v>2.6491259519032342</v>
      </c>
      <c r="GN450" s="4">
        <f t="shared" ref="GN450:IV450" ca="1" si="934">GN415-SUM(GN440:GN449)</f>
        <v>2.6491259519860031</v>
      </c>
      <c r="GO450" s="4">
        <f t="shared" ca="1" si="934"/>
        <v>2.6491259520618851</v>
      </c>
      <c r="GP450" s="4">
        <f t="shared" ca="1" si="934"/>
        <v>2.6491259521314552</v>
      </c>
      <c r="GQ450" s="4">
        <f t="shared" ca="1" si="934"/>
        <v>2.6491259521952397</v>
      </c>
      <c r="GR450" s="4">
        <f t="shared" ca="1" si="934"/>
        <v>2.6491259522537214</v>
      </c>
      <c r="GS450" s="4">
        <f t="shared" ca="1" si="934"/>
        <v>2.649125952307342</v>
      </c>
      <c r="GT450" s="4">
        <f t="shared" ca="1" si="934"/>
        <v>2.6491259523565067</v>
      </c>
      <c r="GU450" s="4">
        <f t="shared" ca="1" si="934"/>
        <v>2.6491259524015867</v>
      </c>
      <c r="GV450" s="4">
        <f t="shared" ca="1" si="934"/>
        <v>2.649125952442922</v>
      </c>
      <c r="GW450" s="4">
        <f t="shared" ca="1" si="934"/>
        <v>2.6491259524808246</v>
      </c>
      <c r="GX450" s="4">
        <f t="shared" ca="1" si="934"/>
        <v>2.6491259525155799</v>
      </c>
      <c r="GY450" s="4">
        <f t="shared" ca="1" si="934"/>
        <v>2.6491259525474504</v>
      </c>
      <c r="GZ450" s="4">
        <f t="shared" ca="1" si="934"/>
        <v>2.649125952576675</v>
      </c>
      <c r="HA450" s="4">
        <f t="shared" ca="1" si="934"/>
        <v>2.6491259526034745</v>
      </c>
      <c r="HB450" s="4">
        <f t="shared" ca="1" si="934"/>
        <v>2.64912595262805</v>
      </c>
      <c r="HC450" s="4">
        <f t="shared" ca="1" si="934"/>
        <v>2.6491259526505866</v>
      </c>
      <c r="HD450" s="4">
        <f t="shared" ca="1" si="934"/>
        <v>2.6491259526712541</v>
      </c>
      <c r="HE450" s="4">
        <f t="shared" ca="1" si="934"/>
        <v>2.6491259526902069</v>
      </c>
      <c r="HF450" s="4">
        <f t="shared" ca="1" si="934"/>
        <v>2.6491259527075881</v>
      </c>
      <c r="HG450" s="4">
        <f t="shared" ca="1" si="934"/>
        <v>2.6491259527235282</v>
      </c>
      <c r="HH450" s="4">
        <f t="shared" ca="1" si="934"/>
        <v>2.6491259527381468</v>
      </c>
      <c r="HI450" s="4">
        <f t="shared" ca="1" si="934"/>
        <v>2.6491259527515529</v>
      </c>
      <c r="HJ450" s="4">
        <f t="shared" ca="1" si="934"/>
        <v>2.6491259527638484</v>
      </c>
      <c r="HK450" s="4">
        <f t="shared" ca="1" si="934"/>
        <v>2.6491259527751243</v>
      </c>
      <c r="HL450" s="4">
        <f t="shared" ca="1" si="934"/>
        <v>2.6491259527854658</v>
      </c>
      <c r="HM450" s="4">
        <f t="shared" ca="1" si="934"/>
        <v>2.6491259527949507</v>
      </c>
      <c r="HN450" s="4">
        <f t="shared" ca="1" si="934"/>
        <v>2.6491259528036495</v>
      </c>
      <c r="HO450" s="4">
        <f t="shared" ca="1" si="934"/>
        <v>2.6491259528116271</v>
      </c>
      <c r="HP450" s="4">
        <f t="shared" ca="1" si="934"/>
        <v>2.6491259528189444</v>
      </c>
      <c r="HQ450" s="4">
        <f t="shared" ca="1" si="934"/>
        <v>2.649125952825655</v>
      </c>
      <c r="HR450" s="4">
        <f t="shared" ca="1" si="934"/>
        <v>2.6491259528318101</v>
      </c>
      <c r="HS450" s="4">
        <f t="shared" ca="1" si="934"/>
        <v>2.6491259528374553</v>
      </c>
      <c r="HT450" s="4">
        <f t="shared" ca="1" si="934"/>
        <v>2.649125952842633</v>
      </c>
      <c r="HU450" s="4">
        <f t="shared" ca="1" si="934"/>
        <v>2.6491259528473816</v>
      </c>
      <c r="HV450" s="4">
        <f t="shared" ca="1" si="934"/>
        <v>2.6491259528517372</v>
      </c>
      <c r="HW450" s="4">
        <f t="shared" ca="1" si="934"/>
        <v>2.6491259528557318</v>
      </c>
      <c r="HX450" s="4">
        <f t="shared" ca="1" si="934"/>
        <v>2.649125952859396</v>
      </c>
      <c r="HY450" s="4">
        <f t="shared" ca="1" si="934"/>
        <v>2.6491259528627569</v>
      </c>
      <c r="HZ450" s="4">
        <f t="shared" ca="1" si="934"/>
        <v>2.6491259528658393</v>
      </c>
      <c r="IA450" s="4">
        <f t="shared" ca="1" si="934"/>
        <v>2.6491259528686664</v>
      </c>
      <c r="IB450" s="4">
        <f t="shared" ca="1" si="934"/>
        <v>2.6491259528712594</v>
      </c>
      <c r="IC450" s="4">
        <f t="shared" ca="1" si="934"/>
        <v>2.6491259528736379</v>
      </c>
      <c r="ID450" s="4">
        <f t="shared" ca="1" si="934"/>
        <v>2.6491259528758198</v>
      </c>
      <c r="IE450" s="4">
        <f t="shared" ca="1" si="934"/>
        <v>2.6491259528778208</v>
      </c>
      <c r="IF450" s="4">
        <f t="shared" ca="1" si="934"/>
        <v>2.6491259528796562</v>
      </c>
      <c r="IG450" s="4">
        <f t="shared" ca="1" si="934"/>
        <v>2.6491259528813393</v>
      </c>
      <c r="IH450" s="4">
        <f t="shared" ca="1" si="934"/>
        <v>2.6491259528828834</v>
      </c>
      <c r="II450" s="4">
        <f t="shared" ca="1" si="934"/>
        <v>2.6491259528843001</v>
      </c>
      <c r="IJ450" s="4">
        <f t="shared" ca="1" si="934"/>
        <v>2.649125952885599</v>
      </c>
      <c r="IK450" s="4">
        <f t="shared" ca="1" si="934"/>
        <v>2.6491259528867905</v>
      </c>
      <c r="IL450" s="4">
        <f t="shared" ca="1" si="934"/>
        <v>2.6491259528878834</v>
      </c>
      <c r="IM450" s="4">
        <f t="shared" ca="1" si="934"/>
        <v>2.6491259528888862</v>
      </c>
      <c r="IN450" s="4">
        <f t="shared" ca="1" si="934"/>
        <v>2.6491259528898055</v>
      </c>
      <c r="IO450" s="4">
        <f t="shared" ca="1" si="934"/>
        <v>2.6491259528906492</v>
      </c>
      <c r="IP450" s="4">
        <f t="shared" ca="1" si="934"/>
        <v>2.6491259528914228</v>
      </c>
      <c r="IQ450" s="4">
        <f t="shared" ca="1" si="934"/>
        <v>2.6491259528921325</v>
      </c>
      <c r="IR450" s="4">
        <f t="shared" ca="1" si="934"/>
        <v>2.6491259528927835</v>
      </c>
      <c r="IS450" s="4">
        <f t="shared" ca="1" si="934"/>
        <v>2.6491259528933804</v>
      </c>
      <c r="IT450" s="4">
        <f t="shared" ca="1" si="934"/>
        <v>2.6491259528939279</v>
      </c>
      <c r="IU450" s="4">
        <f t="shared" ca="1" si="934"/>
        <v>2.6491259528944302</v>
      </c>
      <c r="IV450" s="4">
        <f t="shared" ca="1" si="934"/>
        <v>2.6491259528948912</v>
      </c>
    </row>
    <row r="451" spans="1:256" ht="13.25" customHeight="1" x14ac:dyDescent="0.15">
      <c r="A451" s="2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c r="IE451" s="4"/>
      <c r="IF451" s="4"/>
      <c r="IG451" s="4"/>
      <c r="IH451" s="4"/>
      <c r="II451" s="4"/>
      <c r="IJ451" s="4"/>
      <c r="IK451" s="4"/>
      <c r="IL451" s="4"/>
      <c r="IM451" s="4"/>
      <c r="IN451" s="4"/>
      <c r="IO451" s="4"/>
      <c r="IP451" s="4"/>
      <c r="IQ451" s="4"/>
      <c r="IR451" s="4"/>
      <c r="IS451" s="4"/>
      <c r="IT451" s="4"/>
      <c r="IU451" s="4"/>
      <c r="IV451" s="4"/>
    </row>
    <row r="452" spans="1:256" x14ac:dyDescent="0.15">
      <c r="A452" s="51" t="s">
        <v>483</v>
      </c>
      <c r="D452" s="4"/>
    </row>
    <row r="453" spans="1:256" x14ac:dyDescent="0.15">
      <c r="A453" s="24" t="s">
        <v>473</v>
      </c>
      <c r="B453" s="2" t="s">
        <v>6</v>
      </c>
      <c r="D453" s="2">
        <f ca="1">D428/(D$415+1E-36)</f>
        <v>75.822612647670795</v>
      </c>
      <c r="E453" s="2">
        <f t="shared" ref="E453:BO453" ca="1" si="935">E428/(E$415+1E-36)</f>
        <v>75.82261264767078</v>
      </c>
      <c r="F453" s="2">
        <f t="shared" ca="1" si="935"/>
        <v>75.822612647670766</v>
      </c>
      <c r="G453" s="2">
        <f t="shared" ca="1" si="935"/>
        <v>75.82261264767078</v>
      </c>
      <c r="H453" s="2">
        <f t="shared" ca="1" si="935"/>
        <v>75.82261264767078</v>
      </c>
      <c r="I453" s="2">
        <f t="shared" ca="1" si="935"/>
        <v>75.822612647670795</v>
      </c>
      <c r="J453" s="2">
        <f t="shared" ca="1" si="935"/>
        <v>75.82261264767078</v>
      </c>
      <c r="K453" s="2">
        <f t="shared" ca="1" si="935"/>
        <v>75.822612647670809</v>
      </c>
      <c r="L453" s="2">
        <f t="shared" ca="1" si="935"/>
        <v>75.822612647670795</v>
      </c>
      <c r="M453" s="2">
        <f t="shared" ca="1" si="935"/>
        <v>75.822612647670795</v>
      </c>
      <c r="N453" s="2">
        <f t="shared" ca="1" si="935"/>
        <v>75.822612647670809</v>
      </c>
      <c r="O453" s="2">
        <f t="shared" ca="1" si="935"/>
        <v>75.822612647670795</v>
      </c>
      <c r="P453" s="2">
        <f t="shared" ca="1" si="935"/>
        <v>75.822612647670809</v>
      </c>
      <c r="Q453" s="2">
        <f t="shared" ca="1" si="935"/>
        <v>75.822612647670809</v>
      </c>
      <c r="R453" s="2">
        <f t="shared" ca="1" si="935"/>
        <v>75.822612647670809</v>
      </c>
      <c r="S453" s="2">
        <f t="shared" ca="1" si="935"/>
        <v>75.822612647670809</v>
      </c>
      <c r="T453" s="2">
        <f t="shared" ca="1" si="935"/>
        <v>75.822612647670809</v>
      </c>
      <c r="U453" s="2">
        <f t="shared" ca="1" si="935"/>
        <v>75.822612647670809</v>
      </c>
      <c r="V453" s="2">
        <f t="shared" ca="1" si="935"/>
        <v>75.822612647670809</v>
      </c>
      <c r="W453" s="2">
        <f t="shared" ca="1" si="935"/>
        <v>75.822612647670809</v>
      </c>
      <c r="X453" s="2">
        <f t="shared" ca="1" si="935"/>
        <v>75.822612647670795</v>
      </c>
      <c r="Y453" s="2">
        <f t="shared" ca="1" si="935"/>
        <v>75.822612647670809</v>
      </c>
      <c r="Z453" s="2">
        <f t="shared" ca="1" si="935"/>
        <v>75.822612647670823</v>
      </c>
      <c r="AA453" s="2">
        <f t="shared" ca="1" si="935"/>
        <v>75.822612647670823</v>
      </c>
      <c r="AB453" s="2">
        <f t="shared" ca="1" si="935"/>
        <v>75.822612647670823</v>
      </c>
      <c r="AC453" s="2">
        <f t="shared" ca="1" si="935"/>
        <v>75.822612647670823</v>
      </c>
      <c r="AD453" s="2">
        <f t="shared" ca="1" si="935"/>
        <v>75.822612647670823</v>
      </c>
      <c r="AE453" s="2">
        <f t="shared" ca="1" si="935"/>
        <v>75.822612647670809</v>
      </c>
      <c r="AF453" s="2">
        <f t="shared" ca="1" si="935"/>
        <v>75.822612647670809</v>
      </c>
      <c r="AG453" s="2">
        <f t="shared" ca="1" si="935"/>
        <v>75.822612647670823</v>
      </c>
      <c r="AH453" s="2">
        <f t="shared" ca="1" si="935"/>
        <v>75.822612647670823</v>
      </c>
      <c r="AI453" s="2">
        <f t="shared" ca="1" si="935"/>
        <v>75.822612647670823</v>
      </c>
      <c r="AJ453" s="2">
        <f t="shared" ca="1" si="935"/>
        <v>75.822612647670823</v>
      </c>
      <c r="AK453" s="2">
        <f t="shared" ca="1" si="935"/>
        <v>75.822612647670852</v>
      </c>
      <c r="AL453" s="2">
        <f t="shared" ca="1" si="935"/>
        <v>75.822612647670837</v>
      </c>
      <c r="AM453" s="2">
        <f t="shared" ca="1" si="935"/>
        <v>75.822612647670837</v>
      </c>
      <c r="AN453" s="2">
        <f t="shared" ca="1" si="935"/>
        <v>75.822612647670866</v>
      </c>
      <c r="AO453" s="2">
        <f t="shared" ca="1" si="935"/>
        <v>28.721679362302645</v>
      </c>
      <c r="AP453" s="2">
        <f t="shared" ca="1" si="935"/>
        <v>8.6202624702063098</v>
      </c>
      <c r="AQ453" s="2">
        <f t="shared" ca="1" si="935"/>
        <v>2.5872068313936478</v>
      </c>
      <c r="AR453" s="2">
        <f t="shared" ca="1" si="935"/>
        <v>0.77650062414512067</v>
      </c>
      <c r="AS453" s="2">
        <f t="shared" ca="1" si="935"/>
        <v>0.23305180396921335</v>
      </c>
      <c r="AT453" s="2">
        <f t="shared" ca="1" si="935"/>
        <v>6.9946039506536231E-2</v>
      </c>
      <c r="AU453" s="2">
        <f t="shared" ca="1" si="935"/>
        <v>2.0992965337853508E-2</v>
      </c>
      <c r="AV453" s="2">
        <f t="shared" ca="1" si="935"/>
        <v>6.30063684499444E-3</v>
      </c>
      <c r="AW453" s="2">
        <f t="shared" ca="1" si="935"/>
        <v>1.8910155861077864E-3</v>
      </c>
      <c r="AX453" s="2">
        <f t="shared" ca="1" si="935"/>
        <v>5.675521435176018E-4</v>
      </c>
      <c r="AY453" s="2">
        <f t="shared" ca="1" si="935"/>
        <v>1.7033991574570993E-4</v>
      </c>
      <c r="AZ453" s="2">
        <f t="shared" ca="1" si="935"/>
        <v>5.1124266250534682E-5</v>
      </c>
      <c r="BA453" s="2">
        <f t="shared" ca="1" si="935"/>
        <v>1.534397025038676E-5</v>
      </c>
      <c r="BB453" s="2">
        <f t="shared" ca="1" si="935"/>
        <v>4.6051990632196425E-6</v>
      </c>
      <c r="BC453" s="2">
        <f t="shared" ca="1" si="935"/>
        <v>1.3821623781722664E-6</v>
      </c>
      <c r="BD453" s="2">
        <f t="shared" ca="1" si="935"/>
        <v>4.1482959008056698E-7</v>
      </c>
      <c r="BE453" s="2">
        <f t="shared" ca="1" si="935"/>
        <v>1.2450316368324962E-7</v>
      </c>
      <c r="BF453" s="2">
        <f t="shared" ca="1" si="935"/>
        <v>3.7367242206920392E-8</v>
      </c>
      <c r="BG453" s="2">
        <f t="shared" ca="1" si="935"/>
        <v>1.1215062724855952E-8</v>
      </c>
      <c r="BH453" s="2">
        <f t="shared" ca="1" si="935"/>
        <v>3.3659864762286238E-9</v>
      </c>
      <c r="BI453" s="2">
        <f t="shared" ca="1" si="935"/>
        <v>1.0102364325652495E-9</v>
      </c>
      <c r="BJ453" s="2">
        <f t="shared" ca="1" si="935"/>
        <v>3.0320313432324167E-10</v>
      </c>
      <c r="BK453" s="2">
        <f t="shared" ca="1" si="935"/>
        <v>9.1000618964016607E-11</v>
      </c>
      <c r="BL453" s="2">
        <f t="shared" ca="1" si="935"/>
        <v>2.731209448186553E-11</v>
      </c>
      <c r="BM453" s="2">
        <f t="shared" ca="1" si="935"/>
        <v>8.1972025408015356E-12</v>
      </c>
      <c r="BN453" s="2">
        <f t="shared" ca="1" si="935"/>
        <v>2.4602334888500827E-12</v>
      </c>
      <c r="BO453" s="2">
        <f t="shared" ca="1" si="935"/>
        <v>7.3839200502024011E-13</v>
      </c>
      <c r="BP453" s="2">
        <f t="shared" ref="BP453:EA453" ca="1" si="936">BP428/(BP$415+1E-36)</f>
        <v>2.2161423114870627E-13</v>
      </c>
      <c r="BQ453" s="2">
        <f t="shared" ca="1" si="936"/>
        <v>6.651327088283676E-14</v>
      </c>
      <c r="BR453" s="2">
        <f t="shared" ca="1" si="936"/>
        <v>1.9962685521603732E-14</v>
      </c>
      <c r="BS453" s="2">
        <f t="shared" ca="1" si="936"/>
        <v>5.9914180725891718E-15</v>
      </c>
      <c r="BT453" s="2">
        <f t="shared" ca="1" si="936"/>
        <v>1.7982094884829039E-15</v>
      </c>
      <c r="BU453" s="2">
        <f t="shared" ca="1" si="936"/>
        <v>5.3969816916357819E-16</v>
      </c>
      <c r="BV453" s="2">
        <f t="shared" ca="1" si="936"/>
        <v>1.6198007833017134E-16</v>
      </c>
      <c r="BW453" s="2">
        <f t="shared" ca="1" si="936"/>
        <v>4.861522101605658E-17</v>
      </c>
      <c r="BX453" s="2">
        <f t="shared" ca="1" si="936"/>
        <v>1.4590928333930815E-17</v>
      </c>
      <c r="BY453" s="2">
        <f t="shared" ca="1" si="936"/>
        <v>4.3791879414801012E-18</v>
      </c>
      <c r="BZ453" s="2">
        <f t="shared" ca="1" si="936"/>
        <v>1.3143294647132536E-18</v>
      </c>
      <c r="CA453" s="2">
        <f t="shared" ca="1" si="936"/>
        <v>3.9447083909113312E-19</v>
      </c>
      <c r="CB453" s="2">
        <f t="shared" ca="1" si="936"/>
        <v>1.1839287413921851E-19</v>
      </c>
      <c r="CC453" s="2">
        <f t="shared" ca="1" si="936"/>
        <v>3.5533355720894158E-20</v>
      </c>
      <c r="CD453" s="2">
        <f t="shared" ca="1" si="936"/>
        <v>1.0664656787560403E-20</v>
      </c>
      <c r="CE453" s="2">
        <f t="shared" ca="1" si="936"/>
        <v>3.2007926661871781E-21</v>
      </c>
      <c r="CF453" s="2">
        <f t="shared" ca="1" si="936"/>
        <v>9.6065667147092819E-22</v>
      </c>
      <c r="CG453" s="2">
        <f t="shared" ca="1" si="936"/>
        <v>2.8832271774132942E-22</v>
      </c>
      <c r="CH453" s="2">
        <f t="shared" ca="1" si="936"/>
        <v>8.6534546664273128E-23</v>
      </c>
      <c r="CI453" s="2">
        <f t="shared" ca="1" si="936"/>
        <v>2.5971688339554884E-23</v>
      </c>
      <c r="CJ453" s="2">
        <f t="shared" ca="1" si="936"/>
        <v>7.7949052859077288E-24</v>
      </c>
      <c r="CK453" s="2">
        <f t="shared" ca="1" si="936"/>
        <v>2.3394916657664462E-24</v>
      </c>
      <c r="CL453" s="2">
        <f t="shared" ca="1" si="936"/>
        <v>7.0215365722090324E-25</v>
      </c>
      <c r="CM453" s="2">
        <f t="shared" ca="1" si="936"/>
        <v>2.1073798447885048E-25</v>
      </c>
      <c r="CN453" s="2">
        <f t="shared" ca="1" si="936"/>
        <v>6.3248973562258834E-26</v>
      </c>
      <c r="CO453" s="2">
        <f t="shared" ca="1" si="936"/>
        <v>1.8982969143281309E-26</v>
      </c>
      <c r="CP453" s="2">
        <f t="shared" ca="1" si="936"/>
        <v>5.6973749485445567E-27</v>
      </c>
      <c r="CQ453" s="2">
        <f t="shared" ca="1" si="936"/>
        <v>1.7099580713268852E-27</v>
      </c>
      <c r="CR453" s="2">
        <f t="shared" ca="1" si="936"/>
        <v>5.1321119499830538E-28</v>
      </c>
      <c r="CS453" s="2">
        <f t="shared" ca="1" si="936"/>
        <v>1.5403051986368758E-28</v>
      </c>
      <c r="CT453" s="2">
        <f t="shared" ca="1" si="936"/>
        <v>4.6229313157434523E-29</v>
      </c>
      <c r="CU453" s="2">
        <f t="shared" ca="1" si="936"/>
        <v>1.3874843744599847E-29</v>
      </c>
      <c r="CV453" s="2">
        <f t="shared" ca="1" si="936"/>
        <v>4.1642688542973137E-30</v>
      </c>
      <c r="CW453" s="2">
        <f t="shared" ca="1" si="936"/>
        <v>1.2498256131799621E-30</v>
      </c>
      <c r="CX453" s="2">
        <f t="shared" ca="1" si="936"/>
        <v>3.7511124233698232E-31</v>
      </c>
      <c r="CY453" s="2">
        <f t="shared" ca="1" si="936"/>
        <v>1.1258246162005463E-31</v>
      </c>
      <c r="CZ453" s="2">
        <f t="shared" ca="1" si="936"/>
        <v>3.3789471585723941E-32</v>
      </c>
      <c r="DA453" s="2">
        <f t="shared" ca="1" si="936"/>
        <v>1.0141263333676001E-32</v>
      </c>
      <c r="DB453" s="2">
        <f t="shared" ca="1" si="936"/>
        <v>3.0437061361567262E-33</v>
      </c>
      <c r="DC453" s="2">
        <f t="shared" ca="1" si="936"/>
        <v>9.1351015533880656E-34</v>
      </c>
      <c r="DD453" s="2">
        <f t="shared" ca="1" si="936"/>
        <v>2.7417259307458989E-34</v>
      </c>
      <c r="DE453" s="2">
        <f t="shared" ca="1" si="936"/>
        <v>8.2287657508706131E-35</v>
      </c>
      <c r="DF453" s="2">
        <f t="shared" ca="1" si="936"/>
        <v>2.4697065823891342E-35</v>
      </c>
      <c r="DG453" s="2">
        <f t="shared" ca="1" si="936"/>
        <v>7.4123517277799375E-36</v>
      </c>
      <c r="DH453" s="2">
        <f t="shared" ca="1" si="936"/>
        <v>2.2246755354707661E-36</v>
      </c>
      <c r="DI453" s="2">
        <f t="shared" ca="1" si="936"/>
        <v>6.6769379272352208E-37</v>
      </c>
      <c r="DJ453" s="2">
        <f t="shared" ca="1" si="936"/>
        <v>2.003955155407336E-37</v>
      </c>
      <c r="DK453" s="2">
        <f t="shared" ca="1" si="936"/>
        <v>6.0144879414005767E-38</v>
      </c>
      <c r="DL453" s="2">
        <f t="shared" ca="1" si="936"/>
        <v>1.8051334681638616E-38</v>
      </c>
      <c r="DM453" s="2">
        <f t="shared" ca="1" si="936"/>
        <v>5.4177626917421219E-39</v>
      </c>
      <c r="DN453" s="2">
        <f t="shared" ca="1" si="936"/>
        <v>1.6260378028384317E-39</v>
      </c>
      <c r="DO453" s="2">
        <f t="shared" ca="1" si="936"/>
        <v>4.8802413222891384E-40</v>
      </c>
      <c r="DP453" s="2">
        <f t="shared" ca="1" si="936"/>
        <v>1.4647110492882533E-40</v>
      </c>
      <c r="DQ453" s="2">
        <f t="shared" ca="1" si="936"/>
        <v>4.3960499414417856E-41</v>
      </c>
      <c r="DR453" s="2">
        <f t="shared" ca="1" si="936"/>
        <v>1.3193902713467649E-41</v>
      </c>
      <c r="DS453" s="2">
        <f t="shared" ca="1" si="936"/>
        <v>3.9598974336346078E-42</v>
      </c>
      <c r="DT453" s="2">
        <f t="shared" ca="1" si="936"/>
        <v>1.1884874419226863E-42</v>
      </c>
      <c r="DU453" s="2">
        <f t="shared" ca="1" si="936"/>
        <v>3.5670176394226958E-43</v>
      </c>
      <c r="DV453" s="2">
        <f t="shared" ca="1" si="936"/>
        <v>1.0705720894592639E-43</v>
      </c>
      <c r="DW453" s="2">
        <f t="shared" ca="1" si="936"/>
        <v>3.2131172721497065E-44</v>
      </c>
      <c r="DX453" s="2">
        <f t="shared" ca="1" si="936"/>
        <v>9.643556661187941E-45</v>
      </c>
      <c r="DY453" s="2">
        <f t="shared" ca="1" si="936"/>
        <v>2.8943290020448797E-45</v>
      </c>
      <c r="DZ453" s="2">
        <f t="shared" ca="1" si="936"/>
        <v>8.6867746687207966E-46</v>
      </c>
      <c r="EA453" s="2">
        <f t="shared" ca="1" si="936"/>
        <v>2.6071691950644118E-46</v>
      </c>
      <c r="EB453" s="2">
        <f t="shared" ref="EB453:GM453" ca="1" si="937">EB428/(EB$415+1E-36)</f>
        <v>7.8249194562033927E-47</v>
      </c>
      <c r="EC453" s="2">
        <f t="shared" ca="1" si="937"/>
        <v>2.3484998446584389E-47</v>
      </c>
      <c r="ED453" s="2">
        <f t="shared" ca="1" si="937"/>
        <v>7.0485728974350107E-48</v>
      </c>
      <c r="EE453" s="2">
        <f t="shared" ca="1" si="937"/>
        <v>2.1154942804640075E-48</v>
      </c>
      <c r="EF453" s="2">
        <f t="shared" ca="1" si="937"/>
        <v>6.3492512822056588E-49</v>
      </c>
      <c r="EG453" s="2">
        <f t="shared" ca="1" si="937"/>
        <v>1.9056062791976939E-49</v>
      </c>
      <c r="EH453" s="2">
        <f t="shared" ca="1" si="937"/>
        <v>5.719312608550896E-50</v>
      </c>
      <c r="EI453" s="2">
        <f t="shared" ca="1" si="937"/>
        <v>1.7165422401998588E-50</v>
      </c>
      <c r="EJ453" s="2">
        <f t="shared" ca="1" si="937"/>
        <v>5.1518730729721547E-51</v>
      </c>
      <c r="EK453" s="2">
        <f t="shared" ca="1" si="937"/>
        <v>1.5462361215722405E-51</v>
      </c>
      <c r="EL453" s="2">
        <f t="shared" ca="1" si="937"/>
        <v>4.6407318460496686E-52</v>
      </c>
      <c r="EM453" s="2">
        <f t="shared" ca="1" si="937"/>
        <v>1.392826863017595E-52</v>
      </c>
      <c r="EN453" s="2">
        <f t="shared" ca="1" si="937"/>
        <v>4.1803033114158332E-53</v>
      </c>
      <c r="EO453" s="2">
        <f t="shared" ca="1" si="937"/>
        <v>1.2546380486641594E-53</v>
      </c>
      <c r="EP453" s="2">
        <f t="shared" ca="1" si="937"/>
        <v>3.7655560276143449E-54</v>
      </c>
      <c r="EQ453" s="2">
        <f t="shared" ca="1" si="937"/>
        <v>1.1301595876356421E-54</v>
      </c>
      <c r="ER453" s="2">
        <f t="shared" ca="1" si="937"/>
        <v>3.3919577458364595E-55</v>
      </c>
      <c r="ES453" s="2">
        <f t="shared" ca="1" si="937"/>
        <v>1.018031212176844E-55</v>
      </c>
      <c r="ET453" s="2">
        <f t="shared" ca="1" si="937"/>
        <v>3.0554258827026783E-56</v>
      </c>
      <c r="EU453" s="2">
        <f t="shared" ca="1" si="937"/>
        <v>9.170276130067936E-57</v>
      </c>
      <c r="EV453" s="2">
        <f t="shared" ca="1" si="937"/>
        <v>2.7522829068695451E-57</v>
      </c>
      <c r="EW453" s="2">
        <f t="shared" ca="1" si="937"/>
        <v>8.2604504946244797E-58</v>
      </c>
      <c r="EX453" s="2">
        <f t="shared" ca="1" si="937"/>
        <v>2.4792161519381217E-58</v>
      </c>
      <c r="EY453" s="2">
        <f t="shared" ca="1" si="937"/>
        <v>7.4408928811215995E-59</v>
      </c>
      <c r="EZ453" s="2">
        <f t="shared" ca="1" si="937"/>
        <v>2.2332416165102483E-59</v>
      </c>
      <c r="FA453" s="2">
        <f t="shared" ca="1" si="937"/>
        <v>6.7026473803524769E-60</v>
      </c>
      <c r="FB453" s="2">
        <f t="shared" ca="1" si="937"/>
        <v>2.0116713558091516E-60</v>
      </c>
      <c r="FC453" s="2">
        <f t="shared" ca="1" si="937"/>
        <v>6.0376466404088489E-61</v>
      </c>
      <c r="FD453" s="2">
        <f t="shared" ca="1" si="937"/>
        <v>1.8120841085286389E-61</v>
      </c>
      <c r="FE453" s="2">
        <f t="shared" ca="1" si="937"/>
        <v>5.4386237087894158E-62</v>
      </c>
      <c r="FF453" s="2">
        <f t="shared" ca="1" si="937"/>
        <v>1.6322988379288498E-62</v>
      </c>
      <c r="FG453" s="2">
        <f t="shared" ca="1" si="937"/>
        <v>4.8990326210616683E-63</v>
      </c>
      <c r="FH453" s="2">
        <f t="shared" ca="1" si="937"/>
        <v>1.4703508980426359E-63</v>
      </c>
      <c r="FI453" s="2">
        <f t="shared" ca="1" si="937"/>
        <v>4.4129768682909376E-64</v>
      </c>
      <c r="FJ453" s="2">
        <f t="shared" ca="1" si="937"/>
        <v>1.3244705645431711E-64</v>
      </c>
      <c r="FK453" s="2">
        <f t="shared" ca="1" si="937"/>
        <v>3.9751449615476543E-65</v>
      </c>
      <c r="FL453" s="2">
        <f t="shared" ca="1" si="937"/>
        <v>1.1930636956637812E-65</v>
      </c>
      <c r="FM453" s="2">
        <f t="shared" ca="1" si="937"/>
        <v>3.580752389358758E-66</v>
      </c>
      <c r="FN453" s="2">
        <f t="shared" ca="1" si="937"/>
        <v>1.074694311837629E-66</v>
      </c>
      <c r="FO453" s="2">
        <f t="shared" ca="1" si="937"/>
        <v>3.225489333829606E-67</v>
      </c>
      <c r="FP453" s="2">
        <f t="shared" ca="1" si="937"/>
        <v>9.6806890369216124E-68</v>
      </c>
      <c r="FQ453" s="2">
        <f t="shared" ca="1" si="937"/>
        <v>2.905473574091969E-68</v>
      </c>
      <c r="FR453" s="2">
        <f t="shared" ca="1" si="937"/>
        <v>8.7202229692021846E-69</v>
      </c>
      <c r="FS453" s="2">
        <f t="shared" ca="1" si="937"/>
        <v>2.6172080624194435E-69</v>
      </c>
      <c r="FT453" s="2">
        <f t="shared" ca="1" si="937"/>
        <v>7.8550491956285632E-70</v>
      </c>
      <c r="FU453" s="2">
        <f t="shared" ca="1" si="937"/>
        <v>2.357542709413234E-70</v>
      </c>
      <c r="FV453" s="2">
        <f t="shared" ca="1" si="937"/>
        <v>7.0757133256410364E-71</v>
      </c>
      <c r="FW453" s="2">
        <f t="shared" ca="1" si="937"/>
        <v>2.1236399606569561E-71</v>
      </c>
      <c r="FX453" s="2">
        <f t="shared" ca="1" si="937"/>
        <v>6.3736989826258978E-72</v>
      </c>
      <c r="FY453" s="2">
        <f t="shared" ca="1" si="937"/>
        <v>1.9129437886711829E-72</v>
      </c>
      <c r="FZ453" s="2">
        <f t="shared" ca="1" si="937"/>
        <v>5.7413347392004452E-73</v>
      </c>
      <c r="GA453" s="2">
        <f t="shared" ca="1" si="937"/>
        <v>1.7231517613200423E-73</v>
      </c>
      <c r="GB453" s="2">
        <f t="shared" ca="1" si="937"/>
        <v>5.1717102858800945E-74</v>
      </c>
      <c r="GC453" s="2">
        <f t="shared" ca="1" si="937"/>
        <v>1.552189881440762E-74</v>
      </c>
      <c r="GD453" s="2">
        <f t="shared" ca="1" si="937"/>
        <v>4.658600917040899E-75</v>
      </c>
      <c r="GE453" s="2">
        <f t="shared" ca="1" si="937"/>
        <v>1.3981899227502833E-75</v>
      </c>
      <c r="GF453" s="2">
        <f t="shared" ca="1" si="937"/>
        <v>4.196399508980048E-76</v>
      </c>
      <c r="GG453" s="2">
        <f t="shared" ca="1" si="937"/>
        <v>1.2594690143617276E-76</v>
      </c>
      <c r="GH453" s="2">
        <f t="shared" ca="1" si="937"/>
        <v>3.7800552467485372E-77</v>
      </c>
      <c r="GI453" s="2">
        <f t="shared" ca="1" si="937"/>
        <v>1.1345112508156792E-77</v>
      </c>
      <c r="GJ453" s="2">
        <f t="shared" ca="1" si="937"/>
        <v>3.4050184301789929E-78</v>
      </c>
      <c r="GK453" s="2">
        <f t="shared" ca="1" si="937"/>
        <v>1.0219511266655816E-78</v>
      </c>
      <c r="GL453" s="2">
        <f t="shared" ca="1" si="937"/>
        <v>3.0671907559635475E-79</v>
      </c>
      <c r="GM453" s="2">
        <f t="shared" ca="1" si="937"/>
        <v>9.205586145947617E-80</v>
      </c>
      <c r="GN453" s="2">
        <f t="shared" ref="GN453:IV453" ca="1" si="938">GN428/(GN$415+1E-36)</f>
        <v>2.7628805324773819E-80</v>
      </c>
      <c r="GO453" s="2">
        <f t="shared" ca="1" si="938"/>
        <v>8.2922572400268528E-81</v>
      </c>
      <c r="GP453" s="2">
        <f t="shared" ca="1" si="938"/>
        <v>2.4887623379474027E-81</v>
      </c>
      <c r="GQ453" s="2">
        <f t="shared" ca="1" si="938"/>
        <v>7.4695439317622622E-82</v>
      </c>
      <c r="GR453" s="2">
        <f t="shared" ca="1" si="938"/>
        <v>2.2418406811211374E-82</v>
      </c>
      <c r="GS453" s="2">
        <f t="shared" ca="1" si="938"/>
        <v>6.7284558273478927E-83</v>
      </c>
      <c r="GT453" s="2">
        <f t="shared" ca="1" si="938"/>
        <v>2.0194172673292444E-83</v>
      </c>
      <c r="GU453" s="2">
        <f t="shared" ca="1" si="938"/>
        <v>6.0608945116533917E-84</v>
      </c>
      <c r="GV453" s="2">
        <f t="shared" ca="1" si="938"/>
        <v>1.8190615122338186E-84</v>
      </c>
      <c r="GW453" s="2">
        <f t="shared" ca="1" si="938"/>
        <v>5.4595650508817516E-85</v>
      </c>
      <c r="GX453" s="2">
        <f t="shared" ca="1" si="938"/>
        <v>1.6385839810445148E-85</v>
      </c>
      <c r="GY453" s="2">
        <f t="shared" ca="1" si="938"/>
        <v>4.9178962754588939E-86</v>
      </c>
      <c r="GZ453" s="2">
        <f t="shared" ca="1" si="938"/>
        <v>1.476012462953244E-86</v>
      </c>
      <c r="HA453" s="2">
        <f t="shared" ca="1" si="938"/>
        <v>4.4299689720276021E-87</v>
      </c>
      <c r="HB453" s="2">
        <f t="shared" ca="1" si="938"/>
        <v>1.3295704193352027E-87</v>
      </c>
      <c r="HC453" s="2">
        <f t="shared" ca="1" si="938"/>
        <v>3.9904511998468494E-88</v>
      </c>
      <c r="HD453" s="2">
        <f t="shared" ca="1" si="938"/>
        <v>1.1976575702038528E-88</v>
      </c>
      <c r="HE453" s="2">
        <f t="shared" ca="1" si="938"/>
        <v>3.5945400247512038E-89</v>
      </c>
      <c r="HF453" s="2">
        <f t="shared" ca="1" si="938"/>
        <v>1.0788324067737619E-89</v>
      </c>
      <c r="HG453" s="2">
        <f t="shared" ca="1" si="938"/>
        <v>3.2379090339544245E-90</v>
      </c>
      <c r="HH453" s="2">
        <f t="shared" ca="1" si="938"/>
        <v>9.7179643903320769E-91</v>
      </c>
      <c r="HI453" s="2">
        <f t="shared" ca="1" si="938"/>
        <v>2.9166610581528657E-91</v>
      </c>
      <c r="HJ453" s="2">
        <f t="shared" ca="1" si="938"/>
        <v>8.7538000618817858E-92</v>
      </c>
      <c r="HK453" s="2">
        <f t="shared" ca="1" si="938"/>
        <v>2.627285584288324E-92</v>
      </c>
      <c r="HL453" s="2">
        <f t="shared" ca="1" si="938"/>
        <v>7.8852949491805028E-93</v>
      </c>
      <c r="HM453" s="2">
        <f t="shared" ca="1" si="938"/>
        <v>2.3666203935882451E-93</v>
      </c>
      <c r="HN453" s="2">
        <f t="shared" ca="1" si="938"/>
        <v>7.1029582576741342E-94</v>
      </c>
      <c r="HO453" s="2">
        <f t="shared" ca="1" si="938"/>
        <v>2.131817005673916E-94</v>
      </c>
      <c r="HP453" s="2">
        <f t="shared" ca="1" si="938"/>
        <v>6.3982408185637357E-95</v>
      </c>
      <c r="HQ453" s="2">
        <f t="shared" ca="1" si="938"/>
        <v>1.9203095511189933E-95</v>
      </c>
      <c r="HR453" s="2">
        <f t="shared" ca="1" si="938"/>
        <v>5.7634416657462001E-96</v>
      </c>
      <c r="HS453" s="2">
        <f t="shared" ca="1" si="938"/>
        <v>1.7297867323059009E-96</v>
      </c>
      <c r="HT453" s="2">
        <f t="shared" ca="1" si="938"/>
        <v>5.1916238816900134E-97</v>
      </c>
      <c r="HU453" s="2">
        <f t="shared" ca="1" si="938"/>
        <v>1.5581665661757221E-97</v>
      </c>
      <c r="HV453" s="2">
        <f t="shared" ca="1" si="938"/>
        <v>4.6765387926320657E-98</v>
      </c>
      <c r="HW453" s="2">
        <f t="shared" ca="1" si="938"/>
        <v>1.4035736328670644E-98</v>
      </c>
      <c r="HX453" s="2">
        <f t="shared" ca="1" si="938"/>
        <v>4.2125576847206612E-99</v>
      </c>
      <c r="HY453" s="2">
        <f t="shared" ca="1" si="938"/>
        <v>1.2643185816229871E-99</v>
      </c>
      <c r="HZ453" s="2">
        <f t="shared" ca="1" si="938"/>
        <v>3.7946102949167326E-100</v>
      </c>
      <c r="IA453" s="2">
        <f t="shared" ca="1" si="938"/>
        <v>1.1388796700119826E-100</v>
      </c>
      <c r="IB453" s="2">
        <f t="shared" ca="1" si="938"/>
        <v>3.4181294044980814E-101</v>
      </c>
      <c r="IC453" s="2">
        <f t="shared" ca="1" si="938"/>
        <v>1.0258861347284809E-101</v>
      </c>
      <c r="ID453" s="2">
        <f t="shared" ca="1" si="938"/>
        <v>3.0790009296991027E-102</v>
      </c>
      <c r="IE453" s="2">
        <f t="shared" ca="1" si="938"/>
        <v>9.2410321225338073E-103</v>
      </c>
      <c r="IF453" s="2">
        <f t="shared" ca="1" si="938"/>
        <v>2.7735189640896639E-103</v>
      </c>
      <c r="IG453" s="2">
        <f t="shared" ca="1" si="938"/>
        <v>8.3241864568433249E-104</v>
      </c>
      <c r="IH453" s="2">
        <f t="shared" ca="1" si="938"/>
        <v>2.4983452814081322E-104</v>
      </c>
      <c r="II453" s="2">
        <f t="shared" ca="1" si="938"/>
        <v>7.4983053028598888E-105</v>
      </c>
      <c r="IJ453" s="2">
        <f t="shared" ca="1" si="938"/>
        <v>2.2504728563061989E-105</v>
      </c>
      <c r="IK453" s="2">
        <f t="shared" ca="1" si="938"/>
        <v>6.754363649395963E-106</v>
      </c>
      <c r="IL453" s="2">
        <f t="shared" ca="1" si="938"/>
        <v>2.0271930043698472E-106</v>
      </c>
      <c r="IM453" s="2">
        <f t="shared" ca="1" si="938"/>
        <v>6.0842318984906262E-107</v>
      </c>
      <c r="IN453" s="2">
        <f t="shared" ca="1" si="938"/>
        <v>1.8260657823312617E-107</v>
      </c>
      <c r="IO453" s="2">
        <f t="shared" ca="1" si="938"/>
        <v>5.4805870273095708E-108</v>
      </c>
      <c r="IP453" s="2">
        <f t="shared" ca="1" si="938"/>
        <v>1.6448933250130352E-108</v>
      </c>
      <c r="IQ453" s="2">
        <f t="shared" ca="1" si="938"/>
        <v>4.9368325640851222E-109</v>
      </c>
      <c r="IR453" s="2">
        <f t="shared" ca="1" si="938"/>
        <v>1.4816958276378282E-109</v>
      </c>
      <c r="IS453" s="2">
        <f t="shared" ca="1" si="938"/>
        <v>4.447026503614464E-110</v>
      </c>
      <c r="IT453" s="2">
        <f t="shared" ca="1" si="938"/>
        <v>1.3346899110445064E-110</v>
      </c>
      <c r="IU453" s="2">
        <f t="shared" ca="1" si="938"/>
        <v>4.0058163745957064E-111</v>
      </c>
      <c r="IV453" s="2">
        <f t="shared" ca="1" si="938"/>
        <v>1.2022691333915398E-111</v>
      </c>
    </row>
    <row r="454" spans="1:256" x14ac:dyDescent="0.15">
      <c r="A454" s="24" t="s">
        <v>474</v>
      </c>
      <c r="B454" s="2" t="s">
        <v>6</v>
      </c>
      <c r="D454" s="2">
        <f t="shared" ref="D454:BO454" ca="1" si="939">D429/(D$415+1E-36)</f>
        <v>14.029251862371346</v>
      </c>
      <c r="E454" s="2">
        <f t="shared" ca="1" si="939"/>
        <v>13.618850628024617</v>
      </c>
      <c r="F454" s="2">
        <f t="shared" ca="1" si="939"/>
        <v>13.217018559095116</v>
      </c>
      <c r="G454" s="2">
        <f t="shared" ca="1" si="939"/>
        <v>12.823683119679659</v>
      </c>
      <c r="H454" s="2">
        <f t="shared" ca="1" si="939"/>
        <v>12.438769545941481</v>
      </c>
      <c r="I454" s="2">
        <f t="shared" ca="1" si="939"/>
        <v>12.062200906887853</v>
      </c>
      <c r="J454" s="2">
        <f t="shared" ca="1" si="939"/>
        <v>11.693898166752778</v>
      </c>
      <c r="K454" s="2">
        <f t="shared" ca="1" si="939"/>
        <v>11.333780248916954</v>
      </c>
      <c r="L454" s="2">
        <f t="shared" ca="1" si="939"/>
        <v>10.981764101294523</v>
      </c>
      <c r="M454" s="2">
        <f t="shared" ca="1" si="939"/>
        <v>10.715984162596419</v>
      </c>
      <c r="N454" s="2">
        <f t="shared" ca="1" si="939"/>
        <v>10.715984162596421</v>
      </c>
      <c r="O454" s="2">
        <f t="shared" ca="1" si="939"/>
        <v>10.715984162596419</v>
      </c>
      <c r="P454" s="2">
        <f t="shared" ca="1" si="939"/>
        <v>10.715984162596419</v>
      </c>
      <c r="Q454" s="2">
        <f t="shared" ca="1" si="939"/>
        <v>10.715984162596419</v>
      </c>
      <c r="R454" s="2">
        <f t="shared" ca="1" si="939"/>
        <v>10.715984162596421</v>
      </c>
      <c r="S454" s="2">
        <f t="shared" ca="1" si="939"/>
        <v>10.715984162596421</v>
      </c>
      <c r="T454" s="2">
        <f t="shared" ca="1" si="939"/>
        <v>10.715984162596421</v>
      </c>
      <c r="U454" s="2">
        <f t="shared" ca="1" si="939"/>
        <v>10.715984162596422</v>
      </c>
      <c r="V454" s="2">
        <f t="shared" ca="1" si="939"/>
        <v>10.715984162596422</v>
      </c>
      <c r="W454" s="2">
        <f t="shared" ca="1" si="939"/>
        <v>10.715984162596422</v>
      </c>
      <c r="X454" s="2">
        <f t="shared" ca="1" si="939"/>
        <v>10.715984162596422</v>
      </c>
      <c r="Y454" s="2">
        <f t="shared" ca="1" si="939"/>
        <v>10.715984162596422</v>
      </c>
      <c r="Z454" s="2">
        <f t="shared" ca="1" si="939"/>
        <v>10.715984162596424</v>
      </c>
      <c r="AA454" s="2">
        <f t="shared" ca="1" si="939"/>
        <v>10.715984162596424</v>
      </c>
      <c r="AB454" s="2">
        <f t="shared" ca="1" si="939"/>
        <v>10.715984162596424</v>
      </c>
      <c r="AC454" s="2">
        <f t="shared" ca="1" si="939"/>
        <v>10.715984162596426</v>
      </c>
      <c r="AD454" s="2">
        <f t="shared" ca="1" si="939"/>
        <v>10.715984162596426</v>
      </c>
      <c r="AE454" s="2">
        <f t="shared" ca="1" si="939"/>
        <v>10.715984162596426</v>
      </c>
      <c r="AF454" s="2">
        <f t="shared" ca="1" si="939"/>
        <v>10.715984162596424</v>
      </c>
      <c r="AG454" s="2">
        <f t="shared" ca="1" si="939"/>
        <v>10.715984162596424</v>
      </c>
      <c r="AH454" s="2">
        <f t="shared" ca="1" si="939"/>
        <v>10.715984162596426</v>
      </c>
      <c r="AI454" s="2">
        <f t="shared" ca="1" si="939"/>
        <v>10.715984162596426</v>
      </c>
      <c r="AJ454" s="2">
        <f t="shared" ca="1" si="939"/>
        <v>10.715984162596424</v>
      </c>
      <c r="AK454" s="2">
        <f t="shared" ca="1" si="939"/>
        <v>10.715984162596428</v>
      </c>
      <c r="AL454" s="2">
        <f t="shared" ca="1" si="939"/>
        <v>10.715984162596424</v>
      </c>
      <c r="AM454" s="2">
        <f t="shared" ca="1" si="939"/>
        <v>9.8952808086312469</v>
      </c>
      <c r="AN454" s="2">
        <f t="shared" ca="1" si="939"/>
        <v>7.7222453864736291</v>
      </c>
      <c r="AO454" s="2">
        <f t="shared" ca="1" si="939"/>
        <v>4.4176662297844906</v>
      </c>
      <c r="AP454" s="2">
        <f t="shared" ca="1" si="939"/>
        <v>2.3843308507102199</v>
      </c>
      <c r="AQ454" s="2">
        <f t="shared" ca="1" si="939"/>
        <v>1.2868861769862265</v>
      </c>
      <c r="AR454" s="2">
        <f t="shared" ca="1" si="939"/>
        <v>0.69456637363264018</v>
      </c>
      <c r="AS454" s="2">
        <f t="shared" ca="1" si="939"/>
        <v>0.37487577068469791</v>
      </c>
      <c r="AT454" s="2">
        <f t="shared" ca="1" si="939"/>
        <v>0.20233032980196403</v>
      </c>
      <c r="AU454" s="2">
        <f t="shared" ca="1" si="939"/>
        <v>0.10920300952766421</v>
      </c>
      <c r="AV454" s="2">
        <f t="shared" ca="1" si="939"/>
        <v>5.8939741271470815E-2</v>
      </c>
      <c r="AW454" s="2">
        <f t="shared" ca="1" si="939"/>
        <v>3.1811331172772163E-2</v>
      </c>
      <c r="AX454" s="2">
        <f t="shared" ca="1" si="939"/>
        <v>1.7169413525634447E-2</v>
      </c>
      <c r="AY454" s="2">
        <f t="shared" ca="1" si="939"/>
        <v>9.2667848199497437E-3</v>
      </c>
      <c r="AZ454" s="2">
        <f t="shared" ca="1" si="939"/>
        <v>5.0015279072310528E-3</v>
      </c>
      <c r="BA454" s="2">
        <f t="shared" ca="1" si="939"/>
        <v>2.6994563802709192E-3</v>
      </c>
      <c r="BB454" s="2">
        <f t="shared" ca="1" si="939"/>
        <v>1.4569677274918257E-3</v>
      </c>
      <c r="BC454" s="2">
        <f t="shared" ca="1" si="939"/>
        <v>7.8636386735749116E-4</v>
      </c>
      <c r="BD454" s="2">
        <f t="shared" ca="1" si="939"/>
        <v>4.2442129651694671E-4</v>
      </c>
      <c r="BE454" s="2">
        <f t="shared" ca="1" si="939"/>
        <v>2.2907135540503533E-4</v>
      </c>
      <c r="BF454" s="2">
        <f t="shared" ca="1" si="939"/>
        <v>1.2363584555659735E-4</v>
      </c>
      <c r="BG454" s="2">
        <f t="shared" ca="1" si="939"/>
        <v>6.6729523119409597E-5</v>
      </c>
      <c r="BH454" s="2">
        <f t="shared" ca="1" si="939"/>
        <v>3.6015681663336251E-5</v>
      </c>
      <c r="BI454" s="2">
        <f t="shared" ca="1" si="939"/>
        <v>1.9438612251935608E-5</v>
      </c>
      <c r="BJ454" s="2">
        <f t="shared" ca="1" si="939"/>
        <v>1.0491531156156346E-5</v>
      </c>
      <c r="BK454" s="2">
        <f t="shared" ca="1" si="939"/>
        <v>5.6625557716775209E-6</v>
      </c>
      <c r="BL454" s="2">
        <f t="shared" ca="1" si="939"/>
        <v>3.0562305339524417E-6</v>
      </c>
      <c r="BM454" s="2">
        <f t="shared" ca="1" si="939"/>
        <v>1.6495281376974606E-6</v>
      </c>
      <c r="BN454" s="2">
        <f t="shared" ca="1" si="939"/>
        <v>8.9029379388367613E-7</v>
      </c>
      <c r="BO454" s="2">
        <f t="shared" ca="1" si="939"/>
        <v>4.8051501596947255E-7</v>
      </c>
      <c r="BP454" s="2">
        <f t="shared" ref="BP454:EA454" ca="1" si="940">BP429/(BP$415+1E-36)</f>
        <v>2.5934661362169471E-7</v>
      </c>
      <c r="BQ454" s="2">
        <f t="shared" ca="1" si="940"/>
        <v>1.399762000389052E-7</v>
      </c>
      <c r="BR454" s="2">
        <f t="shared" ca="1" si="940"/>
        <v>7.5548842931537646E-8</v>
      </c>
      <c r="BS454" s="2">
        <f t="shared" ca="1" si="940"/>
        <v>4.0775700917068488E-8</v>
      </c>
      <c r="BT454" s="2">
        <f t="shared" ca="1" si="940"/>
        <v>2.2007720049199423E-8</v>
      </c>
      <c r="BU454" s="2">
        <f t="shared" ca="1" si="940"/>
        <v>1.1878146319274978E-8</v>
      </c>
      <c r="BV454" s="2">
        <f t="shared" ca="1" si="940"/>
        <v>6.410948506555463E-9</v>
      </c>
      <c r="BW454" s="2">
        <f t="shared" ca="1" si="940"/>
        <v>3.4601578098942281E-9</v>
      </c>
      <c r="BX454" s="2">
        <f t="shared" ca="1" si="940"/>
        <v>1.8675383302688277E-9</v>
      </c>
      <c r="BY454" s="2">
        <f t="shared" ca="1" si="940"/>
        <v>1.0079596384448992E-9</v>
      </c>
      <c r="BZ454" s="2">
        <f t="shared" ca="1" si="940"/>
        <v>5.4402237226784186E-10</v>
      </c>
      <c r="CA454" s="2">
        <f t="shared" ca="1" si="940"/>
        <v>2.9362320696148514E-10</v>
      </c>
      <c r="CB454" s="2">
        <f t="shared" ca="1" si="940"/>
        <v>1.5847618050512924E-10</v>
      </c>
      <c r="CC454" s="2">
        <f t="shared" ca="1" si="940"/>
        <v>8.5533769784036939E-11</v>
      </c>
      <c r="CD454" s="2">
        <f t="shared" ca="1" si="940"/>
        <v>4.6164828999218845E-11</v>
      </c>
      <c r="CE454" s="2">
        <f t="shared" ca="1" si="940"/>
        <v>2.491637445547103E-11</v>
      </c>
      <c r="CF454" s="2">
        <f t="shared" ca="1" si="940"/>
        <v>1.344802373286716E-11</v>
      </c>
      <c r="CG454" s="2">
        <f t="shared" ca="1" si="940"/>
        <v>7.2582527061856821E-12</v>
      </c>
      <c r="CH454" s="2">
        <f t="shared" ca="1" si="940"/>
        <v>3.9174702092542903E-12</v>
      </c>
      <c r="CI454" s="2">
        <f t="shared" ca="1" si="940"/>
        <v>2.1143618804173191E-12</v>
      </c>
      <c r="CJ454" s="2">
        <f t="shared" ca="1" si="940"/>
        <v>1.141176811198482E-12</v>
      </c>
      <c r="CK454" s="2">
        <f t="shared" ca="1" si="940"/>
        <v>6.159231901022068E-13</v>
      </c>
      <c r="CL454" s="2">
        <f t="shared" ca="1" si="940"/>
        <v>3.3242997262384595E-13</v>
      </c>
      <c r="CM454" s="2">
        <f t="shared" ca="1" si="940"/>
        <v>1.794212143243915E-13</v>
      </c>
      <c r="CN454" s="2">
        <f t="shared" ca="1" si="940"/>
        <v>9.6838356347805517E-14</v>
      </c>
      <c r="CO454" s="2">
        <f t="shared" ca="1" si="940"/>
        <v>5.2266212194896033E-14</v>
      </c>
      <c r="CP454" s="2">
        <f t="shared" ca="1" si="940"/>
        <v>2.8209451711370399E-14</v>
      </c>
      <c r="CQ454" s="2">
        <f t="shared" ca="1" si="940"/>
        <v>1.5225384286291326E-14</v>
      </c>
      <c r="CR454" s="2">
        <f t="shared" ca="1" si="940"/>
        <v>8.2175410226711395E-15</v>
      </c>
      <c r="CS454" s="2">
        <f t="shared" ca="1" si="940"/>
        <v>4.4352233867807246E-15</v>
      </c>
      <c r="CT454" s="2">
        <f t="shared" ca="1" si="940"/>
        <v>2.3938069108966239E-15</v>
      </c>
      <c r="CU454" s="2">
        <f t="shared" ca="1" si="940"/>
        <v>1.2920006563222379E-15</v>
      </c>
      <c r="CV454" s="2">
        <f t="shared" ca="1" si="940"/>
        <v>6.9732679287480805E-16</v>
      </c>
      <c r="CW454" s="2">
        <f t="shared" ca="1" si="940"/>
        <v>3.7636564167486469E-16</v>
      </c>
      <c r="CX454" s="2">
        <f t="shared" ca="1" si="940"/>
        <v>2.0313445242704656E-16</v>
      </c>
      <c r="CY454" s="2">
        <f t="shared" ca="1" si="940"/>
        <v>1.096370156935922E-16</v>
      </c>
      <c r="CZ454" s="2">
        <f t="shared" ca="1" si="940"/>
        <v>5.9173985833417056E-17</v>
      </c>
      <c r="DA454" s="2">
        <f t="shared" ca="1" si="940"/>
        <v>3.1937759134190777E-17</v>
      </c>
      <c r="DB454" s="2">
        <f t="shared" ca="1" si="940"/>
        <v>1.7237650027244826E-17</v>
      </c>
      <c r="DC454" s="2">
        <f t="shared" ca="1" si="940"/>
        <v>9.3036138576070533E-18</v>
      </c>
      <c r="DD454" s="2">
        <f t="shared" ca="1" si="940"/>
        <v>5.0214055091413669E-18</v>
      </c>
      <c r="DE454" s="2">
        <f t="shared" ca="1" si="940"/>
        <v>2.7101848457111907E-18</v>
      </c>
      <c r="DF454" s="2">
        <f t="shared" ca="1" si="940"/>
        <v>1.4627581629388386E-18</v>
      </c>
      <c r="DG454" s="2">
        <f t="shared" ca="1" si="940"/>
        <v>7.8948911792130162E-19</v>
      </c>
      <c r="DH454" s="2">
        <f t="shared" ca="1" si="940"/>
        <v>4.2610807658313922E-19</v>
      </c>
      <c r="DI454" s="2">
        <f t="shared" ca="1" si="940"/>
        <v>2.2998175504615594E-19</v>
      </c>
      <c r="DJ454" s="2">
        <f t="shared" ca="1" si="940"/>
        <v>1.2412721222802311E-19</v>
      </c>
      <c r="DK454" s="2">
        <f t="shared" ca="1" si="940"/>
        <v>6.6994726657375446E-20</v>
      </c>
      <c r="DL454" s="2">
        <f t="shared" ca="1" si="940"/>
        <v>3.6158818999748462E-20</v>
      </c>
      <c r="DM454" s="2">
        <f t="shared" ca="1" si="940"/>
        <v>1.9515867243450164E-20</v>
      </c>
      <c r="DN454" s="2">
        <f t="shared" ca="1" si="940"/>
        <v>1.0533227710413338E-20</v>
      </c>
      <c r="DO454" s="2">
        <f t="shared" ca="1" si="940"/>
        <v>5.6850605005347994E-21</v>
      </c>
      <c r="DP454" s="2">
        <f t="shared" ca="1" si="940"/>
        <v>3.0683769290194808E-21</v>
      </c>
      <c r="DQ454" s="2">
        <f t="shared" ca="1" si="940"/>
        <v>1.656083867120385E-21</v>
      </c>
      <c r="DR454" s="2">
        <f t="shared" ca="1" si="940"/>
        <v>8.9383209376848872E-22</v>
      </c>
      <c r="DS454" s="2">
        <f t="shared" ca="1" si="940"/>
        <v>4.8242472963628226E-22</v>
      </c>
      <c r="DT454" s="2">
        <f t="shared" ca="1" si="940"/>
        <v>2.6037733640040939E-22</v>
      </c>
      <c r="DU454" s="2">
        <f t="shared" ca="1" si="940"/>
        <v>1.4053250827768738E-22</v>
      </c>
      <c r="DV454" s="2">
        <f t="shared" ca="1" si="940"/>
        <v>7.584909714433668E-23</v>
      </c>
      <c r="DW454" s="2">
        <f t="shared" ca="1" si="940"/>
        <v>4.0937756026122605E-23</v>
      </c>
      <c r="DX454" s="2">
        <f t="shared" ca="1" si="940"/>
        <v>2.2095185461010721E-23</v>
      </c>
      <c r="DY454" s="2">
        <f t="shared" ca="1" si="940"/>
        <v>1.1925353706366765E-23</v>
      </c>
      <c r="DZ454" s="2">
        <f t="shared" ca="1" si="940"/>
        <v>6.4364275770804107E-24</v>
      </c>
      <c r="EA454" s="2">
        <f t="shared" ca="1" si="940"/>
        <v>3.473909535520412E-24</v>
      </c>
      <c r="EB454" s="2">
        <f t="shared" ref="EB454:GM454" ca="1" si="941">EB429/(EB$415+1E-36)</f>
        <v>1.8749604988880746E-24</v>
      </c>
      <c r="EC454" s="2">
        <f t="shared" ca="1" si="941"/>
        <v>1.0119655783909115E-24</v>
      </c>
      <c r="ED454" s="2">
        <f t="shared" ca="1" si="941"/>
        <v>5.4618448359598441E-25</v>
      </c>
      <c r="EE454" s="2">
        <f t="shared" ca="1" si="941"/>
        <v>2.9479015540761338E-25</v>
      </c>
      <c r="EF454" s="2">
        <f t="shared" ca="1" si="941"/>
        <v>1.5910601332557471E-25</v>
      </c>
      <c r="EG454" s="2">
        <f t="shared" ca="1" si="941"/>
        <v>8.5873707150615983E-26</v>
      </c>
      <c r="EH454" s="2">
        <f t="shared" ca="1" si="941"/>
        <v>4.6348302151848382E-26</v>
      </c>
      <c r="EI454" s="2">
        <f t="shared" ca="1" si="941"/>
        <v>2.5015399749673263E-26</v>
      </c>
      <c r="EJ454" s="2">
        <f t="shared" ca="1" si="941"/>
        <v>1.350147029303849E-26</v>
      </c>
      <c r="EK454" s="2">
        <f t="shared" ca="1" si="941"/>
        <v>7.2870992227970243E-27</v>
      </c>
      <c r="EL454" s="2">
        <f t="shared" ca="1" si="941"/>
        <v>3.9330394342510153E-27</v>
      </c>
      <c r="EM454" s="2">
        <f t="shared" ca="1" si="941"/>
        <v>2.1227650013301341E-27</v>
      </c>
      <c r="EN454" s="2">
        <f t="shared" ca="1" si="941"/>
        <v>1.1457121969412046E-27</v>
      </c>
      <c r="EO454" s="2">
        <f t="shared" ca="1" si="941"/>
        <v>6.1837105727545231E-28</v>
      </c>
      <c r="EP454" s="2">
        <f t="shared" ca="1" si="941"/>
        <v>3.3375115102801324E-28</v>
      </c>
      <c r="EQ454" s="2">
        <f t="shared" ca="1" si="941"/>
        <v>1.8013428911648635E-28</v>
      </c>
      <c r="ER454" s="2">
        <f t="shared" ca="1" si="941"/>
        <v>9.7223221599551483E-29</v>
      </c>
      <c r="ES454" s="2">
        <f t="shared" ca="1" si="941"/>
        <v>5.2473934110806586E-29</v>
      </c>
      <c r="ET454" s="2">
        <f t="shared" ca="1" si="941"/>
        <v>2.8321564701965959E-29</v>
      </c>
      <c r="EU454" s="2">
        <f t="shared" ca="1" si="941"/>
        <v>1.5285894621010621E-29</v>
      </c>
      <c r="EV454" s="2">
        <f t="shared" ca="1" si="941"/>
        <v>8.2502000445060827E-30</v>
      </c>
      <c r="EW454" s="2">
        <f t="shared" ca="1" si="941"/>
        <v>4.4528503212897347E-30</v>
      </c>
      <c r="EX454" s="2">
        <f t="shared" ca="1" si="941"/>
        <v>2.4033206318450099E-30</v>
      </c>
      <c r="EY454" s="2">
        <f t="shared" ca="1" si="941"/>
        <v>1.2971354621636911E-30</v>
      </c>
      <c r="EZ454" s="2">
        <f t="shared" ca="1" si="941"/>
        <v>7.000981828674786E-31</v>
      </c>
      <c r="FA454" s="2">
        <f t="shared" ca="1" si="941"/>
        <v>3.7786143386810981E-31</v>
      </c>
      <c r="FB454" s="2">
        <f t="shared" ca="1" si="941"/>
        <v>2.039417708814287E-31</v>
      </c>
      <c r="FC454" s="2">
        <f t="shared" ca="1" si="941"/>
        <v>1.1007274673278953E-31</v>
      </c>
      <c r="FD454" s="2">
        <f t="shared" ca="1" si="941"/>
        <v>5.9409161354909748E-32</v>
      </c>
      <c r="FE454" s="2">
        <f t="shared" ca="1" si="941"/>
        <v>3.20646895590034E-32</v>
      </c>
      <c r="FF454" s="2">
        <f t="shared" ca="1" si="941"/>
        <v>1.7306157721586698E-32</v>
      </c>
      <c r="FG454" s="2">
        <f t="shared" ca="1" si="941"/>
        <v>9.3405892651263105E-33</v>
      </c>
      <c r="FH454" s="2">
        <f t="shared" ca="1" si="941"/>
        <v>5.0413621107223902E-33</v>
      </c>
      <c r="FI454" s="2">
        <f t="shared" ca="1" si="941"/>
        <v>2.7209559493550456E-33</v>
      </c>
      <c r="FJ454" s="2">
        <f t="shared" ca="1" si="941"/>
        <v>1.4685716113476595E-33</v>
      </c>
      <c r="FK454" s="2">
        <f t="shared" ca="1" si="941"/>
        <v>7.9262678918689178E-34</v>
      </c>
      <c r="FL454" s="2">
        <f t="shared" ca="1" si="941"/>
        <v>4.2780156042931443E-34</v>
      </c>
      <c r="FM454" s="2">
        <f t="shared" ca="1" si="941"/>
        <v>2.3089577289394881E-34</v>
      </c>
      <c r="FN454" s="2">
        <f t="shared" ca="1" si="941"/>
        <v>1.2462053174091415E-34</v>
      </c>
      <c r="FO454" s="2">
        <f t="shared" ca="1" si="941"/>
        <v>6.7260984195329114E-35</v>
      </c>
      <c r="FP454" s="2">
        <f t="shared" ca="1" si="941"/>
        <v>3.6302525207722448E-35</v>
      </c>
      <c r="FQ454" s="2">
        <f t="shared" ca="1" si="941"/>
        <v>1.9593429269933919E-35</v>
      </c>
      <c r="FR454" s="2">
        <f t="shared" ca="1" si="941"/>
        <v>1.0575089979532265E-35</v>
      </c>
      <c r="FS454" s="2">
        <f t="shared" ca="1" si="941"/>
        <v>5.7076546700689377E-36</v>
      </c>
      <c r="FT454" s="2">
        <f t="shared" ca="1" si="941"/>
        <v>3.0805715975761972E-36</v>
      </c>
      <c r="FU454" s="2">
        <f t="shared" ca="1" si="941"/>
        <v>1.6626656510174862E-36</v>
      </c>
      <c r="FV454" s="2">
        <f t="shared" ca="1" si="941"/>
        <v>8.9738445593943809E-37</v>
      </c>
      <c r="FW454" s="2">
        <f t="shared" ca="1" si="941"/>
        <v>4.8434203308940065E-37</v>
      </c>
      <c r="FX454" s="2">
        <f t="shared" ca="1" si="941"/>
        <v>2.6141215558675303E-37</v>
      </c>
      <c r="FY454" s="2">
        <f t="shared" ca="1" si="941"/>
        <v>1.4109102745558968E-37</v>
      </c>
      <c r="FZ454" s="2">
        <f t="shared" ca="1" si="941"/>
        <v>7.6150544659227526E-38</v>
      </c>
      <c r="GA454" s="2">
        <f t="shared" ca="1" si="941"/>
        <v>4.1100455191754055E-38</v>
      </c>
      <c r="GB454" s="2">
        <f t="shared" ca="1" si="941"/>
        <v>2.2182998487124921E-38</v>
      </c>
      <c r="GC454" s="2">
        <f t="shared" ca="1" si="941"/>
        <v>1.1972748710055969E-38</v>
      </c>
      <c r="GD454" s="2">
        <f t="shared" ca="1" si="941"/>
        <v>6.4620079092258744E-39</v>
      </c>
      <c r="GE454" s="2">
        <f t="shared" ca="1" si="941"/>
        <v>3.4877159147109972E-39</v>
      </c>
      <c r="GF454" s="2">
        <f t="shared" ca="1" si="941"/>
        <v>1.8824121654759147E-39</v>
      </c>
      <c r="GG454" s="2">
        <f t="shared" ca="1" si="941"/>
        <v>1.0159874391677184E-39</v>
      </c>
      <c r="GH454" s="2">
        <f t="shared" ca="1" si="941"/>
        <v>5.4835518781595205E-40</v>
      </c>
      <c r="GI454" s="2">
        <f t="shared" ca="1" si="941"/>
        <v>2.9596174166384541E-40</v>
      </c>
      <c r="GJ454" s="2">
        <f t="shared" ca="1" si="941"/>
        <v>1.5973834929431954E-40</v>
      </c>
      <c r="GK454" s="2">
        <f t="shared" ca="1" si="941"/>
        <v>8.6214995532279324E-41</v>
      </c>
      <c r="GL454" s="2">
        <f t="shared" ca="1" si="941"/>
        <v>4.6532504482912358E-41</v>
      </c>
      <c r="GM454" s="2">
        <f t="shared" ca="1" si="941"/>
        <v>2.5114818600687264E-41</v>
      </c>
      <c r="GN454" s="2">
        <f t="shared" ref="GN454:IV454" ca="1" si="942">GN429/(GN$415+1E-36)</f>
        <v>1.3555129266189666E-41</v>
      </c>
      <c r="GO454" s="2">
        <f t="shared" ca="1" si="942"/>
        <v>7.3160603842897551E-42</v>
      </c>
      <c r="GP454" s="2">
        <f t="shared" ca="1" si="942"/>
        <v>3.9486705361106245E-42</v>
      </c>
      <c r="GQ454" s="2">
        <f t="shared" ca="1" si="942"/>
        <v>2.1312015188160371E-42</v>
      </c>
      <c r="GR454" s="2">
        <f t="shared" ca="1" si="942"/>
        <v>1.1502656076942795E-42</v>
      </c>
      <c r="GS454" s="2">
        <f t="shared" ca="1" si="942"/>
        <v>6.2082865302166662E-43</v>
      </c>
      <c r="GT454" s="2">
        <f t="shared" ca="1" si="942"/>
        <v>3.3507758019931757E-43</v>
      </c>
      <c r="GU454" s="2">
        <f t="shared" ca="1" si="942"/>
        <v>1.8085019788594022E-43</v>
      </c>
      <c r="GV454" s="2">
        <f t="shared" ca="1" si="942"/>
        <v>9.7609616423541165E-44</v>
      </c>
      <c r="GW454" s="2">
        <f t="shared" ca="1" si="942"/>
        <v>5.2682481577154753E-44</v>
      </c>
      <c r="GX454" s="2">
        <f t="shared" ca="1" si="942"/>
        <v>2.8434123263882404E-44</v>
      </c>
      <c r="GY454" s="2">
        <f t="shared" ca="1" si="942"/>
        <v>1.5346645442310683E-44</v>
      </c>
      <c r="GZ454" s="2">
        <f t="shared" ca="1" si="942"/>
        <v>8.2829888632844481E-45</v>
      </c>
      <c r="HA454" s="2">
        <f t="shared" ca="1" si="942"/>
        <v>4.4705473106287001E-45</v>
      </c>
      <c r="HB454" s="2">
        <f t="shared" ca="1" si="942"/>
        <v>2.4128721632307674E-45</v>
      </c>
      <c r="HC454" s="2">
        <f t="shared" ca="1" si="942"/>
        <v>1.302290675294335E-45</v>
      </c>
      <c r="HD454" s="2">
        <f t="shared" ca="1" si="942"/>
        <v>7.0288058721176979E-46</v>
      </c>
      <c r="HE454" s="2">
        <f t="shared" ca="1" si="942"/>
        <v>3.7936317079710526E-46</v>
      </c>
      <c r="HF454" s="2">
        <f t="shared" ca="1" si="942"/>
        <v>2.0475229786631351E-46</v>
      </c>
      <c r="HG454" s="2">
        <f t="shared" ca="1" si="942"/>
        <v>1.1051020950043018E-46</v>
      </c>
      <c r="HH454" s="2">
        <f t="shared" ca="1" si="942"/>
        <v>5.9645271535866879E-47</v>
      </c>
      <c r="HI454" s="2">
        <f t="shared" ca="1" si="942"/>
        <v>3.219212444415322E-47</v>
      </c>
      <c r="HJ454" s="2">
        <f t="shared" ca="1" si="942"/>
        <v>1.7374937686462923E-47</v>
      </c>
      <c r="HK454" s="2">
        <f t="shared" ca="1" si="942"/>
        <v>9.3777116242261202E-48</v>
      </c>
      <c r="HL454" s="2">
        <f t="shared" ca="1" si="942"/>
        <v>5.0613980259429767E-48</v>
      </c>
      <c r="HM454" s="2">
        <f t="shared" ca="1" si="942"/>
        <v>2.7317698606597463E-48</v>
      </c>
      <c r="HN454" s="2">
        <f t="shared" ca="1" si="942"/>
        <v>1.4744081641788356E-48</v>
      </c>
      <c r="HO454" s="2">
        <f t="shared" ca="1" si="942"/>
        <v>7.9577693051792967E-49</v>
      </c>
      <c r="HP454" s="2">
        <f t="shared" ca="1" si="942"/>
        <v>4.295017746983442E-49</v>
      </c>
      <c r="HQ454" s="2">
        <f t="shared" ca="1" si="942"/>
        <v>2.3181342332827398E-49</v>
      </c>
      <c r="HR454" s="2">
        <f t="shared" ca="1" si="942"/>
        <v>1.2511581185645963E-49</v>
      </c>
      <c r="HS454" s="2">
        <f t="shared" ca="1" si="942"/>
        <v>6.7528299922188805E-50</v>
      </c>
      <c r="HT454" s="2">
        <f t="shared" ca="1" si="942"/>
        <v>3.6446802548127751E-50</v>
      </c>
      <c r="HU454" s="2">
        <f t="shared" ca="1" si="942"/>
        <v>1.9671299551637739E-50</v>
      </c>
      <c r="HV454" s="2">
        <f t="shared" ca="1" si="942"/>
        <v>1.0617118622114661E-50</v>
      </c>
      <c r="HW454" s="2">
        <f t="shared" ca="1" si="942"/>
        <v>5.7303386357445345E-51</v>
      </c>
      <c r="HX454" s="2">
        <f t="shared" ca="1" si="942"/>
        <v>3.0928147314762011E-51</v>
      </c>
      <c r="HY454" s="2">
        <f t="shared" ca="1" si="942"/>
        <v>1.6692735929372134E-51</v>
      </c>
      <c r="HZ454" s="2">
        <f t="shared" ca="1" si="942"/>
        <v>9.0095093628434962E-52</v>
      </c>
      <c r="IA454" s="2">
        <f t="shared" ca="1" si="942"/>
        <v>4.8626695649295977E-52</v>
      </c>
      <c r="IB454" s="2">
        <f t="shared" ca="1" si="942"/>
        <v>2.6245108746110245E-52</v>
      </c>
      <c r="IC454" s="2">
        <f t="shared" ca="1" si="942"/>
        <v>1.4165176635956038E-52</v>
      </c>
      <c r="ID454" s="2">
        <f t="shared" ca="1" si="942"/>
        <v>7.6453190218757698E-53</v>
      </c>
      <c r="IE454" s="2">
        <f t="shared" ca="1" si="942"/>
        <v>4.1263800973640675E-53</v>
      </c>
      <c r="IF454" s="2">
        <f t="shared" ca="1" si="942"/>
        <v>2.2271160509067587E-53</v>
      </c>
      <c r="IG454" s="2">
        <f t="shared" ca="1" si="942"/>
        <v>1.2020332075988332E-53</v>
      </c>
      <c r="IH454" s="2">
        <f t="shared" ca="1" si="942"/>
        <v>6.4876899054365095E-54</v>
      </c>
      <c r="II454" s="2">
        <f t="shared" ca="1" si="942"/>
        <v>3.5015771646759647E-54</v>
      </c>
      <c r="IJ454" s="2">
        <f t="shared" ca="1" si="942"/>
        <v>1.8898934472662984E-54</v>
      </c>
      <c r="IK454" s="2">
        <f t="shared" ca="1" si="942"/>
        <v>1.0200252840495712E-54</v>
      </c>
      <c r="IL454" s="2">
        <f t="shared" ca="1" si="942"/>
        <v>5.5053451907852538E-55</v>
      </c>
      <c r="IM454" s="2">
        <f t="shared" ca="1" si="942"/>
        <v>2.9713798416225705E-55</v>
      </c>
      <c r="IN454" s="2">
        <f t="shared" ca="1" si="942"/>
        <v>1.6037319835964068E-55</v>
      </c>
      <c r="IO454" s="2">
        <f t="shared" ca="1" si="942"/>
        <v>8.6557640298374172E-56</v>
      </c>
      <c r="IP454" s="2">
        <f t="shared" ca="1" si="942"/>
        <v>4.6717438890388909E-56</v>
      </c>
      <c r="IQ454" s="2">
        <f t="shared" ca="1" si="942"/>
        <v>2.5214632572628213E-56</v>
      </c>
      <c r="IR454" s="2">
        <f t="shared" ca="1" si="942"/>
        <v>1.3609001496514846E-56</v>
      </c>
      <c r="IS454" s="2">
        <f t="shared" ca="1" si="942"/>
        <v>7.3451366462977074E-57</v>
      </c>
      <c r="IT454" s="2">
        <f t="shared" ca="1" si="942"/>
        <v>3.9643637607507026E-57</v>
      </c>
      <c r="IU454" s="2">
        <f t="shared" ca="1" si="942"/>
        <v>2.1396715656032274E-57</v>
      </c>
      <c r="IV454" s="2">
        <f t="shared" ca="1" si="942"/>
        <v>1.1548371150946113E-57</v>
      </c>
    </row>
    <row r="455" spans="1:256" x14ac:dyDescent="0.15">
      <c r="A455" s="24" t="s">
        <v>475</v>
      </c>
      <c r="B455" s="2" t="s">
        <v>6</v>
      </c>
      <c r="D455" s="2">
        <f t="shared" ref="D455:BO455" ca="1" si="943">D430/(D$415+1E-36)</f>
        <v>74.746721124194906</v>
      </c>
      <c r="E455" s="2">
        <f t="shared" ca="1" si="943"/>
        <v>70.071204629071744</v>
      </c>
      <c r="F455" s="2">
        <f t="shared" ca="1" si="943"/>
        <v>65.694479655725289</v>
      </c>
      <c r="G455" s="2">
        <f t="shared" ca="1" si="943"/>
        <v>61.597101638847192</v>
      </c>
      <c r="H455" s="2">
        <f t="shared" ca="1" si="943"/>
        <v>57.760911285308417</v>
      </c>
      <c r="I455" s="2">
        <f t="shared" ca="1" si="943"/>
        <v>54.168948466777167</v>
      </c>
      <c r="J455" s="2">
        <f t="shared" ca="1" si="943"/>
        <v>50.805371949068345</v>
      </c>
      <c r="K455" s="2">
        <f t="shared" ca="1" si="943"/>
        <v>47.655384558520282</v>
      </c>
      <c r="L455" s="2">
        <f t="shared" ca="1" si="943"/>
        <v>44.70516341331431</v>
      </c>
      <c r="M455" s="2">
        <f t="shared" ca="1" si="943"/>
        <v>41.941794873346431</v>
      </c>
      <c r="N455" s="2">
        <f t="shared" ca="1" si="943"/>
        <v>39.353213886166778</v>
      </c>
      <c r="O455" s="2">
        <f t="shared" ca="1" si="943"/>
        <v>36.928147428745888</v>
      </c>
      <c r="P455" s="2">
        <f t="shared" ca="1" si="943"/>
        <v>34.656061765522978</v>
      </c>
      <c r="Q455" s="2">
        <f t="shared" ca="1" si="943"/>
        <v>32.527113262449767</v>
      </c>
      <c r="R455" s="2">
        <f t="shared" ca="1" si="943"/>
        <v>30.53210251466372</v>
      </c>
      <c r="S455" s="2">
        <f t="shared" ca="1" si="943"/>
        <v>28.662431562101382</v>
      </c>
      <c r="T455" s="2">
        <f t="shared" ca="1" si="943"/>
        <v>26.910063982881574</v>
      </c>
      <c r="U455" s="2">
        <f t="shared" ca="1" si="943"/>
        <v>25.267487668731466</v>
      </c>
      <c r="V455" s="2">
        <f t="shared" ca="1" si="943"/>
        <v>23.727680100170861</v>
      </c>
      <c r="W455" s="2">
        <f t="shared" ca="1" si="943"/>
        <v>22.28407595168132</v>
      </c>
      <c r="X455" s="2">
        <f t="shared" ca="1" si="943"/>
        <v>20.930536868731071</v>
      </c>
      <c r="Y455" s="2">
        <f t="shared" ca="1" si="943"/>
        <v>19.661323269366655</v>
      </c>
      <c r="Z455" s="2">
        <f t="shared" ca="1" si="943"/>
        <v>18.471068033171584</v>
      </c>
      <c r="AA455" s="2">
        <f t="shared" ca="1" si="943"/>
        <v>17.354751949784664</v>
      </c>
      <c r="AB455" s="2">
        <f t="shared" ca="1" si="943"/>
        <v>16.307680807914416</v>
      </c>
      <c r="AC455" s="2">
        <f t="shared" ca="1" si="943"/>
        <v>15.325464013926293</v>
      </c>
      <c r="AD455" s="2">
        <f t="shared" ca="1" si="943"/>
        <v>14.403994636657545</v>
      </c>
      <c r="AE455" s="2">
        <f t="shared" ca="1" si="943"/>
        <v>13.539430782170845</v>
      </c>
      <c r="AF455" s="2">
        <f t="shared" ca="1" si="943"/>
        <v>12.728178208727464</v>
      </c>
      <c r="AG455" s="2">
        <f t="shared" ca="1" si="943"/>
        <v>12.38163455247177</v>
      </c>
      <c r="AH455" s="2">
        <f t="shared" ca="1" si="943"/>
        <v>12.20433922419306</v>
      </c>
      <c r="AI455" s="2">
        <f t="shared" ca="1" si="943"/>
        <v>12.133659818933188</v>
      </c>
      <c r="AJ455" s="2">
        <f t="shared" ca="1" si="943"/>
        <v>12.215123549471695</v>
      </c>
      <c r="AK455" s="2">
        <f t="shared" ca="1" si="943"/>
        <v>12.5215753915548</v>
      </c>
      <c r="AL455" s="2">
        <f t="shared" ca="1" si="943"/>
        <v>13.184784527266478</v>
      </c>
      <c r="AM455" s="2">
        <f t="shared" ca="1" si="943"/>
        <v>14.536817441429148</v>
      </c>
      <c r="AN455" s="2">
        <f t="shared" ca="1" si="943"/>
        <v>17.705458810265867</v>
      </c>
      <c r="AO455" s="2">
        <f t="shared" ca="1" si="943"/>
        <v>16.317093227742102</v>
      </c>
      <c r="AP455" s="2">
        <f t="shared" ca="1" si="943"/>
        <v>14.263956164337593</v>
      </c>
      <c r="AQ455" s="2">
        <f t="shared" ca="1" si="943"/>
        <v>12.469159955047852</v>
      </c>
      <c r="AR455" s="2">
        <f t="shared" ca="1" si="943"/>
        <v>10.90019824747473</v>
      </c>
      <c r="AS455" s="2">
        <f t="shared" ca="1" si="943"/>
        <v>9.5286548783225715</v>
      </c>
      <c r="AT455" s="2">
        <f t="shared" ca="1" si="943"/>
        <v>8.3296892156264466</v>
      </c>
      <c r="AU455" s="2">
        <f t="shared" ca="1" si="943"/>
        <v>7.2815862590185301</v>
      </c>
      <c r="AV455" s="2">
        <f t="shared" ca="1" si="943"/>
        <v>6.3653633496985034</v>
      </c>
      <c r="AW455" s="2">
        <f t="shared" ca="1" si="943"/>
        <v>5.5644263670573171</v>
      </c>
      <c r="AX455" s="2">
        <f t="shared" ca="1" si="943"/>
        <v>4.864269185178447</v>
      </c>
      <c r="AY455" s="2">
        <f t="shared" ca="1" si="943"/>
        <v>4.2522109459396997</v>
      </c>
      <c r="AZ455" s="2">
        <f t="shared" ca="1" si="943"/>
        <v>3.7171663903518266</v>
      </c>
      <c r="BA455" s="2">
        <f t="shared" ca="1" si="943"/>
        <v>3.2494450885027129</v>
      </c>
      <c r="BB455" s="2">
        <f t="shared" ca="1" si="943"/>
        <v>2.8405759318713226</v>
      </c>
      <c r="BC455" s="2">
        <f t="shared" ca="1" si="943"/>
        <v>2.4831537093136808</v>
      </c>
      <c r="BD455" s="2">
        <f t="shared" ca="1" si="943"/>
        <v>2.1707049879903062</v>
      </c>
      <c r="BE455" s="2">
        <f t="shared" ca="1" si="943"/>
        <v>1.8975708701449399</v>
      </c>
      <c r="BF455" s="2">
        <f t="shared" ca="1" si="943"/>
        <v>1.6588045022904345</v>
      </c>
      <c r="BG455" s="2">
        <f t="shared" ca="1" si="943"/>
        <v>1.4500814805450937</v>
      </c>
      <c r="BH455" s="2">
        <f t="shared" ca="1" si="943"/>
        <v>1.2676215294306517</v>
      </c>
      <c r="BI455" s="2">
        <f t="shared" ca="1" si="943"/>
        <v>1.108120035621774</v>
      </c>
      <c r="BJ455" s="2">
        <f t="shared" ca="1" si="943"/>
        <v>0.96868819662436845</v>
      </c>
      <c r="BK455" s="2">
        <f t="shared" ca="1" si="943"/>
        <v>0.84680070038879174</v>
      </c>
      <c r="BL455" s="2">
        <f t="shared" ca="1" si="943"/>
        <v>0.74024998826016419</v>
      </c>
      <c r="BM455" s="2">
        <f t="shared" ca="1" si="943"/>
        <v>0.64710627290173894</v>
      </c>
      <c r="BN455" s="2">
        <f t="shared" ca="1" si="943"/>
        <v>0.56568258705815677</v>
      </c>
      <c r="BO455" s="2">
        <f t="shared" ca="1" si="943"/>
        <v>0.49450423014118977</v>
      </c>
      <c r="BP455" s="2">
        <f t="shared" ref="BP455:EA455" ca="1" si="944">BP430/(BP$415+1E-36)</f>
        <v>0.43228205927150221</v>
      </c>
      <c r="BQ455" s="2">
        <f t="shared" ca="1" si="944"/>
        <v>0.37788914103860433</v>
      </c>
      <c r="BR455" s="2">
        <f t="shared" ca="1" si="944"/>
        <v>0.33034034110864191</v>
      </c>
      <c r="BS455" s="2">
        <f t="shared" ca="1" si="944"/>
        <v>0.28877448201832812</v>
      </c>
      <c r="BT455" s="2">
        <f t="shared" ca="1" si="944"/>
        <v>0.25243874600688954</v>
      </c>
      <c r="BU455" s="2">
        <f t="shared" ca="1" si="944"/>
        <v>0.2206750403987785</v>
      </c>
      <c r="BV455" s="2">
        <f t="shared" ca="1" si="944"/>
        <v>0.19290807859453343</v>
      </c>
      <c r="BW455" s="2">
        <f t="shared" ca="1" si="944"/>
        <v>0.16863496079931242</v>
      </c>
      <c r="BX455" s="2">
        <f t="shared" ca="1" si="944"/>
        <v>0.14741606578103927</v>
      </c>
      <c r="BY455" s="2">
        <f t="shared" ca="1" si="944"/>
        <v>0.1288670886947442</v>
      </c>
      <c r="BZ455" s="2">
        <f t="shared" ca="1" si="944"/>
        <v>0.11265208076659325</v>
      </c>
      <c r="CA455" s="2">
        <f t="shared" ca="1" si="944"/>
        <v>9.8477364776229565E-2</v>
      </c>
      <c r="CB455" s="2">
        <f t="shared" ca="1" si="944"/>
        <v>8.608621613801952E-2</v>
      </c>
      <c r="CC455" s="2">
        <f t="shared" ca="1" si="944"/>
        <v>7.5254213247901991E-2</v>
      </c>
      <c r="CD455" s="2">
        <f t="shared" ca="1" si="944"/>
        <v>6.5785172883903606E-2</v>
      </c>
      <c r="CE455" s="2">
        <f t="shared" ca="1" si="944"/>
        <v>5.7507597044551384E-2</v>
      </c>
      <c r="CF455" s="2">
        <f t="shared" ca="1" si="944"/>
        <v>5.0271566872292665E-2</v>
      </c>
      <c r="CG455" s="2">
        <f t="shared" ca="1" si="944"/>
        <v>4.3946027406388366E-2</v>
      </c>
      <c r="CH455" s="2">
        <f t="shared" ca="1" si="944"/>
        <v>3.8416413988231056E-2</v>
      </c>
      <c r="CI455" s="2">
        <f t="shared" ca="1" si="944"/>
        <v>3.3582577329859344E-2</v>
      </c>
      <c r="CJ455" s="2">
        <f t="shared" ca="1" si="944"/>
        <v>2.9356969665661203E-2</v>
      </c>
      <c r="CK455" s="2">
        <f t="shared" ca="1" si="944"/>
        <v>2.5663059135853469E-2</v>
      </c>
      <c r="CL455" s="2">
        <f t="shared" ca="1" si="944"/>
        <v>2.2433943683930941E-2</v>
      </c>
      <c r="CM455" s="2">
        <f t="shared" ca="1" si="944"/>
        <v>1.9611139363765778E-2</v>
      </c>
      <c r="CN455" s="2">
        <f t="shared" ca="1" si="944"/>
        <v>1.7143521110847923E-2</v>
      </c>
      <c r="CO455" s="2">
        <f t="shared" ca="1" si="944"/>
        <v>1.4986396793503432E-2</v>
      </c>
      <c r="CP455" s="2">
        <f t="shared" ca="1" si="944"/>
        <v>1.3100697773820492E-2</v>
      </c>
      <c r="CQ455" s="2">
        <f t="shared" ca="1" si="944"/>
        <v>1.1452271318172069E-2</v>
      </c>
      <c r="CR455" s="2">
        <f t="shared" ca="1" si="944"/>
        <v>1.0011262041867456E-2</v>
      </c>
      <c r="CS455" s="2">
        <f t="shared" ca="1" si="944"/>
        <v>8.7515711850017046E-3</v>
      </c>
      <c r="CT455" s="2">
        <f t="shared" ca="1" si="944"/>
        <v>7.6503839262073063E-3</v>
      </c>
      <c r="CU455" s="2">
        <f t="shared" ca="1" si="944"/>
        <v>6.6877561732773295E-3</v>
      </c>
      <c r="CV455" s="2">
        <f t="shared" ca="1" si="944"/>
        <v>5.8462533468411253E-3</v>
      </c>
      <c r="CW455" s="2">
        <f t="shared" ca="1" si="944"/>
        <v>5.1106346149431808E-3</v>
      </c>
      <c r="CX455" s="2">
        <f t="shared" ca="1" si="944"/>
        <v>4.4675768595570601E-3</v>
      </c>
      <c r="CY455" s="2">
        <f t="shared" ca="1" si="944"/>
        <v>3.9054333756692633E-3</v>
      </c>
      <c r="CZ455" s="2">
        <f t="shared" ca="1" si="944"/>
        <v>3.4140229326247384E-3</v>
      </c>
      <c r="DA455" s="2">
        <f t="shared" ca="1" si="944"/>
        <v>2.9844453773303042E-3</v>
      </c>
      <c r="DB455" s="2">
        <f t="shared" ca="1" si="944"/>
        <v>2.6089204396235527E-3</v>
      </c>
      <c r="DC455" s="2">
        <f t="shared" ca="1" si="944"/>
        <v>2.2806468203395917E-3</v>
      </c>
      <c r="DD455" s="2">
        <f t="shared" ca="1" si="944"/>
        <v>1.9936790099569328E-3</v>
      </c>
      <c r="DE455" s="2">
        <f t="shared" ca="1" si="944"/>
        <v>1.7428196068302272E-3</v>
      </c>
      <c r="DF455" s="2">
        <f t="shared" ca="1" si="944"/>
        <v>1.5235251847374775E-3</v>
      </c>
      <c r="DG455" s="2">
        <f t="shared" ca="1" si="944"/>
        <v>1.3318240048670012E-3</v>
      </c>
      <c r="DH455" s="2">
        <f t="shared" ca="1" si="944"/>
        <v>1.1642440818893443E-3</v>
      </c>
      <c r="DI455" s="2">
        <f t="shared" ca="1" si="944"/>
        <v>1.0177503012867839E-3</v>
      </c>
      <c r="DJ455" s="2">
        <f t="shared" ca="1" si="944"/>
        <v>8.8968944904440478E-4</v>
      </c>
      <c r="DK455" s="2">
        <f t="shared" ca="1" si="944"/>
        <v>7.7774215811103229E-4</v>
      </c>
      <c r="DL455" s="2">
        <f t="shared" ca="1" si="944"/>
        <v>6.798809013110102E-4</v>
      </c>
      <c r="DM455" s="2">
        <f t="shared" ca="1" si="944"/>
        <v>5.9433326989776132E-4</v>
      </c>
      <c r="DN455" s="2">
        <f t="shared" ca="1" si="944"/>
        <v>5.1954987267068399E-4</v>
      </c>
      <c r="DO455" s="2">
        <f t="shared" ca="1" si="944"/>
        <v>4.541762742620119E-4</v>
      </c>
      <c r="DP455" s="2">
        <f t="shared" ca="1" si="944"/>
        <v>3.9702846435547107E-4</v>
      </c>
      <c r="DQ455" s="2">
        <f t="shared" ca="1" si="944"/>
        <v>3.4707141354884324E-4</v>
      </c>
      <c r="DR455" s="2">
        <f t="shared" ca="1" si="944"/>
        <v>3.034003274761231E-4</v>
      </c>
      <c r="DS455" s="2">
        <f t="shared" ca="1" si="944"/>
        <v>2.6522425967434024E-4</v>
      </c>
      <c r="DT455" s="2">
        <f t="shared" ca="1" si="944"/>
        <v>2.3185178640038799E-4</v>
      </c>
      <c r="DU455" s="2">
        <f t="shared" ca="1" si="944"/>
        <v>2.0267848394809492E-4</v>
      </c>
      <c r="DV455" s="2">
        <f t="shared" ca="1" si="944"/>
        <v>1.7717598166165971E-4</v>
      </c>
      <c r="DW455" s="2">
        <f t="shared" ca="1" si="944"/>
        <v>1.5488239237970594E-4</v>
      </c>
      <c r="DX455" s="2">
        <f t="shared" ca="1" si="944"/>
        <v>1.353939469914744E-4</v>
      </c>
      <c r="DY455" s="2">
        <f t="shared" ca="1" si="944"/>
        <v>1.183576815948779E-4</v>
      </c>
      <c r="DZ455" s="2">
        <f t="shared" ca="1" si="944"/>
        <v>1.0346504481028681E-4</v>
      </c>
      <c r="EA455" s="2">
        <f t="shared" ca="1" si="944"/>
        <v>9.0446309469261653E-5</v>
      </c>
      <c r="EB455" s="2">
        <f t="shared" ref="EB455:GM455" ca="1" si="945">EB430/(EB$415+1E-36)</f>
        <v>7.9065687465841743E-5</v>
      </c>
      <c r="EC455" s="2">
        <f t="shared" ca="1" si="945"/>
        <v>6.9117059293289458E-5</v>
      </c>
      <c r="ED455" s="2">
        <f t="shared" ca="1" si="945"/>
        <v>6.0420240922030055E-5</v>
      </c>
      <c r="EE455" s="2">
        <f t="shared" ca="1" si="945"/>
        <v>5.2817720406553679E-5</v>
      </c>
      <c r="EF455" s="2">
        <f t="shared" ca="1" si="945"/>
        <v>4.6171805116515343E-5</v>
      </c>
      <c r="EG455" s="2">
        <f t="shared" ca="1" si="945"/>
        <v>4.0362127924266724E-5</v>
      </c>
      <c r="EH455" s="2">
        <f t="shared" ca="1" si="945"/>
        <v>3.5283467182272957E-5</v>
      </c>
      <c r="EI455" s="2">
        <f t="shared" ca="1" si="945"/>
        <v>3.0843841007055862E-5</v>
      </c>
      <c r="EJ455" s="2">
        <f t="shared" ca="1" si="945"/>
        <v>2.6962841354392535E-5</v>
      </c>
      <c r="EK455" s="2">
        <f t="shared" ca="1" si="945"/>
        <v>2.3570177713464156E-5</v>
      </c>
      <c r="EL455" s="2">
        <f t="shared" ca="1" si="945"/>
        <v>2.0604404044152307E-5</v>
      </c>
      <c r="EM455" s="2">
        <f t="shared" ca="1" si="945"/>
        <v>1.8011805900477622E-5</v>
      </c>
      <c r="EN455" s="2">
        <f t="shared" ca="1" si="945"/>
        <v>1.5745427584378734E-5</v>
      </c>
      <c r="EO455" s="2">
        <f t="shared" ca="1" si="945"/>
        <v>1.3764221710180692E-5</v>
      </c>
      <c r="EP455" s="2">
        <f t="shared" ca="1" si="945"/>
        <v>1.2032305777136809E-5</v>
      </c>
      <c r="EQ455" s="2">
        <f t="shared" ca="1" si="945"/>
        <v>1.0518312285498576E-5</v>
      </c>
      <c r="ER455" s="2">
        <f t="shared" ca="1" si="945"/>
        <v>9.1948206257767506E-6</v>
      </c>
      <c r="ES455" s="2">
        <f t="shared" ca="1" si="945"/>
        <v>8.0378604518873224E-6</v>
      </c>
      <c r="ET455" s="2">
        <f t="shared" ca="1" si="945"/>
        <v>7.0264775435525644E-6</v>
      </c>
      <c r="EU455" s="2">
        <f t="shared" ca="1" si="945"/>
        <v>6.1423542950980023E-6</v>
      </c>
      <c r="EV455" s="2">
        <f t="shared" ca="1" si="945"/>
        <v>5.3694779571491333E-6</v>
      </c>
      <c r="EW455" s="2">
        <f t="shared" ca="1" si="945"/>
        <v>4.6938506226056801E-6</v>
      </c>
      <c r="EX455" s="2">
        <f t="shared" ca="1" si="945"/>
        <v>4.1032357043204079E-6</v>
      </c>
      <c r="EY455" s="2">
        <f t="shared" ca="1" si="945"/>
        <v>3.5869363128269696E-6</v>
      </c>
      <c r="EZ455" s="2">
        <f t="shared" ca="1" si="945"/>
        <v>3.1356015202172425E-6</v>
      </c>
      <c r="FA455" s="2">
        <f t="shared" ca="1" si="945"/>
        <v>2.7410570013270725E-6</v>
      </c>
      <c r="FB455" s="2">
        <f t="shared" ca="1" si="945"/>
        <v>2.3961569848976269E-6</v>
      </c>
      <c r="FC455" s="2">
        <f t="shared" ca="1" si="945"/>
        <v>2.0946548333339762E-6</v>
      </c>
      <c r="FD455" s="2">
        <f t="shared" ca="1" si="945"/>
        <v>1.8310899070733635E-6</v>
      </c>
      <c r="FE455" s="2">
        <f t="shared" ca="1" si="945"/>
        <v>1.6006886645134186E-6</v>
      </c>
      <c r="FF455" s="2">
        <f t="shared" ca="1" si="945"/>
        <v>1.3992782062771181E-6</v>
      </c>
      <c r="FG455" s="2">
        <f t="shared" ca="1" si="945"/>
        <v>1.223210697976237E-6</v>
      </c>
      <c r="FH455" s="2">
        <f t="shared" ca="1" si="945"/>
        <v>1.069297302660334E-6</v>
      </c>
      <c r="FI455" s="2">
        <f t="shared" ca="1" si="945"/>
        <v>9.3475042637247944E-7</v>
      </c>
      <c r="FJ455" s="2">
        <f t="shared" ca="1" si="945"/>
        <v>8.1713323079529409E-7</v>
      </c>
      <c r="FK455" s="2">
        <f t="shared" ca="1" si="945"/>
        <v>7.1431549858837681E-7</v>
      </c>
      <c r="FL455" s="2">
        <f t="shared" ca="1" si="945"/>
        <v>6.2443505207461915E-7</v>
      </c>
      <c r="FM455" s="2">
        <f t="shared" ca="1" si="945"/>
        <v>5.4586402651207577E-7</v>
      </c>
      <c r="FN455" s="2">
        <f t="shared" ca="1" si="945"/>
        <v>4.7717938711161506E-7</v>
      </c>
      <c r="FO455" s="2">
        <f t="shared" ca="1" si="945"/>
        <v>4.171371558209457E-7</v>
      </c>
      <c r="FP455" s="2">
        <f t="shared" ca="1" si="945"/>
        <v>3.6464988108484133E-7</v>
      </c>
      <c r="FQ455" s="2">
        <f t="shared" ca="1" si="945"/>
        <v>3.1876694252637027E-7</v>
      </c>
      <c r="FR455" s="2">
        <f t="shared" ca="1" si="945"/>
        <v>2.7865733383845139E-7</v>
      </c>
      <c r="FS455" s="2">
        <f t="shared" ca="1" si="945"/>
        <v>2.4359461205902959E-7</v>
      </c>
      <c r="FT455" s="2">
        <f t="shared" ca="1" si="945"/>
        <v>2.1294374063949771E-7</v>
      </c>
      <c r="FU455" s="2">
        <f t="shared" ca="1" si="945"/>
        <v>1.8614958801532661E-7</v>
      </c>
      <c r="FV455" s="2">
        <f t="shared" ca="1" si="945"/>
        <v>1.6272687337140019E-7</v>
      </c>
      <c r="FW455" s="2">
        <f t="shared" ca="1" si="945"/>
        <v>1.4225137750533987E-7</v>
      </c>
      <c r="FX455" s="2">
        <f t="shared" ca="1" si="945"/>
        <v>1.2435225960485491E-7</v>
      </c>
      <c r="FY455" s="2">
        <f t="shared" ca="1" si="945"/>
        <v>1.0870534078485645E-7</v>
      </c>
      <c r="FZ455" s="2">
        <f t="shared" ca="1" si="945"/>
        <v>9.5027232739487969E-8</v>
      </c>
      <c r="GA455" s="2">
        <f t="shared" ca="1" si="945"/>
        <v>8.3070205170478541E-8</v>
      </c>
      <c r="GB455" s="2">
        <f t="shared" ca="1" si="945"/>
        <v>7.2617699033530569E-8</v>
      </c>
      <c r="GC455" s="2">
        <f t="shared" ca="1" si="945"/>
        <v>6.3480404341151909E-8</v>
      </c>
      <c r="GD455" s="2">
        <f t="shared" ca="1" si="945"/>
        <v>5.5492831485275117E-8</v>
      </c>
      <c r="GE455" s="2">
        <f t="shared" ca="1" si="945"/>
        <v>4.8510313981362744E-8</v>
      </c>
      <c r="GF455" s="2">
        <f t="shared" ca="1" si="945"/>
        <v>4.2406388349364133E-8</v>
      </c>
      <c r="GG455" s="2">
        <f t="shared" ca="1" si="945"/>
        <v>3.7070503677382484E-8</v>
      </c>
      <c r="GH455" s="2">
        <f t="shared" ca="1" si="945"/>
        <v>3.2406019384940941E-8</v>
      </c>
      <c r="GI455" s="2">
        <f t="shared" ca="1" si="945"/>
        <v>2.8328454922447887E-8</v>
      </c>
      <c r="GJ455" s="2">
        <f t="shared" ca="1" si="945"/>
        <v>2.476395970638972E-8</v>
      </c>
      <c r="GK455" s="2">
        <f t="shared" ca="1" si="945"/>
        <v>2.1647975578567206E-8</v>
      </c>
      <c r="GL455" s="2">
        <f t="shared" ca="1" si="945"/>
        <v>1.8924067564579451E-8</v>
      </c>
      <c r="GM455" s="2">
        <f t="shared" ca="1" si="945"/>
        <v>1.6542901754902596E-8</v>
      </c>
      <c r="GN455" s="2">
        <f t="shared" ref="GN455:IV455" ca="1" si="946">GN430/(GN$415+1E-36)</f>
        <v>1.4461351796512735E-8</v>
      </c>
      <c r="GO455" s="2">
        <f t="shared" ca="1" si="946"/>
        <v>1.264171781232545E-8</v>
      </c>
      <c r="GP455" s="2">
        <f t="shared" ca="1" si="946"/>
        <v>1.105104360195459E-8</v>
      </c>
      <c r="GQ455" s="2">
        <f t="shared" ca="1" si="946"/>
        <v>9.6605197573095035E-9</v>
      </c>
      <c r="GR455" s="2">
        <f t="shared" ca="1" si="946"/>
        <v>8.4449618825918665E-9</v>
      </c>
      <c r="GS455" s="2">
        <f t="shared" ca="1" si="946"/>
        <v>7.3823544685024057E-9</v>
      </c>
      <c r="GT455" s="2">
        <f t="shared" ca="1" si="946"/>
        <v>6.4534521595603618E-9</v>
      </c>
      <c r="GU455" s="2">
        <f t="shared" ca="1" si="946"/>
        <v>5.6414311929108545E-9</v>
      </c>
      <c r="GV455" s="2">
        <f t="shared" ca="1" si="946"/>
        <v>4.9315846956732853E-9</v>
      </c>
      <c r="GW455" s="2">
        <f t="shared" ca="1" si="946"/>
        <v>4.3110563222255856E-9</v>
      </c>
      <c r="GX455" s="2">
        <f t="shared" ca="1" si="946"/>
        <v>3.7686074072106834E-9</v>
      </c>
      <c r="GY455" s="2">
        <f t="shared" ca="1" si="946"/>
        <v>3.294413417069725E-9</v>
      </c>
      <c r="GZ455" s="2">
        <f t="shared" ca="1" si="946"/>
        <v>2.879886013545236E-9</v>
      </c>
      <c r="HA455" s="2">
        <f t="shared" ca="1" si="946"/>
        <v>2.5175175064672027E-9</v>
      </c>
      <c r="HB455" s="2">
        <f t="shared" ca="1" si="946"/>
        <v>2.2007448786372913E-9</v>
      </c>
      <c r="HC455" s="2">
        <f t="shared" ca="1" si="946"/>
        <v>1.9238309201054055E-9</v>
      </c>
      <c r="HD455" s="2">
        <f t="shared" ca="1" si="946"/>
        <v>1.6817603190086085E-9</v>
      </c>
      <c r="HE455" s="2">
        <f t="shared" ca="1" si="946"/>
        <v>1.4701488270273636E-9</v>
      </c>
      <c r="HF455" s="2">
        <f t="shared" ca="1" si="946"/>
        <v>1.2851638543142899E-9</v>
      </c>
      <c r="HG455" s="2">
        <f t="shared" ca="1" si="946"/>
        <v>1.1234550557548552E-9</v>
      </c>
      <c r="HH455" s="2">
        <f t="shared" ca="1" si="946"/>
        <v>9.8209365137691016E-10</v>
      </c>
      <c r="HI455" s="2">
        <f t="shared" ca="1" si="946"/>
        <v>8.5851938191401392E-10</v>
      </c>
      <c r="HJ455" s="2">
        <f t="shared" ca="1" si="946"/>
        <v>7.5049413881115855E-10</v>
      </c>
      <c r="HK455" s="2">
        <f t="shared" ca="1" si="946"/>
        <v>6.5606142884531239E-10</v>
      </c>
      <c r="HL455" s="2">
        <f t="shared" ca="1" si="946"/>
        <v>5.7351093920648933E-10</v>
      </c>
      <c r="HM455" s="2">
        <f t="shared" ca="1" si="946"/>
        <v>5.0134756126176995E-10</v>
      </c>
      <c r="HN455" s="2">
        <f t="shared" ca="1" si="946"/>
        <v>4.382643119778876E-10</v>
      </c>
      <c r="HO455" s="2">
        <f t="shared" ca="1" si="946"/>
        <v>3.8311866257022087E-10</v>
      </c>
      <c r="HP455" s="2">
        <f t="shared" ca="1" si="946"/>
        <v>3.3491184565582527E-10</v>
      </c>
      <c r="HQ455" s="2">
        <f t="shared" ca="1" si="946"/>
        <v>2.9277076613314997E-10</v>
      </c>
      <c r="HR455" s="2">
        <f t="shared" ca="1" si="946"/>
        <v>2.5593218816833664E-10</v>
      </c>
      <c r="HS455" s="2">
        <f t="shared" ca="1" si="946"/>
        <v>2.2372891189157658E-10</v>
      </c>
      <c r="HT455" s="2">
        <f t="shared" ca="1" si="946"/>
        <v>1.9557768944352532E-10</v>
      </c>
      <c r="HU455" s="2">
        <f t="shared" ca="1" si="946"/>
        <v>1.7096866151391757E-10</v>
      </c>
      <c r="HV455" s="2">
        <f t="shared" ca="1" si="946"/>
        <v>1.4945612305283421E-10</v>
      </c>
      <c r="HW455" s="2">
        <f t="shared" ca="1" si="946"/>
        <v>1.3065045090831214E-10</v>
      </c>
      <c r="HX455" s="2">
        <f t="shared" ca="1" si="946"/>
        <v>1.142110471881505E-10</v>
      </c>
      <c r="HY455" s="2">
        <f t="shared" ca="1" si="946"/>
        <v>9.9840170540001219E-11</v>
      </c>
      <c r="HZ455" s="2">
        <f t="shared" ca="1" si="946"/>
        <v>8.7277543625313393E-11</v>
      </c>
      <c r="IA455" s="2">
        <f t="shared" ca="1" si="946"/>
        <v>7.6295639120694033E-11</v>
      </c>
      <c r="IB455" s="2">
        <f t="shared" ca="1" si="946"/>
        <v>6.6695558869359438E-11</v>
      </c>
      <c r="IC455" s="2">
        <f t="shared" ca="1" si="946"/>
        <v>5.8303431548155937E-11</v>
      </c>
      <c r="ID455" s="2">
        <f t="shared" ca="1" si="946"/>
        <v>5.0967263606695242E-11</v>
      </c>
      <c r="IE455" s="2">
        <f t="shared" ca="1" si="946"/>
        <v>4.4554186444563092E-11</v>
      </c>
      <c r="IF455" s="2">
        <f t="shared" ca="1" si="946"/>
        <v>3.8948049969002522E-11</v>
      </c>
      <c r="IG455" s="2">
        <f t="shared" ca="1" si="946"/>
        <v>3.4047318948925163E-11</v>
      </c>
      <c r="IH455" s="2">
        <f t="shared" ca="1" si="946"/>
        <v>2.9763234065182293E-11</v>
      </c>
      <c r="II455" s="2">
        <f t="shared" ca="1" si="946"/>
        <v>2.6018204351059282E-11</v>
      </c>
      <c r="IJ455" s="2">
        <f t="shared" ca="1" si="946"/>
        <v>2.2744401907768087E-11</v>
      </c>
      <c r="IK455" s="2">
        <f t="shared" ca="1" si="946"/>
        <v>1.9882533443205251E-11</v>
      </c>
      <c r="IL455" s="2">
        <f t="shared" ca="1" si="946"/>
        <v>1.7380766384767403E-11</v>
      </c>
      <c r="IM455" s="2">
        <f t="shared" ca="1" si="946"/>
        <v>1.5193790116575845E-11</v>
      </c>
      <c r="IN455" s="2">
        <f t="shared" ca="1" si="946"/>
        <v>1.3281995338760039E-11</v>
      </c>
      <c r="IO455" s="2">
        <f t="shared" ca="1" si="946"/>
        <v>1.1610756685811085E-11</v>
      </c>
      <c r="IP455" s="2">
        <f t="shared" ca="1" si="946"/>
        <v>1.0149805611187045E-11</v>
      </c>
      <c r="IQ455" s="2">
        <f t="shared" ca="1" si="946"/>
        <v>8.8726821802043043E-12</v>
      </c>
      <c r="IR455" s="2">
        <f t="shared" ca="1" si="946"/>
        <v>7.7562558423922369E-12</v>
      </c>
      <c r="IS455" s="2">
        <f t="shared" ca="1" si="946"/>
        <v>6.7803065038060977E-12</v>
      </c>
      <c r="IT455" s="2">
        <f t="shared" ca="1" si="946"/>
        <v>5.9271583119125295E-12</v>
      </c>
      <c r="IU455" s="2">
        <f t="shared" ca="1" si="946"/>
        <v>5.1813595203628358E-12</v>
      </c>
      <c r="IV455" s="2">
        <f t="shared" ca="1" si="946"/>
        <v>4.5294026355425594E-12</v>
      </c>
    </row>
    <row r="456" spans="1:256" x14ac:dyDescent="0.15">
      <c r="A456" s="24" t="s">
        <v>476</v>
      </c>
      <c r="B456" s="2" t="s">
        <v>6</v>
      </c>
      <c r="D456" s="2">
        <f t="shared" ref="D456:BO456" ca="1" si="947">D431/(D$415+1E-36)</f>
        <v>2.4144761658635692</v>
      </c>
      <c r="E456" s="2">
        <f t="shared" ca="1" si="947"/>
        <v>2.2733110827393079</v>
      </c>
      <c r="F456" s="2">
        <f t="shared" ca="1" si="947"/>
        <v>2.140775874633845</v>
      </c>
      <c r="G456" s="2">
        <f t="shared" ca="1" si="947"/>
        <v>2.0163233009954853</v>
      </c>
      <c r="H456" s="2">
        <f t="shared" ca="1" si="947"/>
        <v>1.8994418949389313</v>
      </c>
      <c r="I456" s="2">
        <f t="shared" ca="1" si="947"/>
        <v>1.7896535635915676</v>
      </c>
      <c r="J456" s="2">
        <f t="shared" ca="1" si="947"/>
        <v>1.6865113530130926</v>
      </c>
      <c r="K456" s="2">
        <f t="shared" ca="1" si="947"/>
        <v>1.5895973661820921</v>
      </c>
      <c r="L456" s="2">
        <f t="shared" ca="1" si="947"/>
        <v>1.4985208233614389</v>
      </c>
      <c r="M456" s="2">
        <f t="shared" ca="1" si="947"/>
        <v>1.412916218439195</v>
      </c>
      <c r="N456" s="2">
        <f t="shared" ca="1" si="947"/>
        <v>1.3324417271694049</v>
      </c>
      <c r="O456" s="2">
        <f t="shared" ca="1" si="947"/>
        <v>1.2567775808801571</v>
      </c>
      <c r="P456" s="2">
        <f t="shared" ca="1" si="947"/>
        <v>1.185624587909708</v>
      </c>
      <c r="Q456" s="2">
        <f t="shared" ca="1" si="947"/>
        <v>1.1187027873205357</v>
      </c>
      <c r="R456" s="2">
        <f t="shared" ca="1" si="947"/>
        <v>1.055750178006619</v>
      </c>
      <c r="S456" s="2">
        <f t="shared" ca="1" si="947"/>
        <v>0.9965215338140555</v>
      </c>
      <c r="T456" s="2">
        <f t="shared" ca="1" si="947"/>
        <v>0.94078729873215328</v>
      </c>
      <c r="U456" s="2">
        <f t="shared" ca="1" si="947"/>
        <v>0.88833255663025912</v>
      </c>
      <c r="V456" s="2">
        <f t="shared" ca="1" si="947"/>
        <v>0.83895607040374798</v>
      </c>
      <c r="W456" s="2">
        <f t="shared" ca="1" si="947"/>
        <v>0.79246936568842574</v>
      </c>
      <c r="X456" s="2">
        <f t="shared" ca="1" si="947"/>
        <v>0.74869589816042192</v>
      </c>
      <c r="Y456" s="2">
        <f t="shared" ca="1" si="947"/>
        <v>0.70747039196512329</v>
      </c>
      <c r="Z456" s="2">
        <f t="shared" ca="1" si="947"/>
        <v>0.66863794496835438</v>
      </c>
      <c r="AA456" s="2">
        <f t="shared" ca="1" si="947"/>
        <v>0.63205341500235313</v>
      </c>
      <c r="AB456" s="2">
        <f t="shared" ca="1" si="947"/>
        <v>0.59758078609076382</v>
      </c>
      <c r="AC456" s="2">
        <f t="shared" ca="1" si="947"/>
        <v>0.56509253677132465</v>
      </c>
      <c r="AD456" s="2">
        <f t="shared" ca="1" si="947"/>
        <v>0.53446917792921267</v>
      </c>
      <c r="AE456" s="2">
        <f t="shared" ca="1" si="947"/>
        <v>0.50559871627681052</v>
      </c>
      <c r="AF456" s="2">
        <f t="shared" ca="1" si="947"/>
        <v>0.47837610481225151</v>
      </c>
      <c r="AG456" s="2">
        <f t="shared" ca="1" si="947"/>
        <v>0.45270282450553734</v>
      </c>
      <c r="AH456" s="2">
        <f t="shared" ca="1" si="947"/>
        <v>0.42848642947001658</v>
      </c>
      <c r="AI456" s="2">
        <f t="shared" ca="1" si="947"/>
        <v>0.40564031742110834</v>
      </c>
      <c r="AJ456" s="2">
        <f t="shared" ca="1" si="947"/>
        <v>0.38408222779012391</v>
      </c>
      <c r="AK456" s="2">
        <f t="shared" ca="1" si="947"/>
        <v>0.36367751841849172</v>
      </c>
      <c r="AL456" s="2">
        <f t="shared" ca="1" si="947"/>
        <v>0.40552350913658997</v>
      </c>
      <c r="AM456" s="2">
        <f t="shared" ca="1" si="947"/>
        <v>0.48488798002183242</v>
      </c>
      <c r="AN456" s="2">
        <f t="shared" ca="1" si="947"/>
        <v>0.65953577640167871</v>
      </c>
      <c r="AO456" s="2">
        <f t="shared" ca="1" si="947"/>
        <v>0.64378520896342328</v>
      </c>
      <c r="AP456" s="2">
        <f t="shared" ca="1" si="947"/>
        <v>0.59053627168400435</v>
      </c>
      <c r="AQ456" s="2">
        <f t="shared" ca="1" si="947"/>
        <v>0.54169167498574433</v>
      </c>
      <c r="AR456" s="2">
        <f t="shared" ca="1" si="947"/>
        <v>0.49688712585274614</v>
      </c>
      <c r="AS456" s="2">
        <f t="shared" ca="1" si="947"/>
        <v>0.45578846277211155</v>
      </c>
      <c r="AT456" s="2">
        <f t="shared" ca="1" si="947"/>
        <v>0.41808916348887221</v>
      </c>
      <c r="AU456" s="2">
        <f t="shared" ca="1" si="947"/>
        <v>0.38350805890016998</v>
      </c>
      <c r="AV456" s="2">
        <f t="shared" ca="1" si="947"/>
        <v>0.35178723603844575</v>
      </c>
      <c r="AW456" s="2">
        <f t="shared" ca="1" si="947"/>
        <v>0.32269011450365193</v>
      </c>
      <c r="AX456" s="2">
        <f t="shared" ca="1" si="947"/>
        <v>0.2959996819981271</v>
      </c>
      <c r="AY456" s="2">
        <f t="shared" ca="1" si="947"/>
        <v>0.27151687580438966</v>
      </c>
      <c r="AZ456" s="2">
        <f t="shared" ca="1" si="947"/>
        <v>0.24905909813458124</v>
      </c>
      <c r="BA456" s="2">
        <f t="shared" ca="1" si="947"/>
        <v>0.22845885427872953</v>
      </c>
      <c r="BB456" s="2">
        <f t="shared" ca="1" si="947"/>
        <v>0.20956250339486338</v>
      </c>
      <c r="BC456" s="2">
        <f t="shared" ca="1" si="947"/>
        <v>0.19222911262411468</v>
      </c>
      <c r="BD456" s="2">
        <f t="shared" ca="1" si="947"/>
        <v>0.1763294059845647</v>
      </c>
      <c r="BE456" s="2">
        <f t="shared" ca="1" si="947"/>
        <v>0.1617448002044671</v>
      </c>
      <c r="BF456" s="2">
        <f t="shared" ca="1" si="947"/>
        <v>0.14836652030389683</v>
      </c>
      <c r="BG456" s="2">
        <f t="shared" ca="1" si="947"/>
        <v>0.13609478832864932</v>
      </c>
      <c r="BH456" s="2">
        <f t="shared" ca="1" si="947"/>
        <v>0.12483807918580264</v>
      </c>
      <c r="BI456" s="2">
        <f t="shared" ca="1" si="947"/>
        <v>0.1145124380308105</v>
      </c>
      <c r="BJ456" s="2">
        <f t="shared" ca="1" si="947"/>
        <v>0.10504085411506009</v>
      </c>
      <c r="BK456" s="2">
        <f t="shared" ca="1" si="947"/>
        <v>9.6352686423920697E-2</v>
      </c>
      <c r="BL456" s="2">
        <f t="shared" ca="1" si="947"/>
        <v>8.8383136821574435E-2</v>
      </c>
      <c r="BM456" s="2">
        <f t="shared" ca="1" si="947"/>
        <v>8.1072766773234745E-2</v>
      </c>
      <c r="BN456" s="2">
        <f t="shared" ca="1" si="947"/>
        <v>7.4367054040368571E-2</v>
      </c>
      <c r="BO456" s="2">
        <f t="shared" ca="1" si="947"/>
        <v>6.8215986042663573E-2</v>
      </c>
      <c r="BP456" s="2">
        <f t="shared" ref="BP456:EA456" ca="1" si="948">BP431/(BP$415+1E-36)</f>
        <v>6.2573686853950955E-2</v>
      </c>
      <c r="BQ456" s="2">
        <f t="shared" ca="1" si="948"/>
        <v>5.7398075050143056E-2</v>
      </c>
      <c r="BR456" s="2">
        <f t="shared" ca="1" si="948"/>
        <v>5.2650549857345255E-2</v>
      </c>
      <c r="BS456" s="2">
        <f t="shared" ca="1" si="948"/>
        <v>4.8295703259370708E-2</v>
      </c>
      <c r="BT456" s="2">
        <f t="shared" ca="1" si="948"/>
        <v>4.4301055917496515E-2</v>
      </c>
      <c r="BU456" s="2">
        <f t="shared" ca="1" si="948"/>
        <v>4.0636814932896906E-2</v>
      </c>
      <c r="BV456" s="2">
        <f t="shared" ca="1" si="948"/>
        <v>3.7275651645095859E-2</v>
      </c>
      <c r="BW456" s="2">
        <f t="shared" ca="1" si="948"/>
        <v>3.4192497809214635E-2</v>
      </c>
      <c r="BX456" s="2">
        <f t="shared" ca="1" si="948"/>
        <v>3.1364358631862106E-2</v>
      </c>
      <c r="BY456" s="2">
        <f t="shared" ca="1" si="948"/>
        <v>2.877014127125152E-2</v>
      </c>
      <c r="BZ456" s="2">
        <f t="shared" ca="1" si="948"/>
        <v>2.6390497522462118E-2</v>
      </c>
      <c r="CA456" s="2">
        <f t="shared" ca="1" si="948"/>
        <v>2.420767951456022E-2</v>
      </c>
      <c r="CB456" s="2">
        <f t="shared" ca="1" si="948"/>
        <v>2.2205407343339326E-2</v>
      </c>
      <c r="CC456" s="2">
        <f t="shared" ca="1" si="948"/>
        <v>2.0368747652456921E-2</v>
      </c>
      <c r="CD456" s="2">
        <f t="shared" ca="1" si="948"/>
        <v>1.868400225740139E-2</v>
      </c>
      <c r="CE456" s="2">
        <f t="shared" ca="1" si="948"/>
        <v>1.713860598162362E-2</v>
      </c>
      <c r="CF456" s="2">
        <f t="shared" ca="1" si="948"/>
        <v>1.5721032942874295E-2</v>
      </c>
      <c r="CG456" s="2">
        <f t="shared" ca="1" si="948"/>
        <v>1.4420710590811132E-2</v>
      </c>
      <c r="CH456" s="2">
        <f t="shared" ca="1" si="948"/>
        <v>1.3227940854750944E-2</v>
      </c>
      <c r="CI456" s="2">
        <f t="shared" ca="1" si="948"/>
        <v>1.2133827813470256E-2</v>
      </c>
      <c r="CJ456" s="2">
        <f t="shared" ca="1" si="948"/>
        <v>1.1130211347601041E-2</v>
      </c>
      <c r="CK456" s="2">
        <f t="shared" ca="1" si="948"/>
        <v>1.0209606279787566E-2</v>
      </c>
      <c r="CL456" s="2">
        <f t="shared" ca="1" si="948"/>
        <v>9.3651465486991204E-3</v>
      </c>
      <c r="CM456" s="2">
        <f t="shared" ca="1" si="948"/>
        <v>8.5905340005369927E-3</v>
      </c>
      <c r="CN456" s="2">
        <f t="shared" ca="1" si="948"/>
        <v>7.8799914161122257E-3</v>
      </c>
      <c r="CO456" s="2">
        <f t="shared" ca="1" si="948"/>
        <v>7.2282194231605215E-3</v>
      </c>
      <c r="CP456" s="2">
        <f t="shared" ca="1" si="948"/>
        <v>6.6303569725374607E-3</v>
      </c>
      <c r="CQ456" s="2">
        <f t="shared" ca="1" si="948"/>
        <v>6.0819450835174023E-3</v>
      </c>
      <c r="CR456" s="2">
        <f t="shared" ca="1" si="948"/>
        <v>5.5788935878010888E-3</v>
      </c>
      <c r="CS456" s="2">
        <f t="shared" ca="1" si="948"/>
        <v>5.1174506242019514E-3</v>
      </c>
      <c r="CT456" s="2">
        <f t="shared" ca="1" si="948"/>
        <v>4.6941746564961827E-3</v>
      </c>
      <c r="CU456" s="2">
        <f t="shared" ca="1" si="948"/>
        <v>4.305908805740043E-3</v>
      </c>
      <c r="CV456" s="2">
        <f t="shared" ca="1" si="948"/>
        <v>3.9497573056194871E-3</v>
      </c>
      <c r="CW456" s="2">
        <f t="shared" ca="1" si="948"/>
        <v>3.6230639052313336E-3</v>
      </c>
      <c r="CX456" s="2">
        <f t="shared" ca="1" si="948"/>
        <v>3.3233920582194671E-3</v>
      </c>
      <c r="CY456" s="2">
        <f t="shared" ca="1" si="948"/>
        <v>3.0485067505125894E-3</v>
      </c>
      <c r="CZ456" s="2">
        <f t="shared" ca="1" si="948"/>
        <v>2.7963578311310739E-3</v>
      </c>
      <c r="DA456" s="2">
        <f t="shared" ca="1" si="948"/>
        <v>2.5650647217406557E-3</v>
      </c>
      <c r="DB456" s="2">
        <f t="shared" ca="1" si="948"/>
        <v>2.3529023909136691E-3</v>
      </c>
      <c r="DC456" s="2">
        <f t="shared" ca="1" si="948"/>
        <v>2.1582884884910132E-3</v>
      </c>
      <c r="DD456" s="2">
        <f t="shared" ca="1" si="948"/>
        <v>1.9797715440902615E-3</v>
      </c>
      <c r="DE456" s="2">
        <f t="shared" ca="1" si="948"/>
        <v>1.8160201417419819E-3</v>
      </c>
      <c r="DF456" s="2">
        <f t="shared" ca="1" si="948"/>
        <v>1.6658129899164819E-3</v>
      </c>
      <c r="DG456" s="2">
        <f t="shared" ca="1" si="948"/>
        <v>1.528029812881199E-3</v>
      </c>
      <c r="DH456" s="2">
        <f t="shared" ca="1" si="948"/>
        <v>1.4016429954546183E-3</v>
      </c>
      <c r="DI456" s="2">
        <f t="shared" ca="1" si="948"/>
        <v>1.2857099188415763E-3</v>
      </c>
      <c r="DJ456" s="2">
        <f t="shared" ca="1" si="948"/>
        <v>1.179365930389037E-3</v>
      </c>
      <c r="DK456" s="2">
        <f t="shared" ca="1" si="948"/>
        <v>1.0818178948293427E-3</v>
      </c>
      <c r="DL456" s="2">
        <f t="shared" ca="1" si="948"/>
        <v>9.9233827891478444E-4</v>
      </c>
      <c r="DM456" s="2">
        <f t="shared" ca="1" si="948"/>
        <v>9.1025972532548941E-4</v>
      </c>
      <c r="DN456" s="2">
        <f t="shared" ca="1" si="948"/>
        <v>8.349700753817116E-4</v>
      </c>
      <c r="DO456" s="2">
        <f t="shared" ca="1" si="948"/>
        <v>7.6590780343889866E-4</v>
      </c>
      <c r="DP456" s="2">
        <f t="shared" ca="1" si="948"/>
        <v>7.0255782891431688E-4</v>
      </c>
      <c r="DQ456" s="2">
        <f t="shared" ca="1" si="948"/>
        <v>6.4444767471046548E-4</v>
      </c>
      <c r="DR456" s="2">
        <f t="shared" ca="1" si="948"/>
        <v>5.9114394338402165E-4</v>
      </c>
      <c r="DS456" s="2">
        <f t="shared" ca="1" si="948"/>
        <v>5.4224908477885512E-4</v>
      </c>
      <c r="DT456" s="2">
        <f t="shared" ca="1" si="948"/>
        <v>4.9739843101546293E-4</v>
      </c>
      <c r="DU456" s="2">
        <f t="shared" ca="1" si="948"/>
        <v>4.5625747672316171E-4</v>
      </c>
      <c r="DV456" s="2">
        <f t="shared" ca="1" si="948"/>
        <v>4.1851938423045589E-4</v>
      </c>
      <c r="DW456" s="2">
        <f t="shared" ca="1" si="948"/>
        <v>3.8390269510677844E-4</v>
      </c>
      <c r="DX456" s="2">
        <f t="shared" ca="1" si="948"/>
        <v>3.5214923098781303E-4</v>
      </c>
      <c r="DY456" s="2">
        <f t="shared" ca="1" si="948"/>
        <v>3.2302216802832363E-4</v>
      </c>
      <c r="DZ456" s="2">
        <f t="shared" ca="1" si="948"/>
        <v>2.96304270621365E-4</v>
      </c>
      <c r="EA456" s="2">
        <f t="shared" ca="1" si="948"/>
        <v>2.7179627121059037E-4</v>
      </c>
      <c r="EB456" s="2">
        <f t="shared" ref="EB456:GM456" ca="1" si="949">EB431/(EB$415+1E-36)</f>
        <v>2.4931538411196344E-4</v>
      </c>
      <c r="EC456" s="2">
        <f t="shared" ca="1" si="949"/>
        <v>2.2869394226065421E-4</v>
      </c>
      <c r="ED456" s="2">
        <f t="shared" ca="1" si="949"/>
        <v>2.0977814671569554E-4</v>
      </c>
      <c r="EE456" s="2">
        <f t="shared" ca="1" si="949"/>
        <v>1.9242691959595065E-4</v>
      </c>
      <c r="EF456" s="2">
        <f t="shared" ca="1" si="949"/>
        <v>1.7651085189235302E-4</v>
      </c>
      <c r="EG456" s="2">
        <f t="shared" ca="1" si="949"/>
        <v>1.6191123830898674E-4</v>
      </c>
      <c r="EH456" s="2">
        <f t="shared" ca="1" si="949"/>
        <v>1.4851919193465305E-4</v>
      </c>
      <c r="EI456" s="2">
        <f t="shared" ca="1" si="949"/>
        <v>1.3623483214196381E-4</v>
      </c>
      <c r="EJ456" s="2">
        <f t="shared" ca="1" si="949"/>
        <v>1.2496653965714569E-4</v>
      </c>
      <c r="EK456" s="2">
        <f t="shared" ca="1" si="949"/>
        <v>1.1463027324471335E-4</v>
      </c>
      <c r="EL456" s="2">
        <f t="shared" ca="1" si="949"/>
        <v>1.0514894291070565E-4</v>
      </c>
      <c r="EM456" s="2">
        <f t="shared" ca="1" si="949"/>
        <v>9.6451834949706395E-5</v>
      </c>
      <c r="EN456" s="2">
        <f t="shared" ca="1" si="949"/>
        <v>8.847408454753215E-5</v>
      </c>
      <c r="EO456" s="2">
        <f t="shared" ca="1" si="949"/>
        <v>8.1156192006150068E-5</v>
      </c>
      <c r="EP456" s="2">
        <f t="shared" ca="1" si="949"/>
        <v>7.4443578982731745E-5</v>
      </c>
      <c r="EQ456" s="2">
        <f t="shared" ca="1" si="949"/>
        <v>6.8286181433183218E-5</v>
      </c>
      <c r="ER456" s="2">
        <f t="shared" ca="1" si="949"/>
        <v>6.2638076224240508E-5</v>
      </c>
      <c r="ES456" s="2">
        <f t="shared" ca="1" si="949"/>
        <v>5.7457138629326696E-5</v>
      </c>
      <c r="ET456" s="2">
        <f t="shared" ca="1" si="949"/>
        <v>5.2704728153705276E-5</v>
      </c>
      <c r="EU456" s="2">
        <f t="shared" ca="1" si="949"/>
        <v>4.8345400345748562E-5</v>
      </c>
      <c r="EV456" s="2">
        <f t="shared" ca="1" si="949"/>
        <v>4.4346642444950901E-5</v>
      </c>
      <c r="EW456" s="2">
        <f t="shared" ca="1" si="949"/>
        <v>4.0678630895095354E-5</v>
      </c>
      <c r="EX456" s="2">
        <f t="shared" ca="1" si="949"/>
        <v>3.7314008914057218E-5</v>
      </c>
      <c r="EY456" s="2">
        <f t="shared" ca="1" si="949"/>
        <v>3.4227682461314494E-5</v>
      </c>
      <c r="EZ456" s="2">
        <f t="shared" ca="1" si="949"/>
        <v>3.1396633081449123E-5</v>
      </c>
      <c r="FA456" s="2">
        <f t="shared" ca="1" si="949"/>
        <v>2.8799746227787347E-5</v>
      </c>
      <c r="FB456" s="2">
        <f t="shared" ca="1" si="949"/>
        <v>2.6417653785781956E-5</v>
      </c>
      <c r="FC456" s="2">
        <f t="shared" ca="1" si="949"/>
        <v>2.4232589621643276E-5</v>
      </c>
      <c r="FD456" s="2">
        <f t="shared" ca="1" si="949"/>
        <v>2.2228257078871094E-5</v>
      </c>
      <c r="FE456" s="2">
        <f t="shared" ca="1" si="949"/>
        <v>2.0389707434449465E-5</v>
      </c>
      <c r="FF456" s="2">
        <f t="shared" ca="1" si="949"/>
        <v>1.8703228408205808E-5</v>
      </c>
      <c r="FG456" s="2">
        <f t="shared" ca="1" si="949"/>
        <v>1.7156241893814207E-5</v>
      </c>
      <c r="FH456" s="2">
        <f t="shared" ca="1" si="949"/>
        <v>1.5737210148699734E-5</v>
      </c>
      <c r="FI456" s="2">
        <f t="shared" ca="1" si="949"/>
        <v>1.4435549743188992E-5</v>
      </c>
      <c r="FJ456" s="2">
        <f t="shared" ca="1" si="949"/>
        <v>1.3241552627121862E-5</v>
      </c>
      <c r="FK456" s="2">
        <f t="shared" ca="1" si="949"/>
        <v>1.2146313725223145E-5</v>
      </c>
      <c r="FL456" s="2">
        <f t="shared" ca="1" si="949"/>
        <v>1.1141664521225511E-5</v>
      </c>
      <c r="FM456" s="2">
        <f t="shared" ca="1" si="949"/>
        <v>1.0220112135400548E-5</v>
      </c>
      <c r="FN456" s="2">
        <f t="shared" ca="1" si="949"/>
        <v>9.3747834411256065E-6</v>
      </c>
      <c r="FO456" s="2">
        <f t="shared" ca="1" si="949"/>
        <v>8.5993738036963722E-6</v>
      </c>
      <c r="FP456" s="2">
        <f t="shared" ca="1" si="949"/>
        <v>7.8881000590687251E-6</v>
      </c>
      <c r="FQ456" s="2">
        <f t="shared" ca="1" si="949"/>
        <v>7.2356573818356805E-6</v>
      </c>
      <c r="FR456" s="2">
        <f t="shared" ca="1" si="949"/>
        <v>6.6371797207519457E-6</v>
      </c>
      <c r="FS456" s="2">
        <f t="shared" ca="1" si="949"/>
        <v>6.0882035067261412E-6</v>
      </c>
      <c r="FT456" s="2">
        <f t="shared" ca="1" si="949"/>
        <v>5.5846343626074274E-6</v>
      </c>
      <c r="FU456" s="2">
        <f t="shared" ca="1" si="949"/>
        <v>5.1227165664813191E-6</v>
      </c>
      <c r="FV456" s="2">
        <f t="shared" ca="1" si="949"/>
        <v>4.6990050407256818E-6</v>
      </c>
      <c r="FW456" s="2">
        <f t="shared" ca="1" si="949"/>
        <v>4.3103396579155412E-6</v>
      </c>
      <c r="FX456" s="2">
        <f t="shared" ca="1" si="949"/>
        <v>3.9538216719448861E-6</v>
      </c>
      <c r="FY456" s="2">
        <f t="shared" ca="1" si="949"/>
        <v>3.6267920985839327E-6</v>
      </c>
      <c r="FZ456" s="2">
        <f t="shared" ca="1" si="949"/>
        <v>3.3268118842296141E-6</v>
      </c>
      <c r="GA456" s="2">
        <f t="shared" ca="1" si="949"/>
        <v>3.0516437149437727E-6</v>
      </c>
      <c r="GB456" s="2">
        <f t="shared" ca="1" si="949"/>
        <v>2.7992353301071364E-6</v>
      </c>
      <c r="GC456" s="2">
        <f t="shared" ca="1" si="949"/>
        <v>2.5677042162388815E-6</v>
      </c>
      <c r="GD456" s="2">
        <f t="shared" ca="1" si="949"/>
        <v>2.3553235668251548E-6</v>
      </c>
      <c r="GE456" s="2">
        <f t="shared" ca="1" si="949"/>
        <v>2.160509403442076E-6</v>
      </c>
      <c r="GF456" s="2">
        <f t="shared" ca="1" si="949"/>
        <v>1.98180876211992E-6</v>
      </c>
      <c r="GG456" s="2">
        <f t="shared" ca="1" si="949"/>
        <v>1.8178888568399558E-6</v>
      </c>
      <c r="GH456" s="2">
        <f t="shared" ca="1" si="949"/>
        <v>1.6675271393430799E-6</v>
      </c>
      <c r="GI456" s="2">
        <f t="shared" ca="1" si="949"/>
        <v>1.5296021811142657E-6</v>
      </c>
      <c r="GJ456" s="2">
        <f t="shared" ca="1" si="949"/>
        <v>1.4030853095387906E-6</v>
      </c>
      <c r="GK456" s="2">
        <f t="shared" ca="1" si="949"/>
        <v>1.2870329358509851E-6</v>
      </c>
      <c r="GL456" s="2">
        <f t="shared" ca="1" si="949"/>
        <v>1.1805795176557728E-6</v>
      </c>
      <c r="GM456" s="2">
        <f t="shared" ca="1" si="949"/>
        <v>1.0829311035360402E-6</v>
      </c>
      <c r="GN456" s="2">
        <f t="shared" ref="GN456:IV456" ca="1" si="950">GN431/(GN$415+1E-36)</f>
        <v>9.9335941160019985E-7</v>
      </c>
      <c r="GO456" s="2">
        <f t="shared" ca="1" si="950"/>
        <v>9.111963978065342E-7</v>
      </c>
      <c r="GP456" s="2">
        <f t="shared" ca="1" si="950"/>
        <v>8.358292735537786E-7</v>
      </c>
      <c r="GQ456" s="2">
        <f t="shared" ca="1" si="950"/>
        <v>7.6669593537810129E-7</v>
      </c>
      <c r="GR456" s="2">
        <f t="shared" ca="1" si="950"/>
        <v>7.0328077267023391E-7</v>
      </c>
      <c r="GS456" s="2">
        <f t="shared" ca="1" si="950"/>
        <v>6.4511082214584049E-7</v>
      </c>
      <c r="GT456" s="2">
        <f t="shared" ca="1" si="950"/>
        <v>5.9175224038838056E-7</v>
      </c>
      <c r="GU456" s="2">
        <f t="shared" ca="1" si="950"/>
        <v>5.4280706815596495E-7</v>
      </c>
      <c r="GV456" s="2">
        <f t="shared" ca="1" si="950"/>
        <v>4.9791026231974307E-7</v>
      </c>
      <c r="GW456" s="2">
        <f t="shared" ca="1" si="950"/>
        <v>4.5672697329741123E-7</v>
      </c>
      <c r="GX456" s="2">
        <f t="shared" ca="1" si="950"/>
        <v>4.1895004767637793E-7</v>
      </c>
      <c r="GY456" s="2">
        <f t="shared" ca="1" si="950"/>
        <v>3.8429773740064353E-7</v>
      </c>
      <c r="GZ456" s="2">
        <f t="shared" ca="1" si="950"/>
        <v>3.5251159843603726E-7</v>
      </c>
      <c r="HA456" s="2">
        <f t="shared" ca="1" si="950"/>
        <v>3.2335456324162549E-7</v>
      </c>
      <c r="HB456" s="2">
        <f t="shared" ca="1" si="950"/>
        <v>2.9660917267139036E-7</v>
      </c>
      <c r="HC456" s="2">
        <f t="shared" ca="1" si="950"/>
        <v>2.720759541193367E-7</v>
      </c>
      <c r="HD456" s="2">
        <f t="shared" ca="1" si="950"/>
        <v>2.4957193381190252E-7</v>
      </c>
      <c r="HE456" s="2">
        <f t="shared" ca="1" si="950"/>
        <v>2.2892927215204401E-7</v>
      </c>
      <c r="HF456" s="2">
        <f t="shared" ca="1" si="950"/>
        <v>2.0999401193711136E-7</v>
      </c>
      <c r="HG456" s="2">
        <f t="shared" ca="1" si="950"/>
        <v>1.926249301144687E-7</v>
      </c>
      <c r="HH456" s="2">
        <f t="shared" ca="1" si="950"/>
        <v>1.7669248451101504E-7</v>
      </c>
      <c r="HI456" s="2">
        <f t="shared" ca="1" si="950"/>
        <v>1.6207784768109946E-7</v>
      </c>
      <c r="HJ456" s="2">
        <f t="shared" ca="1" si="950"/>
        <v>1.4867202066707062E-7</v>
      </c>
      <c r="HK456" s="2">
        <f t="shared" ca="1" si="950"/>
        <v>1.3637502006270431E-7</v>
      </c>
      <c r="HL456" s="2">
        <f t="shared" ca="1" si="950"/>
        <v>1.250951323164622E-7</v>
      </c>
      <c r="HM456" s="2">
        <f t="shared" ca="1" si="950"/>
        <v>1.1474822971302206E-7</v>
      </c>
      <c r="HN456" s="2">
        <f t="shared" ca="1" si="950"/>
        <v>1.0525714293152966E-7</v>
      </c>
      <c r="HO456" s="2">
        <f t="shared" ca="1" si="950"/>
        <v>9.6551085500983281E-8</v>
      </c>
      <c r="HP456" s="2">
        <f t="shared" ca="1" si="950"/>
        <v>8.8565125860220909E-8</v>
      </c>
      <c r="HQ456" s="2">
        <f t="shared" ca="1" si="950"/>
        <v>8.1239703085025273E-8</v>
      </c>
      <c r="HR456" s="2">
        <f t="shared" ca="1" si="950"/>
        <v>7.4520182670540418E-8</v>
      </c>
      <c r="HS456" s="2">
        <f t="shared" ca="1" si="950"/>
        <v>6.8356449055933722E-8</v>
      </c>
      <c r="HT456" s="2">
        <f t="shared" ca="1" si="950"/>
        <v>6.2702531852268969E-8</v>
      </c>
      <c r="HU456" s="2">
        <f t="shared" ca="1" si="950"/>
        <v>5.7516262985921133E-8</v>
      </c>
      <c r="HV456" s="2">
        <f t="shared" ca="1" si="950"/>
        <v>5.2758962200438373E-8</v>
      </c>
      <c r="HW456" s="2">
        <f t="shared" ca="1" si="950"/>
        <v>4.8395148571259466E-8</v>
      </c>
      <c r="HX456" s="2">
        <f t="shared" ca="1" si="950"/>
        <v>4.4392275881704457E-8</v>
      </c>
      <c r="HY456" s="2">
        <f t="shared" ca="1" si="950"/>
        <v>4.0720489886618248E-8</v>
      </c>
      <c r="HZ456" s="2">
        <f t="shared" ca="1" si="950"/>
        <v>3.7352405653289833E-8</v>
      </c>
      <c r="IA456" s="2">
        <f t="shared" ca="1" si="950"/>
        <v>3.4262903319009826E-8</v>
      </c>
      <c r="IB456" s="2">
        <f t="shared" ca="1" si="950"/>
        <v>3.1428940741984534E-8</v>
      </c>
      <c r="IC456" s="2">
        <f t="shared" ca="1" si="950"/>
        <v>2.882938164831857E-8</v>
      </c>
      <c r="ID456" s="2">
        <f t="shared" ca="1" si="950"/>
        <v>2.6444837993350935E-8</v>
      </c>
      <c r="IE456" s="2">
        <f t="shared" ca="1" si="950"/>
        <v>2.4257525361643138E-8</v>
      </c>
      <c r="IF456" s="2">
        <f t="shared" ca="1" si="950"/>
        <v>2.2251130327162876E-8</v>
      </c>
      <c r="IG456" s="2">
        <f t="shared" ca="1" si="950"/>
        <v>2.0410688784408218E-8</v>
      </c>
      <c r="IH456" s="2">
        <f t="shared" ca="1" si="950"/>
        <v>1.8722474343040955E-8</v>
      </c>
      <c r="II456" s="2">
        <f t="shared" ca="1" si="950"/>
        <v>1.7173895953653383E-8</v>
      </c>
      <c r="IJ456" s="2">
        <f t="shared" ca="1" si="950"/>
        <v>1.5753404001140519E-8</v>
      </c>
      <c r="IK456" s="2">
        <f t="shared" ca="1" si="950"/>
        <v>1.4450404165302824E-8</v>
      </c>
      <c r="IL456" s="2">
        <f t="shared" ca="1" si="950"/>
        <v>1.3255178406234193E-8</v>
      </c>
      <c r="IM456" s="2">
        <f t="shared" ca="1" si="950"/>
        <v>1.2158812485188042E-8</v>
      </c>
      <c r="IN456" s="2">
        <f t="shared" ca="1" si="950"/>
        <v>1.1153129480357192E-8</v>
      </c>
      <c r="IO456" s="2">
        <f t="shared" ca="1" si="950"/>
        <v>1.0230628801714666E-8</v>
      </c>
      <c r="IP456" s="2">
        <f t="shared" ca="1" si="950"/>
        <v>9.3844302500755701E-9</v>
      </c>
      <c r="IQ456" s="2">
        <f t="shared" ca="1" si="950"/>
        <v>8.6082227031610425E-9</v>
      </c>
      <c r="IR456" s="2">
        <f t="shared" ca="1" si="950"/>
        <v>7.8962170459544389E-9</v>
      </c>
      <c r="IS456" s="2">
        <f t="shared" ca="1" si="950"/>
        <v>7.2431029942947108E-9</v>
      </c>
      <c r="IT456" s="2">
        <f t="shared" ca="1" si="950"/>
        <v>6.6440094896884512E-9</v>
      </c>
      <c r="IU456" s="2">
        <f t="shared" ca="1" si="950"/>
        <v>6.0944683699570345E-9</v>
      </c>
      <c r="IV456" s="2">
        <f t="shared" ca="1" si="950"/>
        <v>5.5903810447670542E-9</v>
      </c>
    </row>
    <row r="457" spans="1:256" x14ac:dyDescent="0.15">
      <c r="A457" s="24" t="s">
        <v>477</v>
      </c>
      <c r="B457" s="2" t="s">
        <v>6</v>
      </c>
      <c r="D457" s="2">
        <f t="shared" ref="D457:BO457" ca="1" si="951">D432/(D$415+1E-36)</f>
        <v>0</v>
      </c>
      <c r="E457" s="2">
        <f t="shared" ca="1" si="951"/>
        <v>0</v>
      </c>
      <c r="F457" s="2">
        <f t="shared" ca="1" si="951"/>
        <v>0</v>
      </c>
      <c r="G457" s="2">
        <f t="shared" ca="1" si="951"/>
        <v>0</v>
      </c>
      <c r="H457" s="2">
        <f t="shared" ca="1" si="951"/>
        <v>0</v>
      </c>
      <c r="I457" s="2">
        <f t="shared" ca="1" si="951"/>
        <v>0</v>
      </c>
      <c r="J457" s="2">
        <f t="shared" ca="1" si="951"/>
        <v>0</v>
      </c>
      <c r="K457" s="2">
        <f t="shared" ca="1" si="951"/>
        <v>0</v>
      </c>
      <c r="L457" s="2">
        <f t="shared" ca="1" si="951"/>
        <v>0</v>
      </c>
      <c r="M457" s="2">
        <f t="shared" ca="1" si="951"/>
        <v>0</v>
      </c>
      <c r="N457" s="2">
        <f t="shared" ca="1" si="951"/>
        <v>0</v>
      </c>
      <c r="O457" s="2">
        <f t="shared" ca="1" si="951"/>
        <v>0</v>
      </c>
      <c r="P457" s="2">
        <f t="shared" ca="1" si="951"/>
        <v>0</v>
      </c>
      <c r="Q457" s="2">
        <f t="shared" ca="1" si="951"/>
        <v>0</v>
      </c>
      <c r="R457" s="2">
        <f t="shared" ca="1" si="951"/>
        <v>0</v>
      </c>
      <c r="S457" s="2">
        <f t="shared" ca="1" si="951"/>
        <v>0</v>
      </c>
      <c r="T457" s="2">
        <f t="shared" ca="1" si="951"/>
        <v>0</v>
      </c>
      <c r="U457" s="2">
        <f t="shared" ca="1" si="951"/>
        <v>0</v>
      </c>
      <c r="V457" s="2">
        <f t="shared" ca="1" si="951"/>
        <v>0</v>
      </c>
      <c r="W457" s="2">
        <f t="shared" ca="1" si="951"/>
        <v>0</v>
      </c>
      <c r="X457" s="2">
        <f t="shared" ca="1" si="951"/>
        <v>0</v>
      </c>
      <c r="Y457" s="2">
        <f t="shared" ca="1" si="951"/>
        <v>0</v>
      </c>
      <c r="Z457" s="2">
        <f t="shared" ca="1" si="951"/>
        <v>0</v>
      </c>
      <c r="AA457" s="2">
        <f t="shared" ca="1" si="951"/>
        <v>0</v>
      </c>
      <c r="AB457" s="2">
        <f t="shared" ca="1" si="951"/>
        <v>0</v>
      </c>
      <c r="AC457" s="2">
        <f t="shared" ca="1" si="951"/>
        <v>0</v>
      </c>
      <c r="AD457" s="2">
        <f t="shared" ca="1" si="951"/>
        <v>0</v>
      </c>
      <c r="AE457" s="2">
        <f t="shared" ca="1" si="951"/>
        <v>0</v>
      </c>
      <c r="AF457" s="2">
        <f t="shared" ca="1" si="951"/>
        <v>0</v>
      </c>
      <c r="AG457" s="2">
        <f t="shared" ca="1" si="951"/>
        <v>0</v>
      </c>
      <c r="AH457" s="2">
        <f t="shared" ca="1" si="951"/>
        <v>0</v>
      </c>
      <c r="AI457" s="2">
        <f t="shared" ca="1" si="951"/>
        <v>0</v>
      </c>
      <c r="AJ457" s="2">
        <f t="shared" ca="1" si="951"/>
        <v>0</v>
      </c>
      <c r="AK457" s="2">
        <f t="shared" ca="1" si="951"/>
        <v>0</v>
      </c>
      <c r="AL457" s="2">
        <f t="shared" ca="1" si="951"/>
        <v>0</v>
      </c>
      <c r="AM457" s="2">
        <f t="shared" ca="1" si="951"/>
        <v>0</v>
      </c>
      <c r="AN457" s="2">
        <f t="shared" ca="1" si="951"/>
        <v>0</v>
      </c>
      <c r="AO457" s="2">
        <f t="shared" ca="1" si="951"/>
        <v>0</v>
      </c>
      <c r="AP457" s="2">
        <f t="shared" ca="1" si="951"/>
        <v>0</v>
      </c>
      <c r="AQ457" s="2">
        <f t="shared" ca="1" si="951"/>
        <v>0</v>
      </c>
      <c r="AR457" s="2">
        <f t="shared" ca="1" si="951"/>
        <v>0</v>
      </c>
      <c r="AS457" s="2">
        <f t="shared" ca="1" si="951"/>
        <v>0</v>
      </c>
      <c r="AT457" s="2">
        <f t="shared" ca="1" si="951"/>
        <v>0</v>
      </c>
      <c r="AU457" s="2">
        <f t="shared" ca="1" si="951"/>
        <v>0</v>
      </c>
      <c r="AV457" s="2">
        <f t="shared" ca="1" si="951"/>
        <v>0</v>
      </c>
      <c r="AW457" s="2">
        <f t="shared" ca="1" si="951"/>
        <v>0</v>
      </c>
      <c r="AX457" s="2">
        <f t="shared" ca="1" si="951"/>
        <v>0</v>
      </c>
      <c r="AY457" s="2">
        <f t="shared" ca="1" si="951"/>
        <v>0</v>
      </c>
      <c r="AZ457" s="2">
        <f t="shared" ca="1" si="951"/>
        <v>0</v>
      </c>
      <c r="BA457" s="2">
        <f t="shared" ca="1" si="951"/>
        <v>0</v>
      </c>
      <c r="BB457" s="2">
        <f t="shared" ca="1" si="951"/>
        <v>0</v>
      </c>
      <c r="BC457" s="2">
        <f t="shared" ca="1" si="951"/>
        <v>0</v>
      </c>
      <c r="BD457" s="2">
        <f t="shared" ca="1" si="951"/>
        <v>0</v>
      </c>
      <c r="BE457" s="2">
        <f t="shared" ca="1" si="951"/>
        <v>0</v>
      </c>
      <c r="BF457" s="2">
        <f t="shared" ca="1" si="951"/>
        <v>0</v>
      </c>
      <c r="BG457" s="2">
        <f t="shared" ca="1" si="951"/>
        <v>0</v>
      </c>
      <c r="BH457" s="2">
        <f t="shared" ca="1" si="951"/>
        <v>0</v>
      </c>
      <c r="BI457" s="2">
        <f t="shared" ca="1" si="951"/>
        <v>0</v>
      </c>
      <c r="BJ457" s="2">
        <f t="shared" ca="1" si="951"/>
        <v>0</v>
      </c>
      <c r="BK457" s="2">
        <f t="shared" ca="1" si="951"/>
        <v>0</v>
      </c>
      <c r="BL457" s="2">
        <f t="shared" ca="1" si="951"/>
        <v>0</v>
      </c>
      <c r="BM457" s="2">
        <f t="shared" ca="1" si="951"/>
        <v>0</v>
      </c>
      <c r="BN457" s="2">
        <f t="shared" ca="1" si="951"/>
        <v>0</v>
      </c>
      <c r="BO457" s="2">
        <f t="shared" ca="1" si="951"/>
        <v>0</v>
      </c>
      <c r="BP457" s="2">
        <f t="shared" ref="BP457:EA457" ca="1" si="952">BP432/(BP$415+1E-36)</f>
        <v>0</v>
      </c>
      <c r="BQ457" s="2">
        <f t="shared" ca="1" si="952"/>
        <v>0</v>
      </c>
      <c r="BR457" s="2">
        <f t="shared" ca="1" si="952"/>
        <v>0</v>
      </c>
      <c r="BS457" s="2">
        <f t="shared" ca="1" si="952"/>
        <v>0</v>
      </c>
      <c r="BT457" s="2">
        <f t="shared" ca="1" si="952"/>
        <v>0</v>
      </c>
      <c r="BU457" s="2">
        <f t="shared" ca="1" si="952"/>
        <v>0</v>
      </c>
      <c r="BV457" s="2">
        <f t="shared" ca="1" si="952"/>
        <v>0</v>
      </c>
      <c r="BW457" s="2">
        <f t="shared" ca="1" si="952"/>
        <v>0</v>
      </c>
      <c r="BX457" s="2">
        <f t="shared" ca="1" si="952"/>
        <v>0</v>
      </c>
      <c r="BY457" s="2">
        <f t="shared" ca="1" si="952"/>
        <v>0</v>
      </c>
      <c r="BZ457" s="2">
        <f t="shared" ca="1" si="952"/>
        <v>0</v>
      </c>
      <c r="CA457" s="2">
        <f t="shared" ca="1" si="952"/>
        <v>0</v>
      </c>
      <c r="CB457" s="2">
        <f t="shared" ca="1" si="952"/>
        <v>0</v>
      </c>
      <c r="CC457" s="2">
        <f t="shared" ca="1" si="952"/>
        <v>0</v>
      </c>
      <c r="CD457" s="2">
        <f t="shared" ca="1" si="952"/>
        <v>0</v>
      </c>
      <c r="CE457" s="2">
        <f t="shared" ca="1" si="952"/>
        <v>0</v>
      </c>
      <c r="CF457" s="2">
        <f t="shared" ca="1" si="952"/>
        <v>0</v>
      </c>
      <c r="CG457" s="2">
        <f t="shared" ca="1" si="952"/>
        <v>0</v>
      </c>
      <c r="CH457" s="2">
        <f t="shared" ca="1" si="952"/>
        <v>0</v>
      </c>
      <c r="CI457" s="2">
        <f t="shared" ca="1" si="952"/>
        <v>0</v>
      </c>
      <c r="CJ457" s="2">
        <f t="shared" ca="1" si="952"/>
        <v>0</v>
      </c>
      <c r="CK457" s="2">
        <f t="shared" ca="1" si="952"/>
        <v>0</v>
      </c>
      <c r="CL457" s="2">
        <f t="shared" ca="1" si="952"/>
        <v>0</v>
      </c>
      <c r="CM457" s="2">
        <f t="shared" ca="1" si="952"/>
        <v>0</v>
      </c>
      <c r="CN457" s="2">
        <f t="shared" ca="1" si="952"/>
        <v>0</v>
      </c>
      <c r="CO457" s="2">
        <f t="shared" ca="1" si="952"/>
        <v>0</v>
      </c>
      <c r="CP457" s="2">
        <f t="shared" ca="1" si="952"/>
        <v>0</v>
      </c>
      <c r="CQ457" s="2">
        <f t="shared" ca="1" si="952"/>
        <v>0</v>
      </c>
      <c r="CR457" s="2">
        <f t="shared" ca="1" si="952"/>
        <v>0</v>
      </c>
      <c r="CS457" s="2">
        <f t="shared" ca="1" si="952"/>
        <v>0</v>
      </c>
      <c r="CT457" s="2">
        <f t="shared" ca="1" si="952"/>
        <v>0</v>
      </c>
      <c r="CU457" s="2">
        <f t="shared" ca="1" si="952"/>
        <v>0</v>
      </c>
      <c r="CV457" s="2">
        <f t="shared" ca="1" si="952"/>
        <v>0</v>
      </c>
      <c r="CW457" s="2">
        <f t="shared" ca="1" si="952"/>
        <v>0</v>
      </c>
      <c r="CX457" s="2">
        <f t="shared" ca="1" si="952"/>
        <v>0</v>
      </c>
      <c r="CY457" s="2">
        <f t="shared" ca="1" si="952"/>
        <v>0</v>
      </c>
      <c r="CZ457" s="2">
        <f t="shared" ca="1" si="952"/>
        <v>0</v>
      </c>
      <c r="DA457" s="2">
        <f t="shared" ca="1" si="952"/>
        <v>0</v>
      </c>
      <c r="DB457" s="2">
        <f t="shared" ca="1" si="952"/>
        <v>0</v>
      </c>
      <c r="DC457" s="2">
        <f t="shared" ca="1" si="952"/>
        <v>0</v>
      </c>
      <c r="DD457" s="2">
        <f t="shared" ca="1" si="952"/>
        <v>0</v>
      </c>
      <c r="DE457" s="2">
        <f t="shared" ca="1" si="952"/>
        <v>0</v>
      </c>
      <c r="DF457" s="2">
        <f t="shared" ca="1" si="952"/>
        <v>0</v>
      </c>
      <c r="DG457" s="2">
        <f t="shared" ca="1" si="952"/>
        <v>0</v>
      </c>
      <c r="DH457" s="2">
        <f t="shared" ca="1" si="952"/>
        <v>0</v>
      </c>
      <c r="DI457" s="2">
        <f t="shared" ca="1" si="952"/>
        <v>0</v>
      </c>
      <c r="DJ457" s="2">
        <f t="shared" ca="1" si="952"/>
        <v>0</v>
      </c>
      <c r="DK457" s="2">
        <f t="shared" ca="1" si="952"/>
        <v>0</v>
      </c>
      <c r="DL457" s="2">
        <f t="shared" ca="1" si="952"/>
        <v>0</v>
      </c>
      <c r="DM457" s="2">
        <f t="shared" ca="1" si="952"/>
        <v>0</v>
      </c>
      <c r="DN457" s="2">
        <f t="shared" ca="1" si="952"/>
        <v>0</v>
      </c>
      <c r="DO457" s="2">
        <f t="shared" ca="1" si="952"/>
        <v>0</v>
      </c>
      <c r="DP457" s="2">
        <f t="shared" ca="1" si="952"/>
        <v>0</v>
      </c>
      <c r="DQ457" s="2">
        <f t="shared" ca="1" si="952"/>
        <v>0</v>
      </c>
      <c r="DR457" s="2">
        <f t="shared" ca="1" si="952"/>
        <v>0</v>
      </c>
      <c r="DS457" s="2">
        <f t="shared" ca="1" si="952"/>
        <v>0</v>
      </c>
      <c r="DT457" s="2">
        <f t="shared" ca="1" si="952"/>
        <v>0</v>
      </c>
      <c r="DU457" s="2">
        <f t="shared" ca="1" si="952"/>
        <v>0</v>
      </c>
      <c r="DV457" s="2">
        <f t="shared" ca="1" si="952"/>
        <v>0</v>
      </c>
      <c r="DW457" s="2">
        <f t="shared" ca="1" si="952"/>
        <v>0</v>
      </c>
      <c r="DX457" s="2">
        <f t="shared" ca="1" si="952"/>
        <v>0</v>
      </c>
      <c r="DY457" s="2">
        <f t="shared" ca="1" si="952"/>
        <v>0</v>
      </c>
      <c r="DZ457" s="2">
        <f t="shared" ca="1" si="952"/>
        <v>0</v>
      </c>
      <c r="EA457" s="2">
        <f t="shared" ca="1" si="952"/>
        <v>0</v>
      </c>
      <c r="EB457" s="2">
        <f t="shared" ref="EB457:GM457" ca="1" si="953">EB432/(EB$415+1E-36)</f>
        <v>0</v>
      </c>
      <c r="EC457" s="2">
        <f t="shared" ca="1" si="953"/>
        <v>0</v>
      </c>
      <c r="ED457" s="2">
        <f t="shared" ca="1" si="953"/>
        <v>0</v>
      </c>
      <c r="EE457" s="2">
        <f t="shared" ca="1" si="953"/>
        <v>0</v>
      </c>
      <c r="EF457" s="2">
        <f t="shared" ca="1" si="953"/>
        <v>0</v>
      </c>
      <c r="EG457" s="2">
        <f t="shared" ca="1" si="953"/>
        <v>0</v>
      </c>
      <c r="EH457" s="2">
        <f t="shared" ca="1" si="953"/>
        <v>0</v>
      </c>
      <c r="EI457" s="2">
        <f t="shared" ca="1" si="953"/>
        <v>0</v>
      </c>
      <c r="EJ457" s="2">
        <f t="shared" ca="1" si="953"/>
        <v>0</v>
      </c>
      <c r="EK457" s="2">
        <f t="shared" ca="1" si="953"/>
        <v>0</v>
      </c>
      <c r="EL457" s="2">
        <f t="shared" ca="1" si="953"/>
        <v>0</v>
      </c>
      <c r="EM457" s="2">
        <f t="shared" ca="1" si="953"/>
        <v>0</v>
      </c>
      <c r="EN457" s="2">
        <f t="shared" ca="1" si="953"/>
        <v>0</v>
      </c>
      <c r="EO457" s="2">
        <f t="shared" ca="1" si="953"/>
        <v>0</v>
      </c>
      <c r="EP457" s="2">
        <f t="shared" ca="1" si="953"/>
        <v>0</v>
      </c>
      <c r="EQ457" s="2">
        <f t="shared" ca="1" si="953"/>
        <v>0</v>
      </c>
      <c r="ER457" s="2">
        <f t="shared" ca="1" si="953"/>
        <v>0</v>
      </c>
      <c r="ES457" s="2">
        <f t="shared" ca="1" si="953"/>
        <v>0</v>
      </c>
      <c r="ET457" s="2">
        <f t="shared" ca="1" si="953"/>
        <v>0</v>
      </c>
      <c r="EU457" s="2">
        <f t="shared" ca="1" si="953"/>
        <v>0</v>
      </c>
      <c r="EV457" s="2">
        <f t="shared" ca="1" si="953"/>
        <v>0</v>
      </c>
      <c r="EW457" s="2">
        <f t="shared" ca="1" si="953"/>
        <v>0</v>
      </c>
      <c r="EX457" s="2">
        <f t="shared" ca="1" si="953"/>
        <v>0</v>
      </c>
      <c r="EY457" s="2">
        <f t="shared" ca="1" si="953"/>
        <v>0</v>
      </c>
      <c r="EZ457" s="2">
        <f t="shared" ca="1" si="953"/>
        <v>0</v>
      </c>
      <c r="FA457" s="2">
        <f t="shared" ca="1" si="953"/>
        <v>0</v>
      </c>
      <c r="FB457" s="2">
        <f t="shared" ca="1" si="953"/>
        <v>0</v>
      </c>
      <c r="FC457" s="2">
        <f t="shared" ca="1" si="953"/>
        <v>0</v>
      </c>
      <c r="FD457" s="2">
        <f t="shared" ca="1" si="953"/>
        <v>0</v>
      </c>
      <c r="FE457" s="2">
        <f t="shared" ca="1" si="953"/>
        <v>0</v>
      </c>
      <c r="FF457" s="2">
        <f t="shared" ca="1" si="953"/>
        <v>0</v>
      </c>
      <c r="FG457" s="2">
        <f t="shared" ca="1" si="953"/>
        <v>0</v>
      </c>
      <c r="FH457" s="2">
        <f t="shared" ca="1" si="953"/>
        <v>0</v>
      </c>
      <c r="FI457" s="2">
        <f t="shared" ca="1" si="953"/>
        <v>0</v>
      </c>
      <c r="FJ457" s="2">
        <f t="shared" ca="1" si="953"/>
        <v>0</v>
      </c>
      <c r="FK457" s="2">
        <f t="shared" ca="1" si="953"/>
        <v>0</v>
      </c>
      <c r="FL457" s="2">
        <f t="shared" ca="1" si="953"/>
        <v>0</v>
      </c>
      <c r="FM457" s="2">
        <f t="shared" ca="1" si="953"/>
        <v>0</v>
      </c>
      <c r="FN457" s="2">
        <f t="shared" ca="1" si="953"/>
        <v>0</v>
      </c>
      <c r="FO457" s="2">
        <f t="shared" ca="1" si="953"/>
        <v>0</v>
      </c>
      <c r="FP457" s="2">
        <f t="shared" ca="1" si="953"/>
        <v>0</v>
      </c>
      <c r="FQ457" s="2">
        <f t="shared" ca="1" si="953"/>
        <v>0</v>
      </c>
      <c r="FR457" s="2">
        <f t="shared" ca="1" si="953"/>
        <v>0</v>
      </c>
      <c r="FS457" s="2">
        <f t="shared" ca="1" si="953"/>
        <v>0</v>
      </c>
      <c r="FT457" s="2">
        <f t="shared" ca="1" si="953"/>
        <v>0</v>
      </c>
      <c r="FU457" s="2">
        <f t="shared" ca="1" si="953"/>
        <v>0</v>
      </c>
      <c r="FV457" s="2">
        <f t="shared" ca="1" si="953"/>
        <v>0</v>
      </c>
      <c r="FW457" s="2">
        <f t="shared" ca="1" si="953"/>
        <v>0</v>
      </c>
      <c r="FX457" s="2">
        <f t="shared" ca="1" si="953"/>
        <v>0</v>
      </c>
      <c r="FY457" s="2">
        <f t="shared" ca="1" si="953"/>
        <v>0</v>
      </c>
      <c r="FZ457" s="2">
        <f t="shared" ca="1" si="953"/>
        <v>0</v>
      </c>
      <c r="GA457" s="2">
        <f t="shared" ca="1" si="953"/>
        <v>0</v>
      </c>
      <c r="GB457" s="2">
        <f t="shared" ca="1" si="953"/>
        <v>0</v>
      </c>
      <c r="GC457" s="2">
        <f t="shared" ca="1" si="953"/>
        <v>0</v>
      </c>
      <c r="GD457" s="2">
        <f t="shared" ca="1" si="953"/>
        <v>0</v>
      </c>
      <c r="GE457" s="2">
        <f t="shared" ca="1" si="953"/>
        <v>0</v>
      </c>
      <c r="GF457" s="2">
        <f t="shared" ca="1" si="953"/>
        <v>0</v>
      </c>
      <c r="GG457" s="2">
        <f t="shared" ca="1" si="953"/>
        <v>0</v>
      </c>
      <c r="GH457" s="2">
        <f t="shared" ca="1" si="953"/>
        <v>0</v>
      </c>
      <c r="GI457" s="2">
        <f t="shared" ca="1" si="953"/>
        <v>0</v>
      </c>
      <c r="GJ457" s="2">
        <f t="shared" ca="1" si="953"/>
        <v>0</v>
      </c>
      <c r="GK457" s="2">
        <f t="shared" ca="1" si="953"/>
        <v>0</v>
      </c>
      <c r="GL457" s="2">
        <f t="shared" ca="1" si="953"/>
        <v>0</v>
      </c>
      <c r="GM457" s="2">
        <f t="shared" ca="1" si="953"/>
        <v>0</v>
      </c>
      <c r="GN457" s="2">
        <f t="shared" ref="GN457:IV457" ca="1" si="954">GN432/(GN$415+1E-36)</f>
        <v>0</v>
      </c>
      <c r="GO457" s="2">
        <f t="shared" ca="1" si="954"/>
        <v>0</v>
      </c>
      <c r="GP457" s="2">
        <f t="shared" ca="1" si="954"/>
        <v>0</v>
      </c>
      <c r="GQ457" s="2">
        <f t="shared" ca="1" si="954"/>
        <v>0</v>
      </c>
      <c r="GR457" s="2">
        <f t="shared" ca="1" si="954"/>
        <v>0</v>
      </c>
      <c r="GS457" s="2">
        <f t="shared" ca="1" si="954"/>
        <v>0</v>
      </c>
      <c r="GT457" s="2">
        <f t="shared" ca="1" si="954"/>
        <v>0</v>
      </c>
      <c r="GU457" s="2">
        <f t="shared" ca="1" si="954"/>
        <v>0</v>
      </c>
      <c r="GV457" s="2">
        <f t="shared" ca="1" si="954"/>
        <v>0</v>
      </c>
      <c r="GW457" s="2">
        <f t="shared" ca="1" si="954"/>
        <v>0</v>
      </c>
      <c r="GX457" s="2">
        <f t="shared" ca="1" si="954"/>
        <v>0</v>
      </c>
      <c r="GY457" s="2">
        <f t="shared" ca="1" si="954"/>
        <v>0</v>
      </c>
      <c r="GZ457" s="2">
        <f t="shared" ca="1" si="954"/>
        <v>0</v>
      </c>
      <c r="HA457" s="2">
        <f t="shared" ca="1" si="954"/>
        <v>0</v>
      </c>
      <c r="HB457" s="2">
        <f t="shared" ca="1" si="954"/>
        <v>0</v>
      </c>
      <c r="HC457" s="2">
        <f t="shared" ca="1" si="954"/>
        <v>0</v>
      </c>
      <c r="HD457" s="2">
        <f t="shared" ca="1" si="954"/>
        <v>0</v>
      </c>
      <c r="HE457" s="2">
        <f t="shared" ca="1" si="954"/>
        <v>0</v>
      </c>
      <c r="HF457" s="2">
        <f t="shared" ca="1" si="954"/>
        <v>0</v>
      </c>
      <c r="HG457" s="2">
        <f t="shared" ca="1" si="954"/>
        <v>0</v>
      </c>
      <c r="HH457" s="2">
        <f t="shared" ca="1" si="954"/>
        <v>0</v>
      </c>
      <c r="HI457" s="2">
        <f t="shared" ca="1" si="954"/>
        <v>0</v>
      </c>
      <c r="HJ457" s="2">
        <f t="shared" ca="1" si="954"/>
        <v>0</v>
      </c>
      <c r="HK457" s="2">
        <f t="shared" ca="1" si="954"/>
        <v>0</v>
      </c>
      <c r="HL457" s="2">
        <f t="shared" ca="1" si="954"/>
        <v>0</v>
      </c>
      <c r="HM457" s="2">
        <f t="shared" ca="1" si="954"/>
        <v>0</v>
      </c>
      <c r="HN457" s="2">
        <f t="shared" ca="1" si="954"/>
        <v>0</v>
      </c>
      <c r="HO457" s="2">
        <f t="shared" ca="1" si="954"/>
        <v>0</v>
      </c>
      <c r="HP457" s="2">
        <f t="shared" ca="1" si="954"/>
        <v>0</v>
      </c>
      <c r="HQ457" s="2">
        <f t="shared" ca="1" si="954"/>
        <v>0</v>
      </c>
      <c r="HR457" s="2">
        <f t="shared" ca="1" si="954"/>
        <v>0</v>
      </c>
      <c r="HS457" s="2">
        <f t="shared" ca="1" si="954"/>
        <v>0</v>
      </c>
      <c r="HT457" s="2">
        <f t="shared" ca="1" si="954"/>
        <v>0</v>
      </c>
      <c r="HU457" s="2">
        <f t="shared" ca="1" si="954"/>
        <v>0</v>
      </c>
      <c r="HV457" s="2">
        <f t="shared" ca="1" si="954"/>
        <v>0</v>
      </c>
      <c r="HW457" s="2">
        <f t="shared" ca="1" si="954"/>
        <v>0</v>
      </c>
      <c r="HX457" s="2">
        <f t="shared" ca="1" si="954"/>
        <v>0</v>
      </c>
      <c r="HY457" s="2">
        <f t="shared" ca="1" si="954"/>
        <v>0</v>
      </c>
      <c r="HZ457" s="2">
        <f t="shared" ca="1" si="954"/>
        <v>0</v>
      </c>
      <c r="IA457" s="2">
        <f t="shared" ca="1" si="954"/>
        <v>0</v>
      </c>
      <c r="IB457" s="2">
        <f t="shared" ca="1" si="954"/>
        <v>0</v>
      </c>
      <c r="IC457" s="2">
        <f t="shared" ca="1" si="954"/>
        <v>0</v>
      </c>
      <c r="ID457" s="2">
        <f t="shared" ca="1" si="954"/>
        <v>0</v>
      </c>
      <c r="IE457" s="2">
        <f t="shared" ca="1" si="954"/>
        <v>0</v>
      </c>
      <c r="IF457" s="2">
        <f t="shared" ca="1" si="954"/>
        <v>0</v>
      </c>
      <c r="IG457" s="2">
        <f t="shared" ca="1" si="954"/>
        <v>0</v>
      </c>
      <c r="IH457" s="2">
        <f t="shared" ca="1" si="954"/>
        <v>0</v>
      </c>
      <c r="II457" s="2">
        <f t="shared" ca="1" si="954"/>
        <v>0</v>
      </c>
      <c r="IJ457" s="2">
        <f t="shared" ca="1" si="954"/>
        <v>0</v>
      </c>
      <c r="IK457" s="2">
        <f t="shared" ca="1" si="954"/>
        <v>0</v>
      </c>
      <c r="IL457" s="2">
        <f t="shared" ca="1" si="954"/>
        <v>0</v>
      </c>
      <c r="IM457" s="2">
        <f t="shared" ca="1" si="954"/>
        <v>0</v>
      </c>
      <c r="IN457" s="2">
        <f t="shared" ca="1" si="954"/>
        <v>0</v>
      </c>
      <c r="IO457" s="2">
        <f t="shared" ca="1" si="954"/>
        <v>0</v>
      </c>
      <c r="IP457" s="2">
        <f t="shared" ca="1" si="954"/>
        <v>0</v>
      </c>
      <c r="IQ457" s="2">
        <f t="shared" ca="1" si="954"/>
        <v>0</v>
      </c>
      <c r="IR457" s="2">
        <f t="shared" ca="1" si="954"/>
        <v>0</v>
      </c>
      <c r="IS457" s="2">
        <f t="shared" ca="1" si="954"/>
        <v>0</v>
      </c>
      <c r="IT457" s="2">
        <f t="shared" ca="1" si="954"/>
        <v>0</v>
      </c>
      <c r="IU457" s="2">
        <f t="shared" ca="1" si="954"/>
        <v>0</v>
      </c>
      <c r="IV457" s="2">
        <f t="shared" ca="1" si="954"/>
        <v>0</v>
      </c>
    </row>
    <row r="458" spans="1:256" x14ac:dyDescent="0.15">
      <c r="A458" s="24" t="s">
        <v>478</v>
      </c>
      <c r="B458" s="2" t="s">
        <v>6</v>
      </c>
      <c r="D458" s="2">
        <f t="shared" ref="D458:BO458" ca="1" si="955">D433/(D$415+1E-36)</f>
        <v>0</v>
      </c>
      <c r="E458" s="2">
        <f t="shared" ca="1" si="955"/>
        <v>0</v>
      </c>
      <c r="F458" s="2">
        <f t="shared" ca="1" si="955"/>
        <v>0</v>
      </c>
      <c r="G458" s="2">
        <f t="shared" ca="1" si="955"/>
        <v>0</v>
      </c>
      <c r="H458" s="2">
        <f t="shared" ca="1" si="955"/>
        <v>0</v>
      </c>
      <c r="I458" s="2">
        <f t="shared" ca="1" si="955"/>
        <v>0</v>
      </c>
      <c r="J458" s="2">
        <f t="shared" ca="1" si="955"/>
        <v>0</v>
      </c>
      <c r="K458" s="2">
        <f t="shared" ca="1" si="955"/>
        <v>0</v>
      </c>
      <c r="L458" s="2">
        <f t="shared" ca="1" si="955"/>
        <v>0</v>
      </c>
      <c r="M458" s="2">
        <f t="shared" ca="1" si="955"/>
        <v>0</v>
      </c>
      <c r="N458" s="2">
        <f t="shared" ca="1" si="955"/>
        <v>0</v>
      </c>
      <c r="O458" s="2">
        <f t="shared" ca="1" si="955"/>
        <v>0</v>
      </c>
      <c r="P458" s="2">
        <f t="shared" ca="1" si="955"/>
        <v>0</v>
      </c>
      <c r="Q458" s="2">
        <f t="shared" ca="1" si="955"/>
        <v>0</v>
      </c>
      <c r="R458" s="2">
        <f t="shared" ca="1" si="955"/>
        <v>0</v>
      </c>
      <c r="S458" s="2">
        <f t="shared" ca="1" si="955"/>
        <v>0</v>
      </c>
      <c r="T458" s="2">
        <f t="shared" ca="1" si="955"/>
        <v>0</v>
      </c>
      <c r="U458" s="2">
        <f t="shared" ca="1" si="955"/>
        <v>0</v>
      </c>
      <c r="V458" s="2">
        <f t="shared" ca="1" si="955"/>
        <v>0</v>
      </c>
      <c r="W458" s="2">
        <f t="shared" ca="1" si="955"/>
        <v>0</v>
      </c>
      <c r="X458" s="2">
        <f t="shared" ca="1" si="955"/>
        <v>0</v>
      </c>
      <c r="Y458" s="2">
        <f t="shared" ca="1" si="955"/>
        <v>0</v>
      </c>
      <c r="Z458" s="2">
        <f t="shared" ca="1" si="955"/>
        <v>0</v>
      </c>
      <c r="AA458" s="2">
        <f t="shared" ca="1" si="955"/>
        <v>0</v>
      </c>
      <c r="AB458" s="2">
        <f t="shared" ca="1" si="955"/>
        <v>0</v>
      </c>
      <c r="AC458" s="2">
        <f t="shared" ca="1" si="955"/>
        <v>0</v>
      </c>
      <c r="AD458" s="2">
        <f t="shared" ca="1" si="955"/>
        <v>0</v>
      </c>
      <c r="AE458" s="2">
        <f t="shared" ca="1" si="955"/>
        <v>0</v>
      </c>
      <c r="AF458" s="2">
        <f t="shared" ca="1" si="955"/>
        <v>0</v>
      </c>
      <c r="AG458" s="2">
        <f t="shared" ca="1" si="955"/>
        <v>0</v>
      </c>
      <c r="AH458" s="2">
        <f t="shared" ca="1" si="955"/>
        <v>0</v>
      </c>
      <c r="AI458" s="2">
        <f t="shared" ca="1" si="955"/>
        <v>0</v>
      </c>
      <c r="AJ458" s="2">
        <f t="shared" ca="1" si="955"/>
        <v>0</v>
      </c>
      <c r="AK458" s="2">
        <f t="shared" ca="1" si="955"/>
        <v>0</v>
      </c>
      <c r="AL458" s="2">
        <f t="shared" ca="1" si="955"/>
        <v>0</v>
      </c>
      <c r="AM458" s="2">
        <f t="shared" ca="1" si="955"/>
        <v>0</v>
      </c>
      <c r="AN458" s="2">
        <f t="shared" ca="1" si="955"/>
        <v>0</v>
      </c>
      <c r="AO458" s="2">
        <f t="shared" ca="1" si="955"/>
        <v>0</v>
      </c>
      <c r="AP458" s="2">
        <f t="shared" ca="1" si="955"/>
        <v>0</v>
      </c>
      <c r="AQ458" s="2">
        <f t="shared" ca="1" si="955"/>
        <v>0</v>
      </c>
      <c r="AR458" s="2">
        <f t="shared" ca="1" si="955"/>
        <v>0</v>
      </c>
      <c r="AS458" s="2">
        <f t="shared" ca="1" si="955"/>
        <v>0</v>
      </c>
      <c r="AT458" s="2">
        <f t="shared" ca="1" si="955"/>
        <v>0</v>
      </c>
      <c r="AU458" s="2">
        <f t="shared" ca="1" si="955"/>
        <v>0</v>
      </c>
      <c r="AV458" s="2">
        <f t="shared" ca="1" si="955"/>
        <v>0</v>
      </c>
      <c r="AW458" s="2">
        <f t="shared" ca="1" si="955"/>
        <v>0</v>
      </c>
      <c r="AX458" s="2">
        <f t="shared" ca="1" si="955"/>
        <v>0</v>
      </c>
      <c r="AY458" s="2">
        <f t="shared" ca="1" si="955"/>
        <v>0</v>
      </c>
      <c r="AZ458" s="2">
        <f t="shared" ca="1" si="955"/>
        <v>0</v>
      </c>
      <c r="BA458" s="2">
        <f t="shared" ca="1" si="955"/>
        <v>0</v>
      </c>
      <c r="BB458" s="2">
        <f t="shared" ca="1" si="955"/>
        <v>0</v>
      </c>
      <c r="BC458" s="2">
        <f t="shared" ca="1" si="955"/>
        <v>0</v>
      </c>
      <c r="BD458" s="2">
        <f t="shared" ca="1" si="955"/>
        <v>0</v>
      </c>
      <c r="BE458" s="2">
        <f t="shared" ca="1" si="955"/>
        <v>0</v>
      </c>
      <c r="BF458" s="2">
        <f t="shared" ca="1" si="955"/>
        <v>0</v>
      </c>
      <c r="BG458" s="2">
        <f t="shared" ca="1" si="955"/>
        <v>0</v>
      </c>
      <c r="BH458" s="2">
        <f t="shared" ca="1" si="955"/>
        <v>0</v>
      </c>
      <c r="BI458" s="2">
        <f t="shared" ca="1" si="955"/>
        <v>0</v>
      </c>
      <c r="BJ458" s="2">
        <f t="shared" ca="1" si="955"/>
        <v>0</v>
      </c>
      <c r="BK458" s="2">
        <f t="shared" ca="1" si="955"/>
        <v>0</v>
      </c>
      <c r="BL458" s="2">
        <f t="shared" ca="1" si="955"/>
        <v>0</v>
      </c>
      <c r="BM458" s="2">
        <f t="shared" ca="1" si="955"/>
        <v>0</v>
      </c>
      <c r="BN458" s="2">
        <f t="shared" ca="1" si="955"/>
        <v>0</v>
      </c>
      <c r="BO458" s="2">
        <f t="shared" ca="1" si="955"/>
        <v>0</v>
      </c>
      <c r="BP458" s="2">
        <f t="shared" ref="BP458:EA458" ca="1" si="956">BP433/(BP$415+1E-36)</f>
        <v>0</v>
      </c>
      <c r="BQ458" s="2">
        <f t="shared" ca="1" si="956"/>
        <v>0</v>
      </c>
      <c r="BR458" s="2">
        <f t="shared" ca="1" si="956"/>
        <v>0</v>
      </c>
      <c r="BS458" s="2">
        <f t="shared" ca="1" si="956"/>
        <v>0</v>
      </c>
      <c r="BT458" s="2">
        <f t="shared" ca="1" si="956"/>
        <v>0</v>
      </c>
      <c r="BU458" s="2">
        <f t="shared" ca="1" si="956"/>
        <v>0</v>
      </c>
      <c r="BV458" s="2">
        <f t="shared" ca="1" si="956"/>
        <v>0</v>
      </c>
      <c r="BW458" s="2">
        <f t="shared" ca="1" si="956"/>
        <v>0</v>
      </c>
      <c r="BX458" s="2">
        <f t="shared" ca="1" si="956"/>
        <v>0</v>
      </c>
      <c r="BY458" s="2">
        <f t="shared" ca="1" si="956"/>
        <v>0</v>
      </c>
      <c r="BZ458" s="2">
        <f t="shared" ca="1" si="956"/>
        <v>0</v>
      </c>
      <c r="CA458" s="2">
        <f t="shared" ca="1" si="956"/>
        <v>0</v>
      </c>
      <c r="CB458" s="2">
        <f t="shared" ca="1" si="956"/>
        <v>0</v>
      </c>
      <c r="CC458" s="2">
        <f t="shared" ca="1" si="956"/>
        <v>0</v>
      </c>
      <c r="CD458" s="2">
        <f t="shared" ca="1" si="956"/>
        <v>0</v>
      </c>
      <c r="CE458" s="2">
        <f t="shared" ca="1" si="956"/>
        <v>0</v>
      </c>
      <c r="CF458" s="2">
        <f t="shared" ca="1" si="956"/>
        <v>0</v>
      </c>
      <c r="CG458" s="2">
        <f t="shared" ca="1" si="956"/>
        <v>0</v>
      </c>
      <c r="CH458" s="2">
        <f t="shared" ca="1" si="956"/>
        <v>0</v>
      </c>
      <c r="CI458" s="2">
        <f t="shared" ca="1" si="956"/>
        <v>0</v>
      </c>
      <c r="CJ458" s="2">
        <f t="shared" ca="1" si="956"/>
        <v>0</v>
      </c>
      <c r="CK458" s="2">
        <f t="shared" ca="1" si="956"/>
        <v>0</v>
      </c>
      <c r="CL458" s="2">
        <f t="shared" ca="1" si="956"/>
        <v>0</v>
      </c>
      <c r="CM458" s="2">
        <f t="shared" ca="1" si="956"/>
        <v>0</v>
      </c>
      <c r="CN458" s="2">
        <f t="shared" ca="1" si="956"/>
        <v>0</v>
      </c>
      <c r="CO458" s="2">
        <f t="shared" ca="1" si="956"/>
        <v>0</v>
      </c>
      <c r="CP458" s="2">
        <f t="shared" ca="1" si="956"/>
        <v>0</v>
      </c>
      <c r="CQ458" s="2">
        <f t="shared" ca="1" si="956"/>
        <v>0</v>
      </c>
      <c r="CR458" s="2">
        <f t="shared" ca="1" si="956"/>
        <v>0</v>
      </c>
      <c r="CS458" s="2">
        <f t="shared" ca="1" si="956"/>
        <v>0</v>
      </c>
      <c r="CT458" s="2">
        <f t="shared" ca="1" si="956"/>
        <v>0</v>
      </c>
      <c r="CU458" s="2">
        <f t="shared" ca="1" si="956"/>
        <v>0</v>
      </c>
      <c r="CV458" s="2">
        <f t="shared" ca="1" si="956"/>
        <v>0</v>
      </c>
      <c r="CW458" s="2">
        <f t="shared" ca="1" si="956"/>
        <v>0</v>
      </c>
      <c r="CX458" s="2">
        <f t="shared" ca="1" si="956"/>
        <v>0</v>
      </c>
      <c r="CY458" s="2">
        <f t="shared" ca="1" si="956"/>
        <v>0</v>
      </c>
      <c r="CZ458" s="2">
        <f t="shared" ca="1" si="956"/>
        <v>0</v>
      </c>
      <c r="DA458" s="2">
        <f t="shared" ca="1" si="956"/>
        <v>0</v>
      </c>
      <c r="DB458" s="2">
        <f t="shared" ca="1" si="956"/>
        <v>0</v>
      </c>
      <c r="DC458" s="2">
        <f t="shared" ca="1" si="956"/>
        <v>0</v>
      </c>
      <c r="DD458" s="2">
        <f t="shared" ca="1" si="956"/>
        <v>0</v>
      </c>
      <c r="DE458" s="2">
        <f t="shared" ca="1" si="956"/>
        <v>0</v>
      </c>
      <c r="DF458" s="2">
        <f t="shared" ca="1" si="956"/>
        <v>0</v>
      </c>
      <c r="DG458" s="2">
        <f t="shared" ca="1" si="956"/>
        <v>0</v>
      </c>
      <c r="DH458" s="2">
        <f t="shared" ca="1" si="956"/>
        <v>0</v>
      </c>
      <c r="DI458" s="2">
        <f t="shared" ca="1" si="956"/>
        <v>0</v>
      </c>
      <c r="DJ458" s="2">
        <f t="shared" ca="1" si="956"/>
        <v>0</v>
      </c>
      <c r="DK458" s="2">
        <f t="shared" ca="1" si="956"/>
        <v>0</v>
      </c>
      <c r="DL458" s="2">
        <f t="shared" ca="1" si="956"/>
        <v>0</v>
      </c>
      <c r="DM458" s="2">
        <f t="shared" ca="1" si="956"/>
        <v>0</v>
      </c>
      <c r="DN458" s="2">
        <f t="shared" ca="1" si="956"/>
        <v>0</v>
      </c>
      <c r="DO458" s="2">
        <f t="shared" ca="1" si="956"/>
        <v>0</v>
      </c>
      <c r="DP458" s="2">
        <f t="shared" ca="1" si="956"/>
        <v>0</v>
      </c>
      <c r="DQ458" s="2">
        <f t="shared" ca="1" si="956"/>
        <v>0</v>
      </c>
      <c r="DR458" s="2">
        <f t="shared" ca="1" si="956"/>
        <v>0</v>
      </c>
      <c r="DS458" s="2">
        <f t="shared" ca="1" si="956"/>
        <v>0</v>
      </c>
      <c r="DT458" s="2">
        <f t="shared" ca="1" si="956"/>
        <v>0</v>
      </c>
      <c r="DU458" s="2">
        <f t="shared" ca="1" si="956"/>
        <v>0</v>
      </c>
      <c r="DV458" s="2">
        <f t="shared" ca="1" si="956"/>
        <v>0</v>
      </c>
      <c r="DW458" s="2">
        <f t="shared" ca="1" si="956"/>
        <v>0</v>
      </c>
      <c r="DX458" s="2">
        <f t="shared" ca="1" si="956"/>
        <v>0</v>
      </c>
      <c r="DY458" s="2">
        <f t="shared" ca="1" si="956"/>
        <v>0</v>
      </c>
      <c r="DZ458" s="2">
        <f t="shared" ca="1" si="956"/>
        <v>0</v>
      </c>
      <c r="EA458" s="2">
        <f t="shared" ca="1" si="956"/>
        <v>0</v>
      </c>
      <c r="EB458" s="2">
        <f t="shared" ref="EB458:GM458" ca="1" si="957">EB433/(EB$415+1E-36)</f>
        <v>0</v>
      </c>
      <c r="EC458" s="2">
        <f t="shared" ca="1" si="957"/>
        <v>0</v>
      </c>
      <c r="ED458" s="2">
        <f t="shared" ca="1" si="957"/>
        <v>0</v>
      </c>
      <c r="EE458" s="2">
        <f t="shared" ca="1" si="957"/>
        <v>0</v>
      </c>
      <c r="EF458" s="2">
        <f t="shared" ca="1" si="957"/>
        <v>0</v>
      </c>
      <c r="EG458" s="2">
        <f t="shared" ca="1" si="957"/>
        <v>0</v>
      </c>
      <c r="EH458" s="2">
        <f t="shared" ca="1" si="957"/>
        <v>0</v>
      </c>
      <c r="EI458" s="2">
        <f t="shared" ca="1" si="957"/>
        <v>0</v>
      </c>
      <c r="EJ458" s="2">
        <f t="shared" ca="1" si="957"/>
        <v>0</v>
      </c>
      <c r="EK458" s="2">
        <f t="shared" ca="1" si="957"/>
        <v>0</v>
      </c>
      <c r="EL458" s="2">
        <f t="shared" ca="1" si="957"/>
        <v>0</v>
      </c>
      <c r="EM458" s="2">
        <f t="shared" ca="1" si="957"/>
        <v>0</v>
      </c>
      <c r="EN458" s="2">
        <f t="shared" ca="1" si="957"/>
        <v>0</v>
      </c>
      <c r="EO458" s="2">
        <f t="shared" ca="1" si="957"/>
        <v>0</v>
      </c>
      <c r="EP458" s="2">
        <f t="shared" ca="1" si="957"/>
        <v>0</v>
      </c>
      <c r="EQ458" s="2">
        <f t="shared" ca="1" si="957"/>
        <v>0</v>
      </c>
      <c r="ER458" s="2">
        <f t="shared" ca="1" si="957"/>
        <v>0</v>
      </c>
      <c r="ES458" s="2">
        <f t="shared" ca="1" si="957"/>
        <v>0</v>
      </c>
      <c r="ET458" s="2">
        <f t="shared" ca="1" si="957"/>
        <v>0</v>
      </c>
      <c r="EU458" s="2">
        <f t="shared" ca="1" si="957"/>
        <v>0</v>
      </c>
      <c r="EV458" s="2">
        <f t="shared" ca="1" si="957"/>
        <v>0</v>
      </c>
      <c r="EW458" s="2">
        <f t="shared" ca="1" si="957"/>
        <v>0</v>
      </c>
      <c r="EX458" s="2">
        <f t="shared" ca="1" si="957"/>
        <v>0</v>
      </c>
      <c r="EY458" s="2">
        <f t="shared" ca="1" si="957"/>
        <v>0</v>
      </c>
      <c r="EZ458" s="2">
        <f t="shared" ca="1" si="957"/>
        <v>0</v>
      </c>
      <c r="FA458" s="2">
        <f t="shared" ca="1" si="957"/>
        <v>0</v>
      </c>
      <c r="FB458" s="2">
        <f t="shared" ca="1" si="957"/>
        <v>0</v>
      </c>
      <c r="FC458" s="2">
        <f t="shared" ca="1" si="957"/>
        <v>0</v>
      </c>
      <c r="FD458" s="2">
        <f t="shared" ca="1" si="957"/>
        <v>0</v>
      </c>
      <c r="FE458" s="2">
        <f t="shared" ca="1" si="957"/>
        <v>0</v>
      </c>
      <c r="FF458" s="2">
        <f t="shared" ca="1" si="957"/>
        <v>0</v>
      </c>
      <c r="FG458" s="2">
        <f t="shared" ca="1" si="957"/>
        <v>0</v>
      </c>
      <c r="FH458" s="2">
        <f t="shared" ca="1" si="957"/>
        <v>0</v>
      </c>
      <c r="FI458" s="2">
        <f t="shared" ca="1" si="957"/>
        <v>0</v>
      </c>
      <c r="FJ458" s="2">
        <f t="shared" ca="1" si="957"/>
        <v>0</v>
      </c>
      <c r="FK458" s="2">
        <f t="shared" ca="1" si="957"/>
        <v>0</v>
      </c>
      <c r="FL458" s="2">
        <f t="shared" ca="1" si="957"/>
        <v>0</v>
      </c>
      <c r="FM458" s="2">
        <f t="shared" ca="1" si="957"/>
        <v>0</v>
      </c>
      <c r="FN458" s="2">
        <f t="shared" ca="1" si="957"/>
        <v>0</v>
      </c>
      <c r="FO458" s="2">
        <f t="shared" ca="1" si="957"/>
        <v>0</v>
      </c>
      <c r="FP458" s="2">
        <f t="shared" ca="1" si="957"/>
        <v>0</v>
      </c>
      <c r="FQ458" s="2">
        <f t="shared" ca="1" si="957"/>
        <v>0</v>
      </c>
      <c r="FR458" s="2">
        <f t="shared" ca="1" si="957"/>
        <v>0</v>
      </c>
      <c r="FS458" s="2">
        <f t="shared" ca="1" si="957"/>
        <v>0</v>
      </c>
      <c r="FT458" s="2">
        <f t="shared" ca="1" si="957"/>
        <v>0</v>
      </c>
      <c r="FU458" s="2">
        <f t="shared" ca="1" si="957"/>
        <v>0</v>
      </c>
      <c r="FV458" s="2">
        <f t="shared" ca="1" si="957"/>
        <v>0</v>
      </c>
      <c r="FW458" s="2">
        <f t="shared" ca="1" si="957"/>
        <v>0</v>
      </c>
      <c r="FX458" s="2">
        <f t="shared" ca="1" si="957"/>
        <v>0</v>
      </c>
      <c r="FY458" s="2">
        <f t="shared" ca="1" si="957"/>
        <v>0</v>
      </c>
      <c r="FZ458" s="2">
        <f t="shared" ca="1" si="957"/>
        <v>0</v>
      </c>
      <c r="GA458" s="2">
        <f t="shared" ca="1" si="957"/>
        <v>0</v>
      </c>
      <c r="GB458" s="2">
        <f t="shared" ca="1" si="957"/>
        <v>0</v>
      </c>
      <c r="GC458" s="2">
        <f t="shared" ca="1" si="957"/>
        <v>0</v>
      </c>
      <c r="GD458" s="2">
        <f t="shared" ca="1" si="957"/>
        <v>0</v>
      </c>
      <c r="GE458" s="2">
        <f t="shared" ca="1" si="957"/>
        <v>0</v>
      </c>
      <c r="GF458" s="2">
        <f t="shared" ca="1" si="957"/>
        <v>0</v>
      </c>
      <c r="GG458" s="2">
        <f t="shared" ca="1" si="957"/>
        <v>0</v>
      </c>
      <c r="GH458" s="2">
        <f t="shared" ca="1" si="957"/>
        <v>0</v>
      </c>
      <c r="GI458" s="2">
        <f t="shared" ca="1" si="957"/>
        <v>0</v>
      </c>
      <c r="GJ458" s="2">
        <f t="shared" ca="1" si="957"/>
        <v>0</v>
      </c>
      <c r="GK458" s="2">
        <f t="shared" ca="1" si="957"/>
        <v>0</v>
      </c>
      <c r="GL458" s="2">
        <f t="shared" ca="1" si="957"/>
        <v>0</v>
      </c>
      <c r="GM458" s="2">
        <f t="shared" ca="1" si="957"/>
        <v>0</v>
      </c>
      <c r="GN458" s="2">
        <f t="shared" ref="GN458:IV458" ca="1" si="958">GN433/(GN$415+1E-36)</f>
        <v>0</v>
      </c>
      <c r="GO458" s="2">
        <f t="shared" ca="1" si="958"/>
        <v>0</v>
      </c>
      <c r="GP458" s="2">
        <f t="shared" ca="1" si="958"/>
        <v>0</v>
      </c>
      <c r="GQ458" s="2">
        <f t="shared" ca="1" si="958"/>
        <v>0</v>
      </c>
      <c r="GR458" s="2">
        <f t="shared" ca="1" si="958"/>
        <v>0</v>
      </c>
      <c r="GS458" s="2">
        <f t="shared" ca="1" si="958"/>
        <v>0</v>
      </c>
      <c r="GT458" s="2">
        <f t="shared" ca="1" si="958"/>
        <v>0</v>
      </c>
      <c r="GU458" s="2">
        <f t="shared" ca="1" si="958"/>
        <v>0</v>
      </c>
      <c r="GV458" s="2">
        <f t="shared" ca="1" si="958"/>
        <v>0</v>
      </c>
      <c r="GW458" s="2">
        <f t="shared" ca="1" si="958"/>
        <v>0</v>
      </c>
      <c r="GX458" s="2">
        <f t="shared" ca="1" si="958"/>
        <v>0</v>
      </c>
      <c r="GY458" s="2">
        <f t="shared" ca="1" si="958"/>
        <v>0</v>
      </c>
      <c r="GZ458" s="2">
        <f t="shared" ca="1" si="958"/>
        <v>0</v>
      </c>
      <c r="HA458" s="2">
        <f t="shared" ca="1" si="958"/>
        <v>0</v>
      </c>
      <c r="HB458" s="2">
        <f t="shared" ca="1" si="958"/>
        <v>0</v>
      </c>
      <c r="HC458" s="2">
        <f t="shared" ca="1" si="958"/>
        <v>0</v>
      </c>
      <c r="HD458" s="2">
        <f t="shared" ca="1" si="958"/>
        <v>0</v>
      </c>
      <c r="HE458" s="2">
        <f t="shared" ca="1" si="958"/>
        <v>0</v>
      </c>
      <c r="HF458" s="2">
        <f t="shared" ca="1" si="958"/>
        <v>0</v>
      </c>
      <c r="HG458" s="2">
        <f t="shared" ca="1" si="958"/>
        <v>0</v>
      </c>
      <c r="HH458" s="2">
        <f t="shared" ca="1" si="958"/>
        <v>0</v>
      </c>
      <c r="HI458" s="2">
        <f t="shared" ca="1" si="958"/>
        <v>0</v>
      </c>
      <c r="HJ458" s="2">
        <f t="shared" ca="1" si="958"/>
        <v>0</v>
      </c>
      <c r="HK458" s="2">
        <f t="shared" ca="1" si="958"/>
        <v>0</v>
      </c>
      <c r="HL458" s="2">
        <f t="shared" ca="1" si="958"/>
        <v>0</v>
      </c>
      <c r="HM458" s="2">
        <f t="shared" ca="1" si="958"/>
        <v>0</v>
      </c>
      <c r="HN458" s="2">
        <f t="shared" ca="1" si="958"/>
        <v>0</v>
      </c>
      <c r="HO458" s="2">
        <f t="shared" ca="1" si="958"/>
        <v>0</v>
      </c>
      <c r="HP458" s="2">
        <f t="shared" ca="1" si="958"/>
        <v>0</v>
      </c>
      <c r="HQ458" s="2">
        <f t="shared" ca="1" si="958"/>
        <v>0</v>
      </c>
      <c r="HR458" s="2">
        <f t="shared" ca="1" si="958"/>
        <v>0</v>
      </c>
      <c r="HS458" s="2">
        <f t="shared" ca="1" si="958"/>
        <v>0</v>
      </c>
      <c r="HT458" s="2">
        <f t="shared" ca="1" si="958"/>
        <v>0</v>
      </c>
      <c r="HU458" s="2">
        <f t="shared" ca="1" si="958"/>
        <v>0</v>
      </c>
      <c r="HV458" s="2">
        <f t="shared" ca="1" si="958"/>
        <v>0</v>
      </c>
      <c r="HW458" s="2">
        <f t="shared" ca="1" si="958"/>
        <v>0</v>
      </c>
      <c r="HX458" s="2">
        <f t="shared" ca="1" si="958"/>
        <v>0</v>
      </c>
      <c r="HY458" s="2">
        <f t="shared" ca="1" si="958"/>
        <v>0</v>
      </c>
      <c r="HZ458" s="2">
        <f t="shared" ca="1" si="958"/>
        <v>0</v>
      </c>
      <c r="IA458" s="2">
        <f t="shared" ca="1" si="958"/>
        <v>0</v>
      </c>
      <c r="IB458" s="2">
        <f t="shared" ca="1" si="958"/>
        <v>0</v>
      </c>
      <c r="IC458" s="2">
        <f t="shared" ca="1" si="958"/>
        <v>0</v>
      </c>
      <c r="ID458" s="2">
        <f t="shared" ca="1" si="958"/>
        <v>0</v>
      </c>
      <c r="IE458" s="2">
        <f t="shared" ca="1" si="958"/>
        <v>0</v>
      </c>
      <c r="IF458" s="2">
        <f t="shared" ca="1" si="958"/>
        <v>0</v>
      </c>
      <c r="IG458" s="2">
        <f t="shared" ca="1" si="958"/>
        <v>0</v>
      </c>
      <c r="IH458" s="2">
        <f t="shared" ca="1" si="958"/>
        <v>0</v>
      </c>
      <c r="II458" s="2">
        <f t="shared" ca="1" si="958"/>
        <v>0</v>
      </c>
      <c r="IJ458" s="2">
        <f t="shared" ca="1" si="958"/>
        <v>0</v>
      </c>
      <c r="IK458" s="2">
        <f t="shared" ca="1" si="958"/>
        <v>0</v>
      </c>
      <c r="IL458" s="2">
        <f t="shared" ca="1" si="958"/>
        <v>0</v>
      </c>
      <c r="IM458" s="2">
        <f t="shared" ca="1" si="958"/>
        <v>0</v>
      </c>
      <c r="IN458" s="2">
        <f t="shared" ca="1" si="958"/>
        <v>0</v>
      </c>
      <c r="IO458" s="2">
        <f t="shared" ca="1" si="958"/>
        <v>0</v>
      </c>
      <c r="IP458" s="2">
        <f t="shared" ca="1" si="958"/>
        <v>0</v>
      </c>
      <c r="IQ458" s="2">
        <f t="shared" ca="1" si="958"/>
        <v>0</v>
      </c>
      <c r="IR458" s="2">
        <f t="shared" ca="1" si="958"/>
        <v>0</v>
      </c>
      <c r="IS458" s="2">
        <f t="shared" ca="1" si="958"/>
        <v>0</v>
      </c>
      <c r="IT458" s="2">
        <f t="shared" ca="1" si="958"/>
        <v>0</v>
      </c>
      <c r="IU458" s="2">
        <f t="shared" ca="1" si="958"/>
        <v>0</v>
      </c>
      <c r="IV458" s="2">
        <f t="shared" ca="1" si="958"/>
        <v>0</v>
      </c>
    </row>
    <row r="459" spans="1:256" x14ac:dyDescent="0.15">
      <c r="A459" s="24" t="s">
        <v>479</v>
      </c>
      <c r="B459" s="2" t="s">
        <v>6</v>
      </c>
      <c r="D459" s="2">
        <f t="shared" ref="D459:BO459" ca="1" si="959">D434/(D$415+1E-36)</f>
        <v>0</v>
      </c>
      <c r="E459" s="2">
        <f t="shared" ca="1" si="959"/>
        <v>0</v>
      </c>
      <c r="F459" s="2">
        <f t="shared" ca="1" si="959"/>
        <v>0</v>
      </c>
      <c r="G459" s="2">
        <f t="shared" ca="1" si="959"/>
        <v>0</v>
      </c>
      <c r="H459" s="2">
        <f t="shared" ca="1" si="959"/>
        <v>0</v>
      </c>
      <c r="I459" s="2">
        <f t="shared" ca="1" si="959"/>
        <v>0</v>
      </c>
      <c r="J459" s="2">
        <f t="shared" ca="1" si="959"/>
        <v>0</v>
      </c>
      <c r="K459" s="2">
        <f t="shared" ca="1" si="959"/>
        <v>0</v>
      </c>
      <c r="L459" s="2">
        <f t="shared" ca="1" si="959"/>
        <v>0</v>
      </c>
      <c r="M459" s="2">
        <f t="shared" ca="1" si="959"/>
        <v>0</v>
      </c>
      <c r="N459" s="2">
        <f t="shared" ca="1" si="959"/>
        <v>0</v>
      </c>
      <c r="O459" s="2">
        <f t="shared" ca="1" si="959"/>
        <v>0</v>
      </c>
      <c r="P459" s="2">
        <f t="shared" ca="1" si="959"/>
        <v>0</v>
      </c>
      <c r="Q459" s="2">
        <f t="shared" ca="1" si="959"/>
        <v>0</v>
      </c>
      <c r="R459" s="2">
        <f t="shared" ca="1" si="959"/>
        <v>0</v>
      </c>
      <c r="S459" s="2">
        <f t="shared" ca="1" si="959"/>
        <v>0</v>
      </c>
      <c r="T459" s="2">
        <f t="shared" ca="1" si="959"/>
        <v>0</v>
      </c>
      <c r="U459" s="2">
        <f t="shared" ca="1" si="959"/>
        <v>0</v>
      </c>
      <c r="V459" s="2">
        <f t="shared" ca="1" si="959"/>
        <v>0</v>
      </c>
      <c r="W459" s="2">
        <f t="shared" ca="1" si="959"/>
        <v>0</v>
      </c>
      <c r="X459" s="2">
        <f t="shared" ca="1" si="959"/>
        <v>0</v>
      </c>
      <c r="Y459" s="2">
        <f t="shared" ca="1" si="959"/>
        <v>0</v>
      </c>
      <c r="Z459" s="2">
        <f t="shared" ca="1" si="959"/>
        <v>0</v>
      </c>
      <c r="AA459" s="2">
        <f t="shared" ca="1" si="959"/>
        <v>0</v>
      </c>
      <c r="AB459" s="2">
        <f t="shared" ca="1" si="959"/>
        <v>0</v>
      </c>
      <c r="AC459" s="2">
        <f t="shared" ca="1" si="959"/>
        <v>0</v>
      </c>
      <c r="AD459" s="2">
        <f t="shared" ca="1" si="959"/>
        <v>0</v>
      </c>
      <c r="AE459" s="2">
        <f t="shared" ca="1" si="959"/>
        <v>0</v>
      </c>
      <c r="AF459" s="2">
        <f t="shared" ca="1" si="959"/>
        <v>0</v>
      </c>
      <c r="AG459" s="2">
        <f t="shared" ca="1" si="959"/>
        <v>0</v>
      </c>
      <c r="AH459" s="2">
        <f t="shared" ca="1" si="959"/>
        <v>0</v>
      </c>
      <c r="AI459" s="2">
        <f t="shared" ca="1" si="959"/>
        <v>0</v>
      </c>
      <c r="AJ459" s="2">
        <f t="shared" ca="1" si="959"/>
        <v>0</v>
      </c>
      <c r="AK459" s="2">
        <f t="shared" ca="1" si="959"/>
        <v>0</v>
      </c>
      <c r="AL459" s="2">
        <f t="shared" ca="1" si="959"/>
        <v>0</v>
      </c>
      <c r="AM459" s="2">
        <f t="shared" ca="1" si="959"/>
        <v>0</v>
      </c>
      <c r="AN459" s="2">
        <f t="shared" ca="1" si="959"/>
        <v>0</v>
      </c>
      <c r="AO459" s="2">
        <f t="shared" ca="1" si="959"/>
        <v>0</v>
      </c>
      <c r="AP459" s="2">
        <f t="shared" ca="1" si="959"/>
        <v>0</v>
      </c>
      <c r="AQ459" s="2">
        <f t="shared" ca="1" si="959"/>
        <v>0</v>
      </c>
      <c r="AR459" s="2">
        <f t="shared" ca="1" si="959"/>
        <v>0</v>
      </c>
      <c r="AS459" s="2">
        <f t="shared" ca="1" si="959"/>
        <v>0</v>
      </c>
      <c r="AT459" s="2">
        <f t="shared" ca="1" si="959"/>
        <v>0</v>
      </c>
      <c r="AU459" s="2">
        <f t="shared" ca="1" si="959"/>
        <v>0</v>
      </c>
      <c r="AV459" s="2">
        <f t="shared" ca="1" si="959"/>
        <v>0</v>
      </c>
      <c r="AW459" s="2">
        <f t="shared" ca="1" si="959"/>
        <v>0</v>
      </c>
      <c r="AX459" s="2">
        <f t="shared" ca="1" si="959"/>
        <v>0</v>
      </c>
      <c r="AY459" s="2">
        <f t="shared" ca="1" si="959"/>
        <v>0</v>
      </c>
      <c r="AZ459" s="2">
        <f t="shared" ca="1" si="959"/>
        <v>0</v>
      </c>
      <c r="BA459" s="2">
        <f t="shared" ca="1" si="959"/>
        <v>0</v>
      </c>
      <c r="BB459" s="2">
        <f t="shared" ca="1" si="959"/>
        <v>0</v>
      </c>
      <c r="BC459" s="2">
        <f t="shared" ca="1" si="959"/>
        <v>0</v>
      </c>
      <c r="BD459" s="2">
        <f t="shared" ca="1" si="959"/>
        <v>0</v>
      </c>
      <c r="BE459" s="2">
        <f t="shared" ca="1" si="959"/>
        <v>0</v>
      </c>
      <c r="BF459" s="2">
        <f t="shared" ca="1" si="959"/>
        <v>0</v>
      </c>
      <c r="BG459" s="2">
        <f t="shared" ca="1" si="959"/>
        <v>0</v>
      </c>
      <c r="BH459" s="2">
        <f t="shared" ca="1" si="959"/>
        <v>0</v>
      </c>
      <c r="BI459" s="2">
        <f t="shared" ca="1" si="959"/>
        <v>0</v>
      </c>
      <c r="BJ459" s="2">
        <f t="shared" ca="1" si="959"/>
        <v>0</v>
      </c>
      <c r="BK459" s="2">
        <f t="shared" ca="1" si="959"/>
        <v>0</v>
      </c>
      <c r="BL459" s="2">
        <f t="shared" ca="1" si="959"/>
        <v>0</v>
      </c>
      <c r="BM459" s="2">
        <f t="shared" ca="1" si="959"/>
        <v>0</v>
      </c>
      <c r="BN459" s="2">
        <f t="shared" ca="1" si="959"/>
        <v>0</v>
      </c>
      <c r="BO459" s="2">
        <f t="shared" ca="1" si="959"/>
        <v>0</v>
      </c>
      <c r="BP459" s="2">
        <f t="shared" ref="BP459:EA459" ca="1" si="960">BP434/(BP$415+1E-36)</f>
        <v>0</v>
      </c>
      <c r="BQ459" s="2">
        <f t="shared" ca="1" si="960"/>
        <v>0</v>
      </c>
      <c r="BR459" s="2">
        <f t="shared" ca="1" si="960"/>
        <v>0</v>
      </c>
      <c r="BS459" s="2">
        <f t="shared" ca="1" si="960"/>
        <v>0</v>
      </c>
      <c r="BT459" s="2">
        <f t="shared" ca="1" si="960"/>
        <v>0</v>
      </c>
      <c r="BU459" s="2">
        <f t="shared" ca="1" si="960"/>
        <v>0</v>
      </c>
      <c r="BV459" s="2">
        <f t="shared" ca="1" si="960"/>
        <v>0</v>
      </c>
      <c r="BW459" s="2">
        <f t="shared" ca="1" si="960"/>
        <v>0</v>
      </c>
      <c r="BX459" s="2">
        <f t="shared" ca="1" si="960"/>
        <v>0</v>
      </c>
      <c r="BY459" s="2">
        <f t="shared" ca="1" si="960"/>
        <v>0</v>
      </c>
      <c r="BZ459" s="2">
        <f t="shared" ca="1" si="960"/>
        <v>0</v>
      </c>
      <c r="CA459" s="2">
        <f t="shared" ca="1" si="960"/>
        <v>0</v>
      </c>
      <c r="CB459" s="2">
        <f t="shared" ca="1" si="960"/>
        <v>0</v>
      </c>
      <c r="CC459" s="2">
        <f t="shared" ca="1" si="960"/>
        <v>0</v>
      </c>
      <c r="CD459" s="2">
        <f t="shared" ca="1" si="960"/>
        <v>0</v>
      </c>
      <c r="CE459" s="2">
        <f t="shared" ca="1" si="960"/>
        <v>0</v>
      </c>
      <c r="CF459" s="2">
        <f t="shared" ca="1" si="960"/>
        <v>0</v>
      </c>
      <c r="CG459" s="2">
        <f t="shared" ca="1" si="960"/>
        <v>0</v>
      </c>
      <c r="CH459" s="2">
        <f t="shared" ca="1" si="960"/>
        <v>0</v>
      </c>
      <c r="CI459" s="2">
        <f t="shared" ca="1" si="960"/>
        <v>0</v>
      </c>
      <c r="CJ459" s="2">
        <f t="shared" ca="1" si="960"/>
        <v>0</v>
      </c>
      <c r="CK459" s="2">
        <f t="shared" ca="1" si="960"/>
        <v>0</v>
      </c>
      <c r="CL459" s="2">
        <f t="shared" ca="1" si="960"/>
        <v>0</v>
      </c>
      <c r="CM459" s="2">
        <f t="shared" ca="1" si="960"/>
        <v>0</v>
      </c>
      <c r="CN459" s="2">
        <f t="shared" ca="1" si="960"/>
        <v>0</v>
      </c>
      <c r="CO459" s="2">
        <f t="shared" ca="1" si="960"/>
        <v>0</v>
      </c>
      <c r="CP459" s="2">
        <f t="shared" ca="1" si="960"/>
        <v>0</v>
      </c>
      <c r="CQ459" s="2">
        <f t="shared" ca="1" si="960"/>
        <v>0</v>
      </c>
      <c r="CR459" s="2">
        <f t="shared" ca="1" si="960"/>
        <v>0</v>
      </c>
      <c r="CS459" s="2">
        <f t="shared" ca="1" si="960"/>
        <v>0</v>
      </c>
      <c r="CT459" s="2">
        <f t="shared" ca="1" si="960"/>
        <v>0</v>
      </c>
      <c r="CU459" s="2">
        <f t="shared" ca="1" si="960"/>
        <v>0</v>
      </c>
      <c r="CV459" s="2">
        <f t="shared" ca="1" si="960"/>
        <v>0</v>
      </c>
      <c r="CW459" s="2">
        <f t="shared" ca="1" si="960"/>
        <v>0</v>
      </c>
      <c r="CX459" s="2">
        <f t="shared" ca="1" si="960"/>
        <v>0</v>
      </c>
      <c r="CY459" s="2">
        <f t="shared" ca="1" si="960"/>
        <v>0</v>
      </c>
      <c r="CZ459" s="2">
        <f t="shared" ca="1" si="960"/>
        <v>0</v>
      </c>
      <c r="DA459" s="2">
        <f t="shared" ca="1" si="960"/>
        <v>0</v>
      </c>
      <c r="DB459" s="2">
        <f t="shared" ca="1" si="960"/>
        <v>0</v>
      </c>
      <c r="DC459" s="2">
        <f t="shared" ca="1" si="960"/>
        <v>0</v>
      </c>
      <c r="DD459" s="2">
        <f t="shared" ca="1" si="960"/>
        <v>0</v>
      </c>
      <c r="DE459" s="2">
        <f t="shared" ca="1" si="960"/>
        <v>0</v>
      </c>
      <c r="DF459" s="2">
        <f t="shared" ca="1" si="960"/>
        <v>0</v>
      </c>
      <c r="DG459" s="2">
        <f t="shared" ca="1" si="960"/>
        <v>0</v>
      </c>
      <c r="DH459" s="2">
        <f t="shared" ca="1" si="960"/>
        <v>0</v>
      </c>
      <c r="DI459" s="2">
        <f t="shared" ca="1" si="960"/>
        <v>0</v>
      </c>
      <c r="DJ459" s="2">
        <f t="shared" ca="1" si="960"/>
        <v>0</v>
      </c>
      <c r="DK459" s="2">
        <f t="shared" ca="1" si="960"/>
        <v>0</v>
      </c>
      <c r="DL459" s="2">
        <f t="shared" ca="1" si="960"/>
        <v>0</v>
      </c>
      <c r="DM459" s="2">
        <f t="shared" ca="1" si="960"/>
        <v>0</v>
      </c>
      <c r="DN459" s="2">
        <f t="shared" ca="1" si="960"/>
        <v>0</v>
      </c>
      <c r="DO459" s="2">
        <f t="shared" ca="1" si="960"/>
        <v>0</v>
      </c>
      <c r="DP459" s="2">
        <f t="shared" ca="1" si="960"/>
        <v>0</v>
      </c>
      <c r="DQ459" s="2">
        <f t="shared" ca="1" si="960"/>
        <v>0</v>
      </c>
      <c r="DR459" s="2">
        <f t="shared" ca="1" si="960"/>
        <v>0</v>
      </c>
      <c r="DS459" s="2">
        <f t="shared" ca="1" si="960"/>
        <v>0</v>
      </c>
      <c r="DT459" s="2">
        <f t="shared" ca="1" si="960"/>
        <v>0</v>
      </c>
      <c r="DU459" s="2">
        <f t="shared" ca="1" si="960"/>
        <v>0</v>
      </c>
      <c r="DV459" s="2">
        <f t="shared" ca="1" si="960"/>
        <v>0</v>
      </c>
      <c r="DW459" s="2">
        <f t="shared" ca="1" si="960"/>
        <v>0</v>
      </c>
      <c r="DX459" s="2">
        <f t="shared" ca="1" si="960"/>
        <v>0</v>
      </c>
      <c r="DY459" s="2">
        <f t="shared" ca="1" si="960"/>
        <v>0</v>
      </c>
      <c r="DZ459" s="2">
        <f t="shared" ca="1" si="960"/>
        <v>0</v>
      </c>
      <c r="EA459" s="2">
        <f t="shared" ca="1" si="960"/>
        <v>0</v>
      </c>
      <c r="EB459" s="2">
        <f t="shared" ref="EB459:GM459" ca="1" si="961">EB434/(EB$415+1E-36)</f>
        <v>0</v>
      </c>
      <c r="EC459" s="2">
        <f t="shared" ca="1" si="961"/>
        <v>0</v>
      </c>
      <c r="ED459" s="2">
        <f t="shared" ca="1" si="961"/>
        <v>0</v>
      </c>
      <c r="EE459" s="2">
        <f t="shared" ca="1" si="961"/>
        <v>0</v>
      </c>
      <c r="EF459" s="2">
        <f t="shared" ca="1" si="961"/>
        <v>0</v>
      </c>
      <c r="EG459" s="2">
        <f t="shared" ca="1" si="961"/>
        <v>0</v>
      </c>
      <c r="EH459" s="2">
        <f t="shared" ca="1" si="961"/>
        <v>0</v>
      </c>
      <c r="EI459" s="2">
        <f t="shared" ca="1" si="961"/>
        <v>0</v>
      </c>
      <c r="EJ459" s="2">
        <f t="shared" ca="1" si="961"/>
        <v>0</v>
      </c>
      <c r="EK459" s="2">
        <f t="shared" ca="1" si="961"/>
        <v>0</v>
      </c>
      <c r="EL459" s="2">
        <f t="shared" ca="1" si="961"/>
        <v>0</v>
      </c>
      <c r="EM459" s="2">
        <f t="shared" ca="1" si="961"/>
        <v>0</v>
      </c>
      <c r="EN459" s="2">
        <f t="shared" ca="1" si="961"/>
        <v>0</v>
      </c>
      <c r="EO459" s="2">
        <f t="shared" ca="1" si="961"/>
        <v>0</v>
      </c>
      <c r="EP459" s="2">
        <f t="shared" ca="1" si="961"/>
        <v>0</v>
      </c>
      <c r="EQ459" s="2">
        <f t="shared" ca="1" si="961"/>
        <v>0</v>
      </c>
      <c r="ER459" s="2">
        <f t="shared" ca="1" si="961"/>
        <v>0</v>
      </c>
      <c r="ES459" s="2">
        <f t="shared" ca="1" si="961"/>
        <v>0</v>
      </c>
      <c r="ET459" s="2">
        <f t="shared" ca="1" si="961"/>
        <v>0</v>
      </c>
      <c r="EU459" s="2">
        <f t="shared" ca="1" si="961"/>
        <v>0</v>
      </c>
      <c r="EV459" s="2">
        <f t="shared" ca="1" si="961"/>
        <v>0</v>
      </c>
      <c r="EW459" s="2">
        <f t="shared" ca="1" si="961"/>
        <v>0</v>
      </c>
      <c r="EX459" s="2">
        <f t="shared" ca="1" si="961"/>
        <v>0</v>
      </c>
      <c r="EY459" s="2">
        <f t="shared" ca="1" si="961"/>
        <v>0</v>
      </c>
      <c r="EZ459" s="2">
        <f t="shared" ca="1" si="961"/>
        <v>0</v>
      </c>
      <c r="FA459" s="2">
        <f t="shared" ca="1" si="961"/>
        <v>0</v>
      </c>
      <c r="FB459" s="2">
        <f t="shared" ca="1" si="961"/>
        <v>0</v>
      </c>
      <c r="FC459" s="2">
        <f t="shared" ca="1" si="961"/>
        <v>0</v>
      </c>
      <c r="FD459" s="2">
        <f t="shared" ca="1" si="961"/>
        <v>0</v>
      </c>
      <c r="FE459" s="2">
        <f t="shared" ca="1" si="961"/>
        <v>0</v>
      </c>
      <c r="FF459" s="2">
        <f t="shared" ca="1" si="961"/>
        <v>0</v>
      </c>
      <c r="FG459" s="2">
        <f t="shared" ca="1" si="961"/>
        <v>0</v>
      </c>
      <c r="FH459" s="2">
        <f t="shared" ca="1" si="961"/>
        <v>0</v>
      </c>
      <c r="FI459" s="2">
        <f t="shared" ca="1" si="961"/>
        <v>0</v>
      </c>
      <c r="FJ459" s="2">
        <f t="shared" ca="1" si="961"/>
        <v>0</v>
      </c>
      <c r="FK459" s="2">
        <f t="shared" ca="1" si="961"/>
        <v>0</v>
      </c>
      <c r="FL459" s="2">
        <f t="shared" ca="1" si="961"/>
        <v>0</v>
      </c>
      <c r="FM459" s="2">
        <f t="shared" ca="1" si="961"/>
        <v>0</v>
      </c>
      <c r="FN459" s="2">
        <f t="shared" ca="1" si="961"/>
        <v>0</v>
      </c>
      <c r="FO459" s="2">
        <f t="shared" ca="1" si="961"/>
        <v>0</v>
      </c>
      <c r="FP459" s="2">
        <f t="shared" ca="1" si="961"/>
        <v>0</v>
      </c>
      <c r="FQ459" s="2">
        <f t="shared" ca="1" si="961"/>
        <v>0</v>
      </c>
      <c r="FR459" s="2">
        <f t="shared" ca="1" si="961"/>
        <v>0</v>
      </c>
      <c r="FS459" s="2">
        <f t="shared" ca="1" si="961"/>
        <v>0</v>
      </c>
      <c r="FT459" s="2">
        <f t="shared" ca="1" si="961"/>
        <v>0</v>
      </c>
      <c r="FU459" s="2">
        <f t="shared" ca="1" si="961"/>
        <v>0</v>
      </c>
      <c r="FV459" s="2">
        <f t="shared" ca="1" si="961"/>
        <v>0</v>
      </c>
      <c r="FW459" s="2">
        <f t="shared" ca="1" si="961"/>
        <v>0</v>
      </c>
      <c r="FX459" s="2">
        <f t="shared" ca="1" si="961"/>
        <v>0</v>
      </c>
      <c r="FY459" s="2">
        <f t="shared" ca="1" si="961"/>
        <v>0</v>
      </c>
      <c r="FZ459" s="2">
        <f t="shared" ca="1" si="961"/>
        <v>0</v>
      </c>
      <c r="GA459" s="2">
        <f t="shared" ca="1" si="961"/>
        <v>0</v>
      </c>
      <c r="GB459" s="2">
        <f t="shared" ca="1" si="961"/>
        <v>0</v>
      </c>
      <c r="GC459" s="2">
        <f t="shared" ca="1" si="961"/>
        <v>0</v>
      </c>
      <c r="GD459" s="2">
        <f t="shared" ca="1" si="961"/>
        <v>0</v>
      </c>
      <c r="GE459" s="2">
        <f t="shared" ca="1" si="961"/>
        <v>0</v>
      </c>
      <c r="GF459" s="2">
        <f t="shared" ca="1" si="961"/>
        <v>0</v>
      </c>
      <c r="GG459" s="2">
        <f t="shared" ca="1" si="961"/>
        <v>0</v>
      </c>
      <c r="GH459" s="2">
        <f t="shared" ca="1" si="961"/>
        <v>0</v>
      </c>
      <c r="GI459" s="2">
        <f t="shared" ca="1" si="961"/>
        <v>0</v>
      </c>
      <c r="GJ459" s="2">
        <f t="shared" ca="1" si="961"/>
        <v>0</v>
      </c>
      <c r="GK459" s="2">
        <f t="shared" ca="1" si="961"/>
        <v>0</v>
      </c>
      <c r="GL459" s="2">
        <f t="shared" ca="1" si="961"/>
        <v>0</v>
      </c>
      <c r="GM459" s="2">
        <f t="shared" ca="1" si="961"/>
        <v>0</v>
      </c>
      <c r="GN459" s="2">
        <f t="shared" ref="GN459:IV459" ca="1" si="962">GN434/(GN$415+1E-36)</f>
        <v>0</v>
      </c>
      <c r="GO459" s="2">
        <f t="shared" ca="1" si="962"/>
        <v>0</v>
      </c>
      <c r="GP459" s="2">
        <f t="shared" ca="1" si="962"/>
        <v>0</v>
      </c>
      <c r="GQ459" s="2">
        <f t="shared" ca="1" si="962"/>
        <v>0</v>
      </c>
      <c r="GR459" s="2">
        <f t="shared" ca="1" si="962"/>
        <v>0</v>
      </c>
      <c r="GS459" s="2">
        <f t="shared" ca="1" si="962"/>
        <v>0</v>
      </c>
      <c r="GT459" s="2">
        <f t="shared" ca="1" si="962"/>
        <v>0</v>
      </c>
      <c r="GU459" s="2">
        <f t="shared" ca="1" si="962"/>
        <v>0</v>
      </c>
      <c r="GV459" s="2">
        <f t="shared" ca="1" si="962"/>
        <v>0</v>
      </c>
      <c r="GW459" s="2">
        <f t="shared" ca="1" si="962"/>
        <v>0</v>
      </c>
      <c r="GX459" s="2">
        <f t="shared" ca="1" si="962"/>
        <v>0</v>
      </c>
      <c r="GY459" s="2">
        <f t="shared" ca="1" si="962"/>
        <v>0</v>
      </c>
      <c r="GZ459" s="2">
        <f t="shared" ca="1" si="962"/>
        <v>0</v>
      </c>
      <c r="HA459" s="2">
        <f t="shared" ca="1" si="962"/>
        <v>0</v>
      </c>
      <c r="HB459" s="2">
        <f t="shared" ca="1" si="962"/>
        <v>0</v>
      </c>
      <c r="HC459" s="2">
        <f t="shared" ca="1" si="962"/>
        <v>0</v>
      </c>
      <c r="HD459" s="2">
        <f t="shared" ca="1" si="962"/>
        <v>0</v>
      </c>
      <c r="HE459" s="2">
        <f t="shared" ca="1" si="962"/>
        <v>0</v>
      </c>
      <c r="HF459" s="2">
        <f t="shared" ca="1" si="962"/>
        <v>0</v>
      </c>
      <c r="HG459" s="2">
        <f t="shared" ca="1" si="962"/>
        <v>0</v>
      </c>
      <c r="HH459" s="2">
        <f t="shared" ca="1" si="962"/>
        <v>0</v>
      </c>
      <c r="HI459" s="2">
        <f t="shared" ca="1" si="962"/>
        <v>0</v>
      </c>
      <c r="HJ459" s="2">
        <f t="shared" ca="1" si="962"/>
        <v>0</v>
      </c>
      <c r="HK459" s="2">
        <f t="shared" ca="1" si="962"/>
        <v>0</v>
      </c>
      <c r="HL459" s="2">
        <f t="shared" ca="1" si="962"/>
        <v>0</v>
      </c>
      <c r="HM459" s="2">
        <f t="shared" ca="1" si="962"/>
        <v>0</v>
      </c>
      <c r="HN459" s="2">
        <f t="shared" ca="1" si="962"/>
        <v>0</v>
      </c>
      <c r="HO459" s="2">
        <f t="shared" ca="1" si="962"/>
        <v>0</v>
      </c>
      <c r="HP459" s="2">
        <f t="shared" ca="1" si="962"/>
        <v>0</v>
      </c>
      <c r="HQ459" s="2">
        <f t="shared" ca="1" si="962"/>
        <v>0</v>
      </c>
      <c r="HR459" s="2">
        <f t="shared" ca="1" si="962"/>
        <v>0</v>
      </c>
      <c r="HS459" s="2">
        <f t="shared" ca="1" si="962"/>
        <v>0</v>
      </c>
      <c r="HT459" s="2">
        <f t="shared" ca="1" si="962"/>
        <v>0</v>
      </c>
      <c r="HU459" s="2">
        <f t="shared" ca="1" si="962"/>
        <v>0</v>
      </c>
      <c r="HV459" s="2">
        <f t="shared" ca="1" si="962"/>
        <v>0</v>
      </c>
      <c r="HW459" s="2">
        <f t="shared" ca="1" si="962"/>
        <v>0</v>
      </c>
      <c r="HX459" s="2">
        <f t="shared" ca="1" si="962"/>
        <v>0</v>
      </c>
      <c r="HY459" s="2">
        <f t="shared" ca="1" si="962"/>
        <v>0</v>
      </c>
      <c r="HZ459" s="2">
        <f t="shared" ca="1" si="962"/>
        <v>0</v>
      </c>
      <c r="IA459" s="2">
        <f t="shared" ca="1" si="962"/>
        <v>0</v>
      </c>
      <c r="IB459" s="2">
        <f t="shared" ca="1" si="962"/>
        <v>0</v>
      </c>
      <c r="IC459" s="2">
        <f t="shared" ca="1" si="962"/>
        <v>0</v>
      </c>
      <c r="ID459" s="2">
        <f t="shared" ca="1" si="962"/>
        <v>0</v>
      </c>
      <c r="IE459" s="2">
        <f t="shared" ca="1" si="962"/>
        <v>0</v>
      </c>
      <c r="IF459" s="2">
        <f t="shared" ca="1" si="962"/>
        <v>0</v>
      </c>
      <c r="IG459" s="2">
        <f t="shared" ca="1" si="962"/>
        <v>0</v>
      </c>
      <c r="IH459" s="2">
        <f t="shared" ca="1" si="962"/>
        <v>0</v>
      </c>
      <c r="II459" s="2">
        <f t="shared" ca="1" si="962"/>
        <v>0</v>
      </c>
      <c r="IJ459" s="2">
        <f t="shared" ca="1" si="962"/>
        <v>0</v>
      </c>
      <c r="IK459" s="2">
        <f t="shared" ca="1" si="962"/>
        <v>0</v>
      </c>
      <c r="IL459" s="2">
        <f t="shared" ca="1" si="962"/>
        <v>0</v>
      </c>
      <c r="IM459" s="2">
        <f t="shared" ca="1" si="962"/>
        <v>0</v>
      </c>
      <c r="IN459" s="2">
        <f t="shared" ca="1" si="962"/>
        <v>0</v>
      </c>
      <c r="IO459" s="2">
        <f t="shared" ca="1" si="962"/>
        <v>0</v>
      </c>
      <c r="IP459" s="2">
        <f t="shared" ca="1" si="962"/>
        <v>0</v>
      </c>
      <c r="IQ459" s="2">
        <f t="shared" ca="1" si="962"/>
        <v>0</v>
      </c>
      <c r="IR459" s="2">
        <f t="shared" ca="1" si="962"/>
        <v>0</v>
      </c>
      <c r="IS459" s="2">
        <f t="shared" ca="1" si="962"/>
        <v>0</v>
      </c>
      <c r="IT459" s="2">
        <f t="shared" ca="1" si="962"/>
        <v>0</v>
      </c>
      <c r="IU459" s="2">
        <f t="shared" ca="1" si="962"/>
        <v>0</v>
      </c>
      <c r="IV459" s="2">
        <f t="shared" ca="1" si="962"/>
        <v>0</v>
      </c>
    </row>
    <row r="460" spans="1:256" x14ac:dyDescent="0.15">
      <c r="A460" s="24" t="s">
        <v>480</v>
      </c>
      <c r="B460" s="2" t="s">
        <v>6</v>
      </c>
      <c r="D460" s="2">
        <f t="shared" ref="D460:BO460" ca="1" si="963">D435/(D$415+1E-36)</f>
        <v>0</v>
      </c>
      <c r="E460" s="2">
        <f t="shared" ca="1" si="963"/>
        <v>0</v>
      </c>
      <c r="F460" s="2">
        <f t="shared" ca="1" si="963"/>
        <v>0</v>
      </c>
      <c r="G460" s="2">
        <f t="shared" ca="1" si="963"/>
        <v>0</v>
      </c>
      <c r="H460" s="2">
        <f t="shared" ca="1" si="963"/>
        <v>0</v>
      </c>
      <c r="I460" s="2">
        <f t="shared" ca="1" si="963"/>
        <v>0</v>
      </c>
      <c r="J460" s="2">
        <f t="shared" ca="1" si="963"/>
        <v>0</v>
      </c>
      <c r="K460" s="2">
        <f t="shared" ca="1" si="963"/>
        <v>0</v>
      </c>
      <c r="L460" s="2">
        <f t="shared" ca="1" si="963"/>
        <v>0</v>
      </c>
      <c r="M460" s="2">
        <f t="shared" ca="1" si="963"/>
        <v>0</v>
      </c>
      <c r="N460" s="2">
        <f t="shared" ca="1" si="963"/>
        <v>0</v>
      </c>
      <c r="O460" s="2">
        <f t="shared" ca="1" si="963"/>
        <v>0</v>
      </c>
      <c r="P460" s="2">
        <f t="shared" ca="1" si="963"/>
        <v>0</v>
      </c>
      <c r="Q460" s="2">
        <f t="shared" ca="1" si="963"/>
        <v>0</v>
      </c>
      <c r="R460" s="2">
        <f t="shared" ca="1" si="963"/>
        <v>0</v>
      </c>
      <c r="S460" s="2">
        <f t="shared" ca="1" si="963"/>
        <v>0</v>
      </c>
      <c r="T460" s="2">
        <f t="shared" ca="1" si="963"/>
        <v>0</v>
      </c>
      <c r="U460" s="2">
        <f t="shared" ca="1" si="963"/>
        <v>0</v>
      </c>
      <c r="V460" s="2">
        <f t="shared" ca="1" si="963"/>
        <v>0</v>
      </c>
      <c r="W460" s="2">
        <f t="shared" ca="1" si="963"/>
        <v>0</v>
      </c>
      <c r="X460" s="2">
        <f t="shared" ca="1" si="963"/>
        <v>0</v>
      </c>
      <c r="Y460" s="2">
        <f t="shared" ca="1" si="963"/>
        <v>0</v>
      </c>
      <c r="Z460" s="2">
        <f t="shared" ca="1" si="963"/>
        <v>0</v>
      </c>
      <c r="AA460" s="2">
        <f t="shared" ca="1" si="963"/>
        <v>0</v>
      </c>
      <c r="AB460" s="2">
        <f t="shared" ca="1" si="963"/>
        <v>0</v>
      </c>
      <c r="AC460" s="2">
        <f t="shared" ca="1" si="963"/>
        <v>0</v>
      </c>
      <c r="AD460" s="2">
        <f t="shared" ca="1" si="963"/>
        <v>0</v>
      </c>
      <c r="AE460" s="2">
        <f t="shared" ca="1" si="963"/>
        <v>0</v>
      </c>
      <c r="AF460" s="2">
        <f t="shared" ca="1" si="963"/>
        <v>0</v>
      </c>
      <c r="AG460" s="2">
        <f t="shared" ca="1" si="963"/>
        <v>0</v>
      </c>
      <c r="AH460" s="2">
        <f t="shared" ca="1" si="963"/>
        <v>0</v>
      </c>
      <c r="AI460" s="2">
        <f t="shared" ca="1" si="963"/>
        <v>0</v>
      </c>
      <c r="AJ460" s="2">
        <f t="shared" ca="1" si="963"/>
        <v>0</v>
      </c>
      <c r="AK460" s="2">
        <f t="shared" ca="1" si="963"/>
        <v>0</v>
      </c>
      <c r="AL460" s="2">
        <f t="shared" ca="1" si="963"/>
        <v>0</v>
      </c>
      <c r="AM460" s="2">
        <f t="shared" ca="1" si="963"/>
        <v>0</v>
      </c>
      <c r="AN460" s="2">
        <f t="shared" ca="1" si="963"/>
        <v>0</v>
      </c>
      <c r="AO460" s="2">
        <f t="shared" ca="1" si="963"/>
        <v>0</v>
      </c>
      <c r="AP460" s="2">
        <f t="shared" ca="1" si="963"/>
        <v>0</v>
      </c>
      <c r="AQ460" s="2">
        <f t="shared" ca="1" si="963"/>
        <v>0</v>
      </c>
      <c r="AR460" s="2">
        <f t="shared" ca="1" si="963"/>
        <v>0</v>
      </c>
      <c r="AS460" s="2">
        <f t="shared" ca="1" si="963"/>
        <v>0</v>
      </c>
      <c r="AT460" s="2">
        <f t="shared" ca="1" si="963"/>
        <v>0</v>
      </c>
      <c r="AU460" s="2">
        <f t="shared" ca="1" si="963"/>
        <v>0</v>
      </c>
      <c r="AV460" s="2">
        <f t="shared" ca="1" si="963"/>
        <v>0</v>
      </c>
      <c r="AW460" s="2">
        <f t="shared" ca="1" si="963"/>
        <v>0</v>
      </c>
      <c r="AX460" s="2">
        <f t="shared" ca="1" si="963"/>
        <v>0</v>
      </c>
      <c r="AY460" s="2">
        <f t="shared" ca="1" si="963"/>
        <v>0</v>
      </c>
      <c r="AZ460" s="2">
        <f t="shared" ca="1" si="963"/>
        <v>0</v>
      </c>
      <c r="BA460" s="2">
        <f t="shared" ca="1" si="963"/>
        <v>0</v>
      </c>
      <c r="BB460" s="2">
        <f t="shared" ca="1" si="963"/>
        <v>0</v>
      </c>
      <c r="BC460" s="2">
        <f t="shared" ca="1" si="963"/>
        <v>0</v>
      </c>
      <c r="BD460" s="2">
        <f t="shared" ca="1" si="963"/>
        <v>0</v>
      </c>
      <c r="BE460" s="2">
        <f t="shared" ca="1" si="963"/>
        <v>0</v>
      </c>
      <c r="BF460" s="2">
        <f t="shared" ca="1" si="963"/>
        <v>0</v>
      </c>
      <c r="BG460" s="2">
        <f t="shared" ca="1" si="963"/>
        <v>0</v>
      </c>
      <c r="BH460" s="2">
        <f t="shared" ca="1" si="963"/>
        <v>0</v>
      </c>
      <c r="BI460" s="2">
        <f t="shared" ca="1" si="963"/>
        <v>0</v>
      </c>
      <c r="BJ460" s="2">
        <f t="shared" ca="1" si="963"/>
        <v>0</v>
      </c>
      <c r="BK460" s="2">
        <f t="shared" ca="1" si="963"/>
        <v>0</v>
      </c>
      <c r="BL460" s="2">
        <f t="shared" ca="1" si="963"/>
        <v>0</v>
      </c>
      <c r="BM460" s="2">
        <f t="shared" ca="1" si="963"/>
        <v>0</v>
      </c>
      <c r="BN460" s="2">
        <f t="shared" ca="1" si="963"/>
        <v>0</v>
      </c>
      <c r="BO460" s="2">
        <f t="shared" ca="1" si="963"/>
        <v>0</v>
      </c>
      <c r="BP460" s="2">
        <f t="shared" ref="BP460:EA460" ca="1" si="964">BP435/(BP$415+1E-36)</f>
        <v>0</v>
      </c>
      <c r="BQ460" s="2">
        <f t="shared" ca="1" si="964"/>
        <v>0</v>
      </c>
      <c r="BR460" s="2">
        <f t="shared" ca="1" si="964"/>
        <v>0</v>
      </c>
      <c r="BS460" s="2">
        <f t="shared" ca="1" si="964"/>
        <v>0</v>
      </c>
      <c r="BT460" s="2">
        <f t="shared" ca="1" si="964"/>
        <v>0</v>
      </c>
      <c r="BU460" s="2">
        <f t="shared" ca="1" si="964"/>
        <v>0</v>
      </c>
      <c r="BV460" s="2">
        <f t="shared" ca="1" si="964"/>
        <v>0</v>
      </c>
      <c r="BW460" s="2">
        <f t="shared" ca="1" si="964"/>
        <v>0</v>
      </c>
      <c r="BX460" s="2">
        <f t="shared" ca="1" si="964"/>
        <v>0</v>
      </c>
      <c r="BY460" s="2">
        <f t="shared" ca="1" si="964"/>
        <v>0</v>
      </c>
      <c r="BZ460" s="2">
        <f t="shared" ca="1" si="964"/>
        <v>0</v>
      </c>
      <c r="CA460" s="2">
        <f t="shared" ca="1" si="964"/>
        <v>0</v>
      </c>
      <c r="CB460" s="2">
        <f t="shared" ca="1" si="964"/>
        <v>0</v>
      </c>
      <c r="CC460" s="2">
        <f t="shared" ca="1" si="964"/>
        <v>0</v>
      </c>
      <c r="CD460" s="2">
        <f t="shared" ca="1" si="964"/>
        <v>0</v>
      </c>
      <c r="CE460" s="2">
        <f t="shared" ca="1" si="964"/>
        <v>0</v>
      </c>
      <c r="CF460" s="2">
        <f t="shared" ca="1" si="964"/>
        <v>0</v>
      </c>
      <c r="CG460" s="2">
        <f t="shared" ca="1" si="964"/>
        <v>0</v>
      </c>
      <c r="CH460" s="2">
        <f t="shared" ca="1" si="964"/>
        <v>0</v>
      </c>
      <c r="CI460" s="2">
        <f t="shared" ca="1" si="964"/>
        <v>0</v>
      </c>
      <c r="CJ460" s="2">
        <f t="shared" ca="1" si="964"/>
        <v>0</v>
      </c>
      <c r="CK460" s="2">
        <f t="shared" ca="1" si="964"/>
        <v>0</v>
      </c>
      <c r="CL460" s="2">
        <f t="shared" ca="1" si="964"/>
        <v>0</v>
      </c>
      <c r="CM460" s="2">
        <f t="shared" ca="1" si="964"/>
        <v>0</v>
      </c>
      <c r="CN460" s="2">
        <f t="shared" ca="1" si="964"/>
        <v>0</v>
      </c>
      <c r="CO460" s="2">
        <f t="shared" ca="1" si="964"/>
        <v>0</v>
      </c>
      <c r="CP460" s="2">
        <f t="shared" ca="1" si="964"/>
        <v>0</v>
      </c>
      <c r="CQ460" s="2">
        <f t="shared" ca="1" si="964"/>
        <v>0</v>
      </c>
      <c r="CR460" s="2">
        <f t="shared" ca="1" si="964"/>
        <v>0</v>
      </c>
      <c r="CS460" s="2">
        <f t="shared" ca="1" si="964"/>
        <v>0</v>
      </c>
      <c r="CT460" s="2">
        <f t="shared" ca="1" si="964"/>
        <v>0</v>
      </c>
      <c r="CU460" s="2">
        <f t="shared" ca="1" si="964"/>
        <v>0</v>
      </c>
      <c r="CV460" s="2">
        <f t="shared" ca="1" si="964"/>
        <v>0</v>
      </c>
      <c r="CW460" s="2">
        <f t="shared" ca="1" si="964"/>
        <v>0</v>
      </c>
      <c r="CX460" s="2">
        <f t="shared" ca="1" si="964"/>
        <v>0</v>
      </c>
      <c r="CY460" s="2">
        <f t="shared" ca="1" si="964"/>
        <v>0</v>
      </c>
      <c r="CZ460" s="2">
        <f t="shared" ca="1" si="964"/>
        <v>0</v>
      </c>
      <c r="DA460" s="2">
        <f t="shared" ca="1" si="964"/>
        <v>0</v>
      </c>
      <c r="DB460" s="2">
        <f t="shared" ca="1" si="964"/>
        <v>0</v>
      </c>
      <c r="DC460" s="2">
        <f t="shared" ca="1" si="964"/>
        <v>0</v>
      </c>
      <c r="DD460" s="2">
        <f t="shared" ca="1" si="964"/>
        <v>0</v>
      </c>
      <c r="DE460" s="2">
        <f t="shared" ca="1" si="964"/>
        <v>0</v>
      </c>
      <c r="DF460" s="2">
        <f t="shared" ca="1" si="964"/>
        <v>0</v>
      </c>
      <c r="DG460" s="2">
        <f t="shared" ca="1" si="964"/>
        <v>0</v>
      </c>
      <c r="DH460" s="2">
        <f t="shared" ca="1" si="964"/>
        <v>0</v>
      </c>
      <c r="DI460" s="2">
        <f t="shared" ca="1" si="964"/>
        <v>0</v>
      </c>
      <c r="DJ460" s="2">
        <f t="shared" ca="1" si="964"/>
        <v>0</v>
      </c>
      <c r="DK460" s="2">
        <f t="shared" ca="1" si="964"/>
        <v>0</v>
      </c>
      <c r="DL460" s="2">
        <f t="shared" ca="1" si="964"/>
        <v>0</v>
      </c>
      <c r="DM460" s="2">
        <f t="shared" ca="1" si="964"/>
        <v>0</v>
      </c>
      <c r="DN460" s="2">
        <f t="shared" ca="1" si="964"/>
        <v>0</v>
      </c>
      <c r="DO460" s="2">
        <f t="shared" ca="1" si="964"/>
        <v>0</v>
      </c>
      <c r="DP460" s="2">
        <f t="shared" ca="1" si="964"/>
        <v>0</v>
      </c>
      <c r="DQ460" s="2">
        <f t="shared" ca="1" si="964"/>
        <v>0</v>
      </c>
      <c r="DR460" s="2">
        <f t="shared" ca="1" si="964"/>
        <v>0</v>
      </c>
      <c r="DS460" s="2">
        <f t="shared" ca="1" si="964"/>
        <v>0</v>
      </c>
      <c r="DT460" s="2">
        <f t="shared" ca="1" si="964"/>
        <v>0</v>
      </c>
      <c r="DU460" s="2">
        <f t="shared" ca="1" si="964"/>
        <v>0</v>
      </c>
      <c r="DV460" s="2">
        <f t="shared" ca="1" si="964"/>
        <v>0</v>
      </c>
      <c r="DW460" s="2">
        <f t="shared" ca="1" si="964"/>
        <v>0</v>
      </c>
      <c r="DX460" s="2">
        <f t="shared" ca="1" si="964"/>
        <v>0</v>
      </c>
      <c r="DY460" s="2">
        <f t="shared" ca="1" si="964"/>
        <v>0</v>
      </c>
      <c r="DZ460" s="2">
        <f t="shared" ca="1" si="964"/>
        <v>0</v>
      </c>
      <c r="EA460" s="2">
        <f t="shared" ca="1" si="964"/>
        <v>0</v>
      </c>
      <c r="EB460" s="2">
        <f t="shared" ref="EB460:GM460" ca="1" si="965">EB435/(EB$415+1E-36)</f>
        <v>0</v>
      </c>
      <c r="EC460" s="2">
        <f t="shared" ca="1" si="965"/>
        <v>0</v>
      </c>
      <c r="ED460" s="2">
        <f t="shared" ca="1" si="965"/>
        <v>0</v>
      </c>
      <c r="EE460" s="2">
        <f t="shared" ca="1" si="965"/>
        <v>0</v>
      </c>
      <c r="EF460" s="2">
        <f t="shared" ca="1" si="965"/>
        <v>0</v>
      </c>
      <c r="EG460" s="2">
        <f t="shared" ca="1" si="965"/>
        <v>0</v>
      </c>
      <c r="EH460" s="2">
        <f t="shared" ca="1" si="965"/>
        <v>0</v>
      </c>
      <c r="EI460" s="2">
        <f t="shared" ca="1" si="965"/>
        <v>0</v>
      </c>
      <c r="EJ460" s="2">
        <f t="shared" ca="1" si="965"/>
        <v>0</v>
      </c>
      <c r="EK460" s="2">
        <f t="shared" ca="1" si="965"/>
        <v>0</v>
      </c>
      <c r="EL460" s="2">
        <f t="shared" ca="1" si="965"/>
        <v>0</v>
      </c>
      <c r="EM460" s="2">
        <f t="shared" ca="1" si="965"/>
        <v>0</v>
      </c>
      <c r="EN460" s="2">
        <f t="shared" ca="1" si="965"/>
        <v>0</v>
      </c>
      <c r="EO460" s="2">
        <f t="shared" ca="1" si="965"/>
        <v>0</v>
      </c>
      <c r="EP460" s="2">
        <f t="shared" ca="1" si="965"/>
        <v>0</v>
      </c>
      <c r="EQ460" s="2">
        <f t="shared" ca="1" si="965"/>
        <v>0</v>
      </c>
      <c r="ER460" s="2">
        <f t="shared" ca="1" si="965"/>
        <v>0</v>
      </c>
      <c r="ES460" s="2">
        <f t="shared" ca="1" si="965"/>
        <v>0</v>
      </c>
      <c r="ET460" s="2">
        <f t="shared" ca="1" si="965"/>
        <v>0</v>
      </c>
      <c r="EU460" s="2">
        <f t="shared" ca="1" si="965"/>
        <v>0</v>
      </c>
      <c r="EV460" s="2">
        <f t="shared" ca="1" si="965"/>
        <v>0</v>
      </c>
      <c r="EW460" s="2">
        <f t="shared" ca="1" si="965"/>
        <v>0</v>
      </c>
      <c r="EX460" s="2">
        <f t="shared" ca="1" si="965"/>
        <v>0</v>
      </c>
      <c r="EY460" s="2">
        <f t="shared" ca="1" si="965"/>
        <v>0</v>
      </c>
      <c r="EZ460" s="2">
        <f t="shared" ca="1" si="965"/>
        <v>0</v>
      </c>
      <c r="FA460" s="2">
        <f t="shared" ca="1" si="965"/>
        <v>0</v>
      </c>
      <c r="FB460" s="2">
        <f t="shared" ca="1" si="965"/>
        <v>0</v>
      </c>
      <c r="FC460" s="2">
        <f t="shared" ca="1" si="965"/>
        <v>0</v>
      </c>
      <c r="FD460" s="2">
        <f t="shared" ca="1" si="965"/>
        <v>0</v>
      </c>
      <c r="FE460" s="2">
        <f t="shared" ca="1" si="965"/>
        <v>0</v>
      </c>
      <c r="FF460" s="2">
        <f t="shared" ca="1" si="965"/>
        <v>0</v>
      </c>
      <c r="FG460" s="2">
        <f t="shared" ca="1" si="965"/>
        <v>0</v>
      </c>
      <c r="FH460" s="2">
        <f t="shared" ca="1" si="965"/>
        <v>0</v>
      </c>
      <c r="FI460" s="2">
        <f t="shared" ca="1" si="965"/>
        <v>0</v>
      </c>
      <c r="FJ460" s="2">
        <f t="shared" ca="1" si="965"/>
        <v>0</v>
      </c>
      <c r="FK460" s="2">
        <f t="shared" ca="1" si="965"/>
        <v>0</v>
      </c>
      <c r="FL460" s="2">
        <f t="shared" ca="1" si="965"/>
        <v>0</v>
      </c>
      <c r="FM460" s="2">
        <f t="shared" ca="1" si="965"/>
        <v>0</v>
      </c>
      <c r="FN460" s="2">
        <f t="shared" ca="1" si="965"/>
        <v>0</v>
      </c>
      <c r="FO460" s="2">
        <f t="shared" ca="1" si="965"/>
        <v>0</v>
      </c>
      <c r="FP460" s="2">
        <f t="shared" ca="1" si="965"/>
        <v>0</v>
      </c>
      <c r="FQ460" s="2">
        <f t="shared" ca="1" si="965"/>
        <v>0</v>
      </c>
      <c r="FR460" s="2">
        <f t="shared" ca="1" si="965"/>
        <v>0</v>
      </c>
      <c r="FS460" s="2">
        <f t="shared" ca="1" si="965"/>
        <v>0</v>
      </c>
      <c r="FT460" s="2">
        <f t="shared" ca="1" si="965"/>
        <v>0</v>
      </c>
      <c r="FU460" s="2">
        <f t="shared" ca="1" si="965"/>
        <v>0</v>
      </c>
      <c r="FV460" s="2">
        <f t="shared" ca="1" si="965"/>
        <v>0</v>
      </c>
      <c r="FW460" s="2">
        <f t="shared" ca="1" si="965"/>
        <v>0</v>
      </c>
      <c r="FX460" s="2">
        <f t="shared" ca="1" si="965"/>
        <v>0</v>
      </c>
      <c r="FY460" s="2">
        <f t="shared" ca="1" si="965"/>
        <v>0</v>
      </c>
      <c r="FZ460" s="2">
        <f t="shared" ca="1" si="965"/>
        <v>0</v>
      </c>
      <c r="GA460" s="2">
        <f t="shared" ca="1" si="965"/>
        <v>0</v>
      </c>
      <c r="GB460" s="2">
        <f t="shared" ca="1" si="965"/>
        <v>0</v>
      </c>
      <c r="GC460" s="2">
        <f t="shared" ca="1" si="965"/>
        <v>0</v>
      </c>
      <c r="GD460" s="2">
        <f t="shared" ca="1" si="965"/>
        <v>0</v>
      </c>
      <c r="GE460" s="2">
        <f t="shared" ca="1" si="965"/>
        <v>0</v>
      </c>
      <c r="GF460" s="2">
        <f t="shared" ca="1" si="965"/>
        <v>0</v>
      </c>
      <c r="GG460" s="2">
        <f t="shared" ca="1" si="965"/>
        <v>0</v>
      </c>
      <c r="GH460" s="2">
        <f t="shared" ca="1" si="965"/>
        <v>0</v>
      </c>
      <c r="GI460" s="2">
        <f t="shared" ca="1" si="965"/>
        <v>0</v>
      </c>
      <c r="GJ460" s="2">
        <f t="shared" ca="1" si="965"/>
        <v>0</v>
      </c>
      <c r="GK460" s="2">
        <f t="shared" ca="1" si="965"/>
        <v>0</v>
      </c>
      <c r="GL460" s="2">
        <f t="shared" ca="1" si="965"/>
        <v>0</v>
      </c>
      <c r="GM460" s="2">
        <f t="shared" ca="1" si="965"/>
        <v>0</v>
      </c>
      <c r="GN460" s="2">
        <f t="shared" ref="GN460:IV460" ca="1" si="966">GN435/(GN$415+1E-36)</f>
        <v>0</v>
      </c>
      <c r="GO460" s="2">
        <f t="shared" ca="1" si="966"/>
        <v>0</v>
      </c>
      <c r="GP460" s="2">
        <f t="shared" ca="1" si="966"/>
        <v>0</v>
      </c>
      <c r="GQ460" s="2">
        <f t="shared" ca="1" si="966"/>
        <v>0</v>
      </c>
      <c r="GR460" s="2">
        <f t="shared" ca="1" si="966"/>
        <v>0</v>
      </c>
      <c r="GS460" s="2">
        <f t="shared" ca="1" si="966"/>
        <v>0</v>
      </c>
      <c r="GT460" s="2">
        <f t="shared" ca="1" si="966"/>
        <v>0</v>
      </c>
      <c r="GU460" s="2">
        <f t="shared" ca="1" si="966"/>
        <v>0</v>
      </c>
      <c r="GV460" s="2">
        <f t="shared" ca="1" si="966"/>
        <v>0</v>
      </c>
      <c r="GW460" s="2">
        <f t="shared" ca="1" si="966"/>
        <v>0</v>
      </c>
      <c r="GX460" s="2">
        <f t="shared" ca="1" si="966"/>
        <v>0</v>
      </c>
      <c r="GY460" s="2">
        <f t="shared" ca="1" si="966"/>
        <v>0</v>
      </c>
      <c r="GZ460" s="2">
        <f t="shared" ca="1" si="966"/>
        <v>0</v>
      </c>
      <c r="HA460" s="2">
        <f t="shared" ca="1" si="966"/>
        <v>0</v>
      </c>
      <c r="HB460" s="2">
        <f t="shared" ca="1" si="966"/>
        <v>0</v>
      </c>
      <c r="HC460" s="2">
        <f t="shared" ca="1" si="966"/>
        <v>0</v>
      </c>
      <c r="HD460" s="2">
        <f t="shared" ca="1" si="966"/>
        <v>0</v>
      </c>
      <c r="HE460" s="2">
        <f t="shared" ca="1" si="966"/>
        <v>0</v>
      </c>
      <c r="HF460" s="2">
        <f t="shared" ca="1" si="966"/>
        <v>0</v>
      </c>
      <c r="HG460" s="2">
        <f t="shared" ca="1" si="966"/>
        <v>0</v>
      </c>
      <c r="HH460" s="2">
        <f t="shared" ca="1" si="966"/>
        <v>0</v>
      </c>
      <c r="HI460" s="2">
        <f t="shared" ca="1" si="966"/>
        <v>0</v>
      </c>
      <c r="HJ460" s="2">
        <f t="shared" ca="1" si="966"/>
        <v>0</v>
      </c>
      <c r="HK460" s="2">
        <f t="shared" ca="1" si="966"/>
        <v>0</v>
      </c>
      <c r="HL460" s="2">
        <f t="shared" ca="1" si="966"/>
        <v>0</v>
      </c>
      <c r="HM460" s="2">
        <f t="shared" ca="1" si="966"/>
        <v>0</v>
      </c>
      <c r="HN460" s="2">
        <f t="shared" ca="1" si="966"/>
        <v>0</v>
      </c>
      <c r="HO460" s="2">
        <f t="shared" ca="1" si="966"/>
        <v>0</v>
      </c>
      <c r="HP460" s="2">
        <f t="shared" ca="1" si="966"/>
        <v>0</v>
      </c>
      <c r="HQ460" s="2">
        <f t="shared" ca="1" si="966"/>
        <v>0</v>
      </c>
      <c r="HR460" s="2">
        <f t="shared" ca="1" si="966"/>
        <v>0</v>
      </c>
      <c r="HS460" s="2">
        <f t="shared" ca="1" si="966"/>
        <v>0</v>
      </c>
      <c r="HT460" s="2">
        <f t="shared" ca="1" si="966"/>
        <v>0</v>
      </c>
      <c r="HU460" s="2">
        <f t="shared" ca="1" si="966"/>
        <v>0</v>
      </c>
      <c r="HV460" s="2">
        <f t="shared" ca="1" si="966"/>
        <v>0</v>
      </c>
      <c r="HW460" s="2">
        <f t="shared" ca="1" si="966"/>
        <v>0</v>
      </c>
      <c r="HX460" s="2">
        <f t="shared" ca="1" si="966"/>
        <v>0</v>
      </c>
      <c r="HY460" s="2">
        <f t="shared" ca="1" si="966"/>
        <v>0</v>
      </c>
      <c r="HZ460" s="2">
        <f t="shared" ca="1" si="966"/>
        <v>0</v>
      </c>
      <c r="IA460" s="2">
        <f t="shared" ca="1" si="966"/>
        <v>0</v>
      </c>
      <c r="IB460" s="2">
        <f t="shared" ca="1" si="966"/>
        <v>0</v>
      </c>
      <c r="IC460" s="2">
        <f t="shared" ca="1" si="966"/>
        <v>0</v>
      </c>
      <c r="ID460" s="2">
        <f t="shared" ca="1" si="966"/>
        <v>0</v>
      </c>
      <c r="IE460" s="2">
        <f t="shared" ca="1" si="966"/>
        <v>0</v>
      </c>
      <c r="IF460" s="2">
        <f t="shared" ca="1" si="966"/>
        <v>0</v>
      </c>
      <c r="IG460" s="2">
        <f t="shared" ca="1" si="966"/>
        <v>0</v>
      </c>
      <c r="IH460" s="2">
        <f t="shared" ca="1" si="966"/>
        <v>0</v>
      </c>
      <c r="II460" s="2">
        <f t="shared" ca="1" si="966"/>
        <v>0</v>
      </c>
      <c r="IJ460" s="2">
        <f t="shared" ca="1" si="966"/>
        <v>0</v>
      </c>
      <c r="IK460" s="2">
        <f t="shared" ca="1" si="966"/>
        <v>0</v>
      </c>
      <c r="IL460" s="2">
        <f t="shared" ca="1" si="966"/>
        <v>0</v>
      </c>
      <c r="IM460" s="2">
        <f t="shared" ca="1" si="966"/>
        <v>0</v>
      </c>
      <c r="IN460" s="2">
        <f t="shared" ca="1" si="966"/>
        <v>0</v>
      </c>
      <c r="IO460" s="2">
        <f t="shared" ca="1" si="966"/>
        <v>0</v>
      </c>
      <c r="IP460" s="2">
        <f t="shared" ca="1" si="966"/>
        <v>0</v>
      </c>
      <c r="IQ460" s="2">
        <f t="shared" ca="1" si="966"/>
        <v>0</v>
      </c>
      <c r="IR460" s="2">
        <f t="shared" ca="1" si="966"/>
        <v>0</v>
      </c>
      <c r="IS460" s="2">
        <f t="shared" ca="1" si="966"/>
        <v>0</v>
      </c>
      <c r="IT460" s="2">
        <f t="shared" ca="1" si="966"/>
        <v>0</v>
      </c>
      <c r="IU460" s="2">
        <f t="shared" ca="1" si="966"/>
        <v>0</v>
      </c>
      <c r="IV460" s="2">
        <f t="shared" ca="1" si="966"/>
        <v>0</v>
      </c>
    </row>
    <row r="461" spans="1:256" x14ac:dyDescent="0.15">
      <c r="A461" s="24" t="s">
        <v>481</v>
      </c>
      <c r="B461" s="2" t="s">
        <v>6</v>
      </c>
      <c r="D461" s="2">
        <f t="shared" ref="D461:BO461" ca="1" si="967">D436/(D$415+1E-36)</f>
        <v>0</v>
      </c>
      <c r="E461" s="2">
        <f t="shared" ca="1" si="967"/>
        <v>0</v>
      </c>
      <c r="F461" s="2">
        <f t="shared" ca="1" si="967"/>
        <v>0</v>
      </c>
      <c r="G461" s="2">
        <f t="shared" ca="1" si="967"/>
        <v>0</v>
      </c>
      <c r="H461" s="2">
        <f t="shared" ca="1" si="967"/>
        <v>0</v>
      </c>
      <c r="I461" s="2">
        <f t="shared" ca="1" si="967"/>
        <v>0</v>
      </c>
      <c r="J461" s="2">
        <f t="shared" ca="1" si="967"/>
        <v>0</v>
      </c>
      <c r="K461" s="2">
        <f t="shared" ca="1" si="967"/>
        <v>0</v>
      </c>
      <c r="L461" s="2">
        <f t="shared" ca="1" si="967"/>
        <v>0</v>
      </c>
      <c r="M461" s="2">
        <f t="shared" ca="1" si="967"/>
        <v>0</v>
      </c>
      <c r="N461" s="2">
        <f t="shared" ca="1" si="967"/>
        <v>0</v>
      </c>
      <c r="O461" s="2">
        <f t="shared" ca="1" si="967"/>
        <v>0</v>
      </c>
      <c r="P461" s="2">
        <f t="shared" ca="1" si="967"/>
        <v>0</v>
      </c>
      <c r="Q461" s="2">
        <f t="shared" ca="1" si="967"/>
        <v>0</v>
      </c>
      <c r="R461" s="2">
        <f t="shared" ca="1" si="967"/>
        <v>0</v>
      </c>
      <c r="S461" s="2">
        <f t="shared" ca="1" si="967"/>
        <v>0</v>
      </c>
      <c r="T461" s="2">
        <f t="shared" ca="1" si="967"/>
        <v>0</v>
      </c>
      <c r="U461" s="2">
        <f t="shared" ca="1" si="967"/>
        <v>0</v>
      </c>
      <c r="V461" s="2">
        <f t="shared" ca="1" si="967"/>
        <v>0</v>
      </c>
      <c r="W461" s="2">
        <f t="shared" ca="1" si="967"/>
        <v>0</v>
      </c>
      <c r="X461" s="2">
        <f t="shared" ca="1" si="967"/>
        <v>0</v>
      </c>
      <c r="Y461" s="2">
        <f t="shared" ca="1" si="967"/>
        <v>0</v>
      </c>
      <c r="Z461" s="2">
        <f t="shared" ca="1" si="967"/>
        <v>0</v>
      </c>
      <c r="AA461" s="2">
        <f t="shared" ca="1" si="967"/>
        <v>0</v>
      </c>
      <c r="AB461" s="2">
        <f t="shared" ca="1" si="967"/>
        <v>0</v>
      </c>
      <c r="AC461" s="2">
        <f t="shared" ca="1" si="967"/>
        <v>0</v>
      </c>
      <c r="AD461" s="2">
        <f t="shared" ca="1" si="967"/>
        <v>0</v>
      </c>
      <c r="AE461" s="2">
        <f t="shared" ca="1" si="967"/>
        <v>0</v>
      </c>
      <c r="AF461" s="2">
        <f t="shared" ca="1" si="967"/>
        <v>0</v>
      </c>
      <c r="AG461" s="2">
        <f t="shared" ca="1" si="967"/>
        <v>0</v>
      </c>
      <c r="AH461" s="2">
        <f t="shared" ca="1" si="967"/>
        <v>0</v>
      </c>
      <c r="AI461" s="2">
        <f t="shared" ca="1" si="967"/>
        <v>0</v>
      </c>
      <c r="AJ461" s="2">
        <f t="shared" ca="1" si="967"/>
        <v>0</v>
      </c>
      <c r="AK461" s="2">
        <f t="shared" ca="1" si="967"/>
        <v>0</v>
      </c>
      <c r="AL461" s="2">
        <f t="shared" ca="1" si="967"/>
        <v>0</v>
      </c>
      <c r="AM461" s="2">
        <f t="shared" ca="1" si="967"/>
        <v>0</v>
      </c>
      <c r="AN461" s="2">
        <f t="shared" ca="1" si="967"/>
        <v>0</v>
      </c>
      <c r="AO461" s="2">
        <f t="shared" ca="1" si="967"/>
        <v>0</v>
      </c>
      <c r="AP461" s="2">
        <f t="shared" ca="1" si="967"/>
        <v>0</v>
      </c>
      <c r="AQ461" s="2">
        <f t="shared" ca="1" si="967"/>
        <v>0</v>
      </c>
      <c r="AR461" s="2">
        <f t="shared" ca="1" si="967"/>
        <v>0</v>
      </c>
      <c r="AS461" s="2">
        <f t="shared" ca="1" si="967"/>
        <v>0</v>
      </c>
      <c r="AT461" s="2">
        <f t="shared" ca="1" si="967"/>
        <v>0</v>
      </c>
      <c r="AU461" s="2">
        <f t="shared" ca="1" si="967"/>
        <v>0</v>
      </c>
      <c r="AV461" s="2">
        <f t="shared" ca="1" si="967"/>
        <v>0</v>
      </c>
      <c r="AW461" s="2">
        <f t="shared" ca="1" si="967"/>
        <v>0</v>
      </c>
      <c r="AX461" s="2">
        <f t="shared" ca="1" si="967"/>
        <v>0</v>
      </c>
      <c r="AY461" s="2">
        <f t="shared" ca="1" si="967"/>
        <v>0</v>
      </c>
      <c r="AZ461" s="2">
        <f t="shared" ca="1" si="967"/>
        <v>0</v>
      </c>
      <c r="BA461" s="2">
        <f t="shared" ca="1" si="967"/>
        <v>0</v>
      </c>
      <c r="BB461" s="2">
        <f t="shared" ca="1" si="967"/>
        <v>0</v>
      </c>
      <c r="BC461" s="2">
        <f t="shared" ca="1" si="967"/>
        <v>0</v>
      </c>
      <c r="BD461" s="2">
        <f t="shared" ca="1" si="967"/>
        <v>0</v>
      </c>
      <c r="BE461" s="2">
        <f t="shared" ca="1" si="967"/>
        <v>0</v>
      </c>
      <c r="BF461" s="2">
        <f t="shared" ca="1" si="967"/>
        <v>0</v>
      </c>
      <c r="BG461" s="2">
        <f t="shared" ca="1" si="967"/>
        <v>0</v>
      </c>
      <c r="BH461" s="2">
        <f t="shared" ca="1" si="967"/>
        <v>0</v>
      </c>
      <c r="BI461" s="2">
        <f t="shared" ca="1" si="967"/>
        <v>0</v>
      </c>
      <c r="BJ461" s="2">
        <f t="shared" ca="1" si="967"/>
        <v>0</v>
      </c>
      <c r="BK461" s="2">
        <f t="shared" ca="1" si="967"/>
        <v>0</v>
      </c>
      <c r="BL461" s="2">
        <f t="shared" ca="1" si="967"/>
        <v>0</v>
      </c>
      <c r="BM461" s="2">
        <f t="shared" ca="1" si="967"/>
        <v>0</v>
      </c>
      <c r="BN461" s="2">
        <f t="shared" ca="1" si="967"/>
        <v>0</v>
      </c>
      <c r="BO461" s="2">
        <f t="shared" ca="1" si="967"/>
        <v>0</v>
      </c>
      <c r="BP461" s="2">
        <f t="shared" ref="BP461:EA461" ca="1" si="968">BP436/(BP$415+1E-36)</f>
        <v>0</v>
      </c>
      <c r="BQ461" s="2">
        <f t="shared" ca="1" si="968"/>
        <v>0</v>
      </c>
      <c r="BR461" s="2">
        <f t="shared" ca="1" si="968"/>
        <v>0</v>
      </c>
      <c r="BS461" s="2">
        <f t="shared" ca="1" si="968"/>
        <v>0</v>
      </c>
      <c r="BT461" s="2">
        <f t="shared" ca="1" si="968"/>
        <v>0</v>
      </c>
      <c r="BU461" s="2">
        <f t="shared" ca="1" si="968"/>
        <v>0</v>
      </c>
      <c r="BV461" s="2">
        <f t="shared" ca="1" si="968"/>
        <v>0</v>
      </c>
      <c r="BW461" s="2">
        <f t="shared" ca="1" si="968"/>
        <v>0</v>
      </c>
      <c r="BX461" s="2">
        <f t="shared" ca="1" si="968"/>
        <v>0</v>
      </c>
      <c r="BY461" s="2">
        <f t="shared" ca="1" si="968"/>
        <v>0</v>
      </c>
      <c r="BZ461" s="2">
        <f t="shared" ca="1" si="968"/>
        <v>0</v>
      </c>
      <c r="CA461" s="2">
        <f t="shared" ca="1" si="968"/>
        <v>0</v>
      </c>
      <c r="CB461" s="2">
        <f t="shared" ca="1" si="968"/>
        <v>0</v>
      </c>
      <c r="CC461" s="2">
        <f t="shared" ca="1" si="968"/>
        <v>0</v>
      </c>
      <c r="CD461" s="2">
        <f t="shared" ca="1" si="968"/>
        <v>0</v>
      </c>
      <c r="CE461" s="2">
        <f t="shared" ca="1" si="968"/>
        <v>0</v>
      </c>
      <c r="CF461" s="2">
        <f t="shared" ca="1" si="968"/>
        <v>0</v>
      </c>
      <c r="CG461" s="2">
        <f t="shared" ca="1" si="968"/>
        <v>0</v>
      </c>
      <c r="CH461" s="2">
        <f t="shared" ca="1" si="968"/>
        <v>0</v>
      </c>
      <c r="CI461" s="2">
        <f t="shared" ca="1" si="968"/>
        <v>0</v>
      </c>
      <c r="CJ461" s="2">
        <f t="shared" ca="1" si="968"/>
        <v>0</v>
      </c>
      <c r="CK461" s="2">
        <f t="shared" ca="1" si="968"/>
        <v>0</v>
      </c>
      <c r="CL461" s="2">
        <f t="shared" ca="1" si="968"/>
        <v>0</v>
      </c>
      <c r="CM461" s="2">
        <f t="shared" ca="1" si="968"/>
        <v>0</v>
      </c>
      <c r="CN461" s="2">
        <f t="shared" ca="1" si="968"/>
        <v>0</v>
      </c>
      <c r="CO461" s="2">
        <f t="shared" ca="1" si="968"/>
        <v>0</v>
      </c>
      <c r="CP461" s="2">
        <f t="shared" ca="1" si="968"/>
        <v>0</v>
      </c>
      <c r="CQ461" s="2">
        <f t="shared" ca="1" si="968"/>
        <v>0</v>
      </c>
      <c r="CR461" s="2">
        <f t="shared" ca="1" si="968"/>
        <v>0</v>
      </c>
      <c r="CS461" s="2">
        <f t="shared" ca="1" si="968"/>
        <v>0</v>
      </c>
      <c r="CT461" s="2">
        <f t="shared" ca="1" si="968"/>
        <v>0</v>
      </c>
      <c r="CU461" s="2">
        <f t="shared" ca="1" si="968"/>
        <v>0</v>
      </c>
      <c r="CV461" s="2">
        <f t="shared" ca="1" si="968"/>
        <v>0</v>
      </c>
      <c r="CW461" s="2">
        <f t="shared" ca="1" si="968"/>
        <v>0</v>
      </c>
      <c r="CX461" s="2">
        <f t="shared" ca="1" si="968"/>
        <v>0</v>
      </c>
      <c r="CY461" s="2">
        <f t="shared" ca="1" si="968"/>
        <v>0</v>
      </c>
      <c r="CZ461" s="2">
        <f t="shared" ca="1" si="968"/>
        <v>0</v>
      </c>
      <c r="DA461" s="2">
        <f t="shared" ca="1" si="968"/>
        <v>0</v>
      </c>
      <c r="DB461" s="2">
        <f t="shared" ca="1" si="968"/>
        <v>0</v>
      </c>
      <c r="DC461" s="2">
        <f t="shared" ca="1" si="968"/>
        <v>0</v>
      </c>
      <c r="DD461" s="2">
        <f t="shared" ca="1" si="968"/>
        <v>0</v>
      </c>
      <c r="DE461" s="2">
        <f t="shared" ca="1" si="968"/>
        <v>0</v>
      </c>
      <c r="DF461" s="2">
        <f t="shared" ca="1" si="968"/>
        <v>0</v>
      </c>
      <c r="DG461" s="2">
        <f t="shared" ca="1" si="968"/>
        <v>0</v>
      </c>
      <c r="DH461" s="2">
        <f t="shared" ca="1" si="968"/>
        <v>0</v>
      </c>
      <c r="DI461" s="2">
        <f t="shared" ca="1" si="968"/>
        <v>0</v>
      </c>
      <c r="DJ461" s="2">
        <f t="shared" ca="1" si="968"/>
        <v>0</v>
      </c>
      <c r="DK461" s="2">
        <f t="shared" ca="1" si="968"/>
        <v>0</v>
      </c>
      <c r="DL461" s="2">
        <f t="shared" ca="1" si="968"/>
        <v>0</v>
      </c>
      <c r="DM461" s="2">
        <f t="shared" ca="1" si="968"/>
        <v>0</v>
      </c>
      <c r="DN461" s="2">
        <f t="shared" ca="1" si="968"/>
        <v>0</v>
      </c>
      <c r="DO461" s="2">
        <f t="shared" ca="1" si="968"/>
        <v>0</v>
      </c>
      <c r="DP461" s="2">
        <f t="shared" ca="1" si="968"/>
        <v>0</v>
      </c>
      <c r="DQ461" s="2">
        <f t="shared" ca="1" si="968"/>
        <v>0</v>
      </c>
      <c r="DR461" s="2">
        <f t="shared" ca="1" si="968"/>
        <v>0</v>
      </c>
      <c r="DS461" s="2">
        <f t="shared" ca="1" si="968"/>
        <v>0</v>
      </c>
      <c r="DT461" s="2">
        <f t="shared" ca="1" si="968"/>
        <v>0</v>
      </c>
      <c r="DU461" s="2">
        <f t="shared" ca="1" si="968"/>
        <v>0</v>
      </c>
      <c r="DV461" s="2">
        <f t="shared" ca="1" si="968"/>
        <v>0</v>
      </c>
      <c r="DW461" s="2">
        <f t="shared" ca="1" si="968"/>
        <v>0</v>
      </c>
      <c r="DX461" s="2">
        <f t="shared" ca="1" si="968"/>
        <v>0</v>
      </c>
      <c r="DY461" s="2">
        <f t="shared" ca="1" si="968"/>
        <v>0</v>
      </c>
      <c r="DZ461" s="2">
        <f t="shared" ca="1" si="968"/>
        <v>0</v>
      </c>
      <c r="EA461" s="2">
        <f t="shared" ca="1" si="968"/>
        <v>0</v>
      </c>
      <c r="EB461" s="2">
        <f t="shared" ref="EB461:GM461" ca="1" si="969">EB436/(EB$415+1E-36)</f>
        <v>0</v>
      </c>
      <c r="EC461" s="2">
        <f t="shared" ca="1" si="969"/>
        <v>0</v>
      </c>
      <c r="ED461" s="2">
        <f t="shared" ca="1" si="969"/>
        <v>0</v>
      </c>
      <c r="EE461" s="2">
        <f t="shared" ca="1" si="969"/>
        <v>0</v>
      </c>
      <c r="EF461" s="2">
        <f t="shared" ca="1" si="969"/>
        <v>0</v>
      </c>
      <c r="EG461" s="2">
        <f t="shared" ca="1" si="969"/>
        <v>0</v>
      </c>
      <c r="EH461" s="2">
        <f t="shared" ca="1" si="969"/>
        <v>0</v>
      </c>
      <c r="EI461" s="2">
        <f t="shared" ca="1" si="969"/>
        <v>0</v>
      </c>
      <c r="EJ461" s="2">
        <f t="shared" ca="1" si="969"/>
        <v>0</v>
      </c>
      <c r="EK461" s="2">
        <f t="shared" ca="1" si="969"/>
        <v>0</v>
      </c>
      <c r="EL461" s="2">
        <f t="shared" ca="1" si="969"/>
        <v>0</v>
      </c>
      <c r="EM461" s="2">
        <f t="shared" ca="1" si="969"/>
        <v>0</v>
      </c>
      <c r="EN461" s="2">
        <f t="shared" ca="1" si="969"/>
        <v>0</v>
      </c>
      <c r="EO461" s="2">
        <f t="shared" ca="1" si="969"/>
        <v>0</v>
      </c>
      <c r="EP461" s="2">
        <f t="shared" ca="1" si="969"/>
        <v>0</v>
      </c>
      <c r="EQ461" s="2">
        <f t="shared" ca="1" si="969"/>
        <v>0</v>
      </c>
      <c r="ER461" s="2">
        <f t="shared" ca="1" si="969"/>
        <v>0</v>
      </c>
      <c r="ES461" s="2">
        <f t="shared" ca="1" si="969"/>
        <v>0</v>
      </c>
      <c r="ET461" s="2">
        <f t="shared" ca="1" si="969"/>
        <v>0</v>
      </c>
      <c r="EU461" s="2">
        <f t="shared" ca="1" si="969"/>
        <v>0</v>
      </c>
      <c r="EV461" s="2">
        <f t="shared" ca="1" si="969"/>
        <v>0</v>
      </c>
      <c r="EW461" s="2">
        <f t="shared" ca="1" si="969"/>
        <v>0</v>
      </c>
      <c r="EX461" s="2">
        <f t="shared" ca="1" si="969"/>
        <v>0</v>
      </c>
      <c r="EY461" s="2">
        <f t="shared" ca="1" si="969"/>
        <v>0</v>
      </c>
      <c r="EZ461" s="2">
        <f t="shared" ca="1" si="969"/>
        <v>0</v>
      </c>
      <c r="FA461" s="2">
        <f t="shared" ca="1" si="969"/>
        <v>0</v>
      </c>
      <c r="FB461" s="2">
        <f t="shared" ca="1" si="969"/>
        <v>0</v>
      </c>
      <c r="FC461" s="2">
        <f t="shared" ca="1" si="969"/>
        <v>0</v>
      </c>
      <c r="FD461" s="2">
        <f t="shared" ca="1" si="969"/>
        <v>0</v>
      </c>
      <c r="FE461" s="2">
        <f t="shared" ca="1" si="969"/>
        <v>0</v>
      </c>
      <c r="FF461" s="2">
        <f t="shared" ca="1" si="969"/>
        <v>0</v>
      </c>
      <c r="FG461" s="2">
        <f t="shared" ca="1" si="969"/>
        <v>0</v>
      </c>
      <c r="FH461" s="2">
        <f t="shared" ca="1" si="969"/>
        <v>0</v>
      </c>
      <c r="FI461" s="2">
        <f t="shared" ca="1" si="969"/>
        <v>0</v>
      </c>
      <c r="FJ461" s="2">
        <f t="shared" ca="1" si="969"/>
        <v>0</v>
      </c>
      <c r="FK461" s="2">
        <f t="shared" ca="1" si="969"/>
        <v>0</v>
      </c>
      <c r="FL461" s="2">
        <f t="shared" ca="1" si="969"/>
        <v>0</v>
      </c>
      <c r="FM461" s="2">
        <f t="shared" ca="1" si="969"/>
        <v>0</v>
      </c>
      <c r="FN461" s="2">
        <f t="shared" ca="1" si="969"/>
        <v>0</v>
      </c>
      <c r="FO461" s="2">
        <f t="shared" ca="1" si="969"/>
        <v>0</v>
      </c>
      <c r="FP461" s="2">
        <f t="shared" ca="1" si="969"/>
        <v>0</v>
      </c>
      <c r="FQ461" s="2">
        <f t="shared" ca="1" si="969"/>
        <v>0</v>
      </c>
      <c r="FR461" s="2">
        <f t="shared" ca="1" si="969"/>
        <v>0</v>
      </c>
      <c r="FS461" s="2">
        <f t="shared" ca="1" si="969"/>
        <v>0</v>
      </c>
      <c r="FT461" s="2">
        <f t="shared" ca="1" si="969"/>
        <v>0</v>
      </c>
      <c r="FU461" s="2">
        <f t="shared" ca="1" si="969"/>
        <v>0</v>
      </c>
      <c r="FV461" s="2">
        <f t="shared" ca="1" si="969"/>
        <v>0</v>
      </c>
      <c r="FW461" s="2">
        <f t="shared" ca="1" si="969"/>
        <v>0</v>
      </c>
      <c r="FX461" s="2">
        <f t="shared" ca="1" si="969"/>
        <v>0</v>
      </c>
      <c r="FY461" s="2">
        <f t="shared" ca="1" si="969"/>
        <v>0</v>
      </c>
      <c r="FZ461" s="2">
        <f t="shared" ca="1" si="969"/>
        <v>0</v>
      </c>
      <c r="GA461" s="2">
        <f t="shared" ca="1" si="969"/>
        <v>0</v>
      </c>
      <c r="GB461" s="2">
        <f t="shared" ca="1" si="969"/>
        <v>0</v>
      </c>
      <c r="GC461" s="2">
        <f t="shared" ca="1" si="969"/>
        <v>0</v>
      </c>
      <c r="GD461" s="2">
        <f t="shared" ca="1" si="969"/>
        <v>0</v>
      </c>
      <c r="GE461" s="2">
        <f t="shared" ca="1" si="969"/>
        <v>0</v>
      </c>
      <c r="GF461" s="2">
        <f t="shared" ca="1" si="969"/>
        <v>0</v>
      </c>
      <c r="GG461" s="2">
        <f t="shared" ca="1" si="969"/>
        <v>0</v>
      </c>
      <c r="GH461" s="2">
        <f t="shared" ca="1" si="969"/>
        <v>0</v>
      </c>
      <c r="GI461" s="2">
        <f t="shared" ca="1" si="969"/>
        <v>0</v>
      </c>
      <c r="GJ461" s="2">
        <f t="shared" ca="1" si="969"/>
        <v>0</v>
      </c>
      <c r="GK461" s="2">
        <f t="shared" ca="1" si="969"/>
        <v>0</v>
      </c>
      <c r="GL461" s="2">
        <f t="shared" ca="1" si="969"/>
        <v>0</v>
      </c>
      <c r="GM461" s="2">
        <f t="shared" ca="1" si="969"/>
        <v>0</v>
      </c>
      <c r="GN461" s="2">
        <f t="shared" ref="GN461:IV461" ca="1" si="970">GN436/(GN$415+1E-36)</f>
        <v>0</v>
      </c>
      <c r="GO461" s="2">
        <f t="shared" ca="1" si="970"/>
        <v>0</v>
      </c>
      <c r="GP461" s="2">
        <f t="shared" ca="1" si="970"/>
        <v>0</v>
      </c>
      <c r="GQ461" s="2">
        <f t="shared" ca="1" si="970"/>
        <v>0</v>
      </c>
      <c r="GR461" s="2">
        <f t="shared" ca="1" si="970"/>
        <v>0</v>
      </c>
      <c r="GS461" s="2">
        <f t="shared" ca="1" si="970"/>
        <v>0</v>
      </c>
      <c r="GT461" s="2">
        <f t="shared" ca="1" si="970"/>
        <v>0</v>
      </c>
      <c r="GU461" s="2">
        <f t="shared" ca="1" si="970"/>
        <v>0</v>
      </c>
      <c r="GV461" s="2">
        <f t="shared" ca="1" si="970"/>
        <v>0</v>
      </c>
      <c r="GW461" s="2">
        <f t="shared" ca="1" si="970"/>
        <v>0</v>
      </c>
      <c r="GX461" s="2">
        <f t="shared" ca="1" si="970"/>
        <v>0</v>
      </c>
      <c r="GY461" s="2">
        <f t="shared" ca="1" si="970"/>
        <v>0</v>
      </c>
      <c r="GZ461" s="2">
        <f t="shared" ca="1" si="970"/>
        <v>0</v>
      </c>
      <c r="HA461" s="2">
        <f t="shared" ca="1" si="970"/>
        <v>0</v>
      </c>
      <c r="HB461" s="2">
        <f t="shared" ca="1" si="970"/>
        <v>0</v>
      </c>
      <c r="HC461" s="2">
        <f t="shared" ca="1" si="970"/>
        <v>0</v>
      </c>
      <c r="HD461" s="2">
        <f t="shared" ca="1" si="970"/>
        <v>0</v>
      </c>
      <c r="HE461" s="2">
        <f t="shared" ca="1" si="970"/>
        <v>0</v>
      </c>
      <c r="HF461" s="2">
        <f t="shared" ca="1" si="970"/>
        <v>0</v>
      </c>
      <c r="HG461" s="2">
        <f t="shared" ca="1" si="970"/>
        <v>0</v>
      </c>
      <c r="HH461" s="2">
        <f t="shared" ca="1" si="970"/>
        <v>0</v>
      </c>
      <c r="HI461" s="2">
        <f t="shared" ca="1" si="970"/>
        <v>0</v>
      </c>
      <c r="HJ461" s="2">
        <f t="shared" ca="1" si="970"/>
        <v>0</v>
      </c>
      <c r="HK461" s="2">
        <f t="shared" ca="1" si="970"/>
        <v>0</v>
      </c>
      <c r="HL461" s="2">
        <f t="shared" ca="1" si="970"/>
        <v>0</v>
      </c>
      <c r="HM461" s="2">
        <f t="shared" ca="1" si="970"/>
        <v>0</v>
      </c>
      <c r="HN461" s="2">
        <f t="shared" ca="1" si="970"/>
        <v>0</v>
      </c>
      <c r="HO461" s="2">
        <f t="shared" ca="1" si="970"/>
        <v>0</v>
      </c>
      <c r="HP461" s="2">
        <f t="shared" ca="1" si="970"/>
        <v>0</v>
      </c>
      <c r="HQ461" s="2">
        <f t="shared" ca="1" si="970"/>
        <v>0</v>
      </c>
      <c r="HR461" s="2">
        <f t="shared" ca="1" si="970"/>
        <v>0</v>
      </c>
      <c r="HS461" s="2">
        <f t="shared" ca="1" si="970"/>
        <v>0</v>
      </c>
      <c r="HT461" s="2">
        <f t="shared" ca="1" si="970"/>
        <v>0</v>
      </c>
      <c r="HU461" s="2">
        <f t="shared" ca="1" si="970"/>
        <v>0</v>
      </c>
      <c r="HV461" s="2">
        <f t="shared" ca="1" si="970"/>
        <v>0</v>
      </c>
      <c r="HW461" s="2">
        <f t="shared" ca="1" si="970"/>
        <v>0</v>
      </c>
      <c r="HX461" s="2">
        <f t="shared" ca="1" si="970"/>
        <v>0</v>
      </c>
      <c r="HY461" s="2">
        <f t="shared" ca="1" si="970"/>
        <v>0</v>
      </c>
      <c r="HZ461" s="2">
        <f t="shared" ca="1" si="970"/>
        <v>0</v>
      </c>
      <c r="IA461" s="2">
        <f t="shared" ca="1" si="970"/>
        <v>0</v>
      </c>
      <c r="IB461" s="2">
        <f t="shared" ca="1" si="970"/>
        <v>0</v>
      </c>
      <c r="IC461" s="2">
        <f t="shared" ca="1" si="970"/>
        <v>0</v>
      </c>
      <c r="ID461" s="2">
        <f t="shared" ca="1" si="970"/>
        <v>0</v>
      </c>
      <c r="IE461" s="2">
        <f t="shared" ca="1" si="970"/>
        <v>0</v>
      </c>
      <c r="IF461" s="2">
        <f t="shared" ca="1" si="970"/>
        <v>0</v>
      </c>
      <c r="IG461" s="2">
        <f t="shared" ca="1" si="970"/>
        <v>0</v>
      </c>
      <c r="IH461" s="2">
        <f t="shared" ca="1" si="970"/>
        <v>0</v>
      </c>
      <c r="II461" s="2">
        <f t="shared" ca="1" si="970"/>
        <v>0</v>
      </c>
      <c r="IJ461" s="2">
        <f t="shared" ca="1" si="970"/>
        <v>0</v>
      </c>
      <c r="IK461" s="2">
        <f t="shared" ca="1" si="970"/>
        <v>0</v>
      </c>
      <c r="IL461" s="2">
        <f t="shared" ca="1" si="970"/>
        <v>0</v>
      </c>
      <c r="IM461" s="2">
        <f t="shared" ca="1" si="970"/>
        <v>0</v>
      </c>
      <c r="IN461" s="2">
        <f t="shared" ca="1" si="970"/>
        <v>0</v>
      </c>
      <c r="IO461" s="2">
        <f t="shared" ca="1" si="970"/>
        <v>0</v>
      </c>
      <c r="IP461" s="2">
        <f t="shared" ca="1" si="970"/>
        <v>0</v>
      </c>
      <c r="IQ461" s="2">
        <f t="shared" ca="1" si="970"/>
        <v>0</v>
      </c>
      <c r="IR461" s="2">
        <f t="shared" ca="1" si="970"/>
        <v>0</v>
      </c>
      <c r="IS461" s="2">
        <f t="shared" ca="1" si="970"/>
        <v>0</v>
      </c>
      <c r="IT461" s="2">
        <f t="shared" ca="1" si="970"/>
        <v>0</v>
      </c>
      <c r="IU461" s="2">
        <f t="shared" ca="1" si="970"/>
        <v>0</v>
      </c>
      <c r="IV461" s="2">
        <f t="shared" ca="1" si="970"/>
        <v>0</v>
      </c>
    </row>
    <row r="462" spans="1:256" x14ac:dyDescent="0.15">
      <c r="A462" s="24" t="s">
        <v>482</v>
      </c>
      <c r="B462" s="2" t="s">
        <v>6</v>
      </c>
      <c r="D462" s="2">
        <f t="shared" ref="D462:BO462" ca="1" si="971">D437/(D$415+1E-36)</f>
        <v>0</v>
      </c>
      <c r="E462" s="2">
        <f t="shared" ca="1" si="971"/>
        <v>0</v>
      </c>
      <c r="F462" s="2">
        <f t="shared" ca="1" si="971"/>
        <v>0</v>
      </c>
      <c r="G462" s="2">
        <f t="shared" ca="1" si="971"/>
        <v>0</v>
      </c>
      <c r="H462" s="2">
        <f t="shared" ca="1" si="971"/>
        <v>0</v>
      </c>
      <c r="I462" s="2">
        <f t="shared" ca="1" si="971"/>
        <v>0</v>
      </c>
      <c r="J462" s="2">
        <f t="shared" ca="1" si="971"/>
        <v>0</v>
      </c>
      <c r="K462" s="2">
        <f t="shared" ca="1" si="971"/>
        <v>0</v>
      </c>
      <c r="L462" s="2">
        <f t="shared" ca="1" si="971"/>
        <v>0</v>
      </c>
      <c r="M462" s="2">
        <f t="shared" ca="1" si="971"/>
        <v>0</v>
      </c>
      <c r="N462" s="2">
        <f t="shared" ca="1" si="971"/>
        <v>0</v>
      </c>
      <c r="O462" s="2">
        <f t="shared" ca="1" si="971"/>
        <v>0</v>
      </c>
      <c r="P462" s="2">
        <f t="shared" ca="1" si="971"/>
        <v>0</v>
      </c>
      <c r="Q462" s="2">
        <f t="shared" ca="1" si="971"/>
        <v>0</v>
      </c>
      <c r="R462" s="2">
        <f t="shared" ca="1" si="971"/>
        <v>0</v>
      </c>
      <c r="S462" s="2">
        <f t="shared" ca="1" si="971"/>
        <v>0</v>
      </c>
      <c r="T462" s="2">
        <f t="shared" ca="1" si="971"/>
        <v>0</v>
      </c>
      <c r="U462" s="2">
        <f t="shared" ca="1" si="971"/>
        <v>0</v>
      </c>
      <c r="V462" s="2">
        <f t="shared" ca="1" si="971"/>
        <v>0</v>
      </c>
      <c r="W462" s="2">
        <f t="shared" ca="1" si="971"/>
        <v>0</v>
      </c>
      <c r="X462" s="2">
        <f t="shared" ca="1" si="971"/>
        <v>0</v>
      </c>
      <c r="Y462" s="2">
        <f t="shared" ca="1" si="971"/>
        <v>0</v>
      </c>
      <c r="Z462" s="2">
        <f t="shared" ca="1" si="971"/>
        <v>0</v>
      </c>
      <c r="AA462" s="2">
        <f t="shared" ca="1" si="971"/>
        <v>0</v>
      </c>
      <c r="AB462" s="2">
        <f t="shared" ca="1" si="971"/>
        <v>0</v>
      </c>
      <c r="AC462" s="2">
        <f t="shared" ca="1" si="971"/>
        <v>0</v>
      </c>
      <c r="AD462" s="2">
        <f t="shared" ca="1" si="971"/>
        <v>0</v>
      </c>
      <c r="AE462" s="2">
        <f t="shared" ca="1" si="971"/>
        <v>0</v>
      </c>
      <c r="AF462" s="2">
        <f t="shared" ca="1" si="971"/>
        <v>0</v>
      </c>
      <c r="AG462" s="2">
        <f t="shared" ca="1" si="971"/>
        <v>0</v>
      </c>
      <c r="AH462" s="2">
        <f t="shared" ca="1" si="971"/>
        <v>0</v>
      </c>
      <c r="AI462" s="2">
        <f t="shared" ca="1" si="971"/>
        <v>0</v>
      </c>
      <c r="AJ462" s="2">
        <f t="shared" ca="1" si="971"/>
        <v>0</v>
      </c>
      <c r="AK462" s="2">
        <f t="shared" ca="1" si="971"/>
        <v>0</v>
      </c>
      <c r="AL462" s="2">
        <f t="shared" ca="1" si="971"/>
        <v>0</v>
      </c>
      <c r="AM462" s="2">
        <f t="shared" ca="1" si="971"/>
        <v>0</v>
      </c>
      <c r="AN462" s="2">
        <f t="shared" ca="1" si="971"/>
        <v>0</v>
      </c>
      <c r="AO462" s="2">
        <f t="shared" ca="1" si="971"/>
        <v>0</v>
      </c>
      <c r="AP462" s="2">
        <f t="shared" ca="1" si="971"/>
        <v>0</v>
      </c>
      <c r="AQ462" s="2">
        <f t="shared" ca="1" si="971"/>
        <v>0</v>
      </c>
      <c r="AR462" s="2">
        <f t="shared" ca="1" si="971"/>
        <v>0</v>
      </c>
      <c r="AS462" s="2">
        <f t="shared" ca="1" si="971"/>
        <v>0</v>
      </c>
      <c r="AT462" s="2">
        <f t="shared" ca="1" si="971"/>
        <v>0</v>
      </c>
      <c r="AU462" s="2">
        <f t="shared" ca="1" si="971"/>
        <v>0</v>
      </c>
      <c r="AV462" s="2">
        <f t="shared" ca="1" si="971"/>
        <v>0</v>
      </c>
      <c r="AW462" s="2">
        <f t="shared" ca="1" si="971"/>
        <v>0</v>
      </c>
      <c r="AX462" s="2">
        <f t="shared" ca="1" si="971"/>
        <v>0</v>
      </c>
      <c r="AY462" s="2">
        <f t="shared" ca="1" si="971"/>
        <v>0</v>
      </c>
      <c r="AZ462" s="2">
        <f t="shared" ca="1" si="971"/>
        <v>0</v>
      </c>
      <c r="BA462" s="2">
        <f t="shared" ca="1" si="971"/>
        <v>0</v>
      </c>
      <c r="BB462" s="2">
        <f t="shared" ca="1" si="971"/>
        <v>0</v>
      </c>
      <c r="BC462" s="2">
        <f t="shared" ca="1" si="971"/>
        <v>0</v>
      </c>
      <c r="BD462" s="2">
        <f t="shared" ca="1" si="971"/>
        <v>0</v>
      </c>
      <c r="BE462" s="2">
        <f t="shared" ca="1" si="971"/>
        <v>0</v>
      </c>
      <c r="BF462" s="2">
        <f t="shared" ca="1" si="971"/>
        <v>0</v>
      </c>
      <c r="BG462" s="2">
        <f t="shared" ca="1" si="971"/>
        <v>0</v>
      </c>
      <c r="BH462" s="2">
        <f t="shared" ca="1" si="971"/>
        <v>0</v>
      </c>
      <c r="BI462" s="2">
        <f t="shared" ca="1" si="971"/>
        <v>0</v>
      </c>
      <c r="BJ462" s="2">
        <f t="shared" ca="1" si="971"/>
        <v>0</v>
      </c>
      <c r="BK462" s="2">
        <f t="shared" ca="1" si="971"/>
        <v>0</v>
      </c>
      <c r="BL462" s="2">
        <f t="shared" ca="1" si="971"/>
        <v>0</v>
      </c>
      <c r="BM462" s="2">
        <f t="shared" ca="1" si="971"/>
        <v>0</v>
      </c>
      <c r="BN462" s="2">
        <f t="shared" ca="1" si="971"/>
        <v>0</v>
      </c>
      <c r="BO462" s="2">
        <f t="shared" ca="1" si="971"/>
        <v>0</v>
      </c>
      <c r="BP462" s="2">
        <f t="shared" ref="BP462:EA462" ca="1" si="972">BP437/(BP$415+1E-36)</f>
        <v>0</v>
      </c>
      <c r="BQ462" s="2">
        <f t="shared" ca="1" si="972"/>
        <v>0</v>
      </c>
      <c r="BR462" s="2">
        <f t="shared" ca="1" si="972"/>
        <v>0</v>
      </c>
      <c r="BS462" s="2">
        <f t="shared" ca="1" si="972"/>
        <v>0</v>
      </c>
      <c r="BT462" s="2">
        <f t="shared" ca="1" si="972"/>
        <v>0</v>
      </c>
      <c r="BU462" s="2">
        <f t="shared" ca="1" si="972"/>
        <v>0</v>
      </c>
      <c r="BV462" s="2">
        <f t="shared" ca="1" si="972"/>
        <v>0</v>
      </c>
      <c r="BW462" s="2">
        <f t="shared" ca="1" si="972"/>
        <v>0</v>
      </c>
      <c r="BX462" s="2">
        <f t="shared" ca="1" si="972"/>
        <v>0</v>
      </c>
      <c r="BY462" s="2">
        <f t="shared" ca="1" si="972"/>
        <v>0</v>
      </c>
      <c r="BZ462" s="2">
        <f t="shared" ca="1" si="972"/>
        <v>0</v>
      </c>
      <c r="CA462" s="2">
        <f t="shared" ca="1" si="972"/>
        <v>0</v>
      </c>
      <c r="CB462" s="2">
        <f t="shared" ca="1" si="972"/>
        <v>0</v>
      </c>
      <c r="CC462" s="2">
        <f t="shared" ca="1" si="972"/>
        <v>0</v>
      </c>
      <c r="CD462" s="2">
        <f t="shared" ca="1" si="972"/>
        <v>0</v>
      </c>
      <c r="CE462" s="2">
        <f t="shared" ca="1" si="972"/>
        <v>0</v>
      </c>
      <c r="CF462" s="2">
        <f t="shared" ca="1" si="972"/>
        <v>0</v>
      </c>
      <c r="CG462" s="2">
        <f t="shared" ca="1" si="972"/>
        <v>0</v>
      </c>
      <c r="CH462" s="2">
        <f t="shared" ca="1" si="972"/>
        <v>0</v>
      </c>
      <c r="CI462" s="2">
        <f t="shared" ca="1" si="972"/>
        <v>0</v>
      </c>
      <c r="CJ462" s="2">
        <f t="shared" ca="1" si="972"/>
        <v>0</v>
      </c>
      <c r="CK462" s="2">
        <f t="shared" ca="1" si="972"/>
        <v>0</v>
      </c>
      <c r="CL462" s="2">
        <f t="shared" ca="1" si="972"/>
        <v>0</v>
      </c>
      <c r="CM462" s="2">
        <f t="shared" ca="1" si="972"/>
        <v>0</v>
      </c>
      <c r="CN462" s="2">
        <f t="shared" ca="1" si="972"/>
        <v>0</v>
      </c>
      <c r="CO462" s="2">
        <f t="shared" ca="1" si="972"/>
        <v>0</v>
      </c>
      <c r="CP462" s="2">
        <f t="shared" ca="1" si="972"/>
        <v>0</v>
      </c>
      <c r="CQ462" s="2">
        <f t="shared" ca="1" si="972"/>
        <v>0</v>
      </c>
      <c r="CR462" s="2">
        <f t="shared" ca="1" si="972"/>
        <v>0</v>
      </c>
      <c r="CS462" s="2">
        <f t="shared" ca="1" si="972"/>
        <v>0</v>
      </c>
      <c r="CT462" s="2">
        <f t="shared" ca="1" si="972"/>
        <v>0</v>
      </c>
      <c r="CU462" s="2">
        <f t="shared" ca="1" si="972"/>
        <v>0</v>
      </c>
      <c r="CV462" s="2">
        <f t="shared" ca="1" si="972"/>
        <v>0</v>
      </c>
      <c r="CW462" s="2">
        <f t="shared" ca="1" si="972"/>
        <v>0</v>
      </c>
      <c r="CX462" s="2">
        <f t="shared" ca="1" si="972"/>
        <v>0</v>
      </c>
      <c r="CY462" s="2">
        <f t="shared" ca="1" si="972"/>
        <v>0</v>
      </c>
      <c r="CZ462" s="2">
        <f t="shared" ca="1" si="972"/>
        <v>0</v>
      </c>
      <c r="DA462" s="2">
        <f t="shared" ca="1" si="972"/>
        <v>0</v>
      </c>
      <c r="DB462" s="2">
        <f t="shared" ca="1" si="972"/>
        <v>0</v>
      </c>
      <c r="DC462" s="2">
        <f t="shared" ca="1" si="972"/>
        <v>0</v>
      </c>
      <c r="DD462" s="2">
        <f t="shared" ca="1" si="972"/>
        <v>0</v>
      </c>
      <c r="DE462" s="2">
        <f t="shared" ca="1" si="972"/>
        <v>0</v>
      </c>
      <c r="DF462" s="2">
        <f t="shared" ca="1" si="972"/>
        <v>0</v>
      </c>
      <c r="DG462" s="2">
        <f t="shared" ca="1" si="972"/>
        <v>0</v>
      </c>
      <c r="DH462" s="2">
        <f t="shared" ca="1" si="972"/>
        <v>0</v>
      </c>
      <c r="DI462" s="2">
        <f t="shared" ca="1" si="972"/>
        <v>0</v>
      </c>
      <c r="DJ462" s="2">
        <f t="shared" ca="1" si="972"/>
        <v>0</v>
      </c>
      <c r="DK462" s="2">
        <f t="shared" ca="1" si="972"/>
        <v>0</v>
      </c>
      <c r="DL462" s="2">
        <f t="shared" ca="1" si="972"/>
        <v>0</v>
      </c>
      <c r="DM462" s="2">
        <f t="shared" ca="1" si="972"/>
        <v>0</v>
      </c>
      <c r="DN462" s="2">
        <f t="shared" ca="1" si="972"/>
        <v>0</v>
      </c>
      <c r="DO462" s="2">
        <f t="shared" ca="1" si="972"/>
        <v>0</v>
      </c>
      <c r="DP462" s="2">
        <f t="shared" ca="1" si="972"/>
        <v>0</v>
      </c>
      <c r="DQ462" s="2">
        <f t="shared" ca="1" si="972"/>
        <v>0</v>
      </c>
      <c r="DR462" s="2">
        <f t="shared" ca="1" si="972"/>
        <v>0</v>
      </c>
      <c r="DS462" s="2">
        <f t="shared" ca="1" si="972"/>
        <v>0</v>
      </c>
      <c r="DT462" s="2">
        <f t="shared" ca="1" si="972"/>
        <v>0</v>
      </c>
      <c r="DU462" s="2">
        <f t="shared" ca="1" si="972"/>
        <v>0</v>
      </c>
      <c r="DV462" s="2">
        <f t="shared" ca="1" si="972"/>
        <v>0</v>
      </c>
      <c r="DW462" s="2">
        <f t="shared" ca="1" si="972"/>
        <v>0</v>
      </c>
      <c r="DX462" s="2">
        <f t="shared" ca="1" si="972"/>
        <v>0</v>
      </c>
      <c r="DY462" s="2">
        <f t="shared" ca="1" si="972"/>
        <v>0</v>
      </c>
      <c r="DZ462" s="2">
        <f t="shared" ca="1" si="972"/>
        <v>0</v>
      </c>
      <c r="EA462" s="2">
        <f t="shared" ca="1" si="972"/>
        <v>0</v>
      </c>
      <c r="EB462" s="2">
        <f t="shared" ref="EB462:GM462" ca="1" si="973">EB437/(EB$415+1E-36)</f>
        <v>0</v>
      </c>
      <c r="EC462" s="2">
        <f t="shared" ca="1" si="973"/>
        <v>0</v>
      </c>
      <c r="ED462" s="2">
        <f t="shared" ca="1" si="973"/>
        <v>0</v>
      </c>
      <c r="EE462" s="2">
        <f t="shared" ca="1" si="973"/>
        <v>0</v>
      </c>
      <c r="EF462" s="2">
        <f t="shared" ca="1" si="973"/>
        <v>0</v>
      </c>
      <c r="EG462" s="2">
        <f t="shared" ca="1" si="973"/>
        <v>0</v>
      </c>
      <c r="EH462" s="2">
        <f t="shared" ca="1" si="973"/>
        <v>0</v>
      </c>
      <c r="EI462" s="2">
        <f t="shared" ca="1" si="973"/>
        <v>0</v>
      </c>
      <c r="EJ462" s="2">
        <f t="shared" ca="1" si="973"/>
        <v>0</v>
      </c>
      <c r="EK462" s="2">
        <f t="shared" ca="1" si="973"/>
        <v>0</v>
      </c>
      <c r="EL462" s="2">
        <f t="shared" ca="1" si="973"/>
        <v>0</v>
      </c>
      <c r="EM462" s="2">
        <f t="shared" ca="1" si="973"/>
        <v>0</v>
      </c>
      <c r="EN462" s="2">
        <f t="shared" ca="1" si="973"/>
        <v>0</v>
      </c>
      <c r="EO462" s="2">
        <f t="shared" ca="1" si="973"/>
        <v>0</v>
      </c>
      <c r="EP462" s="2">
        <f t="shared" ca="1" si="973"/>
        <v>0</v>
      </c>
      <c r="EQ462" s="2">
        <f t="shared" ca="1" si="973"/>
        <v>0</v>
      </c>
      <c r="ER462" s="2">
        <f t="shared" ca="1" si="973"/>
        <v>0</v>
      </c>
      <c r="ES462" s="2">
        <f t="shared" ca="1" si="973"/>
        <v>0</v>
      </c>
      <c r="ET462" s="2">
        <f t="shared" ca="1" si="973"/>
        <v>0</v>
      </c>
      <c r="EU462" s="2">
        <f t="shared" ca="1" si="973"/>
        <v>0</v>
      </c>
      <c r="EV462" s="2">
        <f t="shared" ca="1" si="973"/>
        <v>0</v>
      </c>
      <c r="EW462" s="2">
        <f t="shared" ca="1" si="973"/>
        <v>0</v>
      </c>
      <c r="EX462" s="2">
        <f t="shared" ca="1" si="973"/>
        <v>0</v>
      </c>
      <c r="EY462" s="2">
        <f t="shared" ca="1" si="973"/>
        <v>0</v>
      </c>
      <c r="EZ462" s="2">
        <f t="shared" ca="1" si="973"/>
        <v>0</v>
      </c>
      <c r="FA462" s="2">
        <f t="shared" ca="1" si="973"/>
        <v>0</v>
      </c>
      <c r="FB462" s="2">
        <f t="shared" ca="1" si="973"/>
        <v>0</v>
      </c>
      <c r="FC462" s="2">
        <f t="shared" ca="1" si="973"/>
        <v>0</v>
      </c>
      <c r="FD462" s="2">
        <f t="shared" ca="1" si="973"/>
        <v>0</v>
      </c>
      <c r="FE462" s="2">
        <f t="shared" ca="1" si="973"/>
        <v>0</v>
      </c>
      <c r="FF462" s="2">
        <f t="shared" ca="1" si="973"/>
        <v>0</v>
      </c>
      <c r="FG462" s="2">
        <f t="shared" ca="1" si="973"/>
        <v>0</v>
      </c>
      <c r="FH462" s="2">
        <f t="shared" ca="1" si="973"/>
        <v>0</v>
      </c>
      <c r="FI462" s="2">
        <f t="shared" ca="1" si="973"/>
        <v>0</v>
      </c>
      <c r="FJ462" s="2">
        <f t="shared" ca="1" si="973"/>
        <v>0</v>
      </c>
      <c r="FK462" s="2">
        <f t="shared" ca="1" si="973"/>
        <v>0</v>
      </c>
      <c r="FL462" s="2">
        <f t="shared" ca="1" si="973"/>
        <v>0</v>
      </c>
      <c r="FM462" s="2">
        <f t="shared" ca="1" si="973"/>
        <v>0</v>
      </c>
      <c r="FN462" s="2">
        <f t="shared" ca="1" si="973"/>
        <v>0</v>
      </c>
      <c r="FO462" s="2">
        <f t="shared" ca="1" si="973"/>
        <v>0</v>
      </c>
      <c r="FP462" s="2">
        <f t="shared" ca="1" si="973"/>
        <v>0</v>
      </c>
      <c r="FQ462" s="2">
        <f t="shared" ca="1" si="973"/>
        <v>0</v>
      </c>
      <c r="FR462" s="2">
        <f t="shared" ca="1" si="973"/>
        <v>0</v>
      </c>
      <c r="FS462" s="2">
        <f t="shared" ca="1" si="973"/>
        <v>0</v>
      </c>
      <c r="FT462" s="2">
        <f t="shared" ca="1" si="973"/>
        <v>0</v>
      </c>
      <c r="FU462" s="2">
        <f t="shared" ca="1" si="973"/>
        <v>0</v>
      </c>
      <c r="FV462" s="2">
        <f t="shared" ca="1" si="973"/>
        <v>0</v>
      </c>
      <c r="FW462" s="2">
        <f t="shared" ca="1" si="973"/>
        <v>0</v>
      </c>
      <c r="FX462" s="2">
        <f t="shared" ca="1" si="973"/>
        <v>0</v>
      </c>
      <c r="FY462" s="2">
        <f t="shared" ca="1" si="973"/>
        <v>0</v>
      </c>
      <c r="FZ462" s="2">
        <f t="shared" ca="1" si="973"/>
        <v>0</v>
      </c>
      <c r="GA462" s="2">
        <f t="shared" ca="1" si="973"/>
        <v>0</v>
      </c>
      <c r="GB462" s="2">
        <f t="shared" ca="1" si="973"/>
        <v>0</v>
      </c>
      <c r="GC462" s="2">
        <f t="shared" ca="1" si="973"/>
        <v>0</v>
      </c>
      <c r="GD462" s="2">
        <f t="shared" ca="1" si="973"/>
        <v>0</v>
      </c>
      <c r="GE462" s="2">
        <f t="shared" ca="1" si="973"/>
        <v>0</v>
      </c>
      <c r="GF462" s="2">
        <f t="shared" ca="1" si="973"/>
        <v>0</v>
      </c>
      <c r="GG462" s="2">
        <f t="shared" ca="1" si="973"/>
        <v>0</v>
      </c>
      <c r="GH462" s="2">
        <f t="shared" ca="1" si="973"/>
        <v>0</v>
      </c>
      <c r="GI462" s="2">
        <f t="shared" ca="1" si="973"/>
        <v>0</v>
      </c>
      <c r="GJ462" s="2">
        <f t="shared" ca="1" si="973"/>
        <v>0</v>
      </c>
      <c r="GK462" s="2">
        <f t="shared" ca="1" si="973"/>
        <v>0</v>
      </c>
      <c r="GL462" s="2">
        <f t="shared" ca="1" si="973"/>
        <v>0</v>
      </c>
      <c r="GM462" s="2">
        <f t="shared" ca="1" si="973"/>
        <v>0</v>
      </c>
      <c r="GN462" s="2">
        <f t="shared" ref="GN462:IV462" ca="1" si="974">GN437/(GN$415+1E-36)</f>
        <v>0</v>
      </c>
      <c r="GO462" s="2">
        <f t="shared" ca="1" si="974"/>
        <v>0</v>
      </c>
      <c r="GP462" s="2">
        <f t="shared" ca="1" si="974"/>
        <v>0</v>
      </c>
      <c r="GQ462" s="2">
        <f t="shared" ca="1" si="974"/>
        <v>0</v>
      </c>
      <c r="GR462" s="2">
        <f t="shared" ca="1" si="974"/>
        <v>0</v>
      </c>
      <c r="GS462" s="2">
        <f t="shared" ca="1" si="974"/>
        <v>0</v>
      </c>
      <c r="GT462" s="2">
        <f t="shared" ca="1" si="974"/>
        <v>0</v>
      </c>
      <c r="GU462" s="2">
        <f t="shared" ca="1" si="974"/>
        <v>0</v>
      </c>
      <c r="GV462" s="2">
        <f t="shared" ca="1" si="974"/>
        <v>0</v>
      </c>
      <c r="GW462" s="2">
        <f t="shared" ca="1" si="974"/>
        <v>0</v>
      </c>
      <c r="GX462" s="2">
        <f t="shared" ca="1" si="974"/>
        <v>0</v>
      </c>
      <c r="GY462" s="2">
        <f t="shared" ca="1" si="974"/>
        <v>0</v>
      </c>
      <c r="GZ462" s="2">
        <f t="shared" ca="1" si="974"/>
        <v>0</v>
      </c>
      <c r="HA462" s="2">
        <f t="shared" ca="1" si="974"/>
        <v>0</v>
      </c>
      <c r="HB462" s="2">
        <f t="shared" ca="1" si="974"/>
        <v>0</v>
      </c>
      <c r="HC462" s="2">
        <f t="shared" ca="1" si="974"/>
        <v>0</v>
      </c>
      <c r="HD462" s="2">
        <f t="shared" ca="1" si="974"/>
        <v>0</v>
      </c>
      <c r="HE462" s="2">
        <f t="shared" ca="1" si="974"/>
        <v>0</v>
      </c>
      <c r="HF462" s="2">
        <f t="shared" ca="1" si="974"/>
        <v>0</v>
      </c>
      <c r="HG462" s="2">
        <f t="shared" ca="1" si="974"/>
        <v>0</v>
      </c>
      <c r="HH462" s="2">
        <f t="shared" ca="1" si="974"/>
        <v>0</v>
      </c>
      <c r="HI462" s="2">
        <f t="shared" ca="1" si="974"/>
        <v>0</v>
      </c>
      <c r="HJ462" s="2">
        <f t="shared" ca="1" si="974"/>
        <v>0</v>
      </c>
      <c r="HK462" s="2">
        <f t="shared" ca="1" si="974"/>
        <v>0</v>
      </c>
      <c r="HL462" s="2">
        <f t="shared" ca="1" si="974"/>
        <v>0</v>
      </c>
      <c r="HM462" s="2">
        <f t="shared" ca="1" si="974"/>
        <v>0</v>
      </c>
      <c r="HN462" s="2">
        <f t="shared" ca="1" si="974"/>
        <v>0</v>
      </c>
      <c r="HO462" s="2">
        <f t="shared" ca="1" si="974"/>
        <v>0</v>
      </c>
      <c r="HP462" s="2">
        <f t="shared" ca="1" si="974"/>
        <v>0</v>
      </c>
      <c r="HQ462" s="2">
        <f t="shared" ca="1" si="974"/>
        <v>0</v>
      </c>
      <c r="HR462" s="2">
        <f t="shared" ca="1" si="974"/>
        <v>0</v>
      </c>
      <c r="HS462" s="2">
        <f t="shared" ca="1" si="974"/>
        <v>0</v>
      </c>
      <c r="HT462" s="2">
        <f t="shared" ca="1" si="974"/>
        <v>0</v>
      </c>
      <c r="HU462" s="2">
        <f t="shared" ca="1" si="974"/>
        <v>0</v>
      </c>
      <c r="HV462" s="2">
        <f t="shared" ca="1" si="974"/>
        <v>0</v>
      </c>
      <c r="HW462" s="2">
        <f t="shared" ca="1" si="974"/>
        <v>0</v>
      </c>
      <c r="HX462" s="2">
        <f t="shared" ca="1" si="974"/>
        <v>0</v>
      </c>
      <c r="HY462" s="2">
        <f t="shared" ca="1" si="974"/>
        <v>0</v>
      </c>
      <c r="HZ462" s="2">
        <f t="shared" ca="1" si="974"/>
        <v>0</v>
      </c>
      <c r="IA462" s="2">
        <f t="shared" ca="1" si="974"/>
        <v>0</v>
      </c>
      <c r="IB462" s="2">
        <f t="shared" ca="1" si="974"/>
        <v>0</v>
      </c>
      <c r="IC462" s="2">
        <f t="shared" ca="1" si="974"/>
        <v>0</v>
      </c>
      <c r="ID462" s="2">
        <f t="shared" ca="1" si="974"/>
        <v>0</v>
      </c>
      <c r="IE462" s="2">
        <f t="shared" ca="1" si="974"/>
        <v>0</v>
      </c>
      <c r="IF462" s="2">
        <f t="shared" ca="1" si="974"/>
        <v>0</v>
      </c>
      <c r="IG462" s="2">
        <f t="shared" ca="1" si="974"/>
        <v>0</v>
      </c>
      <c r="IH462" s="2">
        <f t="shared" ca="1" si="974"/>
        <v>0</v>
      </c>
      <c r="II462" s="2">
        <f t="shared" ca="1" si="974"/>
        <v>0</v>
      </c>
      <c r="IJ462" s="2">
        <f t="shared" ca="1" si="974"/>
        <v>0</v>
      </c>
      <c r="IK462" s="2">
        <f t="shared" ca="1" si="974"/>
        <v>0</v>
      </c>
      <c r="IL462" s="2">
        <f t="shared" ca="1" si="974"/>
        <v>0</v>
      </c>
      <c r="IM462" s="2">
        <f t="shared" ca="1" si="974"/>
        <v>0</v>
      </c>
      <c r="IN462" s="2">
        <f t="shared" ca="1" si="974"/>
        <v>0</v>
      </c>
      <c r="IO462" s="2">
        <f t="shared" ca="1" si="974"/>
        <v>0</v>
      </c>
      <c r="IP462" s="2">
        <f t="shared" ca="1" si="974"/>
        <v>0</v>
      </c>
      <c r="IQ462" s="2">
        <f t="shared" ca="1" si="974"/>
        <v>0</v>
      </c>
      <c r="IR462" s="2">
        <f t="shared" ca="1" si="974"/>
        <v>0</v>
      </c>
      <c r="IS462" s="2">
        <f t="shared" ca="1" si="974"/>
        <v>0</v>
      </c>
      <c r="IT462" s="2">
        <f t="shared" ca="1" si="974"/>
        <v>0</v>
      </c>
      <c r="IU462" s="2">
        <f t="shared" ca="1" si="974"/>
        <v>0</v>
      </c>
      <c r="IV462" s="2">
        <f t="shared" ca="1" si="974"/>
        <v>0</v>
      </c>
    </row>
    <row r="464" spans="1:256" x14ac:dyDescent="0.15">
      <c r="A464" s="51" t="s">
        <v>485</v>
      </c>
    </row>
    <row r="465" spans="1:256" x14ac:dyDescent="0.15">
      <c r="A465" s="110" t="s">
        <v>486</v>
      </c>
      <c r="B465" s="127" t="s">
        <v>390</v>
      </c>
      <c r="D465" s="2">
        <f t="shared" ref="D465:BO465" ca="1" si="975">D453/(D193+1E-36)</f>
        <v>1</v>
      </c>
      <c r="E465" s="2">
        <f t="shared" ca="1" si="975"/>
        <v>1</v>
      </c>
      <c r="F465" s="2">
        <f t="shared" ca="1" si="975"/>
        <v>0.99999999999999978</v>
      </c>
      <c r="G465" s="2">
        <f t="shared" ca="1" si="975"/>
        <v>1</v>
      </c>
      <c r="H465" s="2">
        <f t="shared" ca="1" si="975"/>
        <v>1</v>
      </c>
      <c r="I465" s="2">
        <f t="shared" ca="1" si="975"/>
        <v>1.0000000000000002</v>
      </c>
      <c r="J465" s="2">
        <f t="shared" ca="1" si="975"/>
        <v>1</v>
      </c>
      <c r="K465" s="2">
        <f t="shared" ca="1" si="975"/>
        <v>1.0000000000000002</v>
      </c>
      <c r="L465" s="2">
        <f t="shared" ca="1" si="975"/>
        <v>1</v>
      </c>
      <c r="M465" s="2">
        <f t="shared" ca="1" si="975"/>
        <v>1</v>
      </c>
      <c r="N465" s="2">
        <f t="shared" ca="1" si="975"/>
        <v>1</v>
      </c>
      <c r="O465" s="2">
        <f t="shared" ca="1" si="975"/>
        <v>0.99999999999999967</v>
      </c>
      <c r="P465" s="2">
        <f t="shared" ca="1" si="975"/>
        <v>0.99999999999999978</v>
      </c>
      <c r="Q465" s="2">
        <f t="shared" ca="1" si="975"/>
        <v>0.99999999999999978</v>
      </c>
      <c r="R465" s="2">
        <f t="shared" ca="1" si="975"/>
        <v>1</v>
      </c>
      <c r="S465" s="2">
        <f t="shared" ca="1" si="975"/>
        <v>1</v>
      </c>
      <c r="T465" s="2">
        <f t="shared" ca="1" si="975"/>
        <v>1</v>
      </c>
      <c r="U465" s="2">
        <f t="shared" ca="1" si="975"/>
        <v>1</v>
      </c>
      <c r="V465" s="2">
        <f t="shared" ca="1" si="975"/>
        <v>1</v>
      </c>
      <c r="W465" s="2">
        <f t="shared" ca="1" si="975"/>
        <v>1</v>
      </c>
      <c r="X465" s="2">
        <f t="shared" ca="1" si="975"/>
        <v>1</v>
      </c>
      <c r="Y465" s="2">
        <f t="shared" ca="1" si="975"/>
        <v>1</v>
      </c>
      <c r="Z465" s="2">
        <f t="shared" ca="1" si="975"/>
        <v>1</v>
      </c>
      <c r="AA465" s="2">
        <f t="shared" ca="1" si="975"/>
        <v>1</v>
      </c>
      <c r="AB465" s="2">
        <f t="shared" ca="1" si="975"/>
        <v>1</v>
      </c>
      <c r="AC465" s="2">
        <f t="shared" ca="1" si="975"/>
        <v>1</v>
      </c>
      <c r="AD465" s="2">
        <f t="shared" ca="1" si="975"/>
        <v>1</v>
      </c>
      <c r="AE465" s="2">
        <f t="shared" ca="1" si="975"/>
        <v>0.99999999999999978</v>
      </c>
      <c r="AF465" s="2">
        <f t="shared" ca="1" si="975"/>
        <v>0.99999999999999978</v>
      </c>
      <c r="AG465" s="2">
        <f t="shared" ca="1" si="975"/>
        <v>0.99999999999999978</v>
      </c>
      <c r="AH465" s="2">
        <f t="shared" ca="1" si="975"/>
        <v>0.99999999999999978</v>
      </c>
      <c r="AI465" s="2">
        <f t="shared" ca="1" si="975"/>
        <v>0.99999999999999978</v>
      </c>
      <c r="AJ465" s="2">
        <f t="shared" ca="1" si="975"/>
        <v>0.99999999999999967</v>
      </c>
      <c r="AK465" s="2">
        <f t="shared" ca="1" si="975"/>
        <v>1</v>
      </c>
      <c r="AL465" s="2">
        <f t="shared" ca="1" si="975"/>
        <v>1</v>
      </c>
      <c r="AM465" s="2">
        <f t="shared" ca="1" si="975"/>
        <v>1</v>
      </c>
      <c r="AN465" s="2">
        <f t="shared" ca="1" si="975"/>
        <v>1.0000000000000002</v>
      </c>
      <c r="AO465" s="2">
        <f t="shared" ca="1" si="975"/>
        <v>1</v>
      </c>
      <c r="AP465" s="2">
        <f t="shared" ca="1" si="975"/>
        <v>1</v>
      </c>
      <c r="AQ465" s="2">
        <f t="shared" ca="1" si="975"/>
        <v>1</v>
      </c>
      <c r="AR465" s="2">
        <f t="shared" ca="1" si="975"/>
        <v>1</v>
      </c>
      <c r="AS465" s="2">
        <f t="shared" ca="1" si="975"/>
        <v>1</v>
      </c>
      <c r="AT465" s="2">
        <f t="shared" ca="1" si="975"/>
        <v>1</v>
      </c>
      <c r="AU465" s="2">
        <f t="shared" ca="1" si="975"/>
        <v>1</v>
      </c>
      <c r="AV465" s="2">
        <f t="shared" ca="1" si="975"/>
        <v>1</v>
      </c>
      <c r="AW465" s="2">
        <f t="shared" ca="1" si="975"/>
        <v>1</v>
      </c>
      <c r="AX465" s="2">
        <f t="shared" ca="1" si="975"/>
        <v>1</v>
      </c>
      <c r="AY465" s="2">
        <f t="shared" ca="1" si="975"/>
        <v>1</v>
      </c>
      <c r="AZ465" s="2">
        <f t="shared" ca="1" si="975"/>
        <v>1</v>
      </c>
      <c r="BA465" s="2">
        <f t="shared" ca="1" si="975"/>
        <v>1</v>
      </c>
      <c r="BB465" s="2">
        <f t="shared" ca="1" si="975"/>
        <v>1</v>
      </c>
      <c r="BC465" s="2">
        <f t="shared" ca="1" si="975"/>
        <v>1</v>
      </c>
      <c r="BD465" s="2">
        <f t="shared" ca="1" si="975"/>
        <v>1</v>
      </c>
      <c r="BE465" s="2">
        <f t="shared" ca="1" si="975"/>
        <v>1</v>
      </c>
      <c r="BF465" s="2">
        <f t="shared" ca="1" si="975"/>
        <v>1</v>
      </c>
      <c r="BG465" s="2">
        <f t="shared" ca="1" si="975"/>
        <v>1</v>
      </c>
      <c r="BH465" s="2">
        <f t="shared" ca="1" si="975"/>
        <v>1</v>
      </c>
      <c r="BI465" s="2">
        <f t="shared" ca="1" si="975"/>
        <v>1</v>
      </c>
      <c r="BJ465" s="2">
        <f t="shared" ca="1" si="975"/>
        <v>1</v>
      </c>
      <c r="BK465" s="2">
        <f t="shared" ca="1" si="975"/>
        <v>0.99999999999999989</v>
      </c>
      <c r="BL465" s="2">
        <f t="shared" ca="1" si="975"/>
        <v>1</v>
      </c>
      <c r="BM465" s="2">
        <f t="shared" ca="1" si="975"/>
        <v>1</v>
      </c>
      <c r="BN465" s="2">
        <f t="shared" ca="1" si="975"/>
        <v>1</v>
      </c>
      <c r="BO465" s="2">
        <f t="shared" ca="1" si="975"/>
        <v>0.99999999999999989</v>
      </c>
      <c r="BP465" s="2">
        <f t="shared" ref="BP465:EA465" ca="1" si="976">BP453/(BP193+1E-36)</f>
        <v>1.0000000000000002</v>
      </c>
      <c r="BQ465" s="2">
        <f t="shared" ca="1" si="976"/>
        <v>1</v>
      </c>
      <c r="BR465" s="2">
        <f t="shared" ca="1" si="976"/>
        <v>1</v>
      </c>
      <c r="BS465" s="2">
        <f t="shared" ca="1" si="976"/>
        <v>1.0000000000000002</v>
      </c>
      <c r="BT465" s="2">
        <f t="shared" ca="1" si="976"/>
        <v>1</v>
      </c>
      <c r="BU465" s="2">
        <f t="shared" ca="1" si="976"/>
        <v>1</v>
      </c>
      <c r="BV465" s="2">
        <f t="shared" ca="1" si="976"/>
        <v>1</v>
      </c>
      <c r="BW465" s="2">
        <f t="shared" ca="1" si="976"/>
        <v>1</v>
      </c>
      <c r="BX465" s="2">
        <f t="shared" ca="1" si="976"/>
        <v>1</v>
      </c>
      <c r="BY465" s="2">
        <f t="shared" ca="1" si="976"/>
        <v>1</v>
      </c>
      <c r="BZ465" s="2">
        <f t="shared" ca="1" si="976"/>
        <v>1</v>
      </c>
      <c r="CA465" s="2">
        <f t="shared" ca="1" si="976"/>
        <v>1</v>
      </c>
      <c r="CB465" s="2">
        <f t="shared" ca="1" si="976"/>
        <v>1</v>
      </c>
      <c r="CC465" s="2">
        <f t="shared" ca="1" si="976"/>
        <v>1</v>
      </c>
      <c r="CD465" s="2">
        <f t="shared" ca="1" si="976"/>
        <v>0.99999999999999967</v>
      </c>
      <c r="CE465" s="2">
        <f t="shared" ca="1" si="976"/>
        <v>0.99999999999999978</v>
      </c>
      <c r="CF465" s="2">
        <f t="shared" ca="1" si="976"/>
        <v>0.999999999999999</v>
      </c>
      <c r="CG465" s="2">
        <f t="shared" ca="1" si="976"/>
        <v>0.99999999999999656</v>
      </c>
      <c r="CH465" s="2">
        <f t="shared" ca="1" si="976"/>
        <v>0.99999999999998856</v>
      </c>
      <c r="CI465" s="2">
        <f t="shared" ca="1" si="976"/>
        <v>0.99999999999996136</v>
      </c>
      <c r="CJ465" s="2">
        <f t="shared" ca="1" si="976"/>
        <v>0.99999999999987166</v>
      </c>
      <c r="CK465" s="2">
        <f t="shared" ca="1" si="976"/>
        <v>0.99999999999957256</v>
      </c>
      <c r="CL465" s="2">
        <f t="shared" ca="1" si="976"/>
        <v>0.99999999999857592</v>
      </c>
      <c r="CM465" s="2">
        <f t="shared" ca="1" si="976"/>
        <v>0.9999999999952548</v>
      </c>
      <c r="CN465" s="2">
        <f t="shared" ca="1" si="976"/>
        <v>0.99999999998418954</v>
      </c>
      <c r="CO465" s="2">
        <f t="shared" ca="1" si="976"/>
        <v>0.99999999994732125</v>
      </c>
      <c r="CP465" s="2">
        <f t="shared" ca="1" si="976"/>
        <v>0.99999999982448051</v>
      </c>
      <c r="CQ465" s="2">
        <f t="shared" ca="1" si="976"/>
        <v>0.99999999941519035</v>
      </c>
      <c r="CR465" s="2">
        <f t="shared" ca="1" si="976"/>
        <v>0.99999999805148432</v>
      </c>
      <c r="CS465" s="2">
        <f t="shared" ca="1" si="976"/>
        <v>0.99999999350778024</v>
      </c>
      <c r="CT465" s="2">
        <f t="shared" ca="1" si="976"/>
        <v>0.99999997836870347</v>
      </c>
      <c r="CU465" s="2">
        <f t="shared" ca="1" si="976"/>
        <v>0.99999992792712145</v>
      </c>
      <c r="CV465" s="2">
        <f t="shared" ca="1" si="976"/>
        <v>0.99999975986186407</v>
      </c>
      <c r="CW465" s="2">
        <f t="shared" ca="1" si="976"/>
        <v>0.99999919988901698</v>
      </c>
      <c r="CX465" s="2">
        <f t="shared" ca="1" si="976"/>
        <v>0.99999733413126213</v>
      </c>
      <c r="CY465" s="2">
        <f t="shared" ca="1" si="976"/>
        <v>0.99999111770072069</v>
      </c>
      <c r="CZ465" s="2">
        <f t="shared" ca="1" si="976"/>
        <v>0.99997040585842489</v>
      </c>
      <c r="DA465" s="2">
        <f t="shared" ca="1" si="976"/>
        <v>0.99990140267836658</v>
      </c>
      <c r="DB465" s="2">
        <f t="shared" ca="1" si="976"/>
        <v>0.99967156107838284</v>
      </c>
      <c r="DC465" s="2">
        <f t="shared" ca="1" si="976"/>
        <v>0.99890651843048195</v>
      </c>
      <c r="DD465" s="2">
        <f t="shared" ca="1" si="976"/>
        <v>0.99636591715466039</v>
      </c>
      <c r="DE465" s="2">
        <f t="shared" ca="1" si="976"/>
        <v>0.98799341907418292</v>
      </c>
      <c r="DF465" s="2">
        <f t="shared" ca="1" si="976"/>
        <v>0.9610850512329594</v>
      </c>
      <c r="DG465" s="2">
        <f t="shared" ca="1" si="976"/>
        <v>0.88112717675632601</v>
      </c>
      <c r="DH465" s="2">
        <f t="shared" ca="1" si="976"/>
        <v>0.68989128084354345</v>
      </c>
      <c r="DI465" s="2">
        <f t="shared" ca="1" si="976"/>
        <v>0.40036953764342248</v>
      </c>
      <c r="DJ465" s="2">
        <f t="shared" ca="1" si="976"/>
        <v>0.16694123973835648</v>
      </c>
      <c r="DK465" s="2">
        <f t="shared" ca="1" si="976"/>
        <v>5.6732698126364389E-2</v>
      </c>
      <c r="DL465" s="2">
        <f t="shared" ca="1" si="976"/>
        <v>1.7731261741613026E-2</v>
      </c>
      <c r="DM465" s="2">
        <f t="shared" ca="1" si="976"/>
        <v>5.3885687052489355E-3</v>
      </c>
      <c r="DN465" s="2">
        <f t="shared" ca="1" si="976"/>
        <v>1.6233980961650118E-3</v>
      </c>
      <c r="DO465" s="2">
        <f t="shared" ca="1" si="976"/>
        <v>4.8778608085009364E-4</v>
      </c>
      <c r="DP465" s="2">
        <f t="shared" ca="1" si="976"/>
        <v>1.464496542861456E-4</v>
      </c>
      <c r="DQ465" s="2">
        <f t="shared" ca="1" si="976"/>
        <v>4.3958566973860142E-5</v>
      </c>
      <c r="DR465" s="2">
        <f t="shared" ca="1" si="976"/>
        <v>1.319372863669559E-5</v>
      </c>
      <c r="DS465" s="2">
        <f t="shared" ca="1" si="976"/>
        <v>3.959881752909017E-6</v>
      </c>
      <c r="DT465" s="2">
        <f t="shared" ca="1" si="976"/>
        <v>1.1884860294219655E-6</v>
      </c>
      <c r="DU465" s="2">
        <f t="shared" ca="1" si="976"/>
        <v>3.5670163670616657E-7</v>
      </c>
      <c r="DV465" s="2">
        <f t="shared" ca="1" si="976"/>
        <v>1.0705719748468164E-7</v>
      </c>
      <c r="DW465" s="2">
        <f t="shared" ca="1" si="976"/>
        <v>3.2131171689084844E-8</v>
      </c>
      <c r="DX465" s="2">
        <f t="shared" ca="1" si="976"/>
        <v>9.6435565681897582E-9</v>
      </c>
      <c r="DY465" s="2">
        <f t="shared" ca="1" si="976"/>
        <v>2.8943289936677392E-9</v>
      </c>
      <c r="DZ465" s="2">
        <f t="shared" ca="1" si="976"/>
        <v>8.6867746611747915E-10</v>
      </c>
      <c r="EA465" s="2">
        <f t="shared" ca="1" si="976"/>
        <v>2.6071691943846791E-10</v>
      </c>
      <c r="EB465" s="2">
        <f t="shared" ref="EB465:GM465" ca="1" si="977">EB453/(EB193+1E-36)</f>
        <v>7.8249194555910997E-11</v>
      </c>
      <c r="EC465" s="2">
        <f t="shared" ca="1" si="977"/>
        <v>2.3484998446032846E-11</v>
      </c>
      <c r="ED465" s="2">
        <f t="shared" ca="1" si="977"/>
        <v>7.0485728973853291E-12</v>
      </c>
      <c r="EE465" s="2">
        <f t="shared" ca="1" si="977"/>
        <v>2.1154942804595321E-12</v>
      </c>
      <c r="EF465" s="2">
        <f t="shared" ca="1" si="977"/>
        <v>6.3492512822016274E-13</v>
      </c>
      <c r="EG465" s="2">
        <f t="shared" ca="1" si="977"/>
        <v>1.9056062791973307E-13</v>
      </c>
      <c r="EH465" s="2">
        <f t="shared" ca="1" si="977"/>
        <v>5.7193126085505693E-14</v>
      </c>
      <c r="EI465" s="2">
        <f t="shared" ca="1" si="977"/>
        <v>1.7165422401998293E-14</v>
      </c>
      <c r="EJ465" s="2">
        <f t="shared" ca="1" si="977"/>
        <v>5.1518730729721282E-15</v>
      </c>
      <c r="EK465" s="2">
        <f t="shared" ca="1" si="977"/>
        <v>1.5462361215722382E-15</v>
      </c>
      <c r="EL465" s="2">
        <f t="shared" ca="1" si="977"/>
        <v>4.6407318460496664E-16</v>
      </c>
      <c r="EM465" s="2">
        <f t="shared" ca="1" si="977"/>
        <v>1.3928268630175948E-16</v>
      </c>
      <c r="EN465" s="2">
        <f t="shared" ca="1" si="977"/>
        <v>4.1803033114158332E-17</v>
      </c>
      <c r="EO465" s="2">
        <f t="shared" ca="1" si="977"/>
        <v>1.2546380486641595E-17</v>
      </c>
      <c r="EP465" s="2">
        <f t="shared" ca="1" si="977"/>
        <v>3.765556027614345E-18</v>
      </c>
      <c r="EQ465" s="2">
        <f t="shared" ca="1" si="977"/>
        <v>1.1301595876356422E-18</v>
      </c>
      <c r="ER465" s="2">
        <f t="shared" ca="1" si="977"/>
        <v>3.3919577458364597E-19</v>
      </c>
      <c r="ES465" s="2">
        <f t="shared" ca="1" si="977"/>
        <v>1.0180312121768441E-19</v>
      </c>
      <c r="ET465" s="2">
        <f t="shared" ca="1" si="977"/>
        <v>3.0554258827026782E-20</v>
      </c>
      <c r="EU465" s="2">
        <f t="shared" ca="1" si="977"/>
        <v>9.1702761300679367E-21</v>
      </c>
      <c r="EV465" s="2">
        <f t="shared" ca="1" si="977"/>
        <v>2.7522829068695453E-21</v>
      </c>
      <c r="EW465" s="2">
        <f t="shared" ca="1" si="977"/>
        <v>8.2604504946244803E-22</v>
      </c>
      <c r="EX465" s="2">
        <f t="shared" ca="1" si="977"/>
        <v>2.4792161519381219E-22</v>
      </c>
      <c r="EY465" s="2">
        <f t="shared" ca="1" si="977"/>
        <v>7.4408928811215999E-23</v>
      </c>
      <c r="EZ465" s="2">
        <f t="shared" ca="1" si="977"/>
        <v>2.2332416165102484E-23</v>
      </c>
      <c r="FA465" s="2">
        <f t="shared" ca="1" si="977"/>
        <v>6.7026473803524768E-24</v>
      </c>
      <c r="FB465" s="2">
        <f t="shared" ca="1" si="977"/>
        <v>2.0116713558091517E-24</v>
      </c>
      <c r="FC465" s="2">
        <f t="shared" ca="1" si="977"/>
        <v>6.0376466404088488E-25</v>
      </c>
      <c r="FD465" s="2">
        <f t="shared" ca="1" si="977"/>
        <v>1.8120841085286389E-25</v>
      </c>
      <c r="FE465" s="2">
        <f t="shared" ca="1" si="977"/>
        <v>5.4386237087894162E-26</v>
      </c>
      <c r="FF465" s="2">
        <f t="shared" ca="1" si="977"/>
        <v>1.6322988379288499E-26</v>
      </c>
      <c r="FG465" s="2">
        <f t="shared" ca="1" si="977"/>
        <v>4.8990326210616688E-27</v>
      </c>
      <c r="FH465" s="2">
        <f t="shared" ca="1" si="977"/>
        <v>1.470350898042636E-27</v>
      </c>
      <c r="FI465" s="2">
        <f t="shared" ca="1" si="977"/>
        <v>4.4129768682909379E-28</v>
      </c>
      <c r="FJ465" s="2">
        <f t="shared" ca="1" si="977"/>
        <v>1.3244705645431712E-28</v>
      </c>
      <c r="FK465" s="2">
        <f t="shared" ca="1" si="977"/>
        <v>3.9751449615476549E-29</v>
      </c>
      <c r="FL465" s="2">
        <f t="shared" ca="1" si="977"/>
        <v>1.1930636956637813E-29</v>
      </c>
      <c r="FM465" s="2">
        <f t="shared" ca="1" si="977"/>
        <v>3.5807523893587578E-30</v>
      </c>
      <c r="FN465" s="2">
        <f t="shared" ca="1" si="977"/>
        <v>1.0746943118376291E-30</v>
      </c>
      <c r="FO465" s="2">
        <f t="shared" ca="1" si="977"/>
        <v>3.2254893338296064E-31</v>
      </c>
      <c r="FP465" s="2">
        <f t="shared" ca="1" si="977"/>
        <v>9.6806890369216131E-32</v>
      </c>
      <c r="FQ465" s="2">
        <f t="shared" ca="1" si="977"/>
        <v>2.905473574091969E-32</v>
      </c>
      <c r="FR465" s="2">
        <f t="shared" ca="1" si="977"/>
        <v>8.7202229692021856E-33</v>
      </c>
      <c r="FS465" s="2">
        <f t="shared" ca="1" si="977"/>
        <v>2.6172080624194437E-33</v>
      </c>
      <c r="FT465" s="2">
        <f t="shared" ca="1" si="977"/>
        <v>7.8550491956285635E-34</v>
      </c>
      <c r="FU465" s="2">
        <f t="shared" ca="1" si="977"/>
        <v>2.3575427094132343E-34</v>
      </c>
      <c r="FV465" s="2">
        <f t="shared" ca="1" si="977"/>
        <v>7.0757133256410372E-35</v>
      </c>
      <c r="FW465" s="2">
        <f t="shared" ca="1" si="977"/>
        <v>2.1236399606569562E-35</v>
      </c>
      <c r="FX465" s="2">
        <f t="shared" ca="1" si="977"/>
        <v>6.3736989826258983E-36</v>
      </c>
      <c r="FY465" s="2">
        <f t="shared" ca="1" si="977"/>
        <v>1.9129437886711829E-36</v>
      </c>
      <c r="FZ465" s="2">
        <f t="shared" ca="1" si="977"/>
        <v>5.7413347392004457E-37</v>
      </c>
      <c r="GA465" s="2">
        <f t="shared" ca="1" si="977"/>
        <v>1.7231517613200424E-37</v>
      </c>
      <c r="GB465" s="2">
        <f t="shared" ca="1" si="977"/>
        <v>5.1717102858800944E-38</v>
      </c>
      <c r="GC465" s="2">
        <f t="shared" ca="1" si="977"/>
        <v>1.552189881440762E-38</v>
      </c>
      <c r="GD465" s="2">
        <f t="shared" ca="1" si="977"/>
        <v>4.6586009170408994E-39</v>
      </c>
      <c r="GE465" s="2">
        <f t="shared" ca="1" si="977"/>
        <v>1.3981899227502835E-39</v>
      </c>
      <c r="GF465" s="2">
        <f t="shared" ca="1" si="977"/>
        <v>4.1963995089800486E-40</v>
      </c>
      <c r="GG465" s="2">
        <f t="shared" ca="1" si="977"/>
        <v>1.2594690143617276E-40</v>
      </c>
      <c r="GH465" s="2">
        <f t="shared" ca="1" si="977"/>
        <v>3.7800552467485373E-41</v>
      </c>
      <c r="GI465" s="2">
        <f t="shared" ca="1" si="977"/>
        <v>1.1345112508156793E-41</v>
      </c>
      <c r="GJ465" s="2">
        <f t="shared" ca="1" si="977"/>
        <v>3.4050184301789929E-42</v>
      </c>
      <c r="GK465" s="2">
        <f t="shared" ca="1" si="977"/>
        <v>1.0219511266655816E-42</v>
      </c>
      <c r="GL465" s="2">
        <f t="shared" ca="1" si="977"/>
        <v>3.0671907559635476E-43</v>
      </c>
      <c r="GM465" s="2">
        <f t="shared" ca="1" si="977"/>
        <v>9.2055861459476173E-44</v>
      </c>
      <c r="GN465" s="2">
        <f t="shared" ref="GN465:IV465" ca="1" si="978">GN453/(GN193+1E-36)</f>
        <v>2.7628805324773823E-44</v>
      </c>
      <c r="GO465" s="2">
        <f t="shared" ca="1" si="978"/>
        <v>8.2922572400268532E-45</v>
      </c>
      <c r="GP465" s="2">
        <f t="shared" ca="1" si="978"/>
        <v>2.4887623379474027E-45</v>
      </c>
      <c r="GQ465" s="2">
        <f t="shared" ca="1" si="978"/>
        <v>7.4695439317622632E-46</v>
      </c>
      <c r="GR465" s="2">
        <f t="shared" ca="1" si="978"/>
        <v>2.2418406811211377E-46</v>
      </c>
      <c r="GS465" s="2">
        <f t="shared" ca="1" si="978"/>
        <v>6.7284558273478931E-47</v>
      </c>
      <c r="GT465" s="2">
        <f t="shared" ca="1" si="978"/>
        <v>2.0194172673292445E-47</v>
      </c>
      <c r="GU465" s="2">
        <f t="shared" ca="1" si="978"/>
        <v>6.060894511653392E-48</v>
      </c>
      <c r="GV465" s="2">
        <f t="shared" ca="1" si="978"/>
        <v>1.8190615122338187E-48</v>
      </c>
      <c r="GW465" s="2">
        <f t="shared" ca="1" si="978"/>
        <v>5.459565050881752E-49</v>
      </c>
      <c r="GX465" s="2">
        <f t="shared" ca="1" si="978"/>
        <v>1.638583981044515E-49</v>
      </c>
      <c r="GY465" s="2">
        <f t="shared" ca="1" si="978"/>
        <v>4.917896275458894E-50</v>
      </c>
      <c r="GZ465" s="2">
        <f t="shared" ca="1" si="978"/>
        <v>1.4760124629532441E-50</v>
      </c>
      <c r="HA465" s="2">
        <f t="shared" ca="1" si="978"/>
        <v>4.4299689720276024E-51</v>
      </c>
      <c r="HB465" s="2">
        <f t="shared" ca="1" si="978"/>
        <v>1.3295704193352027E-51</v>
      </c>
      <c r="HC465" s="2">
        <f t="shared" ca="1" si="978"/>
        <v>3.9904511998468494E-52</v>
      </c>
      <c r="HD465" s="2">
        <f t="shared" ca="1" si="978"/>
        <v>1.1976575702038528E-52</v>
      </c>
      <c r="HE465" s="2">
        <f t="shared" ca="1" si="978"/>
        <v>3.594540024751204E-53</v>
      </c>
      <c r="HF465" s="2">
        <f t="shared" ca="1" si="978"/>
        <v>1.078832406773762E-53</v>
      </c>
      <c r="HG465" s="2">
        <f t="shared" ca="1" si="978"/>
        <v>3.237909033954425E-54</v>
      </c>
      <c r="HH465" s="2">
        <f t="shared" ca="1" si="978"/>
        <v>9.7179643903320769E-55</v>
      </c>
      <c r="HI465" s="2">
        <f t="shared" ca="1" si="978"/>
        <v>2.9166610581528659E-55</v>
      </c>
      <c r="HJ465" s="2">
        <f t="shared" ca="1" si="978"/>
        <v>8.7538000618817856E-56</v>
      </c>
      <c r="HK465" s="2">
        <f t="shared" ca="1" si="978"/>
        <v>2.6272855842883242E-56</v>
      </c>
      <c r="HL465" s="2">
        <f t="shared" ca="1" si="978"/>
        <v>7.8852949491805036E-57</v>
      </c>
      <c r="HM465" s="2">
        <f t="shared" ca="1" si="978"/>
        <v>2.3666203935882454E-57</v>
      </c>
      <c r="HN465" s="2">
        <f t="shared" ca="1" si="978"/>
        <v>7.1029582576741351E-58</v>
      </c>
      <c r="HO465" s="2">
        <f t="shared" ca="1" si="978"/>
        <v>2.1318170056739162E-58</v>
      </c>
      <c r="HP465" s="2">
        <f t="shared" ca="1" si="978"/>
        <v>6.3982408185637362E-59</v>
      </c>
      <c r="HQ465" s="2">
        <f t="shared" ca="1" si="978"/>
        <v>1.9203095511189934E-59</v>
      </c>
      <c r="HR465" s="2">
        <f t="shared" ca="1" si="978"/>
        <v>5.7634416657461998E-60</v>
      </c>
      <c r="HS465" s="2">
        <f t="shared" ca="1" si="978"/>
        <v>1.7297867323059009E-60</v>
      </c>
      <c r="HT465" s="2">
        <f t="shared" ca="1" si="978"/>
        <v>5.191623881690014E-61</v>
      </c>
      <c r="HU465" s="2">
        <f t="shared" ca="1" si="978"/>
        <v>1.5581665661757221E-61</v>
      </c>
      <c r="HV465" s="2">
        <f t="shared" ca="1" si="978"/>
        <v>4.6765387926320658E-62</v>
      </c>
      <c r="HW465" s="2">
        <f t="shared" ca="1" si="978"/>
        <v>1.4035736328670644E-62</v>
      </c>
      <c r="HX465" s="2">
        <f t="shared" ca="1" si="978"/>
        <v>4.2125576847206615E-63</v>
      </c>
      <c r="HY465" s="2">
        <f t="shared" ca="1" si="978"/>
        <v>1.2643185816229872E-63</v>
      </c>
      <c r="HZ465" s="2">
        <f t="shared" ca="1" si="978"/>
        <v>3.7946102949167326E-64</v>
      </c>
      <c r="IA465" s="2">
        <f t="shared" ca="1" si="978"/>
        <v>1.1388796700119826E-64</v>
      </c>
      <c r="IB465" s="2">
        <f t="shared" ca="1" si="978"/>
        <v>3.4181294044980816E-65</v>
      </c>
      <c r="IC465" s="2">
        <f t="shared" ca="1" si="978"/>
        <v>1.0258861347284811E-65</v>
      </c>
      <c r="ID465" s="2">
        <f t="shared" ca="1" si="978"/>
        <v>3.0790009296991029E-66</v>
      </c>
      <c r="IE465" s="2">
        <f t="shared" ca="1" si="978"/>
        <v>9.2410321225338071E-67</v>
      </c>
      <c r="IF465" s="2">
        <f t="shared" ca="1" si="978"/>
        <v>2.7735189640896641E-67</v>
      </c>
      <c r="IG465" s="2">
        <f t="shared" ca="1" si="978"/>
        <v>8.3241864568433256E-68</v>
      </c>
      <c r="IH465" s="2">
        <f t="shared" ca="1" si="978"/>
        <v>2.4983452814081322E-68</v>
      </c>
      <c r="II465" s="2">
        <f t="shared" ca="1" si="978"/>
        <v>7.4983053028598888E-69</v>
      </c>
      <c r="IJ465" s="2">
        <f t="shared" ca="1" si="978"/>
        <v>2.250472856306199E-69</v>
      </c>
      <c r="IK465" s="2">
        <f t="shared" ca="1" si="978"/>
        <v>6.754363649395964E-70</v>
      </c>
      <c r="IL465" s="2">
        <f t="shared" ca="1" si="978"/>
        <v>2.0271930043698473E-70</v>
      </c>
      <c r="IM465" s="2">
        <f t="shared" ca="1" si="978"/>
        <v>6.0842318984906264E-71</v>
      </c>
      <c r="IN465" s="2">
        <f t="shared" ca="1" si="978"/>
        <v>1.8260657823312616E-71</v>
      </c>
      <c r="IO465" s="2">
        <f t="shared" ca="1" si="978"/>
        <v>5.4805870273095708E-72</v>
      </c>
      <c r="IP465" s="2">
        <f t="shared" ca="1" si="978"/>
        <v>1.6448933250130353E-72</v>
      </c>
      <c r="IQ465" s="2">
        <f t="shared" ca="1" si="978"/>
        <v>4.9368325640851223E-73</v>
      </c>
      <c r="IR465" s="2">
        <f t="shared" ca="1" si="978"/>
        <v>1.4816958276378283E-73</v>
      </c>
      <c r="IS465" s="2">
        <f t="shared" ca="1" si="978"/>
        <v>4.447026503614464E-74</v>
      </c>
      <c r="IT465" s="2">
        <f t="shared" ca="1" si="978"/>
        <v>1.3346899110445064E-74</v>
      </c>
      <c r="IU465" s="2">
        <f t="shared" ca="1" si="978"/>
        <v>4.0058163745957068E-75</v>
      </c>
      <c r="IV465" s="2">
        <f t="shared" ca="1" si="978"/>
        <v>1.2022691333915399E-75</v>
      </c>
    </row>
    <row r="466" spans="1:256" x14ac:dyDescent="0.15">
      <c r="A466" s="110" t="s">
        <v>487</v>
      </c>
      <c r="B466" s="127" t="s">
        <v>390</v>
      </c>
      <c r="D466" s="2">
        <f t="shared" ref="D466:BO466" ca="1" si="979">D454/(D194+1E-36)</f>
        <v>1.2670346421593672</v>
      </c>
      <c r="E466" s="2">
        <f t="shared" ca="1" si="979"/>
        <v>1.2374214268249284</v>
      </c>
      <c r="F466" s="2">
        <f t="shared" ca="1" si="979"/>
        <v>1.2075934161352839</v>
      </c>
      <c r="G466" s="2">
        <f t="shared" ca="1" si="979"/>
        <v>1.1775496245974002</v>
      </c>
      <c r="H466" s="2">
        <f t="shared" ca="1" si="979"/>
        <v>1.147289069721013</v>
      </c>
      <c r="I466" s="2">
        <f t="shared" ca="1" si="979"/>
        <v>1.1168107721104186</v>
      </c>
      <c r="J466" s="2">
        <f t="shared" ca="1" si="979"/>
        <v>1.0861137555557436</v>
      </c>
      <c r="K466" s="2">
        <f t="shared" ca="1" si="979"/>
        <v>1.0551970471236578</v>
      </c>
      <c r="L466" s="2">
        <f t="shared" ca="1" si="979"/>
        <v>1.0240596772474813</v>
      </c>
      <c r="M466" s="2">
        <f t="shared" ca="1" si="979"/>
        <v>1</v>
      </c>
      <c r="N466" s="2">
        <f t="shared" ca="1" si="979"/>
        <v>1</v>
      </c>
      <c r="O466" s="2">
        <f t="shared" ca="1" si="979"/>
        <v>0.99999999999999989</v>
      </c>
      <c r="P466" s="2">
        <f t="shared" ca="1" si="979"/>
        <v>0.99999999999999989</v>
      </c>
      <c r="Q466" s="2">
        <f t="shared" ca="1" si="979"/>
        <v>0.99999999999999989</v>
      </c>
      <c r="R466" s="2">
        <f t="shared" ca="1" si="979"/>
        <v>1</v>
      </c>
      <c r="S466" s="2">
        <f t="shared" ca="1" si="979"/>
        <v>1</v>
      </c>
      <c r="T466" s="2">
        <f t="shared" ca="1" si="979"/>
        <v>0.99999999999999989</v>
      </c>
      <c r="U466" s="2">
        <f t="shared" ca="1" si="979"/>
        <v>1</v>
      </c>
      <c r="V466" s="2">
        <f t="shared" ca="1" si="979"/>
        <v>1</v>
      </c>
      <c r="W466" s="2">
        <f t="shared" ca="1" si="979"/>
        <v>1</v>
      </c>
      <c r="X466" s="2">
        <f t="shared" ca="1" si="979"/>
        <v>1</v>
      </c>
      <c r="Y466" s="2">
        <f t="shared" ca="1" si="979"/>
        <v>1</v>
      </c>
      <c r="Z466" s="2">
        <f t="shared" ca="1" si="979"/>
        <v>1</v>
      </c>
      <c r="AA466" s="2">
        <f t="shared" ca="1" si="979"/>
        <v>1</v>
      </c>
      <c r="AB466" s="2">
        <f t="shared" ca="1" si="979"/>
        <v>1</v>
      </c>
      <c r="AC466" s="2">
        <f t="shared" ca="1" si="979"/>
        <v>1</v>
      </c>
      <c r="AD466" s="2">
        <f t="shared" ca="1" si="979"/>
        <v>1</v>
      </c>
      <c r="AE466" s="2">
        <f t="shared" ca="1" si="979"/>
        <v>1</v>
      </c>
      <c r="AF466" s="2">
        <f t="shared" ca="1" si="979"/>
        <v>0.99999999999999989</v>
      </c>
      <c r="AG466" s="2">
        <f t="shared" ca="1" si="979"/>
        <v>0.99999999999999989</v>
      </c>
      <c r="AH466" s="2">
        <f t="shared" ca="1" si="979"/>
        <v>0.99999999999999989</v>
      </c>
      <c r="AI466" s="2">
        <f t="shared" ca="1" si="979"/>
        <v>0.99999999999999989</v>
      </c>
      <c r="AJ466" s="2">
        <f t="shared" ca="1" si="979"/>
        <v>0.99999999999999967</v>
      </c>
      <c r="AK466" s="2">
        <f t="shared" ca="1" si="979"/>
        <v>1.0000000000000002</v>
      </c>
      <c r="AL466" s="2">
        <f t="shared" ca="1" si="979"/>
        <v>1</v>
      </c>
      <c r="AM466" s="2">
        <f t="shared" ca="1" si="979"/>
        <v>0.92341316098340265</v>
      </c>
      <c r="AN466" s="2">
        <f t="shared" ca="1" si="979"/>
        <v>0.68694629052408529</v>
      </c>
      <c r="AO466" s="2">
        <f t="shared" ca="1" si="979"/>
        <v>0.65765674075475944</v>
      </c>
      <c r="AP466" s="2">
        <f t="shared" ca="1" si="979"/>
        <v>0.65765674075475955</v>
      </c>
      <c r="AQ466" s="2">
        <f t="shared" ca="1" si="979"/>
        <v>0.65765674075475955</v>
      </c>
      <c r="AR466" s="2">
        <f t="shared" ca="1" si="979"/>
        <v>0.65765674075475955</v>
      </c>
      <c r="AS466" s="2">
        <f t="shared" ca="1" si="979"/>
        <v>0.65765674075475944</v>
      </c>
      <c r="AT466" s="2">
        <f t="shared" ca="1" si="979"/>
        <v>0.65765674075475955</v>
      </c>
      <c r="AU466" s="2">
        <f t="shared" ca="1" si="979"/>
        <v>0.65765674075475944</v>
      </c>
      <c r="AV466" s="2">
        <f t="shared" ca="1" si="979"/>
        <v>0.65765674075475955</v>
      </c>
      <c r="AW466" s="2">
        <f t="shared" ca="1" si="979"/>
        <v>0.65765674075475955</v>
      </c>
      <c r="AX466" s="2">
        <f t="shared" ca="1" si="979"/>
        <v>0.65765674075475944</v>
      </c>
      <c r="AY466" s="2">
        <f t="shared" ca="1" si="979"/>
        <v>0.65765674075475955</v>
      </c>
      <c r="AZ466" s="2">
        <f t="shared" ca="1" si="979"/>
        <v>0.65765674075475955</v>
      </c>
      <c r="BA466" s="2">
        <f t="shared" ca="1" si="979"/>
        <v>0.65765674075475955</v>
      </c>
      <c r="BB466" s="2">
        <f t="shared" ca="1" si="979"/>
        <v>0.65765674075475955</v>
      </c>
      <c r="BC466" s="2">
        <f t="shared" ca="1" si="979"/>
        <v>0.65765674075475944</v>
      </c>
      <c r="BD466" s="2">
        <f t="shared" ca="1" si="979"/>
        <v>0.65765674075475955</v>
      </c>
      <c r="BE466" s="2">
        <f t="shared" ca="1" si="979"/>
        <v>0.65765674075475944</v>
      </c>
      <c r="BF466" s="2">
        <f t="shared" ca="1" si="979"/>
        <v>0.65765674075475944</v>
      </c>
      <c r="BG466" s="2">
        <f t="shared" ca="1" si="979"/>
        <v>0.65765674075475966</v>
      </c>
      <c r="BH466" s="2">
        <f t="shared" ca="1" si="979"/>
        <v>0.65765674075475944</v>
      </c>
      <c r="BI466" s="2">
        <f t="shared" ca="1" si="979"/>
        <v>0.65765674075475955</v>
      </c>
      <c r="BJ466" s="2">
        <f t="shared" ca="1" si="979"/>
        <v>0.65765674075475944</v>
      </c>
      <c r="BK466" s="2">
        <f t="shared" ca="1" si="979"/>
        <v>0.65765674075475955</v>
      </c>
      <c r="BL466" s="2">
        <f t="shared" ca="1" si="979"/>
        <v>0.65765674075475955</v>
      </c>
      <c r="BM466" s="2">
        <f t="shared" ca="1" si="979"/>
        <v>0.65765674075475955</v>
      </c>
      <c r="BN466" s="2">
        <f t="shared" ca="1" si="979"/>
        <v>0.65765674075475955</v>
      </c>
      <c r="BO466" s="2">
        <f t="shared" ca="1" si="979"/>
        <v>0.65765674075475955</v>
      </c>
      <c r="BP466" s="2">
        <f t="shared" ref="BP466:EA466" ca="1" si="980">BP454/(BP194+1E-36)</f>
        <v>0.65765674075475944</v>
      </c>
      <c r="BQ466" s="2">
        <f t="shared" ca="1" si="980"/>
        <v>0.65765674075475955</v>
      </c>
      <c r="BR466" s="2">
        <f t="shared" ca="1" si="980"/>
        <v>0.65765674075475944</v>
      </c>
      <c r="BS466" s="2">
        <f t="shared" ca="1" si="980"/>
        <v>0.65765674075475955</v>
      </c>
      <c r="BT466" s="2">
        <f t="shared" ca="1" si="980"/>
        <v>0.65765674075475955</v>
      </c>
      <c r="BU466" s="2">
        <f t="shared" ca="1" si="980"/>
        <v>0.65765674075475944</v>
      </c>
      <c r="BV466" s="2">
        <f t="shared" ca="1" si="980"/>
        <v>0.65765674075475955</v>
      </c>
      <c r="BW466" s="2">
        <f t="shared" ca="1" si="980"/>
        <v>0.65765674075475944</v>
      </c>
      <c r="BX466" s="2">
        <f t="shared" ca="1" si="980"/>
        <v>0.65765674075475955</v>
      </c>
      <c r="BY466" s="2">
        <f t="shared" ca="1" si="980"/>
        <v>0.65765674075475955</v>
      </c>
      <c r="BZ466" s="2">
        <f t="shared" ca="1" si="980"/>
        <v>0.65765674075475955</v>
      </c>
      <c r="CA466" s="2">
        <f t="shared" ca="1" si="980"/>
        <v>0.65765674075475955</v>
      </c>
      <c r="CB466" s="2">
        <f t="shared" ca="1" si="980"/>
        <v>0.65765674075475955</v>
      </c>
      <c r="CC466" s="2">
        <f t="shared" ca="1" si="980"/>
        <v>0.65765674075475955</v>
      </c>
      <c r="CD466" s="2">
        <f t="shared" ca="1" si="980"/>
        <v>0.65765674075475944</v>
      </c>
      <c r="CE466" s="2">
        <f t="shared" ca="1" si="980"/>
        <v>0.65765674075475944</v>
      </c>
      <c r="CF466" s="2">
        <f t="shared" ca="1" si="980"/>
        <v>0.65765674075475944</v>
      </c>
      <c r="CG466" s="2">
        <f t="shared" ca="1" si="980"/>
        <v>0.65765674075475944</v>
      </c>
      <c r="CH466" s="2">
        <f t="shared" ca="1" si="980"/>
        <v>0.65765674075475955</v>
      </c>
      <c r="CI466" s="2">
        <f t="shared" ca="1" si="980"/>
        <v>0.65765674075475955</v>
      </c>
      <c r="CJ466" s="2">
        <f t="shared" ca="1" si="980"/>
        <v>0.65765674075475955</v>
      </c>
      <c r="CK466" s="2">
        <f t="shared" ca="1" si="980"/>
        <v>0.65765674075475955</v>
      </c>
      <c r="CL466" s="2">
        <f t="shared" ca="1" si="980"/>
        <v>0.65765674075475955</v>
      </c>
      <c r="CM466" s="2">
        <f t="shared" ca="1" si="980"/>
        <v>0.65765674075475944</v>
      </c>
      <c r="CN466" s="2">
        <f t="shared" ca="1" si="980"/>
        <v>0.65765674075475944</v>
      </c>
      <c r="CO466" s="2">
        <f t="shared" ca="1" si="980"/>
        <v>0.65765674075475955</v>
      </c>
      <c r="CP466" s="2">
        <f t="shared" ca="1" si="980"/>
        <v>0.65765674075475955</v>
      </c>
      <c r="CQ466" s="2">
        <f t="shared" ca="1" si="980"/>
        <v>0.65765674075475955</v>
      </c>
      <c r="CR466" s="2">
        <f t="shared" ca="1" si="980"/>
        <v>0.65765674075475955</v>
      </c>
      <c r="CS466" s="2">
        <f t="shared" ca="1" si="980"/>
        <v>0.65765674075475944</v>
      </c>
      <c r="CT466" s="2">
        <f t="shared" ca="1" si="980"/>
        <v>0.65765674075475955</v>
      </c>
      <c r="CU466" s="2">
        <f t="shared" ca="1" si="980"/>
        <v>0.65765674075475944</v>
      </c>
      <c r="CV466" s="2">
        <f t="shared" ca="1" si="980"/>
        <v>0.65765674075475955</v>
      </c>
      <c r="CW466" s="2">
        <f t="shared" ca="1" si="980"/>
        <v>0.65765674075475955</v>
      </c>
      <c r="CX466" s="2">
        <f t="shared" ca="1" si="980"/>
        <v>0.65765674075475955</v>
      </c>
      <c r="CY466" s="2">
        <f t="shared" ca="1" si="980"/>
        <v>0.65765674075475955</v>
      </c>
      <c r="CZ466" s="2">
        <f t="shared" ca="1" si="980"/>
        <v>0.65765674075475955</v>
      </c>
      <c r="DA466" s="2">
        <f t="shared" ca="1" si="980"/>
        <v>0.65765674075475955</v>
      </c>
      <c r="DB466" s="2">
        <f t="shared" ca="1" si="980"/>
        <v>0.65765674075475955</v>
      </c>
      <c r="DC466" s="2">
        <f t="shared" ca="1" si="980"/>
        <v>0.65765674075475955</v>
      </c>
      <c r="DD466" s="2">
        <f t="shared" ca="1" si="980"/>
        <v>0.65765674075475955</v>
      </c>
      <c r="DE466" s="2">
        <f t="shared" ca="1" si="980"/>
        <v>0.65765674075475955</v>
      </c>
      <c r="DF466" s="2">
        <f t="shared" ca="1" si="980"/>
        <v>0.65765674075475944</v>
      </c>
      <c r="DG466" s="2">
        <f t="shared" ca="1" si="980"/>
        <v>0.65765674075475944</v>
      </c>
      <c r="DH466" s="2">
        <f t="shared" ca="1" si="980"/>
        <v>0.65765674075475955</v>
      </c>
      <c r="DI466" s="2">
        <f t="shared" ca="1" si="980"/>
        <v>0.65765674075475955</v>
      </c>
      <c r="DJ466" s="2">
        <f t="shared" ca="1" si="980"/>
        <v>0.65765674075475955</v>
      </c>
      <c r="DK466" s="2">
        <f t="shared" ca="1" si="980"/>
        <v>0.65765674075475955</v>
      </c>
      <c r="DL466" s="2">
        <f t="shared" ca="1" si="980"/>
        <v>0.65765674075475944</v>
      </c>
      <c r="DM466" s="2">
        <f t="shared" ca="1" si="980"/>
        <v>0.65765674075475955</v>
      </c>
      <c r="DN466" s="2">
        <f t="shared" ca="1" si="980"/>
        <v>0.65765674075475955</v>
      </c>
      <c r="DO466" s="2">
        <f t="shared" ca="1" si="980"/>
        <v>0.65765674075475944</v>
      </c>
      <c r="DP466" s="2">
        <f t="shared" ca="1" si="980"/>
        <v>0.65765674075475944</v>
      </c>
      <c r="DQ466" s="2">
        <f t="shared" ca="1" si="980"/>
        <v>0.65765674075475933</v>
      </c>
      <c r="DR466" s="2">
        <f t="shared" ca="1" si="980"/>
        <v>0.65765674075475899</v>
      </c>
      <c r="DS466" s="2">
        <f t="shared" ca="1" si="980"/>
        <v>0.65765674075475855</v>
      </c>
      <c r="DT466" s="2">
        <f t="shared" ca="1" si="980"/>
        <v>0.657656740754758</v>
      </c>
      <c r="DU466" s="2">
        <f t="shared" ca="1" si="980"/>
        <v>0.65765674075475655</v>
      </c>
      <c r="DV466" s="2">
        <f t="shared" ca="1" si="980"/>
        <v>0.65765674075475378</v>
      </c>
      <c r="DW466" s="2">
        <f t="shared" ca="1" si="980"/>
        <v>0.65765674075474889</v>
      </c>
      <c r="DX466" s="2">
        <f t="shared" ca="1" si="980"/>
        <v>0.6576567407547399</v>
      </c>
      <c r="DY466" s="2">
        <f t="shared" ca="1" si="980"/>
        <v>0.65765674075472325</v>
      </c>
      <c r="DZ466" s="2">
        <f t="shared" ca="1" si="980"/>
        <v>0.65765674075469227</v>
      </c>
      <c r="EA466" s="2">
        <f t="shared" ca="1" si="980"/>
        <v>0.65765674075463498</v>
      </c>
      <c r="EB466" s="2">
        <f t="shared" ref="EB466:GM466" ca="1" si="981">EB454/(EB194+1E-36)</f>
        <v>0.65765674075452896</v>
      </c>
      <c r="EC466" s="2">
        <f t="shared" ca="1" si="981"/>
        <v>0.657656740754332</v>
      </c>
      <c r="ED466" s="2">
        <f t="shared" ca="1" si="981"/>
        <v>0.65765674075396752</v>
      </c>
      <c r="EE466" s="2">
        <f t="shared" ca="1" si="981"/>
        <v>0.65765674075329228</v>
      </c>
      <c r="EF466" s="2">
        <f t="shared" ca="1" si="981"/>
        <v>0.65765674075204106</v>
      </c>
      <c r="EG466" s="2">
        <f t="shared" ca="1" si="981"/>
        <v>0.65765674074972302</v>
      </c>
      <c r="EH466" s="2">
        <f t="shared" ca="1" si="981"/>
        <v>0.65765674074542779</v>
      </c>
      <c r="EI466" s="2">
        <f t="shared" ca="1" si="981"/>
        <v>0.65765674073746971</v>
      </c>
      <c r="EJ466" s="2">
        <f t="shared" ca="1" si="981"/>
        <v>0.65765674072272506</v>
      </c>
      <c r="EK466" s="2">
        <f t="shared" ca="1" si="981"/>
        <v>0.65765674069540636</v>
      </c>
      <c r="EL466" s="2">
        <f t="shared" ca="1" si="981"/>
        <v>0.65765674064479052</v>
      </c>
      <c r="EM466" s="2">
        <f t="shared" ca="1" si="981"/>
        <v>0.65765674055101009</v>
      </c>
      <c r="EN466" s="2">
        <f t="shared" ca="1" si="981"/>
        <v>0.65765674037725419</v>
      </c>
      <c r="EO466" s="2">
        <f t="shared" ca="1" si="981"/>
        <v>0.65765674005532127</v>
      </c>
      <c r="EP466" s="2">
        <f t="shared" ca="1" si="981"/>
        <v>0.65765673945884662</v>
      </c>
      <c r="EQ466" s="2">
        <f t="shared" ca="1" si="981"/>
        <v>0.6576567383537042</v>
      </c>
      <c r="ER466" s="2">
        <f t="shared" ca="1" si="981"/>
        <v>0.65765673630610655</v>
      </c>
      <c r="ES466" s="2">
        <f t="shared" ca="1" si="981"/>
        <v>0.65765673251233614</v>
      </c>
      <c r="ET466" s="2">
        <f t="shared" ca="1" si="981"/>
        <v>0.65765672548327359</v>
      </c>
      <c r="EU466" s="2">
        <f t="shared" ca="1" si="981"/>
        <v>0.65765671245989155</v>
      </c>
      <c r="EV466" s="2">
        <f t="shared" ca="1" si="981"/>
        <v>0.6576566883302909</v>
      </c>
      <c r="EW466" s="2">
        <f t="shared" ca="1" si="981"/>
        <v>0.65765664362319365</v>
      </c>
      <c r="EX466" s="2">
        <f t="shared" ca="1" si="981"/>
        <v>0.65765656079031165</v>
      </c>
      <c r="EY466" s="2">
        <f t="shared" ca="1" si="981"/>
        <v>0.65765640731836683</v>
      </c>
      <c r="EZ466" s="2">
        <f t="shared" ca="1" si="981"/>
        <v>0.65765612296715059</v>
      </c>
      <c r="FA466" s="2">
        <f t="shared" ca="1" si="981"/>
        <v>0.65765559612448732</v>
      </c>
      <c r="FB466" s="2">
        <f t="shared" ca="1" si="981"/>
        <v>0.6576546199974862</v>
      </c>
      <c r="FC466" s="2">
        <f t="shared" ca="1" si="981"/>
        <v>0.65765281144603083</v>
      </c>
      <c r="FD466" s="2">
        <f t="shared" ca="1" si="981"/>
        <v>0.6576494606048473</v>
      </c>
      <c r="FE466" s="2">
        <f t="shared" ca="1" si="981"/>
        <v>0.65764325228741971</v>
      </c>
      <c r="FF466" s="2">
        <f t="shared" ca="1" si="981"/>
        <v>0.6576317498838683</v>
      </c>
      <c r="FG466" s="2">
        <f t="shared" ca="1" si="981"/>
        <v>0.65761043939988917</v>
      </c>
      <c r="FH466" s="2">
        <f t="shared" ca="1" si="981"/>
        <v>0.65757095918138075</v>
      </c>
      <c r="FI466" s="2">
        <f t="shared" ca="1" si="981"/>
        <v>0.65749782312306793</v>
      </c>
      <c r="FJ466" s="2">
        <f t="shared" ca="1" si="981"/>
        <v>0.65736236029416406</v>
      </c>
      <c r="FK466" s="2">
        <f t="shared" ca="1" si="981"/>
        <v>0.65711152347376967</v>
      </c>
      <c r="FL466" s="2">
        <f t="shared" ca="1" si="981"/>
        <v>0.65664728087776847</v>
      </c>
      <c r="FM466" s="2">
        <f t="shared" ca="1" si="981"/>
        <v>0.65578886780058865</v>
      </c>
      <c r="FN466" s="2">
        <f t="shared" ca="1" si="981"/>
        <v>0.65420432502380044</v>
      </c>
      <c r="FO466" s="2">
        <f t="shared" ca="1" si="981"/>
        <v>0.65128864529968122</v>
      </c>
      <c r="FP466" s="2">
        <f t="shared" ca="1" si="981"/>
        <v>0.64595462334464782</v>
      </c>
      <c r="FQ466" s="2">
        <f t="shared" ca="1" si="981"/>
        <v>0.63629924968332319</v>
      </c>
      <c r="FR466" s="2">
        <f t="shared" ca="1" si="981"/>
        <v>0.61915214348835546</v>
      </c>
      <c r="FS466" s="2">
        <f t="shared" ca="1" si="981"/>
        <v>0.58970839373049289</v>
      </c>
      <c r="FT466" s="2">
        <f t="shared" ca="1" si="981"/>
        <v>0.54195690930645346</v>
      </c>
      <c r="FU466" s="2">
        <f t="shared" ca="1" si="981"/>
        <v>0.47125488979049635</v>
      </c>
      <c r="FV466" s="2">
        <f t="shared" ca="1" si="981"/>
        <v>0.37952109420106411</v>
      </c>
      <c r="FW466" s="2">
        <f t="shared" ca="1" si="981"/>
        <v>0.27892394474284837</v>
      </c>
      <c r="FX466" s="2">
        <f t="shared" ca="1" si="981"/>
        <v>0.18705830098397472</v>
      </c>
      <c r="FY466" s="2">
        <f t="shared" ca="1" si="981"/>
        <v>0.11616866920840951</v>
      </c>
      <c r="FZ466" s="2">
        <f t="shared" ca="1" si="981"/>
        <v>6.8248053682151061E-2</v>
      </c>
      <c r="GA466" s="2">
        <f t="shared" ca="1" si="981"/>
        <v>3.8682952478696221E-2</v>
      </c>
      <c r="GB466" s="2">
        <f t="shared" ca="1" si="981"/>
        <v>2.1459172865473958E-2</v>
      </c>
      <c r="GC466" s="2">
        <f t="shared" ca="1" si="981"/>
        <v>1.1758680013964476E-2</v>
      </c>
      <c r="GD466" s="2">
        <f t="shared" ca="1" si="981"/>
        <v>6.3991312831663E-3</v>
      </c>
      <c r="GE466" s="2">
        <f t="shared" ca="1" si="981"/>
        <v>3.4693172694844976E-3</v>
      </c>
      <c r="GF466" s="2">
        <f t="shared" ca="1" si="981"/>
        <v>1.8770395116386978E-3</v>
      </c>
      <c r="GG466" s="2">
        <f t="shared" ca="1" si="981"/>
        <v>1.0144203020564296E-3</v>
      </c>
      <c r="GH466" s="2">
        <f t="shared" ca="1" si="981"/>
        <v>5.4789834934135153E-4</v>
      </c>
      <c r="GI466" s="2">
        <f t="shared" ca="1" si="981"/>
        <v>2.9582861149780713E-4</v>
      </c>
      <c r="GJ466" s="2">
        <f t="shared" ca="1" si="981"/>
        <v>1.5969955984308835E-4</v>
      </c>
      <c r="GK466" s="2">
        <f t="shared" ca="1" si="981"/>
        <v>8.6203694726410326E-5</v>
      </c>
      <c r="GL466" s="2">
        <f t="shared" ca="1" si="981"/>
        <v>4.6529212308368783E-5</v>
      </c>
      <c r="GM466" s="2">
        <f t="shared" ca="1" si="981"/>
        <v>2.5113859544103904E-5</v>
      </c>
      <c r="GN466" s="2">
        <f t="shared" ref="GN466:IV466" ca="1" si="982">GN454/(GN194+1E-36)</f>
        <v>1.3554849883753555E-5</v>
      </c>
      <c r="GO466" s="2">
        <f t="shared" ca="1" si="982"/>
        <v>7.3159789981489264E-6</v>
      </c>
      <c r="GP466" s="2">
        <f t="shared" ca="1" si="982"/>
        <v>3.9486468278378735E-6</v>
      </c>
      <c r="GQ466" s="2">
        <f t="shared" ca="1" si="982"/>
        <v>2.131194612469742E-6</v>
      </c>
      <c r="GR466" s="2">
        <f t="shared" ca="1" si="982"/>
        <v>1.1502635958413294E-6</v>
      </c>
      <c r="GS466" s="2">
        <f t="shared" ca="1" si="982"/>
        <v>6.2082806695932041E-7</v>
      </c>
      <c r="GT466" s="2">
        <f t="shared" ca="1" si="982"/>
        <v>3.3507740947662806E-7</v>
      </c>
      <c r="GU466" s="2">
        <f t="shared" ca="1" si="982"/>
        <v>1.8085014815363604E-7</v>
      </c>
      <c r="GV466" s="2">
        <f t="shared" ca="1" si="982"/>
        <v>9.7609601936293922E-8</v>
      </c>
      <c r="GW466" s="2">
        <f t="shared" ca="1" si="982"/>
        <v>5.2682477356953751E-8</v>
      </c>
      <c r="GX466" s="2">
        <f t="shared" ca="1" si="982"/>
        <v>2.8434122034518698E-8</v>
      </c>
      <c r="GY466" s="2">
        <f t="shared" ca="1" si="982"/>
        <v>1.5346645084191463E-8</v>
      </c>
      <c r="GZ466" s="2">
        <f t="shared" ca="1" si="982"/>
        <v>8.2829887589626965E-9</v>
      </c>
      <c r="HA466" s="2">
        <f t="shared" ca="1" si="982"/>
        <v>4.4705472802393016E-9</v>
      </c>
      <c r="HB466" s="2">
        <f t="shared" ca="1" si="982"/>
        <v>2.4128721543781979E-9</v>
      </c>
      <c r="HC466" s="2">
        <f t="shared" ca="1" si="982"/>
        <v>1.3022906727155415E-9</v>
      </c>
      <c r="HD466" s="2">
        <f t="shared" ca="1" si="982"/>
        <v>7.0288058646055558E-10</v>
      </c>
      <c r="HE466" s="2">
        <f t="shared" ca="1" si="982"/>
        <v>3.7936317057827316E-10</v>
      </c>
      <c r="HF466" s="2">
        <f t="shared" ca="1" si="982"/>
        <v>2.0475229780256673E-10</v>
      </c>
      <c r="HG466" s="2">
        <f t="shared" ca="1" si="982"/>
        <v>1.1051020948186046E-10</v>
      </c>
      <c r="HH466" s="2">
        <f t="shared" ca="1" si="982"/>
        <v>5.9645271530457433E-11</v>
      </c>
      <c r="HI466" s="2">
        <f t="shared" ca="1" si="982"/>
        <v>3.2192124442577428E-11</v>
      </c>
      <c r="HJ466" s="2">
        <f t="shared" ca="1" si="982"/>
        <v>1.7374937686003889E-11</v>
      </c>
      <c r="HK466" s="2">
        <f t="shared" ca="1" si="982"/>
        <v>9.3777116240924025E-12</v>
      </c>
      <c r="HL466" s="2">
        <f t="shared" ca="1" si="982"/>
        <v>5.0613980259040243E-12</v>
      </c>
      <c r="HM466" s="2">
        <f t="shared" ca="1" si="982"/>
        <v>2.7317698606483991E-12</v>
      </c>
      <c r="HN466" s="2">
        <f t="shared" ca="1" si="982"/>
        <v>1.4744081641755302E-12</v>
      </c>
      <c r="HO466" s="2">
        <f t="shared" ca="1" si="982"/>
        <v>7.9577693051696673E-13</v>
      </c>
      <c r="HP466" s="2">
        <f t="shared" ca="1" si="982"/>
        <v>4.2950177469806368E-13</v>
      </c>
      <c r="HQ466" s="2">
        <f t="shared" ca="1" si="982"/>
        <v>2.3181342332819231E-13</v>
      </c>
      <c r="HR466" s="2">
        <f t="shared" ca="1" si="982"/>
        <v>1.2511581185643582E-13</v>
      </c>
      <c r="HS466" s="2">
        <f t="shared" ca="1" si="982"/>
        <v>6.752829992218187E-14</v>
      </c>
      <c r="HT466" s="2">
        <f t="shared" ca="1" si="982"/>
        <v>3.6446802548125731E-14</v>
      </c>
      <c r="HU466" s="2">
        <f t="shared" ca="1" si="982"/>
        <v>1.9671299551637152E-14</v>
      </c>
      <c r="HV466" s="2">
        <f t="shared" ca="1" si="982"/>
        <v>1.0617118622114489E-14</v>
      </c>
      <c r="HW466" s="2">
        <f t="shared" ca="1" si="982"/>
        <v>5.7303386357444853E-15</v>
      </c>
      <c r="HX466" s="2">
        <f t="shared" ca="1" si="982"/>
        <v>3.0928147314761869E-15</v>
      </c>
      <c r="HY466" s="2">
        <f t="shared" ca="1" si="982"/>
        <v>1.6692735929372093E-15</v>
      </c>
      <c r="HZ466" s="2">
        <f t="shared" ca="1" si="982"/>
        <v>9.0095093628434839E-16</v>
      </c>
      <c r="IA466" s="2">
        <f t="shared" ca="1" si="982"/>
        <v>4.8626695649295946E-16</v>
      </c>
      <c r="IB466" s="2">
        <f t="shared" ca="1" si="982"/>
        <v>2.6245108746110236E-16</v>
      </c>
      <c r="IC466" s="2">
        <f t="shared" ca="1" si="982"/>
        <v>1.4165176635956038E-16</v>
      </c>
      <c r="ID466" s="2">
        <f t="shared" ca="1" si="982"/>
        <v>7.6453190218757694E-17</v>
      </c>
      <c r="IE466" s="2">
        <f t="shared" ca="1" si="982"/>
        <v>4.126380097364068E-17</v>
      </c>
      <c r="IF466" s="2">
        <f t="shared" ca="1" si="982"/>
        <v>2.2271160509067587E-17</v>
      </c>
      <c r="IG466" s="2">
        <f t="shared" ca="1" si="982"/>
        <v>1.2020332075988332E-17</v>
      </c>
      <c r="IH466" s="2">
        <f t="shared" ca="1" si="982"/>
        <v>6.48768990543651E-18</v>
      </c>
      <c r="II466" s="2">
        <f t="shared" ca="1" si="982"/>
        <v>3.5015771646759646E-18</v>
      </c>
      <c r="IJ466" s="2">
        <f t="shared" ca="1" si="982"/>
        <v>1.8898934472662986E-18</v>
      </c>
      <c r="IK466" s="2">
        <f t="shared" ca="1" si="982"/>
        <v>1.0200252840495712E-18</v>
      </c>
      <c r="IL466" s="2">
        <f t="shared" ca="1" si="982"/>
        <v>5.5053451907852539E-19</v>
      </c>
      <c r="IM466" s="2">
        <f t="shared" ca="1" si="982"/>
        <v>2.9713798416225707E-19</v>
      </c>
      <c r="IN466" s="2">
        <f t="shared" ca="1" si="982"/>
        <v>1.6037319835964069E-19</v>
      </c>
      <c r="IO466" s="2">
        <f t="shared" ca="1" si="982"/>
        <v>8.6557640298374172E-20</v>
      </c>
      <c r="IP466" s="2">
        <f t="shared" ca="1" si="982"/>
        <v>4.6717438890388911E-20</v>
      </c>
      <c r="IQ466" s="2">
        <f t="shared" ca="1" si="982"/>
        <v>2.5214632572628215E-20</v>
      </c>
      <c r="IR466" s="2">
        <f t="shared" ca="1" si="982"/>
        <v>1.3609001496514848E-20</v>
      </c>
      <c r="IS466" s="2">
        <f t="shared" ca="1" si="982"/>
        <v>7.3451366462977073E-21</v>
      </c>
      <c r="IT466" s="2">
        <f t="shared" ca="1" si="982"/>
        <v>3.9643637607507025E-21</v>
      </c>
      <c r="IU466" s="2">
        <f t="shared" ca="1" si="982"/>
        <v>2.1396715656032273E-21</v>
      </c>
      <c r="IV466" s="2">
        <f t="shared" ca="1" si="982"/>
        <v>1.1548371150946114E-21</v>
      </c>
    </row>
    <row r="467" spans="1:256" x14ac:dyDescent="0.15">
      <c r="A467" s="110" t="s">
        <v>488</v>
      </c>
      <c r="B467" s="127" t="s">
        <v>390</v>
      </c>
      <c r="D467" s="2">
        <f t="shared" ref="D467:BO467" ca="1" si="983">D455/(D195+1E-36)</f>
        <v>2.3173901510557227</v>
      </c>
      <c r="E467" s="2">
        <f t="shared" ca="1" si="983"/>
        <v>2.2389501626129276</v>
      </c>
      <c r="F467" s="2">
        <f t="shared" ca="1" si="983"/>
        <v>2.1615242375704744</v>
      </c>
      <c r="G467" s="2">
        <f t="shared" ca="1" si="983"/>
        <v>2.0851033231190459</v>
      </c>
      <c r="H467" s="2">
        <f t="shared" ca="1" si="983"/>
        <v>2.0096784529459484</v>
      </c>
      <c r="I467" s="2">
        <f t="shared" ca="1" si="983"/>
        <v>1.9352407462733741</v>
      </c>
      <c r="J467" s="2">
        <f t="shared" ca="1" si="983"/>
        <v>1.8617814069067451</v>
      </c>
      <c r="K467" s="2">
        <f t="shared" ca="1" si="983"/>
        <v>1.7892917222930529</v>
      </c>
      <c r="L467" s="2">
        <f t="shared" ca="1" si="983"/>
        <v>1.7177630625891518</v>
      </c>
      <c r="M467" s="2">
        <f t="shared" ca="1" si="983"/>
        <v>1.6471868797399447</v>
      </c>
      <c r="N467" s="2">
        <f t="shared" ca="1" si="983"/>
        <v>1.5775547065663975</v>
      </c>
      <c r="O467" s="2">
        <f t="shared" ca="1" si="983"/>
        <v>1.5088581558633372</v>
      </c>
      <c r="P467" s="2">
        <f t="shared" ca="1" si="983"/>
        <v>1.4410889195069672</v>
      </c>
      <c r="Q467" s="2">
        <f t="shared" ca="1" si="983"/>
        <v>1.3742387675720549</v>
      </c>
      <c r="R467" s="2">
        <f t="shared" ca="1" si="983"/>
        <v>1.3082995474587269</v>
      </c>
      <c r="S467" s="2">
        <f t="shared" ca="1" si="983"/>
        <v>1.243263183028827</v>
      </c>
      <c r="T467" s="2">
        <f t="shared" ca="1" si="983"/>
        <v>1.1791216737517831</v>
      </c>
      <c r="U467" s="2">
        <f t="shared" ca="1" si="983"/>
        <v>1.1158670938599262</v>
      </c>
      <c r="V467" s="2">
        <f t="shared" ca="1" si="983"/>
        <v>1.0534915915132079</v>
      </c>
      <c r="W467" s="2">
        <f t="shared" ca="1" si="983"/>
        <v>0.99198738797327979</v>
      </c>
      <c r="X467" s="2">
        <f t="shared" ca="1" si="983"/>
        <v>0.93134677678686295</v>
      </c>
      <c r="Y467" s="2">
        <f t="shared" ca="1" si="983"/>
        <v>0.8715621229783711</v>
      </c>
      <c r="Z467" s="2">
        <f t="shared" ca="1" si="983"/>
        <v>0.81262586225173772</v>
      </c>
      <c r="AA467" s="2">
        <f t="shared" ca="1" si="983"/>
        <v>0.75453050020138901</v>
      </c>
      <c r="AB467" s="2">
        <f t="shared" ca="1" si="983"/>
        <v>0.69726861153231867</v>
      </c>
      <c r="AC467" s="2">
        <f t="shared" ca="1" si="983"/>
        <v>0.64083283928921664</v>
      </c>
      <c r="AD467" s="2">
        <f t="shared" ca="1" si="983"/>
        <v>0.5852158940946024</v>
      </c>
      <c r="AE467" s="2">
        <f t="shared" ca="1" si="983"/>
        <v>0.53041055339591126</v>
      </c>
      <c r="AF467" s="2">
        <f t="shared" ca="1" si="983"/>
        <v>0.4764096607214881</v>
      </c>
      <c r="AG467" s="2">
        <f t="shared" ca="1" si="983"/>
        <v>0.437874046001062</v>
      </c>
      <c r="AH467" s="2">
        <f t="shared" ca="1" si="983"/>
        <v>0.40286138932887472</v>
      </c>
      <c r="AI467" s="2">
        <f t="shared" ca="1" si="983"/>
        <v>0.36819723600731152</v>
      </c>
      <c r="AJ467" s="2">
        <f t="shared" ca="1" si="983"/>
        <v>0.3338732005965836</v>
      </c>
      <c r="AK467" s="2">
        <f t="shared" ca="1" si="983"/>
        <v>0.29957052783880084</v>
      </c>
      <c r="AL467" s="2">
        <f t="shared" ca="1" si="983"/>
        <v>0.264401077468706</v>
      </c>
      <c r="AM467" s="2">
        <f t="shared" ca="1" si="983"/>
        <v>0.22705092503809174</v>
      </c>
      <c r="AN467" s="2">
        <f t="shared" ca="1" si="983"/>
        <v>0.18499606013630079</v>
      </c>
      <c r="AO467" s="2">
        <f t="shared" ca="1" si="983"/>
        <v>0.17978700883794912</v>
      </c>
      <c r="AP467" s="2">
        <f t="shared" ca="1" si="983"/>
        <v>0.17978700883794912</v>
      </c>
      <c r="AQ467" s="2">
        <f t="shared" ca="1" si="983"/>
        <v>0.17978700883794912</v>
      </c>
      <c r="AR467" s="2">
        <f t="shared" ca="1" si="983"/>
        <v>0.1797870088379491</v>
      </c>
      <c r="AS467" s="2">
        <f t="shared" ca="1" si="983"/>
        <v>0.1797870088379491</v>
      </c>
      <c r="AT467" s="2">
        <f t="shared" ca="1" si="983"/>
        <v>0.17978700883794912</v>
      </c>
      <c r="AU467" s="2">
        <f t="shared" ca="1" si="983"/>
        <v>0.17978700883794915</v>
      </c>
      <c r="AV467" s="2">
        <f t="shared" ca="1" si="983"/>
        <v>0.17978700883794912</v>
      </c>
      <c r="AW467" s="2">
        <f t="shared" ca="1" si="983"/>
        <v>0.17978700883794912</v>
      </c>
      <c r="AX467" s="2">
        <f t="shared" ca="1" si="983"/>
        <v>0.1797870088379491</v>
      </c>
      <c r="AY467" s="2">
        <f t="shared" ca="1" si="983"/>
        <v>0.17978700883794912</v>
      </c>
      <c r="AZ467" s="2">
        <f t="shared" ca="1" si="983"/>
        <v>0.17978700883794912</v>
      </c>
      <c r="BA467" s="2">
        <f t="shared" ca="1" si="983"/>
        <v>0.17978700883794915</v>
      </c>
      <c r="BB467" s="2">
        <f t="shared" ca="1" si="983"/>
        <v>0.17978700883794912</v>
      </c>
      <c r="BC467" s="2">
        <f t="shared" ca="1" si="983"/>
        <v>0.17978700883794912</v>
      </c>
      <c r="BD467" s="2">
        <f t="shared" ca="1" si="983"/>
        <v>0.17978700883794912</v>
      </c>
      <c r="BE467" s="2">
        <f t="shared" ca="1" si="983"/>
        <v>0.17978700883794912</v>
      </c>
      <c r="BF467" s="2">
        <f t="shared" ca="1" si="983"/>
        <v>0.17978700883794912</v>
      </c>
      <c r="BG467" s="2">
        <f t="shared" ca="1" si="983"/>
        <v>0.1797870088379491</v>
      </c>
      <c r="BH467" s="2">
        <f t="shared" ca="1" si="983"/>
        <v>0.17978700883794912</v>
      </c>
      <c r="BI467" s="2">
        <f t="shared" ca="1" si="983"/>
        <v>0.17978700883794912</v>
      </c>
      <c r="BJ467" s="2">
        <f t="shared" ca="1" si="983"/>
        <v>0.17978700883794912</v>
      </c>
      <c r="BK467" s="2">
        <f t="shared" ca="1" si="983"/>
        <v>0.17978700883794912</v>
      </c>
      <c r="BL467" s="2">
        <f t="shared" ca="1" si="983"/>
        <v>0.17978700883794912</v>
      </c>
      <c r="BM467" s="2">
        <f t="shared" ca="1" si="983"/>
        <v>0.17978700883794912</v>
      </c>
      <c r="BN467" s="2">
        <f t="shared" ca="1" si="983"/>
        <v>0.17978700883794912</v>
      </c>
      <c r="BO467" s="2">
        <f t="shared" ca="1" si="983"/>
        <v>0.17978700883794912</v>
      </c>
      <c r="BP467" s="2">
        <f t="shared" ref="BP467:EA467" ca="1" si="984">BP455/(BP195+1E-36)</f>
        <v>0.17978700883794912</v>
      </c>
      <c r="BQ467" s="2">
        <f t="shared" ca="1" si="984"/>
        <v>0.17978700883794912</v>
      </c>
      <c r="BR467" s="2">
        <f t="shared" ca="1" si="984"/>
        <v>0.17978700883794912</v>
      </c>
      <c r="BS467" s="2">
        <f t="shared" ca="1" si="984"/>
        <v>0.17978700883794912</v>
      </c>
      <c r="BT467" s="2">
        <f t="shared" ca="1" si="984"/>
        <v>0.17978700883794912</v>
      </c>
      <c r="BU467" s="2">
        <f t="shared" ca="1" si="984"/>
        <v>0.17978700883794912</v>
      </c>
      <c r="BV467" s="2">
        <f t="shared" ca="1" si="984"/>
        <v>0.17978700883794912</v>
      </c>
      <c r="BW467" s="2">
        <f t="shared" ca="1" si="984"/>
        <v>0.17978700883794912</v>
      </c>
      <c r="BX467" s="2">
        <f t="shared" ca="1" si="984"/>
        <v>0.17978700883794912</v>
      </c>
      <c r="BY467" s="2">
        <f t="shared" ca="1" si="984"/>
        <v>0.17978700883794912</v>
      </c>
      <c r="BZ467" s="2">
        <f t="shared" ca="1" si="984"/>
        <v>0.17978700883794912</v>
      </c>
      <c r="CA467" s="2">
        <f t="shared" ca="1" si="984"/>
        <v>0.1797870088379491</v>
      </c>
      <c r="CB467" s="2">
        <f t="shared" ca="1" si="984"/>
        <v>0.17978700883794912</v>
      </c>
      <c r="CC467" s="2">
        <f t="shared" ca="1" si="984"/>
        <v>0.17978700883794912</v>
      </c>
      <c r="CD467" s="2">
        <f t="shared" ca="1" si="984"/>
        <v>0.1797870088379491</v>
      </c>
      <c r="CE467" s="2">
        <f t="shared" ca="1" si="984"/>
        <v>0.1797870088379491</v>
      </c>
      <c r="CF467" s="2">
        <f t="shared" ca="1" si="984"/>
        <v>0.1797870088379491</v>
      </c>
      <c r="CG467" s="2">
        <f t="shared" ca="1" si="984"/>
        <v>0.17978700883794912</v>
      </c>
      <c r="CH467" s="2">
        <f t="shared" ca="1" si="984"/>
        <v>0.1797870088379491</v>
      </c>
      <c r="CI467" s="2">
        <f t="shared" ca="1" si="984"/>
        <v>0.17978700883794915</v>
      </c>
      <c r="CJ467" s="2">
        <f t="shared" ca="1" si="984"/>
        <v>0.1797870088379491</v>
      </c>
      <c r="CK467" s="2">
        <f t="shared" ca="1" si="984"/>
        <v>0.1797870088379491</v>
      </c>
      <c r="CL467" s="2">
        <f t="shared" ca="1" si="984"/>
        <v>0.17978700883794912</v>
      </c>
      <c r="CM467" s="2">
        <f t="shared" ca="1" si="984"/>
        <v>0.17978700883794912</v>
      </c>
      <c r="CN467" s="2">
        <f t="shared" ca="1" si="984"/>
        <v>0.17978700883794912</v>
      </c>
      <c r="CO467" s="2">
        <f t="shared" ca="1" si="984"/>
        <v>0.17978700883794912</v>
      </c>
      <c r="CP467" s="2">
        <f t="shared" ca="1" si="984"/>
        <v>0.1797870088379491</v>
      </c>
      <c r="CQ467" s="2">
        <f t="shared" ca="1" si="984"/>
        <v>0.17978700883794912</v>
      </c>
      <c r="CR467" s="2">
        <f t="shared" ca="1" si="984"/>
        <v>0.1797870088379491</v>
      </c>
      <c r="CS467" s="2">
        <f t="shared" ca="1" si="984"/>
        <v>0.17978700883794912</v>
      </c>
      <c r="CT467" s="2">
        <f t="shared" ca="1" si="984"/>
        <v>0.1797870088379491</v>
      </c>
      <c r="CU467" s="2">
        <f t="shared" ca="1" si="984"/>
        <v>0.17978700883794912</v>
      </c>
      <c r="CV467" s="2">
        <f t="shared" ca="1" si="984"/>
        <v>0.17978700883794912</v>
      </c>
      <c r="CW467" s="2">
        <f t="shared" ca="1" si="984"/>
        <v>0.17978700883794915</v>
      </c>
      <c r="CX467" s="2">
        <f t="shared" ca="1" si="984"/>
        <v>0.1797870088379491</v>
      </c>
      <c r="CY467" s="2">
        <f t="shared" ca="1" si="984"/>
        <v>0.17978700883794912</v>
      </c>
      <c r="CZ467" s="2">
        <f t="shared" ca="1" si="984"/>
        <v>0.17978700883794912</v>
      </c>
      <c r="DA467" s="2">
        <f t="shared" ca="1" si="984"/>
        <v>0.17978700883794912</v>
      </c>
      <c r="DB467" s="2">
        <f t="shared" ca="1" si="984"/>
        <v>0.17978700883794912</v>
      </c>
      <c r="DC467" s="2">
        <f t="shared" ca="1" si="984"/>
        <v>0.17978700883794912</v>
      </c>
      <c r="DD467" s="2">
        <f t="shared" ca="1" si="984"/>
        <v>0.17978700883794912</v>
      </c>
      <c r="DE467" s="2">
        <f t="shared" ca="1" si="984"/>
        <v>0.17978700883794912</v>
      </c>
      <c r="DF467" s="2">
        <f t="shared" ca="1" si="984"/>
        <v>0.1797870088379491</v>
      </c>
      <c r="DG467" s="2">
        <f t="shared" ca="1" si="984"/>
        <v>0.1797870088379491</v>
      </c>
      <c r="DH467" s="2">
        <f t="shared" ca="1" si="984"/>
        <v>0.17978700883794915</v>
      </c>
      <c r="DI467" s="2">
        <f t="shared" ca="1" si="984"/>
        <v>0.1797870088379491</v>
      </c>
      <c r="DJ467" s="2">
        <f t="shared" ca="1" si="984"/>
        <v>0.1797870088379491</v>
      </c>
      <c r="DK467" s="2">
        <f t="shared" ca="1" si="984"/>
        <v>0.1797870088379491</v>
      </c>
      <c r="DL467" s="2">
        <f t="shared" ca="1" si="984"/>
        <v>0.17978700883794912</v>
      </c>
      <c r="DM467" s="2">
        <f t="shared" ca="1" si="984"/>
        <v>0.1797870088379491</v>
      </c>
      <c r="DN467" s="2">
        <f t="shared" ca="1" si="984"/>
        <v>0.1797870088379491</v>
      </c>
      <c r="DO467" s="2">
        <f t="shared" ca="1" si="984"/>
        <v>0.17978700883794912</v>
      </c>
      <c r="DP467" s="2">
        <f t="shared" ca="1" si="984"/>
        <v>0.17978700883794912</v>
      </c>
      <c r="DQ467" s="2">
        <f t="shared" ca="1" si="984"/>
        <v>0.1797870088379491</v>
      </c>
      <c r="DR467" s="2">
        <f t="shared" ca="1" si="984"/>
        <v>0.1797870088379491</v>
      </c>
      <c r="DS467" s="2">
        <f t="shared" ca="1" si="984"/>
        <v>0.17978700883794912</v>
      </c>
      <c r="DT467" s="2">
        <f t="shared" ca="1" si="984"/>
        <v>0.17978700883794912</v>
      </c>
      <c r="DU467" s="2">
        <f t="shared" ca="1" si="984"/>
        <v>0.1797870088379491</v>
      </c>
      <c r="DV467" s="2">
        <f t="shared" ca="1" si="984"/>
        <v>0.17978700883794912</v>
      </c>
      <c r="DW467" s="2">
        <f t="shared" ca="1" si="984"/>
        <v>0.17978700883794912</v>
      </c>
      <c r="DX467" s="2">
        <f t="shared" ca="1" si="984"/>
        <v>0.17978700883794912</v>
      </c>
      <c r="DY467" s="2">
        <f t="shared" ca="1" si="984"/>
        <v>0.17978700883794912</v>
      </c>
      <c r="DZ467" s="2">
        <f t="shared" ca="1" si="984"/>
        <v>0.17978700883794912</v>
      </c>
      <c r="EA467" s="2">
        <f t="shared" ca="1" si="984"/>
        <v>0.17978700883794912</v>
      </c>
      <c r="EB467" s="2">
        <f t="shared" ref="EB467:GM467" ca="1" si="985">EB455/(EB195+1E-36)</f>
        <v>0.17978700883794912</v>
      </c>
      <c r="EC467" s="2">
        <f t="shared" ca="1" si="985"/>
        <v>0.17978700883794912</v>
      </c>
      <c r="ED467" s="2">
        <f t="shared" ca="1" si="985"/>
        <v>0.17978700883794912</v>
      </c>
      <c r="EE467" s="2">
        <f t="shared" ca="1" si="985"/>
        <v>0.1797870088379491</v>
      </c>
      <c r="EF467" s="2">
        <f t="shared" ca="1" si="985"/>
        <v>0.17978700883794912</v>
      </c>
      <c r="EG467" s="2">
        <f t="shared" ca="1" si="985"/>
        <v>0.17978700883794912</v>
      </c>
      <c r="EH467" s="2">
        <f t="shared" ca="1" si="985"/>
        <v>0.17978700883794912</v>
      </c>
      <c r="EI467" s="2">
        <f t="shared" ca="1" si="985"/>
        <v>0.17978700883794912</v>
      </c>
      <c r="EJ467" s="2">
        <f t="shared" ca="1" si="985"/>
        <v>0.17978700883794915</v>
      </c>
      <c r="EK467" s="2">
        <f t="shared" ca="1" si="985"/>
        <v>0.1797870088379491</v>
      </c>
      <c r="EL467" s="2">
        <f t="shared" ca="1" si="985"/>
        <v>0.17978700883794912</v>
      </c>
      <c r="EM467" s="2">
        <f t="shared" ca="1" si="985"/>
        <v>0.17978700883794912</v>
      </c>
      <c r="EN467" s="2">
        <f t="shared" ca="1" si="985"/>
        <v>0.17978700883794912</v>
      </c>
      <c r="EO467" s="2">
        <f t="shared" ca="1" si="985"/>
        <v>0.17978700883794912</v>
      </c>
      <c r="EP467" s="2">
        <f t="shared" ca="1" si="985"/>
        <v>0.17978700883794915</v>
      </c>
      <c r="EQ467" s="2">
        <f t="shared" ca="1" si="985"/>
        <v>0.17978700883794912</v>
      </c>
      <c r="ER467" s="2">
        <f t="shared" ca="1" si="985"/>
        <v>0.17978700883794912</v>
      </c>
      <c r="ES467" s="2">
        <f t="shared" ca="1" si="985"/>
        <v>0.17978700883794912</v>
      </c>
      <c r="ET467" s="2">
        <f t="shared" ca="1" si="985"/>
        <v>0.17978700883794912</v>
      </c>
      <c r="EU467" s="2">
        <f t="shared" ca="1" si="985"/>
        <v>0.17978700883794912</v>
      </c>
      <c r="EV467" s="2">
        <f t="shared" ca="1" si="985"/>
        <v>0.17978700883794912</v>
      </c>
      <c r="EW467" s="2">
        <f t="shared" ca="1" si="985"/>
        <v>0.17978700883794912</v>
      </c>
      <c r="EX467" s="2">
        <f t="shared" ca="1" si="985"/>
        <v>0.1797870088379491</v>
      </c>
      <c r="EY467" s="2">
        <f t="shared" ca="1" si="985"/>
        <v>0.1797870088379491</v>
      </c>
      <c r="EZ467" s="2">
        <f t="shared" ca="1" si="985"/>
        <v>0.17978700883794915</v>
      </c>
      <c r="FA467" s="2">
        <f t="shared" ca="1" si="985"/>
        <v>0.1797870088379491</v>
      </c>
      <c r="FB467" s="2">
        <f t="shared" ca="1" si="985"/>
        <v>0.1797870088379491</v>
      </c>
      <c r="FC467" s="2">
        <f t="shared" ca="1" si="985"/>
        <v>0.17978700883794912</v>
      </c>
      <c r="FD467" s="2">
        <f t="shared" ca="1" si="985"/>
        <v>0.17978700883794912</v>
      </c>
      <c r="FE467" s="2">
        <f t="shared" ca="1" si="985"/>
        <v>0.1797870088379491</v>
      </c>
      <c r="FF467" s="2">
        <f t="shared" ca="1" si="985"/>
        <v>0.1797870088379491</v>
      </c>
      <c r="FG467" s="2">
        <f t="shared" ca="1" si="985"/>
        <v>0.17978700883794912</v>
      </c>
      <c r="FH467" s="2">
        <f t="shared" ca="1" si="985"/>
        <v>0.17978700883794912</v>
      </c>
      <c r="FI467" s="2">
        <f t="shared" ca="1" si="985"/>
        <v>0.17978700883794912</v>
      </c>
      <c r="FJ467" s="2">
        <f t="shared" ca="1" si="985"/>
        <v>0.17978700883794912</v>
      </c>
      <c r="FK467" s="2">
        <f t="shared" ca="1" si="985"/>
        <v>0.17978700883794912</v>
      </c>
      <c r="FL467" s="2">
        <f t="shared" ca="1" si="985"/>
        <v>0.1797870088379491</v>
      </c>
      <c r="FM467" s="2">
        <f t="shared" ca="1" si="985"/>
        <v>0.1797870088379491</v>
      </c>
      <c r="FN467" s="2">
        <f t="shared" ca="1" si="985"/>
        <v>0.17978700883794912</v>
      </c>
      <c r="FO467" s="2">
        <f t="shared" ca="1" si="985"/>
        <v>0.17978700883794912</v>
      </c>
      <c r="FP467" s="2">
        <f t="shared" ca="1" si="985"/>
        <v>0.1797870088379491</v>
      </c>
      <c r="FQ467" s="2">
        <f t="shared" ca="1" si="985"/>
        <v>0.17978700883794912</v>
      </c>
      <c r="FR467" s="2">
        <f t="shared" ca="1" si="985"/>
        <v>0.17978700883794912</v>
      </c>
      <c r="FS467" s="2">
        <f t="shared" ca="1" si="985"/>
        <v>0.17978700883794912</v>
      </c>
      <c r="FT467" s="2">
        <f t="shared" ca="1" si="985"/>
        <v>0.1797870088379491</v>
      </c>
      <c r="FU467" s="2">
        <f t="shared" ca="1" si="985"/>
        <v>0.17978700883794912</v>
      </c>
      <c r="FV467" s="2">
        <f t="shared" ca="1" si="985"/>
        <v>0.17978700883794912</v>
      </c>
      <c r="FW467" s="2">
        <f t="shared" ca="1" si="985"/>
        <v>0.17978700883794912</v>
      </c>
      <c r="FX467" s="2">
        <f t="shared" ca="1" si="985"/>
        <v>0.17978700883794912</v>
      </c>
      <c r="FY467" s="2">
        <f t="shared" ca="1" si="985"/>
        <v>0.17978700883794912</v>
      </c>
      <c r="FZ467" s="2">
        <f t="shared" ca="1" si="985"/>
        <v>0.1797870088379491</v>
      </c>
      <c r="GA467" s="2">
        <f t="shared" ca="1" si="985"/>
        <v>0.17978700883794912</v>
      </c>
      <c r="GB467" s="2">
        <f t="shared" ca="1" si="985"/>
        <v>0.17978700883794912</v>
      </c>
      <c r="GC467" s="2">
        <f t="shared" ca="1" si="985"/>
        <v>0.17978700883794912</v>
      </c>
      <c r="GD467" s="2">
        <f t="shared" ca="1" si="985"/>
        <v>0.17978700883794912</v>
      </c>
      <c r="GE467" s="2">
        <f t="shared" ca="1" si="985"/>
        <v>0.1797870088379491</v>
      </c>
      <c r="GF467" s="2">
        <f t="shared" ca="1" si="985"/>
        <v>0.17978700883794912</v>
      </c>
      <c r="GG467" s="2">
        <f t="shared" ca="1" si="985"/>
        <v>0.17978700883794915</v>
      </c>
      <c r="GH467" s="2">
        <f t="shared" ca="1" si="985"/>
        <v>0.17978700883794912</v>
      </c>
      <c r="GI467" s="2">
        <f t="shared" ca="1" si="985"/>
        <v>0.17978700883794915</v>
      </c>
      <c r="GJ467" s="2">
        <f t="shared" ca="1" si="985"/>
        <v>0.17978700883794912</v>
      </c>
      <c r="GK467" s="2">
        <f t="shared" ca="1" si="985"/>
        <v>0.17978700883794912</v>
      </c>
      <c r="GL467" s="2">
        <f t="shared" ca="1" si="985"/>
        <v>0.17978700883794912</v>
      </c>
      <c r="GM467" s="2">
        <f t="shared" ca="1" si="985"/>
        <v>0.1797870088379491</v>
      </c>
      <c r="GN467" s="2">
        <f t="shared" ref="GN467:IV467" ca="1" si="986">GN455/(GN195+1E-36)</f>
        <v>0.17978700883794912</v>
      </c>
      <c r="GO467" s="2">
        <f t="shared" ca="1" si="986"/>
        <v>0.1797870088379491</v>
      </c>
      <c r="GP467" s="2">
        <f t="shared" ca="1" si="986"/>
        <v>0.1797870088379491</v>
      </c>
      <c r="GQ467" s="2">
        <f t="shared" ca="1" si="986"/>
        <v>0.17978700883794912</v>
      </c>
      <c r="GR467" s="2">
        <f t="shared" ca="1" si="986"/>
        <v>0.17978700883794912</v>
      </c>
      <c r="GS467" s="2">
        <f t="shared" ca="1" si="986"/>
        <v>0.17978700883794912</v>
      </c>
      <c r="GT467" s="2">
        <f t="shared" ca="1" si="986"/>
        <v>0.17978700883794912</v>
      </c>
      <c r="GU467" s="2">
        <f t="shared" ca="1" si="986"/>
        <v>0.17978700883794912</v>
      </c>
      <c r="GV467" s="2">
        <f t="shared" ca="1" si="986"/>
        <v>0.17978700883794912</v>
      </c>
      <c r="GW467" s="2">
        <f t="shared" ca="1" si="986"/>
        <v>0.17978700883794912</v>
      </c>
      <c r="GX467" s="2">
        <f t="shared" ca="1" si="986"/>
        <v>0.1797870088379491</v>
      </c>
      <c r="GY467" s="2">
        <f t="shared" ca="1" si="986"/>
        <v>0.1797870088379491</v>
      </c>
      <c r="GZ467" s="2">
        <f t="shared" ca="1" si="986"/>
        <v>0.17978700883794912</v>
      </c>
      <c r="HA467" s="2">
        <f t="shared" ca="1" si="986"/>
        <v>0.1797870088379491</v>
      </c>
      <c r="HB467" s="2">
        <f t="shared" ca="1" si="986"/>
        <v>0.17978700883794912</v>
      </c>
      <c r="HC467" s="2">
        <f t="shared" ca="1" si="986"/>
        <v>0.17978700883794912</v>
      </c>
      <c r="HD467" s="2">
        <f t="shared" ca="1" si="986"/>
        <v>0.17978700883794912</v>
      </c>
      <c r="HE467" s="2">
        <f t="shared" ca="1" si="986"/>
        <v>0.17978700883794912</v>
      </c>
      <c r="HF467" s="2">
        <f t="shared" ca="1" si="986"/>
        <v>0.1797870088379491</v>
      </c>
      <c r="HG467" s="2">
        <f t="shared" ca="1" si="986"/>
        <v>0.17978700883794915</v>
      </c>
      <c r="HH467" s="2">
        <f t="shared" ca="1" si="986"/>
        <v>0.1797870088379491</v>
      </c>
      <c r="HI467" s="2">
        <f t="shared" ca="1" si="986"/>
        <v>0.17978700883794912</v>
      </c>
      <c r="HJ467" s="2">
        <f t="shared" ca="1" si="986"/>
        <v>0.17978700883794912</v>
      </c>
      <c r="HK467" s="2">
        <f t="shared" ca="1" si="986"/>
        <v>0.17978700883794912</v>
      </c>
      <c r="HL467" s="2">
        <f t="shared" ca="1" si="986"/>
        <v>0.1797870088379491</v>
      </c>
      <c r="HM467" s="2">
        <f t="shared" ca="1" si="986"/>
        <v>0.1797870088379491</v>
      </c>
      <c r="HN467" s="2">
        <f t="shared" ca="1" si="986"/>
        <v>0.17978700883794912</v>
      </c>
      <c r="HO467" s="2">
        <f t="shared" ca="1" si="986"/>
        <v>0.1797870088379491</v>
      </c>
      <c r="HP467" s="2">
        <f t="shared" ca="1" si="986"/>
        <v>0.17978700883794912</v>
      </c>
      <c r="HQ467" s="2">
        <f t="shared" ca="1" si="986"/>
        <v>0.17978700883794912</v>
      </c>
      <c r="HR467" s="2">
        <f t="shared" ca="1" si="986"/>
        <v>0.17978700883794912</v>
      </c>
      <c r="HS467" s="2">
        <f t="shared" ca="1" si="986"/>
        <v>0.17978700883794912</v>
      </c>
      <c r="HT467" s="2">
        <f t="shared" ca="1" si="986"/>
        <v>0.17978700883794912</v>
      </c>
      <c r="HU467" s="2">
        <f t="shared" ca="1" si="986"/>
        <v>0.17978700883794912</v>
      </c>
      <c r="HV467" s="2">
        <f t="shared" ca="1" si="986"/>
        <v>0.17978700883794912</v>
      </c>
      <c r="HW467" s="2">
        <f t="shared" ca="1" si="986"/>
        <v>0.17978700883794915</v>
      </c>
      <c r="HX467" s="2">
        <f t="shared" ca="1" si="986"/>
        <v>0.17978700883794912</v>
      </c>
      <c r="HY467" s="2">
        <f t="shared" ca="1" si="986"/>
        <v>0.1797870088379491</v>
      </c>
      <c r="HZ467" s="2">
        <f t="shared" ca="1" si="986"/>
        <v>0.17978700883794912</v>
      </c>
      <c r="IA467" s="2">
        <f t="shared" ca="1" si="986"/>
        <v>0.17978700883794912</v>
      </c>
      <c r="IB467" s="2">
        <f t="shared" ca="1" si="986"/>
        <v>0.1797870088379491</v>
      </c>
      <c r="IC467" s="2">
        <f t="shared" ca="1" si="986"/>
        <v>0.17978700883794915</v>
      </c>
      <c r="ID467" s="2">
        <f t="shared" ca="1" si="986"/>
        <v>0.17978700883794912</v>
      </c>
      <c r="IE467" s="2">
        <f t="shared" ca="1" si="986"/>
        <v>0.17978700883794912</v>
      </c>
      <c r="IF467" s="2">
        <f t="shared" ca="1" si="986"/>
        <v>0.17978700883794912</v>
      </c>
      <c r="IG467" s="2">
        <f t="shared" ca="1" si="986"/>
        <v>0.17978700883794915</v>
      </c>
      <c r="IH467" s="2">
        <f t="shared" ca="1" si="986"/>
        <v>0.17978700883794912</v>
      </c>
      <c r="II467" s="2">
        <f t="shared" ca="1" si="986"/>
        <v>0.17978700883794912</v>
      </c>
      <c r="IJ467" s="2">
        <f t="shared" ca="1" si="986"/>
        <v>0.17978700883794912</v>
      </c>
      <c r="IK467" s="2">
        <f t="shared" ca="1" si="986"/>
        <v>0.17978700883794912</v>
      </c>
      <c r="IL467" s="2">
        <f t="shared" ca="1" si="986"/>
        <v>0.17978700883794912</v>
      </c>
      <c r="IM467" s="2">
        <f t="shared" ca="1" si="986"/>
        <v>0.17978700883794912</v>
      </c>
      <c r="IN467" s="2">
        <f t="shared" ca="1" si="986"/>
        <v>0.17978700883794912</v>
      </c>
      <c r="IO467" s="2">
        <f t="shared" ca="1" si="986"/>
        <v>0.17978700883794912</v>
      </c>
      <c r="IP467" s="2">
        <f t="shared" ca="1" si="986"/>
        <v>0.17978700883794912</v>
      </c>
      <c r="IQ467" s="2">
        <f t="shared" ca="1" si="986"/>
        <v>0.17978700883794912</v>
      </c>
      <c r="IR467" s="2">
        <f t="shared" ca="1" si="986"/>
        <v>0.1797870088379491</v>
      </c>
      <c r="IS467" s="2">
        <f t="shared" ca="1" si="986"/>
        <v>0.17978700883794912</v>
      </c>
      <c r="IT467" s="2">
        <f t="shared" ca="1" si="986"/>
        <v>0.17978700883794912</v>
      </c>
      <c r="IU467" s="2">
        <f t="shared" ca="1" si="986"/>
        <v>0.17978700883794912</v>
      </c>
      <c r="IV467" s="2">
        <f t="shared" ca="1" si="986"/>
        <v>0.17978700883794912</v>
      </c>
    </row>
    <row r="468" spans="1:256" x14ac:dyDescent="0.15">
      <c r="A468" s="110" t="s">
        <v>489</v>
      </c>
      <c r="B468" s="127" t="s">
        <v>390</v>
      </c>
      <c r="D468" s="2">
        <f t="shared" ref="D468:BO468" ca="1" si="987">D456/(D196+1E-36)</f>
        <v>2.0061561206843694</v>
      </c>
      <c r="E468" s="2">
        <f t="shared" ca="1" si="987"/>
        <v>1.9327171964160139</v>
      </c>
      <c r="F468" s="2">
        <f t="shared" ca="1" si="987"/>
        <v>1.8604866862735674</v>
      </c>
      <c r="G468" s="2">
        <f t="shared" ca="1" si="987"/>
        <v>1.7894543166708763</v>
      </c>
      <c r="H468" s="2">
        <f t="shared" ca="1" si="987"/>
        <v>1.7196099023355351</v>
      </c>
      <c r="I468" s="2">
        <f t="shared" ca="1" si="987"/>
        <v>1.650943345107365</v>
      </c>
      <c r="J468" s="2">
        <f t="shared" ca="1" si="987"/>
        <v>1.5834446327540814</v>
      </c>
      <c r="K468" s="2">
        <f t="shared" ca="1" si="987"/>
        <v>1.5171038378040516</v>
      </c>
      <c r="L468" s="2">
        <f t="shared" ca="1" si="987"/>
        <v>1.4519111163961242</v>
      </c>
      <c r="M468" s="2">
        <f t="shared" ca="1" si="987"/>
        <v>1.3878566713190985</v>
      </c>
      <c r="N468" s="2">
        <f t="shared" ca="1" si="987"/>
        <v>1.3249308388621763</v>
      </c>
      <c r="O468" s="2">
        <f t="shared" ca="1" si="987"/>
        <v>1.2631240362256115</v>
      </c>
      <c r="P468" s="2">
        <f t="shared" ca="1" si="987"/>
        <v>1.2024267439397298</v>
      </c>
      <c r="Q468" s="2">
        <f t="shared" ca="1" si="987"/>
        <v>1.1428295205851244</v>
      </c>
      <c r="R468" s="2">
        <f t="shared" ca="1" si="987"/>
        <v>1.0843230017451329</v>
      </c>
      <c r="S468" s="2">
        <f t="shared" ca="1" si="987"/>
        <v>1.02689789897497</v>
      </c>
      <c r="T468" s="2">
        <f t="shared" ca="1" si="987"/>
        <v>0.97054499878745615</v>
      </c>
      <c r="U468" s="2">
        <f t="shared" ca="1" si="987"/>
        <v>0.9152551616552963</v>
      </c>
      <c r="V468" s="2">
        <f t="shared" ca="1" si="987"/>
        <v>0.86101932102982126</v>
      </c>
      <c r="W468" s="2">
        <f t="shared" ca="1" si="987"/>
        <v>0.80782846192255231</v>
      </c>
      <c r="X468" s="2">
        <f t="shared" ca="1" si="987"/>
        <v>0.75567362353222012</v>
      </c>
      <c r="Y468" s="2">
        <f t="shared" ca="1" si="987"/>
        <v>0.70454601746173073</v>
      </c>
      <c r="Z468" s="2">
        <f t="shared" ca="1" si="987"/>
        <v>0.65443686010797064</v>
      </c>
      <c r="AA468" s="2">
        <f t="shared" ca="1" si="987"/>
        <v>0.60533743613669699</v>
      </c>
      <c r="AB468" s="2">
        <f t="shared" ca="1" si="987"/>
        <v>0.55723909760020518</v>
      </c>
      <c r="AC468" s="2">
        <f t="shared" ca="1" si="987"/>
        <v>0.51013322684239137</v>
      </c>
      <c r="AD468" s="2">
        <f t="shared" ca="1" si="987"/>
        <v>0.46401131942989948</v>
      </c>
      <c r="AE468" s="2">
        <f t="shared" ca="1" si="987"/>
        <v>0.41886495997961659</v>
      </c>
      <c r="AF468" s="2">
        <f t="shared" ca="1" si="987"/>
        <v>0.37468576180534213</v>
      </c>
      <c r="AG468" s="2">
        <f t="shared" ca="1" si="987"/>
        <v>0.33146539539575587</v>
      </c>
      <c r="AH468" s="2">
        <f t="shared" ca="1" si="987"/>
        <v>0.28919556610745867</v>
      </c>
      <c r="AI468" s="2">
        <f t="shared" ca="1" si="987"/>
        <v>0.24786812620359294</v>
      </c>
      <c r="AJ468" s="2">
        <f t="shared" ca="1" si="987"/>
        <v>0.20747442507379743</v>
      </c>
      <c r="AK468" s="2">
        <f t="shared" ca="1" si="987"/>
        <v>0.16797959926918282</v>
      </c>
      <c r="AL468" s="2">
        <f t="shared" ca="1" si="987"/>
        <v>0.15237078411492203</v>
      </c>
      <c r="AM468" s="2">
        <f t="shared" ca="1" si="987"/>
        <v>0.13727946077276534</v>
      </c>
      <c r="AN468" s="2">
        <f t="shared" ca="1" si="987"/>
        <v>0.12028719908058984</v>
      </c>
      <c r="AO468" s="2">
        <f t="shared" ca="1" si="987"/>
        <v>0.11818248270505845</v>
      </c>
      <c r="AP468" s="2">
        <f t="shared" ca="1" si="987"/>
        <v>0.11818248270505846</v>
      </c>
      <c r="AQ468" s="2">
        <f t="shared" ca="1" si="987"/>
        <v>0.11818248270505845</v>
      </c>
      <c r="AR468" s="2">
        <f t="shared" ca="1" si="987"/>
        <v>0.11818248270505846</v>
      </c>
      <c r="AS468" s="2">
        <f t="shared" ca="1" si="987"/>
        <v>0.11818248270505845</v>
      </c>
      <c r="AT468" s="2">
        <f t="shared" ca="1" si="987"/>
        <v>0.11818248270505846</v>
      </c>
      <c r="AU468" s="2">
        <f t="shared" ca="1" si="987"/>
        <v>0.11818248270505846</v>
      </c>
      <c r="AV468" s="2">
        <f t="shared" ca="1" si="987"/>
        <v>0.11818248270505846</v>
      </c>
      <c r="AW468" s="2">
        <f t="shared" ca="1" si="987"/>
        <v>0.11818248270505845</v>
      </c>
      <c r="AX468" s="2">
        <f t="shared" ca="1" si="987"/>
        <v>0.11818248270505845</v>
      </c>
      <c r="AY468" s="2">
        <f t="shared" ca="1" si="987"/>
        <v>0.11818248270505843</v>
      </c>
      <c r="AZ468" s="2">
        <f t="shared" ca="1" si="987"/>
        <v>0.11818248270505846</v>
      </c>
      <c r="BA468" s="2">
        <f t="shared" ca="1" si="987"/>
        <v>0.11818248270505845</v>
      </c>
      <c r="BB468" s="2">
        <f t="shared" ca="1" si="987"/>
        <v>0.11818248270505846</v>
      </c>
      <c r="BC468" s="2">
        <f t="shared" ca="1" si="987"/>
        <v>0.11818248270505843</v>
      </c>
      <c r="BD468" s="2">
        <f t="shared" ca="1" si="987"/>
        <v>0.11818248270505846</v>
      </c>
      <c r="BE468" s="2">
        <f t="shared" ca="1" si="987"/>
        <v>0.11818248270505846</v>
      </c>
      <c r="BF468" s="2">
        <f t="shared" ca="1" si="987"/>
        <v>0.11818248270505846</v>
      </c>
      <c r="BG468" s="2">
        <f t="shared" ca="1" si="987"/>
        <v>0.11818248270505846</v>
      </c>
      <c r="BH468" s="2">
        <f t="shared" ca="1" si="987"/>
        <v>0.11818248270505846</v>
      </c>
      <c r="BI468" s="2">
        <f t="shared" ca="1" si="987"/>
        <v>0.11818248270505846</v>
      </c>
      <c r="BJ468" s="2">
        <f t="shared" ca="1" si="987"/>
        <v>0.11818248270505845</v>
      </c>
      <c r="BK468" s="2">
        <f t="shared" ca="1" si="987"/>
        <v>0.11818248270505843</v>
      </c>
      <c r="BL468" s="2">
        <f t="shared" ca="1" si="987"/>
        <v>0.11818248270505846</v>
      </c>
      <c r="BM468" s="2">
        <f t="shared" ca="1" si="987"/>
        <v>0.11818248270505846</v>
      </c>
      <c r="BN468" s="2">
        <f t="shared" ca="1" si="987"/>
        <v>0.11818248270505846</v>
      </c>
      <c r="BO468" s="2">
        <f t="shared" ca="1" si="987"/>
        <v>0.11818248270505846</v>
      </c>
      <c r="BP468" s="2">
        <f t="shared" ref="BP468:EA468" ca="1" si="988">BP456/(BP196+1E-36)</f>
        <v>0.11818248270505845</v>
      </c>
      <c r="BQ468" s="2">
        <f t="shared" ca="1" si="988"/>
        <v>0.11818248270505846</v>
      </c>
      <c r="BR468" s="2">
        <f t="shared" ca="1" si="988"/>
        <v>0.11818248270505846</v>
      </c>
      <c r="BS468" s="2">
        <f t="shared" ca="1" si="988"/>
        <v>0.11818248270505846</v>
      </c>
      <c r="BT468" s="2">
        <f t="shared" ca="1" si="988"/>
        <v>0.11818248270505845</v>
      </c>
      <c r="BU468" s="2">
        <f t="shared" ca="1" si="988"/>
        <v>0.11818248270505846</v>
      </c>
      <c r="BV468" s="2">
        <f t="shared" ca="1" si="988"/>
        <v>0.11818248270505845</v>
      </c>
      <c r="BW468" s="2">
        <f t="shared" ca="1" si="988"/>
        <v>0.11818248270505846</v>
      </c>
      <c r="BX468" s="2">
        <f t="shared" ca="1" si="988"/>
        <v>0.11818248270505846</v>
      </c>
      <c r="BY468" s="2">
        <f t="shared" ca="1" si="988"/>
        <v>0.11818248270505845</v>
      </c>
      <c r="BZ468" s="2">
        <f t="shared" ca="1" si="988"/>
        <v>0.11818248270505846</v>
      </c>
      <c r="CA468" s="2">
        <f t="shared" ca="1" si="988"/>
        <v>0.11818248270505846</v>
      </c>
      <c r="CB468" s="2">
        <f t="shared" ca="1" si="988"/>
        <v>0.11818248270505845</v>
      </c>
      <c r="CC468" s="2">
        <f t="shared" ca="1" si="988"/>
        <v>0.11818248270505845</v>
      </c>
      <c r="CD468" s="2">
        <f t="shared" ca="1" si="988"/>
        <v>0.11818248270505845</v>
      </c>
      <c r="CE468" s="2">
        <f t="shared" ca="1" si="988"/>
        <v>0.11818248270505845</v>
      </c>
      <c r="CF468" s="2">
        <f t="shared" ca="1" si="988"/>
        <v>0.11818248270505846</v>
      </c>
      <c r="CG468" s="2">
        <f t="shared" ca="1" si="988"/>
        <v>0.11818248270505845</v>
      </c>
      <c r="CH468" s="2">
        <f t="shared" ca="1" si="988"/>
        <v>0.11818248270505843</v>
      </c>
      <c r="CI468" s="2">
        <f t="shared" ca="1" si="988"/>
        <v>0.11818248270505845</v>
      </c>
      <c r="CJ468" s="2">
        <f t="shared" ca="1" si="988"/>
        <v>0.11818248270505846</v>
      </c>
      <c r="CK468" s="2">
        <f t="shared" ca="1" si="988"/>
        <v>0.11818248270505846</v>
      </c>
      <c r="CL468" s="2">
        <f t="shared" ca="1" si="988"/>
        <v>0.11818248270505843</v>
      </c>
      <c r="CM468" s="2">
        <f t="shared" ca="1" si="988"/>
        <v>0.11818248270505846</v>
      </c>
      <c r="CN468" s="2">
        <f t="shared" ca="1" si="988"/>
        <v>0.11818248270505846</v>
      </c>
      <c r="CO468" s="2">
        <f t="shared" ca="1" si="988"/>
        <v>0.11818248270505845</v>
      </c>
      <c r="CP468" s="2">
        <f t="shared" ca="1" si="988"/>
        <v>0.11818248270505846</v>
      </c>
      <c r="CQ468" s="2">
        <f t="shared" ca="1" si="988"/>
        <v>0.11818248270505848</v>
      </c>
      <c r="CR468" s="2">
        <f t="shared" ca="1" si="988"/>
        <v>0.11818248270505845</v>
      </c>
      <c r="CS468" s="2">
        <f t="shared" ca="1" si="988"/>
        <v>0.11818248270505846</v>
      </c>
      <c r="CT468" s="2">
        <f t="shared" ca="1" si="988"/>
        <v>0.11818248270505845</v>
      </c>
      <c r="CU468" s="2">
        <f t="shared" ca="1" si="988"/>
        <v>0.11818248270505846</v>
      </c>
      <c r="CV468" s="2">
        <f t="shared" ca="1" si="988"/>
        <v>0.11818248270505845</v>
      </c>
      <c r="CW468" s="2">
        <f t="shared" ca="1" si="988"/>
        <v>0.11818248270505845</v>
      </c>
      <c r="CX468" s="2">
        <f t="shared" ca="1" si="988"/>
        <v>0.11818248270505846</v>
      </c>
      <c r="CY468" s="2">
        <f t="shared" ca="1" si="988"/>
        <v>0.11818248270505846</v>
      </c>
      <c r="CZ468" s="2">
        <f t="shared" ca="1" si="988"/>
        <v>0.11818248270505846</v>
      </c>
      <c r="DA468" s="2">
        <f t="shared" ca="1" si="988"/>
        <v>0.11818248270505846</v>
      </c>
      <c r="DB468" s="2">
        <f t="shared" ca="1" si="988"/>
        <v>0.11818248270505845</v>
      </c>
      <c r="DC468" s="2">
        <f t="shared" ca="1" si="988"/>
        <v>0.11818248270505845</v>
      </c>
      <c r="DD468" s="2">
        <f t="shared" ca="1" si="988"/>
        <v>0.11818248270505845</v>
      </c>
      <c r="DE468" s="2">
        <f t="shared" ca="1" si="988"/>
        <v>0.11818248270505843</v>
      </c>
      <c r="DF468" s="2">
        <f t="shared" ca="1" si="988"/>
        <v>0.11818248270505845</v>
      </c>
      <c r="DG468" s="2">
        <f t="shared" ca="1" si="988"/>
        <v>0.11818248270505846</v>
      </c>
      <c r="DH468" s="2">
        <f t="shared" ca="1" si="988"/>
        <v>0.11818248270505846</v>
      </c>
      <c r="DI468" s="2">
        <f t="shared" ca="1" si="988"/>
        <v>0.11818248270505846</v>
      </c>
      <c r="DJ468" s="2">
        <f t="shared" ca="1" si="988"/>
        <v>0.11818248270505845</v>
      </c>
      <c r="DK468" s="2">
        <f t="shared" ca="1" si="988"/>
        <v>0.11818248270505846</v>
      </c>
      <c r="DL468" s="2">
        <f t="shared" ca="1" si="988"/>
        <v>0.11818248270505845</v>
      </c>
      <c r="DM468" s="2">
        <f t="shared" ca="1" si="988"/>
        <v>0.11818248270505845</v>
      </c>
      <c r="DN468" s="2">
        <f t="shared" ca="1" si="988"/>
        <v>0.11818248270505846</v>
      </c>
      <c r="DO468" s="2">
        <f t="shared" ca="1" si="988"/>
        <v>0.11818248270505843</v>
      </c>
      <c r="DP468" s="2">
        <f t="shared" ca="1" si="988"/>
        <v>0.11818248270505845</v>
      </c>
      <c r="DQ468" s="2">
        <f t="shared" ca="1" si="988"/>
        <v>0.11818248270505843</v>
      </c>
      <c r="DR468" s="2">
        <f t="shared" ca="1" si="988"/>
        <v>0.11818248270505846</v>
      </c>
      <c r="DS468" s="2">
        <f t="shared" ca="1" si="988"/>
        <v>0.11818248270505846</v>
      </c>
      <c r="DT468" s="2">
        <f t="shared" ca="1" si="988"/>
        <v>0.11818248270505846</v>
      </c>
      <c r="DU468" s="2">
        <f t="shared" ca="1" si="988"/>
        <v>0.11818248270505845</v>
      </c>
      <c r="DV468" s="2">
        <f t="shared" ca="1" si="988"/>
        <v>0.11818248270505845</v>
      </c>
      <c r="DW468" s="2">
        <f t="shared" ca="1" si="988"/>
        <v>0.11818248270505846</v>
      </c>
      <c r="DX468" s="2">
        <f t="shared" ca="1" si="988"/>
        <v>0.11818248270505845</v>
      </c>
      <c r="DY468" s="2">
        <f t="shared" ca="1" si="988"/>
        <v>0.11818248270505846</v>
      </c>
      <c r="DZ468" s="2">
        <f t="shared" ca="1" si="988"/>
        <v>0.11818248270505843</v>
      </c>
      <c r="EA468" s="2">
        <f t="shared" ca="1" si="988"/>
        <v>0.11818248270505846</v>
      </c>
      <c r="EB468" s="2">
        <f t="shared" ref="EB468:GM468" ca="1" si="989">EB456/(EB196+1E-36)</f>
        <v>0.11818248270505846</v>
      </c>
      <c r="EC468" s="2">
        <f t="shared" ca="1" si="989"/>
        <v>0.11818248270505845</v>
      </c>
      <c r="ED468" s="2">
        <f t="shared" ca="1" si="989"/>
        <v>0.11818248270505845</v>
      </c>
      <c r="EE468" s="2">
        <f t="shared" ca="1" si="989"/>
        <v>0.11818248270505848</v>
      </c>
      <c r="EF468" s="2">
        <f t="shared" ca="1" si="989"/>
        <v>0.11818248270505845</v>
      </c>
      <c r="EG468" s="2">
        <f t="shared" ca="1" si="989"/>
        <v>0.11818248270505845</v>
      </c>
      <c r="EH468" s="2">
        <f t="shared" ca="1" si="989"/>
        <v>0.11818248270505846</v>
      </c>
      <c r="EI468" s="2">
        <f t="shared" ca="1" si="989"/>
        <v>0.11818248270505846</v>
      </c>
      <c r="EJ468" s="2">
        <f t="shared" ca="1" si="989"/>
        <v>0.11818248270505845</v>
      </c>
      <c r="EK468" s="2">
        <f t="shared" ca="1" si="989"/>
        <v>0.11818248270505845</v>
      </c>
      <c r="EL468" s="2">
        <f t="shared" ca="1" si="989"/>
        <v>0.11818248270505845</v>
      </c>
      <c r="EM468" s="2">
        <f t="shared" ca="1" si="989"/>
        <v>0.11818248270505846</v>
      </c>
      <c r="EN468" s="2">
        <f t="shared" ca="1" si="989"/>
        <v>0.11818248270505846</v>
      </c>
      <c r="EO468" s="2">
        <f t="shared" ca="1" si="989"/>
        <v>0.11818248270505846</v>
      </c>
      <c r="EP468" s="2">
        <f t="shared" ca="1" si="989"/>
        <v>0.11818248270505846</v>
      </c>
      <c r="EQ468" s="2">
        <f t="shared" ca="1" si="989"/>
        <v>0.11818248270505843</v>
      </c>
      <c r="ER468" s="2">
        <f t="shared" ca="1" si="989"/>
        <v>0.11818248270505846</v>
      </c>
      <c r="ES468" s="2">
        <f t="shared" ca="1" si="989"/>
        <v>0.11818248270505846</v>
      </c>
      <c r="ET468" s="2">
        <f t="shared" ca="1" si="989"/>
        <v>0.11818248270505845</v>
      </c>
      <c r="EU468" s="2">
        <f t="shared" ca="1" si="989"/>
        <v>0.11818248270505845</v>
      </c>
      <c r="EV468" s="2">
        <f t="shared" ca="1" si="989"/>
        <v>0.11818248270505845</v>
      </c>
      <c r="EW468" s="2">
        <f t="shared" ca="1" si="989"/>
        <v>0.11818248270505846</v>
      </c>
      <c r="EX468" s="2">
        <f t="shared" ca="1" si="989"/>
        <v>0.11818248270505846</v>
      </c>
      <c r="EY468" s="2">
        <f t="shared" ca="1" si="989"/>
        <v>0.11818248270505845</v>
      </c>
      <c r="EZ468" s="2">
        <f t="shared" ca="1" si="989"/>
        <v>0.11818248270505846</v>
      </c>
      <c r="FA468" s="2">
        <f t="shared" ca="1" si="989"/>
        <v>0.11818248270505846</v>
      </c>
      <c r="FB468" s="2">
        <f t="shared" ca="1" si="989"/>
        <v>0.11818248270505845</v>
      </c>
      <c r="FC468" s="2">
        <f t="shared" ca="1" si="989"/>
        <v>0.11818248270505845</v>
      </c>
      <c r="FD468" s="2">
        <f t="shared" ca="1" si="989"/>
        <v>0.11818248270505845</v>
      </c>
      <c r="FE468" s="2">
        <f t="shared" ca="1" si="989"/>
        <v>0.11818248270505846</v>
      </c>
      <c r="FF468" s="2">
        <f t="shared" ca="1" si="989"/>
        <v>0.11818248270505843</v>
      </c>
      <c r="FG468" s="2">
        <f t="shared" ca="1" si="989"/>
        <v>0.11818248270505846</v>
      </c>
      <c r="FH468" s="2">
        <f t="shared" ca="1" si="989"/>
        <v>0.11818248270505846</v>
      </c>
      <c r="FI468" s="2">
        <f t="shared" ca="1" si="989"/>
        <v>0.11818248270505846</v>
      </c>
      <c r="FJ468" s="2">
        <f t="shared" ca="1" si="989"/>
        <v>0.11818248270505846</v>
      </c>
      <c r="FK468" s="2">
        <f t="shared" ca="1" si="989"/>
        <v>0.11818248270505846</v>
      </c>
      <c r="FL468" s="2">
        <f t="shared" ca="1" si="989"/>
        <v>0.11818248270505846</v>
      </c>
      <c r="FM468" s="2">
        <f t="shared" ca="1" si="989"/>
        <v>0.11818248270505845</v>
      </c>
      <c r="FN468" s="2">
        <f t="shared" ca="1" si="989"/>
        <v>0.11818248270505845</v>
      </c>
      <c r="FO468" s="2">
        <f t="shared" ca="1" si="989"/>
        <v>0.11818248270505846</v>
      </c>
      <c r="FP468" s="2">
        <f t="shared" ca="1" si="989"/>
        <v>0.11818248270505845</v>
      </c>
      <c r="FQ468" s="2">
        <f t="shared" ca="1" si="989"/>
        <v>0.11818248270505846</v>
      </c>
      <c r="FR468" s="2">
        <f t="shared" ca="1" si="989"/>
        <v>0.11818248270505845</v>
      </c>
      <c r="FS468" s="2">
        <f t="shared" ca="1" si="989"/>
        <v>0.11818248270505845</v>
      </c>
      <c r="FT468" s="2">
        <f t="shared" ca="1" si="989"/>
        <v>0.11818248270505845</v>
      </c>
      <c r="FU468" s="2">
        <f t="shared" ca="1" si="989"/>
        <v>0.11818248270505845</v>
      </c>
      <c r="FV468" s="2">
        <f t="shared" ca="1" si="989"/>
        <v>0.11818248270505846</v>
      </c>
      <c r="FW468" s="2">
        <f t="shared" ca="1" si="989"/>
        <v>0.11818248270505846</v>
      </c>
      <c r="FX468" s="2">
        <f t="shared" ca="1" si="989"/>
        <v>0.11818248270505845</v>
      </c>
      <c r="FY468" s="2">
        <f t="shared" ca="1" si="989"/>
        <v>0.11818248270505845</v>
      </c>
      <c r="FZ468" s="2">
        <f t="shared" ca="1" si="989"/>
        <v>0.11818248270505846</v>
      </c>
      <c r="GA468" s="2">
        <f t="shared" ca="1" si="989"/>
        <v>0.11818248270505846</v>
      </c>
      <c r="GB468" s="2">
        <f t="shared" ca="1" si="989"/>
        <v>0.11818248270505846</v>
      </c>
      <c r="GC468" s="2">
        <f t="shared" ca="1" si="989"/>
        <v>0.11818248270505845</v>
      </c>
      <c r="GD468" s="2">
        <f t="shared" ca="1" si="989"/>
        <v>0.11818248270505846</v>
      </c>
      <c r="GE468" s="2">
        <f t="shared" ca="1" si="989"/>
        <v>0.11818248270505846</v>
      </c>
      <c r="GF468" s="2">
        <f t="shared" ca="1" si="989"/>
        <v>0.11818248270505845</v>
      </c>
      <c r="GG468" s="2">
        <f t="shared" ca="1" si="989"/>
        <v>0.11818248270505846</v>
      </c>
      <c r="GH468" s="2">
        <f t="shared" ca="1" si="989"/>
        <v>0.11818248270505845</v>
      </c>
      <c r="GI468" s="2">
        <f t="shared" ca="1" si="989"/>
        <v>0.11818248270505843</v>
      </c>
      <c r="GJ468" s="2">
        <f t="shared" ca="1" si="989"/>
        <v>0.11818248270505845</v>
      </c>
      <c r="GK468" s="2">
        <f t="shared" ca="1" si="989"/>
        <v>0.11818248270505845</v>
      </c>
      <c r="GL468" s="2">
        <f t="shared" ca="1" si="989"/>
        <v>0.11818248270505846</v>
      </c>
      <c r="GM468" s="2">
        <f t="shared" ca="1" si="989"/>
        <v>0.11818248270505846</v>
      </c>
      <c r="GN468" s="2">
        <f t="shared" ref="GN468:IV468" ca="1" si="990">GN456/(GN196+1E-36)</f>
        <v>0.11818248270505846</v>
      </c>
      <c r="GO468" s="2">
        <f t="shared" ca="1" si="990"/>
        <v>0.11818248270505845</v>
      </c>
      <c r="GP468" s="2">
        <f t="shared" ca="1" si="990"/>
        <v>0.11818248270505846</v>
      </c>
      <c r="GQ468" s="2">
        <f t="shared" ca="1" si="990"/>
        <v>0.11818248270505846</v>
      </c>
      <c r="GR468" s="2">
        <f t="shared" ca="1" si="990"/>
        <v>0.11818248270505846</v>
      </c>
      <c r="GS468" s="2">
        <f t="shared" ca="1" si="990"/>
        <v>0.11818248270505845</v>
      </c>
      <c r="GT468" s="2">
        <f t="shared" ca="1" si="990"/>
        <v>0.11818248270505845</v>
      </c>
      <c r="GU468" s="2">
        <f t="shared" ca="1" si="990"/>
        <v>0.11818248270505848</v>
      </c>
      <c r="GV468" s="2">
        <f t="shared" ca="1" si="990"/>
        <v>0.11818248270505843</v>
      </c>
      <c r="GW468" s="2">
        <f t="shared" ca="1" si="990"/>
        <v>0.11818248270505845</v>
      </c>
      <c r="GX468" s="2">
        <f t="shared" ca="1" si="990"/>
        <v>0.11818248270505846</v>
      </c>
      <c r="GY468" s="2">
        <f t="shared" ca="1" si="990"/>
        <v>0.11818248270505845</v>
      </c>
      <c r="GZ468" s="2">
        <f t="shared" ca="1" si="990"/>
        <v>0.11818248270505845</v>
      </c>
      <c r="HA468" s="2">
        <f t="shared" ca="1" si="990"/>
        <v>0.11818248270505845</v>
      </c>
      <c r="HB468" s="2">
        <f t="shared" ca="1" si="990"/>
        <v>0.11818248270505845</v>
      </c>
      <c r="HC468" s="2">
        <f t="shared" ca="1" si="990"/>
        <v>0.11818248270505845</v>
      </c>
      <c r="HD468" s="2">
        <f t="shared" ca="1" si="990"/>
        <v>0.11818248270505845</v>
      </c>
      <c r="HE468" s="2">
        <f t="shared" ca="1" si="990"/>
        <v>0.11818248270505845</v>
      </c>
      <c r="HF468" s="2">
        <f t="shared" ca="1" si="990"/>
        <v>0.11818248270505846</v>
      </c>
      <c r="HG468" s="2">
        <f t="shared" ca="1" si="990"/>
        <v>0.11818248270505845</v>
      </c>
      <c r="HH468" s="2">
        <f t="shared" ca="1" si="990"/>
        <v>0.11818248270505845</v>
      </c>
      <c r="HI468" s="2">
        <f t="shared" ca="1" si="990"/>
        <v>0.11818248270505845</v>
      </c>
      <c r="HJ468" s="2">
        <f t="shared" ca="1" si="990"/>
        <v>0.11818248270505845</v>
      </c>
      <c r="HK468" s="2">
        <f t="shared" ca="1" si="990"/>
        <v>0.11818248270505846</v>
      </c>
      <c r="HL468" s="2">
        <f t="shared" ca="1" si="990"/>
        <v>0.11818248270505846</v>
      </c>
      <c r="HM468" s="2">
        <f t="shared" ca="1" si="990"/>
        <v>0.11818248270505846</v>
      </c>
      <c r="HN468" s="2">
        <f t="shared" ca="1" si="990"/>
        <v>0.11818248270505845</v>
      </c>
      <c r="HO468" s="2">
        <f t="shared" ca="1" si="990"/>
        <v>0.11818248270505845</v>
      </c>
      <c r="HP468" s="2">
        <f t="shared" ca="1" si="990"/>
        <v>0.11818248270505845</v>
      </c>
      <c r="HQ468" s="2">
        <f t="shared" ca="1" si="990"/>
        <v>0.11818248270505845</v>
      </c>
      <c r="HR468" s="2">
        <f t="shared" ca="1" si="990"/>
        <v>0.11818248270505845</v>
      </c>
      <c r="HS468" s="2">
        <f t="shared" ca="1" si="990"/>
        <v>0.11818248270505845</v>
      </c>
      <c r="HT468" s="2">
        <f t="shared" ca="1" si="990"/>
        <v>0.11818248270505846</v>
      </c>
      <c r="HU468" s="2">
        <f t="shared" ca="1" si="990"/>
        <v>0.11818248270505845</v>
      </c>
      <c r="HV468" s="2">
        <f t="shared" ca="1" si="990"/>
        <v>0.11818248270505846</v>
      </c>
      <c r="HW468" s="2">
        <f t="shared" ca="1" si="990"/>
        <v>0.11818248270505845</v>
      </c>
      <c r="HX468" s="2">
        <f t="shared" ca="1" si="990"/>
        <v>0.11818248270505846</v>
      </c>
      <c r="HY468" s="2">
        <f t="shared" ca="1" si="990"/>
        <v>0.11818248270505845</v>
      </c>
      <c r="HZ468" s="2">
        <f t="shared" ca="1" si="990"/>
        <v>0.11818248270505845</v>
      </c>
      <c r="IA468" s="2">
        <f t="shared" ca="1" si="990"/>
        <v>0.11818248270505846</v>
      </c>
      <c r="IB468" s="2">
        <f t="shared" ca="1" si="990"/>
        <v>0.11818248270505845</v>
      </c>
      <c r="IC468" s="2">
        <f t="shared" ca="1" si="990"/>
        <v>0.11818248270505845</v>
      </c>
      <c r="ID468" s="2">
        <f t="shared" ca="1" si="990"/>
        <v>0.11818248270505846</v>
      </c>
      <c r="IE468" s="2">
        <f t="shared" ca="1" si="990"/>
        <v>0.11818248270505846</v>
      </c>
      <c r="IF468" s="2">
        <f t="shared" ca="1" si="990"/>
        <v>0.11818248270505845</v>
      </c>
      <c r="IG468" s="2">
        <f t="shared" ca="1" si="990"/>
        <v>0.11818248270505845</v>
      </c>
      <c r="IH468" s="2">
        <f t="shared" ca="1" si="990"/>
        <v>0.11818248270505845</v>
      </c>
      <c r="II468" s="2">
        <f t="shared" ca="1" si="990"/>
        <v>0.11818248270505845</v>
      </c>
      <c r="IJ468" s="2">
        <f t="shared" ca="1" si="990"/>
        <v>0.11818248270505845</v>
      </c>
      <c r="IK468" s="2">
        <f t="shared" ca="1" si="990"/>
        <v>0.11818248270505846</v>
      </c>
      <c r="IL468" s="2">
        <f t="shared" ca="1" si="990"/>
        <v>0.11818248270505845</v>
      </c>
      <c r="IM468" s="2">
        <f t="shared" ca="1" si="990"/>
        <v>0.11818248270505845</v>
      </c>
      <c r="IN468" s="2">
        <f t="shared" ca="1" si="990"/>
        <v>0.11818248270505846</v>
      </c>
      <c r="IO468" s="2">
        <f t="shared" ca="1" si="990"/>
        <v>0.11818248270505846</v>
      </c>
      <c r="IP468" s="2">
        <f t="shared" ca="1" si="990"/>
        <v>0.11818248270505846</v>
      </c>
      <c r="IQ468" s="2">
        <f t="shared" ca="1" si="990"/>
        <v>0.11818248270505845</v>
      </c>
      <c r="IR468" s="2">
        <f t="shared" ca="1" si="990"/>
        <v>0.11818248270505845</v>
      </c>
      <c r="IS468" s="2">
        <f t="shared" ca="1" si="990"/>
        <v>0.11818248270505845</v>
      </c>
      <c r="IT468" s="2">
        <f t="shared" ca="1" si="990"/>
        <v>0.11818248270505845</v>
      </c>
      <c r="IU468" s="2">
        <f t="shared" ca="1" si="990"/>
        <v>0.11818248270505846</v>
      </c>
      <c r="IV468" s="2">
        <f t="shared" ca="1" si="990"/>
        <v>0.11818248270505846</v>
      </c>
    </row>
    <row r="469" spans="1:256" x14ac:dyDescent="0.15">
      <c r="A469" s="110" t="s">
        <v>490</v>
      </c>
      <c r="B469" s="127" t="s">
        <v>390</v>
      </c>
      <c r="D469" s="2">
        <f t="shared" ref="D469:BO469" ca="1" si="991">D457/(D197+1E-36)</f>
        <v>0</v>
      </c>
      <c r="E469" s="2">
        <f t="shared" ca="1" si="991"/>
        <v>0</v>
      </c>
      <c r="F469" s="2">
        <f t="shared" ca="1" si="991"/>
        <v>0</v>
      </c>
      <c r="G469" s="2">
        <f t="shared" ca="1" si="991"/>
        <v>0</v>
      </c>
      <c r="H469" s="2">
        <f t="shared" ca="1" si="991"/>
        <v>0</v>
      </c>
      <c r="I469" s="2">
        <f t="shared" ca="1" si="991"/>
        <v>0</v>
      </c>
      <c r="J469" s="2">
        <f t="shared" ca="1" si="991"/>
        <v>0</v>
      </c>
      <c r="K469" s="2">
        <f t="shared" ca="1" si="991"/>
        <v>0</v>
      </c>
      <c r="L469" s="2">
        <f t="shared" ca="1" si="991"/>
        <v>0</v>
      </c>
      <c r="M469" s="2">
        <f t="shared" ca="1" si="991"/>
        <v>0</v>
      </c>
      <c r="N469" s="2">
        <f t="shared" ca="1" si="991"/>
        <v>0</v>
      </c>
      <c r="O469" s="2">
        <f t="shared" ca="1" si="991"/>
        <v>0</v>
      </c>
      <c r="P469" s="2">
        <f t="shared" ca="1" si="991"/>
        <v>0</v>
      </c>
      <c r="Q469" s="2">
        <f t="shared" ca="1" si="991"/>
        <v>0</v>
      </c>
      <c r="R469" s="2">
        <f t="shared" ca="1" si="991"/>
        <v>0</v>
      </c>
      <c r="S469" s="2">
        <f t="shared" ca="1" si="991"/>
        <v>0</v>
      </c>
      <c r="T469" s="2">
        <f t="shared" ca="1" si="991"/>
        <v>0</v>
      </c>
      <c r="U469" s="2">
        <f t="shared" ca="1" si="991"/>
        <v>0</v>
      </c>
      <c r="V469" s="2">
        <f t="shared" ca="1" si="991"/>
        <v>0</v>
      </c>
      <c r="W469" s="2">
        <f t="shared" ca="1" si="991"/>
        <v>0</v>
      </c>
      <c r="X469" s="2">
        <f t="shared" ca="1" si="991"/>
        <v>0</v>
      </c>
      <c r="Y469" s="2">
        <f t="shared" ca="1" si="991"/>
        <v>0</v>
      </c>
      <c r="Z469" s="2">
        <f t="shared" ca="1" si="991"/>
        <v>0</v>
      </c>
      <c r="AA469" s="2">
        <f t="shared" ca="1" si="991"/>
        <v>0</v>
      </c>
      <c r="AB469" s="2">
        <f t="shared" ca="1" si="991"/>
        <v>0</v>
      </c>
      <c r="AC469" s="2">
        <f t="shared" ca="1" si="991"/>
        <v>0</v>
      </c>
      <c r="AD469" s="2">
        <f t="shared" ca="1" si="991"/>
        <v>0</v>
      </c>
      <c r="AE469" s="2">
        <f t="shared" ca="1" si="991"/>
        <v>0</v>
      </c>
      <c r="AF469" s="2">
        <f t="shared" ca="1" si="991"/>
        <v>0</v>
      </c>
      <c r="AG469" s="2">
        <f t="shared" ca="1" si="991"/>
        <v>0</v>
      </c>
      <c r="AH469" s="2">
        <f t="shared" ca="1" si="991"/>
        <v>0</v>
      </c>
      <c r="AI469" s="2">
        <f t="shared" ca="1" si="991"/>
        <v>0</v>
      </c>
      <c r="AJ469" s="2">
        <f t="shared" ca="1" si="991"/>
        <v>0</v>
      </c>
      <c r="AK469" s="2">
        <f t="shared" ca="1" si="991"/>
        <v>0</v>
      </c>
      <c r="AL469" s="2">
        <f t="shared" ca="1" si="991"/>
        <v>0</v>
      </c>
      <c r="AM469" s="2">
        <f t="shared" ca="1" si="991"/>
        <v>0</v>
      </c>
      <c r="AN469" s="2">
        <f t="shared" ca="1" si="991"/>
        <v>0</v>
      </c>
      <c r="AO469" s="2">
        <f t="shared" ca="1" si="991"/>
        <v>0</v>
      </c>
      <c r="AP469" s="2">
        <f t="shared" ca="1" si="991"/>
        <v>0</v>
      </c>
      <c r="AQ469" s="2">
        <f t="shared" ca="1" si="991"/>
        <v>0</v>
      </c>
      <c r="AR469" s="2">
        <f t="shared" ca="1" si="991"/>
        <v>0</v>
      </c>
      <c r="AS469" s="2">
        <f t="shared" ca="1" si="991"/>
        <v>0</v>
      </c>
      <c r="AT469" s="2">
        <f t="shared" ca="1" si="991"/>
        <v>0</v>
      </c>
      <c r="AU469" s="2">
        <f t="shared" ca="1" si="991"/>
        <v>0</v>
      </c>
      <c r="AV469" s="2">
        <f t="shared" ca="1" si="991"/>
        <v>0</v>
      </c>
      <c r="AW469" s="2">
        <f t="shared" ca="1" si="991"/>
        <v>0</v>
      </c>
      <c r="AX469" s="2">
        <f t="shared" ca="1" si="991"/>
        <v>0</v>
      </c>
      <c r="AY469" s="2">
        <f t="shared" ca="1" si="991"/>
        <v>0</v>
      </c>
      <c r="AZ469" s="2">
        <f t="shared" ca="1" si="991"/>
        <v>0</v>
      </c>
      <c r="BA469" s="2">
        <f t="shared" ca="1" si="991"/>
        <v>0</v>
      </c>
      <c r="BB469" s="2">
        <f t="shared" ca="1" si="991"/>
        <v>0</v>
      </c>
      <c r="BC469" s="2">
        <f t="shared" ca="1" si="991"/>
        <v>0</v>
      </c>
      <c r="BD469" s="2">
        <f t="shared" ca="1" si="991"/>
        <v>0</v>
      </c>
      <c r="BE469" s="2">
        <f t="shared" ca="1" si="991"/>
        <v>0</v>
      </c>
      <c r="BF469" s="2">
        <f t="shared" ca="1" si="991"/>
        <v>0</v>
      </c>
      <c r="BG469" s="2">
        <f t="shared" ca="1" si="991"/>
        <v>0</v>
      </c>
      <c r="BH469" s="2">
        <f t="shared" ca="1" si="991"/>
        <v>0</v>
      </c>
      <c r="BI469" s="2">
        <f t="shared" ca="1" si="991"/>
        <v>0</v>
      </c>
      <c r="BJ469" s="2">
        <f t="shared" ca="1" si="991"/>
        <v>0</v>
      </c>
      <c r="BK469" s="2">
        <f t="shared" ca="1" si="991"/>
        <v>0</v>
      </c>
      <c r="BL469" s="2">
        <f t="shared" ca="1" si="991"/>
        <v>0</v>
      </c>
      <c r="BM469" s="2">
        <f t="shared" ca="1" si="991"/>
        <v>0</v>
      </c>
      <c r="BN469" s="2">
        <f t="shared" ca="1" si="991"/>
        <v>0</v>
      </c>
      <c r="BO469" s="2">
        <f t="shared" ca="1" si="991"/>
        <v>0</v>
      </c>
      <c r="BP469" s="2">
        <f t="shared" ref="BP469:EA469" ca="1" si="992">BP457/(BP197+1E-36)</f>
        <v>0</v>
      </c>
      <c r="BQ469" s="2">
        <f t="shared" ca="1" si="992"/>
        <v>0</v>
      </c>
      <c r="BR469" s="2">
        <f t="shared" ca="1" si="992"/>
        <v>0</v>
      </c>
      <c r="BS469" s="2">
        <f t="shared" ca="1" si="992"/>
        <v>0</v>
      </c>
      <c r="BT469" s="2">
        <f t="shared" ca="1" si="992"/>
        <v>0</v>
      </c>
      <c r="BU469" s="2">
        <f t="shared" ca="1" si="992"/>
        <v>0</v>
      </c>
      <c r="BV469" s="2">
        <f t="shared" ca="1" si="992"/>
        <v>0</v>
      </c>
      <c r="BW469" s="2">
        <f t="shared" ca="1" si="992"/>
        <v>0</v>
      </c>
      <c r="BX469" s="2">
        <f t="shared" ca="1" si="992"/>
        <v>0</v>
      </c>
      <c r="BY469" s="2">
        <f t="shared" ca="1" si="992"/>
        <v>0</v>
      </c>
      <c r="BZ469" s="2">
        <f t="shared" ca="1" si="992"/>
        <v>0</v>
      </c>
      <c r="CA469" s="2">
        <f t="shared" ca="1" si="992"/>
        <v>0</v>
      </c>
      <c r="CB469" s="2">
        <f t="shared" ca="1" si="992"/>
        <v>0</v>
      </c>
      <c r="CC469" s="2">
        <f t="shared" ca="1" si="992"/>
        <v>0</v>
      </c>
      <c r="CD469" s="2">
        <f t="shared" ca="1" si="992"/>
        <v>0</v>
      </c>
      <c r="CE469" s="2">
        <f t="shared" ca="1" si="992"/>
        <v>0</v>
      </c>
      <c r="CF469" s="2">
        <f t="shared" ca="1" si="992"/>
        <v>0</v>
      </c>
      <c r="CG469" s="2">
        <f t="shared" ca="1" si="992"/>
        <v>0</v>
      </c>
      <c r="CH469" s="2">
        <f t="shared" ca="1" si="992"/>
        <v>0</v>
      </c>
      <c r="CI469" s="2">
        <f t="shared" ca="1" si="992"/>
        <v>0</v>
      </c>
      <c r="CJ469" s="2">
        <f t="shared" ca="1" si="992"/>
        <v>0</v>
      </c>
      <c r="CK469" s="2">
        <f t="shared" ca="1" si="992"/>
        <v>0</v>
      </c>
      <c r="CL469" s="2">
        <f t="shared" ca="1" si="992"/>
        <v>0</v>
      </c>
      <c r="CM469" s="2">
        <f t="shared" ca="1" si="992"/>
        <v>0</v>
      </c>
      <c r="CN469" s="2">
        <f t="shared" ca="1" si="992"/>
        <v>0</v>
      </c>
      <c r="CO469" s="2">
        <f t="shared" ca="1" si="992"/>
        <v>0</v>
      </c>
      <c r="CP469" s="2">
        <f t="shared" ca="1" si="992"/>
        <v>0</v>
      </c>
      <c r="CQ469" s="2">
        <f t="shared" ca="1" si="992"/>
        <v>0</v>
      </c>
      <c r="CR469" s="2">
        <f t="shared" ca="1" si="992"/>
        <v>0</v>
      </c>
      <c r="CS469" s="2">
        <f t="shared" ca="1" si="992"/>
        <v>0</v>
      </c>
      <c r="CT469" s="2">
        <f t="shared" ca="1" si="992"/>
        <v>0</v>
      </c>
      <c r="CU469" s="2">
        <f t="shared" ca="1" si="992"/>
        <v>0</v>
      </c>
      <c r="CV469" s="2">
        <f t="shared" ca="1" si="992"/>
        <v>0</v>
      </c>
      <c r="CW469" s="2">
        <f t="shared" ca="1" si="992"/>
        <v>0</v>
      </c>
      <c r="CX469" s="2">
        <f t="shared" ca="1" si="992"/>
        <v>0</v>
      </c>
      <c r="CY469" s="2">
        <f t="shared" ca="1" si="992"/>
        <v>0</v>
      </c>
      <c r="CZ469" s="2">
        <f t="shared" ca="1" si="992"/>
        <v>0</v>
      </c>
      <c r="DA469" s="2">
        <f t="shared" ca="1" si="992"/>
        <v>0</v>
      </c>
      <c r="DB469" s="2">
        <f t="shared" ca="1" si="992"/>
        <v>0</v>
      </c>
      <c r="DC469" s="2">
        <f t="shared" ca="1" si="992"/>
        <v>0</v>
      </c>
      <c r="DD469" s="2">
        <f t="shared" ca="1" si="992"/>
        <v>0</v>
      </c>
      <c r="DE469" s="2">
        <f t="shared" ca="1" si="992"/>
        <v>0</v>
      </c>
      <c r="DF469" s="2">
        <f t="shared" ca="1" si="992"/>
        <v>0</v>
      </c>
      <c r="DG469" s="2">
        <f t="shared" ca="1" si="992"/>
        <v>0</v>
      </c>
      <c r="DH469" s="2">
        <f t="shared" ca="1" si="992"/>
        <v>0</v>
      </c>
      <c r="DI469" s="2">
        <f t="shared" ca="1" si="992"/>
        <v>0</v>
      </c>
      <c r="DJ469" s="2">
        <f t="shared" ca="1" si="992"/>
        <v>0</v>
      </c>
      <c r="DK469" s="2">
        <f t="shared" ca="1" si="992"/>
        <v>0</v>
      </c>
      <c r="DL469" s="2">
        <f t="shared" ca="1" si="992"/>
        <v>0</v>
      </c>
      <c r="DM469" s="2">
        <f t="shared" ca="1" si="992"/>
        <v>0</v>
      </c>
      <c r="DN469" s="2">
        <f t="shared" ca="1" si="992"/>
        <v>0</v>
      </c>
      <c r="DO469" s="2">
        <f t="shared" ca="1" si="992"/>
        <v>0</v>
      </c>
      <c r="DP469" s="2">
        <f t="shared" ca="1" si="992"/>
        <v>0</v>
      </c>
      <c r="DQ469" s="2">
        <f t="shared" ca="1" si="992"/>
        <v>0</v>
      </c>
      <c r="DR469" s="2">
        <f t="shared" ca="1" si="992"/>
        <v>0</v>
      </c>
      <c r="DS469" s="2">
        <f t="shared" ca="1" si="992"/>
        <v>0</v>
      </c>
      <c r="DT469" s="2">
        <f t="shared" ca="1" si="992"/>
        <v>0</v>
      </c>
      <c r="DU469" s="2">
        <f t="shared" ca="1" si="992"/>
        <v>0</v>
      </c>
      <c r="DV469" s="2">
        <f t="shared" ca="1" si="992"/>
        <v>0</v>
      </c>
      <c r="DW469" s="2">
        <f t="shared" ca="1" si="992"/>
        <v>0</v>
      </c>
      <c r="DX469" s="2">
        <f t="shared" ca="1" si="992"/>
        <v>0</v>
      </c>
      <c r="DY469" s="2">
        <f t="shared" ca="1" si="992"/>
        <v>0</v>
      </c>
      <c r="DZ469" s="2">
        <f t="shared" ca="1" si="992"/>
        <v>0</v>
      </c>
      <c r="EA469" s="2">
        <f t="shared" ca="1" si="992"/>
        <v>0</v>
      </c>
      <c r="EB469" s="2">
        <f t="shared" ref="EB469:GM469" ca="1" si="993">EB457/(EB197+1E-36)</f>
        <v>0</v>
      </c>
      <c r="EC469" s="2">
        <f t="shared" ca="1" si="993"/>
        <v>0</v>
      </c>
      <c r="ED469" s="2">
        <f t="shared" ca="1" si="993"/>
        <v>0</v>
      </c>
      <c r="EE469" s="2">
        <f t="shared" ca="1" si="993"/>
        <v>0</v>
      </c>
      <c r="EF469" s="2">
        <f t="shared" ca="1" si="993"/>
        <v>0</v>
      </c>
      <c r="EG469" s="2">
        <f t="shared" ca="1" si="993"/>
        <v>0</v>
      </c>
      <c r="EH469" s="2">
        <f t="shared" ca="1" si="993"/>
        <v>0</v>
      </c>
      <c r="EI469" s="2">
        <f t="shared" ca="1" si="993"/>
        <v>0</v>
      </c>
      <c r="EJ469" s="2">
        <f t="shared" ca="1" si="993"/>
        <v>0</v>
      </c>
      <c r="EK469" s="2">
        <f t="shared" ca="1" si="993"/>
        <v>0</v>
      </c>
      <c r="EL469" s="2">
        <f t="shared" ca="1" si="993"/>
        <v>0</v>
      </c>
      <c r="EM469" s="2">
        <f t="shared" ca="1" si="993"/>
        <v>0</v>
      </c>
      <c r="EN469" s="2">
        <f t="shared" ca="1" si="993"/>
        <v>0</v>
      </c>
      <c r="EO469" s="2">
        <f t="shared" ca="1" si="993"/>
        <v>0</v>
      </c>
      <c r="EP469" s="2">
        <f t="shared" ca="1" si="993"/>
        <v>0</v>
      </c>
      <c r="EQ469" s="2">
        <f t="shared" ca="1" si="993"/>
        <v>0</v>
      </c>
      <c r="ER469" s="2">
        <f t="shared" ca="1" si="993"/>
        <v>0</v>
      </c>
      <c r="ES469" s="2">
        <f t="shared" ca="1" si="993"/>
        <v>0</v>
      </c>
      <c r="ET469" s="2">
        <f t="shared" ca="1" si="993"/>
        <v>0</v>
      </c>
      <c r="EU469" s="2">
        <f t="shared" ca="1" si="993"/>
        <v>0</v>
      </c>
      <c r="EV469" s="2">
        <f t="shared" ca="1" si="993"/>
        <v>0</v>
      </c>
      <c r="EW469" s="2">
        <f t="shared" ca="1" si="993"/>
        <v>0</v>
      </c>
      <c r="EX469" s="2">
        <f t="shared" ca="1" si="993"/>
        <v>0</v>
      </c>
      <c r="EY469" s="2">
        <f t="shared" ca="1" si="993"/>
        <v>0</v>
      </c>
      <c r="EZ469" s="2">
        <f t="shared" ca="1" si="993"/>
        <v>0</v>
      </c>
      <c r="FA469" s="2">
        <f t="shared" ca="1" si="993"/>
        <v>0</v>
      </c>
      <c r="FB469" s="2">
        <f t="shared" ca="1" si="993"/>
        <v>0</v>
      </c>
      <c r="FC469" s="2">
        <f t="shared" ca="1" si="993"/>
        <v>0</v>
      </c>
      <c r="FD469" s="2">
        <f t="shared" ca="1" si="993"/>
        <v>0</v>
      </c>
      <c r="FE469" s="2">
        <f t="shared" ca="1" si="993"/>
        <v>0</v>
      </c>
      <c r="FF469" s="2">
        <f t="shared" ca="1" si="993"/>
        <v>0</v>
      </c>
      <c r="FG469" s="2">
        <f t="shared" ca="1" si="993"/>
        <v>0</v>
      </c>
      <c r="FH469" s="2">
        <f t="shared" ca="1" si="993"/>
        <v>0</v>
      </c>
      <c r="FI469" s="2">
        <f t="shared" ca="1" si="993"/>
        <v>0</v>
      </c>
      <c r="FJ469" s="2">
        <f t="shared" ca="1" si="993"/>
        <v>0</v>
      </c>
      <c r="FK469" s="2">
        <f t="shared" ca="1" si="993"/>
        <v>0</v>
      </c>
      <c r="FL469" s="2">
        <f t="shared" ca="1" si="993"/>
        <v>0</v>
      </c>
      <c r="FM469" s="2">
        <f t="shared" ca="1" si="993"/>
        <v>0</v>
      </c>
      <c r="FN469" s="2">
        <f t="shared" ca="1" si="993"/>
        <v>0</v>
      </c>
      <c r="FO469" s="2">
        <f t="shared" ca="1" si="993"/>
        <v>0</v>
      </c>
      <c r="FP469" s="2">
        <f t="shared" ca="1" si="993"/>
        <v>0</v>
      </c>
      <c r="FQ469" s="2">
        <f t="shared" ca="1" si="993"/>
        <v>0</v>
      </c>
      <c r="FR469" s="2">
        <f t="shared" ca="1" si="993"/>
        <v>0</v>
      </c>
      <c r="FS469" s="2">
        <f t="shared" ca="1" si="993"/>
        <v>0</v>
      </c>
      <c r="FT469" s="2">
        <f t="shared" ca="1" si="993"/>
        <v>0</v>
      </c>
      <c r="FU469" s="2">
        <f t="shared" ca="1" si="993"/>
        <v>0</v>
      </c>
      <c r="FV469" s="2">
        <f t="shared" ca="1" si="993"/>
        <v>0</v>
      </c>
      <c r="FW469" s="2">
        <f t="shared" ca="1" si="993"/>
        <v>0</v>
      </c>
      <c r="FX469" s="2">
        <f t="shared" ca="1" si="993"/>
        <v>0</v>
      </c>
      <c r="FY469" s="2">
        <f t="shared" ca="1" si="993"/>
        <v>0</v>
      </c>
      <c r="FZ469" s="2">
        <f t="shared" ca="1" si="993"/>
        <v>0</v>
      </c>
      <c r="GA469" s="2">
        <f t="shared" ca="1" si="993"/>
        <v>0</v>
      </c>
      <c r="GB469" s="2">
        <f t="shared" ca="1" si="993"/>
        <v>0</v>
      </c>
      <c r="GC469" s="2">
        <f t="shared" ca="1" si="993"/>
        <v>0</v>
      </c>
      <c r="GD469" s="2">
        <f t="shared" ca="1" si="993"/>
        <v>0</v>
      </c>
      <c r="GE469" s="2">
        <f t="shared" ca="1" si="993"/>
        <v>0</v>
      </c>
      <c r="GF469" s="2">
        <f t="shared" ca="1" si="993"/>
        <v>0</v>
      </c>
      <c r="GG469" s="2">
        <f t="shared" ca="1" si="993"/>
        <v>0</v>
      </c>
      <c r="GH469" s="2">
        <f t="shared" ca="1" si="993"/>
        <v>0</v>
      </c>
      <c r="GI469" s="2">
        <f t="shared" ca="1" si="993"/>
        <v>0</v>
      </c>
      <c r="GJ469" s="2">
        <f t="shared" ca="1" si="993"/>
        <v>0</v>
      </c>
      <c r="GK469" s="2">
        <f t="shared" ca="1" si="993"/>
        <v>0</v>
      </c>
      <c r="GL469" s="2">
        <f t="shared" ca="1" si="993"/>
        <v>0</v>
      </c>
      <c r="GM469" s="2">
        <f t="shared" ca="1" si="993"/>
        <v>0</v>
      </c>
      <c r="GN469" s="2">
        <f t="shared" ref="GN469:IV469" ca="1" si="994">GN457/(GN197+1E-36)</f>
        <v>0</v>
      </c>
      <c r="GO469" s="2">
        <f t="shared" ca="1" si="994"/>
        <v>0</v>
      </c>
      <c r="GP469" s="2">
        <f t="shared" ca="1" si="994"/>
        <v>0</v>
      </c>
      <c r="GQ469" s="2">
        <f t="shared" ca="1" si="994"/>
        <v>0</v>
      </c>
      <c r="GR469" s="2">
        <f t="shared" ca="1" si="994"/>
        <v>0</v>
      </c>
      <c r="GS469" s="2">
        <f t="shared" ca="1" si="994"/>
        <v>0</v>
      </c>
      <c r="GT469" s="2">
        <f t="shared" ca="1" si="994"/>
        <v>0</v>
      </c>
      <c r="GU469" s="2">
        <f t="shared" ca="1" si="994"/>
        <v>0</v>
      </c>
      <c r="GV469" s="2">
        <f t="shared" ca="1" si="994"/>
        <v>0</v>
      </c>
      <c r="GW469" s="2">
        <f t="shared" ca="1" si="994"/>
        <v>0</v>
      </c>
      <c r="GX469" s="2">
        <f t="shared" ca="1" si="994"/>
        <v>0</v>
      </c>
      <c r="GY469" s="2">
        <f t="shared" ca="1" si="994"/>
        <v>0</v>
      </c>
      <c r="GZ469" s="2">
        <f t="shared" ca="1" si="994"/>
        <v>0</v>
      </c>
      <c r="HA469" s="2">
        <f t="shared" ca="1" si="994"/>
        <v>0</v>
      </c>
      <c r="HB469" s="2">
        <f t="shared" ca="1" si="994"/>
        <v>0</v>
      </c>
      <c r="HC469" s="2">
        <f t="shared" ca="1" si="994"/>
        <v>0</v>
      </c>
      <c r="HD469" s="2">
        <f t="shared" ca="1" si="994"/>
        <v>0</v>
      </c>
      <c r="HE469" s="2">
        <f t="shared" ca="1" si="994"/>
        <v>0</v>
      </c>
      <c r="HF469" s="2">
        <f t="shared" ca="1" si="994"/>
        <v>0</v>
      </c>
      <c r="HG469" s="2">
        <f t="shared" ca="1" si="994"/>
        <v>0</v>
      </c>
      <c r="HH469" s="2">
        <f t="shared" ca="1" si="994"/>
        <v>0</v>
      </c>
      <c r="HI469" s="2">
        <f t="shared" ca="1" si="994"/>
        <v>0</v>
      </c>
      <c r="HJ469" s="2">
        <f t="shared" ca="1" si="994"/>
        <v>0</v>
      </c>
      <c r="HK469" s="2">
        <f t="shared" ca="1" si="994"/>
        <v>0</v>
      </c>
      <c r="HL469" s="2">
        <f t="shared" ca="1" si="994"/>
        <v>0</v>
      </c>
      <c r="HM469" s="2">
        <f t="shared" ca="1" si="994"/>
        <v>0</v>
      </c>
      <c r="HN469" s="2">
        <f t="shared" ca="1" si="994"/>
        <v>0</v>
      </c>
      <c r="HO469" s="2">
        <f t="shared" ca="1" si="994"/>
        <v>0</v>
      </c>
      <c r="HP469" s="2">
        <f t="shared" ca="1" si="994"/>
        <v>0</v>
      </c>
      <c r="HQ469" s="2">
        <f t="shared" ca="1" si="994"/>
        <v>0</v>
      </c>
      <c r="HR469" s="2">
        <f t="shared" ca="1" si="994"/>
        <v>0</v>
      </c>
      <c r="HS469" s="2">
        <f t="shared" ca="1" si="994"/>
        <v>0</v>
      </c>
      <c r="HT469" s="2">
        <f t="shared" ca="1" si="994"/>
        <v>0</v>
      </c>
      <c r="HU469" s="2">
        <f t="shared" ca="1" si="994"/>
        <v>0</v>
      </c>
      <c r="HV469" s="2">
        <f t="shared" ca="1" si="994"/>
        <v>0</v>
      </c>
      <c r="HW469" s="2">
        <f t="shared" ca="1" si="994"/>
        <v>0</v>
      </c>
      <c r="HX469" s="2">
        <f t="shared" ca="1" si="994"/>
        <v>0</v>
      </c>
      <c r="HY469" s="2">
        <f t="shared" ca="1" si="994"/>
        <v>0</v>
      </c>
      <c r="HZ469" s="2">
        <f t="shared" ca="1" si="994"/>
        <v>0</v>
      </c>
      <c r="IA469" s="2">
        <f t="shared" ca="1" si="994"/>
        <v>0</v>
      </c>
      <c r="IB469" s="2">
        <f t="shared" ca="1" si="994"/>
        <v>0</v>
      </c>
      <c r="IC469" s="2">
        <f t="shared" ca="1" si="994"/>
        <v>0</v>
      </c>
      <c r="ID469" s="2">
        <f t="shared" ca="1" si="994"/>
        <v>0</v>
      </c>
      <c r="IE469" s="2">
        <f t="shared" ca="1" si="994"/>
        <v>0</v>
      </c>
      <c r="IF469" s="2">
        <f t="shared" ca="1" si="994"/>
        <v>0</v>
      </c>
      <c r="IG469" s="2">
        <f t="shared" ca="1" si="994"/>
        <v>0</v>
      </c>
      <c r="IH469" s="2">
        <f t="shared" ca="1" si="994"/>
        <v>0</v>
      </c>
      <c r="II469" s="2">
        <f t="shared" ca="1" si="994"/>
        <v>0</v>
      </c>
      <c r="IJ469" s="2">
        <f t="shared" ca="1" si="994"/>
        <v>0</v>
      </c>
      <c r="IK469" s="2">
        <f t="shared" ca="1" si="994"/>
        <v>0</v>
      </c>
      <c r="IL469" s="2">
        <f t="shared" ca="1" si="994"/>
        <v>0</v>
      </c>
      <c r="IM469" s="2">
        <f t="shared" ca="1" si="994"/>
        <v>0</v>
      </c>
      <c r="IN469" s="2">
        <f t="shared" ca="1" si="994"/>
        <v>0</v>
      </c>
      <c r="IO469" s="2">
        <f t="shared" ca="1" si="994"/>
        <v>0</v>
      </c>
      <c r="IP469" s="2">
        <f t="shared" ca="1" si="994"/>
        <v>0</v>
      </c>
      <c r="IQ469" s="2">
        <f t="shared" ca="1" si="994"/>
        <v>0</v>
      </c>
      <c r="IR469" s="2">
        <f t="shared" ca="1" si="994"/>
        <v>0</v>
      </c>
      <c r="IS469" s="2">
        <f t="shared" ca="1" si="994"/>
        <v>0</v>
      </c>
      <c r="IT469" s="2">
        <f t="shared" ca="1" si="994"/>
        <v>0</v>
      </c>
      <c r="IU469" s="2">
        <f t="shared" ca="1" si="994"/>
        <v>0</v>
      </c>
      <c r="IV469" s="2">
        <f t="shared" ca="1" si="994"/>
        <v>0</v>
      </c>
    </row>
    <row r="470" spans="1:256" x14ac:dyDescent="0.15">
      <c r="A470" s="110" t="s">
        <v>491</v>
      </c>
      <c r="B470" s="127" t="s">
        <v>390</v>
      </c>
      <c r="D470" s="2">
        <f t="shared" ref="D470:BO470" ca="1" si="995">D458/(D198+1E-36)</f>
        <v>0</v>
      </c>
      <c r="E470" s="2">
        <f t="shared" ca="1" si="995"/>
        <v>0</v>
      </c>
      <c r="F470" s="2">
        <f t="shared" ca="1" si="995"/>
        <v>0</v>
      </c>
      <c r="G470" s="2">
        <f t="shared" ca="1" si="995"/>
        <v>0</v>
      </c>
      <c r="H470" s="2">
        <f t="shared" ca="1" si="995"/>
        <v>0</v>
      </c>
      <c r="I470" s="2">
        <f t="shared" ca="1" si="995"/>
        <v>0</v>
      </c>
      <c r="J470" s="2">
        <f t="shared" ca="1" si="995"/>
        <v>0</v>
      </c>
      <c r="K470" s="2">
        <f t="shared" ca="1" si="995"/>
        <v>0</v>
      </c>
      <c r="L470" s="2">
        <f t="shared" ca="1" si="995"/>
        <v>0</v>
      </c>
      <c r="M470" s="2">
        <f t="shared" ca="1" si="995"/>
        <v>0</v>
      </c>
      <c r="N470" s="2">
        <f t="shared" ca="1" si="995"/>
        <v>0</v>
      </c>
      <c r="O470" s="2">
        <f t="shared" ca="1" si="995"/>
        <v>0</v>
      </c>
      <c r="P470" s="2">
        <f t="shared" ca="1" si="995"/>
        <v>0</v>
      </c>
      <c r="Q470" s="2">
        <f t="shared" ca="1" si="995"/>
        <v>0</v>
      </c>
      <c r="R470" s="2">
        <f t="shared" ca="1" si="995"/>
        <v>0</v>
      </c>
      <c r="S470" s="2">
        <f t="shared" ca="1" si="995"/>
        <v>0</v>
      </c>
      <c r="T470" s="2">
        <f t="shared" ca="1" si="995"/>
        <v>0</v>
      </c>
      <c r="U470" s="2">
        <f t="shared" ca="1" si="995"/>
        <v>0</v>
      </c>
      <c r="V470" s="2">
        <f t="shared" ca="1" si="995"/>
        <v>0</v>
      </c>
      <c r="W470" s="2">
        <f t="shared" ca="1" si="995"/>
        <v>0</v>
      </c>
      <c r="X470" s="2">
        <f t="shared" ca="1" si="995"/>
        <v>0</v>
      </c>
      <c r="Y470" s="2">
        <f t="shared" ca="1" si="995"/>
        <v>0</v>
      </c>
      <c r="Z470" s="2">
        <f t="shared" ca="1" si="995"/>
        <v>0</v>
      </c>
      <c r="AA470" s="2">
        <f t="shared" ca="1" si="995"/>
        <v>0</v>
      </c>
      <c r="AB470" s="2">
        <f t="shared" ca="1" si="995"/>
        <v>0</v>
      </c>
      <c r="AC470" s="2">
        <f t="shared" ca="1" si="995"/>
        <v>0</v>
      </c>
      <c r="AD470" s="2">
        <f t="shared" ca="1" si="995"/>
        <v>0</v>
      </c>
      <c r="AE470" s="2">
        <f t="shared" ca="1" si="995"/>
        <v>0</v>
      </c>
      <c r="AF470" s="2">
        <f t="shared" ca="1" si="995"/>
        <v>0</v>
      </c>
      <c r="AG470" s="2">
        <f t="shared" ca="1" si="995"/>
        <v>0</v>
      </c>
      <c r="AH470" s="2">
        <f t="shared" ca="1" si="995"/>
        <v>0</v>
      </c>
      <c r="AI470" s="2">
        <f t="shared" ca="1" si="995"/>
        <v>0</v>
      </c>
      <c r="AJ470" s="2">
        <f t="shared" ca="1" si="995"/>
        <v>0</v>
      </c>
      <c r="AK470" s="2">
        <f t="shared" ca="1" si="995"/>
        <v>0</v>
      </c>
      <c r="AL470" s="2">
        <f t="shared" ca="1" si="995"/>
        <v>0</v>
      </c>
      <c r="AM470" s="2">
        <f t="shared" ca="1" si="995"/>
        <v>0</v>
      </c>
      <c r="AN470" s="2">
        <f t="shared" ca="1" si="995"/>
        <v>0</v>
      </c>
      <c r="AO470" s="2">
        <f t="shared" ca="1" si="995"/>
        <v>0</v>
      </c>
      <c r="AP470" s="2">
        <f t="shared" ca="1" si="995"/>
        <v>0</v>
      </c>
      <c r="AQ470" s="2">
        <f t="shared" ca="1" si="995"/>
        <v>0</v>
      </c>
      <c r="AR470" s="2">
        <f t="shared" ca="1" si="995"/>
        <v>0</v>
      </c>
      <c r="AS470" s="2">
        <f t="shared" ca="1" si="995"/>
        <v>0</v>
      </c>
      <c r="AT470" s="2">
        <f t="shared" ca="1" si="995"/>
        <v>0</v>
      </c>
      <c r="AU470" s="2">
        <f t="shared" ca="1" si="995"/>
        <v>0</v>
      </c>
      <c r="AV470" s="2">
        <f t="shared" ca="1" si="995"/>
        <v>0</v>
      </c>
      <c r="AW470" s="2">
        <f t="shared" ca="1" si="995"/>
        <v>0</v>
      </c>
      <c r="AX470" s="2">
        <f t="shared" ca="1" si="995"/>
        <v>0</v>
      </c>
      <c r="AY470" s="2">
        <f t="shared" ca="1" si="995"/>
        <v>0</v>
      </c>
      <c r="AZ470" s="2">
        <f t="shared" ca="1" si="995"/>
        <v>0</v>
      </c>
      <c r="BA470" s="2">
        <f t="shared" ca="1" si="995"/>
        <v>0</v>
      </c>
      <c r="BB470" s="2">
        <f t="shared" ca="1" si="995"/>
        <v>0</v>
      </c>
      <c r="BC470" s="2">
        <f t="shared" ca="1" si="995"/>
        <v>0</v>
      </c>
      <c r="BD470" s="2">
        <f t="shared" ca="1" si="995"/>
        <v>0</v>
      </c>
      <c r="BE470" s="2">
        <f t="shared" ca="1" si="995"/>
        <v>0</v>
      </c>
      <c r="BF470" s="2">
        <f t="shared" ca="1" si="995"/>
        <v>0</v>
      </c>
      <c r="BG470" s="2">
        <f t="shared" ca="1" si="995"/>
        <v>0</v>
      </c>
      <c r="BH470" s="2">
        <f t="shared" ca="1" si="995"/>
        <v>0</v>
      </c>
      <c r="BI470" s="2">
        <f t="shared" ca="1" si="995"/>
        <v>0</v>
      </c>
      <c r="BJ470" s="2">
        <f t="shared" ca="1" si="995"/>
        <v>0</v>
      </c>
      <c r="BK470" s="2">
        <f t="shared" ca="1" si="995"/>
        <v>0</v>
      </c>
      <c r="BL470" s="2">
        <f t="shared" ca="1" si="995"/>
        <v>0</v>
      </c>
      <c r="BM470" s="2">
        <f t="shared" ca="1" si="995"/>
        <v>0</v>
      </c>
      <c r="BN470" s="2">
        <f t="shared" ca="1" si="995"/>
        <v>0</v>
      </c>
      <c r="BO470" s="2">
        <f t="shared" ca="1" si="995"/>
        <v>0</v>
      </c>
      <c r="BP470" s="2">
        <f t="shared" ref="BP470:EA470" ca="1" si="996">BP458/(BP198+1E-36)</f>
        <v>0</v>
      </c>
      <c r="BQ470" s="2">
        <f t="shared" ca="1" si="996"/>
        <v>0</v>
      </c>
      <c r="BR470" s="2">
        <f t="shared" ca="1" si="996"/>
        <v>0</v>
      </c>
      <c r="BS470" s="2">
        <f t="shared" ca="1" si="996"/>
        <v>0</v>
      </c>
      <c r="BT470" s="2">
        <f t="shared" ca="1" si="996"/>
        <v>0</v>
      </c>
      <c r="BU470" s="2">
        <f t="shared" ca="1" si="996"/>
        <v>0</v>
      </c>
      <c r="BV470" s="2">
        <f t="shared" ca="1" si="996"/>
        <v>0</v>
      </c>
      <c r="BW470" s="2">
        <f t="shared" ca="1" si="996"/>
        <v>0</v>
      </c>
      <c r="BX470" s="2">
        <f t="shared" ca="1" si="996"/>
        <v>0</v>
      </c>
      <c r="BY470" s="2">
        <f t="shared" ca="1" si="996"/>
        <v>0</v>
      </c>
      <c r="BZ470" s="2">
        <f t="shared" ca="1" si="996"/>
        <v>0</v>
      </c>
      <c r="CA470" s="2">
        <f t="shared" ca="1" si="996"/>
        <v>0</v>
      </c>
      <c r="CB470" s="2">
        <f t="shared" ca="1" si="996"/>
        <v>0</v>
      </c>
      <c r="CC470" s="2">
        <f t="shared" ca="1" si="996"/>
        <v>0</v>
      </c>
      <c r="CD470" s="2">
        <f t="shared" ca="1" si="996"/>
        <v>0</v>
      </c>
      <c r="CE470" s="2">
        <f t="shared" ca="1" si="996"/>
        <v>0</v>
      </c>
      <c r="CF470" s="2">
        <f t="shared" ca="1" si="996"/>
        <v>0</v>
      </c>
      <c r="CG470" s="2">
        <f t="shared" ca="1" si="996"/>
        <v>0</v>
      </c>
      <c r="CH470" s="2">
        <f t="shared" ca="1" si="996"/>
        <v>0</v>
      </c>
      <c r="CI470" s="2">
        <f t="shared" ca="1" si="996"/>
        <v>0</v>
      </c>
      <c r="CJ470" s="2">
        <f t="shared" ca="1" si="996"/>
        <v>0</v>
      </c>
      <c r="CK470" s="2">
        <f t="shared" ca="1" si="996"/>
        <v>0</v>
      </c>
      <c r="CL470" s="2">
        <f t="shared" ca="1" si="996"/>
        <v>0</v>
      </c>
      <c r="CM470" s="2">
        <f t="shared" ca="1" si="996"/>
        <v>0</v>
      </c>
      <c r="CN470" s="2">
        <f t="shared" ca="1" si="996"/>
        <v>0</v>
      </c>
      <c r="CO470" s="2">
        <f t="shared" ca="1" si="996"/>
        <v>0</v>
      </c>
      <c r="CP470" s="2">
        <f t="shared" ca="1" si="996"/>
        <v>0</v>
      </c>
      <c r="CQ470" s="2">
        <f t="shared" ca="1" si="996"/>
        <v>0</v>
      </c>
      <c r="CR470" s="2">
        <f t="shared" ca="1" si="996"/>
        <v>0</v>
      </c>
      <c r="CS470" s="2">
        <f t="shared" ca="1" si="996"/>
        <v>0</v>
      </c>
      <c r="CT470" s="2">
        <f t="shared" ca="1" si="996"/>
        <v>0</v>
      </c>
      <c r="CU470" s="2">
        <f t="shared" ca="1" si="996"/>
        <v>0</v>
      </c>
      <c r="CV470" s="2">
        <f t="shared" ca="1" si="996"/>
        <v>0</v>
      </c>
      <c r="CW470" s="2">
        <f t="shared" ca="1" si="996"/>
        <v>0</v>
      </c>
      <c r="CX470" s="2">
        <f t="shared" ca="1" si="996"/>
        <v>0</v>
      </c>
      <c r="CY470" s="2">
        <f t="shared" ca="1" si="996"/>
        <v>0</v>
      </c>
      <c r="CZ470" s="2">
        <f t="shared" ca="1" si="996"/>
        <v>0</v>
      </c>
      <c r="DA470" s="2">
        <f t="shared" ca="1" si="996"/>
        <v>0</v>
      </c>
      <c r="DB470" s="2">
        <f t="shared" ca="1" si="996"/>
        <v>0</v>
      </c>
      <c r="DC470" s="2">
        <f t="shared" ca="1" si="996"/>
        <v>0</v>
      </c>
      <c r="DD470" s="2">
        <f t="shared" ca="1" si="996"/>
        <v>0</v>
      </c>
      <c r="DE470" s="2">
        <f t="shared" ca="1" si="996"/>
        <v>0</v>
      </c>
      <c r="DF470" s="2">
        <f t="shared" ca="1" si="996"/>
        <v>0</v>
      </c>
      <c r="DG470" s="2">
        <f t="shared" ca="1" si="996"/>
        <v>0</v>
      </c>
      <c r="DH470" s="2">
        <f t="shared" ca="1" si="996"/>
        <v>0</v>
      </c>
      <c r="DI470" s="2">
        <f t="shared" ca="1" si="996"/>
        <v>0</v>
      </c>
      <c r="DJ470" s="2">
        <f t="shared" ca="1" si="996"/>
        <v>0</v>
      </c>
      <c r="DK470" s="2">
        <f t="shared" ca="1" si="996"/>
        <v>0</v>
      </c>
      <c r="DL470" s="2">
        <f t="shared" ca="1" si="996"/>
        <v>0</v>
      </c>
      <c r="DM470" s="2">
        <f t="shared" ca="1" si="996"/>
        <v>0</v>
      </c>
      <c r="DN470" s="2">
        <f t="shared" ca="1" si="996"/>
        <v>0</v>
      </c>
      <c r="DO470" s="2">
        <f t="shared" ca="1" si="996"/>
        <v>0</v>
      </c>
      <c r="DP470" s="2">
        <f t="shared" ca="1" si="996"/>
        <v>0</v>
      </c>
      <c r="DQ470" s="2">
        <f t="shared" ca="1" si="996"/>
        <v>0</v>
      </c>
      <c r="DR470" s="2">
        <f t="shared" ca="1" si="996"/>
        <v>0</v>
      </c>
      <c r="DS470" s="2">
        <f t="shared" ca="1" si="996"/>
        <v>0</v>
      </c>
      <c r="DT470" s="2">
        <f t="shared" ca="1" si="996"/>
        <v>0</v>
      </c>
      <c r="DU470" s="2">
        <f t="shared" ca="1" si="996"/>
        <v>0</v>
      </c>
      <c r="DV470" s="2">
        <f t="shared" ca="1" si="996"/>
        <v>0</v>
      </c>
      <c r="DW470" s="2">
        <f t="shared" ca="1" si="996"/>
        <v>0</v>
      </c>
      <c r="DX470" s="2">
        <f t="shared" ca="1" si="996"/>
        <v>0</v>
      </c>
      <c r="DY470" s="2">
        <f t="shared" ca="1" si="996"/>
        <v>0</v>
      </c>
      <c r="DZ470" s="2">
        <f t="shared" ca="1" si="996"/>
        <v>0</v>
      </c>
      <c r="EA470" s="2">
        <f t="shared" ca="1" si="996"/>
        <v>0</v>
      </c>
      <c r="EB470" s="2">
        <f t="shared" ref="EB470:GM470" ca="1" si="997">EB458/(EB198+1E-36)</f>
        <v>0</v>
      </c>
      <c r="EC470" s="2">
        <f t="shared" ca="1" si="997"/>
        <v>0</v>
      </c>
      <c r="ED470" s="2">
        <f t="shared" ca="1" si="997"/>
        <v>0</v>
      </c>
      <c r="EE470" s="2">
        <f t="shared" ca="1" si="997"/>
        <v>0</v>
      </c>
      <c r="EF470" s="2">
        <f t="shared" ca="1" si="997"/>
        <v>0</v>
      </c>
      <c r="EG470" s="2">
        <f t="shared" ca="1" si="997"/>
        <v>0</v>
      </c>
      <c r="EH470" s="2">
        <f t="shared" ca="1" si="997"/>
        <v>0</v>
      </c>
      <c r="EI470" s="2">
        <f t="shared" ca="1" si="997"/>
        <v>0</v>
      </c>
      <c r="EJ470" s="2">
        <f t="shared" ca="1" si="997"/>
        <v>0</v>
      </c>
      <c r="EK470" s="2">
        <f t="shared" ca="1" si="997"/>
        <v>0</v>
      </c>
      <c r="EL470" s="2">
        <f t="shared" ca="1" si="997"/>
        <v>0</v>
      </c>
      <c r="EM470" s="2">
        <f t="shared" ca="1" si="997"/>
        <v>0</v>
      </c>
      <c r="EN470" s="2">
        <f t="shared" ca="1" si="997"/>
        <v>0</v>
      </c>
      <c r="EO470" s="2">
        <f t="shared" ca="1" si="997"/>
        <v>0</v>
      </c>
      <c r="EP470" s="2">
        <f t="shared" ca="1" si="997"/>
        <v>0</v>
      </c>
      <c r="EQ470" s="2">
        <f t="shared" ca="1" si="997"/>
        <v>0</v>
      </c>
      <c r="ER470" s="2">
        <f t="shared" ca="1" si="997"/>
        <v>0</v>
      </c>
      <c r="ES470" s="2">
        <f t="shared" ca="1" si="997"/>
        <v>0</v>
      </c>
      <c r="ET470" s="2">
        <f t="shared" ca="1" si="997"/>
        <v>0</v>
      </c>
      <c r="EU470" s="2">
        <f t="shared" ca="1" si="997"/>
        <v>0</v>
      </c>
      <c r="EV470" s="2">
        <f t="shared" ca="1" si="997"/>
        <v>0</v>
      </c>
      <c r="EW470" s="2">
        <f t="shared" ca="1" si="997"/>
        <v>0</v>
      </c>
      <c r="EX470" s="2">
        <f t="shared" ca="1" si="997"/>
        <v>0</v>
      </c>
      <c r="EY470" s="2">
        <f t="shared" ca="1" si="997"/>
        <v>0</v>
      </c>
      <c r="EZ470" s="2">
        <f t="shared" ca="1" si="997"/>
        <v>0</v>
      </c>
      <c r="FA470" s="2">
        <f t="shared" ca="1" si="997"/>
        <v>0</v>
      </c>
      <c r="FB470" s="2">
        <f t="shared" ca="1" si="997"/>
        <v>0</v>
      </c>
      <c r="FC470" s="2">
        <f t="shared" ca="1" si="997"/>
        <v>0</v>
      </c>
      <c r="FD470" s="2">
        <f t="shared" ca="1" si="997"/>
        <v>0</v>
      </c>
      <c r="FE470" s="2">
        <f t="shared" ca="1" si="997"/>
        <v>0</v>
      </c>
      <c r="FF470" s="2">
        <f t="shared" ca="1" si="997"/>
        <v>0</v>
      </c>
      <c r="FG470" s="2">
        <f t="shared" ca="1" si="997"/>
        <v>0</v>
      </c>
      <c r="FH470" s="2">
        <f t="shared" ca="1" si="997"/>
        <v>0</v>
      </c>
      <c r="FI470" s="2">
        <f t="shared" ca="1" si="997"/>
        <v>0</v>
      </c>
      <c r="FJ470" s="2">
        <f t="shared" ca="1" si="997"/>
        <v>0</v>
      </c>
      <c r="FK470" s="2">
        <f t="shared" ca="1" si="997"/>
        <v>0</v>
      </c>
      <c r="FL470" s="2">
        <f t="shared" ca="1" si="997"/>
        <v>0</v>
      </c>
      <c r="FM470" s="2">
        <f t="shared" ca="1" si="997"/>
        <v>0</v>
      </c>
      <c r="FN470" s="2">
        <f t="shared" ca="1" si="997"/>
        <v>0</v>
      </c>
      <c r="FO470" s="2">
        <f t="shared" ca="1" si="997"/>
        <v>0</v>
      </c>
      <c r="FP470" s="2">
        <f t="shared" ca="1" si="997"/>
        <v>0</v>
      </c>
      <c r="FQ470" s="2">
        <f t="shared" ca="1" si="997"/>
        <v>0</v>
      </c>
      <c r="FR470" s="2">
        <f t="shared" ca="1" si="997"/>
        <v>0</v>
      </c>
      <c r="FS470" s="2">
        <f t="shared" ca="1" si="997"/>
        <v>0</v>
      </c>
      <c r="FT470" s="2">
        <f t="shared" ca="1" si="997"/>
        <v>0</v>
      </c>
      <c r="FU470" s="2">
        <f t="shared" ca="1" si="997"/>
        <v>0</v>
      </c>
      <c r="FV470" s="2">
        <f t="shared" ca="1" si="997"/>
        <v>0</v>
      </c>
      <c r="FW470" s="2">
        <f t="shared" ca="1" si="997"/>
        <v>0</v>
      </c>
      <c r="FX470" s="2">
        <f t="shared" ca="1" si="997"/>
        <v>0</v>
      </c>
      <c r="FY470" s="2">
        <f t="shared" ca="1" si="997"/>
        <v>0</v>
      </c>
      <c r="FZ470" s="2">
        <f t="shared" ca="1" si="997"/>
        <v>0</v>
      </c>
      <c r="GA470" s="2">
        <f t="shared" ca="1" si="997"/>
        <v>0</v>
      </c>
      <c r="GB470" s="2">
        <f t="shared" ca="1" si="997"/>
        <v>0</v>
      </c>
      <c r="GC470" s="2">
        <f t="shared" ca="1" si="997"/>
        <v>0</v>
      </c>
      <c r="GD470" s="2">
        <f t="shared" ca="1" si="997"/>
        <v>0</v>
      </c>
      <c r="GE470" s="2">
        <f t="shared" ca="1" si="997"/>
        <v>0</v>
      </c>
      <c r="GF470" s="2">
        <f t="shared" ca="1" si="997"/>
        <v>0</v>
      </c>
      <c r="GG470" s="2">
        <f t="shared" ca="1" si="997"/>
        <v>0</v>
      </c>
      <c r="GH470" s="2">
        <f t="shared" ca="1" si="997"/>
        <v>0</v>
      </c>
      <c r="GI470" s="2">
        <f t="shared" ca="1" si="997"/>
        <v>0</v>
      </c>
      <c r="GJ470" s="2">
        <f t="shared" ca="1" si="997"/>
        <v>0</v>
      </c>
      <c r="GK470" s="2">
        <f t="shared" ca="1" si="997"/>
        <v>0</v>
      </c>
      <c r="GL470" s="2">
        <f t="shared" ca="1" si="997"/>
        <v>0</v>
      </c>
      <c r="GM470" s="2">
        <f t="shared" ca="1" si="997"/>
        <v>0</v>
      </c>
      <c r="GN470" s="2">
        <f t="shared" ref="GN470:IV470" ca="1" si="998">GN458/(GN198+1E-36)</f>
        <v>0</v>
      </c>
      <c r="GO470" s="2">
        <f t="shared" ca="1" si="998"/>
        <v>0</v>
      </c>
      <c r="GP470" s="2">
        <f t="shared" ca="1" si="998"/>
        <v>0</v>
      </c>
      <c r="GQ470" s="2">
        <f t="shared" ca="1" si="998"/>
        <v>0</v>
      </c>
      <c r="GR470" s="2">
        <f t="shared" ca="1" si="998"/>
        <v>0</v>
      </c>
      <c r="GS470" s="2">
        <f t="shared" ca="1" si="998"/>
        <v>0</v>
      </c>
      <c r="GT470" s="2">
        <f t="shared" ca="1" si="998"/>
        <v>0</v>
      </c>
      <c r="GU470" s="2">
        <f t="shared" ca="1" si="998"/>
        <v>0</v>
      </c>
      <c r="GV470" s="2">
        <f t="shared" ca="1" si="998"/>
        <v>0</v>
      </c>
      <c r="GW470" s="2">
        <f t="shared" ca="1" si="998"/>
        <v>0</v>
      </c>
      <c r="GX470" s="2">
        <f t="shared" ca="1" si="998"/>
        <v>0</v>
      </c>
      <c r="GY470" s="2">
        <f t="shared" ca="1" si="998"/>
        <v>0</v>
      </c>
      <c r="GZ470" s="2">
        <f t="shared" ca="1" si="998"/>
        <v>0</v>
      </c>
      <c r="HA470" s="2">
        <f t="shared" ca="1" si="998"/>
        <v>0</v>
      </c>
      <c r="HB470" s="2">
        <f t="shared" ca="1" si="998"/>
        <v>0</v>
      </c>
      <c r="HC470" s="2">
        <f t="shared" ca="1" si="998"/>
        <v>0</v>
      </c>
      <c r="HD470" s="2">
        <f t="shared" ca="1" si="998"/>
        <v>0</v>
      </c>
      <c r="HE470" s="2">
        <f t="shared" ca="1" si="998"/>
        <v>0</v>
      </c>
      <c r="HF470" s="2">
        <f t="shared" ca="1" si="998"/>
        <v>0</v>
      </c>
      <c r="HG470" s="2">
        <f t="shared" ca="1" si="998"/>
        <v>0</v>
      </c>
      <c r="HH470" s="2">
        <f t="shared" ca="1" si="998"/>
        <v>0</v>
      </c>
      <c r="HI470" s="2">
        <f t="shared" ca="1" si="998"/>
        <v>0</v>
      </c>
      <c r="HJ470" s="2">
        <f t="shared" ca="1" si="998"/>
        <v>0</v>
      </c>
      <c r="HK470" s="2">
        <f t="shared" ca="1" si="998"/>
        <v>0</v>
      </c>
      <c r="HL470" s="2">
        <f t="shared" ca="1" si="998"/>
        <v>0</v>
      </c>
      <c r="HM470" s="2">
        <f t="shared" ca="1" si="998"/>
        <v>0</v>
      </c>
      <c r="HN470" s="2">
        <f t="shared" ca="1" si="998"/>
        <v>0</v>
      </c>
      <c r="HO470" s="2">
        <f t="shared" ca="1" si="998"/>
        <v>0</v>
      </c>
      <c r="HP470" s="2">
        <f t="shared" ca="1" si="998"/>
        <v>0</v>
      </c>
      <c r="HQ470" s="2">
        <f t="shared" ca="1" si="998"/>
        <v>0</v>
      </c>
      <c r="HR470" s="2">
        <f t="shared" ca="1" si="998"/>
        <v>0</v>
      </c>
      <c r="HS470" s="2">
        <f t="shared" ca="1" si="998"/>
        <v>0</v>
      </c>
      <c r="HT470" s="2">
        <f t="shared" ca="1" si="998"/>
        <v>0</v>
      </c>
      <c r="HU470" s="2">
        <f t="shared" ca="1" si="998"/>
        <v>0</v>
      </c>
      <c r="HV470" s="2">
        <f t="shared" ca="1" si="998"/>
        <v>0</v>
      </c>
      <c r="HW470" s="2">
        <f t="shared" ca="1" si="998"/>
        <v>0</v>
      </c>
      <c r="HX470" s="2">
        <f t="shared" ca="1" si="998"/>
        <v>0</v>
      </c>
      <c r="HY470" s="2">
        <f t="shared" ca="1" si="998"/>
        <v>0</v>
      </c>
      <c r="HZ470" s="2">
        <f t="shared" ca="1" si="998"/>
        <v>0</v>
      </c>
      <c r="IA470" s="2">
        <f t="shared" ca="1" si="998"/>
        <v>0</v>
      </c>
      <c r="IB470" s="2">
        <f t="shared" ca="1" si="998"/>
        <v>0</v>
      </c>
      <c r="IC470" s="2">
        <f t="shared" ca="1" si="998"/>
        <v>0</v>
      </c>
      <c r="ID470" s="2">
        <f t="shared" ca="1" si="998"/>
        <v>0</v>
      </c>
      <c r="IE470" s="2">
        <f t="shared" ca="1" si="998"/>
        <v>0</v>
      </c>
      <c r="IF470" s="2">
        <f t="shared" ca="1" si="998"/>
        <v>0</v>
      </c>
      <c r="IG470" s="2">
        <f t="shared" ca="1" si="998"/>
        <v>0</v>
      </c>
      <c r="IH470" s="2">
        <f t="shared" ca="1" si="998"/>
        <v>0</v>
      </c>
      <c r="II470" s="2">
        <f t="shared" ca="1" si="998"/>
        <v>0</v>
      </c>
      <c r="IJ470" s="2">
        <f t="shared" ca="1" si="998"/>
        <v>0</v>
      </c>
      <c r="IK470" s="2">
        <f t="shared" ca="1" si="998"/>
        <v>0</v>
      </c>
      <c r="IL470" s="2">
        <f t="shared" ca="1" si="998"/>
        <v>0</v>
      </c>
      <c r="IM470" s="2">
        <f t="shared" ca="1" si="998"/>
        <v>0</v>
      </c>
      <c r="IN470" s="2">
        <f t="shared" ca="1" si="998"/>
        <v>0</v>
      </c>
      <c r="IO470" s="2">
        <f t="shared" ca="1" si="998"/>
        <v>0</v>
      </c>
      <c r="IP470" s="2">
        <f t="shared" ca="1" si="998"/>
        <v>0</v>
      </c>
      <c r="IQ470" s="2">
        <f t="shared" ca="1" si="998"/>
        <v>0</v>
      </c>
      <c r="IR470" s="2">
        <f t="shared" ca="1" si="998"/>
        <v>0</v>
      </c>
      <c r="IS470" s="2">
        <f t="shared" ca="1" si="998"/>
        <v>0</v>
      </c>
      <c r="IT470" s="2">
        <f t="shared" ca="1" si="998"/>
        <v>0</v>
      </c>
      <c r="IU470" s="2">
        <f t="shared" ca="1" si="998"/>
        <v>0</v>
      </c>
      <c r="IV470" s="2">
        <f t="shared" ca="1" si="998"/>
        <v>0</v>
      </c>
    </row>
    <row r="471" spans="1:256" x14ac:dyDescent="0.15">
      <c r="A471" s="110" t="s">
        <v>492</v>
      </c>
      <c r="B471" s="127" t="s">
        <v>390</v>
      </c>
      <c r="D471" s="2">
        <f t="shared" ref="D471:BO471" ca="1" si="999">D459/(D199+1E-36)</f>
        <v>0</v>
      </c>
      <c r="E471" s="2">
        <f t="shared" ca="1" si="999"/>
        <v>0</v>
      </c>
      <c r="F471" s="2">
        <f t="shared" ca="1" si="999"/>
        <v>0</v>
      </c>
      <c r="G471" s="2">
        <f t="shared" ca="1" si="999"/>
        <v>0</v>
      </c>
      <c r="H471" s="2">
        <f t="shared" ca="1" si="999"/>
        <v>0</v>
      </c>
      <c r="I471" s="2">
        <f t="shared" ca="1" si="999"/>
        <v>0</v>
      </c>
      <c r="J471" s="2">
        <f t="shared" ca="1" si="999"/>
        <v>0</v>
      </c>
      <c r="K471" s="2">
        <f t="shared" ca="1" si="999"/>
        <v>0</v>
      </c>
      <c r="L471" s="2">
        <f t="shared" ca="1" si="999"/>
        <v>0</v>
      </c>
      <c r="M471" s="2">
        <f t="shared" ca="1" si="999"/>
        <v>0</v>
      </c>
      <c r="N471" s="2">
        <f t="shared" ca="1" si="999"/>
        <v>0</v>
      </c>
      <c r="O471" s="2">
        <f t="shared" ca="1" si="999"/>
        <v>0</v>
      </c>
      <c r="P471" s="2">
        <f t="shared" ca="1" si="999"/>
        <v>0</v>
      </c>
      <c r="Q471" s="2">
        <f t="shared" ca="1" si="999"/>
        <v>0</v>
      </c>
      <c r="R471" s="2">
        <f t="shared" ca="1" si="999"/>
        <v>0</v>
      </c>
      <c r="S471" s="2">
        <f t="shared" ca="1" si="999"/>
        <v>0</v>
      </c>
      <c r="T471" s="2">
        <f t="shared" ca="1" si="999"/>
        <v>0</v>
      </c>
      <c r="U471" s="2">
        <f t="shared" ca="1" si="999"/>
        <v>0</v>
      </c>
      <c r="V471" s="2">
        <f t="shared" ca="1" si="999"/>
        <v>0</v>
      </c>
      <c r="W471" s="2">
        <f t="shared" ca="1" si="999"/>
        <v>0</v>
      </c>
      <c r="X471" s="2">
        <f t="shared" ca="1" si="999"/>
        <v>0</v>
      </c>
      <c r="Y471" s="2">
        <f t="shared" ca="1" si="999"/>
        <v>0</v>
      </c>
      <c r="Z471" s="2">
        <f t="shared" ca="1" si="999"/>
        <v>0</v>
      </c>
      <c r="AA471" s="2">
        <f t="shared" ca="1" si="999"/>
        <v>0</v>
      </c>
      <c r="AB471" s="2">
        <f t="shared" ca="1" si="999"/>
        <v>0</v>
      </c>
      <c r="AC471" s="2">
        <f t="shared" ca="1" si="999"/>
        <v>0</v>
      </c>
      <c r="AD471" s="2">
        <f t="shared" ca="1" si="999"/>
        <v>0</v>
      </c>
      <c r="AE471" s="2">
        <f t="shared" ca="1" si="999"/>
        <v>0</v>
      </c>
      <c r="AF471" s="2">
        <f t="shared" ca="1" si="999"/>
        <v>0</v>
      </c>
      <c r="AG471" s="2">
        <f t="shared" ca="1" si="999"/>
        <v>0</v>
      </c>
      <c r="AH471" s="2">
        <f t="shared" ca="1" si="999"/>
        <v>0</v>
      </c>
      <c r="AI471" s="2">
        <f t="shared" ca="1" si="999"/>
        <v>0</v>
      </c>
      <c r="AJ471" s="2">
        <f t="shared" ca="1" si="999"/>
        <v>0</v>
      </c>
      <c r="AK471" s="2">
        <f t="shared" ca="1" si="999"/>
        <v>0</v>
      </c>
      <c r="AL471" s="2">
        <f t="shared" ca="1" si="999"/>
        <v>0</v>
      </c>
      <c r="AM471" s="2">
        <f t="shared" ca="1" si="999"/>
        <v>0</v>
      </c>
      <c r="AN471" s="2">
        <f t="shared" ca="1" si="999"/>
        <v>0</v>
      </c>
      <c r="AO471" s="2">
        <f t="shared" ca="1" si="999"/>
        <v>0</v>
      </c>
      <c r="AP471" s="2">
        <f t="shared" ca="1" si="999"/>
        <v>0</v>
      </c>
      <c r="AQ471" s="2">
        <f t="shared" ca="1" si="999"/>
        <v>0</v>
      </c>
      <c r="AR471" s="2">
        <f t="shared" ca="1" si="999"/>
        <v>0</v>
      </c>
      <c r="AS471" s="2">
        <f t="shared" ca="1" si="999"/>
        <v>0</v>
      </c>
      <c r="AT471" s="2">
        <f t="shared" ca="1" si="999"/>
        <v>0</v>
      </c>
      <c r="AU471" s="2">
        <f t="shared" ca="1" si="999"/>
        <v>0</v>
      </c>
      <c r="AV471" s="2">
        <f t="shared" ca="1" si="999"/>
        <v>0</v>
      </c>
      <c r="AW471" s="2">
        <f t="shared" ca="1" si="999"/>
        <v>0</v>
      </c>
      <c r="AX471" s="2">
        <f t="shared" ca="1" si="999"/>
        <v>0</v>
      </c>
      <c r="AY471" s="2">
        <f t="shared" ca="1" si="999"/>
        <v>0</v>
      </c>
      <c r="AZ471" s="2">
        <f t="shared" ca="1" si="999"/>
        <v>0</v>
      </c>
      <c r="BA471" s="2">
        <f t="shared" ca="1" si="999"/>
        <v>0</v>
      </c>
      <c r="BB471" s="2">
        <f t="shared" ca="1" si="999"/>
        <v>0</v>
      </c>
      <c r="BC471" s="2">
        <f t="shared" ca="1" si="999"/>
        <v>0</v>
      </c>
      <c r="BD471" s="2">
        <f t="shared" ca="1" si="999"/>
        <v>0</v>
      </c>
      <c r="BE471" s="2">
        <f t="shared" ca="1" si="999"/>
        <v>0</v>
      </c>
      <c r="BF471" s="2">
        <f t="shared" ca="1" si="999"/>
        <v>0</v>
      </c>
      <c r="BG471" s="2">
        <f t="shared" ca="1" si="999"/>
        <v>0</v>
      </c>
      <c r="BH471" s="2">
        <f t="shared" ca="1" si="999"/>
        <v>0</v>
      </c>
      <c r="BI471" s="2">
        <f t="shared" ca="1" si="999"/>
        <v>0</v>
      </c>
      <c r="BJ471" s="2">
        <f t="shared" ca="1" si="999"/>
        <v>0</v>
      </c>
      <c r="BK471" s="2">
        <f t="shared" ca="1" si="999"/>
        <v>0</v>
      </c>
      <c r="BL471" s="2">
        <f t="shared" ca="1" si="999"/>
        <v>0</v>
      </c>
      <c r="BM471" s="2">
        <f t="shared" ca="1" si="999"/>
        <v>0</v>
      </c>
      <c r="BN471" s="2">
        <f t="shared" ca="1" si="999"/>
        <v>0</v>
      </c>
      <c r="BO471" s="2">
        <f t="shared" ca="1" si="999"/>
        <v>0</v>
      </c>
      <c r="BP471" s="2">
        <f t="shared" ref="BP471:EA471" ca="1" si="1000">BP459/(BP199+1E-36)</f>
        <v>0</v>
      </c>
      <c r="BQ471" s="2">
        <f t="shared" ca="1" si="1000"/>
        <v>0</v>
      </c>
      <c r="BR471" s="2">
        <f t="shared" ca="1" si="1000"/>
        <v>0</v>
      </c>
      <c r="BS471" s="2">
        <f t="shared" ca="1" si="1000"/>
        <v>0</v>
      </c>
      <c r="BT471" s="2">
        <f t="shared" ca="1" si="1000"/>
        <v>0</v>
      </c>
      <c r="BU471" s="2">
        <f t="shared" ca="1" si="1000"/>
        <v>0</v>
      </c>
      <c r="BV471" s="2">
        <f t="shared" ca="1" si="1000"/>
        <v>0</v>
      </c>
      <c r="BW471" s="2">
        <f t="shared" ca="1" si="1000"/>
        <v>0</v>
      </c>
      <c r="BX471" s="2">
        <f t="shared" ca="1" si="1000"/>
        <v>0</v>
      </c>
      <c r="BY471" s="2">
        <f t="shared" ca="1" si="1000"/>
        <v>0</v>
      </c>
      <c r="BZ471" s="2">
        <f t="shared" ca="1" si="1000"/>
        <v>0</v>
      </c>
      <c r="CA471" s="2">
        <f t="shared" ca="1" si="1000"/>
        <v>0</v>
      </c>
      <c r="CB471" s="2">
        <f t="shared" ca="1" si="1000"/>
        <v>0</v>
      </c>
      <c r="CC471" s="2">
        <f t="shared" ca="1" si="1000"/>
        <v>0</v>
      </c>
      <c r="CD471" s="2">
        <f t="shared" ca="1" si="1000"/>
        <v>0</v>
      </c>
      <c r="CE471" s="2">
        <f t="shared" ca="1" si="1000"/>
        <v>0</v>
      </c>
      <c r="CF471" s="2">
        <f t="shared" ca="1" si="1000"/>
        <v>0</v>
      </c>
      <c r="CG471" s="2">
        <f t="shared" ca="1" si="1000"/>
        <v>0</v>
      </c>
      <c r="CH471" s="2">
        <f t="shared" ca="1" si="1000"/>
        <v>0</v>
      </c>
      <c r="CI471" s="2">
        <f t="shared" ca="1" si="1000"/>
        <v>0</v>
      </c>
      <c r="CJ471" s="2">
        <f t="shared" ca="1" si="1000"/>
        <v>0</v>
      </c>
      <c r="CK471" s="2">
        <f t="shared" ca="1" si="1000"/>
        <v>0</v>
      </c>
      <c r="CL471" s="2">
        <f t="shared" ca="1" si="1000"/>
        <v>0</v>
      </c>
      <c r="CM471" s="2">
        <f t="shared" ca="1" si="1000"/>
        <v>0</v>
      </c>
      <c r="CN471" s="2">
        <f t="shared" ca="1" si="1000"/>
        <v>0</v>
      </c>
      <c r="CO471" s="2">
        <f t="shared" ca="1" si="1000"/>
        <v>0</v>
      </c>
      <c r="CP471" s="2">
        <f t="shared" ca="1" si="1000"/>
        <v>0</v>
      </c>
      <c r="CQ471" s="2">
        <f t="shared" ca="1" si="1000"/>
        <v>0</v>
      </c>
      <c r="CR471" s="2">
        <f t="shared" ca="1" si="1000"/>
        <v>0</v>
      </c>
      <c r="CS471" s="2">
        <f t="shared" ca="1" si="1000"/>
        <v>0</v>
      </c>
      <c r="CT471" s="2">
        <f t="shared" ca="1" si="1000"/>
        <v>0</v>
      </c>
      <c r="CU471" s="2">
        <f t="shared" ca="1" si="1000"/>
        <v>0</v>
      </c>
      <c r="CV471" s="2">
        <f t="shared" ca="1" si="1000"/>
        <v>0</v>
      </c>
      <c r="CW471" s="2">
        <f t="shared" ca="1" si="1000"/>
        <v>0</v>
      </c>
      <c r="CX471" s="2">
        <f t="shared" ca="1" si="1000"/>
        <v>0</v>
      </c>
      <c r="CY471" s="2">
        <f t="shared" ca="1" si="1000"/>
        <v>0</v>
      </c>
      <c r="CZ471" s="2">
        <f t="shared" ca="1" si="1000"/>
        <v>0</v>
      </c>
      <c r="DA471" s="2">
        <f t="shared" ca="1" si="1000"/>
        <v>0</v>
      </c>
      <c r="DB471" s="2">
        <f t="shared" ca="1" si="1000"/>
        <v>0</v>
      </c>
      <c r="DC471" s="2">
        <f t="shared" ca="1" si="1000"/>
        <v>0</v>
      </c>
      <c r="DD471" s="2">
        <f t="shared" ca="1" si="1000"/>
        <v>0</v>
      </c>
      <c r="DE471" s="2">
        <f t="shared" ca="1" si="1000"/>
        <v>0</v>
      </c>
      <c r="DF471" s="2">
        <f t="shared" ca="1" si="1000"/>
        <v>0</v>
      </c>
      <c r="DG471" s="2">
        <f t="shared" ca="1" si="1000"/>
        <v>0</v>
      </c>
      <c r="DH471" s="2">
        <f t="shared" ca="1" si="1000"/>
        <v>0</v>
      </c>
      <c r="DI471" s="2">
        <f t="shared" ca="1" si="1000"/>
        <v>0</v>
      </c>
      <c r="DJ471" s="2">
        <f t="shared" ca="1" si="1000"/>
        <v>0</v>
      </c>
      <c r="DK471" s="2">
        <f t="shared" ca="1" si="1000"/>
        <v>0</v>
      </c>
      <c r="DL471" s="2">
        <f t="shared" ca="1" si="1000"/>
        <v>0</v>
      </c>
      <c r="DM471" s="2">
        <f t="shared" ca="1" si="1000"/>
        <v>0</v>
      </c>
      <c r="DN471" s="2">
        <f t="shared" ca="1" si="1000"/>
        <v>0</v>
      </c>
      <c r="DO471" s="2">
        <f t="shared" ca="1" si="1000"/>
        <v>0</v>
      </c>
      <c r="DP471" s="2">
        <f t="shared" ca="1" si="1000"/>
        <v>0</v>
      </c>
      <c r="DQ471" s="2">
        <f t="shared" ca="1" si="1000"/>
        <v>0</v>
      </c>
      <c r="DR471" s="2">
        <f t="shared" ca="1" si="1000"/>
        <v>0</v>
      </c>
      <c r="DS471" s="2">
        <f t="shared" ca="1" si="1000"/>
        <v>0</v>
      </c>
      <c r="DT471" s="2">
        <f t="shared" ca="1" si="1000"/>
        <v>0</v>
      </c>
      <c r="DU471" s="2">
        <f t="shared" ca="1" si="1000"/>
        <v>0</v>
      </c>
      <c r="DV471" s="2">
        <f t="shared" ca="1" si="1000"/>
        <v>0</v>
      </c>
      <c r="DW471" s="2">
        <f t="shared" ca="1" si="1000"/>
        <v>0</v>
      </c>
      <c r="DX471" s="2">
        <f t="shared" ca="1" si="1000"/>
        <v>0</v>
      </c>
      <c r="DY471" s="2">
        <f t="shared" ca="1" si="1000"/>
        <v>0</v>
      </c>
      <c r="DZ471" s="2">
        <f t="shared" ca="1" si="1000"/>
        <v>0</v>
      </c>
      <c r="EA471" s="2">
        <f t="shared" ca="1" si="1000"/>
        <v>0</v>
      </c>
      <c r="EB471" s="2">
        <f t="shared" ref="EB471:GM471" ca="1" si="1001">EB459/(EB199+1E-36)</f>
        <v>0</v>
      </c>
      <c r="EC471" s="2">
        <f t="shared" ca="1" si="1001"/>
        <v>0</v>
      </c>
      <c r="ED471" s="2">
        <f t="shared" ca="1" si="1001"/>
        <v>0</v>
      </c>
      <c r="EE471" s="2">
        <f t="shared" ca="1" si="1001"/>
        <v>0</v>
      </c>
      <c r="EF471" s="2">
        <f t="shared" ca="1" si="1001"/>
        <v>0</v>
      </c>
      <c r="EG471" s="2">
        <f t="shared" ca="1" si="1001"/>
        <v>0</v>
      </c>
      <c r="EH471" s="2">
        <f t="shared" ca="1" si="1001"/>
        <v>0</v>
      </c>
      <c r="EI471" s="2">
        <f t="shared" ca="1" si="1001"/>
        <v>0</v>
      </c>
      <c r="EJ471" s="2">
        <f t="shared" ca="1" si="1001"/>
        <v>0</v>
      </c>
      <c r="EK471" s="2">
        <f t="shared" ca="1" si="1001"/>
        <v>0</v>
      </c>
      <c r="EL471" s="2">
        <f t="shared" ca="1" si="1001"/>
        <v>0</v>
      </c>
      <c r="EM471" s="2">
        <f t="shared" ca="1" si="1001"/>
        <v>0</v>
      </c>
      <c r="EN471" s="2">
        <f t="shared" ca="1" si="1001"/>
        <v>0</v>
      </c>
      <c r="EO471" s="2">
        <f t="shared" ca="1" si="1001"/>
        <v>0</v>
      </c>
      <c r="EP471" s="2">
        <f t="shared" ca="1" si="1001"/>
        <v>0</v>
      </c>
      <c r="EQ471" s="2">
        <f t="shared" ca="1" si="1001"/>
        <v>0</v>
      </c>
      <c r="ER471" s="2">
        <f t="shared" ca="1" si="1001"/>
        <v>0</v>
      </c>
      <c r="ES471" s="2">
        <f t="shared" ca="1" si="1001"/>
        <v>0</v>
      </c>
      <c r="ET471" s="2">
        <f t="shared" ca="1" si="1001"/>
        <v>0</v>
      </c>
      <c r="EU471" s="2">
        <f t="shared" ca="1" si="1001"/>
        <v>0</v>
      </c>
      <c r="EV471" s="2">
        <f t="shared" ca="1" si="1001"/>
        <v>0</v>
      </c>
      <c r="EW471" s="2">
        <f t="shared" ca="1" si="1001"/>
        <v>0</v>
      </c>
      <c r="EX471" s="2">
        <f t="shared" ca="1" si="1001"/>
        <v>0</v>
      </c>
      <c r="EY471" s="2">
        <f t="shared" ca="1" si="1001"/>
        <v>0</v>
      </c>
      <c r="EZ471" s="2">
        <f t="shared" ca="1" si="1001"/>
        <v>0</v>
      </c>
      <c r="FA471" s="2">
        <f t="shared" ca="1" si="1001"/>
        <v>0</v>
      </c>
      <c r="FB471" s="2">
        <f t="shared" ca="1" si="1001"/>
        <v>0</v>
      </c>
      <c r="FC471" s="2">
        <f t="shared" ca="1" si="1001"/>
        <v>0</v>
      </c>
      <c r="FD471" s="2">
        <f t="shared" ca="1" si="1001"/>
        <v>0</v>
      </c>
      <c r="FE471" s="2">
        <f t="shared" ca="1" si="1001"/>
        <v>0</v>
      </c>
      <c r="FF471" s="2">
        <f t="shared" ca="1" si="1001"/>
        <v>0</v>
      </c>
      <c r="FG471" s="2">
        <f t="shared" ca="1" si="1001"/>
        <v>0</v>
      </c>
      <c r="FH471" s="2">
        <f t="shared" ca="1" si="1001"/>
        <v>0</v>
      </c>
      <c r="FI471" s="2">
        <f t="shared" ca="1" si="1001"/>
        <v>0</v>
      </c>
      <c r="FJ471" s="2">
        <f t="shared" ca="1" si="1001"/>
        <v>0</v>
      </c>
      <c r="FK471" s="2">
        <f t="shared" ca="1" si="1001"/>
        <v>0</v>
      </c>
      <c r="FL471" s="2">
        <f t="shared" ca="1" si="1001"/>
        <v>0</v>
      </c>
      <c r="FM471" s="2">
        <f t="shared" ca="1" si="1001"/>
        <v>0</v>
      </c>
      <c r="FN471" s="2">
        <f t="shared" ca="1" si="1001"/>
        <v>0</v>
      </c>
      <c r="FO471" s="2">
        <f t="shared" ca="1" si="1001"/>
        <v>0</v>
      </c>
      <c r="FP471" s="2">
        <f t="shared" ca="1" si="1001"/>
        <v>0</v>
      </c>
      <c r="FQ471" s="2">
        <f t="shared" ca="1" si="1001"/>
        <v>0</v>
      </c>
      <c r="FR471" s="2">
        <f t="shared" ca="1" si="1001"/>
        <v>0</v>
      </c>
      <c r="FS471" s="2">
        <f t="shared" ca="1" si="1001"/>
        <v>0</v>
      </c>
      <c r="FT471" s="2">
        <f t="shared" ca="1" si="1001"/>
        <v>0</v>
      </c>
      <c r="FU471" s="2">
        <f t="shared" ca="1" si="1001"/>
        <v>0</v>
      </c>
      <c r="FV471" s="2">
        <f t="shared" ca="1" si="1001"/>
        <v>0</v>
      </c>
      <c r="FW471" s="2">
        <f t="shared" ca="1" si="1001"/>
        <v>0</v>
      </c>
      <c r="FX471" s="2">
        <f t="shared" ca="1" si="1001"/>
        <v>0</v>
      </c>
      <c r="FY471" s="2">
        <f t="shared" ca="1" si="1001"/>
        <v>0</v>
      </c>
      <c r="FZ471" s="2">
        <f t="shared" ca="1" si="1001"/>
        <v>0</v>
      </c>
      <c r="GA471" s="2">
        <f t="shared" ca="1" si="1001"/>
        <v>0</v>
      </c>
      <c r="GB471" s="2">
        <f t="shared" ca="1" si="1001"/>
        <v>0</v>
      </c>
      <c r="GC471" s="2">
        <f t="shared" ca="1" si="1001"/>
        <v>0</v>
      </c>
      <c r="GD471" s="2">
        <f t="shared" ca="1" si="1001"/>
        <v>0</v>
      </c>
      <c r="GE471" s="2">
        <f t="shared" ca="1" si="1001"/>
        <v>0</v>
      </c>
      <c r="GF471" s="2">
        <f t="shared" ca="1" si="1001"/>
        <v>0</v>
      </c>
      <c r="GG471" s="2">
        <f t="shared" ca="1" si="1001"/>
        <v>0</v>
      </c>
      <c r="GH471" s="2">
        <f t="shared" ca="1" si="1001"/>
        <v>0</v>
      </c>
      <c r="GI471" s="2">
        <f t="shared" ca="1" si="1001"/>
        <v>0</v>
      </c>
      <c r="GJ471" s="2">
        <f t="shared" ca="1" si="1001"/>
        <v>0</v>
      </c>
      <c r="GK471" s="2">
        <f t="shared" ca="1" si="1001"/>
        <v>0</v>
      </c>
      <c r="GL471" s="2">
        <f t="shared" ca="1" si="1001"/>
        <v>0</v>
      </c>
      <c r="GM471" s="2">
        <f t="shared" ca="1" si="1001"/>
        <v>0</v>
      </c>
      <c r="GN471" s="2">
        <f t="shared" ref="GN471:IV471" ca="1" si="1002">GN459/(GN199+1E-36)</f>
        <v>0</v>
      </c>
      <c r="GO471" s="2">
        <f t="shared" ca="1" si="1002"/>
        <v>0</v>
      </c>
      <c r="GP471" s="2">
        <f t="shared" ca="1" si="1002"/>
        <v>0</v>
      </c>
      <c r="GQ471" s="2">
        <f t="shared" ca="1" si="1002"/>
        <v>0</v>
      </c>
      <c r="GR471" s="2">
        <f t="shared" ca="1" si="1002"/>
        <v>0</v>
      </c>
      <c r="GS471" s="2">
        <f t="shared" ca="1" si="1002"/>
        <v>0</v>
      </c>
      <c r="GT471" s="2">
        <f t="shared" ca="1" si="1002"/>
        <v>0</v>
      </c>
      <c r="GU471" s="2">
        <f t="shared" ca="1" si="1002"/>
        <v>0</v>
      </c>
      <c r="GV471" s="2">
        <f t="shared" ca="1" si="1002"/>
        <v>0</v>
      </c>
      <c r="GW471" s="2">
        <f t="shared" ca="1" si="1002"/>
        <v>0</v>
      </c>
      <c r="GX471" s="2">
        <f t="shared" ca="1" si="1002"/>
        <v>0</v>
      </c>
      <c r="GY471" s="2">
        <f t="shared" ca="1" si="1002"/>
        <v>0</v>
      </c>
      <c r="GZ471" s="2">
        <f t="shared" ca="1" si="1002"/>
        <v>0</v>
      </c>
      <c r="HA471" s="2">
        <f t="shared" ca="1" si="1002"/>
        <v>0</v>
      </c>
      <c r="HB471" s="2">
        <f t="shared" ca="1" si="1002"/>
        <v>0</v>
      </c>
      <c r="HC471" s="2">
        <f t="shared" ca="1" si="1002"/>
        <v>0</v>
      </c>
      <c r="HD471" s="2">
        <f t="shared" ca="1" si="1002"/>
        <v>0</v>
      </c>
      <c r="HE471" s="2">
        <f t="shared" ca="1" si="1002"/>
        <v>0</v>
      </c>
      <c r="HF471" s="2">
        <f t="shared" ca="1" si="1002"/>
        <v>0</v>
      </c>
      <c r="HG471" s="2">
        <f t="shared" ca="1" si="1002"/>
        <v>0</v>
      </c>
      <c r="HH471" s="2">
        <f t="shared" ca="1" si="1002"/>
        <v>0</v>
      </c>
      <c r="HI471" s="2">
        <f t="shared" ca="1" si="1002"/>
        <v>0</v>
      </c>
      <c r="HJ471" s="2">
        <f t="shared" ca="1" si="1002"/>
        <v>0</v>
      </c>
      <c r="HK471" s="2">
        <f t="shared" ca="1" si="1002"/>
        <v>0</v>
      </c>
      <c r="HL471" s="2">
        <f t="shared" ca="1" si="1002"/>
        <v>0</v>
      </c>
      <c r="HM471" s="2">
        <f t="shared" ca="1" si="1002"/>
        <v>0</v>
      </c>
      <c r="HN471" s="2">
        <f t="shared" ca="1" si="1002"/>
        <v>0</v>
      </c>
      <c r="HO471" s="2">
        <f t="shared" ca="1" si="1002"/>
        <v>0</v>
      </c>
      <c r="HP471" s="2">
        <f t="shared" ca="1" si="1002"/>
        <v>0</v>
      </c>
      <c r="HQ471" s="2">
        <f t="shared" ca="1" si="1002"/>
        <v>0</v>
      </c>
      <c r="HR471" s="2">
        <f t="shared" ca="1" si="1002"/>
        <v>0</v>
      </c>
      <c r="HS471" s="2">
        <f t="shared" ca="1" si="1002"/>
        <v>0</v>
      </c>
      <c r="HT471" s="2">
        <f t="shared" ca="1" si="1002"/>
        <v>0</v>
      </c>
      <c r="HU471" s="2">
        <f t="shared" ca="1" si="1002"/>
        <v>0</v>
      </c>
      <c r="HV471" s="2">
        <f t="shared" ca="1" si="1002"/>
        <v>0</v>
      </c>
      <c r="HW471" s="2">
        <f t="shared" ca="1" si="1002"/>
        <v>0</v>
      </c>
      <c r="HX471" s="2">
        <f t="shared" ca="1" si="1002"/>
        <v>0</v>
      </c>
      <c r="HY471" s="2">
        <f t="shared" ca="1" si="1002"/>
        <v>0</v>
      </c>
      <c r="HZ471" s="2">
        <f t="shared" ca="1" si="1002"/>
        <v>0</v>
      </c>
      <c r="IA471" s="2">
        <f t="shared" ca="1" si="1002"/>
        <v>0</v>
      </c>
      <c r="IB471" s="2">
        <f t="shared" ca="1" si="1002"/>
        <v>0</v>
      </c>
      <c r="IC471" s="2">
        <f t="shared" ca="1" si="1002"/>
        <v>0</v>
      </c>
      <c r="ID471" s="2">
        <f t="shared" ca="1" si="1002"/>
        <v>0</v>
      </c>
      <c r="IE471" s="2">
        <f t="shared" ca="1" si="1002"/>
        <v>0</v>
      </c>
      <c r="IF471" s="2">
        <f t="shared" ca="1" si="1002"/>
        <v>0</v>
      </c>
      <c r="IG471" s="2">
        <f t="shared" ca="1" si="1002"/>
        <v>0</v>
      </c>
      <c r="IH471" s="2">
        <f t="shared" ca="1" si="1002"/>
        <v>0</v>
      </c>
      <c r="II471" s="2">
        <f t="shared" ca="1" si="1002"/>
        <v>0</v>
      </c>
      <c r="IJ471" s="2">
        <f t="shared" ca="1" si="1002"/>
        <v>0</v>
      </c>
      <c r="IK471" s="2">
        <f t="shared" ca="1" si="1002"/>
        <v>0</v>
      </c>
      <c r="IL471" s="2">
        <f t="shared" ca="1" si="1002"/>
        <v>0</v>
      </c>
      <c r="IM471" s="2">
        <f t="shared" ca="1" si="1002"/>
        <v>0</v>
      </c>
      <c r="IN471" s="2">
        <f t="shared" ca="1" si="1002"/>
        <v>0</v>
      </c>
      <c r="IO471" s="2">
        <f t="shared" ca="1" si="1002"/>
        <v>0</v>
      </c>
      <c r="IP471" s="2">
        <f t="shared" ca="1" si="1002"/>
        <v>0</v>
      </c>
      <c r="IQ471" s="2">
        <f t="shared" ca="1" si="1002"/>
        <v>0</v>
      </c>
      <c r="IR471" s="2">
        <f t="shared" ca="1" si="1002"/>
        <v>0</v>
      </c>
      <c r="IS471" s="2">
        <f t="shared" ca="1" si="1002"/>
        <v>0</v>
      </c>
      <c r="IT471" s="2">
        <f t="shared" ca="1" si="1002"/>
        <v>0</v>
      </c>
      <c r="IU471" s="2">
        <f t="shared" ca="1" si="1002"/>
        <v>0</v>
      </c>
      <c r="IV471" s="2">
        <f t="shared" ca="1" si="1002"/>
        <v>0</v>
      </c>
    </row>
    <row r="472" spans="1:256" x14ac:dyDescent="0.15">
      <c r="A472" s="110" t="s">
        <v>493</v>
      </c>
      <c r="B472" s="127" t="s">
        <v>390</v>
      </c>
      <c r="D472" s="2">
        <f t="shared" ref="D472:BO472" ca="1" si="1003">D460/(D200+1E-36)</f>
        <v>0</v>
      </c>
      <c r="E472" s="2">
        <f t="shared" ca="1" si="1003"/>
        <v>0</v>
      </c>
      <c r="F472" s="2">
        <f t="shared" ca="1" si="1003"/>
        <v>0</v>
      </c>
      <c r="G472" s="2">
        <f t="shared" ca="1" si="1003"/>
        <v>0</v>
      </c>
      <c r="H472" s="2">
        <f t="shared" ca="1" si="1003"/>
        <v>0</v>
      </c>
      <c r="I472" s="2">
        <f t="shared" ca="1" si="1003"/>
        <v>0</v>
      </c>
      <c r="J472" s="2">
        <f t="shared" ca="1" si="1003"/>
        <v>0</v>
      </c>
      <c r="K472" s="2">
        <f t="shared" ca="1" si="1003"/>
        <v>0</v>
      </c>
      <c r="L472" s="2">
        <f t="shared" ca="1" si="1003"/>
        <v>0</v>
      </c>
      <c r="M472" s="2">
        <f t="shared" ca="1" si="1003"/>
        <v>0</v>
      </c>
      <c r="N472" s="2">
        <f t="shared" ca="1" si="1003"/>
        <v>0</v>
      </c>
      <c r="O472" s="2">
        <f t="shared" ca="1" si="1003"/>
        <v>0</v>
      </c>
      <c r="P472" s="2">
        <f t="shared" ca="1" si="1003"/>
        <v>0</v>
      </c>
      <c r="Q472" s="2">
        <f t="shared" ca="1" si="1003"/>
        <v>0</v>
      </c>
      <c r="R472" s="2">
        <f t="shared" ca="1" si="1003"/>
        <v>0</v>
      </c>
      <c r="S472" s="2">
        <f t="shared" ca="1" si="1003"/>
        <v>0</v>
      </c>
      <c r="T472" s="2">
        <f t="shared" ca="1" si="1003"/>
        <v>0</v>
      </c>
      <c r="U472" s="2">
        <f t="shared" ca="1" si="1003"/>
        <v>0</v>
      </c>
      <c r="V472" s="2">
        <f t="shared" ca="1" si="1003"/>
        <v>0</v>
      </c>
      <c r="W472" s="2">
        <f t="shared" ca="1" si="1003"/>
        <v>0</v>
      </c>
      <c r="X472" s="2">
        <f t="shared" ca="1" si="1003"/>
        <v>0</v>
      </c>
      <c r="Y472" s="2">
        <f t="shared" ca="1" si="1003"/>
        <v>0</v>
      </c>
      <c r="Z472" s="2">
        <f t="shared" ca="1" si="1003"/>
        <v>0</v>
      </c>
      <c r="AA472" s="2">
        <f t="shared" ca="1" si="1003"/>
        <v>0</v>
      </c>
      <c r="AB472" s="2">
        <f t="shared" ca="1" si="1003"/>
        <v>0</v>
      </c>
      <c r="AC472" s="2">
        <f t="shared" ca="1" si="1003"/>
        <v>0</v>
      </c>
      <c r="AD472" s="2">
        <f t="shared" ca="1" si="1003"/>
        <v>0</v>
      </c>
      <c r="AE472" s="2">
        <f t="shared" ca="1" si="1003"/>
        <v>0</v>
      </c>
      <c r="AF472" s="2">
        <f t="shared" ca="1" si="1003"/>
        <v>0</v>
      </c>
      <c r="AG472" s="2">
        <f t="shared" ca="1" si="1003"/>
        <v>0</v>
      </c>
      <c r="AH472" s="2">
        <f t="shared" ca="1" si="1003"/>
        <v>0</v>
      </c>
      <c r="AI472" s="2">
        <f t="shared" ca="1" si="1003"/>
        <v>0</v>
      </c>
      <c r="AJ472" s="2">
        <f t="shared" ca="1" si="1003"/>
        <v>0</v>
      </c>
      <c r="AK472" s="2">
        <f t="shared" ca="1" si="1003"/>
        <v>0</v>
      </c>
      <c r="AL472" s="2">
        <f t="shared" ca="1" si="1003"/>
        <v>0</v>
      </c>
      <c r="AM472" s="2">
        <f t="shared" ca="1" si="1003"/>
        <v>0</v>
      </c>
      <c r="AN472" s="2">
        <f t="shared" ca="1" si="1003"/>
        <v>0</v>
      </c>
      <c r="AO472" s="2">
        <f t="shared" ca="1" si="1003"/>
        <v>0</v>
      </c>
      <c r="AP472" s="2">
        <f t="shared" ca="1" si="1003"/>
        <v>0</v>
      </c>
      <c r="AQ472" s="2">
        <f t="shared" ca="1" si="1003"/>
        <v>0</v>
      </c>
      <c r="AR472" s="2">
        <f t="shared" ca="1" si="1003"/>
        <v>0</v>
      </c>
      <c r="AS472" s="2">
        <f t="shared" ca="1" si="1003"/>
        <v>0</v>
      </c>
      <c r="AT472" s="2">
        <f t="shared" ca="1" si="1003"/>
        <v>0</v>
      </c>
      <c r="AU472" s="2">
        <f t="shared" ca="1" si="1003"/>
        <v>0</v>
      </c>
      <c r="AV472" s="2">
        <f t="shared" ca="1" si="1003"/>
        <v>0</v>
      </c>
      <c r="AW472" s="2">
        <f t="shared" ca="1" si="1003"/>
        <v>0</v>
      </c>
      <c r="AX472" s="2">
        <f t="shared" ca="1" si="1003"/>
        <v>0</v>
      </c>
      <c r="AY472" s="2">
        <f t="shared" ca="1" si="1003"/>
        <v>0</v>
      </c>
      <c r="AZ472" s="2">
        <f t="shared" ca="1" si="1003"/>
        <v>0</v>
      </c>
      <c r="BA472" s="2">
        <f t="shared" ca="1" si="1003"/>
        <v>0</v>
      </c>
      <c r="BB472" s="2">
        <f t="shared" ca="1" si="1003"/>
        <v>0</v>
      </c>
      <c r="BC472" s="2">
        <f t="shared" ca="1" si="1003"/>
        <v>0</v>
      </c>
      <c r="BD472" s="2">
        <f t="shared" ca="1" si="1003"/>
        <v>0</v>
      </c>
      <c r="BE472" s="2">
        <f t="shared" ca="1" si="1003"/>
        <v>0</v>
      </c>
      <c r="BF472" s="2">
        <f t="shared" ca="1" si="1003"/>
        <v>0</v>
      </c>
      <c r="BG472" s="2">
        <f t="shared" ca="1" si="1003"/>
        <v>0</v>
      </c>
      <c r="BH472" s="2">
        <f t="shared" ca="1" si="1003"/>
        <v>0</v>
      </c>
      <c r="BI472" s="2">
        <f t="shared" ca="1" si="1003"/>
        <v>0</v>
      </c>
      <c r="BJ472" s="2">
        <f t="shared" ca="1" si="1003"/>
        <v>0</v>
      </c>
      <c r="BK472" s="2">
        <f t="shared" ca="1" si="1003"/>
        <v>0</v>
      </c>
      <c r="BL472" s="2">
        <f t="shared" ca="1" si="1003"/>
        <v>0</v>
      </c>
      <c r="BM472" s="2">
        <f t="shared" ca="1" si="1003"/>
        <v>0</v>
      </c>
      <c r="BN472" s="2">
        <f t="shared" ca="1" si="1003"/>
        <v>0</v>
      </c>
      <c r="BO472" s="2">
        <f t="shared" ca="1" si="1003"/>
        <v>0</v>
      </c>
      <c r="BP472" s="2">
        <f t="shared" ref="BP472:EA472" ca="1" si="1004">BP460/(BP200+1E-36)</f>
        <v>0</v>
      </c>
      <c r="BQ472" s="2">
        <f t="shared" ca="1" si="1004"/>
        <v>0</v>
      </c>
      <c r="BR472" s="2">
        <f t="shared" ca="1" si="1004"/>
        <v>0</v>
      </c>
      <c r="BS472" s="2">
        <f t="shared" ca="1" si="1004"/>
        <v>0</v>
      </c>
      <c r="BT472" s="2">
        <f t="shared" ca="1" si="1004"/>
        <v>0</v>
      </c>
      <c r="BU472" s="2">
        <f t="shared" ca="1" si="1004"/>
        <v>0</v>
      </c>
      <c r="BV472" s="2">
        <f t="shared" ca="1" si="1004"/>
        <v>0</v>
      </c>
      <c r="BW472" s="2">
        <f t="shared" ca="1" si="1004"/>
        <v>0</v>
      </c>
      <c r="BX472" s="2">
        <f t="shared" ca="1" si="1004"/>
        <v>0</v>
      </c>
      <c r="BY472" s="2">
        <f t="shared" ca="1" si="1004"/>
        <v>0</v>
      </c>
      <c r="BZ472" s="2">
        <f t="shared" ca="1" si="1004"/>
        <v>0</v>
      </c>
      <c r="CA472" s="2">
        <f t="shared" ca="1" si="1004"/>
        <v>0</v>
      </c>
      <c r="CB472" s="2">
        <f t="shared" ca="1" si="1004"/>
        <v>0</v>
      </c>
      <c r="CC472" s="2">
        <f t="shared" ca="1" si="1004"/>
        <v>0</v>
      </c>
      <c r="CD472" s="2">
        <f t="shared" ca="1" si="1004"/>
        <v>0</v>
      </c>
      <c r="CE472" s="2">
        <f t="shared" ca="1" si="1004"/>
        <v>0</v>
      </c>
      <c r="CF472" s="2">
        <f t="shared" ca="1" si="1004"/>
        <v>0</v>
      </c>
      <c r="CG472" s="2">
        <f t="shared" ca="1" si="1004"/>
        <v>0</v>
      </c>
      <c r="CH472" s="2">
        <f t="shared" ca="1" si="1004"/>
        <v>0</v>
      </c>
      <c r="CI472" s="2">
        <f t="shared" ca="1" si="1004"/>
        <v>0</v>
      </c>
      <c r="CJ472" s="2">
        <f t="shared" ca="1" si="1004"/>
        <v>0</v>
      </c>
      <c r="CK472" s="2">
        <f t="shared" ca="1" si="1004"/>
        <v>0</v>
      </c>
      <c r="CL472" s="2">
        <f t="shared" ca="1" si="1004"/>
        <v>0</v>
      </c>
      <c r="CM472" s="2">
        <f t="shared" ca="1" si="1004"/>
        <v>0</v>
      </c>
      <c r="CN472" s="2">
        <f t="shared" ca="1" si="1004"/>
        <v>0</v>
      </c>
      <c r="CO472" s="2">
        <f t="shared" ca="1" si="1004"/>
        <v>0</v>
      </c>
      <c r="CP472" s="2">
        <f t="shared" ca="1" si="1004"/>
        <v>0</v>
      </c>
      <c r="CQ472" s="2">
        <f t="shared" ca="1" si="1004"/>
        <v>0</v>
      </c>
      <c r="CR472" s="2">
        <f t="shared" ca="1" si="1004"/>
        <v>0</v>
      </c>
      <c r="CS472" s="2">
        <f t="shared" ca="1" si="1004"/>
        <v>0</v>
      </c>
      <c r="CT472" s="2">
        <f t="shared" ca="1" si="1004"/>
        <v>0</v>
      </c>
      <c r="CU472" s="2">
        <f t="shared" ca="1" si="1004"/>
        <v>0</v>
      </c>
      <c r="CV472" s="2">
        <f t="shared" ca="1" si="1004"/>
        <v>0</v>
      </c>
      <c r="CW472" s="2">
        <f t="shared" ca="1" si="1004"/>
        <v>0</v>
      </c>
      <c r="CX472" s="2">
        <f t="shared" ca="1" si="1004"/>
        <v>0</v>
      </c>
      <c r="CY472" s="2">
        <f t="shared" ca="1" si="1004"/>
        <v>0</v>
      </c>
      <c r="CZ472" s="2">
        <f t="shared" ca="1" si="1004"/>
        <v>0</v>
      </c>
      <c r="DA472" s="2">
        <f t="shared" ca="1" si="1004"/>
        <v>0</v>
      </c>
      <c r="DB472" s="2">
        <f t="shared" ca="1" si="1004"/>
        <v>0</v>
      </c>
      <c r="DC472" s="2">
        <f t="shared" ca="1" si="1004"/>
        <v>0</v>
      </c>
      <c r="DD472" s="2">
        <f t="shared" ca="1" si="1004"/>
        <v>0</v>
      </c>
      <c r="DE472" s="2">
        <f t="shared" ca="1" si="1004"/>
        <v>0</v>
      </c>
      <c r="DF472" s="2">
        <f t="shared" ca="1" si="1004"/>
        <v>0</v>
      </c>
      <c r="DG472" s="2">
        <f t="shared" ca="1" si="1004"/>
        <v>0</v>
      </c>
      <c r="DH472" s="2">
        <f t="shared" ca="1" si="1004"/>
        <v>0</v>
      </c>
      <c r="DI472" s="2">
        <f t="shared" ca="1" si="1004"/>
        <v>0</v>
      </c>
      <c r="DJ472" s="2">
        <f t="shared" ca="1" si="1004"/>
        <v>0</v>
      </c>
      <c r="DK472" s="2">
        <f t="shared" ca="1" si="1004"/>
        <v>0</v>
      </c>
      <c r="DL472" s="2">
        <f t="shared" ca="1" si="1004"/>
        <v>0</v>
      </c>
      <c r="DM472" s="2">
        <f t="shared" ca="1" si="1004"/>
        <v>0</v>
      </c>
      <c r="DN472" s="2">
        <f t="shared" ca="1" si="1004"/>
        <v>0</v>
      </c>
      <c r="DO472" s="2">
        <f t="shared" ca="1" si="1004"/>
        <v>0</v>
      </c>
      <c r="DP472" s="2">
        <f t="shared" ca="1" si="1004"/>
        <v>0</v>
      </c>
      <c r="DQ472" s="2">
        <f t="shared" ca="1" si="1004"/>
        <v>0</v>
      </c>
      <c r="DR472" s="2">
        <f t="shared" ca="1" si="1004"/>
        <v>0</v>
      </c>
      <c r="DS472" s="2">
        <f t="shared" ca="1" si="1004"/>
        <v>0</v>
      </c>
      <c r="DT472" s="2">
        <f t="shared" ca="1" si="1004"/>
        <v>0</v>
      </c>
      <c r="DU472" s="2">
        <f t="shared" ca="1" si="1004"/>
        <v>0</v>
      </c>
      <c r="DV472" s="2">
        <f t="shared" ca="1" si="1004"/>
        <v>0</v>
      </c>
      <c r="DW472" s="2">
        <f t="shared" ca="1" si="1004"/>
        <v>0</v>
      </c>
      <c r="DX472" s="2">
        <f t="shared" ca="1" si="1004"/>
        <v>0</v>
      </c>
      <c r="DY472" s="2">
        <f t="shared" ca="1" si="1004"/>
        <v>0</v>
      </c>
      <c r="DZ472" s="2">
        <f t="shared" ca="1" si="1004"/>
        <v>0</v>
      </c>
      <c r="EA472" s="2">
        <f t="shared" ca="1" si="1004"/>
        <v>0</v>
      </c>
      <c r="EB472" s="2">
        <f t="shared" ref="EB472:GM472" ca="1" si="1005">EB460/(EB200+1E-36)</f>
        <v>0</v>
      </c>
      <c r="EC472" s="2">
        <f t="shared" ca="1" si="1005"/>
        <v>0</v>
      </c>
      <c r="ED472" s="2">
        <f t="shared" ca="1" si="1005"/>
        <v>0</v>
      </c>
      <c r="EE472" s="2">
        <f t="shared" ca="1" si="1005"/>
        <v>0</v>
      </c>
      <c r="EF472" s="2">
        <f t="shared" ca="1" si="1005"/>
        <v>0</v>
      </c>
      <c r="EG472" s="2">
        <f t="shared" ca="1" si="1005"/>
        <v>0</v>
      </c>
      <c r="EH472" s="2">
        <f t="shared" ca="1" si="1005"/>
        <v>0</v>
      </c>
      <c r="EI472" s="2">
        <f t="shared" ca="1" si="1005"/>
        <v>0</v>
      </c>
      <c r="EJ472" s="2">
        <f t="shared" ca="1" si="1005"/>
        <v>0</v>
      </c>
      <c r="EK472" s="2">
        <f t="shared" ca="1" si="1005"/>
        <v>0</v>
      </c>
      <c r="EL472" s="2">
        <f t="shared" ca="1" si="1005"/>
        <v>0</v>
      </c>
      <c r="EM472" s="2">
        <f t="shared" ca="1" si="1005"/>
        <v>0</v>
      </c>
      <c r="EN472" s="2">
        <f t="shared" ca="1" si="1005"/>
        <v>0</v>
      </c>
      <c r="EO472" s="2">
        <f t="shared" ca="1" si="1005"/>
        <v>0</v>
      </c>
      <c r="EP472" s="2">
        <f t="shared" ca="1" si="1005"/>
        <v>0</v>
      </c>
      <c r="EQ472" s="2">
        <f t="shared" ca="1" si="1005"/>
        <v>0</v>
      </c>
      <c r="ER472" s="2">
        <f t="shared" ca="1" si="1005"/>
        <v>0</v>
      </c>
      <c r="ES472" s="2">
        <f t="shared" ca="1" si="1005"/>
        <v>0</v>
      </c>
      <c r="ET472" s="2">
        <f t="shared" ca="1" si="1005"/>
        <v>0</v>
      </c>
      <c r="EU472" s="2">
        <f t="shared" ca="1" si="1005"/>
        <v>0</v>
      </c>
      <c r="EV472" s="2">
        <f t="shared" ca="1" si="1005"/>
        <v>0</v>
      </c>
      <c r="EW472" s="2">
        <f t="shared" ca="1" si="1005"/>
        <v>0</v>
      </c>
      <c r="EX472" s="2">
        <f t="shared" ca="1" si="1005"/>
        <v>0</v>
      </c>
      <c r="EY472" s="2">
        <f t="shared" ca="1" si="1005"/>
        <v>0</v>
      </c>
      <c r="EZ472" s="2">
        <f t="shared" ca="1" si="1005"/>
        <v>0</v>
      </c>
      <c r="FA472" s="2">
        <f t="shared" ca="1" si="1005"/>
        <v>0</v>
      </c>
      <c r="FB472" s="2">
        <f t="shared" ca="1" si="1005"/>
        <v>0</v>
      </c>
      <c r="FC472" s="2">
        <f t="shared" ca="1" si="1005"/>
        <v>0</v>
      </c>
      <c r="FD472" s="2">
        <f t="shared" ca="1" si="1005"/>
        <v>0</v>
      </c>
      <c r="FE472" s="2">
        <f t="shared" ca="1" si="1005"/>
        <v>0</v>
      </c>
      <c r="FF472" s="2">
        <f t="shared" ca="1" si="1005"/>
        <v>0</v>
      </c>
      <c r="FG472" s="2">
        <f t="shared" ca="1" si="1005"/>
        <v>0</v>
      </c>
      <c r="FH472" s="2">
        <f t="shared" ca="1" si="1005"/>
        <v>0</v>
      </c>
      <c r="FI472" s="2">
        <f t="shared" ca="1" si="1005"/>
        <v>0</v>
      </c>
      <c r="FJ472" s="2">
        <f t="shared" ca="1" si="1005"/>
        <v>0</v>
      </c>
      <c r="FK472" s="2">
        <f t="shared" ca="1" si="1005"/>
        <v>0</v>
      </c>
      <c r="FL472" s="2">
        <f t="shared" ca="1" si="1005"/>
        <v>0</v>
      </c>
      <c r="FM472" s="2">
        <f t="shared" ca="1" si="1005"/>
        <v>0</v>
      </c>
      <c r="FN472" s="2">
        <f t="shared" ca="1" si="1005"/>
        <v>0</v>
      </c>
      <c r="FO472" s="2">
        <f t="shared" ca="1" si="1005"/>
        <v>0</v>
      </c>
      <c r="FP472" s="2">
        <f t="shared" ca="1" si="1005"/>
        <v>0</v>
      </c>
      <c r="FQ472" s="2">
        <f t="shared" ca="1" si="1005"/>
        <v>0</v>
      </c>
      <c r="FR472" s="2">
        <f t="shared" ca="1" si="1005"/>
        <v>0</v>
      </c>
      <c r="FS472" s="2">
        <f t="shared" ca="1" si="1005"/>
        <v>0</v>
      </c>
      <c r="FT472" s="2">
        <f t="shared" ca="1" si="1005"/>
        <v>0</v>
      </c>
      <c r="FU472" s="2">
        <f t="shared" ca="1" si="1005"/>
        <v>0</v>
      </c>
      <c r="FV472" s="2">
        <f t="shared" ca="1" si="1005"/>
        <v>0</v>
      </c>
      <c r="FW472" s="2">
        <f t="shared" ca="1" si="1005"/>
        <v>0</v>
      </c>
      <c r="FX472" s="2">
        <f t="shared" ca="1" si="1005"/>
        <v>0</v>
      </c>
      <c r="FY472" s="2">
        <f t="shared" ca="1" si="1005"/>
        <v>0</v>
      </c>
      <c r="FZ472" s="2">
        <f t="shared" ca="1" si="1005"/>
        <v>0</v>
      </c>
      <c r="GA472" s="2">
        <f t="shared" ca="1" si="1005"/>
        <v>0</v>
      </c>
      <c r="GB472" s="2">
        <f t="shared" ca="1" si="1005"/>
        <v>0</v>
      </c>
      <c r="GC472" s="2">
        <f t="shared" ca="1" si="1005"/>
        <v>0</v>
      </c>
      <c r="GD472" s="2">
        <f t="shared" ca="1" si="1005"/>
        <v>0</v>
      </c>
      <c r="GE472" s="2">
        <f t="shared" ca="1" si="1005"/>
        <v>0</v>
      </c>
      <c r="GF472" s="2">
        <f t="shared" ca="1" si="1005"/>
        <v>0</v>
      </c>
      <c r="GG472" s="2">
        <f t="shared" ca="1" si="1005"/>
        <v>0</v>
      </c>
      <c r="GH472" s="2">
        <f t="shared" ca="1" si="1005"/>
        <v>0</v>
      </c>
      <c r="GI472" s="2">
        <f t="shared" ca="1" si="1005"/>
        <v>0</v>
      </c>
      <c r="GJ472" s="2">
        <f t="shared" ca="1" si="1005"/>
        <v>0</v>
      </c>
      <c r="GK472" s="2">
        <f t="shared" ca="1" si="1005"/>
        <v>0</v>
      </c>
      <c r="GL472" s="2">
        <f t="shared" ca="1" si="1005"/>
        <v>0</v>
      </c>
      <c r="GM472" s="2">
        <f t="shared" ca="1" si="1005"/>
        <v>0</v>
      </c>
      <c r="GN472" s="2">
        <f t="shared" ref="GN472:IV472" ca="1" si="1006">GN460/(GN200+1E-36)</f>
        <v>0</v>
      </c>
      <c r="GO472" s="2">
        <f t="shared" ca="1" si="1006"/>
        <v>0</v>
      </c>
      <c r="GP472" s="2">
        <f t="shared" ca="1" si="1006"/>
        <v>0</v>
      </c>
      <c r="GQ472" s="2">
        <f t="shared" ca="1" si="1006"/>
        <v>0</v>
      </c>
      <c r="GR472" s="2">
        <f t="shared" ca="1" si="1006"/>
        <v>0</v>
      </c>
      <c r="GS472" s="2">
        <f t="shared" ca="1" si="1006"/>
        <v>0</v>
      </c>
      <c r="GT472" s="2">
        <f t="shared" ca="1" si="1006"/>
        <v>0</v>
      </c>
      <c r="GU472" s="2">
        <f t="shared" ca="1" si="1006"/>
        <v>0</v>
      </c>
      <c r="GV472" s="2">
        <f t="shared" ca="1" si="1006"/>
        <v>0</v>
      </c>
      <c r="GW472" s="2">
        <f t="shared" ca="1" si="1006"/>
        <v>0</v>
      </c>
      <c r="GX472" s="2">
        <f t="shared" ca="1" si="1006"/>
        <v>0</v>
      </c>
      <c r="GY472" s="2">
        <f t="shared" ca="1" si="1006"/>
        <v>0</v>
      </c>
      <c r="GZ472" s="2">
        <f t="shared" ca="1" si="1006"/>
        <v>0</v>
      </c>
      <c r="HA472" s="2">
        <f t="shared" ca="1" si="1006"/>
        <v>0</v>
      </c>
      <c r="HB472" s="2">
        <f t="shared" ca="1" si="1006"/>
        <v>0</v>
      </c>
      <c r="HC472" s="2">
        <f t="shared" ca="1" si="1006"/>
        <v>0</v>
      </c>
      <c r="HD472" s="2">
        <f t="shared" ca="1" si="1006"/>
        <v>0</v>
      </c>
      <c r="HE472" s="2">
        <f t="shared" ca="1" si="1006"/>
        <v>0</v>
      </c>
      <c r="HF472" s="2">
        <f t="shared" ca="1" si="1006"/>
        <v>0</v>
      </c>
      <c r="HG472" s="2">
        <f t="shared" ca="1" si="1006"/>
        <v>0</v>
      </c>
      <c r="HH472" s="2">
        <f t="shared" ca="1" si="1006"/>
        <v>0</v>
      </c>
      <c r="HI472" s="2">
        <f t="shared" ca="1" si="1006"/>
        <v>0</v>
      </c>
      <c r="HJ472" s="2">
        <f t="shared" ca="1" si="1006"/>
        <v>0</v>
      </c>
      <c r="HK472" s="2">
        <f t="shared" ca="1" si="1006"/>
        <v>0</v>
      </c>
      <c r="HL472" s="2">
        <f t="shared" ca="1" si="1006"/>
        <v>0</v>
      </c>
      <c r="HM472" s="2">
        <f t="shared" ca="1" si="1006"/>
        <v>0</v>
      </c>
      <c r="HN472" s="2">
        <f t="shared" ca="1" si="1006"/>
        <v>0</v>
      </c>
      <c r="HO472" s="2">
        <f t="shared" ca="1" si="1006"/>
        <v>0</v>
      </c>
      <c r="HP472" s="2">
        <f t="shared" ca="1" si="1006"/>
        <v>0</v>
      </c>
      <c r="HQ472" s="2">
        <f t="shared" ca="1" si="1006"/>
        <v>0</v>
      </c>
      <c r="HR472" s="2">
        <f t="shared" ca="1" si="1006"/>
        <v>0</v>
      </c>
      <c r="HS472" s="2">
        <f t="shared" ca="1" si="1006"/>
        <v>0</v>
      </c>
      <c r="HT472" s="2">
        <f t="shared" ca="1" si="1006"/>
        <v>0</v>
      </c>
      <c r="HU472" s="2">
        <f t="shared" ca="1" si="1006"/>
        <v>0</v>
      </c>
      <c r="HV472" s="2">
        <f t="shared" ca="1" si="1006"/>
        <v>0</v>
      </c>
      <c r="HW472" s="2">
        <f t="shared" ca="1" si="1006"/>
        <v>0</v>
      </c>
      <c r="HX472" s="2">
        <f t="shared" ca="1" si="1006"/>
        <v>0</v>
      </c>
      <c r="HY472" s="2">
        <f t="shared" ca="1" si="1006"/>
        <v>0</v>
      </c>
      <c r="HZ472" s="2">
        <f t="shared" ca="1" si="1006"/>
        <v>0</v>
      </c>
      <c r="IA472" s="2">
        <f t="shared" ca="1" si="1006"/>
        <v>0</v>
      </c>
      <c r="IB472" s="2">
        <f t="shared" ca="1" si="1006"/>
        <v>0</v>
      </c>
      <c r="IC472" s="2">
        <f t="shared" ca="1" si="1006"/>
        <v>0</v>
      </c>
      <c r="ID472" s="2">
        <f t="shared" ca="1" si="1006"/>
        <v>0</v>
      </c>
      <c r="IE472" s="2">
        <f t="shared" ca="1" si="1006"/>
        <v>0</v>
      </c>
      <c r="IF472" s="2">
        <f t="shared" ca="1" si="1006"/>
        <v>0</v>
      </c>
      <c r="IG472" s="2">
        <f t="shared" ca="1" si="1006"/>
        <v>0</v>
      </c>
      <c r="IH472" s="2">
        <f t="shared" ca="1" si="1006"/>
        <v>0</v>
      </c>
      <c r="II472" s="2">
        <f t="shared" ca="1" si="1006"/>
        <v>0</v>
      </c>
      <c r="IJ472" s="2">
        <f t="shared" ca="1" si="1006"/>
        <v>0</v>
      </c>
      <c r="IK472" s="2">
        <f t="shared" ca="1" si="1006"/>
        <v>0</v>
      </c>
      <c r="IL472" s="2">
        <f t="shared" ca="1" si="1006"/>
        <v>0</v>
      </c>
      <c r="IM472" s="2">
        <f t="shared" ca="1" si="1006"/>
        <v>0</v>
      </c>
      <c r="IN472" s="2">
        <f t="shared" ca="1" si="1006"/>
        <v>0</v>
      </c>
      <c r="IO472" s="2">
        <f t="shared" ca="1" si="1006"/>
        <v>0</v>
      </c>
      <c r="IP472" s="2">
        <f t="shared" ca="1" si="1006"/>
        <v>0</v>
      </c>
      <c r="IQ472" s="2">
        <f t="shared" ca="1" si="1006"/>
        <v>0</v>
      </c>
      <c r="IR472" s="2">
        <f t="shared" ca="1" si="1006"/>
        <v>0</v>
      </c>
      <c r="IS472" s="2">
        <f t="shared" ca="1" si="1006"/>
        <v>0</v>
      </c>
      <c r="IT472" s="2">
        <f t="shared" ca="1" si="1006"/>
        <v>0</v>
      </c>
      <c r="IU472" s="2">
        <f t="shared" ca="1" si="1006"/>
        <v>0</v>
      </c>
      <c r="IV472" s="2">
        <f t="shared" ca="1" si="1006"/>
        <v>0</v>
      </c>
    </row>
    <row r="473" spans="1:256" x14ac:dyDescent="0.15">
      <c r="A473" s="110" t="s">
        <v>494</v>
      </c>
      <c r="B473" s="127" t="s">
        <v>390</v>
      </c>
      <c r="D473" s="2">
        <f t="shared" ref="D473:BO473" ca="1" si="1007">D461/(D201+1E-36)</f>
        <v>0</v>
      </c>
      <c r="E473" s="2">
        <f t="shared" ca="1" si="1007"/>
        <v>0</v>
      </c>
      <c r="F473" s="2">
        <f t="shared" ca="1" si="1007"/>
        <v>0</v>
      </c>
      <c r="G473" s="2">
        <f t="shared" ca="1" si="1007"/>
        <v>0</v>
      </c>
      <c r="H473" s="2">
        <f t="shared" ca="1" si="1007"/>
        <v>0</v>
      </c>
      <c r="I473" s="2">
        <f t="shared" ca="1" si="1007"/>
        <v>0</v>
      </c>
      <c r="J473" s="2">
        <f t="shared" ca="1" si="1007"/>
        <v>0</v>
      </c>
      <c r="K473" s="2">
        <f t="shared" ca="1" si="1007"/>
        <v>0</v>
      </c>
      <c r="L473" s="2">
        <f t="shared" ca="1" si="1007"/>
        <v>0</v>
      </c>
      <c r="M473" s="2">
        <f t="shared" ca="1" si="1007"/>
        <v>0</v>
      </c>
      <c r="N473" s="2">
        <f t="shared" ca="1" si="1007"/>
        <v>0</v>
      </c>
      <c r="O473" s="2">
        <f t="shared" ca="1" si="1007"/>
        <v>0</v>
      </c>
      <c r="P473" s="2">
        <f t="shared" ca="1" si="1007"/>
        <v>0</v>
      </c>
      <c r="Q473" s="2">
        <f t="shared" ca="1" si="1007"/>
        <v>0</v>
      </c>
      <c r="R473" s="2">
        <f t="shared" ca="1" si="1007"/>
        <v>0</v>
      </c>
      <c r="S473" s="2">
        <f t="shared" ca="1" si="1007"/>
        <v>0</v>
      </c>
      <c r="T473" s="2">
        <f t="shared" ca="1" si="1007"/>
        <v>0</v>
      </c>
      <c r="U473" s="2">
        <f t="shared" ca="1" si="1007"/>
        <v>0</v>
      </c>
      <c r="V473" s="2">
        <f t="shared" ca="1" si="1007"/>
        <v>0</v>
      </c>
      <c r="W473" s="2">
        <f t="shared" ca="1" si="1007"/>
        <v>0</v>
      </c>
      <c r="X473" s="2">
        <f t="shared" ca="1" si="1007"/>
        <v>0</v>
      </c>
      <c r="Y473" s="2">
        <f t="shared" ca="1" si="1007"/>
        <v>0</v>
      </c>
      <c r="Z473" s="2">
        <f t="shared" ca="1" si="1007"/>
        <v>0</v>
      </c>
      <c r="AA473" s="2">
        <f t="shared" ca="1" si="1007"/>
        <v>0</v>
      </c>
      <c r="AB473" s="2">
        <f t="shared" ca="1" si="1007"/>
        <v>0</v>
      </c>
      <c r="AC473" s="2">
        <f t="shared" ca="1" si="1007"/>
        <v>0</v>
      </c>
      <c r="AD473" s="2">
        <f t="shared" ca="1" si="1007"/>
        <v>0</v>
      </c>
      <c r="AE473" s="2">
        <f t="shared" ca="1" si="1007"/>
        <v>0</v>
      </c>
      <c r="AF473" s="2">
        <f t="shared" ca="1" si="1007"/>
        <v>0</v>
      </c>
      <c r="AG473" s="2">
        <f t="shared" ca="1" si="1007"/>
        <v>0</v>
      </c>
      <c r="AH473" s="2">
        <f t="shared" ca="1" si="1007"/>
        <v>0</v>
      </c>
      <c r="AI473" s="2">
        <f t="shared" ca="1" si="1007"/>
        <v>0</v>
      </c>
      <c r="AJ473" s="2">
        <f t="shared" ca="1" si="1007"/>
        <v>0</v>
      </c>
      <c r="AK473" s="2">
        <f t="shared" ca="1" si="1007"/>
        <v>0</v>
      </c>
      <c r="AL473" s="2">
        <f t="shared" ca="1" si="1007"/>
        <v>0</v>
      </c>
      <c r="AM473" s="2">
        <f t="shared" ca="1" si="1007"/>
        <v>0</v>
      </c>
      <c r="AN473" s="2">
        <f t="shared" ca="1" si="1007"/>
        <v>0</v>
      </c>
      <c r="AO473" s="2">
        <f t="shared" ca="1" si="1007"/>
        <v>0</v>
      </c>
      <c r="AP473" s="2">
        <f t="shared" ca="1" si="1007"/>
        <v>0</v>
      </c>
      <c r="AQ473" s="2">
        <f t="shared" ca="1" si="1007"/>
        <v>0</v>
      </c>
      <c r="AR473" s="2">
        <f t="shared" ca="1" si="1007"/>
        <v>0</v>
      </c>
      <c r="AS473" s="2">
        <f t="shared" ca="1" si="1007"/>
        <v>0</v>
      </c>
      <c r="AT473" s="2">
        <f t="shared" ca="1" si="1007"/>
        <v>0</v>
      </c>
      <c r="AU473" s="2">
        <f t="shared" ca="1" si="1007"/>
        <v>0</v>
      </c>
      <c r="AV473" s="2">
        <f t="shared" ca="1" si="1007"/>
        <v>0</v>
      </c>
      <c r="AW473" s="2">
        <f t="shared" ca="1" si="1007"/>
        <v>0</v>
      </c>
      <c r="AX473" s="2">
        <f t="shared" ca="1" si="1007"/>
        <v>0</v>
      </c>
      <c r="AY473" s="2">
        <f t="shared" ca="1" si="1007"/>
        <v>0</v>
      </c>
      <c r="AZ473" s="2">
        <f t="shared" ca="1" si="1007"/>
        <v>0</v>
      </c>
      <c r="BA473" s="2">
        <f t="shared" ca="1" si="1007"/>
        <v>0</v>
      </c>
      <c r="BB473" s="2">
        <f t="shared" ca="1" si="1007"/>
        <v>0</v>
      </c>
      <c r="BC473" s="2">
        <f t="shared" ca="1" si="1007"/>
        <v>0</v>
      </c>
      <c r="BD473" s="2">
        <f t="shared" ca="1" si="1007"/>
        <v>0</v>
      </c>
      <c r="BE473" s="2">
        <f t="shared" ca="1" si="1007"/>
        <v>0</v>
      </c>
      <c r="BF473" s="2">
        <f t="shared" ca="1" si="1007"/>
        <v>0</v>
      </c>
      <c r="BG473" s="2">
        <f t="shared" ca="1" si="1007"/>
        <v>0</v>
      </c>
      <c r="BH473" s="2">
        <f t="shared" ca="1" si="1007"/>
        <v>0</v>
      </c>
      <c r="BI473" s="2">
        <f t="shared" ca="1" si="1007"/>
        <v>0</v>
      </c>
      <c r="BJ473" s="2">
        <f t="shared" ca="1" si="1007"/>
        <v>0</v>
      </c>
      <c r="BK473" s="2">
        <f t="shared" ca="1" si="1007"/>
        <v>0</v>
      </c>
      <c r="BL473" s="2">
        <f t="shared" ca="1" si="1007"/>
        <v>0</v>
      </c>
      <c r="BM473" s="2">
        <f t="shared" ca="1" si="1007"/>
        <v>0</v>
      </c>
      <c r="BN473" s="2">
        <f t="shared" ca="1" si="1007"/>
        <v>0</v>
      </c>
      <c r="BO473" s="2">
        <f t="shared" ca="1" si="1007"/>
        <v>0</v>
      </c>
      <c r="BP473" s="2">
        <f t="shared" ref="BP473:EA473" ca="1" si="1008">BP461/(BP201+1E-36)</f>
        <v>0</v>
      </c>
      <c r="BQ473" s="2">
        <f t="shared" ca="1" si="1008"/>
        <v>0</v>
      </c>
      <c r="BR473" s="2">
        <f t="shared" ca="1" si="1008"/>
        <v>0</v>
      </c>
      <c r="BS473" s="2">
        <f t="shared" ca="1" si="1008"/>
        <v>0</v>
      </c>
      <c r="BT473" s="2">
        <f t="shared" ca="1" si="1008"/>
        <v>0</v>
      </c>
      <c r="BU473" s="2">
        <f t="shared" ca="1" si="1008"/>
        <v>0</v>
      </c>
      <c r="BV473" s="2">
        <f t="shared" ca="1" si="1008"/>
        <v>0</v>
      </c>
      <c r="BW473" s="2">
        <f t="shared" ca="1" si="1008"/>
        <v>0</v>
      </c>
      <c r="BX473" s="2">
        <f t="shared" ca="1" si="1008"/>
        <v>0</v>
      </c>
      <c r="BY473" s="2">
        <f t="shared" ca="1" si="1008"/>
        <v>0</v>
      </c>
      <c r="BZ473" s="2">
        <f t="shared" ca="1" si="1008"/>
        <v>0</v>
      </c>
      <c r="CA473" s="2">
        <f t="shared" ca="1" si="1008"/>
        <v>0</v>
      </c>
      <c r="CB473" s="2">
        <f t="shared" ca="1" si="1008"/>
        <v>0</v>
      </c>
      <c r="CC473" s="2">
        <f t="shared" ca="1" si="1008"/>
        <v>0</v>
      </c>
      <c r="CD473" s="2">
        <f t="shared" ca="1" si="1008"/>
        <v>0</v>
      </c>
      <c r="CE473" s="2">
        <f t="shared" ca="1" si="1008"/>
        <v>0</v>
      </c>
      <c r="CF473" s="2">
        <f t="shared" ca="1" si="1008"/>
        <v>0</v>
      </c>
      <c r="CG473" s="2">
        <f t="shared" ca="1" si="1008"/>
        <v>0</v>
      </c>
      <c r="CH473" s="2">
        <f t="shared" ca="1" si="1008"/>
        <v>0</v>
      </c>
      <c r="CI473" s="2">
        <f t="shared" ca="1" si="1008"/>
        <v>0</v>
      </c>
      <c r="CJ473" s="2">
        <f t="shared" ca="1" si="1008"/>
        <v>0</v>
      </c>
      <c r="CK473" s="2">
        <f t="shared" ca="1" si="1008"/>
        <v>0</v>
      </c>
      <c r="CL473" s="2">
        <f t="shared" ca="1" si="1008"/>
        <v>0</v>
      </c>
      <c r="CM473" s="2">
        <f t="shared" ca="1" si="1008"/>
        <v>0</v>
      </c>
      <c r="CN473" s="2">
        <f t="shared" ca="1" si="1008"/>
        <v>0</v>
      </c>
      <c r="CO473" s="2">
        <f t="shared" ca="1" si="1008"/>
        <v>0</v>
      </c>
      <c r="CP473" s="2">
        <f t="shared" ca="1" si="1008"/>
        <v>0</v>
      </c>
      <c r="CQ473" s="2">
        <f t="shared" ca="1" si="1008"/>
        <v>0</v>
      </c>
      <c r="CR473" s="2">
        <f t="shared" ca="1" si="1008"/>
        <v>0</v>
      </c>
      <c r="CS473" s="2">
        <f t="shared" ca="1" si="1008"/>
        <v>0</v>
      </c>
      <c r="CT473" s="2">
        <f t="shared" ca="1" si="1008"/>
        <v>0</v>
      </c>
      <c r="CU473" s="2">
        <f t="shared" ca="1" si="1008"/>
        <v>0</v>
      </c>
      <c r="CV473" s="2">
        <f t="shared" ca="1" si="1008"/>
        <v>0</v>
      </c>
      <c r="CW473" s="2">
        <f t="shared" ca="1" si="1008"/>
        <v>0</v>
      </c>
      <c r="CX473" s="2">
        <f t="shared" ca="1" si="1008"/>
        <v>0</v>
      </c>
      <c r="CY473" s="2">
        <f t="shared" ca="1" si="1008"/>
        <v>0</v>
      </c>
      <c r="CZ473" s="2">
        <f t="shared" ca="1" si="1008"/>
        <v>0</v>
      </c>
      <c r="DA473" s="2">
        <f t="shared" ca="1" si="1008"/>
        <v>0</v>
      </c>
      <c r="DB473" s="2">
        <f t="shared" ca="1" si="1008"/>
        <v>0</v>
      </c>
      <c r="DC473" s="2">
        <f t="shared" ca="1" si="1008"/>
        <v>0</v>
      </c>
      <c r="DD473" s="2">
        <f t="shared" ca="1" si="1008"/>
        <v>0</v>
      </c>
      <c r="DE473" s="2">
        <f t="shared" ca="1" si="1008"/>
        <v>0</v>
      </c>
      <c r="DF473" s="2">
        <f t="shared" ca="1" si="1008"/>
        <v>0</v>
      </c>
      <c r="DG473" s="2">
        <f t="shared" ca="1" si="1008"/>
        <v>0</v>
      </c>
      <c r="DH473" s="2">
        <f t="shared" ca="1" si="1008"/>
        <v>0</v>
      </c>
      <c r="DI473" s="2">
        <f t="shared" ca="1" si="1008"/>
        <v>0</v>
      </c>
      <c r="DJ473" s="2">
        <f t="shared" ca="1" si="1008"/>
        <v>0</v>
      </c>
      <c r="DK473" s="2">
        <f t="shared" ca="1" si="1008"/>
        <v>0</v>
      </c>
      <c r="DL473" s="2">
        <f t="shared" ca="1" si="1008"/>
        <v>0</v>
      </c>
      <c r="DM473" s="2">
        <f t="shared" ca="1" si="1008"/>
        <v>0</v>
      </c>
      <c r="DN473" s="2">
        <f t="shared" ca="1" si="1008"/>
        <v>0</v>
      </c>
      <c r="DO473" s="2">
        <f t="shared" ca="1" si="1008"/>
        <v>0</v>
      </c>
      <c r="DP473" s="2">
        <f t="shared" ca="1" si="1008"/>
        <v>0</v>
      </c>
      <c r="DQ473" s="2">
        <f t="shared" ca="1" si="1008"/>
        <v>0</v>
      </c>
      <c r="DR473" s="2">
        <f t="shared" ca="1" si="1008"/>
        <v>0</v>
      </c>
      <c r="DS473" s="2">
        <f t="shared" ca="1" si="1008"/>
        <v>0</v>
      </c>
      <c r="DT473" s="2">
        <f t="shared" ca="1" si="1008"/>
        <v>0</v>
      </c>
      <c r="DU473" s="2">
        <f t="shared" ca="1" si="1008"/>
        <v>0</v>
      </c>
      <c r="DV473" s="2">
        <f t="shared" ca="1" si="1008"/>
        <v>0</v>
      </c>
      <c r="DW473" s="2">
        <f t="shared" ca="1" si="1008"/>
        <v>0</v>
      </c>
      <c r="DX473" s="2">
        <f t="shared" ca="1" si="1008"/>
        <v>0</v>
      </c>
      <c r="DY473" s="2">
        <f t="shared" ca="1" si="1008"/>
        <v>0</v>
      </c>
      <c r="DZ473" s="2">
        <f t="shared" ca="1" si="1008"/>
        <v>0</v>
      </c>
      <c r="EA473" s="2">
        <f t="shared" ca="1" si="1008"/>
        <v>0</v>
      </c>
      <c r="EB473" s="2">
        <f t="shared" ref="EB473:GM473" ca="1" si="1009">EB461/(EB201+1E-36)</f>
        <v>0</v>
      </c>
      <c r="EC473" s="2">
        <f t="shared" ca="1" si="1009"/>
        <v>0</v>
      </c>
      <c r="ED473" s="2">
        <f t="shared" ca="1" si="1009"/>
        <v>0</v>
      </c>
      <c r="EE473" s="2">
        <f t="shared" ca="1" si="1009"/>
        <v>0</v>
      </c>
      <c r="EF473" s="2">
        <f t="shared" ca="1" si="1009"/>
        <v>0</v>
      </c>
      <c r="EG473" s="2">
        <f t="shared" ca="1" si="1009"/>
        <v>0</v>
      </c>
      <c r="EH473" s="2">
        <f t="shared" ca="1" si="1009"/>
        <v>0</v>
      </c>
      <c r="EI473" s="2">
        <f t="shared" ca="1" si="1009"/>
        <v>0</v>
      </c>
      <c r="EJ473" s="2">
        <f t="shared" ca="1" si="1009"/>
        <v>0</v>
      </c>
      <c r="EK473" s="2">
        <f t="shared" ca="1" si="1009"/>
        <v>0</v>
      </c>
      <c r="EL473" s="2">
        <f t="shared" ca="1" si="1009"/>
        <v>0</v>
      </c>
      <c r="EM473" s="2">
        <f t="shared" ca="1" si="1009"/>
        <v>0</v>
      </c>
      <c r="EN473" s="2">
        <f t="shared" ca="1" si="1009"/>
        <v>0</v>
      </c>
      <c r="EO473" s="2">
        <f t="shared" ca="1" si="1009"/>
        <v>0</v>
      </c>
      <c r="EP473" s="2">
        <f t="shared" ca="1" si="1009"/>
        <v>0</v>
      </c>
      <c r="EQ473" s="2">
        <f t="shared" ca="1" si="1009"/>
        <v>0</v>
      </c>
      <c r="ER473" s="2">
        <f t="shared" ca="1" si="1009"/>
        <v>0</v>
      </c>
      <c r="ES473" s="2">
        <f t="shared" ca="1" si="1009"/>
        <v>0</v>
      </c>
      <c r="ET473" s="2">
        <f t="shared" ca="1" si="1009"/>
        <v>0</v>
      </c>
      <c r="EU473" s="2">
        <f t="shared" ca="1" si="1009"/>
        <v>0</v>
      </c>
      <c r="EV473" s="2">
        <f t="shared" ca="1" si="1009"/>
        <v>0</v>
      </c>
      <c r="EW473" s="2">
        <f t="shared" ca="1" si="1009"/>
        <v>0</v>
      </c>
      <c r="EX473" s="2">
        <f t="shared" ca="1" si="1009"/>
        <v>0</v>
      </c>
      <c r="EY473" s="2">
        <f t="shared" ca="1" si="1009"/>
        <v>0</v>
      </c>
      <c r="EZ473" s="2">
        <f t="shared" ca="1" si="1009"/>
        <v>0</v>
      </c>
      <c r="FA473" s="2">
        <f t="shared" ca="1" si="1009"/>
        <v>0</v>
      </c>
      <c r="FB473" s="2">
        <f t="shared" ca="1" si="1009"/>
        <v>0</v>
      </c>
      <c r="FC473" s="2">
        <f t="shared" ca="1" si="1009"/>
        <v>0</v>
      </c>
      <c r="FD473" s="2">
        <f t="shared" ca="1" si="1009"/>
        <v>0</v>
      </c>
      <c r="FE473" s="2">
        <f t="shared" ca="1" si="1009"/>
        <v>0</v>
      </c>
      <c r="FF473" s="2">
        <f t="shared" ca="1" si="1009"/>
        <v>0</v>
      </c>
      <c r="FG473" s="2">
        <f t="shared" ca="1" si="1009"/>
        <v>0</v>
      </c>
      <c r="FH473" s="2">
        <f t="shared" ca="1" si="1009"/>
        <v>0</v>
      </c>
      <c r="FI473" s="2">
        <f t="shared" ca="1" si="1009"/>
        <v>0</v>
      </c>
      <c r="FJ473" s="2">
        <f t="shared" ca="1" si="1009"/>
        <v>0</v>
      </c>
      <c r="FK473" s="2">
        <f t="shared" ca="1" si="1009"/>
        <v>0</v>
      </c>
      <c r="FL473" s="2">
        <f t="shared" ca="1" si="1009"/>
        <v>0</v>
      </c>
      <c r="FM473" s="2">
        <f t="shared" ca="1" si="1009"/>
        <v>0</v>
      </c>
      <c r="FN473" s="2">
        <f t="shared" ca="1" si="1009"/>
        <v>0</v>
      </c>
      <c r="FO473" s="2">
        <f t="shared" ca="1" si="1009"/>
        <v>0</v>
      </c>
      <c r="FP473" s="2">
        <f t="shared" ca="1" si="1009"/>
        <v>0</v>
      </c>
      <c r="FQ473" s="2">
        <f t="shared" ca="1" si="1009"/>
        <v>0</v>
      </c>
      <c r="FR473" s="2">
        <f t="shared" ca="1" si="1009"/>
        <v>0</v>
      </c>
      <c r="FS473" s="2">
        <f t="shared" ca="1" si="1009"/>
        <v>0</v>
      </c>
      <c r="FT473" s="2">
        <f t="shared" ca="1" si="1009"/>
        <v>0</v>
      </c>
      <c r="FU473" s="2">
        <f t="shared" ca="1" si="1009"/>
        <v>0</v>
      </c>
      <c r="FV473" s="2">
        <f t="shared" ca="1" si="1009"/>
        <v>0</v>
      </c>
      <c r="FW473" s="2">
        <f t="shared" ca="1" si="1009"/>
        <v>0</v>
      </c>
      <c r="FX473" s="2">
        <f t="shared" ca="1" si="1009"/>
        <v>0</v>
      </c>
      <c r="FY473" s="2">
        <f t="shared" ca="1" si="1009"/>
        <v>0</v>
      </c>
      <c r="FZ473" s="2">
        <f t="shared" ca="1" si="1009"/>
        <v>0</v>
      </c>
      <c r="GA473" s="2">
        <f t="shared" ca="1" si="1009"/>
        <v>0</v>
      </c>
      <c r="GB473" s="2">
        <f t="shared" ca="1" si="1009"/>
        <v>0</v>
      </c>
      <c r="GC473" s="2">
        <f t="shared" ca="1" si="1009"/>
        <v>0</v>
      </c>
      <c r="GD473" s="2">
        <f t="shared" ca="1" si="1009"/>
        <v>0</v>
      </c>
      <c r="GE473" s="2">
        <f t="shared" ca="1" si="1009"/>
        <v>0</v>
      </c>
      <c r="GF473" s="2">
        <f t="shared" ca="1" si="1009"/>
        <v>0</v>
      </c>
      <c r="GG473" s="2">
        <f t="shared" ca="1" si="1009"/>
        <v>0</v>
      </c>
      <c r="GH473" s="2">
        <f t="shared" ca="1" si="1009"/>
        <v>0</v>
      </c>
      <c r="GI473" s="2">
        <f t="shared" ca="1" si="1009"/>
        <v>0</v>
      </c>
      <c r="GJ473" s="2">
        <f t="shared" ca="1" si="1009"/>
        <v>0</v>
      </c>
      <c r="GK473" s="2">
        <f t="shared" ca="1" si="1009"/>
        <v>0</v>
      </c>
      <c r="GL473" s="2">
        <f t="shared" ca="1" si="1009"/>
        <v>0</v>
      </c>
      <c r="GM473" s="2">
        <f t="shared" ca="1" si="1009"/>
        <v>0</v>
      </c>
      <c r="GN473" s="2">
        <f t="shared" ref="GN473:IV473" ca="1" si="1010">GN461/(GN201+1E-36)</f>
        <v>0</v>
      </c>
      <c r="GO473" s="2">
        <f t="shared" ca="1" si="1010"/>
        <v>0</v>
      </c>
      <c r="GP473" s="2">
        <f t="shared" ca="1" si="1010"/>
        <v>0</v>
      </c>
      <c r="GQ473" s="2">
        <f t="shared" ca="1" si="1010"/>
        <v>0</v>
      </c>
      <c r="GR473" s="2">
        <f t="shared" ca="1" si="1010"/>
        <v>0</v>
      </c>
      <c r="GS473" s="2">
        <f t="shared" ca="1" si="1010"/>
        <v>0</v>
      </c>
      <c r="GT473" s="2">
        <f t="shared" ca="1" si="1010"/>
        <v>0</v>
      </c>
      <c r="GU473" s="2">
        <f t="shared" ca="1" si="1010"/>
        <v>0</v>
      </c>
      <c r="GV473" s="2">
        <f t="shared" ca="1" si="1010"/>
        <v>0</v>
      </c>
      <c r="GW473" s="2">
        <f t="shared" ca="1" si="1010"/>
        <v>0</v>
      </c>
      <c r="GX473" s="2">
        <f t="shared" ca="1" si="1010"/>
        <v>0</v>
      </c>
      <c r="GY473" s="2">
        <f t="shared" ca="1" si="1010"/>
        <v>0</v>
      </c>
      <c r="GZ473" s="2">
        <f t="shared" ca="1" si="1010"/>
        <v>0</v>
      </c>
      <c r="HA473" s="2">
        <f t="shared" ca="1" si="1010"/>
        <v>0</v>
      </c>
      <c r="HB473" s="2">
        <f t="shared" ca="1" si="1010"/>
        <v>0</v>
      </c>
      <c r="HC473" s="2">
        <f t="shared" ca="1" si="1010"/>
        <v>0</v>
      </c>
      <c r="HD473" s="2">
        <f t="shared" ca="1" si="1010"/>
        <v>0</v>
      </c>
      <c r="HE473" s="2">
        <f t="shared" ca="1" si="1010"/>
        <v>0</v>
      </c>
      <c r="HF473" s="2">
        <f t="shared" ca="1" si="1010"/>
        <v>0</v>
      </c>
      <c r="HG473" s="2">
        <f t="shared" ca="1" si="1010"/>
        <v>0</v>
      </c>
      <c r="HH473" s="2">
        <f t="shared" ca="1" si="1010"/>
        <v>0</v>
      </c>
      <c r="HI473" s="2">
        <f t="shared" ca="1" si="1010"/>
        <v>0</v>
      </c>
      <c r="HJ473" s="2">
        <f t="shared" ca="1" si="1010"/>
        <v>0</v>
      </c>
      <c r="HK473" s="2">
        <f t="shared" ca="1" si="1010"/>
        <v>0</v>
      </c>
      <c r="HL473" s="2">
        <f t="shared" ca="1" si="1010"/>
        <v>0</v>
      </c>
      <c r="HM473" s="2">
        <f t="shared" ca="1" si="1010"/>
        <v>0</v>
      </c>
      <c r="HN473" s="2">
        <f t="shared" ca="1" si="1010"/>
        <v>0</v>
      </c>
      <c r="HO473" s="2">
        <f t="shared" ca="1" si="1010"/>
        <v>0</v>
      </c>
      <c r="HP473" s="2">
        <f t="shared" ca="1" si="1010"/>
        <v>0</v>
      </c>
      <c r="HQ473" s="2">
        <f t="shared" ca="1" si="1010"/>
        <v>0</v>
      </c>
      <c r="HR473" s="2">
        <f t="shared" ca="1" si="1010"/>
        <v>0</v>
      </c>
      <c r="HS473" s="2">
        <f t="shared" ca="1" si="1010"/>
        <v>0</v>
      </c>
      <c r="HT473" s="2">
        <f t="shared" ca="1" si="1010"/>
        <v>0</v>
      </c>
      <c r="HU473" s="2">
        <f t="shared" ca="1" si="1010"/>
        <v>0</v>
      </c>
      <c r="HV473" s="2">
        <f t="shared" ca="1" si="1010"/>
        <v>0</v>
      </c>
      <c r="HW473" s="2">
        <f t="shared" ca="1" si="1010"/>
        <v>0</v>
      </c>
      <c r="HX473" s="2">
        <f t="shared" ca="1" si="1010"/>
        <v>0</v>
      </c>
      <c r="HY473" s="2">
        <f t="shared" ca="1" si="1010"/>
        <v>0</v>
      </c>
      <c r="HZ473" s="2">
        <f t="shared" ca="1" si="1010"/>
        <v>0</v>
      </c>
      <c r="IA473" s="2">
        <f t="shared" ca="1" si="1010"/>
        <v>0</v>
      </c>
      <c r="IB473" s="2">
        <f t="shared" ca="1" si="1010"/>
        <v>0</v>
      </c>
      <c r="IC473" s="2">
        <f t="shared" ca="1" si="1010"/>
        <v>0</v>
      </c>
      <c r="ID473" s="2">
        <f t="shared" ca="1" si="1010"/>
        <v>0</v>
      </c>
      <c r="IE473" s="2">
        <f t="shared" ca="1" si="1010"/>
        <v>0</v>
      </c>
      <c r="IF473" s="2">
        <f t="shared" ca="1" si="1010"/>
        <v>0</v>
      </c>
      <c r="IG473" s="2">
        <f t="shared" ca="1" si="1010"/>
        <v>0</v>
      </c>
      <c r="IH473" s="2">
        <f t="shared" ca="1" si="1010"/>
        <v>0</v>
      </c>
      <c r="II473" s="2">
        <f t="shared" ca="1" si="1010"/>
        <v>0</v>
      </c>
      <c r="IJ473" s="2">
        <f t="shared" ca="1" si="1010"/>
        <v>0</v>
      </c>
      <c r="IK473" s="2">
        <f t="shared" ca="1" si="1010"/>
        <v>0</v>
      </c>
      <c r="IL473" s="2">
        <f t="shared" ca="1" si="1010"/>
        <v>0</v>
      </c>
      <c r="IM473" s="2">
        <f t="shared" ca="1" si="1010"/>
        <v>0</v>
      </c>
      <c r="IN473" s="2">
        <f t="shared" ca="1" si="1010"/>
        <v>0</v>
      </c>
      <c r="IO473" s="2">
        <f t="shared" ca="1" si="1010"/>
        <v>0</v>
      </c>
      <c r="IP473" s="2">
        <f t="shared" ca="1" si="1010"/>
        <v>0</v>
      </c>
      <c r="IQ473" s="2">
        <f t="shared" ca="1" si="1010"/>
        <v>0</v>
      </c>
      <c r="IR473" s="2">
        <f t="shared" ca="1" si="1010"/>
        <v>0</v>
      </c>
      <c r="IS473" s="2">
        <f t="shared" ca="1" si="1010"/>
        <v>0</v>
      </c>
      <c r="IT473" s="2">
        <f t="shared" ca="1" si="1010"/>
        <v>0</v>
      </c>
      <c r="IU473" s="2">
        <f t="shared" ca="1" si="1010"/>
        <v>0</v>
      </c>
      <c r="IV473" s="2">
        <f t="shared" ca="1" si="1010"/>
        <v>0</v>
      </c>
    </row>
    <row r="474" spans="1:256" x14ac:dyDescent="0.15">
      <c r="A474" s="110" t="s">
        <v>495</v>
      </c>
      <c r="B474" s="127" t="s">
        <v>390</v>
      </c>
      <c r="D474" s="2">
        <f t="shared" ref="D474:BO474" ca="1" si="1011">D462/(D202+1E-36)</f>
        <v>0</v>
      </c>
      <c r="E474" s="2">
        <f t="shared" ca="1" si="1011"/>
        <v>0</v>
      </c>
      <c r="F474" s="2">
        <f t="shared" ca="1" si="1011"/>
        <v>0</v>
      </c>
      <c r="G474" s="2">
        <f t="shared" ca="1" si="1011"/>
        <v>0</v>
      </c>
      <c r="H474" s="2">
        <f t="shared" ca="1" si="1011"/>
        <v>0</v>
      </c>
      <c r="I474" s="2">
        <f t="shared" ca="1" si="1011"/>
        <v>0</v>
      </c>
      <c r="J474" s="2">
        <f t="shared" ca="1" si="1011"/>
        <v>0</v>
      </c>
      <c r="K474" s="2">
        <f t="shared" ca="1" si="1011"/>
        <v>0</v>
      </c>
      <c r="L474" s="2">
        <f t="shared" ca="1" si="1011"/>
        <v>0</v>
      </c>
      <c r="M474" s="2">
        <f t="shared" ca="1" si="1011"/>
        <v>0</v>
      </c>
      <c r="N474" s="2">
        <f t="shared" ca="1" si="1011"/>
        <v>0</v>
      </c>
      <c r="O474" s="2">
        <f t="shared" ca="1" si="1011"/>
        <v>0</v>
      </c>
      <c r="P474" s="2">
        <f t="shared" ca="1" si="1011"/>
        <v>0</v>
      </c>
      <c r="Q474" s="2">
        <f t="shared" ca="1" si="1011"/>
        <v>0</v>
      </c>
      <c r="R474" s="2">
        <f t="shared" ca="1" si="1011"/>
        <v>0</v>
      </c>
      <c r="S474" s="2">
        <f t="shared" ca="1" si="1011"/>
        <v>0</v>
      </c>
      <c r="T474" s="2">
        <f t="shared" ca="1" si="1011"/>
        <v>0</v>
      </c>
      <c r="U474" s="2">
        <f t="shared" ca="1" si="1011"/>
        <v>0</v>
      </c>
      <c r="V474" s="2">
        <f t="shared" ca="1" si="1011"/>
        <v>0</v>
      </c>
      <c r="W474" s="2">
        <f t="shared" ca="1" si="1011"/>
        <v>0</v>
      </c>
      <c r="X474" s="2">
        <f t="shared" ca="1" si="1011"/>
        <v>0</v>
      </c>
      <c r="Y474" s="2">
        <f t="shared" ca="1" si="1011"/>
        <v>0</v>
      </c>
      <c r="Z474" s="2">
        <f t="shared" ca="1" si="1011"/>
        <v>0</v>
      </c>
      <c r="AA474" s="2">
        <f t="shared" ca="1" si="1011"/>
        <v>0</v>
      </c>
      <c r="AB474" s="2">
        <f t="shared" ca="1" si="1011"/>
        <v>0</v>
      </c>
      <c r="AC474" s="2">
        <f t="shared" ca="1" si="1011"/>
        <v>0</v>
      </c>
      <c r="AD474" s="2">
        <f t="shared" ca="1" si="1011"/>
        <v>0</v>
      </c>
      <c r="AE474" s="2">
        <f t="shared" ca="1" si="1011"/>
        <v>0</v>
      </c>
      <c r="AF474" s="2">
        <f t="shared" ca="1" si="1011"/>
        <v>0</v>
      </c>
      <c r="AG474" s="2">
        <f t="shared" ca="1" si="1011"/>
        <v>0</v>
      </c>
      <c r="AH474" s="2">
        <f t="shared" ca="1" si="1011"/>
        <v>0</v>
      </c>
      <c r="AI474" s="2">
        <f t="shared" ca="1" si="1011"/>
        <v>0</v>
      </c>
      <c r="AJ474" s="2">
        <f t="shared" ca="1" si="1011"/>
        <v>0</v>
      </c>
      <c r="AK474" s="2">
        <f t="shared" ca="1" si="1011"/>
        <v>0</v>
      </c>
      <c r="AL474" s="2">
        <f t="shared" ca="1" si="1011"/>
        <v>0</v>
      </c>
      <c r="AM474" s="2">
        <f t="shared" ca="1" si="1011"/>
        <v>0</v>
      </c>
      <c r="AN474" s="2">
        <f t="shared" ca="1" si="1011"/>
        <v>0</v>
      </c>
      <c r="AO474" s="2">
        <f t="shared" ca="1" si="1011"/>
        <v>0</v>
      </c>
      <c r="AP474" s="2">
        <f t="shared" ca="1" si="1011"/>
        <v>0</v>
      </c>
      <c r="AQ474" s="2">
        <f t="shared" ca="1" si="1011"/>
        <v>0</v>
      </c>
      <c r="AR474" s="2">
        <f t="shared" ca="1" si="1011"/>
        <v>0</v>
      </c>
      <c r="AS474" s="2">
        <f t="shared" ca="1" si="1011"/>
        <v>0</v>
      </c>
      <c r="AT474" s="2">
        <f t="shared" ca="1" si="1011"/>
        <v>0</v>
      </c>
      <c r="AU474" s="2">
        <f t="shared" ca="1" si="1011"/>
        <v>0</v>
      </c>
      <c r="AV474" s="2">
        <f t="shared" ca="1" si="1011"/>
        <v>0</v>
      </c>
      <c r="AW474" s="2">
        <f t="shared" ca="1" si="1011"/>
        <v>0</v>
      </c>
      <c r="AX474" s="2">
        <f t="shared" ca="1" si="1011"/>
        <v>0</v>
      </c>
      <c r="AY474" s="2">
        <f t="shared" ca="1" si="1011"/>
        <v>0</v>
      </c>
      <c r="AZ474" s="2">
        <f t="shared" ca="1" si="1011"/>
        <v>0</v>
      </c>
      <c r="BA474" s="2">
        <f t="shared" ca="1" si="1011"/>
        <v>0</v>
      </c>
      <c r="BB474" s="2">
        <f t="shared" ca="1" si="1011"/>
        <v>0</v>
      </c>
      <c r="BC474" s="2">
        <f t="shared" ca="1" si="1011"/>
        <v>0</v>
      </c>
      <c r="BD474" s="2">
        <f t="shared" ca="1" si="1011"/>
        <v>0</v>
      </c>
      <c r="BE474" s="2">
        <f t="shared" ca="1" si="1011"/>
        <v>0</v>
      </c>
      <c r="BF474" s="2">
        <f t="shared" ca="1" si="1011"/>
        <v>0</v>
      </c>
      <c r="BG474" s="2">
        <f t="shared" ca="1" si="1011"/>
        <v>0</v>
      </c>
      <c r="BH474" s="2">
        <f t="shared" ca="1" si="1011"/>
        <v>0</v>
      </c>
      <c r="BI474" s="2">
        <f t="shared" ca="1" si="1011"/>
        <v>0</v>
      </c>
      <c r="BJ474" s="2">
        <f t="shared" ca="1" si="1011"/>
        <v>0</v>
      </c>
      <c r="BK474" s="2">
        <f t="shared" ca="1" si="1011"/>
        <v>0</v>
      </c>
      <c r="BL474" s="2">
        <f t="shared" ca="1" si="1011"/>
        <v>0</v>
      </c>
      <c r="BM474" s="2">
        <f t="shared" ca="1" si="1011"/>
        <v>0</v>
      </c>
      <c r="BN474" s="2">
        <f t="shared" ca="1" si="1011"/>
        <v>0</v>
      </c>
      <c r="BO474" s="2">
        <f t="shared" ca="1" si="1011"/>
        <v>0</v>
      </c>
      <c r="BP474" s="2">
        <f t="shared" ref="BP474:EA474" ca="1" si="1012">BP462/(BP202+1E-36)</f>
        <v>0</v>
      </c>
      <c r="BQ474" s="2">
        <f t="shared" ca="1" si="1012"/>
        <v>0</v>
      </c>
      <c r="BR474" s="2">
        <f t="shared" ca="1" si="1012"/>
        <v>0</v>
      </c>
      <c r="BS474" s="2">
        <f t="shared" ca="1" si="1012"/>
        <v>0</v>
      </c>
      <c r="BT474" s="2">
        <f t="shared" ca="1" si="1012"/>
        <v>0</v>
      </c>
      <c r="BU474" s="2">
        <f t="shared" ca="1" si="1012"/>
        <v>0</v>
      </c>
      <c r="BV474" s="2">
        <f t="shared" ca="1" si="1012"/>
        <v>0</v>
      </c>
      <c r="BW474" s="2">
        <f t="shared" ca="1" si="1012"/>
        <v>0</v>
      </c>
      <c r="BX474" s="2">
        <f t="shared" ca="1" si="1012"/>
        <v>0</v>
      </c>
      <c r="BY474" s="2">
        <f t="shared" ca="1" si="1012"/>
        <v>0</v>
      </c>
      <c r="BZ474" s="2">
        <f t="shared" ca="1" si="1012"/>
        <v>0</v>
      </c>
      <c r="CA474" s="2">
        <f t="shared" ca="1" si="1012"/>
        <v>0</v>
      </c>
      <c r="CB474" s="2">
        <f t="shared" ca="1" si="1012"/>
        <v>0</v>
      </c>
      <c r="CC474" s="2">
        <f t="shared" ca="1" si="1012"/>
        <v>0</v>
      </c>
      <c r="CD474" s="2">
        <f t="shared" ca="1" si="1012"/>
        <v>0</v>
      </c>
      <c r="CE474" s="2">
        <f t="shared" ca="1" si="1012"/>
        <v>0</v>
      </c>
      <c r="CF474" s="2">
        <f t="shared" ca="1" si="1012"/>
        <v>0</v>
      </c>
      <c r="CG474" s="2">
        <f t="shared" ca="1" si="1012"/>
        <v>0</v>
      </c>
      <c r="CH474" s="2">
        <f t="shared" ca="1" si="1012"/>
        <v>0</v>
      </c>
      <c r="CI474" s="2">
        <f t="shared" ca="1" si="1012"/>
        <v>0</v>
      </c>
      <c r="CJ474" s="2">
        <f t="shared" ca="1" si="1012"/>
        <v>0</v>
      </c>
      <c r="CK474" s="2">
        <f t="shared" ca="1" si="1012"/>
        <v>0</v>
      </c>
      <c r="CL474" s="2">
        <f t="shared" ca="1" si="1012"/>
        <v>0</v>
      </c>
      <c r="CM474" s="2">
        <f t="shared" ca="1" si="1012"/>
        <v>0</v>
      </c>
      <c r="CN474" s="2">
        <f t="shared" ca="1" si="1012"/>
        <v>0</v>
      </c>
      <c r="CO474" s="2">
        <f t="shared" ca="1" si="1012"/>
        <v>0</v>
      </c>
      <c r="CP474" s="2">
        <f t="shared" ca="1" si="1012"/>
        <v>0</v>
      </c>
      <c r="CQ474" s="2">
        <f t="shared" ca="1" si="1012"/>
        <v>0</v>
      </c>
      <c r="CR474" s="2">
        <f t="shared" ca="1" si="1012"/>
        <v>0</v>
      </c>
      <c r="CS474" s="2">
        <f t="shared" ca="1" si="1012"/>
        <v>0</v>
      </c>
      <c r="CT474" s="2">
        <f t="shared" ca="1" si="1012"/>
        <v>0</v>
      </c>
      <c r="CU474" s="2">
        <f t="shared" ca="1" si="1012"/>
        <v>0</v>
      </c>
      <c r="CV474" s="2">
        <f t="shared" ca="1" si="1012"/>
        <v>0</v>
      </c>
      <c r="CW474" s="2">
        <f t="shared" ca="1" si="1012"/>
        <v>0</v>
      </c>
      <c r="CX474" s="2">
        <f t="shared" ca="1" si="1012"/>
        <v>0</v>
      </c>
      <c r="CY474" s="2">
        <f t="shared" ca="1" si="1012"/>
        <v>0</v>
      </c>
      <c r="CZ474" s="2">
        <f t="shared" ca="1" si="1012"/>
        <v>0</v>
      </c>
      <c r="DA474" s="2">
        <f t="shared" ca="1" si="1012"/>
        <v>0</v>
      </c>
      <c r="DB474" s="2">
        <f t="shared" ca="1" si="1012"/>
        <v>0</v>
      </c>
      <c r="DC474" s="2">
        <f t="shared" ca="1" si="1012"/>
        <v>0</v>
      </c>
      <c r="DD474" s="2">
        <f t="shared" ca="1" si="1012"/>
        <v>0</v>
      </c>
      <c r="DE474" s="2">
        <f t="shared" ca="1" si="1012"/>
        <v>0</v>
      </c>
      <c r="DF474" s="2">
        <f t="shared" ca="1" si="1012"/>
        <v>0</v>
      </c>
      <c r="DG474" s="2">
        <f t="shared" ca="1" si="1012"/>
        <v>0</v>
      </c>
      <c r="DH474" s="2">
        <f t="shared" ca="1" si="1012"/>
        <v>0</v>
      </c>
      <c r="DI474" s="2">
        <f t="shared" ca="1" si="1012"/>
        <v>0</v>
      </c>
      <c r="DJ474" s="2">
        <f t="shared" ca="1" si="1012"/>
        <v>0</v>
      </c>
      <c r="DK474" s="2">
        <f t="shared" ca="1" si="1012"/>
        <v>0</v>
      </c>
      <c r="DL474" s="2">
        <f t="shared" ca="1" si="1012"/>
        <v>0</v>
      </c>
      <c r="DM474" s="2">
        <f t="shared" ca="1" si="1012"/>
        <v>0</v>
      </c>
      <c r="DN474" s="2">
        <f t="shared" ca="1" si="1012"/>
        <v>0</v>
      </c>
      <c r="DO474" s="2">
        <f t="shared" ca="1" si="1012"/>
        <v>0</v>
      </c>
      <c r="DP474" s="2">
        <f t="shared" ca="1" si="1012"/>
        <v>0</v>
      </c>
      <c r="DQ474" s="2">
        <f t="shared" ca="1" si="1012"/>
        <v>0</v>
      </c>
      <c r="DR474" s="2">
        <f t="shared" ca="1" si="1012"/>
        <v>0</v>
      </c>
      <c r="DS474" s="2">
        <f t="shared" ca="1" si="1012"/>
        <v>0</v>
      </c>
      <c r="DT474" s="2">
        <f t="shared" ca="1" si="1012"/>
        <v>0</v>
      </c>
      <c r="DU474" s="2">
        <f t="shared" ca="1" si="1012"/>
        <v>0</v>
      </c>
      <c r="DV474" s="2">
        <f t="shared" ca="1" si="1012"/>
        <v>0</v>
      </c>
      <c r="DW474" s="2">
        <f t="shared" ca="1" si="1012"/>
        <v>0</v>
      </c>
      <c r="DX474" s="2">
        <f t="shared" ca="1" si="1012"/>
        <v>0</v>
      </c>
      <c r="DY474" s="2">
        <f t="shared" ca="1" si="1012"/>
        <v>0</v>
      </c>
      <c r="DZ474" s="2">
        <f t="shared" ca="1" si="1012"/>
        <v>0</v>
      </c>
      <c r="EA474" s="2">
        <f t="shared" ca="1" si="1012"/>
        <v>0</v>
      </c>
      <c r="EB474" s="2">
        <f t="shared" ref="EB474:GM474" ca="1" si="1013">EB462/(EB202+1E-36)</f>
        <v>0</v>
      </c>
      <c r="EC474" s="2">
        <f t="shared" ca="1" si="1013"/>
        <v>0</v>
      </c>
      <c r="ED474" s="2">
        <f t="shared" ca="1" si="1013"/>
        <v>0</v>
      </c>
      <c r="EE474" s="2">
        <f t="shared" ca="1" si="1013"/>
        <v>0</v>
      </c>
      <c r="EF474" s="2">
        <f t="shared" ca="1" si="1013"/>
        <v>0</v>
      </c>
      <c r="EG474" s="2">
        <f t="shared" ca="1" si="1013"/>
        <v>0</v>
      </c>
      <c r="EH474" s="2">
        <f t="shared" ca="1" si="1013"/>
        <v>0</v>
      </c>
      <c r="EI474" s="2">
        <f t="shared" ca="1" si="1013"/>
        <v>0</v>
      </c>
      <c r="EJ474" s="2">
        <f t="shared" ca="1" si="1013"/>
        <v>0</v>
      </c>
      <c r="EK474" s="2">
        <f t="shared" ca="1" si="1013"/>
        <v>0</v>
      </c>
      <c r="EL474" s="2">
        <f t="shared" ca="1" si="1013"/>
        <v>0</v>
      </c>
      <c r="EM474" s="2">
        <f t="shared" ca="1" si="1013"/>
        <v>0</v>
      </c>
      <c r="EN474" s="2">
        <f t="shared" ca="1" si="1013"/>
        <v>0</v>
      </c>
      <c r="EO474" s="2">
        <f t="shared" ca="1" si="1013"/>
        <v>0</v>
      </c>
      <c r="EP474" s="2">
        <f t="shared" ca="1" si="1013"/>
        <v>0</v>
      </c>
      <c r="EQ474" s="2">
        <f t="shared" ca="1" si="1013"/>
        <v>0</v>
      </c>
      <c r="ER474" s="2">
        <f t="shared" ca="1" si="1013"/>
        <v>0</v>
      </c>
      <c r="ES474" s="2">
        <f t="shared" ca="1" si="1013"/>
        <v>0</v>
      </c>
      <c r="ET474" s="2">
        <f t="shared" ca="1" si="1013"/>
        <v>0</v>
      </c>
      <c r="EU474" s="2">
        <f t="shared" ca="1" si="1013"/>
        <v>0</v>
      </c>
      <c r="EV474" s="2">
        <f t="shared" ca="1" si="1013"/>
        <v>0</v>
      </c>
      <c r="EW474" s="2">
        <f t="shared" ca="1" si="1013"/>
        <v>0</v>
      </c>
      <c r="EX474" s="2">
        <f t="shared" ca="1" si="1013"/>
        <v>0</v>
      </c>
      <c r="EY474" s="2">
        <f t="shared" ca="1" si="1013"/>
        <v>0</v>
      </c>
      <c r="EZ474" s="2">
        <f t="shared" ca="1" si="1013"/>
        <v>0</v>
      </c>
      <c r="FA474" s="2">
        <f t="shared" ca="1" si="1013"/>
        <v>0</v>
      </c>
      <c r="FB474" s="2">
        <f t="shared" ca="1" si="1013"/>
        <v>0</v>
      </c>
      <c r="FC474" s="2">
        <f t="shared" ca="1" si="1013"/>
        <v>0</v>
      </c>
      <c r="FD474" s="2">
        <f t="shared" ca="1" si="1013"/>
        <v>0</v>
      </c>
      <c r="FE474" s="2">
        <f t="shared" ca="1" si="1013"/>
        <v>0</v>
      </c>
      <c r="FF474" s="2">
        <f t="shared" ca="1" si="1013"/>
        <v>0</v>
      </c>
      <c r="FG474" s="2">
        <f t="shared" ca="1" si="1013"/>
        <v>0</v>
      </c>
      <c r="FH474" s="2">
        <f t="shared" ca="1" si="1013"/>
        <v>0</v>
      </c>
      <c r="FI474" s="2">
        <f t="shared" ca="1" si="1013"/>
        <v>0</v>
      </c>
      <c r="FJ474" s="2">
        <f t="shared" ca="1" si="1013"/>
        <v>0</v>
      </c>
      <c r="FK474" s="2">
        <f t="shared" ca="1" si="1013"/>
        <v>0</v>
      </c>
      <c r="FL474" s="2">
        <f t="shared" ca="1" si="1013"/>
        <v>0</v>
      </c>
      <c r="FM474" s="2">
        <f t="shared" ca="1" si="1013"/>
        <v>0</v>
      </c>
      <c r="FN474" s="2">
        <f t="shared" ca="1" si="1013"/>
        <v>0</v>
      </c>
      <c r="FO474" s="2">
        <f t="shared" ca="1" si="1013"/>
        <v>0</v>
      </c>
      <c r="FP474" s="2">
        <f t="shared" ca="1" si="1013"/>
        <v>0</v>
      </c>
      <c r="FQ474" s="2">
        <f t="shared" ca="1" si="1013"/>
        <v>0</v>
      </c>
      <c r="FR474" s="2">
        <f t="shared" ca="1" si="1013"/>
        <v>0</v>
      </c>
      <c r="FS474" s="2">
        <f t="shared" ca="1" si="1013"/>
        <v>0</v>
      </c>
      <c r="FT474" s="2">
        <f t="shared" ca="1" si="1013"/>
        <v>0</v>
      </c>
      <c r="FU474" s="2">
        <f t="shared" ca="1" si="1013"/>
        <v>0</v>
      </c>
      <c r="FV474" s="2">
        <f t="shared" ca="1" si="1013"/>
        <v>0</v>
      </c>
      <c r="FW474" s="2">
        <f t="shared" ca="1" si="1013"/>
        <v>0</v>
      </c>
      <c r="FX474" s="2">
        <f t="shared" ca="1" si="1013"/>
        <v>0</v>
      </c>
      <c r="FY474" s="2">
        <f t="shared" ca="1" si="1013"/>
        <v>0</v>
      </c>
      <c r="FZ474" s="2">
        <f t="shared" ca="1" si="1013"/>
        <v>0</v>
      </c>
      <c r="GA474" s="2">
        <f t="shared" ca="1" si="1013"/>
        <v>0</v>
      </c>
      <c r="GB474" s="2">
        <f t="shared" ca="1" si="1013"/>
        <v>0</v>
      </c>
      <c r="GC474" s="2">
        <f t="shared" ca="1" si="1013"/>
        <v>0</v>
      </c>
      <c r="GD474" s="2">
        <f t="shared" ca="1" si="1013"/>
        <v>0</v>
      </c>
      <c r="GE474" s="2">
        <f t="shared" ca="1" si="1013"/>
        <v>0</v>
      </c>
      <c r="GF474" s="2">
        <f t="shared" ca="1" si="1013"/>
        <v>0</v>
      </c>
      <c r="GG474" s="2">
        <f t="shared" ca="1" si="1013"/>
        <v>0</v>
      </c>
      <c r="GH474" s="2">
        <f t="shared" ca="1" si="1013"/>
        <v>0</v>
      </c>
      <c r="GI474" s="2">
        <f t="shared" ca="1" si="1013"/>
        <v>0</v>
      </c>
      <c r="GJ474" s="2">
        <f t="shared" ca="1" si="1013"/>
        <v>0</v>
      </c>
      <c r="GK474" s="2">
        <f t="shared" ca="1" si="1013"/>
        <v>0</v>
      </c>
      <c r="GL474" s="2">
        <f t="shared" ca="1" si="1013"/>
        <v>0</v>
      </c>
      <c r="GM474" s="2">
        <f t="shared" ca="1" si="1013"/>
        <v>0</v>
      </c>
      <c r="GN474" s="2">
        <f t="shared" ref="GN474:IV474" ca="1" si="1014">GN462/(GN202+1E-36)</f>
        <v>0</v>
      </c>
      <c r="GO474" s="2">
        <f t="shared" ca="1" si="1014"/>
        <v>0</v>
      </c>
      <c r="GP474" s="2">
        <f t="shared" ca="1" si="1014"/>
        <v>0</v>
      </c>
      <c r="GQ474" s="2">
        <f t="shared" ca="1" si="1014"/>
        <v>0</v>
      </c>
      <c r="GR474" s="2">
        <f t="shared" ca="1" si="1014"/>
        <v>0</v>
      </c>
      <c r="GS474" s="2">
        <f t="shared" ca="1" si="1014"/>
        <v>0</v>
      </c>
      <c r="GT474" s="2">
        <f t="shared" ca="1" si="1014"/>
        <v>0</v>
      </c>
      <c r="GU474" s="2">
        <f t="shared" ca="1" si="1014"/>
        <v>0</v>
      </c>
      <c r="GV474" s="2">
        <f t="shared" ca="1" si="1014"/>
        <v>0</v>
      </c>
      <c r="GW474" s="2">
        <f t="shared" ca="1" si="1014"/>
        <v>0</v>
      </c>
      <c r="GX474" s="2">
        <f t="shared" ca="1" si="1014"/>
        <v>0</v>
      </c>
      <c r="GY474" s="2">
        <f t="shared" ca="1" si="1014"/>
        <v>0</v>
      </c>
      <c r="GZ474" s="2">
        <f t="shared" ca="1" si="1014"/>
        <v>0</v>
      </c>
      <c r="HA474" s="2">
        <f t="shared" ca="1" si="1014"/>
        <v>0</v>
      </c>
      <c r="HB474" s="2">
        <f t="shared" ca="1" si="1014"/>
        <v>0</v>
      </c>
      <c r="HC474" s="2">
        <f t="shared" ca="1" si="1014"/>
        <v>0</v>
      </c>
      <c r="HD474" s="2">
        <f t="shared" ca="1" si="1014"/>
        <v>0</v>
      </c>
      <c r="HE474" s="2">
        <f t="shared" ca="1" si="1014"/>
        <v>0</v>
      </c>
      <c r="HF474" s="2">
        <f t="shared" ca="1" si="1014"/>
        <v>0</v>
      </c>
      <c r="HG474" s="2">
        <f t="shared" ca="1" si="1014"/>
        <v>0</v>
      </c>
      <c r="HH474" s="2">
        <f t="shared" ca="1" si="1014"/>
        <v>0</v>
      </c>
      <c r="HI474" s="2">
        <f t="shared" ca="1" si="1014"/>
        <v>0</v>
      </c>
      <c r="HJ474" s="2">
        <f t="shared" ca="1" si="1014"/>
        <v>0</v>
      </c>
      <c r="HK474" s="2">
        <f t="shared" ca="1" si="1014"/>
        <v>0</v>
      </c>
      <c r="HL474" s="2">
        <f t="shared" ca="1" si="1014"/>
        <v>0</v>
      </c>
      <c r="HM474" s="2">
        <f t="shared" ca="1" si="1014"/>
        <v>0</v>
      </c>
      <c r="HN474" s="2">
        <f t="shared" ca="1" si="1014"/>
        <v>0</v>
      </c>
      <c r="HO474" s="2">
        <f t="shared" ca="1" si="1014"/>
        <v>0</v>
      </c>
      <c r="HP474" s="2">
        <f t="shared" ca="1" si="1014"/>
        <v>0</v>
      </c>
      <c r="HQ474" s="2">
        <f t="shared" ca="1" si="1014"/>
        <v>0</v>
      </c>
      <c r="HR474" s="2">
        <f t="shared" ca="1" si="1014"/>
        <v>0</v>
      </c>
      <c r="HS474" s="2">
        <f t="shared" ca="1" si="1014"/>
        <v>0</v>
      </c>
      <c r="HT474" s="2">
        <f t="shared" ca="1" si="1014"/>
        <v>0</v>
      </c>
      <c r="HU474" s="2">
        <f t="shared" ca="1" si="1014"/>
        <v>0</v>
      </c>
      <c r="HV474" s="2">
        <f t="shared" ca="1" si="1014"/>
        <v>0</v>
      </c>
      <c r="HW474" s="2">
        <f t="shared" ca="1" si="1014"/>
        <v>0</v>
      </c>
      <c r="HX474" s="2">
        <f t="shared" ca="1" si="1014"/>
        <v>0</v>
      </c>
      <c r="HY474" s="2">
        <f t="shared" ca="1" si="1014"/>
        <v>0</v>
      </c>
      <c r="HZ474" s="2">
        <f t="shared" ca="1" si="1014"/>
        <v>0</v>
      </c>
      <c r="IA474" s="2">
        <f t="shared" ca="1" si="1014"/>
        <v>0</v>
      </c>
      <c r="IB474" s="2">
        <f t="shared" ca="1" si="1014"/>
        <v>0</v>
      </c>
      <c r="IC474" s="2">
        <f t="shared" ca="1" si="1014"/>
        <v>0</v>
      </c>
      <c r="ID474" s="2">
        <f t="shared" ca="1" si="1014"/>
        <v>0</v>
      </c>
      <c r="IE474" s="2">
        <f t="shared" ca="1" si="1014"/>
        <v>0</v>
      </c>
      <c r="IF474" s="2">
        <f t="shared" ca="1" si="1014"/>
        <v>0</v>
      </c>
      <c r="IG474" s="2">
        <f t="shared" ca="1" si="1014"/>
        <v>0</v>
      </c>
      <c r="IH474" s="2">
        <f t="shared" ca="1" si="1014"/>
        <v>0</v>
      </c>
      <c r="II474" s="2">
        <f t="shared" ca="1" si="1014"/>
        <v>0</v>
      </c>
      <c r="IJ474" s="2">
        <f t="shared" ca="1" si="1014"/>
        <v>0</v>
      </c>
      <c r="IK474" s="2">
        <f t="shared" ca="1" si="1014"/>
        <v>0</v>
      </c>
      <c r="IL474" s="2">
        <f t="shared" ca="1" si="1014"/>
        <v>0</v>
      </c>
      <c r="IM474" s="2">
        <f t="shared" ca="1" si="1014"/>
        <v>0</v>
      </c>
      <c r="IN474" s="2">
        <f t="shared" ca="1" si="1014"/>
        <v>0</v>
      </c>
      <c r="IO474" s="2">
        <f t="shared" ca="1" si="1014"/>
        <v>0</v>
      </c>
      <c r="IP474" s="2">
        <f t="shared" ca="1" si="1014"/>
        <v>0</v>
      </c>
      <c r="IQ474" s="2">
        <f t="shared" ca="1" si="1014"/>
        <v>0</v>
      </c>
      <c r="IR474" s="2">
        <f t="shared" ca="1" si="1014"/>
        <v>0</v>
      </c>
      <c r="IS474" s="2">
        <f t="shared" ca="1" si="1014"/>
        <v>0</v>
      </c>
      <c r="IT474" s="2">
        <f t="shared" ca="1" si="1014"/>
        <v>0</v>
      </c>
      <c r="IU474" s="2">
        <f t="shared" ca="1" si="1014"/>
        <v>0</v>
      </c>
      <c r="IV474" s="2">
        <f t="shared" ca="1" si="1014"/>
        <v>0</v>
      </c>
    </row>
    <row r="476" spans="1:256" x14ac:dyDescent="0.15">
      <c r="A476" s="51" t="s">
        <v>496</v>
      </c>
    </row>
    <row r="477" spans="1:256" x14ac:dyDescent="0.15">
      <c r="A477" s="110" t="s">
        <v>497</v>
      </c>
      <c r="B477" s="127" t="s">
        <v>390</v>
      </c>
      <c r="D477" s="2">
        <f t="shared" ref="D477:BO477" ca="1" si="1015">D453/($C193+1E-36)</f>
        <v>1</v>
      </c>
      <c r="E477" s="2">
        <f t="shared" ca="1" si="1015"/>
        <v>0.99999999999999978</v>
      </c>
      <c r="F477" s="2">
        <f t="shared" ca="1" si="1015"/>
        <v>0.99999999999999967</v>
      </c>
      <c r="G477" s="2">
        <f t="shared" ca="1" si="1015"/>
        <v>0.99999999999999978</v>
      </c>
      <c r="H477" s="2">
        <f t="shared" ca="1" si="1015"/>
        <v>0.99999999999999978</v>
      </c>
      <c r="I477" s="2">
        <f t="shared" ca="1" si="1015"/>
        <v>1</v>
      </c>
      <c r="J477" s="2">
        <f t="shared" ca="1" si="1015"/>
        <v>0.99999999999999978</v>
      </c>
      <c r="K477" s="2">
        <f t="shared" ca="1" si="1015"/>
        <v>1.0000000000000002</v>
      </c>
      <c r="L477" s="2">
        <f t="shared" ca="1" si="1015"/>
        <v>1</v>
      </c>
      <c r="M477" s="2">
        <f t="shared" ca="1" si="1015"/>
        <v>1</v>
      </c>
      <c r="N477" s="2">
        <f t="shared" ca="1" si="1015"/>
        <v>1.0000000000000002</v>
      </c>
      <c r="O477" s="2">
        <f t="shared" ca="1" si="1015"/>
        <v>1</v>
      </c>
      <c r="P477" s="2">
        <f t="shared" ca="1" si="1015"/>
        <v>1.0000000000000002</v>
      </c>
      <c r="Q477" s="2">
        <f t="shared" ca="1" si="1015"/>
        <v>1.0000000000000002</v>
      </c>
      <c r="R477" s="2">
        <f t="shared" ca="1" si="1015"/>
        <v>1.0000000000000002</v>
      </c>
      <c r="S477" s="2">
        <f t="shared" ca="1" si="1015"/>
        <v>1.0000000000000002</v>
      </c>
      <c r="T477" s="2">
        <f t="shared" ca="1" si="1015"/>
        <v>1.0000000000000002</v>
      </c>
      <c r="U477" s="2">
        <f t="shared" ca="1" si="1015"/>
        <v>1.0000000000000002</v>
      </c>
      <c r="V477" s="2">
        <f t="shared" ca="1" si="1015"/>
        <v>1.0000000000000002</v>
      </c>
      <c r="W477" s="2">
        <f t="shared" ca="1" si="1015"/>
        <v>1.0000000000000002</v>
      </c>
      <c r="X477" s="2">
        <f t="shared" ca="1" si="1015"/>
        <v>1</v>
      </c>
      <c r="Y477" s="2">
        <f t="shared" ca="1" si="1015"/>
        <v>1.0000000000000002</v>
      </c>
      <c r="Z477" s="2">
        <f t="shared" ca="1" si="1015"/>
        <v>1.0000000000000004</v>
      </c>
      <c r="AA477" s="2">
        <f t="shared" ca="1" si="1015"/>
        <v>1.0000000000000004</v>
      </c>
      <c r="AB477" s="2">
        <f t="shared" ca="1" si="1015"/>
        <v>1.0000000000000004</v>
      </c>
      <c r="AC477" s="2">
        <f t="shared" ca="1" si="1015"/>
        <v>1.0000000000000004</v>
      </c>
      <c r="AD477" s="2">
        <f t="shared" ca="1" si="1015"/>
        <v>1.0000000000000004</v>
      </c>
      <c r="AE477" s="2">
        <f t="shared" ca="1" si="1015"/>
        <v>1.0000000000000002</v>
      </c>
      <c r="AF477" s="2">
        <f t="shared" ca="1" si="1015"/>
        <v>1.0000000000000002</v>
      </c>
      <c r="AG477" s="2">
        <f t="shared" ca="1" si="1015"/>
        <v>1.0000000000000004</v>
      </c>
      <c r="AH477" s="2">
        <f t="shared" ca="1" si="1015"/>
        <v>1.0000000000000004</v>
      </c>
      <c r="AI477" s="2">
        <f t="shared" ca="1" si="1015"/>
        <v>1.0000000000000004</v>
      </c>
      <c r="AJ477" s="2">
        <f t="shared" ca="1" si="1015"/>
        <v>1.0000000000000004</v>
      </c>
      <c r="AK477" s="2">
        <f t="shared" ca="1" si="1015"/>
        <v>1.0000000000000007</v>
      </c>
      <c r="AL477" s="2">
        <f t="shared" ca="1" si="1015"/>
        <v>1.0000000000000007</v>
      </c>
      <c r="AM477" s="2">
        <f t="shared" ca="1" si="1015"/>
        <v>1.0000000000000007</v>
      </c>
      <c r="AN477" s="2">
        <f t="shared" ca="1" si="1015"/>
        <v>1.0000000000000009</v>
      </c>
      <c r="AO477" s="2">
        <f t="shared" ca="1" si="1015"/>
        <v>0.37880097189166101</v>
      </c>
      <c r="AP477" s="2">
        <f t="shared" ca="1" si="1015"/>
        <v>0.11368986334278099</v>
      </c>
      <c r="AQ477" s="2">
        <f t="shared" ca="1" si="1015"/>
        <v>3.4121837022627638E-2</v>
      </c>
      <c r="AR477" s="2">
        <f t="shared" ca="1" si="1015"/>
        <v>1.0241016459737807E-2</v>
      </c>
      <c r="AS477" s="2">
        <f t="shared" ca="1" si="1015"/>
        <v>3.0736451281644472E-3</v>
      </c>
      <c r="AT477" s="2">
        <f t="shared" ca="1" si="1015"/>
        <v>9.2249577090621284E-4</v>
      </c>
      <c r="AU477" s="2">
        <f t="shared" ca="1" si="1015"/>
        <v>2.7686945364706307E-4</v>
      </c>
      <c r="AV477" s="2">
        <f t="shared" ca="1" si="1015"/>
        <v>8.3097068605007899E-5</v>
      </c>
      <c r="AW477" s="2">
        <f t="shared" ca="1" si="1015"/>
        <v>2.4939995076335275E-5</v>
      </c>
      <c r="AX477" s="2">
        <f t="shared" ca="1" si="1015"/>
        <v>7.4852622944408196E-6</v>
      </c>
      <c r="AY477" s="2">
        <f t="shared" ca="1" si="1015"/>
        <v>2.2465582469076608E-6</v>
      </c>
      <c r="AZ477" s="2">
        <f t="shared" ca="1" si="1015"/>
        <v>6.7426146983481941E-7</v>
      </c>
      <c r="BA477" s="2">
        <f t="shared" ca="1" si="1015"/>
        <v>2.0236667815294694E-7</v>
      </c>
      <c r="BB477" s="2">
        <f t="shared" ca="1" si="1015"/>
        <v>6.0736486153792673E-8</v>
      </c>
      <c r="BC477" s="2">
        <f t="shared" ca="1" si="1015"/>
        <v>1.8228894124168975E-8</v>
      </c>
      <c r="BD477" s="2">
        <f t="shared" ca="1" si="1015"/>
        <v>5.4710537608111584E-9</v>
      </c>
      <c r="BE477" s="2">
        <f t="shared" ca="1" si="1015"/>
        <v>1.6420320974929403E-9</v>
      </c>
      <c r="BF477" s="2">
        <f t="shared" ca="1" si="1015"/>
        <v>4.9282451371804956E-10</v>
      </c>
      <c r="BG477" s="2">
        <f t="shared" ca="1" si="1015"/>
        <v>1.4791184757731333E-10</v>
      </c>
      <c r="BH477" s="2">
        <f t="shared" ca="1" si="1015"/>
        <v>4.4392910751698082E-11</v>
      </c>
      <c r="BI477" s="2">
        <f t="shared" ca="1" si="1015"/>
        <v>1.3323682702145494E-11</v>
      </c>
      <c r="BJ477" s="2">
        <f t="shared" ca="1" si="1015"/>
        <v>3.9988484138914175E-12</v>
      </c>
      <c r="BK477" s="2">
        <f t="shared" ca="1" si="1015"/>
        <v>1.200177833318331E-12</v>
      </c>
      <c r="BL477" s="2">
        <f t="shared" ca="1" si="1015"/>
        <v>3.6021041122360394E-13</v>
      </c>
      <c r="BM477" s="2">
        <f t="shared" ca="1" si="1015"/>
        <v>1.081102622893244E-13</v>
      </c>
      <c r="BN477" s="2">
        <f t="shared" ca="1" si="1015"/>
        <v>3.2447226532303602E-14</v>
      </c>
      <c r="BO477" s="2">
        <f t="shared" ca="1" si="1015"/>
        <v>9.738414164800253E-15</v>
      </c>
      <c r="BP477" s="2">
        <f t="shared" ref="BP477:EA477" ca="1" si="1016">BP453/($C193+1E-36)</f>
        <v>2.9227986666523034E-15</v>
      </c>
      <c r="BQ477" s="2">
        <f t="shared" ca="1" si="1016"/>
        <v>8.7722209193592048E-16</v>
      </c>
      <c r="BR477" s="2">
        <f t="shared" ca="1" si="1016"/>
        <v>2.6328142521763879E-16</v>
      </c>
      <c r="BS477" s="2">
        <f t="shared" ca="1" si="1016"/>
        <v>7.9018881879338973E-17</v>
      </c>
      <c r="BT477" s="2">
        <f t="shared" ca="1" si="1016"/>
        <v>2.3716005366878418E-17</v>
      </c>
      <c r="BU477" s="2">
        <f t="shared" ca="1" si="1016"/>
        <v>7.1179052042353661E-18</v>
      </c>
      <c r="BV477" s="2">
        <f t="shared" ca="1" si="1016"/>
        <v>2.1363030456738982E-18</v>
      </c>
      <c r="BW477" s="2">
        <f t="shared" ca="1" si="1016"/>
        <v>6.4117048092182826E-19</v>
      </c>
      <c r="BX477" s="2">
        <f t="shared" ca="1" si="1016"/>
        <v>1.9243505102800009E-19</v>
      </c>
      <c r="BY477" s="2">
        <f t="shared" ca="1" si="1016"/>
        <v>5.7755698314289443E-20</v>
      </c>
      <c r="BZ477" s="2">
        <f t="shared" ca="1" si="1016"/>
        <v>1.73342676916268E-20</v>
      </c>
      <c r="CA477" s="2">
        <f t="shared" ca="1" si="1016"/>
        <v>5.2025487557932489E-21</v>
      </c>
      <c r="CB477" s="2">
        <f t="shared" ca="1" si="1016"/>
        <v>1.5614454580899415E-21</v>
      </c>
      <c r="CC477" s="2">
        <f t="shared" ca="1" si="1016"/>
        <v>4.6863797592954237E-22</v>
      </c>
      <c r="CD477" s="2">
        <f t="shared" ca="1" si="1016"/>
        <v>1.4065272107038126E-22</v>
      </c>
      <c r="CE477" s="2">
        <f t="shared" ca="1" si="1016"/>
        <v>4.2214222834294588E-23</v>
      </c>
      <c r="CF477" s="2">
        <f t="shared" ca="1" si="1016"/>
        <v>1.2669791213010103E-23</v>
      </c>
      <c r="CG477" s="2">
        <f t="shared" ca="1" si="1016"/>
        <v>3.8025953956650743E-24</v>
      </c>
      <c r="CH477" s="2">
        <f t="shared" ca="1" si="1016"/>
        <v>1.1412762452064014E-24</v>
      </c>
      <c r="CI477" s="2">
        <f t="shared" ca="1" si="1016"/>
        <v>3.4253222663585849E-25</v>
      </c>
      <c r="CJ477" s="2">
        <f t="shared" ca="1" si="1016"/>
        <v>1.0280449345802359E-25</v>
      </c>
      <c r="CK477" s="2">
        <f t="shared" ca="1" si="1016"/>
        <v>3.0854801543670012E-26</v>
      </c>
      <c r="CL477" s="2">
        <f t="shared" ca="1" si="1016"/>
        <v>9.2604782755724893E-27</v>
      </c>
      <c r="CM477" s="2">
        <f t="shared" ca="1" si="1016"/>
        <v>2.7793553548213716E-27</v>
      </c>
      <c r="CN477" s="2">
        <f t="shared" ca="1" si="1016"/>
        <v>8.3417032668290397E-28</v>
      </c>
      <c r="CO477" s="2">
        <f t="shared" ca="1" si="1016"/>
        <v>2.5036026167405417E-28</v>
      </c>
      <c r="CP477" s="2">
        <f t="shared" ca="1" si="1016"/>
        <v>7.514084188867073E-29</v>
      </c>
      <c r="CQ477" s="2">
        <f t="shared" ca="1" si="1016"/>
        <v>2.2552085870116922E-29</v>
      </c>
      <c r="CR477" s="2">
        <f t="shared" ca="1" si="1016"/>
        <v>6.7685770389246901E-30</v>
      </c>
      <c r="CS477" s="2">
        <f t="shared" ca="1" si="1016"/>
        <v>2.0314588812631645E-30</v>
      </c>
      <c r="CT477" s="2">
        <f t="shared" ca="1" si="1016"/>
        <v>6.0970351117088085E-31</v>
      </c>
      <c r="CU477" s="2">
        <f t="shared" ca="1" si="1016"/>
        <v>1.8299084217887434E-31</v>
      </c>
      <c r="CV477" s="2">
        <f t="shared" ca="1" si="1016"/>
        <v>5.4921199743507335E-32</v>
      </c>
      <c r="CW477" s="2">
        <f t="shared" ca="1" si="1016"/>
        <v>1.6483547183840751E-32</v>
      </c>
      <c r="CX477" s="2">
        <f t="shared" ca="1" si="1016"/>
        <v>4.9472212739494072E-33</v>
      </c>
      <c r="CY477" s="2">
        <f t="shared" ca="1" si="1016"/>
        <v>1.4848138001152492E-33</v>
      </c>
      <c r="CZ477" s="2">
        <f t="shared" ca="1" si="1016"/>
        <v>4.4563845013802656E-34</v>
      </c>
      <c r="DA477" s="2">
        <f t="shared" ca="1" si="1016"/>
        <v>1.3374985350082805E-34</v>
      </c>
      <c r="DB477" s="2">
        <f t="shared" ca="1" si="1016"/>
        <v>4.0142459219917508E-35</v>
      </c>
      <c r="DC477" s="2">
        <f t="shared" ca="1" si="1016"/>
        <v>1.2047991007427633E-35</v>
      </c>
      <c r="DD477" s="2">
        <f t="shared" ca="1" si="1016"/>
        <v>3.6159739621292542E-36</v>
      </c>
      <c r="DE477" s="2">
        <f t="shared" ca="1" si="1016"/>
        <v>1.0852653929386057E-36</v>
      </c>
      <c r="DF477" s="2">
        <f t="shared" ca="1" si="1016"/>
        <v>3.2572164109739385E-37</v>
      </c>
      <c r="DG477" s="2">
        <f t="shared" ca="1" si="1016"/>
        <v>9.7759117879824724E-38</v>
      </c>
      <c r="DH477" s="2">
        <f t="shared" ca="1" si="1016"/>
        <v>2.9340528607320498E-38</v>
      </c>
      <c r="DI477" s="2">
        <f t="shared" ca="1" si="1016"/>
        <v>8.8059982293953979E-39</v>
      </c>
      <c r="DJ477" s="2">
        <f t="shared" ca="1" si="1016"/>
        <v>2.6429518654536838E-39</v>
      </c>
      <c r="DK477" s="2">
        <f t="shared" ca="1" si="1016"/>
        <v>7.9323142943496771E-40</v>
      </c>
      <c r="DL477" s="2">
        <f t="shared" ca="1" si="1016"/>
        <v>2.3807323503238762E-40</v>
      </c>
      <c r="DM477" s="2">
        <f t="shared" ca="1" si="1016"/>
        <v>7.145312595488031E-41</v>
      </c>
      <c r="DN477" s="2">
        <f t="shared" ca="1" si="1016"/>
        <v>2.1445288497169482E-41</v>
      </c>
      <c r="DO477" s="2">
        <f t="shared" ca="1" si="1016"/>
        <v>6.4363929860428714E-42</v>
      </c>
      <c r="DP477" s="2">
        <f t="shared" ca="1" si="1016"/>
        <v>1.9317601941447319E-42</v>
      </c>
      <c r="DQ477" s="2">
        <f t="shared" ca="1" si="1016"/>
        <v>5.7978085797032058E-43</v>
      </c>
      <c r="DR477" s="2">
        <f t="shared" ca="1" si="1016"/>
        <v>1.7401013039179355E-43</v>
      </c>
      <c r="DS477" s="2">
        <f t="shared" ca="1" si="1016"/>
        <v>5.2225810946864711E-44</v>
      </c>
      <c r="DT477" s="2">
        <f t="shared" ca="1" si="1016"/>
        <v>1.5674577812892018E-44</v>
      </c>
      <c r="DU477" s="2">
        <f t="shared" ca="1" si="1016"/>
        <v>4.7044245969177526E-45</v>
      </c>
      <c r="DV477" s="2">
        <f t="shared" ca="1" si="1016"/>
        <v>1.4119430234275249E-45</v>
      </c>
      <c r="DW477" s="2">
        <f t="shared" ca="1" si="1016"/>
        <v>4.2376768090019261E-46</v>
      </c>
      <c r="DX477" s="2">
        <f t="shared" ca="1" si="1016"/>
        <v>1.2718576061206435E-46</v>
      </c>
      <c r="DY477" s="2">
        <f t="shared" ca="1" si="1016"/>
        <v>3.8172372343513423E-47</v>
      </c>
      <c r="DZ477" s="2">
        <f t="shared" ca="1" si="1016"/>
        <v>1.1456707129159636E-47</v>
      </c>
      <c r="EA477" s="2">
        <f t="shared" ca="1" si="1016"/>
        <v>3.4385114203058286E-48</v>
      </c>
      <c r="EB477" s="2">
        <f t="shared" ref="EB477:GM477" ca="1" si="1017">EB453/($C193+1E-36)</f>
        <v>1.032003406762556E-48</v>
      </c>
      <c r="EC477" s="2">
        <f t="shared" ca="1" si="1017"/>
        <v>3.0973607511671291E-49</v>
      </c>
      <c r="ED477" s="2">
        <f t="shared" ca="1" si="1017"/>
        <v>9.2961356135115143E-50</v>
      </c>
      <c r="EE477" s="2">
        <f t="shared" ca="1" si="1017"/>
        <v>2.7900572224993011E-50</v>
      </c>
      <c r="EF477" s="2">
        <f t="shared" ca="1" si="1017"/>
        <v>8.3738228748580357E-51</v>
      </c>
      <c r="EG477" s="2">
        <f t="shared" ca="1" si="1017"/>
        <v>2.5132427024805674E-51</v>
      </c>
      <c r="EH477" s="2">
        <f t="shared" ca="1" si="1017"/>
        <v>7.5430170615818111E-52</v>
      </c>
      <c r="EI477" s="2">
        <f t="shared" ca="1" si="1017"/>
        <v>2.2638922351254397E-52</v>
      </c>
      <c r="EJ477" s="2">
        <f t="shared" ca="1" si="1017"/>
        <v>6.7946393471188513E-53</v>
      </c>
      <c r="EK477" s="2">
        <f t="shared" ca="1" si="1017"/>
        <v>2.0392809843644178E-53</v>
      </c>
      <c r="EL477" s="2">
        <f t="shared" ca="1" si="1017"/>
        <v>6.120511657404921E-54</v>
      </c>
      <c r="EM477" s="2">
        <f t="shared" ca="1" si="1017"/>
        <v>1.8369544577548678E-54</v>
      </c>
      <c r="EN477" s="2">
        <f t="shared" ca="1" si="1017"/>
        <v>5.5132673030414874E-55</v>
      </c>
      <c r="EO477" s="2">
        <f t="shared" ca="1" si="1017"/>
        <v>1.6547016844356931E-55</v>
      </c>
      <c r="EP477" s="2">
        <f t="shared" ca="1" si="1017"/>
        <v>4.9662704780590536E-56</v>
      </c>
      <c r="EQ477" s="2">
        <f t="shared" ca="1" si="1017"/>
        <v>1.4905310542215398E-56</v>
      </c>
      <c r="ER477" s="2">
        <f t="shared" ca="1" si="1017"/>
        <v>4.4735437455816259E-57</v>
      </c>
      <c r="ES477" s="2">
        <f t="shared" ca="1" si="1017"/>
        <v>1.3426485538125505E-57</v>
      </c>
      <c r="ET477" s="2">
        <f t="shared" ca="1" si="1017"/>
        <v>4.0297027179747786E-58</v>
      </c>
      <c r="EU477" s="2">
        <f t="shared" ca="1" si="1017"/>
        <v>1.2094381622907106E-58</v>
      </c>
      <c r="EV477" s="2">
        <f t="shared" ca="1" si="1017"/>
        <v>3.6298972176792868E-59</v>
      </c>
      <c r="EW477" s="2">
        <f t="shared" ca="1" si="1017"/>
        <v>1.0894441916699415E-59</v>
      </c>
      <c r="EX477" s="2">
        <f t="shared" ca="1" si="1017"/>
        <v>3.2697582757513714E-60</v>
      </c>
      <c r="EY477" s="2">
        <f t="shared" ca="1" si="1017"/>
        <v>9.8135537952215063E-61</v>
      </c>
      <c r="EZ477" s="2">
        <f t="shared" ca="1" si="1017"/>
        <v>2.9453503889236552E-61</v>
      </c>
      <c r="FA477" s="2">
        <f t="shared" ca="1" si="1017"/>
        <v>8.8399055984763366E-62</v>
      </c>
      <c r="FB477" s="2">
        <f t="shared" ca="1" si="1017"/>
        <v>2.653128513464576E-62</v>
      </c>
      <c r="FC477" s="2">
        <f t="shared" ca="1" si="1017"/>
        <v>7.9628575560490401E-63</v>
      </c>
      <c r="FD477" s="2">
        <f t="shared" ca="1" si="1017"/>
        <v>2.3898993258765062E-63</v>
      </c>
      <c r="FE477" s="2">
        <f t="shared" ca="1" si="1017"/>
        <v>7.1728255185051126E-64</v>
      </c>
      <c r="FF477" s="2">
        <f t="shared" ca="1" si="1017"/>
        <v>2.1527863270997332E-64</v>
      </c>
      <c r="FG477" s="2">
        <f t="shared" ca="1" si="1017"/>
        <v>6.4611762243359764E-65</v>
      </c>
      <c r="FH477" s="2">
        <f t="shared" ca="1" si="1017"/>
        <v>1.9391984088902322E-65</v>
      </c>
      <c r="FI477" s="2">
        <f t="shared" ca="1" si="1017"/>
        <v>5.8201329579567058E-66</v>
      </c>
      <c r="FJ477" s="2">
        <f t="shared" ca="1" si="1017"/>
        <v>1.7468015388729258E-66</v>
      </c>
      <c r="FK477" s="2">
        <f t="shared" ca="1" si="1017"/>
        <v>5.2426905678114578E-67</v>
      </c>
      <c r="FL477" s="2">
        <f t="shared" ca="1" si="1017"/>
        <v>1.5734932548521608E-67</v>
      </c>
      <c r="FM477" s="2">
        <f t="shared" ca="1" si="1017"/>
        <v>4.722538915926891E-68</v>
      </c>
      <c r="FN477" s="2">
        <f t="shared" ca="1" si="1017"/>
        <v>1.4173796896599589E-68</v>
      </c>
      <c r="FO477" s="2">
        <f t="shared" ca="1" si="1017"/>
        <v>4.2539939223904996E-69</v>
      </c>
      <c r="FP477" s="2">
        <f t="shared" ca="1" si="1017"/>
        <v>1.27675487547566E-69</v>
      </c>
      <c r="FQ477" s="2">
        <f t="shared" ca="1" si="1017"/>
        <v>3.8319354512261357E-70</v>
      </c>
      <c r="FR477" s="2">
        <f t="shared" ca="1" si="1017"/>
        <v>1.1500821014600137E-70</v>
      </c>
      <c r="FS477" s="2">
        <f t="shared" ca="1" si="1017"/>
        <v>3.4517513588999783E-71</v>
      </c>
      <c r="FT477" s="2">
        <f t="shared" ca="1" si="1017"/>
        <v>1.0359771209848786E-71</v>
      </c>
      <c r="FU477" s="2">
        <f t="shared" ca="1" si="1017"/>
        <v>3.1092870940337557E-72</v>
      </c>
      <c r="FV477" s="2">
        <f t="shared" ca="1" si="1017"/>
        <v>9.3319302495156056E-73</v>
      </c>
      <c r="FW477" s="2">
        <f t="shared" ca="1" si="1017"/>
        <v>2.800800297564255E-73</v>
      </c>
      <c r="FX477" s="2">
        <f t="shared" ca="1" si="1017"/>
        <v>8.4060661589741364E-74</v>
      </c>
      <c r="FY477" s="2">
        <f t="shared" ca="1" si="1017"/>
        <v>2.5229199072315887E-74</v>
      </c>
      <c r="FZ477" s="2">
        <f t="shared" ca="1" si="1017"/>
        <v>7.5720613399053247E-75</v>
      </c>
      <c r="GA477" s="2">
        <f t="shared" ca="1" si="1017"/>
        <v>2.2726093195009104E-75</v>
      </c>
      <c r="GB477" s="2">
        <f t="shared" ca="1" si="1017"/>
        <v>6.8208020078545322E-76</v>
      </c>
      <c r="GC477" s="2">
        <f t="shared" ca="1" si="1017"/>
        <v>2.0471332063607596E-76</v>
      </c>
      <c r="GD477" s="2">
        <f t="shared" ca="1" si="1017"/>
        <v>6.1440785992013784E-77</v>
      </c>
      <c r="GE477" s="2">
        <f t="shared" ca="1" si="1017"/>
        <v>1.8440276243807783E-77</v>
      </c>
      <c r="GF477" s="2">
        <f t="shared" ca="1" si="1017"/>
        <v>5.5344960592161263E-78</v>
      </c>
      <c r="GG477" s="2">
        <f t="shared" ca="1" si="1017"/>
        <v>1.6610730893884826E-78</v>
      </c>
      <c r="GH477" s="2">
        <f t="shared" ca="1" si="1017"/>
        <v>4.9853930308541765E-79</v>
      </c>
      <c r="GI477" s="2">
        <f t="shared" ca="1" si="1017"/>
        <v>1.496270322532246E-79</v>
      </c>
      <c r="GJ477" s="2">
        <f t="shared" ca="1" si="1017"/>
        <v>4.4907690612051105E-80</v>
      </c>
      <c r="GK477" s="2">
        <f t="shared" ca="1" si="1017"/>
        <v>1.3478184026898933E-80</v>
      </c>
      <c r="GL477" s="2">
        <f t="shared" ca="1" si="1017"/>
        <v>4.0452190301276421E-81</v>
      </c>
      <c r="GM477" s="2">
        <f t="shared" ca="1" si="1017"/>
        <v>1.21409508647819E-81</v>
      </c>
      <c r="GN477" s="2">
        <f t="shared" ref="GN477:IV477" ca="1" si="1018">GN453/($C193+1E-36)</f>
        <v>3.6438740845238538E-82</v>
      </c>
      <c r="GO477" s="2">
        <f t="shared" ca="1" si="1018"/>
        <v>1.0936390808054784E-82</v>
      </c>
      <c r="GP477" s="2">
        <f t="shared" ca="1" si="1018"/>
        <v>3.2823484327981086E-83</v>
      </c>
      <c r="GQ477" s="2">
        <f t="shared" ca="1" si="1018"/>
        <v>9.8513407424661201E-84</v>
      </c>
      <c r="GR477" s="2">
        <f t="shared" ca="1" si="1018"/>
        <v>2.9566914180845032E-84</v>
      </c>
      <c r="GS477" s="2">
        <f t="shared" ca="1" si="1018"/>
        <v>8.8739435273925306E-85</v>
      </c>
      <c r="GT477" s="2">
        <f t="shared" ca="1" si="1018"/>
        <v>2.6633443465117517E-85</v>
      </c>
      <c r="GU477" s="2">
        <f t="shared" ca="1" si="1018"/>
        <v>7.9935184241367299E-86</v>
      </c>
      <c r="GV477" s="2">
        <f t="shared" ca="1" si="1018"/>
        <v>2.3991015987361899E-86</v>
      </c>
      <c r="GW477" s="2">
        <f t="shared" ca="1" si="1018"/>
        <v>7.2004443796351623E-87</v>
      </c>
      <c r="GX477" s="2">
        <f t="shared" ca="1" si="1018"/>
        <v>2.1610755997799961E-87</v>
      </c>
      <c r="GY477" s="2">
        <f t="shared" ca="1" si="1018"/>
        <v>6.486054890130415E-88</v>
      </c>
      <c r="GZ477" s="2">
        <f t="shared" ca="1" si="1018"/>
        <v>1.9466652643742498E-88</v>
      </c>
      <c r="HA477" s="2">
        <f t="shared" ca="1" si="1018"/>
        <v>5.842543295906445E-89</v>
      </c>
      <c r="HB477" s="2">
        <f t="shared" ca="1" si="1018"/>
        <v>1.7535275729859012E-89</v>
      </c>
      <c r="HC477" s="2">
        <f t="shared" ca="1" si="1018"/>
        <v>5.262877472172456E-90</v>
      </c>
      <c r="HD477" s="2">
        <f t="shared" ca="1" si="1018"/>
        <v>1.579551967918958E-90</v>
      </c>
      <c r="HE477" s="2">
        <f t="shared" ca="1" si="1018"/>
        <v>4.7407229838599146E-91</v>
      </c>
      <c r="HF477" s="2">
        <f t="shared" ca="1" si="1018"/>
        <v>1.4228372896972479E-91</v>
      </c>
      <c r="HG477" s="2">
        <f t="shared" ca="1" si="1018"/>
        <v>4.2703738645886536E-92</v>
      </c>
      <c r="HH477" s="2">
        <f t="shared" ca="1" si="1018"/>
        <v>1.2816710016956405E-92</v>
      </c>
      <c r="HI477" s="2">
        <f t="shared" ca="1" si="1018"/>
        <v>3.8466902633728526E-93</v>
      </c>
      <c r="HJ477" s="2">
        <f t="shared" ca="1" si="1018"/>
        <v>1.154510475991979E-93</v>
      </c>
      <c r="HK477" s="2">
        <f t="shared" ca="1" si="1018"/>
        <v>3.4650422776865789E-94</v>
      </c>
      <c r="HL477" s="2">
        <f t="shared" ca="1" si="1018"/>
        <v>1.0399661359364583E-94</v>
      </c>
      <c r="HM477" s="2">
        <f t="shared" ca="1" si="1018"/>
        <v>3.1212593591114482E-95</v>
      </c>
      <c r="HN477" s="2">
        <f t="shared" ca="1" si="1018"/>
        <v>9.3678627122489835E-96</v>
      </c>
      <c r="HO477" s="2">
        <f t="shared" ca="1" si="1018"/>
        <v>2.8115847386846851E-96</v>
      </c>
      <c r="HP477" s="2">
        <f t="shared" ca="1" si="1018"/>
        <v>8.4384335953903381E-97</v>
      </c>
      <c r="HQ477" s="2">
        <f t="shared" ca="1" si="1018"/>
        <v>2.5326343739198277E-97</v>
      </c>
      <c r="HR477" s="2">
        <f t="shared" ca="1" si="1018"/>
        <v>7.6012174528033074E-98</v>
      </c>
      <c r="HS477" s="2">
        <f t="shared" ca="1" si="1018"/>
        <v>2.2813599688839506E-98</v>
      </c>
      <c r="HT477" s="2">
        <f t="shared" ca="1" si="1018"/>
        <v>6.8470654075377546E-99</v>
      </c>
      <c r="HU477" s="2">
        <f t="shared" ca="1" si="1018"/>
        <v>2.0550156632245612E-99</v>
      </c>
      <c r="HV477" s="2">
        <f t="shared" ca="1" si="1018"/>
        <v>6.167736285167067E-100</v>
      </c>
      <c r="HW477" s="2">
        <f t="shared" ca="1" si="1018"/>
        <v>1.8511280261326909E-100</v>
      </c>
      <c r="HX477" s="2">
        <f t="shared" ca="1" si="1018"/>
        <v>5.5558065564100122E-101</v>
      </c>
      <c r="HY477" s="2">
        <f t="shared" ca="1" si="1018"/>
        <v>1.6674690273440818E-101</v>
      </c>
      <c r="HZ477" s="2">
        <f t="shared" ca="1" si="1018"/>
        <v>5.0045892147628337E-102</v>
      </c>
      <c r="IA477" s="2">
        <f t="shared" ca="1" si="1018"/>
        <v>1.5020316898127462E-102</v>
      </c>
      <c r="IB477" s="2">
        <f t="shared" ca="1" si="1018"/>
        <v>4.5080607026577889E-103</v>
      </c>
      <c r="IC477" s="2">
        <f t="shared" ca="1" si="1018"/>
        <v>1.3530081579957207E-103</v>
      </c>
      <c r="ID477" s="2">
        <f t="shared" ca="1" si="1018"/>
        <v>4.0607950876164998E-104</v>
      </c>
      <c r="IE477" s="2">
        <f t="shared" ca="1" si="1018"/>
        <v>1.2187699420850389E-104</v>
      </c>
      <c r="IF477" s="2">
        <f t="shared" ca="1" si="1018"/>
        <v>3.6579047690924746E-105</v>
      </c>
      <c r="IG477" s="2">
        <f t="shared" ca="1" si="1018"/>
        <v>1.097850122301086E-105</v>
      </c>
      <c r="IH477" s="2">
        <f t="shared" ca="1" si="1018"/>
        <v>3.2949870680628404E-106</v>
      </c>
      <c r="II477" s="2">
        <f t="shared" ca="1" si="1018"/>
        <v>9.8892731878057098E-107</v>
      </c>
      <c r="IJ477" s="2">
        <f t="shared" ca="1" si="1018"/>
        <v>2.968076115714448E-107</v>
      </c>
      <c r="IK477" s="2">
        <f t="shared" ca="1" si="1018"/>
        <v>8.9081125188627365E-108</v>
      </c>
      <c r="IL477" s="2">
        <f t="shared" ca="1" si="1018"/>
        <v>2.6735995154766286E-108</v>
      </c>
      <c r="IM477" s="2">
        <f t="shared" ca="1" si="1018"/>
        <v>8.0242973514544653E-109</v>
      </c>
      <c r="IN477" s="2">
        <f t="shared" ca="1" si="1018"/>
        <v>2.4083393048147052E-109</v>
      </c>
      <c r="IO477" s="2">
        <f t="shared" ca="1" si="1018"/>
        <v>7.2281695867913754E-110</v>
      </c>
      <c r="IP477" s="2">
        <f t="shared" ca="1" si="1018"/>
        <v>2.1693967901850779E-110</v>
      </c>
      <c r="IQ477" s="2">
        <f t="shared" ca="1" si="1018"/>
        <v>6.5110293508684275E-111</v>
      </c>
      <c r="IR477" s="2">
        <f t="shared" ca="1" si="1018"/>
        <v>1.9541608708775409E-111</v>
      </c>
      <c r="IS477" s="2">
        <f t="shared" ca="1" si="1018"/>
        <v>5.8650399245390189E-112</v>
      </c>
      <c r="IT477" s="2">
        <f t="shared" ca="1" si="1018"/>
        <v>1.760279505596154E-112</v>
      </c>
      <c r="IU477" s="2">
        <f t="shared" ca="1" si="1018"/>
        <v>5.2831421059173452E-113</v>
      </c>
      <c r="IV477" s="2">
        <f t="shared" ca="1" si="1018"/>
        <v>1.5856340099729767E-113</v>
      </c>
    </row>
    <row r="478" spans="1:256" x14ac:dyDescent="0.15">
      <c r="A478" s="110" t="s">
        <v>498</v>
      </c>
      <c r="B478" s="127" t="s">
        <v>390</v>
      </c>
      <c r="D478" s="2">
        <f ca="1">D454/($C194+1E-36)</f>
        <v>1.2670346421593672</v>
      </c>
      <c r="E478" s="2">
        <f t="shared" ref="E478:BO478" ca="1" si="1019">E454/($C194+1E-36)</f>
        <v>1.2299697589992771</v>
      </c>
      <c r="F478" s="2">
        <f t="shared" ca="1" si="1019"/>
        <v>1.1936787894836589</v>
      </c>
      <c r="G478" s="2">
        <f t="shared" ca="1" si="1019"/>
        <v>1.1581551826215519</v>
      </c>
      <c r="H478" s="2">
        <f t="shared" ca="1" si="1019"/>
        <v>1.1233921862089122</v>
      </c>
      <c r="I478" s="2">
        <f t="shared" ca="1" si="1019"/>
        <v>1.0893828523176674</v>
      </c>
      <c r="J478" s="2">
        <f t="shared" ca="1" si="1019"/>
        <v>1.0561200429297346</v>
      </c>
      <c r="K478" s="2">
        <f t="shared" ca="1" si="1019"/>
        <v>1.0235964357098721</v>
      </c>
      <c r="L478" s="2">
        <f t="shared" ca="1" si="1019"/>
        <v>0.9918045299110041</v>
      </c>
      <c r="M478" s="2">
        <f t="shared" ca="1" si="1019"/>
        <v>0.96780094135011197</v>
      </c>
      <c r="N478" s="2">
        <f t="shared" ca="1" si="1019"/>
        <v>0.96780094135011208</v>
      </c>
      <c r="O478" s="2">
        <f t="shared" ca="1" si="1019"/>
        <v>0.96780094135011197</v>
      </c>
      <c r="P478" s="2">
        <f t="shared" ca="1" si="1019"/>
        <v>0.96780094135011197</v>
      </c>
      <c r="Q478" s="2">
        <f t="shared" ca="1" si="1019"/>
        <v>0.96780094135011197</v>
      </c>
      <c r="R478" s="2">
        <f t="shared" ca="1" si="1019"/>
        <v>0.96780094135011208</v>
      </c>
      <c r="S478" s="2">
        <f t="shared" ca="1" si="1019"/>
        <v>0.96780094135011208</v>
      </c>
      <c r="T478" s="2">
        <f t="shared" ca="1" si="1019"/>
        <v>0.96780094135011208</v>
      </c>
      <c r="U478" s="2">
        <f t="shared" ca="1" si="1019"/>
        <v>0.9678009413501123</v>
      </c>
      <c r="V478" s="2">
        <f t="shared" ca="1" si="1019"/>
        <v>0.9678009413501123</v>
      </c>
      <c r="W478" s="2">
        <f t="shared" ca="1" si="1019"/>
        <v>0.9678009413501123</v>
      </c>
      <c r="X478" s="2">
        <f t="shared" ca="1" si="1019"/>
        <v>0.9678009413501123</v>
      </c>
      <c r="Y478" s="2">
        <f t="shared" ca="1" si="1019"/>
        <v>0.9678009413501123</v>
      </c>
      <c r="Z478" s="2">
        <f t="shared" ca="1" si="1019"/>
        <v>0.96780094135011241</v>
      </c>
      <c r="AA478" s="2">
        <f t="shared" ca="1" si="1019"/>
        <v>0.96780094135011241</v>
      </c>
      <c r="AB478" s="2">
        <f t="shared" ca="1" si="1019"/>
        <v>0.96780094135011241</v>
      </c>
      <c r="AC478" s="2">
        <f t="shared" ca="1" si="1019"/>
        <v>0.96780094135011263</v>
      </c>
      <c r="AD478" s="2">
        <f t="shared" ca="1" si="1019"/>
        <v>0.96780094135011263</v>
      </c>
      <c r="AE478" s="2">
        <f t="shared" ca="1" si="1019"/>
        <v>0.96780094135011263</v>
      </c>
      <c r="AF478" s="2">
        <f t="shared" ca="1" si="1019"/>
        <v>0.96780094135011241</v>
      </c>
      <c r="AG478" s="2">
        <f t="shared" ca="1" si="1019"/>
        <v>0.96780094135011241</v>
      </c>
      <c r="AH478" s="2">
        <f t="shared" ca="1" si="1019"/>
        <v>0.96780094135011263</v>
      </c>
      <c r="AI478" s="2">
        <f t="shared" ca="1" si="1019"/>
        <v>0.96780094135011263</v>
      </c>
      <c r="AJ478" s="2">
        <f t="shared" ca="1" si="1019"/>
        <v>0.96780094135011241</v>
      </c>
      <c r="AK478" s="2">
        <f t="shared" ca="1" si="1019"/>
        <v>0.96780094135011274</v>
      </c>
      <c r="AL478" s="2">
        <f t="shared" ca="1" si="1019"/>
        <v>0.96780094135011241</v>
      </c>
      <c r="AM478" s="2">
        <f t="shared" ca="1" si="1019"/>
        <v>0.8936801264548202</v>
      </c>
      <c r="AN478" s="2">
        <f t="shared" ca="1" si="1019"/>
        <v>0.69742510262864454</v>
      </c>
      <c r="AO478" s="2">
        <f t="shared" ca="1" si="1019"/>
        <v>0.39897609691130048</v>
      </c>
      <c r="AP478" s="2">
        <f t="shared" ca="1" si="1019"/>
        <v>0.21533791080635162</v>
      </c>
      <c r="AQ478" s="2">
        <f t="shared" ca="1" si="1019"/>
        <v>0.11622354368951884</v>
      </c>
      <c r="AR478" s="2">
        <f t="shared" ca="1" si="1019"/>
        <v>6.272890851948891E-2</v>
      </c>
      <c r="AS478" s="2">
        <f t="shared" ca="1" si="1019"/>
        <v>3.3856444564779369E-2</v>
      </c>
      <c r="AT478" s="2">
        <f t="shared" ca="1" si="1019"/>
        <v>1.8273215103238309E-2</v>
      </c>
      <c r="AU478" s="2">
        <f t="shared" ca="1" si="1019"/>
        <v>9.8625356118043558E-3</v>
      </c>
      <c r="AV478" s="2">
        <f t="shared" ca="1" si="1019"/>
        <v>5.3230703050647825E-3</v>
      </c>
      <c r="AW478" s="2">
        <f t="shared" ca="1" si="1019"/>
        <v>2.8730012836403395E-3</v>
      </c>
      <c r="AX478" s="2">
        <f t="shared" ca="1" si="1019"/>
        <v>1.5506344840017258E-3</v>
      </c>
      <c r="AY478" s="2">
        <f t="shared" ca="1" si="1019"/>
        <v>8.3691828356186179E-4</v>
      </c>
      <c r="AZ478" s="2">
        <f t="shared" ca="1" si="1019"/>
        <v>4.5170684683377212E-4</v>
      </c>
      <c r="BA478" s="2">
        <f t="shared" ca="1" si="1019"/>
        <v>2.4379808576786469E-4</v>
      </c>
      <c r="BB478" s="2">
        <f t="shared" ca="1" si="1019"/>
        <v>1.3158424991939092E-4</v>
      </c>
      <c r="BC478" s="2">
        <f t="shared" ca="1" si="1019"/>
        <v>7.1019486360261491E-5</v>
      </c>
      <c r="BD478" s="2">
        <f t="shared" ca="1" si="1019"/>
        <v>3.8331087846495326E-5</v>
      </c>
      <c r="BE478" s="2">
        <f t="shared" ca="1" si="1019"/>
        <v>2.0688297969976075E-5</v>
      </c>
      <c r="BF478" s="2">
        <f t="shared" ca="1" si="1019"/>
        <v>1.1166019462023945E-5</v>
      </c>
      <c r="BG478" s="2">
        <f t="shared" ca="1" si="1019"/>
        <v>6.0265948802187387E-6</v>
      </c>
      <c r="BH478" s="2">
        <f t="shared" ca="1" si="1019"/>
        <v>3.2527120316961526E-6</v>
      </c>
      <c r="BI478" s="2">
        <f t="shared" ca="1" si="1019"/>
        <v>1.7555743784717292E-6</v>
      </c>
      <c r="BJ478" s="2">
        <f t="shared" ca="1" si="1019"/>
        <v>9.4752974389166654E-7</v>
      </c>
      <c r="BK478" s="2">
        <f t="shared" ca="1" si="1019"/>
        <v>5.1140676610977639E-7</v>
      </c>
      <c r="BL478" s="2">
        <f t="shared" ca="1" si="1019"/>
        <v>2.7601970503710279E-7</v>
      </c>
      <c r="BM478" s="2">
        <f t="shared" ca="1" si="1019"/>
        <v>1.4897510674001386E-7</v>
      </c>
      <c r="BN478" s="2">
        <f t="shared" ca="1" si="1019"/>
        <v>8.0405789960594457E-8</v>
      </c>
      <c r="BO478" s="2">
        <f t="shared" ca="1" si="1019"/>
        <v>4.3397123188304759E-8</v>
      </c>
      <c r="BP478" s="2">
        <f t="shared" ref="BP478:EA478" ca="1" si="1020">BP454/($C194+1E-36)</f>
        <v>2.3422570712182267E-8</v>
      </c>
      <c r="BQ478" s="2">
        <f t="shared" ca="1" si="1020"/>
        <v>1.2641778497313556E-8</v>
      </c>
      <c r="BR478" s="2">
        <f t="shared" ca="1" si="1020"/>
        <v>6.8231009114647903E-9</v>
      </c>
      <c r="BS478" s="2">
        <f t="shared" ca="1" si="1020"/>
        <v>3.6826073212661331E-9</v>
      </c>
      <c r="BT478" s="2">
        <f t="shared" ca="1" si="1020"/>
        <v>1.9876001921436483E-9</v>
      </c>
      <c r="BU478" s="2">
        <f t="shared" ca="1" si="1020"/>
        <v>1.0727601884121633E-9</v>
      </c>
      <c r="BV478" s="2">
        <f t="shared" ca="1" si="1020"/>
        <v>5.7899693630082347E-10</v>
      </c>
      <c r="BW478" s="2">
        <f t="shared" ca="1" si="1020"/>
        <v>3.1249990059934868E-10</v>
      </c>
      <c r="BX478" s="2">
        <f t="shared" ca="1" si="1020"/>
        <v>1.686644293811334E-10</v>
      </c>
      <c r="BY478" s="2">
        <f t="shared" ca="1" si="1020"/>
        <v>9.1032636118933299E-11</v>
      </c>
      <c r="BZ478" s="2">
        <f t="shared" ca="1" si="1020"/>
        <v>4.9132712031628205E-11</v>
      </c>
      <c r="CA478" s="2">
        <f t="shared" ca="1" si="1020"/>
        <v>2.6518219119009191E-11</v>
      </c>
      <c r="CB478" s="2">
        <f t="shared" ca="1" si="1020"/>
        <v>1.4312581499492705E-11</v>
      </c>
      <c r="CC478" s="2">
        <f t="shared" ca="1" si="1020"/>
        <v>7.7248773102103667E-12</v>
      </c>
      <c r="CD478" s="2">
        <f t="shared" ca="1" si="1020"/>
        <v>4.1693198015967996E-12</v>
      </c>
      <c r="CE478" s="2">
        <f t="shared" ca="1" si="1020"/>
        <v>2.2502917405575975E-12</v>
      </c>
      <c r="CF478" s="2">
        <f t="shared" ca="1" si="1020"/>
        <v>1.2145417378830864E-12</v>
      </c>
      <c r="CG478" s="2">
        <f t="shared" ca="1" si="1020"/>
        <v>6.5552017388400988E-13</v>
      </c>
      <c r="CH478" s="2">
        <f t="shared" ca="1" si="1020"/>
        <v>3.5380150798101829E-13</v>
      </c>
      <c r="CI478" s="2">
        <f t="shared" ca="1" si="1020"/>
        <v>1.9095599500465036E-13</v>
      </c>
      <c r="CJ478" s="2">
        <f t="shared" ca="1" si="1020"/>
        <v>1.0306398137277693E-13</v>
      </c>
      <c r="CK478" s="2">
        <f t="shared" ca="1" si="1020"/>
        <v>5.562634603930307E-14</v>
      </c>
      <c r="CL478" s="2">
        <f t="shared" ca="1" si="1020"/>
        <v>3.0023004472264711E-14</v>
      </c>
      <c r="CM478" s="2">
        <f t="shared" ca="1" si="1020"/>
        <v>1.6204206490657353E-14</v>
      </c>
      <c r="CN478" s="2">
        <f t="shared" ca="1" si="1020"/>
        <v>8.7458371541206077E-15</v>
      </c>
      <c r="CO478" s="2">
        <f t="shared" ca="1" si="1020"/>
        <v>4.7203587272537601E-15</v>
      </c>
      <c r="CP478" s="2">
        <f t="shared" ca="1" si="1020"/>
        <v>2.547701966239179E-15</v>
      </c>
      <c r="CQ478" s="2">
        <f t="shared" ca="1" si="1020"/>
        <v>1.3750618721630988E-15</v>
      </c>
      <c r="CR478" s="2">
        <f t="shared" ca="1" si="1020"/>
        <v>7.4215711936973784E-16</v>
      </c>
      <c r="CS478" s="2">
        <f t="shared" ca="1" si="1020"/>
        <v>4.0056174997037238E-16</v>
      </c>
      <c r="CT478" s="2">
        <f t="shared" ca="1" si="1020"/>
        <v>2.1619372953746759E-16</v>
      </c>
      <c r="CU478" s="2">
        <f t="shared" ca="1" si="1020"/>
        <v>1.1668545160584299E-16</v>
      </c>
      <c r="CV478" s="2">
        <f t="shared" ca="1" si="1020"/>
        <v>6.2978212391215025E-17</v>
      </c>
      <c r="CW478" s="2">
        <f t="shared" ca="1" si="1020"/>
        <v>3.3991000432434206E-17</v>
      </c>
      <c r="CX478" s="2">
        <f t="shared" ca="1" si="1020"/>
        <v>1.8345838449979726E-17</v>
      </c>
      <c r="CY478" s="2">
        <f t="shared" ca="1" si="1020"/>
        <v>9.9017323453533804E-18</v>
      </c>
      <c r="CZ478" s="2">
        <f t="shared" ca="1" si="1020"/>
        <v>5.3442258148264535E-18</v>
      </c>
      <c r="DA478" s="2">
        <f t="shared" ca="1" si="1020"/>
        <v>2.8844194696153609E-18</v>
      </c>
      <c r="DB478" s="2">
        <f t="shared" ca="1" si="1020"/>
        <v>1.5567971797925118E-18</v>
      </c>
      <c r="DC478" s="2">
        <f t="shared" ca="1" si="1020"/>
        <v>8.4024445284066433E-19</v>
      </c>
      <c r="DD478" s="2">
        <f t="shared" ca="1" si="1020"/>
        <v>4.5350206802378961E-19</v>
      </c>
      <c r="DE478" s="2">
        <f t="shared" ca="1" si="1020"/>
        <v>2.4476701394047043E-19</v>
      </c>
      <c r="DF478" s="2">
        <f t="shared" ca="1" si="1020"/>
        <v>1.3210720598123418E-19</v>
      </c>
      <c r="DG478" s="2">
        <f t="shared" ca="1" si="1020"/>
        <v>7.130173952448023E-20</v>
      </c>
      <c r="DH478" s="2">
        <f t="shared" ca="1" si="1020"/>
        <v>3.8483427315380485E-20</v>
      </c>
      <c r="DI478" s="2">
        <f t="shared" ca="1" si="1020"/>
        <v>2.077051959482288E-20</v>
      </c>
      <c r="DJ478" s="2">
        <f t="shared" ca="1" si="1020"/>
        <v>1.1210396639139771E-20</v>
      </c>
      <c r="DK478" s="2">
        <f t="shared" ca="1" si="1020"/>
        <v>6.0505464118558051E-21</v>
      </c>
      <c r="DL478" s="2">
        <f t="shared" ca="1" si="1020"/>
        <v>3.2656393043404712E-21</v>
      </c>
      <c r="DM478" s="2">
        <f t="shared" ca="1" si="1020"/>
        <v>1.7625515680958753E-21</v>
      </c>
      <c r="DN478" s="2">
        <f t="shared" ca="1" si="1020"/>
        <v>9.5129551695074106E-22</v>
      </c>
      <c r="DO478" s="2">
        <f t="shared" ca="1" si="1020"/>
        <v>5.1343925304167439E-22</v>
      </c>
      <c r="DP478" s="2">
        <f t="shared" ca="1" si="1020"/>
        <v>2.7711669178153286E-22</v>
      </c>
      <c r="DQ478" s="2">
        <f t="shared" ca="1" si="1020"/>
        <v>1.4956717938686308E-22</v>
      </c>
      <c r="DR478" s="2">
        <f t="shared" ca="1" si="1020"/>
        <v>8.0725347166665471E-23</v>
      </c>
      <c r="DS478" s="2">
        <f t="shared" ca="1" si="1020"/>
        <v>4.3569596631378591E-23</v>
      </c>
      <c r="DT478" s="2">
        <f t="shared" ca="1" si="1020"/>
        <v>2.3515659173342274E-23</v>
      </c>
      <c r="DU478" s="2">
        <f t="shared" ca="1" si="1020"/>
        <v>1.2692020792281989E-23</v>
      </c>
      <c r="DV478" s="2">
        <f t="shared" ca="1" si="1020"/>
        <v>6.8502180017275322E-24</v>
      </c>
      <c r="DW478" s="2">
        <f t="shared" ca="1" si="1020"/>
        <v>3.6972431292995759E-24</v>
      </c>
      <c r="DX478" s="2">
        <f t="shared" ca="1" si="1020"/>
        <v>1.9954995233298601E-24</v>
      </c>
      <c r="DY478" s="2">
        <f t="shared" ca="1" si="1020"/>
        <v>1.0770236655667469E-24</v>
      </c>
      <c r="DZ478" s="2">
        <f t="shared" ca="1" si="1020"/>
        <v>5.81298047245429E-25</v>
      </c>
      <c r="EA478" s="2">
        <f t="shared" ca="1" si="1020"/>
        <v>3.1374187080052382E-25</v>
      </c>
      <c r="EB478" s="2">
        <f t="shared" ref="EB478:GM478" ca="1" si="1021">EB454/($C194+1E-36)</f>
        <v>1.6933475341927812E-25</v>
      </c>
      <c r="EC478" s="2">
        <f t="shared" ca="1" si="1021"/>
        <v>9.1394427662473927E-26</v>
      </c>
      <c r="ED478" s="2">
        <f t="shared" ca="1" si="1021"/>
        <v>4.9327980459327445E-26</v>
      </c>
      <c r="EE478" s="2">
        <f t="shared" ca="1" si="1021"/>
        <v>2.6623610633921277E-26</v>
      </c>
      <c r="EF478" s="2">
        <f t="shared" ca="1" si="1021"/>
        <v>1.4369464076703666E-26</v>
      </c>
      <c r="EG478" s="2">
        <f t="shared" ca="1" si="1021"/>
        <v>7.755578335742264E-27</v>
      </c>
      <c r="EH478" s="2">
        <f t="shared" ca="1" si="1021"/>
        <v>4.1858899539162776E-27</v>
      </c>
      <c r="EI478" s="2">
        <f t="shared" ca="1" si="1021"/>
        <v>2.259235088316631E-27</v>
      </c>
      <c r="EJ478" s="2">
        <f t="shared" ca="1" si="1021"/>
        <v>1.2193686982873658E-27</v>
      </c>
      <c r="EK478" s="2">
        <f t="shared" ca="1" si="1021"/>
        <v>6.5812541158383534E-28</v>
      </c>
      <c r="EL478" s="2">
        <f t="shared" ca="1" si="1021"/>
        <v>3.552076234044169E-28</v>
      </c>
      <c r="EM478" s="2">
        <f t="shared" ca="1" si="1021"/>
        <v>1.9171491254374934E-28</v>
      </c>
      <c r="EN478" s="2">
        <f t="shared" ca="1" si="1021"/>
        <v>1.0347358916284007E-28</v>
      </c>
      <c r="EO478" s="2">
        <f t="shared" ca="1" si="1021"/>
        <v>5.5847422155002836E-29</v>
      </c>
      <c r="EP478" s="2">
        <f t="shared" ca="1" si="1021"/>
        <v>3.0142325076312217E-29</v>
      </c>
      <c r="EQ478" s="2">
        <f t="shared" ca="1" si="1021"/>
        <v>1.6268606964246259E-29</v>
      </c>
      <c r="ER478" s="2">
        <f t="shared" ca="1" si="1021"/>
        <v>8.780595786391901E-30</v>
      </c>
      <c r="ES478" s="2">
        <f t="shared" ca="1" si="1021"/>
        <v>4.7391188768309665E-30</v>
      </c>
      <c r="ET478" s="2">
        <f t="shared" ca="1" si="1021"/>
        <v>2.5578273132152117E-30</v>
      </c>
      <c r="EU478" s="2">
        <f t="shared" ca="1" si="1021"/>
        <v>1.3805267886853862E-30</v>
      </c>
      <c r="EV478" s="2">
        <f t="shared" ca="1" si="1021"/>
        <v>7.4510667879385084E-31</v>
      </c>
      <c r="EW478" s="2">
        <f t="shared" ca="1" si="1021"/>
        <v>4.0215370489976486E-31</v>
      </c>
      <c r="EX478" s="2">
        <f t="shared" ca="1" si="1021"/>
        <v>2.1705294955402265E-31</v>
      </c>
      <c r="EY478" s="2">
        <f t="shared" ca="1" si="1021"/>
        <v>1.1714919528552798E-31</v>
      </c>
      <c r="EZ478" s="2">
        <f t="shared" ca="1" si="1021"/>
        <v>6.3228507072791428E-32</v>
      </c>
      <c r="FA478" s="2">
        <f t="shared" ca="1" si="1021"/>
        <v>3.4126091066268812E-32</v>
      </c>
      <c r="FB478" s="2">
        <f t="shared" ca="1" si="1021"/>
        <v>1.841875042411716E-32</v>
      </c>
      <c r="FC478" s="2">
        <f t="shared" ca="1" si="1021"/>
        <v>9.9410848587121234E-33</v>
      </c>
      <c r="FD478" s="2">
        <f t="shared" ca="1" si="1021"/>
        <v>5.365465403055556E-33</v>
      </c>
      <c r="FE478" s="2">
        <f t="shared" ca="1" si="1021"/>
        <v>2.895883034954362E-33</v>
      </c>
      <c r="FF478" s="2">
        <f t="shared" ca="1" si="1021"/>
        <v>1.5629843680215884E-33</v>
      </c>
      <c r="FG478" s="2">
        <f t="shared" ca="1" si="1021"/>
        <v>8.4358384133368261E-34</v>
      </c>
      <c r="FH478" s="2">
        <f t="shared" ca="1" si="1021"/>
        <v>4.5530442397198872E-34</v>
      </c>
      <c r="FI478" s="2">
        <f t="shared" ca="1" si="1021"/>
        <v>2.4573979293003709E-34</v>
      </c>
      <c r="FJ478" s="2">
        <f t="shared" ca="1" si="1021"/>
        <v>1.3263224043044374E-34</v>
      </c>
      <c r="FK478" s="2">
        <f t="shared" ca="1" si="1021"/>
        <v>7.1585114449117068E-35</v>
      </c>
      <c r="FL478" s="2">
        <f t="shared" ca="1" si="1021"/>
        <v>3.8636372227916872E-35</v>
      </c>
      <c r="FM478" s="2">
        <f t="shared" ca="1" si="1021"/>
        <v>2.0853067993559075E-35</v>
      </c>
      <c r="FN478" s="2">
        <f t="shared" ca="1" si="1021"/>
        <v>1.125495018473279E-35</v>
      </c>
      <c r="FO478" s="2">
        <f t="shared" ca="1" si="1021"/>
        <v>6.074593134206567E-36</v>
      </c>
      <c r="FP478" s="2">
        <f t="shared" ca="1" si="1021"/>
        <v>3.2786179539208362E-36</v>
      </c>
      <c r="FQ478" s="2">
        <f t="shared" ca="1" si="1021"/>
        <v>1.7695564872059658E-36</v>
      </c>
      <c r="FR478" s="2">
        <f t="shared" ca="1" si="1021"/>
        <v>9.5507625634393291E-37</v>
      </c>
      <c r="FS478" s="2">
        <f t="shared" ca="1" si="1021"/>
        <v>5.1547981769839415E-37</v>
      </c>
      <c r="FT478" s="2">
        <f t="shared" ca="1" si="1021"/>
        <v>2.7821803828686243E-37</v>
      </c>
      <c r="FU478" s="2">
        <f t="shared" ca="1" si="1021"/>
        <v>1.5016160511153065E-37</v>
      </c>
      <c r="FV478" s="2">
        <f t="shared" ca="1" si="1021"/>
        <v>8.1046174390828552E-38</v>
      </c>
      <c r="FW478" s="2">
        <f t="shared" ca="1" si="1021"/>
        <v>4.3742755536676203E-38</v>
      </c>
      <c r="FX478" s="2">
        <f t="shared" ca="1" si="1021"/>
        <v>2.3609117596523433E-38</v>
      </c>
      <c r="FY478" s="2">
        <f t="shared" ca="1" si="1021"/>
        <v>1.2742462765500151E-38</v>
      </c>
      <c r="FZ478" s="2">
        <f t="shared" ca="1" si="1021"/>
        <v>6.8774428636023116E-39</v>
      </c>
      <c r="GA478" s="2">
        <f t="shared" ca="1" si="1021"/>
        <v>3.7119371045113534E-39</v>
      </c>
      <c r="GB478" s="2">
        <f t="shared" ca="1" si="1021"/>
        <v>2.0034302488746741E-39</v>
      </c>
      <c r="GC478" s="2">
        <f t="shared" ca="1" si="1021"/>
        <v>1.0813040870837744E-39</v>
      </c>
      <c r="GD478" s="2">
        <f t="shared" ca="1" si="1021"/>
        <v>5.8360830350885651E-40</v>
      </c>
      <c r="GE478" s="2">
        <f t="shared" ca="1" si="1021"/>
        <v>3.1498877697120703E-40</v>
      </c>
      <c r="GF478" s="2">
        <f t="shared" ca="1" si="1021"/>
        <v>1.7000774153020788E-40</v>
      </c>
      <c r="GG478" s="2">
        <f t="shared" ca="1" si="1021"/>
        <v>9.1757657076283525E-41</v>
      </c>
      <c r="GH478" s="2">
        <f t="shared" ca="1" si="1021"/>
        <v>4.9524024943492522E-41</v>
      </c>
      <c r="GI478" s="2">
        <f t="shared" ca="1" si="1021"/>
        <v>2.6729421006953736E-41</v>
      </c>
      <c r="GJ478" s="2">
        <f t="shared" ca="1" si="1021"/>
        <v>1.4426572722677299E-41</v>
      </c>
      <c r="GK478" s="2">
        <f t="shared" ca="1" si="1021"/>
        <v>7.7864013765413099E-42</v>
      </c>
      <c r="GL478" s="2">
        <f t="shared" ca="1" si="1021"/>
        <v>4.2025259610900138E-42</v>
      </c>
      <c r="GM478" s="2">
        <f t="shared" ca="1" si="1021"/>
        <v>2.2682139796754983E-42</v>
      </c>
      <c r="GN478" s="2">
        <f t="shared" ref="GN478:IV478" ca="1" si="1022">GN454/($C194+1E-36)</f>
        <v>1.2242148425088971E-42</v>
      </c>
      <c r="GO478" s="2">
        <f t="shared" ca="1" si="1022"/>
        <v>6.6074100329524246E-43</v>
      </c>
      <c r="GP478" s="2">
        <f t="shared" ca="1" si="1022"/>
        <v>3.5661932716064975E-43</v>
      </c>
      <c r="GQ478" s="2">
        <f t="shared" ca="1" si="1022"/>
        <v>1.9247684625330748E-43</v>
      </c>
      <c r="GR478" s="2">
        <f t="shared" ca="1" si="1022"/>
        <v>1.0388482485956323E-43</v>
      </c>
      <c r="GS478" s="2">
        <f t="shared" ca="1" si="1022"/>
        <v>5.6069376894815363E-44</v>
      </c>
      <c r="GT478" s="2">
        <f t="shared" ca="1" si="1022"/>
        <v>3.0262119896941324E-44</v>
      </c>
      <c r="GU478" s="2">
        <f t="shared" ca="1" si="1022"/>
        <v>1.6333263385017823E-44</v>
      </c>
      <c r="GV478" s="2">
        <f t="shared" ca="1" si="1022"/>
        <v>8.8154925601007771E-45</v>
      </c>
      <c r="GW478" s="2">
        <f t="shared" ca="1" si="1022"/>
        <v>4.7579535849814713E-45</v>
      </c>
      <c r="GX478" s="2">
        <f t="shared" ca="1" si="1022"/>
        <v>2.5679929014175517E-45</v>
      </c>
      <c r="GY478" s="2">
        <f t="shared" ca="1" si="1022"/>
        <v>1.3860134244576947E-45</v>
      </c>
      <c r="GZ478" s="2">
        <f t="shared" ca="1" si="1022"/>
        <v>7.4806796066940847E-46</v>
      </c>
      <c r="HA478" s="2">
        <f t="shared" ca="1" si="1022"/>
        <v>4.0375198674503808E-46</v>
      </c>
      <c r="HB478" s="2">
        <f t="shared" ca="1" si="1022"/>
        <v>2.1791558437376576E-46</v>
      </c>
      <c r="HC478" s="2">
        <f t="shared" ca="1" si="1022"/>
        <v>1.1761478202445881E-46</v>
      </c>
      <c r="HD478" s="2">
        <f t="shared" ca="1" si="1022"/>
        <v>6.3479796501999508E-47</v>
      </c>
      <c r="HE478" s="2">
        <f t="shared" ca="1" si="1022"/>
        <v>3.4261718591607547E-47</v>
      </c>
      <c r="HF478" s="2">
        <f t="shared" ca="1" si="1022"/>
        <v>1.849195217274415E-47</v>
      </c>
      <c r="HG478" s="2">
        <f t="shared" ca="1" si="1022"/>
        <v>9.9805937709971951E-48</v>
      </c>
      <c r="HH478" s="2">
        <f t="shared" ca="1" si="1022"/>
        <v>5.3867894039056366E-48</v>
      </c>
      <c r="HI478" s="2">
        <f t="shared" ca="1" si="1022"/>
        <v>2.9073921600088131E-48</v>
      </c>
      <c r="HJ478" s="2">
        <f t="shared" ca="1" si="1022"/>
        <v>1.5691961460293967E-48</v>
      </c>
      <c r="HK478" s="2">
        <f t="shared" ca="1" si="1022"/>
        <v>8.4693650157811771E-49</v>
      </c>
      <c r="HL478" s="2">
        <f t="shared" ca="1" si="1022"/>
        <v>4.571139430340808E-49</v>
      </c>
      <c r="HM478" s="2">
        <f t="shared" ca="1" si="1022"/>
        <v>2.4671643804088896E-49</v>
      </c>
      <c r="HN478" s="2">
        <f t="shared" ca="1" si="1022"/>
        <v>1.3315936152716655E-49</v>
      </c>
      <c r="HO478" s="2">
        <f t="shared" ca="1" si="1022"/>
        <v>7.1869615592391034E-50</v>
      </c>
      <c r="HP478" s="2">
        <f t="shared" ca="1" si="1022"/>
        <v>3.878992499032271E-50</v>
      </c>
      <c r="HQ478" s="2">
        <f t="shared" ca="1" si="1022"/>
        <v>2.0935944464884043E-50</v>
      </c>
      <c r="HR478" s="2">
        <f t="shared" ca="1" si="1022"/>
        <v>1.1299680799745269E-50</v>
      </c>
      <c r="HS478" s="2">
        <f t="shared" ca="1" si="1022"/>
        <v>6.0987354255880266E-51</v>
      </c>
      <c r="HT478" s="2">
        <f t="shared" ca="1" si="1022"/>
        <v>3.2916481846249012E-51</v>
      </c>
      <c r="HU478" s="2">
        <f t="shared" ca="1" si="1022"/>
        <v>1.7765892460074585E-51</v>
      </c>
      <c r="HV478" s="2">
        <f t="shared" ca="1" si="1022"/>
        <v>9.5887202155203061E-52</v>
      </c>
      <c r="HW478" s="2">
        <f t="shared" ca="1" si="1022"/>
        <v>5.175284921832841E-52</v>
      </c>
      <c r="HX478" s="2">
        <f t="shared" ca="1" si="1022"/>
        <v>2.7932376188011458E-52</v>
      </c>
      <c r="HY478" s="2">
        <f t="shared" ca="1" si="1022"/>
        <v>1.507583932658675E-52</v>
      </c>
      <c r="HZ478" s="2">
        <f t="shared" ca="1" si="1022"/>
        <v>8.1368276680523967E-53</v>
      </c>
      <c r="IA478" s="2">
        <f t="shared" ca="1" si="1022"/>
        <v>4.391660262843413E-53</v>
      </c>
      <c r="IB478" s="2">
        <f t="shared" ca="1" si="1022"/>
        <v>2.370294745206797E-53</v>
      </c>
      <c r="IC478" s="2">
        <f t="shared" ca="1" si="1022"/>
        <v>1.2793105210550479E-53</v>
      </c>
      <c r="ID478" s="2">
        <f t="shared" ca="1" si="1022"/>
        <v>6.90477592540648E-54</v>
      </c>
      <c r="IE478" s="2">
        <f t="shared" ca="1" si="1022"/>
        <v>3.7266894780756248E-54</v>
      </c>
      <c r="IF478" s="2">
        <f t="shared" ca="1" si="1022"/>
        <v>2.0113924935488735E-54</v>
      </c>
      <c r="IG478" s="2">
        <f t="shared" ca="1" si="1022"/>
        <v>1.0856015203053246E-54</v>
      </c>
      <c r="IH478" s="2">
        <f t="shared" ca="1" si="1022"/>
        <v>5.8592774143740044E-55</v>
      </c>
      <c r="II478" s="2">
        <f t="shared" ca="1" si="1022"/>
        <v>3.1624063872845083E-55</v>
      </c>
      <c r="IJ478" s="2">
        <f t="shared" ca="1" si="1022"/>
        <v>1.7068340430176281E-55</v>
      </c>
      <c r="IK478" s="2">
        <f t="shared" ca="1" si="1022"/>
        <v>9.2122330074898343E-56</v>
      </c>
      <c r="IL478" s="2">
        <f t="shared" ca="1" si="1022"/>
        <v>4.9720848568409223E-56</v>
      </c>
      <c r="IM478" s="2">
        <f t="shared" ca="1" si="1022"/>
        <v>2.6835651902776838E-56</v>
      </c>
      <c r="IN478" s="2">
        <f t="shared" ca="1" si="1022"/>
        <v>1.4483908335880014E-56</v>
      </c>
      <c r="IO478" s="2">
        <f t="shared" ca="1" si="1022"/>
        <v>7.8173469175334995E-57</v>
      </c>
      <c r="IP478" s="2">
        <f t="shared" ca="1" si="1022"/>
        <v>4.2192280848453429E-57</v>
      </c>
      <c r="IQ478" s="2">
        <f t="shared" ca="1" si="1022"/>
        <v>2.2772285558953403E-57</v>
      </c>
      <c r="IR478" s="2">
        <f t="shared" ca="1" si="1022"/>
        <v>1.2290802467900385E-57</v>
      </c>
      <c r="IS478" s="2">
        <f t="shared" ca="1" si="1022"/>
        <v>6.6336699016824103E-58</v>
      </c>
      <c r="IT478" s="2">
        <f t="shared" ca="1" si="1022"/>
        <v>3.5803664145946131E-58</v>
      </c>
      <c r="IU478" s="2">
        <f t="shared" ca="1" si="1022"/>
        <v>1.9324180812050906E-58</v>
      </c>
      <c r="IV478" s="2">
        <f t="shared" ca="1" si="1022"/>
        <v>1.0429769493274539E-58</v>
      </c>
    </row>
    <row r="479" spans="1:256" x14ac:dyDescent="0.15">
      <c r="A479" s="110" t="s">
        <v>499</v>
      </c>
      <c r="B479" s="127" t="s">
        <v>390</v>
      </c>
      <c r="D479" s="2">
        <f t="shared" ref="D479:BO479" ca="1" si="1023">D455/($C195+1E-36)</f>
        <v>2.3173901510557227</v>
      </c>
      <c r="E479" s="2">
        <f t="shared" ca="1" si="1023"/>
        <v>2.1724340150013508</v>
      </c>
      <c r="F479" s="2">
        <f t="shared" ca="1" si="1023"/>
        <v>2.0367413826749057</v>
      </c>
      <c r="G479" s="2">
        <f t="shared" ca="1" si="1023"/>
        <v>1.9097094096511151</v>
      </c>
      <c r="H479" s="2">
        <f t="shared" ca="1" si="1023"/>
        <v>1.790775099099958</v>
      </c>
      <c r="I479" s="2">
        <f t="shared" ca="1" si="1023"/>
        <v>1.6794126321792751</v>
      </c>
      <c r="J479" s="2">
        <f t="shared" ca="1" si="1023"/>
        <v>1.5751308793849355</v>
      </c>
      <c r="K479" s="2">
        <f t="shared" ca="1" si="1023"/>
        <v>1.4774710804664393</v>
      </c>
      <c r="L479" s="2">
        <f t="shared" ca="1" si="1023"/>
        <v>1.3860046813721298</v>
      </c>
      <c r="M479" s="2">
        <f t="shared" ca="1" si="1023"/>
        <v>1.3003313174847881</v>
      </c>
      <c r="N479" s="2">
        <f t="shared" ca="1" si="1023"/>
        <v>1.2200769331495471</v>
      </c>
      <c r="O479" s="2">
        <f t="shared" ca="1" si="1023"/>
        <v>1.1448920281856867</v>
      </c>
      <c r="P479" s="2">
        <f t="shared" ca="1" si="1023"/>
        <v>1.0744500227155185</v>
      </c>
      <c r="Q479" s="2">
        <f t="shared" ca="1" si="1023"/>
        <v>1.0084457322406322</v>
      </c>
      <c r="R479" s="2">
        <f t="shared" ca="1" si="1023"/>
        <v>0.94659394545137587</v>
      </c>
      <c r="S479" s="2">
        <f t="shared" ca="1" si="1023"/>
        <v>0.88862809777246743</v>
      </c>
      <c r="T479" s="2">
        <f t="shared" ca="1" si="1023"/>
        <v>0.83429903412878004</v>
      </c>
      <c r="U479" s="2">
        <f t="shared" ca="1" si="1023"/>
        <v>0.78337385486313404</v>
      </c>
      <c r="V479" s="2">
        <f t="shared" ca="1" si="1023"/>
        <v>0.73563483915467964</v>
      </c>
      <c r="W479" s="2">
        <f t="shared" ca="1" si="1023"/>
        <v>0.6908784406743459</v>
      </c>
      <c r="X479" s="2">
        <f t="shared" ca="1" si="1023"/>
        <v>0.64891435057484603</v>
      </c>
      <c r="Y479" s="2">
        <f t="shared" ca="1" si="1023"/>
        <v>0.6095646232487999</v>
      </c>
      <c r="Z479" s="2">
        <f t="shared" ca="1" si="1023"/>
        <v>0.57266286060133942</v>
      </c>
      <c r="AA479" s="2">
        <f t="shared" ca="1" si="1023"/>
        <v>0.53805345087475576</v>
      </c>
      <c r="AB479" s="2">
        <f t="shared" ca="1" si="1023"/>
        <v>0.50559085833383222</v>
      </c>
      <c r="AC479" s="2">
        <f t="shared" ca="1" si="1023"/>
        <v>0.47513896037288184</v>
      </c>
      <c r="AD479" s="2">
        <f t="shared" ca="1" si="1023"/>
        <v>0.44657042884045539</v>
      </c>
      <c r="AE479" s="2">
        <f t="shared" ca="1" si="1023"/>
        <v>0.41976615259645406</v>
      </c>
      <c r="AF479" s="2">
        <f t="shared" ca="1" si="1023"/>
        <v>0.39461469852005893</v>
      </c>
      <c r="AG479" s="2">
        <f t="shared" ca="1" si="1023"/>
        <v>0.38387072415115731</v>
      </c>
      <c r="AH479" s="2">
        <f t="shared" ca="1" si="1023"/>
        <v>0.37837399544651479</v>
      </c>
      <c r="AI479" s="2">
        <f t="shared" ca="1" si="1023"/>
        <v>0.37618270524450637</v>
      </c>
      <c r="AJ479" s="2">
        <f t="shared" ca="1" si="1023"/>
        <v>0.3787083444160832</v>
      </c>
      <c r="AK479" s="2">
        <f t="shared" ca="1" si="1023"/>
        <v>0.38820934285367742</v>
      </c>
      <c r="AL479" s="2">
        <f t="shared" ca="1" si="1023"/>
        <v>0.40877097145855995</v>
      </c>
      <c r="AM479" s="2">
        <f t="shared" ca="1" si="1023"/>
        <v>0.45068836545337898</v>
      </c>
      <c r="AN479" s="2">
        <f t="shared" ca="1" si="1023"/>
        <v>0.54892649804208826</v>
      </c>
      <c r="AO479" s="2">
        <f t="shared" ca="1" si="1023"/>
        <v>0.50588267379648033</v>
      </c>
      <c r="AP479" s="2">
        <f t="shared" ca="1" si="1023"/>
        <v>0.44222878319175946</v>
      </c>
      <c r="AQ479" s="2">
        <f t="shared" ca="1" si="1023"/>
        <v>0.38658429476464268</v>
      </c>
      <c r="AR479" s="2">
        <f t="shared" ca="1" si="1023"/>
        <v>0.33794140643684134</v>
      </c>
      <c r="AS479" s="2">
        <f t="shared" ca="1" si="1023"/>
        <v>0.29541912522348962</v>
      </c>
      <c r="AT479" s="2">
        <f t="shared" ca="1" si="1023"/>
        <v>0.25824731117736649</v>
      </c>
      <c r="AU479" s="2">
        <f t="shared" ca="1" si="1023"/>
        <v>0.22575272904178478</v>
      </c>
      <c r="AV479" s="2">
        <f t="shared" ca="1" si="1023"/>
        <v>0.19734685498743015</v>
      </c>
      <c r="AW479" s="2">
        <f t="shared" ca="1" si="1023"/>
        <v>0.17251521759553692</v>
      </c>
      <c r="AX479" s="2">
        <f t="shared" ca="1" si="1023"/>
        <v>0.150808080037207</v>
      </c>
      <c r="AY479" s="2">
        <f t="shared" ca="1" si="1023"/>
        <v>0.13183229468967739</v>
      </c>
      <c r="AZ479" s="2">
        <f t="shared" ca="1" si="1023"/>
        <v>0.11524418266486812</v>
      </c>
      <c r="BA479" s="2">
        <f t="shared" ca="1" si="1023"/>
        <v>0.10074330928818633</v>
      </c>
      <c r="BB479" s="2">
        <f t="shared" ca="1" si="1023"/>
        <v>8.8067042792513345E-2</v>
      </c>
      <c r="BC479" s="2">
        <f t="shared" ca="1" si="1023"/>
        <v>7.6985797677462858E-2</v>
      </c>
      <c r="BD479" s="2">
        <f t="shared" ca="1" si="1023"/>
        <v>6.7298876584273012E-2</v>
      </c>
      <c r="BE479" s="2">
        <f t="shared" ca="1" si="1023"/>
        <v>5.8830835376680012E-2</v>
      </c>
      <c r="BF479" s="2">
        <f t="shared" ca="1" si="1023"/>
        <v>5.1428305594135817E-2</v>
      </c>
      <c r="BG479" s="2">
        <f t="shared" ca="1" si="1023"/>
        <v>4.4957216727407254E-2</v>
      </c>
      <c r="BH479" s="2">
        <f t="shared" ca="1" si="1023"/>
        <v>3.9300368007954202E-2</v>
      </c>
      <c r="BI479" s="2">
        <f t="shared" ca="1" si="1023"/>
        <v>3.4355305732684402E-2</v>
      </c>
      <c r="BJ479" s="2">
        <f t="shared" ca="1" si="1023"/>
        <v>3.0032467679369654E-2</v>
      </c>
      <c r="BK479" s="2">
        <f t="shared" ca="1" si="1023"/>
        <v>2.6253561005405376E-2</v>
      </c>
      <c r="BL479" s="2">
        <f t="shared" ca="1" si="1023"/>
        <v>2.2950144251316758E-2</v>
      </c>
      <c r="BM479" s="2">
        <f t="shared" ca="1" si="1023"/>
        <v>2.0062387767046264E-2</v>
      </c>
      <c r="BN479" s="2">
        <f t="shared" ca="1" si="1023"/>
        <v>1.7537990110551668E-2</v>
      </c>
      <c r="BO479" s="2">
        <f t="shared" ca="1" si="1023"/>
        <v>1.5331230793127698E-2</v>
      </c>
      <c r="BP479" s="2">
        <f t="shared" ref="BP479:EA479" ca="1" si="1024">BP455/($C195+1E-36)</f>
        <v>1.3402142215300488E-2</v>
      </c>
      <c r="BQ479" s="2">
        <f t="shared" ca="1" si="1024"/>
        <v>1.1715785795857555E-2</v>
      </c>
      <c r="BR479" s="2">
        <f t="shared" ca="1" si="1024"/>
        <v>1.0241619183664225E-2</v>
      </c>
      <c r="BS479" s="2">
        <f t="shared" ca="1" si="1024"/>
        <v>8.9529430915582433E-3</v>
      </c>
      <c r="BT479" s="2">
        <f t="shared" ca="1" si="1024"/>
        <v>7.8264177336852241E-3</v>
      </c>
      <c r="BU479" s="2">
        <f t="shared" ca="1" si="1024"/>
        <v>6.8416401082564693E-3</v>
      </c>
      <c r="BV479" s="2">
        <f t="shared" ca="1" si="1024"/>
        <v>5.9807744697091565E-3</v>
      </c>
      <c r="BW479" s="2">
        <f t="shared" ca="1" si="1024"/>
        <v>5.2282292975858432E-3</v>
      </c>
      <c r="BX479" s="2">
        <f t="shared" ca="1" si="1024"/>
        <v>4.5703749115729858E-3</v>
      </c>
      <c r="BY479" s="2">
        <f t="shared" ca="1" si="1024"/>
        <v>3.9952966182988676E-3</v>
      </c>
      <c r="BZ479" s="2">
        <f t="shared" ca="1" si="1024"/>
        <v>3.4925789190227686E-3</v>
      </c>
      <c r="CA479" s="2">
        <f t="shared" ca="1" si="1024"/>
        <v>3.0531168699048958E-3</v>
      </c>
      <c r="CB479" s="2">
        <f t="shared" ca="1" si="1024"/>
        <v>2.668951178318986E-3</v>
      </c>
      <c r="CC479" s="2">
        <f t="shared" ca="1" si="1024"/>
        <v>2.3331240485635887E-3</v>
      </c>
      <c r="CD479" s="2">
        <f t="shared" ca="1" si="1024"/>
        <v>2.0395531661295762E-3</v>
      </c>
      <c r="CE479" s="2">
        <f t="shared" ca="1" si="1024"/>
        <v>1.7829215381969033E-3</v>
      </c>
      <c r="CF479" s="2">
        <f t="shared" ca="1" si="1024"/>
        <v>1.5585811952128618E-3</v>
      </c>
      <c r="CG479" s="2">
        <f t="shared" ca="1" si="1024"/>
        <v>1.3624690094482879E-3</v>
      </c>
      <c r="CH479" s="2">
        <f t="shared" ca="1" si="1024"/>
        <v>1.1910331058841456E-3</v>
      </c>
      <c r="CI479" s="2">
        <f t="shared" ca="1" si="1024"/>
        <v>1.0411685326233294E-3</v>
      </c>
      <c r="CJ479" s="2">
        <f t="shared" ca="1" si="1024"/>
        <v>9.1016102572589791E-4</v>
      </c>
      <c r="CK479" s="2">
        <f t="shared" ca="1" si="1024"/>
        <v>7.9563784996766935E-4</v>
      </c>
      <c r="CL479" s="2">
        <f t="shared" ca="1" si="1024"/>
        <v>6.9552482517727643E-4</v>
      </c>
      <c r="CM479" s="2">
        <f t="shared" ca="1" si="1024"/>
        <v>6.0800875983657414E-4</v>
      </c>
      <c r="CN479" s="2">
        <f t="shared" ca="1" si="1024"/>
        <v>5.3150461156262186E-4</v>
      </c>
      <c r="CO479" s="2">
        <f t="shared" ca="1" si="1024"/>
        <v>4.6462677970012401E-4</v>
      </c>
      <c r="CP479" s="2">
        <f t="shared" ca="1" si="1024"/>
        <v>4.0616401009170333E-4</v>
      </c>
      <c r="CQ479" s="2">
        <f t="shared" ca="1" si="1024"/>
        <v>3.550574575151405E-4</v>
      </c>
      <c r="CR479" s="2">
        <f t="shared" ca="1" si="1024"/>
        <v>3.1038150846662344E-4</v>
      </c>
      <c r="CS479" s="2">
        <f t="shared" ca="1" si="1024"/>
        <v>2.7132701696290566E-4</v>
      </c>
      <c r="CT479" s="2">
        <f t="shared" ca="1" si="1024"/>
        <v>2.3718664973852762E-4</v>
      </c>
      <c r="CU479" s="2">
        <f t="shared" ca="1" si="1024"/>
        <v>2.0734207541845429E-4</v>
      </c>
      <c r="CV479" s="2">
        <f t="shared" ca="1" si="1024"/>
        <v>1.8125276564353248E-4</v>
      </c>
      <c r="CW479" s="2">
        <f t="shared" ca="1" si="1024"/>
        <v>1.5844620532097414E-4</v>
      </c>
      <c r="CX479" s="2">
        <f t="shared" ca="1" si="1024"/>
        <v>1.3850933469335507E-4</v>
      </c>
      <c r="CY479" s="2">
        <f t="shared" ca="1" si="1024"/>
        <v>1.2108106822963649E-4</v>
      </c>
      <c r="CZ479" s="2">
        <f t="shared" ca="1" si="1024"/>
        <v>1.0584575484451605E-4</v>
      </c>
      <c r="DA479" s="2">
        <f t="shared" ca="1" si="1024"/>
        <v>9.2527461001233583E-5</v>
      </c>
      <c r="DB479" s="2">
        <f t="shared" ca="1" si="1024"/>
        <v>8.0884973156562746E-5</v>
      </c>
      <c r="DC479" s="2">
        <f t="shared" ca="1" si="1024"/>
        <v>7.0707429035047804E-5</v>
      </c>
      <c r="DD479" s="2">
        <f t="shared" ca="1" si="1024"/>
        <v>6.1810498608549935E-5</v>
      </c>
      <c r="DE479" s="2">
        <f t="shared" ca="1" si="1024"/>
        <v>5.4033045613125238E-5</v>
      </c>
      <c r="DF479" s="2">
        <f t="shared" ca="1" si="1024"/>
        <v>4.7234209138481566E-5</v>
      </c>
      <c r="DG479" s="2">
        <f t="shared" ca="1" si="1024"/>
        <v>4.1290852433383178E-5</v>
      </c>
      <c r="DH479" s="2">
        <f t="shared" ca="1" si="1024"/>
        <v>3.6095332721182805E-5</v>
      </c>
      <c r="DI479" s="2">
        <f t="shared" ca="1" si="1024"/>
        <v>3.1553551633618776E-5</v>
      </c>
      <c r="DJ479" s="2">
        <f t="shared" ca="1" si="1024"/>
        <v>2.7583250953416356E-5</v>
      </c>
      <c r="DK479" s="2">
        <f t="shared" ca="1" si="1024"/>
        <v>2.4112522799129558E-5</v>
      </c>
      <c r="DL479" s="2">
        <f t="shared" ca="1" si="1024"/>
        <v>2.107850726951861E-5</v>
      </c>
      <c r="DM479" s="2">
        <f t="shared" ca="1" si="1024"/>
        <v>1.8426253959921102E-5</v>
      </c>
      <c r="DN479" s="2">
        <f t="shared" ca="1" si="1024"/>
        <v>1.6107726731033462E-5</v>
      </c>
      <c r="DO479" s="2">
        <f t="shared" ca="1" si="1024"/>
        <v>1.4080933705027526E-5</v>
      </c>
      <c r="DP479" s="2">
        <f t="shared" ca="1" si="1024"/>
        <v>1.2309166731974917E-5</v>
      </c>
      <c r="DQ479" s="2">
        <f t="shared" ca="1" si="1024"/>
        <v>1.0760336552217427E-5</v>
      </c>
      <c r="DR479" s="2">
        <f t="shared" ca="1" si="1024"/>
        <v>9.4063916135133556E-6</v>
      </c>
      <c r="DS479" s="2">
        <f t="shared" ca="1" si="1024"/>
        <v>8.2228100168986725E-6</v>
      </c>
      <c r="DT479" s="2">
        <f t="shared" ca="1" si="1024"/>
        <v>7.1881553896685571E-6</v>
      </c>
      <c r="DU479" s="2">
        <f t="shared" ca="1" si="1024"/>
        <v>6.2836886416973176E-6</v>
      </c>
      <c r="DV479" s="2">
        <f t="shared" ca="1" si="1024"/>
        <v>5.4930285734427517E-6</v>
      </c>
      <c r="DW479" s="2">
        <f t="shared" ca="1" si="1024"/>
        <v>4.8018551887555375E-6</v>
      </c>
      <c r="DX479" s="2">
        <f t="shared" ca="1" si="1024"/>
        <v>4.1976503390600445E-6</v>
      </c>
      <c r="DY479" s="2">
        <f t="shared" ca="1" si="1024"/>
        <v>3.6694710015979107E-6</v>
      </c>
      <c r="DZ479" s="2">
        <f t="shared" ca="1" si="1024"/>
        <v>3.2077510854758605E-6</v>
      </c>
      <c r="EA479" s="2">
        <f t="shared" ca="1" si="1024"/>
        <v>2.8041281759389345E-6</v>
      </c>
      <c r="EB479" s="2">
        <f t="shared" ref="EB479:GM479" ca="1" si="1025">EB455/($C195+1E-36)</f>
        <v>2.4512920789575978E-6</v>
      </c>
      <c r="EC479" s="2">
        <f t="shared" ca="1" si="1025"/>
        <v>2.1428524230524044E-6</v>
      </c>
      <c r="ED479" s="2">
        <f t="shared" ca="1" si="1025"/>
        <v>1.8732229204339496E-6</v>
      </c>
      <c r="EE479" s="2">
        <f t="shared" ca="1" si="1025"/>
        <v>1.6375201912601715E-6</v>
      </c>
      <c r="EF479" s="2">
        <f t="shared" ca="1" si="1025"/>
        <v>1.4314753185721007E-6</v>
      </c>
      <c r="EG479" s="2">
        <f t="shared" ca="1" si="1025"/>
        <v>1.251356532040178E-6</v>
      </c>
      <c r="EH479" s="2">
        <f t="shared" ca="1" si="1025"/>
        <v>1.093901620212078E-6</v>
      </c>
      <c r="EI479" s="2">
        <f t="shared" ca="1" si="1025"/>
        <v>9.5625884715019669E-7</v>
      </c>
      <c r="EJ479" s="2">
        <f t="shared" ca="1" si="1025"/>
        <v>8.3593530337375325E-7</v>
      </c>
      <c r="EK479" s="2">
        <f t="shared" ca="1" si="1025"/>
        <v>7.3075175566643627E-7</v>
      </c>
      <c r="EL479" s="2">
        <f t="shared" ca="1" si="1025"/>
        <v>6.388031780143928E-7</v>
      </c>
      <c r="EM479" s="2">
        <f t="shared" ca="1" si="1025"/>
        <v>5.5842424883281158E-7</v>
      </c>
      <c r="EN479" s="2">
        <f t="shared" ca="1" si="1025"/>
        <v>4.8815918958603533E-7</v>
      </c>
      <c r="EO479" s="2">
        <f t="shared" ca="1" si="1025"/>
        <v>4.2673539853503038E-7</v>
      </c>
      <c r="EP479" s="2">
        <f t="shared" ca="1" si="1025"/>
        <v>3.730404020812899E-7</v>
      </c>
      <c r="EQ479" s="2">
        <f t="shared" ca="1" si="1025"/>
        <v>3.2610170626270863E-7</v>
      </c>
      <c r="ER479" s="2">
        <f t="shared" ca="1" si="1025"/>
        <v>2.8506918348291048E-7</v>
      </c>
      <c r="ES479" s="2">
        <f t="shared" ca="1" si="1025"/>
        <v>2.4919967547224778E-7</v>
      </c>
      <c r="ET479" s="2">
        <f t="shared" ca="1" si="1025"/>
        <v>2.178435336178541E-7</v>
      </c>
      <c r="EU479" s="2">
        <f t="shared" ca="1" si="1025"/>
        <v>1.9043285288867903E-7</v>
      </c>
      <c r="EV479" s="2">
        <f t="shared" ca="1" si="1025"/>
        <v>1.6647118625489042E-7</v>
      </c>
      <c r="EW479" s="2">
        <f t="shared" ca="1" si="1025"/>
        <v>1.4552455331491753E-7</v>
      </c>
      <c r="EX479" s="2">
        <f t="shared" ca="1" si="1025"/>
        <v>1.272135802833816E-7</v>
      </c>
      <c r="EY479" s="2">
        <f t="shared" ca="1" si="1025"/>
        <v>1.1120662898373897E-7</v>
      </c>
      <c r="EZ479" s="2">
        <f t="shared" ca="1" si="1025"/>
        <v>9.7213790401766671E-8</v>
      </c>
      <c r="FA479" s="2">
        <f t="shared" ca="1" si="1025"/>
        <v>8.4981634014466061E-8</v>
      </c>
      <c r="FB479" s="2">
        <f t="shared" ca="1" si="1025"/>
        <v>7.4288617797145484E-8</v>
      </c>
      <c r="FC479" s="2">
        <f t="shared" ca="1" si="1025"/>
        <v>6.4941075777278202E-8</v>
      </c>
      <c r="FD479" s="2">
        <f t="shared" ca="1" si="1025"/>
        <v>5.6769710463939174E-8</v>
      </c>
      <c r="FE479" s="2">
        <f t="shared" ca="1" si="1025"/>
        <v>4.9626526625650536E-8</v>
      </c>
      <c r="FF479" s="2">
        <f t="shared" ca="1" si="1025"/>
        <v>4.3382150882921924E-8</v>
      </c>
      <c r="FG479" s="2">
        <f t="shared" ca="1" si="1025"/>
        <v>3.7923488569434685E-8</v>
      </c>
      <c r="FH479" s="2">
        <f t="shared" ca="1" si="1025"/>
        <v>3.3151675424240201E-8</v>
      </c>
      <c r="FI479" s="2">
        <f t="shared" ca="1" si="1025"/>
        <v>2.8980287017159148E-8</v>
      </c>
      <c r="FJ479" s="2">
        <f t="shared" ca="1" si="1025"/>
        <v>2.5333773477488484E-8</v>
      </c>
      <c r="FK479" s="2">
        <f t="shared" ca="1" si="1025"/>
        <v>2.2146091176691623E-8</v>
      </c>
      <c r="FL479" s="2">
        <f t="shared" ca="1" si="1025"/>
        <v>1.9359506582868531E-8</v>
      </c>
      <c r="FM479" s="2">
        <f t="shared" ca="1" si="1025"/>
        <v>1.6923550623081988E-8</v>
      </c>
      <c r="FN479" s="2">
        <f t="shared" ca="1" si="1025"/>
        <v>1.4794104615531031E-8</v>
      </c>
      <c r="FO479" s="2">
        <f t="shared" ca="1" si="1025"/>
        <v>1.2932601216482695E-8</v>
      </c>
      <c r="FP479" s="2">
        <f t="shared" ca="1" si="1025"/>
        <v>1.1305325909956476E-8</v>
      </c>
      <c r="FQ479" s="2">
        <f t="shared" ca="1" si="1025"/>
        <v>9.8828063891305914E-9</v>
      </c>
      <c r="FR479" s="2">
        <f t="shared" ca="1" si="1025"/>
        <v>8.6392787702850453E-9</v>
      </c>
      <c r="FS479" s="2">
        <f t="shared" ca="1" si="1025"/>
        <v>7.5522209716448604E-9</v>
      </c>
      <c r="FT479" s="2">
        <f t="shared" ca="1" si="1025"/>
        <v>6.6019448059401601E-9</v>
      </c>
      <c r="FU479" s="2">
        <f t="shared" ca="1" si="1025"/>
        <v>5.7712393988900157E-9</v>
      </c>
      <c r="FV479" s="2">
        <f t="shared" ca="1" si="1025"/>
        <v>5.045059475403661E-9</v>
      </c>
      <c r="FW479" s="2">
        <f t="shared" ca="1" si="1025"/>
        <v>4.4102528679118011E-9</v>
      </c>
      <c r="FX479" s="2">
        <f t="shared" ca="1" si="1025"/>
        <v>3.8553223116102142E-9</v>
      </c>
      <c r="FY479" s="2">
        <f t="shared" ca="1" si="1025"/>
        <v>3.370217212383383E-9</v>
      </c>
      <c r="FZ479" s="2">
        <f t="shared" ca="1" si="1025"/>
        <v>2.9461516160243644E-9</v>
      </c>
      <c r="GA479" s="2">
        <f t="shared" ca="1" si="1025"/>
        <v>2.5754450819105223E-9</v>
      </c>
      <c r="GB479" s="2">
        <f t="shared" ca="1" si="1025"/>
        <v>2.2513835791274646E-9</v>
      </c>
      <c r="GC479" s="2">
        <f t="shared" ca="1" si="1025"/>
        <v>1.9680978856690268E-9</v>
      </c>
      <c r="GD479" s="2">
        <f t="shared" ca="1" si="1025"/>
        <v>1.7204572883471294E-9</v>
      </c>
      <c r="GE479" s="2">
        <f t="shared" ca="1" si="1025"/>
        <v>1.5039766581632992E-9</v>
      </c>
      <c r="GF479" s="2">
        <f t="shared" ca="1" si="1025"/>
        <v>1.3147352181425746E-9</v>
      </c>
      <c r="GG479" s="2">
        <f t="shared" ca="1" si="1025"/>
        <v>1.1493055323979124E-9</v>
      </c>
      <c r="GH479" s="2">
        <f t="shared" ca="1" si="1025"/>
        <v>1.0046914303144535E-9</v>
      </c>
      <c r="GI479" s="2">
        <f t="shared" ca="1" si="1025"/>
        <v>8.7827374157094608E-10</v>
      </c>
      <c r="GJ479" s="2">
        <f t="shared" ca="1" si="1025"/>
        <v>7.6776285918115475E-10</v>
      </c>
      <c r="GK479" s="2">
        <f t="shared" ca="1" si="1025"/>
        <v>6.7115727140341223E-10</v>
      </c>
      <c r="GL479" s="2">
        <f t="shared" ca="1" si="1025"/>
        <v>5.8670731147127394E-10</v>
      </c>
      <c r="GM479" s="2">
        <f t="shared" ca="1" si="1025"/>
        <v>5.1288346860053152E-10</v>
      </c>
      <c r="GN479" s="2">
        <f t="shared" ref="GN479:IV479" ca="1" si="1026">GN455/($C195+1E-36)</f>
        <v>4.4834868633913675E-10</v>
      </c>
      <c r="GO479" s="2">
        <f t="shared" ca="1" si="1026"/>
        <v>3.9193414654313021E-10</v>
      </c>
      <c r="GP479" s="2">
        <f t="shared" ca="1" si="1026"/>
        <v>3.4261810039139376E-10</v>
      </c>
      <c r="GQ479" s="2">
        <f t="shared" ca="1" si="1026"/>
        <v>2.9950736303831939E-10</v>
      </c>
      <c r="GR479" s="2">
        <f t="shared" ca="1" si="1026"/>
        <v>2.6182113674581837E-10</v>
      </c>
      <c r="GS479" s="2">
        <f t="shared" ca="1" si="1026"/>
        <v>2.2887686950822012E-10</v>
      </c>
      <c r="GT479" s="2">
        <f t="shared" ca="1" si="1026"/>
        <v>2.0007789304932601E-10</v>
      </c>
      <c r="GU479" s="2">
        <f t="shared" ca="1" si="1026"/>
        <v>1.7490261629788598E-10</v>
      </c>
      <c r="GV479" s="2">
        <f t="shared" ca="1" si="1026"/>
        <v>1.5289507861972452E-10</v>
      </c>
      <c r="GW479" s="2">
        <f t="shared" ca="1" si="1026"/>
        <v>1.3365669171190262E-10</v>
      </c>
      <c r="GX479" s="2">
        <f t="shared" ca="1" si="1026"/>
        <v>1.1683902059268753E-10</v>
      </c>
      <c r="GY479" s="2">
        <f t="shared" ca="1" si="1026"/>
        <v>1.0213747294062913E-10</v>
      </c>
      <c r="GZ479" s="2">
        <f t="shared" ca="1" si="1026"/>
        <v>8.928578248755578E-11</v>
      </c>
      <c r="HA479" s="2">
        <f t="shared" ca="1" si="1026"/>
        <v>7.8051186551767226E-11</v>
      </c>
      <c r="HB479" s="2">
        <f t="shared" ca="1" si="1026"/>
        <v>6.8230210369583107E-11</v>
      </c>
      <c r="HC479" s="2">
        <f t="shared" ca="1" si="1026"/>
        <v>5.9644981873400609E-11</v>
      </c>
      <c r="HD479" s="2">
        <f t="shared" ca="1" si="1026"/>
        <v>5.2140010171567999E-11</v>
      </c>
      <c r="HE479" s="2">
        <f t="shared" ca="1" si="1026"/>
        <v>4.5579369383689889E-11</v>
      </c>
      <c r="HF479" s="2">
        <f t="shared" ca="1" si="1026"/>
        <v>3.9844236826553174E-11</v>
      </c>
      <c r="HG479" s="2">
        <f t="shared" ca="1" si="1026"/>
        <v>3.4830740963663926E-11</v>
      </c>
      <c r="HH479" s="2">
        <f t="shared" ca="1" si="1026"/>
        <v>3.0448080141652068E-11</v>
      </c>
      <c r="HI479" s="2">
        <f t="shared" ca="1" si="1026"/>
        <v>2.6616878041142453E-11</v>
      </c>
      <c r="HJ479" s="2">
        <f t="shared" ca="1" si="1026"/>
        <v>2.3267746056931241E-11</v>
      </c>
      <c r="HK479" s="2">
        <f t="shared" ca="1" si="1026"/>
        <v>2.0340026570095883E-11</v>
      </c>
      <c r="HL479" s="2">
        <f t="shared" ca="1" si="1026"/>
        <v>1.7780694350880809E-11</v>
      </c>
      <c r="HM479" s="2">
        <f t="shared" ca="1" si="1026"/>
        <v>1.5543396195177852E-11</v>
      </c>
      <c r="HN479" s="2">
        <f t="shared" ca="1" si="1026"/>
        <v>1.358761140103065E-11</v>
      </c>
      <c r="HO479" s="2">
        <f t="shared" ca="1" si="1026"/>
        <v>1.1877917880179569E-11</v>
      </c>
      <c r="HP479" s="2">
        <f t="shared" ca="1" si="1026"/>
        <v>1.0383350612866944E-11</v>
      </c>
      <c r="HQ479" s="2">
        <f t="shared" ca="1" si="1026"/>
        <v>9.0768408265922811E-12</v>
      </c>
      <c r="HR479" s="2">
        <f t="shared" ca="1" si="1026"/>
        <v>7.9347257415344103E-12</v>
      </c>
      <c r="HS479" s="2">
        <f t="shared" ca="1" si="1026"/>
        <v>6.9363200034219219E-12</v>
      </c>
      <c r="HT479" s="2">
        <f t="shared" ca="1" si="1026"/>
        <v>6.0635410418819493E-12</v>
      </c>
      <c r="HU479" s="2">
        <f t="shared" ca="1" si="1026"/>
        <v>5.3005815689657733E-12</v>
      </c>
      <c r="HV479" s="2">
        <f t="shared" ca="1" si="1026"/>
        <v>4.633623286326335E-12</v>
      </c>
      <c r="HW479" s="2">
        <f t="shared" ca="1" si="1026"/>
        <v>4.0505866158710757E-12</v>
      </c>
      <c r="HX479" s="2">
        <f t="shared" ca="1" si="1026"/>
        <v>3.5409119211505898E-12</v>
      </c>
      <c r="HY479" s="2">
        <f t="shared" ca="1" si="1026"/>
        <v>3.0953682570864019E-12</v>
      </c>
      <c r="HZ479" s="2">
        <f t="shared" ca="1" si="1026"/>
        <v>2.7058861842191062E-12</v>
      </c>
      <c r="IA479" s="2">
        <f t="shared" ca="1" si="1026"/>
        <v>2.3654116195013551E-12</v>
      </c>
      <c r="IB479" s="2">
        <f t="shared" ca="1" si="1026"/>
        <v>2.0677780766624291E-12</v>
      </c>
      <c r="IC479" s="2">
        <f t="shared" ca="1" si="1026"/>
        <v>1.8075949822327855E-12</v>
      </c>
      <c r="ID479" s="2">
        <f t="shared" ca="1" si="1026"/>
        <v>1.5801500444704421E-12</v>
      </c>
      <c r="IE479" s="2">
        <f t="shared" ca="1" si="1026"/>
        <v>1.3813239069494097E-12</v>
      </c>
      <c r="IF479" s="2">
        <f t="shared" ca="1" si="1026"/>
        <v>1.2075155410633371E-12</v>
      </c>
      <c r="IG479" s="2">
        <f t="shared" ca="1" si="1026"/>
        <v>1.0555770261948314E-12</v>
      </c>
      <c r="IH479" s="2">
        <f t="shared" ca="1" si="1026"/>
        <v>9.2275653632509113E-13</v>
      </c>
      <c r="II479" s="2">
        <f t="shared" ca="1" si="1026"/>
        <v>8.0664850048898182E-13</v>
      </c>
      <c r="IJ479" s="2">
        <f t="shared" ca="1" si="1026"/>
        <v>7.0515003440938515E-13</v>
      </c>
      <c r="IK479" s="2">
        <f t="shared" ca="1" si="1026"/>
        <v>6.1642285422477989E-13</v>
      </c>
      <c r="IL479" s="2">
        <f t="shared" ca="1" si="1026"/>
        <v>5.3885998251263342E-13</v>
      </c>
      <c r="IM479" s="2">
        <f t="shared" ca="1" si="1026"/>
        <v>4.7105664360658453E-13</v>
      </c>
      <c r="IN479" s="2">
        <f t="shared" ca="1" si="1026"/>
        <v>4.1178482107956214E-13</v>
      </c>
      <c r="IO479" s="2">
        <f t="shared" ca="1" si="1026"/>
        <v>3.5997101659210471E-13</v>
      </c>
      <c r="IP479" s="2">
        <f t="shared" ca="1" si="1026"/>
        <v>3.1467680728648563E-13</v>
      </c>
      <c r="IQ479" s="2">
        <f t="shared" ca="1" si="1026"/>
        <v>2.7508184959296482E-13</v>
      </c>
      <c r="IR479" s="2">
        <f t="shared" ca="1" si="1026"/>
        <v>2.4046902162254247E-13</v>
      </c>
      <c r="IS479" s="2">
        <f t="shared" ca="1" si="1026"/>
        <v>2.1021143505348042E-13</v>
      </c>
      <c r="IT479" s="2">
        <f t="shared" ca="1" si="1026"/>
        <v>1.8376108127809335E-13</v>
      </c>
      <c r="IU479" s="2">
        <f t="shared" ca="1" si="1026"/>
        <v>1.606389061751231E-13</v>
      </c>
      <c r="IV479" s="2">
        <f t="shared" ca="1" si="1026"/>
        <v>1.4042613374748503E-13</v>
      </c>
    </row>
    <row r="480" spans="1:256" x14ac:dyDescent="0.15">
      <c r="A480" s="110" t="s">
        <v>500</v>
      </c>
      <c r="B480" s="127" t="s">
        <v>390</v>
      </c>
      <c r="D480" s="2">
        <f t="shared" ref="D480:BO480" ca="1" si="1027">D456/($C196+1E-36)</f>
        <v>2.0061561206843694</v>
      </c>
      <c r="E480" s="2">
        <f t="shared" ca="1" si="1027"/>
        <v>1.8888639313720081</v>
      </c>
      <c r="F480" s="2">
        <f t="shared" ca="1" si="1027"/>
        <v>1.7787421903889682</v>
      </c>
      <c r="G480" s="2">
        <f t="shared" ca="1" si="1027"/>
        <v>1.6753362028420919</v>
      </c>
      <c r="H480" s="2">
        <f t="shared" ca="1" si="1027"/>
        <v>1.578220997701649</v>
      </c>
      <c r="I480" s="2">
        <f t="shared" ca="1" si="1027"/>
        <v>1.4869993339609919</v>
      </c>
      <c r="J480" s="2">
        <f t="shared" ca="1" si="1027"/>
        <v>1.4012998435380182</v>
      </c>
      <c r="K480" s="2">
        <f t="shared" ca="1" si="1027"/>
        <v>1.3207753013579144</v>
      </c>
      <c r="L480" s="2">
        <f t="shared" ca="1" si="1027"/>
        <v>1.2451010137365761</v>
      </c>
      <c r="M480" s="2">
        <f t="shared" ca="1" si="1027"/>
        <v>1.1739732865087933</v>
      </c>
      <c r="N480" s="2">
        <f t="shared" ca="1" si="1027"/>
        <v>1.1071081024567042</v>
      </c>
      <c r="O480" s="2">
        <f t="shared" ca="1" si="1027"/>
        <v>1.0442397700454622</v>
      </c>
      <c r="P480" s="2">
        <f t="shared" ca="1" si="1027"/>
        <v>0.98511969490418438</v>
      </c>
      <c r="Q480" s="2">
        <f t="shared" ca="1" si="1027"/>
        <v>0.92951526121487171</v>
      </c>
      <c r="R480" s="2">
        <f t="shared" ca="1" si="1027"/>
        <v>0.87720877574455614</v>
      </c>
      <c r="S480" s="2">
        <f t="shared" ca="1" si="1027"/>
        <v>0.82799648334478848</v>
      </c>
      <c r="T480" s="2">
        <f t="shared" ca="1" si="1027"/>
        <v>0.78168764898061538</v>
      </c>
      <c r="U480" s="2">
        <f t="shared" ca="1" si="1027"/>
        <v>0.73810370169861883</v>
      </c>
      <c r="V480" s="2">
        <f t="shared" ca="1" si="1027"/>
        <v>0.69707743626610263</v>
      </c>
      <c r="W480" s="2">
        <f t="shared" ca="1" si="1027"/>
        <v>0.65845225184158163</v>
      </c>
      <c r="X480" s="2">
        <f t="shared" ca="1" si="1027"/>
        <v>0.62208146009534182</v>
      </c>
      <c r="Y480" s="2">
        <f t="shared" ca="1" si="1027"/>
        <v>0.58782773551884382</v>
      </c>
      <c r="Z480" s="2">
        <f t="shared" ca="1" si="1027"/>
        <v>0.55556237198983338</v>
      </c>
      <c r="AA480" s="2">
        <f t="shared" ca="1" si="1027"/>
        <v>0.52516477281228935</v>
      </c>
      <c r="AB480" s="2">
        <f t="shared" ca="1" si="1027"/>
        <v>0.49652192412120238</v>
      </c>
      <c r="AC480" s="2">
        <f t="shared" ca="1" si="1027"/>
        <v>0.46952787003030128</v>
      </c>
      <c r="AD480" s="2">
        <f t="shared" ca="1" si="1027"/>
        <v>0.44408332862392813</v>
      </c>
      <c r="AE480" s="2">
        <f t="shared" ca="1" si="1027"/>
        <v>0.42009524616951527</v>
      </c>
      <c r="AF480" s="2">
        <f t="shared" ca="1" si="1027"/>
        <v>0.3974763405109023</v>
      </c>
      <c r="AG480" s="2">
        <f t="shared" ca="1" si="1027"/>
        <v>0.37614475349689719</v>
      </c>
      <c r="AH480" s="2">
        <f t="shared" ca="1" si="1027"/>
        <v>0.3560236730703093</v>
      </c>
      <c r="AI480" s="2">
        <f t="shared" ca="1" si="1027"/>
        <v>0.33704114254515688</v>
      </c>
      <c r="AJ480" s="2">
        <f t="shared" ca="1" si="1027"/>
        <v>0.31912881270942489</v>
      </c>
      <c r="AK480" s="2">
        <f t="shared" ca="1" si="1027"/>
        <v>0.30217481118502193</v>
      </c>
      <c r="AL480" s="2">
        <f t="shared" ca="1" si="1027"/>
        <v>0.33694408809572957</v>
      </c>
      <c r="AM480" s="2">
        <f t="shared" ca="1" si="1027"/>
        <v>0.40288697097954523</v>
      </c>
      <c r="AN480" s="2">
        <f t="shared" ca="1" si="1027"/>
        <v>0.54799950123562724</v>
      </c>
      <c r="AO480" s="2">
        <f t="shared" ca="1" si="1027"/>
        <v>0.53491256431852308</v>
      </c>
      <c r="AP480" s="2">
        <f t="shared" ca="1" si="1027"/>
        <v>0.4906687308305927</v>
      </c>
      <c r="AQ480" s="2">
        <f t="shared" ca="1" si="1027"/>
        <v>0.45008440533010613</v>
      </c>
      <c r="AR480" s="2">
        <f t="shared" ca="1" si="1027"/>
        <v>0.41285690159721283</v>
      </c>
      <c r="AS480" s="2">
        <f t="shared" ca="1" si="1027"/>
        <v>0.37870856927699281</v>
      </c>
      <c r="AT480" s="2">
        <f t="shared" ca="1" si="1027"/>
        <v>0.34738472310618906</v>
      </c>
      <c r="AU480" s="2">
        <f t="shared" ca="1" si="1027"/>
        <v>0.31865174341829955</v>
      </c>
      <c r="AV480" s="2">
        <f t="shared" ca="1" si="1027"/>
        <v>0.29229533376021033</v>
      </c>
      <c r="AW480" s="2">
        <f t="shared" ca="1" si="1027"/>
        <v>0.26811892262531495</v>
      </c>
      <c r="AX480" s="2">
        <f t="shared" ca="1" si="1027"/>
        <v>0.24594219738291828</v>
      </c>
      <c r="AY480" s="2">
        <f t="shared" ca="1" si="1027"/>
        <v>0.22559975946967079</v>
      </c>
      <c r="AZ480" s="2">
        <f t="shared" ca="1" si="1027"/>
        <v>0.20693989081317449</v>
      </c>
      <c r="BA480" s="2">
        <f t="shared" ca="1" si="1027"/>
        <v>0.18982342228749483</v>
      </c>
      <c r="BB480" s="2">
        <f t="shared" ca="1" si="1027"/>
        <v>0.1741226957612883</v>
      </c>
      <c r="BC480" s="2">
        <f t="shared" ca="1" si="1027"/>
        <v>0.15972061199728715</v>
      </c>
      <c r="BD480" s="2">
        <f t="shared" ca="1" si="1027"/>
        <v>0.14650975730218163</v>
      </c>
      <c r="BE480" s="2">
        <f t="shared" ca="1" si="1027"/>
        <v>0.13439160241327364</v>
      </c>
      <c r="BF480" s="2">
        <f t="shared" ca="1" si="1027"/>
        <v>0.12327576764703629</v>
      </c>
      <c r="BG480" s="2">
        <f t="shared" ca="1" si="1027"/>
        <v>0.11307934882890497</v>
      </c>
      <c r="BH480" s="2">
        <f t="shared" ca="1" si="1027"/>
        <v>0.1037262989769473</v>
      </c>
      <c r="BI480" s="2">
        <f t="shared" ca="1" si="1027"/>
        <v>9.5146861127881191E-2</v>
      </c>
      <c r="BJ480" s="2">
        <f t="shared" ca="1" si="1027"/>
        <v>8.7277048075341826E-2</v>
      </c>
      <c r="BK480" s="2">
        <f t="shared" ca="1" si="1027"/>
        <v>8.0058165140178342E-2</v>
      </c>
      <c r="BL480" s="2">
        <f t="shared" ca="1" si="1027"/>
        <v>7.3436372413503717E-2</v>
      </c>
      <c r="BM480" s="2">
        <f t="shared" ca="1" si="1027"/>
        <v>6.7362283207616294E-2</v>
      </c>
      <c r="BN480" s="2">
        <f t="shared" ca="1" si="1027"/>
        <v>6.1790595719958256E-2</v>
      </c>
      <c r="BO480" s="2">
        <f t="shared" ca="1" si="1027"/>
        <v>5.6679755162984666E-2</v>
      </c>
      <c r="BP480" s="2">
        <f t="shared" ref="BP480:EA480" ca="1" si="1028">BP456/($C196+1E-36)</f>
        <v>5.1991643840038654E-2</v>
      </c>
      <c r="BQ480" s="2">
        <f t="shared" ca="1" si="1028"/>
        <v>4.769129685575528E-2</v>
      </c>
      <c r="BR480" s="2">
        <f t="shared" ca="1" si="1028"/>
        <v>4.37466413407036E-2</v>
      </c>
      <c r="BS480" s="2">
        <f t="shared" ca="1" si="1028"/>
        <v>4.0128257245351219E-2</v>
      </c>
      <c r="BT480" s="2">
        <f t="shared" ca="1" si="1028"/>
        <v>3.680915791930333E-2</v>
      </c>
      <c r="BU480" s="2">
        <f t="shared" ca="1" si="1028"/>
        <v>3.3764588839331554E-2</v>
      </c>
      <c r="BV480" s="2">
        <f t="shared" ca="1" si="1028"/>
        <v>3.0971842985064679E-2</v>
      </c>
      <c r="BW480" s="2">
        <f t="shared" ca="1" si="1028"/>
        <v>2.8410091485375568E-2</v>
      </c>
      <c r="BX480" s="2">
        <f t="shared" ca="1" si="1028"/>
        <v>2.6060228272390087E-2</v>
      </c>
      <c r="BY480" s="2">
        <f t="shared" ca="1" si="1028"/>
        <v>2.3904727584515974E-2</v>
      </c>
      <c r="BZ480" s="2">
        <f t="shared" ca="1" si="1028"/>
        <v>2.1927513255719858E-2</v>
      </c>
      <c r="CA480" s="2">
        <f t="shared" ca="1" si="1028"/>
        <v>2.0113838816185177E-2</v>
      </c>
      <c r="CB480" s="2">
        <f t="shared" ca="1" si="1028"/>
        <v>1.845017751011712E-2</v>
      </c>
      <c r="CC480" s="2">
        <f t="shared" ca="1" si="1028"/>
        <v>1.6924121410424729E-2</v>
      </c>
      <c r="CD480" s="2">
        <f t="shared" ca="1" si="1028"/>
        <v>1.5524288877856899E-2</v>
      </c>
      <c r="CE480" s="2">
        <f t="shared" ca="1" si="1028"/>
        <v>1.4240239674403471E-2</v>
      </c>
      <c r="CF480" s="2">
        <f t="shared" ca="1" si="1028"/>
        <v>1.3062397097859772E-2</v>
      </c>
      <c r="CG480" s="2">
        <f t="shared" ca="1" si="1028"/>
        <v>1.1981976556818236E-2</v>
      </c>
      <c r="CH480" s="2">
        <f t="shared" ca="1" si="1028"/>
        <v>1.0990920053384754E-2</v>
      </c>
      <c r="CI480" s="2">
        <f t="shared" ca="1" si="1028"/>
        <v>1.0081836084978387E-2</v>
      </c>
      <c r="CJ480" s="2">
        <f t="shared" ca="1" si="1028"/>
        <v>9.247944516989761E-3</v>
      </c>
      <c r="CK480" s="2">
        <f t="shared" ca="1" si="1028"/>
        <v>8.4830260151471503E-3</v>
      </c>
      <c r="CL480" s="2">
        <f t="shared" ca="1" si="1028"/>
        <v>7.7813756604464485E-3</v>
      </c>
      <c r="CM480" s="2">
        <f t="shared" ca="1" si="1028"/>
        <v>7.1377604006956606E-3</v>
      </c>
      <c r="CN480" s="2">
        <f t="shared" ca="1" si="1028"/>
        <v>6.5473800213387981E-3</v>
      </c>
      <c r="CO480" s="2">
        <f t="shared" ca="1" si="1028"/>
        <v>6.0058313444716375E-3</v>
      </c>
      <c r="CP480" s="2">
        <f t="shared" ca="1" si="1028"/>
        <v>5.509075389038204E-3</v>
      </c>
      <c r="CQ480" s="2">
        <f t="shared" ca="1" si="1028"/>
        <v>5.0534072472820119E-3</v>
      </c>
      <c r="CR480" s="2">
        <f t="shared" ca="1" si="1028"/>
        <v>4.6354284527844666E-3</v>
      </c>
      <c r="CS480" s="2">
        <f t="shared" ca="1" si="1028"/>
        <v>4.2520216340056014E-3</v>
      </c>
      <c r="CT480" s="2">
        <f t="shared" ca="1" si="1028"/>
        <v>3.9003272642880128E-3</v>
      </c>
      <c r="CU480" s="2">
        <f t="shared" ca="1" si="1028"/>
        <v>3.5777223349208339E-3</v>
      </c>
      <c r="CV480" s="2">
        <f t="shared" ca="1" si="1028"/>
        <v>3.281800792203006E-3</v>
      </c>
      <c r="CW480" s="2">
        <f t="shared" ca="1" si="1028"/>
        <v>3.0103555926015131E-3</v>
      </c>
      <c r="CX480" s="2">
        <f t="shared" ca="1" si="1028"/>
        <v>2.7613622421682432E-3</v>
      </c>
      <c r="CY480" s="2">
        <f t="shared" ca="1" si="1028"/>
        <v>2.5329636974490738E-3</v>
      </c>
      <c r="CZ480" s="2">
        <f t="shared" ca="1" si="1028"/>
        <v>2.3234565152730788E-3</v>
      </c>
      <c r="DA480" s="2">
        <f t="shared" ca="1" si="1028"/>
        <v>2.1312781481241335E-3</v>
      </c>
      <c r="DB480" s="2">
        <f t="shared" ca="1" si="1028"/>
        <v>1.9549952903411953E-3</v>
      </c>
      <c r="DC480" s="2">
        <f t="shared" ca="1" si="1028"/>
        <v>1.7932931882308435E-3</v>
      </c>
      <c r="DD480" s="2">
        <f t="shared" ca="1" si="1028"/>
        <v>1.6449658343646899E-3</v>
      </c>
      <c r="DE480" s="2">
        <f t="shared" ca="1" si="1028"/>
        <v>1.5089069729287336E-3</v>
      </c>
      <c r="DF480" s="2">
        <f t="shared" ca="1" si="1028"/>
        <v>1.384101849040706E-3</v>
      </c>
      <c r="DG480" s="2">
        <f t="shared" ca="1" si="1028"/>
        <v>1.2696196405001185E-3</v>
      </c>
      <c r="DH480" s="2">
        <f t="shared" ca="1" si="1028"/>
        <v>1.1646065155254653E-3</v>
      </c>
      <c r="DI480" s="2">
        <f t="shared" ca="1" si="1028"/>
        <v>1.0682792647017491E-3</v>
      </c>
      <c r="DJ480" s="2">
        <f t="shared" ca="1" si="1028"/>
        <v>9.7991945964409828E-4</v>
      </c>
      <c r="DK480" s="2">
        <f t="shared" ca="1" si="1028"/>
        <v>8.9886809481158441E-4</v>
      </c>
      <c r="DL480" s="2">
        <f t="shared" ca="1" si="1028"/>
        <v>8.2452067250879542E-4</v>
      </c>
      <c r="DM480" s="2">
        <f t="shared" ca="1" si="1028"/>
        <v>7.5632269441809402E-4</v>
      </c>
      <c r="DN480" s="2">
        <f t="shared" ca="1" si="1028"/>
        <v>6.9376552603748554E-4</v>
      </c>
      <c r="DO480" s="2">
        <f t="shared" ca="1" si="1028"/>
        <v>6.3638260318022528E-4</v>
      </c>
      <c r="DP480" s="2">
        <f t="shared" ca="1" si="1028"/>
        <v>5.8374595224346473E-4</v>
      </c>
      <c r="DQ480" s="2">
        <f t="shared" ca="1" si="1028"/>
        <v>5.354629982933795E-4</v>
      </c>
      <c r="DR480" s="2">
        <f t="shared" ca="1" si="1028"/>
        <v>4.9117363716083193E-4</v>
      </c>
      <c r="DS480" s="2">
        <f t="shared" ca="1" si="1028"/>
        <v>4.5054754971065073E-4</v>
      </c>
      <c r="DT480" s="2">
        <f t="shared" ca="1" si="1028"/>
        <v>4.1328173825380286E-4</v>
      </c>
      <c r="DU480" s="2">
        <f t="shared" ca="1" si="1028"/>
        <v>3.7909826672850985E-4</v>
      </c>
      <c r="DV480" s="2">
        <f t="shared" ca="1" si="1028"/>
        <v>3.4774218779611894E-4</v>
      </c>
      <c r="DW480" s="2">
        <f t="shared" ca="1" si="1028"/>
        <v>3.1897964139158437E-4</v>
      </c>
      <c r="DX480" s="2">
        <f t="shared" ca="1" si="1028"/>
        <v>2.9259611054715796E-4</v>
      </c>
      <c r="DY480" s="2">
        <f t="shared" ca="1" si="1028"/>
        <v>2.6839482148086514E-4</v>
      </c>
      <c r="DZ480" s="2">
        <f t="shared" ca="1" si="1028"/>
        <v>2.4619527601729815E-4</v>
      </c>
      <c r="EA480" s="2">
        <f t="shared" ca="1" si="1028"/>
        <v>2.2583190539521988E-4</v>
      </c>
      <c r="EB480" s="2">
        <f t="shared" ref="EB480:GM480" ca="1" si="1029">EB456/($C196+1E-36)</f>
        <v>2.0715283542179812E-4</v>
      </c>
      <c r="EC480" s="2">
        <f t="shared" ca="1" si="1029"/>
        <v>1.9001875376374028E-4</v>
      </c>
      <c r="ED480" s="2">
        <f t="shared" ca="1" si="1029"/>
        <v>1.7430187092735063E-4</v>
      </c>
      <c r="EE480" s="2">
        <f t="shared" ca="1" si="1029"/>
        <v>1.5988496717828801E-4</v>
      </c>
      <c r="EF480" s="2">
        <f t="shared" ca="1" si="1029"/>
        <v>1.4666051829275554E-4</v>
      </c>
      <c r="EG480" s="2">
        <f t="shared" ca="1" si="1029"/>
        <v>1.3452989361979617E-4</v>
      </c>
      <c r="EH480" s="2">
        <f t="shared" ca="1" si="1029"/>
        <v>1.2340262047367702E-4</v>
      </c>
      <c r="EI480" s="2">
        <f t="shared" ca="1" si="1029"/>
        <v>1.1319570937005131E-4</v>
      </c>
      <c r="EJ480" s="2">
        <f t="shared" ca="1" si="1029"/>
        <v>1.0383303507337039E-4</v>
      </c>
      <c r="EK480" s="2">
        <f t="shared" ca="1" si="1029"/>
        <v>9.524476883927035E-5</v>
      </c>
      <c r="EL480" s="2">
        <f t="shared" ca="1" si="1029"/>
        <v>8.7366857617480833E-5</v>
      </c>
      <c r="EM480" s="2">
        <f t="shared" ca="1" si="1029"/>
        <v>8.0140546331044506E-5</v>
      </c>
      <c r="EN480" s="2">
        <f t="shared" ca="1" si="1029"/>
        <v>7.3511939668907594E-5</v>
      </c>
      <c r="EO480" s="2">
        <f t="shared" ca="1" si="1029"/>
        <v>6.7431600123640898E-5</v>
      </c>
      <c r="EP480" s="2">
        <f t="shared" ca="1" si="1029"/>
        <v>6.1854179276374109E-5</v>
      </c>
      <c r="EQ480" s="2">
        <f t="shared" ca="1" si="1029"/>
        <v>5.6738079578990835E-5</v>
      </c>
      <c r="ER480" s="2">
        <f t="shared" ca="1" si="1029"/>
        <v>5.204514411108697E-5</v>
      </c>
      <c r="ES480" s="2">
        <f t="shared" ca="1" si="1029"/>
        <v>4.7740371997835381E-5</v>
      </c>
      <c r="ET480" s="2">
        <f t="shared" ca="1" si="1029"/>
        <v>4.3791657366286129E-5</v>
      </c>
      <c r="EU480" s="2">
        <f t="shared" ca="1" si="1029"/>
        <v>4.0169549893183778E-5</v>
      </c>
      <c r="EV480" s="2">
        <f t="shared" ca="1" si="1029"/>
        <v>3.6847035158418943E-5</v>
      </c>
      <c r="EW480" s="2">
        <f t="shared" ca="1" si="1029"/>
        <v>3.3799333165944831E-5</v>
      </c>
      <c r="EX480" s="2">
        <f t="shared" ca="1" si="1029"/>
        <v>3.1003713529486494E-5</v>
      </c>
      <c r="EY480" s="2">
        <f t="shared" ca="1" si="1029"/>
        <v>2.8439325944660046E-5</v>
      </c>
      <c r="EZ480" s="2">
        <f t="shared" ca="1" si="1029"/>
        <v>2.6087044683128006E-5</v>
      </c>
      <c r="FA480" s="2">
        <f t="shared" ca="1" si="1029"/>
        <v>2.3929325948996286E-5</v>
      </c>
      <c r="FB480" s="2">
        <f t="shared" ca="1" si="1029"/>
        <v>2.195007703358781E-5</v>
      </c>
      <c r="FC480" s="2">
        <f t="shared" ca="1" si="1029"/>
        <v>2.0134536292721956E-5</v>
      </c>
      <c r="FD480" s="2">
        <f t="shared" ca="1" si="1029"/>
        <v>1.846916305134597E-5</v>
      </c>
      <c r="FE480" s="2">
        <f t="shared" ca="1" si="1029"/>
        <v>1.694153661440439E-5</v>
      </c>
      <c r="FF480" s="2">
        <f t="shared" ca="1" si="1029"/>
        <v>1.5540263630748979E-5</v>
      </c>
      <c r="FG480" s="2">
        <f t="shared" ca="1" si="1029"/>
        <v>1.4254893119190052E-5</v>
      </c>
      <c r="FH480" s="2">
        <f t="shared" ca="1" si="1029"/>
        <v>1.3075838522936198E-5</v>
      </c>
      <c r="FI480" s="2">
        <f t="shared" ca="1" si="1029"/>
        <v>1.1994306211088384E-5</v>
      </c>
      <c r="FJ480" s="2">
        <f t="shared" ca="1" si="1029"/>
        <v>1.1002229893937897E-5</v>
      </c>
      <c r="FK480" s="2">
        <f t="shared" ca="1" si="1029"/>
        <v>1.0092210462924018E-5</v>
      </c>
      <c r="FL480" s="2">
        <f t="shared" ca="1" si="1029"/>
        <v>9.2574608065654633E-6</v>
      </c>
      <c r="FM480" s="2">
        <f t="shared" ca="1" si="1029"/>
        <v>8.4917551907915362E-6</v>
      </c>
      <c r="FN480" s="2">
        <f t="shared" ca="1" si="1029"/>
        <v>7.7893828261410654E-6</v>
      </c>
      <c r="FO480" s="2">
        <f t="shared" ca="1" si="1029"/>
        <v>7.1451052755238164E-6</v>
      </c>
      <c r="FP480" s="2">
        <f t="shared" ca="1" si="1029"/>
        <v>6.5541173848827481E-6</v>
      </c>
      <c r="FQ480" s="2">
        <f t="shared" ca="1" si="1029"/>
        <v>6.0120114453699333E-6</v>
      </c>
      <c r="FR480" s="2">
        <f t="shared" ca="1" si="1029"/>
        <v>5.5147443197503368E-6</v>
      </c>
      <c r="FS480" s="2">
        <f t="shared" ca="1" si="1029"/>
        <v>5.0586072878554313E-6</v>
      </c>
      <c r="FT480" s="2">
        <f t="shared" ca="1" si="1029"/>
        <v>4.640198386187843E-6</v>
      </c>
      <c r="FU480" s="2">
        <f t="shared" ca="1" si="1029"/>
        <v>4.2563970353801458E-6</v>
      </c>
      <c r="FV480" s="2">
        <f t="shared" ca="1" si="1029"/>
        <v>3.9043407662741887E-6</v>
      </c>
      <c r="FW480" s="2">
        <f t="shared" ca="1" si="1029"/>
        <v>3.5814038710392675E-6</v>
      </c>
      <c r="FX480" s="2">
        <f t="shared" ca="1" si="1029"/>
        <v>3.285177820104827E-6</v>
      </c>
      <c r="FY480" s="2">
        <f t="shared" ca="1" si="1029"/>
        <v>3.013453298853145E-6</v>
      </c>
      <c r="FZ480" s="2">
        <f t="shared" ca="1" si="1029"/>
        <v>2.7642037300979775E-6</v>
      </c>
      <c r="GA480" s="2">
        <f t="shared" ca="1" si="1029"/>
        <v>2.535570159456429E-6</v>
      </c>
      <c r="GB480" s="2">
        <f t="shared" ca="1" si="1029"/>
        <v>2.3258473908860613E-6</v>
      </c>
      <c r="GC480" s="2">
        <f t="shared" ca="1" si="1029"/>
        <v>2.1334712689832222E-6</v>
      </c>
      <c r="GD480" s="2">
        <f t="shared" ca="1" si="1029"/>
        <v>1.9570070131913744E-6</v>
      </c>
      <c r="GE480" s="2">
        <f t="shared" ca="1" si="1029"/>
        <v>1.7951385169135561E-6</v>
      </c>
      <c r="GF480" s="2">
        <f t="shared" ca="1" si="1029"/>
        <v>1.6466585317195656E-6</v>
      </c>
      <c r="GG480" s="2">
        <f t="shared" ca="1" si="1029"/>
        <v>1.5104596634396688E-6</v>
      </c>
      <c r="GH480" s="2">
        <f t="shared" ca="1" si="1029"/>
        <v>1.3855261129918504E-6</v>
      </c>
      <c r="GI480" s="2">
        <f t="shared" ca="1" si="1029"/>
        <v>1.2709261003440112E-6</v>
      </c>
      <c r="GJ480" s="2">
        <f t="shared" ca="1" si="1029"/>
        <v>1.1658049151074617E-6</v>
      </c>
      <c r="GK480" s="2">
        <f t="shared" ca="1" si="1029"/>
        <v>1.0693785419316181E-6</v>
      </c>
      <c r="GL480" s="2">
        <f t="shared" ca="1" si="1029"/>
        <v>9.8092781315678473E-7</v>
      </c>
      <c r="GM480" s="2">
        <f t="shared" ca="1" si="1029"/>
        <v>8.997930451143105E-7</v>
      </c>
      <c r="GN480" s="2">
        <f t="shared" ref="GN480:IV480" ca="1" si="1030">GN456/($C196+1E-36)</f>
        <v>8.2536911807054489E-7</v>
      </c>
      <c r="GO480" s="2">
        <f t="shared" ca="1" si="1030"/>
        <v>7.5710096311980743E-7</v>
      </c>
      <c r="GP480" s="2">
        <f t="shared" ca="1" si="1030"/>
        <v>6.9447942236669462E-7</v>
      </c>
      <c r="GQ480" s="2">
        <f t="shared" ca="1" si="1030"/>
        <v>6.3703745152211091E-7</v>
      </c>
      <c r="GR480" s="2">
        <f t="shared" ca="1" si="1030"/>
        <v>5.843466365912122E-7</v>
      </c>
      <c r="GS480" s="2">
        <f t="shared" ca="1" si="1030"/>
        <v>5.3601399867400158E-7</v>
      </c>
      <c r="GT480" s="2">
        <f t="shared" ca="1" si="1030"/>
        <v>4.9167906304812879E-7</v>
      </c>
      <c r="GU480" s="2">
        <f t="shared" ca="1" si="1030"/>
        <v>4.510111706745084E-7</v>
      </c>
      <c r="GV480" s="2">
        <f t="shared" ca="1" si="1030"/>
        <v>4.1370701207441738E-7</v>
      </c>
      <c r="GW480" s="2">
        <f t="shared" ca="1" si="1030"/>
        <v>3.7948836518522172E-7</v>
      </c>
      <c r="GX480" s="2">
        <f t="shared" ca="1" si="1030"/>
        <v>3.4810002032319317E-7</v>
      </c>
      <c r="GY480" s="2">
        <f t="shared" ca="1" si="1030"/>
        <v>3.193078767773676E-7</v>
      </c>
      <c r="GZ480" s="2">
        <f t="shared" ca="1" si="1030"/>
        <v>2.9289719683844957E-7</v>
      </c>
      <c r="HA480" s="2">
        <f t="shared" ca="1" si="1030"/>
        <v>2.6867100424095178E-7</v>
      </c>
      <c r="HB480" s="2">
        <f t="shared" ca="1" si="1030"/>
        <v>2.4644861507382548E-7</v>
      </c>
      <c r="HC480" s="2">
        <f t="shared" ca="1" si="1030"/>
        <v>2.260642902028088E-7</v>
      </c>
      <c r="HD480" s="2">
        <f t="shared" ca="1" si="1030"/>
        <v>2.0736599915398532E-7</v>
      </c>
      <c r="HE480" s="2">
        <f t="shared" ca="1" si="1030"/>
        <v>1.9021428623934156E-7</v>
      </c>
      <c r="HF480" s="2">
        <f t="shared" ca="1" si="1030"/>
        <v>1.7448123046765547E-7</v>
      </c>
      <c r="HG480" s="2">
        <f t="shared" ca="1" si="1030"/>
        <v>1.6004949148351874E-7</v>
      </c>
      <c r="HH480" s="2">
        <f t="shared" ca="1" si="1030"/>
        <v>1.4681143441891014E-7</v>
      </c>
      <c r="HI480" s="2">
        <f t="shared" ca="1" si="1030"/>
        <v>1.3466832713028303E-7</v>
      </c>
      <c r="HJ480" s="2">
        <f t="shared" ca="1" si="1030"/>
        <v>1.2352960383399786E-7</v>
      </c>
      <c r="HK480" s="2">
        <f t="shared" ca="1" si="1030"/>
        <v>1.1331218964814052E-7</v>
      </c>
      <c r="HL480" s="2">
        <f t="shared" ca="1" si="1030"/>
        <v>1.0393988100302181E-7</v>
      </c>
      <c r="HM480" s="2">
        <f t="shared" ca="1" si="1030"/>
        <v>9.5342777299331988E-8</v>
      </c>
      <c r="HN480" s="2">
        <f t="shared" ca="1" si="1030"/>
        <v>8.7456759575140718E-8</v>
      </c>
      <c r="HO480" s="2">
        <f t="shared" ca="1" si="1030"/>
        <v>8.0223012293533809E-8</v>
      </c>
      <c r="HP480" s="2">
        <f t="shared" ca="1" si="1030"/>
        <v>7.3587584684281095E-8</v>
      </c>
      <c r="HQ480" s="2">
        <f t="shared" ca="1" si="1030"/>
        <v>6.7500988367931365E-8</v>
      </c>
      <c r="HR480" s="2">
        <f t="shared" ca="1" si="1030"/>
        <v>6.1917828261332875E-8</v>
      </c>
      <c r="HS480" s="2">
        <f t="shared" ca="1" si="1030"/>
        <v>5.6796464011796552E-8</v>
      </c>
      <c r="HT480" s="2">
        <f t="shared" ca="1" si="1030"/>
        <v>5.209869943480896E-8</v>
      </c>
      <c r="HU480" s="2">
        <f t="shared" ca="1" si="1030"/>
        <v>4.7789497639057455E-8</v>
      </c>
      <c r="HV480" s="2">
        <f t="shared" ca="1" si="1030"/>
        <v>4.3836719714111856E-8</v>
      </c>
      <c r="HW480" s="2">
        <f t="shared" ca="1" si="1030"/>
        <v>4.0210885031841565E-8</v>
      </c>
      <c r="HX480" s="2">
        <f t="shared" ca="1" si="1030"/>
        <v>3.6884951373847094E-8</v>
      </c>
      <c r="HY480" s="2">
        <f t="shared" ca="1" si="1030"/>
        <v>3.3834113245051261E-8</v>
      </c>
      <c r="HZ480" s="2">
        <f t="shared" ca="1" si="1030"/>
        <v>3.1035616869231528E-8</v>
      </c>
      <c r="IA480" s="2">
        <f t="shared" ca="1" si="1030"/>
        <v>2.8468590486692075E-8</v>
      </c>
      <c r="IB480" s="2">
        <f t="shared" ca="1" si="1030"/>
        <v>2.6113888688401062E-8</v>
      </c>
      <c r="IC480" s="2">
        <f t="shared" ca="1" si="1030"/>
        <v>2.3953949625605039E-8</v>
      </c>
      <c r="ID480" s="2">
        <f t="shared" ca="1" si="1030"/>
        <v>2.1972664029960561E-8</v>
      </c>
      <c r="IE480" s="2">
        <f t="shared" ca="1" si="1030"/>
        <v>2.0155255067308255E-8</v>
      </c>
      <c r="IF480" s="2">
        <f t="shared" ca="1" si="1030"/>
        <v>1.8488168129014265E-8</v>
      </c>
      <c r="IG480" s="2">
        <f t="shared" ca="1" si="1030"/>
        <v>1.6958969738920209E-8</v>
      </c>
      <c r="IH480" s="2">
        <f t="shared" ca="1" si="1030"/>
        <v>1.5556254821928954E-8</v>
      </c>
      <c r="II480" s="2">
        <f t="shared" ca="1" si="1030"/>
        <v>1.4269561642616385E-8</v>
      </c>
      <c r="IJ480" s="2">
        <f t="shared" ca="1" si="1030"/>
        <v>1.3089293779463827E-8</v>
      </c>
      <c r="IK480" s="2">
        <f t="shared" ca="1" si="1030"/>
        <v>1.2006648552778982E-8</v>
      </c>
      <c r="IL480" s="2">
        <f t="shared" ca="1" si="1030"/>
        <v>1.1013551372506114E-8</v>
      </c>
      <c r="IM480" s="2">
        <f t="shared" ca="1" si="1030"/>
        <v>1.0102595516278054E-8</v>
      </c>
      <c r="IN480" s="2">
        <f t="shared" ca="1" si="1030"/>
        <v>9.2669868885622977E-9</v>
      </c>
      <c r="IO480" s="2">
        <f t="shared" ca="1" si="1030"/>
        <v>8.5004933489036574E-9</v>
      </c>
      <c r="IP480" s="2">
        <f t="shared" ca="1" si="1030"/>
        <v>7.7973982313430958E-9</v>
      </c>
      <c r="IQ480" s="2">
        <f t="shared" ca="1" si="1030"/>
        <v>7.1524577083510091E-9</v>
      </c>
      <c r="IR480" s="2">
        <f t="shared" ca="1" si="1030"/>
        <v>6.5608616812864628E-9</v>
      </c>
      <c r="IS480" s="2">
        <f t="shared" ca="1" si="1030"/>
        <v>6.0181979056954114E-9</v>
      </c>
      <c r="IT480" s="2">
        <f t="shared" ca="1" si="1030"/>
        <v>5.5204190838869836E-9</v>
      </c>
      <c r="IU480" s="2">
        <f t="shared" ca="1" si="1030"/>
        <v>5.0638126793575719E-9</v>
      </c>
      <c r="IV480" s="2">
        <f t="shared" ca="1" si="1030"/>
        <v>4.6449732279324658E-9</v>
      </c>
    </row>
    <row r="481" spans="1:256" x14ac:dyDescent="0.15">
      <c r="A481" s="110" t="s">
        <v>501</v>
      </c>
      <c r="B481" s="127" t="s">
        <v>390</v>
      </c>
      <c r="D481" s="2">
        <f t="shared" ref="D481:BO481" ca="1" si="1031">D457/($C197+1E-36)</f>
        <v>0</v>
      </c>
      <c r="E481" s="2">
        <f t="shared" ca="1" si="1031"/>
        <v>0</v>
      </c>
      <c r="F481" s="2">
        <f t="shared" ca="1" si="1031"/>
        <v>0</v>
      </c>
      <c r="G481" s="2">
        <f t="shared" ca="1" si="1031"/>
        <v>0</v>
      </c>
      <c r="H481" s="2">
        <f t="shared" ca="1" si="1031"/>
        <v>0</v>
      </c>
      <c r="I481" s="2">
        <f t="shared" ca="1" si="1031"/>
        <v>0</v>
      </c>
      <c r="J481" s="2">
        <f t="shared" ca="1" si="1031"/>
        <v>0</v>
      </c>
      <c r="K481" s="2">
        <f t="shared" ca="1" si="1031"/>
        <v>0</v>
      </c>
      <c r="L481" s="2">
        <f t="shared" ca="1" si="1031"/>
        <v>0</v>
      </c>
      <c r="M481" s="2">
        <f t="shared" ca="1" si="1031"/>
        <v>0</v>
      </c>
      <c r="N481" s="2">
        <f t="shared" ca="1" si="1031"/>
        <v>0</v>
      </c>
      <c r="O481" s="2">
        <f t="shared" ca="1" si="1031"/>
        <v>0</v>
      </c>
      <c r="P481" s="2">
        <f t="shared" ca="1" si="1031"/>
        <v>0</v>
      </c>
      <c r="Q481" s="2">
        <f t="shared" ca="1" si="1031"/>
        <v>0</v>
      </c>
      <c r="R481" s="2">
        <f t="shared" ca="1" si="1031"/>
        <v>0</v>
      </c>
      <c r="S481" s="2">
        <f t="shared" ca="1" si="1031"/>
        <v>0</v>
      </c>
      <c r="T481" s="2">
        <f t="shared" ca="1" si="1031"/>
        <v>0</v>
      </c>
      <c r="U481" s="2">
        <f t="shared" ca="1" si="1031"/>
        <v>0</v>
      </c>
      <c r="V481" s="2">
        <f t="shared" ca="1" si="1031"/>
        <v>0</v>
      </c>
      <c r="W481" s="2">
        <f t="shared" ca="1" si="1031"/>
        <v>0</v>
      </c>
      <c r="X481" s="2">
        <f t="shared" ca="1" si="1031"/>
        <v>0</v>
      </c>
      <c r="Y481" s="2">
        <f t="shared" ca="1" si="1031"/>
        <v>0</v>
      </c>
      <c r="Z481" s="2">
        <f t="shared" ca="1" si="1031"/>
        <v>0</v>
      </c>
      <c r="AA481" s="2">
        <f t="shared" ca="1" si="1031"/>
        <v>0</v>
      </c>
      <c r="AB481" s="2">
        <f t="shared" ca="1" si="1031"/>
        <v>0</v>
      </c>
      <c r="AC481" s="2">
        <f t="shared" ca="1" si="1031"/>
        <v>0</v>
      </c>
      <c r="AD481" s="2">
        <f t="shared" ca="1" si="1031"/>
        <v>0</v>
      </c>
      <c r="AE481" s="2">
        <f t="shared" ca="1" si="1031"/>
        <v>0</v>
      </c>
      <c r="AF481" s="2">
        <f t="shared" ca="1" si="1031"/>
        <v>0</v>
      </c>
      <c r="AG481" s="2">
        <f t="shared" ca="1" si="1031"/>
        <v>0</v>
      </c>
      <c r="AH481" s="2">
        <f t="shared" ca="1" si="1031"/>
        <v>0</v>
      </c>
      <c r="AI481" s="2">
        <f t="shared" ca="1" si="1031"/>
        <v>0</v>
      </c>
      <c r="AJ481" s="2">
        <f t="shared" ca="1" si="1031"/>
        <v>0</v>
      </c>
      <c r="AK481" s="2">
        <f t="shared" ca="1" si="1031"/>
        <v>0</v>
      </c>
      <c r="AL481" s="2">
        <f t="shared" ca="1" si="1031"/>
        <v>0</v>
      </c>
      <c r="AM481" s="2">
        <f t="shared" ca="1" si="1031"/>
        <v>0</v>
      </c>
      <c r="AN481" s="2">
        <f t="shared" ca="1" si="1031"/>
        <v>0</v>
      </c>
      <c r="AO481" s="2">
        <f t="shared" ca="1" si="1031"/>
        <v>0</v>
      </c>
      <c r="AP481" s="2">
        <f t="shared" ca="1" si="1031"/>
        <v>0</v>
      </c>
      <c r="AQ481" s="2">
        <f t="shared" ca="1" si="1031"/>
        <v>0</v>
      </c>
      <c r="AR481" s="2">
        <f t="shared" ca="1" si="1031"/>
        <v>0</v>
      </c>
      <c r="AS481" s="2">
        <f t="shared" ca="1" si="1031"/>
        <v>0</v>
      </c>
      <c r="AT481" s="2">
        <f t="shared" ca="1" si="1031"/>
        <v>0</v>
      </c>
      <c r="AU481" s="2">
        <f t="shared" ca="1" si="1031"/>
        <v>0</v>
      </c>
      <c r="AV481" s="2">
        <f t="shared" ca="1" si="1031"/>
        <v>0</v>
      </c>
      <c r="AW481" s="2">
        <f t="shared" ca="1" si="1031"/>
        <v>0</v>
      </c>
      <c r="AX481" s="2">
        <f t="shared" ca="1" si="1031"/>
        <v>0</v>
      </c>
      <c r="AY481" s="2">
        <f t="shared" ca="1" si="1031"/>
        <v>0</v>
      </c>
      <c r="AZ481" s="2">
        <f t="shared" ca="1" si="1031"/>
        <v>0</v>
      </c>
      <c r="BA481" s="2">
        <f t="shared" ca="1" si="1031"/>
        <v>0</v>
      </c>
      <c r="BB481" s="2">
        <f t="shared" ca="1" si="1031"/>
        <v>0</v>
      </c>
      <c r="BC481" s="2">
        <f t="shared" ca="1" si="1031"/>
        <v>0</v>
      </c>
      <c r="BD481" s="2">
        <f t="shared" ca="1" si="1031"/>
        <v>0</v>
      </c>
      <c r="BE481" s="2">
        <f t="shared" ca="1" si="1031"/>
        <v>0</v>
      </c>
      <c r="BF481" s="2">
        <f t="shared" ca="1" si="1031"/>
        <v>0</v>
      </c>
      <c r="BG481" s="2">
        <f t="shared" ca="1" si="1031"/>
        <v>0</v>
      </c>
      <c r="BH481" s="2">
        <f t="shared" ca="1" si="1031"/>
        <v>0</v>
      </c>
      <c r="BI481" s="2">
        <f t="shared" ca="1" si="1031"/>
        <v>0</v>
      </c>
      <c r="BJ481" s="2">
        <f t="shared" ca="1" si="1031"/>
        <v>0</v>
      </c>
      <c r="BK481" s="2">
        <f t="shared" ca="1" si="1031"/>
        <v>0</v>
      </c>
      <c r="BL481" s="2">
        <f t="shared" ca="1" si="1031"/>
        <v>0</v>
      </c>
      <c r="BM481" s="2">
        <f t="shared" ca="1" si="1031"/>
        <v>0</v>
      </c>
      <c r="BN481" s="2">
        <f t="shared" ca="1" si="1031"/>
        <v>0</v>
      </c>
      <c r="BO481" s="2">
        <f t="shared" ca="1" si="1031"/>
        <v>0</v>
      </c>
      <c r="BP481" s="2">
        <f t="shared" ref="BP481:EA481" ca="1" si="1032">BP457/($C197+1E-36)</f>
        <v>0</v>
      </c>
      <c r="BQ481" s="2">
        <f t="shared" ca="1" si="1032"/>
        <v>0</v>
      </c>
      <c r="BR481" s="2">
        <f t="shared" ca="1" si="1032"/>
        <v>0</v>
      </c>
      <c r="BS481" s="2">
        <f t="shared" ca="1" si="1032"/>
        <v>0</v>
      </c>
      <c r="BT481" s="2">
        <f t="shared" ca="1" si="1032"/>
        <v>0</v>
      </c>
      <c r="BU481" s="2">
        <f t="shared" ca="1" si="1032"/>
        <v>0</v>
      </c>
      <c r="BV481" s="2">
        <f t="shared" ca="1" si="1032"/>
        <v>0</v>
      </c>
      <c r="BW481" s="2">
        <f t="shared" ca="1" si="1032"/>
        <v>0</v>
      </c>
      <c r="BX481" s="2">
        <f t="shared" ca="1" si="1032"/>
        <v>0</v>
      </c>
      <c r="BY481" s="2">
        <f t="shared" ca="1" si="1032"/>
        <v>0</v>
      </c>
      <c r="BZ481" s="2">
        <f t="shared" ca="1" si="1032"/>
        <v>0</v>
      </c>
      <c r="CA481" s="2">
        <f t="shared" ca="1" si="1032"/>
        <v>0</v>
      </c>
      <c r="CB481" s="2">
        <f t="shared" ca="1" si="1032"/>
        <v>0</v>
      </c>
      <c r="CC481" s="2">
        <f t="shared" ca="1" si="1032"/>
        <v>0</v>
      </c>
      <c r="CD481" s="2">
        <f t="shared" ca="1" si="1032"/>
        <v>0</v>
      </c>
      <c r="CE481" s="2">
        <f t="shared" ca="1" si="1032"/>
        <v>0</v>
      </c>
      <c r="CF481" s="2">
        <f t="shared" ca="1" si="1032"/>
        <v>0</v>
      </c>
      <c r="CG481" s="2">
        <f t="shared" ca="1" si="1032"/>
        <v>0</v>
      </c>
      <c r="CH481" s="2">
        <f t="shared" ca="1" si="1032"/>
        <v>0</v>
      </c>
      <c r="CI481" s="2">
        <f t="shared" ca="1" si="1032"/>
        <v>0</v>
      </c>
      <c r="CJ481" s="2">
        <f t="shared" ca="1" si="1032"/>
        <v>0</v>
      </c>
      <c r="CK481" s="2">
        <f t="shared" ca="1" si="1032"/>
        <v>0</v>
      </c>
      <c r="CL481" s="2">
        <f t="shared" ca="1" si="1032"/>
        <v>0</v>
      </c>
      <c r="CM481" s="2">
        <f t="shared" ca="1" si="1032"/>
        <v>0</v>
      </c>
      <c r="CN481" s="2">
        <f t="shared" ca="1" si="1032"/>
        <v>0</v>
      </c>
      <c r="CO481" s="2">
        <f t="shared" ca="1" si="1032"/>
        <v>0</v>
      </c>
      <c r="CP481" s="2">
        <f t="shared" ca="1" si="1032"/>
        <v>0</v>
      </c>
      <c r="CQ481" s="2">
        <f t="shared" ca="1" si="1032"/>
        <v>0</v>
      </c>
      <c r="CR481" s="2">
        <f t="shared" ca="1" si="1032"/>
        <v>0</v>
      </c>
      <c r="CS481" s="2">
        <f t="shared" ca="1" si="1032"/>
        <v>0</v>
      </c>
      <c r="CT481" s="2">
        <f t="shared" ca="1" si="1032"/>
        <v>0</v>
      </c>
      <c r="CU481" s="2">
        <f t="shared" ca="1" si="1032"/>
        <v>0</v>
      </c>
      <c r="CV481" s="2">
        <f t="shared" ca="1" si="1032"/>
        <v>0</v>
      </c>
      <c r="CW481" s="2">
        <f t="shared" ca="1" si="1032"/>
        <v>0</v>
      </c>
      <c r="CX481" s="2">
        <f t="shared" ca="1" si="1032"/>
        <v>0</v>
      </c>
      <c r="CY481" s="2">
        <f t="shared" ca="1" si="1032"/>
        <v>0</v>
      </c>
      <c r="CZ481" s="2">
        <f t="shared" ca="1" si="1032"/>
        <v>0</v>
      </c>
      <c r="DA481" s="2">
        <f t="shared" ca="1" si="1032"/>
        <v>0</v>
      </c>
      <c r="DB481" s="2">
        <f t="shared" ca="1" si="1032"/>
        <v>0</v>
      </c>
      <c r="DC481" s="2">
        <f t="shared" ca="1" si="1032"/>
        <v>0</v>
      </c>
      <c r="DD481" s="2">
        <f t="shared" ca="1" si="1032"/>
        <v>0</v>
      </c>
      <c r="DE481" s="2">
        <f t="shared" ca="1" si="1032"/>
        <v>0</v>
      </c>
      <c r="DF481" s="2">
        <f t="shared" ca="1" si="1032"/>
        <v>0</v>
      </c>
      <c r="DG481" s="2">
        <f t="shared" ca="1" si="1032"/>
        <v>0</v>
      </c>
      <c r="DH481" s="2">
        <f t="shared" ca="1" si="1032"/>
        <v>0</v>
      </c>
      <c r="DI481" s="2">
        <f t="shared" ca="1" si="1032"/>
        <v>0</v>
      </c>
      <c r="DJ481" s="2">
        <f t="shared" ca="1" si="1032"/>
        <v>0</v>
      </c>
      <c r="DK481" s="2">
        <f t="shared" ca="1" si="1032"/>
        <v>0</v>
      </c>
      <c r="DL481" s="2">
        <f t="shared" ca="1" si="1032"/>
        <v>0</v>
      </c>
      <c r="DM481" s="2">
        <f t="shared" ca="1" si="1032"/>
        <v>0</v>
      </c>
      <c r="DN481" s="2">
        <f t="shared" ca="1" si="1032"/>
        <v>0</v>
      </c>
      <c r="DO481" s="2">
        <f t="shared" ca="1" si="1032"/>
        <v>0</v>
      </c>
      <c r="DP481" s="2">
        <f t="shared" ca="1" si="1032"/>
        <v>0</v>
      </c>
      <c r="DQ481" s="2">
        <f t="shared" ca="1" si="1032"/>
        <v>0</v>
      </c>
      <c r="DR481" s="2">
        <f t="shared" ca="1" si="1032"/>
        <v>0</v>
      </c>
      <c r="DS481" s="2">
        <f t="shared" ca="1" si="1032"/>
        <v>0</v>
      </c>
      <c r="DT481" s="2">
        <f t="shared" ca="1" si="1032"/>
        <v>0</v>
      </c>
      <c r="DU481" s="2">
        <f t="shared" ca="1" si="1032"/>
        <v>0</v>
      </c>
      <c r="DV481" s="2">
        <f t="shared" ca="1" si="1032"/>
        <v>0</v>
      </c>
      <c r="DW481" s="2">
        <f t="shared" ca="1" si="1032"/>
        <v>0</v>
      </c>
      <c r="DX481" s="2">
        <f t="shared" ca="1" si="1032"/>
        <v>0</v>
      </c>
      <c r="DY481" s="2">
        <f t="shared" ca="1" si="1032"/>
        <v>0</v>
      </c>
      <c r="DZ481" s="2">
        <f t="shared" ca="1" si="1032"/>
        <v>0</v>
      </c>
      <c r="EA481" s="2">
        <f t="shared" ca="1" si="1032"/>
        <v>0</v>
      </c>
      <c r="EB481" s="2">
        <f t="shared" ref="EB481:GM481" ca="1" si="1033">EB457/($C197+1E-36)</f>
        <v>0</v>
      </c>
      <c r="EC481" s="2">
        <f t="shared" ca="1" si="1033"/>
        <v>0</v>
      </c>
      <c r="ED481" s="2">
        <f t="shared" ca="1" si="1033"/>
        <v>0</v>
      </c>
      <c r="EE481" s="2">
        <f t="shared" ca="1" si="1033"/>
        <v>0</v>
      </c>
      <c r="EF481" s="2">
        <f t="shared" ca="1" si="1033"/>
        <v>0</v>
      </c>
      <c r="EG481" s="2">
        <f t="shared" ca="1" si="1033"/>
        <v>0</v>
      </c>
      <c r="EH481" s="2">
        <f t="shared" ca="1" si="1033"/>
        <v>0</v>
      </c>
      <c r="EI481" s="2">
        <f t="shared" ca="1" si="1033"/>
        <v>0</v>
      </c>
      <c r="EJ481" s="2">
        <f t="shared" ca="1" si="1033"/>
        <v>0</v>
      </c>
      <c r="EK481" s="2">
        <f t="shared" ca="1" si="1033"/>
        <v>0</v>
      </c>
      <c r="EL481" s="2">
        <f t="shared" ca="1" si="1033"/>
        <v>0</v>
      </c>
      <c r="EM481" s="2">
        <f t="shared" ca="1" si="1033"/>
        <v>0</v>
      </c>
      <c r="EN481" s="2">
        <f t="shared" ca="1" si="1033"/>
        <v>0</v>
      </c>
      <c r="EO481" s="2">
        <f t="shared" ca="1" si="1033"/>
        <v>0</v>
      </c>
      <c r="EP481" s="2">
        <f t="shared" ca="1" si="1033"/>
        <v>0</v>
      </c>
      <c r="EQ481" s="2">
        <f t="shared" ca="1" si="1033"/>
        <v>0</v>
      </c>
      <c r="ER481" s="2">
        <f t="shared" ca="1" si="1033"/>
        <v>0</v>
      </c>
      <c r="ES481" s="2">
        <f t="shared" ca="1" si="1033"/>
        <v>0</v>
      </c>
      <c r="ET481" s="2">
        <f t="shared" ca="1" si="1033"/>
        <v>0</v>
      </c>
      <c r="EU481" s="2">
        <f t="shared" ca="1" si="1033"/>
        <v>0</v>
      </c>
      <c r="EV481" s="2">
        <f t="shared" ca="1" si="1033"/>
        <v>0</v>
      </c>
      <c r="EW481" s="2">
        <f t="shared" ca="1" si="1033"/>
        <v>0</v>
      </c>
      <c r="EX481" s="2">
        <f t="shared" ca="1" si="1033"/>
        <v>0</v>
      </c>
      <c r="EY481" s="2">
        <f t="shared" ca="1" si="1033"/>
        <v>0</v>
      </c>
      <c r="EZ481" s="2">
        <f t="shared" ca="1" si="1033"/>
        <v>0</v>
      </c>
      <c r="FA481" s="2">
        <f t="shared" ca="1" si="1033"/>
        <v>0</v>
      </c>
      <c r="FB481" s="2">
        <f t="shared" ca="1" si="1033"/>
        <v>0</v>
      </c>
      <c r="FC481" s="2">
        <f t="shared" ca="1" si="1033"/>
        <v>0</v>
      </c>
      <c r="FD481" s="2">
        <f t="shared" ca="1" si="1033"/>
        <v>0</v>
      </c>
      <c r="FE481" s="2">
        <f t="shared" ca="1" si="1033"/>
        <v>0</v>
      </c>
      <c r="FF481" s="2">
        <f t="shared" ca="1" si="1033"/>
        <v>0</v>
      </c>
      <c r="FG481" s="2">
        <f t="shared" ca="1" si="1033"/>
        <v>0</v>
      </c>
      <c r="FH481" s="2">
        <f t="shared" ca="1" si="1033"/>
        <v>0</v>
      </c>
      <c r="FI481" s="2">
        <f t="shared" ca="1" si="1033"/>
        <v>0</v>
      </c>
      <c r="FJ481" s="2">
        <f t="shared" ca="1" si="1033"/>
        <v>0</v>
      </c>
      <c r="FK481" s="2">
        <f t="shared" ca="1" si="1033"/>
        <v>0</v>
      </c>
      <c r="FL481" s="2">
        <f t="shared" ca="1" si="1033"/>
        <v>0</v>
      </c>
      <c r="FM481" s="2">
        <f t="shared" ca="1" si="1033"/>
        <v>0</v>
      </c>
      <c r="FN481" s="2">
        <f t="shared" ca="1" si="1033"/>
        <v>0</v>
      </c>
      <c r="FO481" s="2">
        <f t="shared" ca="1" si="1033"/>
        <v>0</v>
      </c>
      <c r="FP481" s="2">
        <f t="shared" ca="1" si="1033"/>
        <v>0</v>
      </c>
      <c r="FQ481" s="2">
        <f t="shared" ca="1" si="1033"/>
        <v>0</v>
      </c>
      <c r="FR481" s="2">
        <f t="shared" ca="1" si="1033"/>
        <v>0</v>
      </c>
      <c r="FS481" s="2">
        <f t="shared" ca="1" si="1033"/>
        <v>0</v>
      </c>
      <c r="FT481" s="2">
        <f t="shared" ca="1" si="1033"/>
        <v>0</v>
      </c>
      <c r="FU481" s="2">
        <f t="shared" ca="1" si="1033"/>
        <v>0</v>
      </c>
      <c r="FV481" s="2">
        <f t="shared" ca="1" si="1033"/>
        <v>0</v>
      </c>
      <c r="FW481" s="2">
        <f t="shared" ca="1" si="1033"/>
        <v>0</v>
      </c>
      <c r="FX481" s="2">
        <f t="shared" ca="1" si="1033"/>
        <v>0</v>
      </c>
      <c r="FY481" s="2">
        <f t="shared" ca="1" si="1033"/>
        <v>0</v>
      </c>
      <c r="FZ481" s="2">
        <f t="shared" ca="1" si="1033"/>
        <v>0</v>
      </c>
      <c r="GA481" s="2">
        <f t="shared" ca="1" si="1033"/>
        <v>0</v>
      </c>
      <c r="GB481" s="2">
        <f t="shared" ca="1" si="1033"/>
        <v>0</v>
      </c>
      <c r="GC481" s="2">
        <f t="shared" ca="1" si="1033"/>
        <v>0</v>
      </c>
      <c r="GD481" s="2">
        <f t="shared" ca="1" si="1033"/>
        <v>0</v>
      </c>
      <c r="GE481" s="2">
        <f t="shared" ca="1" si="1033"/>
        <v>0</v>
      </c>
      <c r="GF481" s="2">
        <f t="shared" ca="1" si="1033"/>
        <v>0</v>
      </c>
      <c r="GG481" s="2">
        <f t="shared" ca="1" si="1033"/>
        <v>0</v>
      </c>
      <c r="GH481" s="2">
        <f t="shared" ca="1" si="1033"/>
        <v>0</v>
      </c>
      <c r="GI481" s="2">
        <f t="shared" ca="1" si="1033"/>
        <v>0</v>
      </c>
      <c r="GJ481" s="2">
        <f t="shared" ca="1" si="1033"/>
        <v>0</v>
      </c>
      <c r="GK481" s="2">
        <f t="shared" ca="1" si="1033"/>
        <v>0</v>
      </c>
      <c r="GL481" s="2">
        <f t="shared" ca="1" si="1033"/>
        <v>0</v>
      </c>
      <c r="GM481" s="2">
        <f t="shared" ca="1" si="1033"/>
        <v>0</v>
      </c>
      <c r="GN481" s="2">
        <f t="shared" ref="GN481:IV481" ca="1" si="1034">GN457/($C197+1E-36)</f>
        <v>0</v>
      </c>
      <c r="GO481" s="2">
        <f t="shared" ca="1" si="1034"/>
        <v>0</v>
      </c>
      <c r="GP481" s="2">
        <f t="shared" ca="1" si="1034"/>
        <v>0</v>
      </c>
      <c r="GQ481" s="2">
        <f t="shared" ca="1" si="1034"/>
        <v>0</v>
      </c>
      <c r="GR481" s="2">
        <f t="shared" ca="1" si="1034"/>
        <v>0</v>
      </c>
      <c r="GS481" s="2">
        <f t="shared" ca="1" si="1034"/>
        <v>0</v>
      </c>
      <c r="GT481" s="2">
        <f t="shared" ca="1" si="1034"/>
        <v>0</v>
      </c>
      <c r="GU481" s="2">
        <f t="shared" ca="1" si="1034"/>
        <v>0</v>
      </c>
      <c r="GV481" s="2">
        <f t="shared" ca="1" si="1034"/>
        <v>0</v>
      </c>
      <c r="GW481" s="2">
        <f t="shared" ca="1" si="1034"/>
        <v>0</v>
      </c>
      <c r="GX481" s="2">
        <f t="shared" ca="1" si="1034"/>
        <v>0</v>
      </c>
      <c r="GY481" s="2">
        <f t="shared" ca="1" si="1034"/>
        <v>0</v>
      </c>
      <c r="GZ481" s="2">
        <f t="shared" ca="1" si="1034"/>
        <v>0</v>
      </c>
      <c r="HA481" s="2">
        <f t="shared" ca="1" si="1034"/>
        <v>0</v>
      </c>
      <c r="HB481" s="2">
        <f t="shared" ca="1" si="1034"/>
        <v>0</v>
      </c>
      <c r="HC481" s="2">
        <f t="shared" ca="1" si="1034"/>
        <v>0</v>
      </c>
      <c r="HD481" s="2">
        <f t="shared" ca="1" si="1034"/>
        <v>0</v>
      </c>
      <c r="HE481" s="2">
        <f t="shared" ca="1" si="1034"/>
        <v>0</v>
      </c>
      <c r="HF481" s="2">
        <f t="shared" ca="1" si="1034"/>
        <v>0</v>
      </c>
      <c r="HG481" s="2">
        <f t="shared" ca="1" si="1034"/>
        <v>0</v>
      </c>
      <c r="HH481" s="2">
        <f t="shared" ca="1" si="1034"/>
        <v>0</v>
      </c>
      <c r="HI481" s="2">
        <f t="shared" ca="1" si="1034"/>
        <v>0</v>
      </c>
      <c r="HJ481" s="2">
        <f t="shared" ca="1" si="1034"/>
        <v>0</v>
      </c>
      <c r="HK481" s="2">
        <f t="shared" ca="1" si="1034"/>
        <v>0</v>
      </c>
      <c r="HL481" s="2">
        <f t="shared" ca="1" si="1034"/>
        <v>0</v>
      </c>
      <c r="HM481" s="2">
        <f t="shared" ca="1" si="1034"/>
        <v>0</v>
      </c>
      <c r="HN481" s="2">
        <f t="shared" ca="1" si="1034"/>
        <v>0</v>
      </c>
      <c r="HO481" s="2">
        <f t="shared" ca="1" si="1034"/>
        <v>0</v>
      </c>
      <c r="HP481" s="2">
        <f t="shared" ca="1" si="1034"/>
        <v>0</v>
      </c>
      <c r="HQ481" s="2">
        <f t="shared" ca="1" si="1034"/>
        <v>0</v>
      </c>
      <c r="HR481" s="2">
        <f t="shared" ca="1" si="1034"/>
        <v>0</v>
      </c>
      <c r="HS481" s="2">
        <f t="shared" ca="1" si="1034"/>
        <v>0</v>
      </c>
      <c r="HT481" s="2">
        <f t="shared" ca="1" si="1034"/>
        <v>0</v>
      </c>
      <c r="HU481" s="2">
        <f t="shared" ca="1" si="1034"/>
        <v>0</v>
      </c>
      <c r="HV481" s="2">
        <f t="shared" ca="1" si="1034"/>
        <v>0</v>
      </c>
      <c r="HW481" s="2">
        <f t="shared" ca="1" si="1034"/>
        <v>0</v>
      </c>
      <c r="HX481" s="2">
        <f t="shared" ca="1" si="1034"/>
        <v>0</v>
      </c>
      <c r="HY481" s="2">
        <f t="shared" ca="1" si="1034"/>
        <v>0</v>
      </c>
      <c r="HZ481" s="2">
        <f t="shared" ca="1" si="1034"/>
        <v>0</v>
      </c>
      <c r="IA481" s="2">
        <f t="shared" ca="1" si="1034"/>
        <v>0</v>
      </c>
      <c r="IB481" s="2">
        <f t="shared" ca="1" si="1034"/>
        <v>0</v>
      </c>
      <c r="IC481" s="2">
        <f t="shared" ca="1" si="1034"/>
        <v>0</v>
      </c>
      <c r="ID481" s="2">
        <f t="shared" ca="1" si="1034"/>
        <v>0</v>
      </c>
      <c r="IE481" s="2">
        <f t="shared" ca="1" si="1034"/>
        <v>0</v>
      </c>
      <c r="IF481" s="2">
        <f t="shared" ca="1" si="1034"/>
        <v>0</v>
      </c>
      <c r="IG481" s="2">
        <f t="shared" ca="1" si="1034"/>
        <v>0</v>
      </c>
      <c r="IH481" s="2">
        <f t="shared" ca="1" si="1034"/>
        <v>0</v>
      </c>
      <c r="II481" s="2">
        <f t="shared" ca="1" si="1034"/>
        <v>0</v>
      </c>
      <c r="IJ481" s="2">
        <f t="shared" ca="1" si="1034"/>
        <v>0</v>
      </c>
      <c r="IK481" s="2">
        <f t="shared" ca="1" si="1034"/>
        <v>0</v>
      </c>
      <c r="IL481" s="2">
        <f t="shared" ca="1" si="1034"/>
        <v>0</v>
      </c>
      <c r="IM481" s="2">
        <f t="shared" ca="1" si="1034"/>
        <v>0</v>
      </c>
      <c r="IN481" s="2">
        <f t="shared" ca="1" si="1034"/>
        <v>0</v>
      </c>
      <c r="IO481" s="2">
        <f t="shared" ca="1" si="1034"/>
        <v>0</v>
      </c>
      <c r="IP481" s="2">
        <f t="shared" ca="1" si="1034"/>
        <v>0</v>
      </c>
      <c r="IQ481" s="2">
        <f t="shared" ca="1" si="1034"/>
        <v>0</v>
      </c>
      <c r="IR481" s="2">
        <f t="shared" ca="1" si="1034"/>
        <v>0</v>
      </c>
      <c r="IS481" s="2">
        <f t="shared" ca="1" si="1034"/>
        <v>0</v>
      </c>
      <c r="IT481" s="2">
        <f t="shared" ca="1" si="1034"/>
        <v>0</v>
      </c>
      <c r="IU481" s="2">
        <f t="shared" ca="1" si="1034"/>
        <v>0</v>
      </c>
      <c r="IV481" s="2">
        <f t="shared" ca="1" si="1034"/>
        <v>0</v>
      </c>
    </row>
    <row r="482" spans="1:256" x14ac:dyDescent="0.15">
      <c r="A482" s="110" t="s">
        <v>502</v>
      </c>
      <c r="B482" s="127" t="s">
        <v>390</v>
      </c>
      <c r="D482" s="2">
        <f t="shared" ref="D482:BO482" ca="1" si="1035">D458/($C198+1E-36)</f>
        <v>0</v>
      </c>
      <c r="E482" s="2">
        <f t="shared" ca="1" si="1035"/>
        <v>0</v>
      </c>
      <c r="F482" s="2">
        <f t="shared" ca="1" si="1035"/>
        <v>0</v>
      </c>
      <c r="G482" s="2">
        <f t="shared" ca="1" si="1035"/>
        <v>0</v>
      </c>
      <c r="H482" s="2">
        <f t="shared" ca="1" si="1035"/>
        <v>0</v>
      </c>
      <c r="I482" s="2">
        <f t="shared" ca="1" si="1035"/>
        <v>0</v>
      </c>
      <c r="J482" s="2">
        <f t="shared" ca="1" si="1035"/>
        <v>0</v>
      </c>
      <c r="K482" s="2">
        <f t="shared" ca="1" si="1035"/>
        <v>0</v>
      </c>
      <c r="L482" s="2">
        <f t="shared" ca="1" si="1035"/>
        <v>0</v>
      </c>
      <c r="M482" s="2">
        <f t="shared" ca="1" si="1035"/>
        <v>0</v>
      </c>
      <c r="N482" s="2">
        <f t="shared" ca="1" si="1035"/>
        <v>0</v>
      </c>
      <c r="O482" s="2">
        <f t="shared" ca="1" si="1035"/>
        <v>0</v>
      </c>
      <c r="P482" s="2">
        <f t="shared" ca="1" si="1035"/>
        <v>0</v>
      </c>
      <c r="Q482" s="2">
        <f t="shared" ca="1" si="1035"/>
        <v>0</v>
      </c>
      <c r="R482" s="2">
        <f t="shared" ca="1" si="1035"/>
        <v>0</v>
      </c>
      <c r="S482" s="2">
        <f t="shared" ca="1" si="1035"/>
        <v>0</v>
      </c>
      <c r="T482" s="2">
        <f t="shared" ca="1" si="1035"/>
        <v>0</v>
      </c>
      <c r="U482" s="2">
        <f t="shared" ca="1" si="1035"/>
        <v>0</v>
      </c>
      <c r="V482" s="2">
        <f t="shared" ca="1" si="1035"/>
        <v>0</v>
      </c>
      <c r="W482" s="2">
        <f t="shared" ca="1" si="1035"/>
        <v>0</v>
      </c>
      <c r="X482" s="2">
        <f t="shared" ca="1" si="1035"/>
        <v>0</v>
      </c>
      <c r="Y482" s="2">
        <f t="shared" ca="1" si="1035"/>
        <v>0</v>
      </c>
      <c r="Z482" s="2">
        <f t="shared" ca="1" si="1035"/>
        <v>0</v>
      </c>
      <c r="AA482" s="2">
        <f t="shared" ca="1" si="1035"/>
        <v>0</v>
      </c>
      <c r="AB482" s="2">
        <f t="shared" ca="1" si="1035"/>
        <v>0</v>
      </c>
      <c r="AC482" s="2">
        <f t="shared" ca="1" si="1035"/>
        <v>0</v>
      </c>
      <c r="AD482" s="2">
        <f t="shared" ca="1" si="1035"/>
        <v>0</v>
      </c>
      <c r="AE482" s="2">
        <f t="shared" ca="1" si="1035"/>
        <v>0</v>
      </c>
      <c r="AF482" s="2">
        <f t="shared" ca="1" si="1035"/>
        <v>0</v>
      </c>
      <c r="AG482" s="2">
        <f t="shared" ca="1" si="1035"/>
        <v>0</v>
      </c>
      <c r="AH482" s="2">
        <f t="shared" ca="1" si="1035"/>
        <v>0</v>
      </c>
      <c r="AI482" s="2">
        <f t="shared" ca="1" si="1035"/>
        <v>0</v>
      </c>
      <c r="AJ482" s="2">
        <f t="shared" ca="1" si="1035"/>
        <v>0</v>
      </c>
      <c r="AK482" s="2">
        <f t="shared" ca="1" si="1035"/>
        <v>0</v>
      </c>
      <c r="AL482" s="2">
        <f t="shared" ca="1" si="1035"/>
        <v>0</v>
      </c>
      <c r="AM482" s="2">
        <f t="shared" ca="1" si="1035"/>
        <v>0</v>
      </c>
      <c r="AN482" s="2">
        <f t="shared" ca="1" si="1035"/>
        <v>0</v>
      </c>
      <c r="AO482" s="2">
        <f t="shared" ca="1" si="1035"/>
        <v>0</v>
      </c>
      <c r="AP482" s="2">
        <f t="shared" ca="1" si="1035"/>
        <v>0</v>
      </c>
      <c r="AQ482" s="2">
        <f t="shared" ca="1" si="1035"/>
        <v>0</v>
      </c>
      <c r="AR482" s="2">
        <f t="shared" ca="1" si="1035"/>
        <v>0</v>
      </c>
      <c r="AS482" s="2">
        <f t="shared" ca="1" si="1035"/>
        <v>0</v>
      </c>
      <c r="AT482" s="2">
        <f t="shared" ca="1" si="1035"/>
        <v>0</v>
      </c>
      <c r="AU482" s="2">
        <f t="shared" ca="1" si="1035"/>
        <v>0</v>
      </c>
      <c r="AV482" s="2">
        <f t="shared" ca="1" si="1035"/>
        <v>0</v>
      </c>
      <c r="AW482" s="2">
        <f t="shared" ca="1" si="1035"/>
        <v>0</v>
      </c>
      <c r="AX482" s="2">
        <f t="shared" ca="1" si="1035"/>
        <v>0</v>
      </c>
      <c r="AY482" s="2">
        <f t="shared" ca="1" si="1035"/>
        <v>0</v>
      </c>
      <c r="AZ482" s="2">
        <f t="shared" ca="1" si="1035"/>
        <v>0</v>
      </c>
      <c r="BA482" s="2">
        <f t="shared" ca="1" si="1035"/>
        <v>0</v>
      </c>
      <c r="BB482" s="2">
        <f t="shared" ca="1" si="1035"/>
        <v>0</v>
      </c>
      <c r="BC482" s="2">
        <f t="shared" ca="1" si="1035"/>
        <v>0</v>
      </c>
      <c r="BD482" s="2">
        <f t="shared" ca="1" si="1035"/>
        <v>0</v>
      </c>
      <c r="BE482" s="2">
        <f t="shared" ca="1" si="1035"/>
        <v>0</v>
      </c>
      <c r="BF482" s="2">
        <f t="shared" ca="1" si="1035"/>
        <v>0</v>
      </c>
      <c r="BG482" s="2">
        <f t="shared" ca="1" si="1035"/>
        <v>0</v>
      </c>
      <c r="BH482" s="2">
        <f t="shared" ca="1" si="1035"/>
        <v>0</v>
      </c>
      <c r="BI482" s="2">
        <f t="shared" ca="1" si="1035"/>
        <v>0</v>
      </c>
      <c r="BJ482" s="2">
        <f t="shared" ca="1" si="1035"/>
        <v>0</v>
      </c>
      <c r="BK482" s="2">
        <f t="shared" ca="1" si="1035"/>
        <v>0</v>
      </c>
      <c r="BL482" s="2">
        <f t="shared" ca="1" si="1035"/>
        <v>0</v>
      </c>
      <c r="BM482" s="2">
        <f t="shared" ca="1" si="1035"/>
        <v>0</v>
      </c>
      <c r="BN482" s="2">
        <f t="shared" ca="1" si="1035"/>
        <v>0</v>
      </c>
      <c r="BO482" s="2">
        <f t="shared" ca="1" si="1035"/>
        <v>0</v>
      </c>
      <c r="BP482" s="2">
        <f t="shared" ref="BP482:EA482" ca="1" si="1036">BP458/($C198+1E-36)</f>
        <v>0</v>
      </c>
      <c r="BQ482" s="2">
        <f t="shared" ca="1" si="1036"/>
        <v>0</v>
      </c>
      <c r="BR482" s="2">
        <f t="shared" ca="1" si="1036"/>
        <v>0</v>
      </c>
      <c r="BS482" s="2">
        <f t="shared" ca="1" si="1036"/>
        <v>0</v>
      </c>
      <c r="BT482" s="2">
        <f t="shared" ca="1" si="1036"/>
        <v>0</v>
      </c>
      <c r="BU482" s="2">
        <f t="shared" ca="1" si="1036"/>
        <v>0</v>
      </c>
      <c r="BV482" s="2">
        <f t="shared" ca="1" si="1036"/>
        <v>0</v>
      </c>
      <c r="BW482" s="2">
        <f t="shared" ca="1" si="1036"/>
        <v>0</v>
      </c>
      <c r="BX482" s="2">
        <f t="shared" ca="1" si="1036"/>
        <v>0</v>
      </c>
      <c r="BY482" s="2">
        <f t="shared" ca="1" si="1036"/>
        <v>0</v>
      </c>
      <c r="BZ482" s="2">
        <f t="shared" ca="1" si="1036"/>
        <v>0</v>
      </c>
      <c r="CA482" s="2">
        <f t="shared" ca="1" si="1036"/>
        <v>0</v>
      </c>
      <c r="CB482" s="2">
        <f t="shared" ca="1" si="1036"/>
        <v>0</v>
      </c>
      <c r="CC482" s="2">
        <f t="shared" ca="1" si="1036"/>
        <v>0</v>
      </c>
      <c r="CD482" s="2">
        <f t="shared" ca="1" si="1036"/>
        <v>0</v>
      </c>
      <c r="CE482" s="2">
        <f t="shared" ca="1" si="1036"/>
        <v>0</v>
      </c>
      <c r="CF482" s="2">
        <f t="shared" ca="1" si="1036"/>
        <v>0</v>
      </c>
      <c r="CG482" s="2">
        <f t="shared" ca="1" si="1036"/>
        <v>0</v>
      </c>
      <c r="CH482" s="2">
        <f t="shared" ca="1" si="1036"/>
        <v>0</v>
      </c>
      <c r="CI482" s="2">
        <f t="shared" ca="1" si="1036"/>
        <v>0</v>
      </c>
      <c r="CJ482" s="2">
        <f t="shared" ca="1" si="1036"/>
        <v>0</v>
      </c>
      <c r="CK482" s="2">
        <f t="shared" ca="1" si="1036"/>
        <v>0</v>
      </c>
      <c r="CL482" s="2">
        <f t="shared" ca="1" si="1036"/>
        <v>0</v>
      </c>
      <c r="CM482" s="2">
        <f t="shared" ca="1" si="1036"/>
        <v>0</v>
      </c>
      <c r="CN482" s="2">
        <f t="shared" ca="1" si="1036"/>
        <v>0</v>
      </c>
      <c r="CO482" s="2">
        <f t="shared" ca="1" si="1036"/>
        <v>0</v>
      </c>
      <c r="CP482" s="2">
        <f t="shared" ca="1" si="1036"/>
        <v>0</v>
      </c>
      <c r="CQ482" s="2">
        <f t="shared" ca="1" si="1036"/>
        <v>0</v>
      </c>
      <c r="CR482" s="2">
        <f t="shared" ca="1" si="1036"/>
        <v>0</v>
      </c>
      <c r="CS482" s="2">
        <f t="shared" ca="1" si="1036"/>
        <v>0</v>
      </c>
      <c r="CT482" s="2">
        <f t="shared" ca="1" si="1036"/>
        <v>0</v>
      </c>
      <c r="CU482" s="2">
        <f t="shared" ca="1" si="1036"/>
        <v>0</v>
      </c>
      <c r="CV482" s="2">
        <f t="shared" ca="1" si="1036"/>
        <v>0</v>
      </c>
      <c r="CW482" s="2">
        <f t="shared" ca="1" si="1036"/>
        <v>0</v>
      </c>
      <c r="CX482" s="2">
        <f t="shared" ca="1" si="1036"/>
        <v>0</v>
      </c>
      <c r="CY482" s="2">
        <f t="shared" ca="1" si="1036"/>
        <v>0</v>
      </c>
      <c r="CZ482" s="2">
        <f t="shared" ca="1" si="1036"/>
        <v>0</v>
      </c>
      <c r="DA482" s="2">
        <f t="shared" ca="1" si="1036"/>
        <v>0</v>
      </c>
      <c r="DB482" s="2">
        <f t="shared" ca="1" si="1036"/>
        <v>0</v>
      </c>
      <c r="DC482" s="2">
        <f t="shared" ca="1" si="1036"/>
        <v>0</v>
      </c>
      <c r="DD482" s="2">
        <f t="shared" ca="1" si="1036"/>
        <v>0</v>
      </c>
      <c r="DE482" s="2">
        <f t="shared" ca="1" si="1036"/>
        <v>0</v>
      </c>
      <c r="DF482" s="2">
        <f t="shared" ca="1" si="1036"/>
        <v>0</v>
      </c>
      <c r="DG482" s="2">
        <f t="shared" ca="1" si="1036"/>
        <v>0</v>
      </c>
      <c r="DH482" s="2">
        <f t="shared" ca="1" si="1036"/>
        <v>0</v>
      </c>
      <c r="DI482" s="2">
        <f t="shared" ca="1" si="1036"/>
        <v>0</v>
      </c>
      <c r="DJ482" s="2">
        <f t="shared" ca="1" si="1036"/>
        <v>0</v>
      </c>
      <c r="DK482" s="2">
        <f t="shared" ca="1" si="1036"/>
        <v>0</v>
      </c>
      <c r="DL482" s="2">
        <f t="shared" ca="1" si="1036"/>
        <v>0</v>
      </c>
      <c r="DM482" s="2">
        <f t="shared" ca="1" si="1036"/>
        <v>0</v>
      </c>
      <c r="DN482" s="2">
        <f t="shared" ca="1" si="1036"/>
        <v>0</v>
      </c>
      <c r="DO482" s="2">
        <f t="shared" ca="1" si="1036"/>
        <v>0</v>
      </c>
      <c r="DP482" s="2">
        <f t="shared" ca="1" si="1036"/>
        <v>0</v>
      </c>
      <c r="DQ482" s="2">
        <f t="shared" ca="1" si="1036"/>
        <v>0</v>
      </c>
      <c r="DR482" s="2">
        <f t="shared" ca="1" si="1036"/>
        <v>0</v>
      </c>
      <c r="DS482" s="2">
        <f t="shared" ca="1" si="1036"/>
        <v>0</v>
      </c>
      <c r="DT482" s="2">
        <f t="shared" ca="1" si="1036"/>
        <v>0</v>
      </c>
      <c r="DU482" s="2">
        <f t="shared" ca="1" si="1036"/>
        <v>0</v>
      </c>
      <c r="DV482" s="2">
        <f t="shared" ca="1" si="1036"/>
        <v>0</v>
      </c>
      <c r="DW482" s="2">
        <f t="shared" ca="1" si="1036"/>
        <v>0</v>
      </c>
      <c r="DX482" s="2">
        <f t="shared" ca="1" si="1036"/>
        <v>0</v>
      </c>
      <c r="DY482" s="2">
        <f t="shared" ca="1" si="1036"/>
        <v>0</v>
      </c>
      <c r="DZ482" s="2">
        <f t="shared" ca="1" si="1036"/>
        <v>0</v>
      </c>
      <c r="EA482" s="2">
        <f t="shared" ca="1" si="1036"/>
        <v>0</v>
      </c>
      <c r="EB482" s="2">
        <f t="shared" ref="EB482:GM482" ca="1" si="1037">EB458/($C198+1E-36)</f>
        <v>0</v>
      </c>
      <c r="EC482" s="2">
        <f t="shared" ca="1" si="1037"/>
        <v>0</v>
      </c>
      <c r="ED482" s="2">
        <f t="shared" ca="1" si="1037"/>
        <v>0</v>
      </c>
      <c r="EE482" s="2">
        <f t="shared" ca="1" si="1037"/>
        <v>0</v>
      </c>
      <c r="EF482" s="2">
        <f t="shared" ca="1" si="1037"/>
        <v>0</v>
      </c>
      <c r="EG482" s="2">
        <f t="shared" ca="1" si="1037"/>
        <v>0</v>
      </c>
      <c r="EH482" s="2">
        <f t="shared" ca="1" si="1037"/>
        <v>0</v>
      </c>
      <c r="EI482" s="2">
        <f t="shared" ca="1" si="1037"/>
        <v>0</v>
      </c>
      <c r="EJ482" s="2">
        <f t="shared" ca="1" si="1037"/>
        <v>0</v>
      </c>
      <c r="EK482" s="2">
        <f t="shared" ca="1" si="1037"/>
        <v>0</v>
      </c>
      <c r="EL482" s="2">
        <f t="shared" ca="1" si="1037"/>
        <v>0</v>
      </c>
      <c r="EM482" s="2">
        <f t="shared" ca="1" si="1037"/>
        <v>0</v>
      </c>
      <c r="EN482" s="2">
        <f t="shared" ca="1" si="1037"/>
        <v>0</v>
      </c>
      <c r="EO482" s="2">
        <f t="shared" ca="1" si="1037"/>
        <v>0</v>
      </c>
      <c r="EP482" s="2">
        <f t="shared" ca="1" si="1037"/>
        <v>0</v>
      </c>
      <c r="EQ482" s="2">
        <f t="shared" ca="1" si="1037"/>
        <v>0</v>
      </c>
      <c r="ER482" s="2">
        <f t="shared" ca="1" si="1037"/>
        <v>0</v>
      </c>
      <c r="ES482" s="2">
        <f t="shared" ca="1" si="1037"/>
        <v>0</v>
      </c>
      <c r="ET482" s="2">
        <f t="shared" ca="1" si="1037"/>
        <v>0</v>
      </c>
      <c r="EU482" s="2">
        <f t="shared" ca="1" si="1037"/>
        <v>0</v>
      </c>
      <c r="EV482" s="2">
        <f t="shared" ca="1" si="1037"/>
        <v>0</v>
      </c>
      <c r="EW482" s="2">
        <f t="shared" ca="1" si="1037"/>
        <v>0</v>
      </c>
      <c r="EX482" s="2">
        <f t="shared" ca="1" si="1037"/>
        <v>0</v>
      </c>
      <c r="EY482" s="2">
        <f t="shared" ca="1" si="1037"/>
        <v>0</v>
      </c>
      <c r="EZ482" s="2">
        <f t="shared" ca="1" si="1037"/>
        <v>0</v>
      </c>
      <c r="FA482" s="2">
        <f t="shared" ca="1" si="1037"/>
        <v>0</v>
      </c>
      <c r="FB482" s="2">
        <f t="shared" ca="1" si="1037"/>
        <v>0</v>
      </c>
      <c r="FC482" s="2">
        <f t="shared" ca="1" si="1037"/>
        <v>0</v>
      </c>
      <c r="FD482" s="2">
        <f t="shared" ca="1" si="1037"/>
        <v>0</v>
      </c>
      <c r="FE482" s="2">
        <f t="shared" ca="1" si="1037"/>
        <v>0</v>
      </c>
      <c r="FF482" s="2">
        <f t="shared" ca="1" si="1037"/>
        <v>0</v>
      </c>
      <c r="FG482" s="2">
        <f t="shared" ca="1" si="1037"/>
        <v>0</v>
      </c>
      <c r="FH482" s="2">
        <f t="shared" ca="1" si="1037"/>
        <v>0</v>
      </c>
      <c r="FI482" s="2">
        <f t="shared" ca="1" si="1037"/>
        <v>0</v>
      </c>
      <c r="FJ482" s="2">
        <f t="shared" ca="1" si="1037"/>
        <v>0</v>
      </c>
      <c r="FK482" s="2">
        <f t="shared" ca="1" si="1037"/>
        <v>0</v>
      </c>
      <c r="FL482" s="2">
        <f t="shared" ca="1" si="1037"/>
        <v>0</v>
      </c>
      <c r="FM482" s="2">
        <f t="shared" ca="1" si="1037"/>
        <v>0</v>
      </c>
      <c r="FN482" s="2">
        <f t="shared" ca="1" si="1037"/>
        <v>0</v>
      </c>
      <c r="FO482" s="2">
        <f t="shared" ca="1" si="1037"/>
        <v>0</v>
      </c>
      <c r="FP482" s="2">
        <f t="shared" ca="1" si="1037"/>
        <v>0</v>
      </c>
      <c r="FQ482" s="2">
        <f t="shared" ca="1" si="1037"/>
        <v>0</v>
      </c>
      <c r="FR482" s="2">
        <f t="shared" ca="1" si="1037"/>
        <v>0</v>
      </c>
      <c r="FS482" s="2">
        <f t="shared" ca="1" si="1037"/>
        <v>0</v>
      </c>
      <c r="FT482" s="2">
        <f t="shared" ca="1" si="1037"/>
        <v>0</v>
      </c>
      <c r="FU482" s="2">
        <f t="shared" ca="1" si="1037"/>
        <v>0</v>
      </c>
      <c r="FV482" s="2">
        <f t="shared" ca="1" si="1037"/>
        <v>0</v>
      </c>
      <c r="FW482" s="2">
        <f t="shared" ca="1" si="1037"/>
        <v>0</v>
      </c>
      <c r="FX482" s="2">
        <f t="shared" ca="1" si="1037"/>
        <v>0</v>
      </c>
      <c r="FY482" s="2">
        <f t="shared" ca="1" si="1037"/>
        <v>0</v>
      </c>
      <c r="FZ482" s="2">
        <f t="shared" ca="1" si="1037"/>
        <v>0</v>
      </c>
      <c r="GA482" s="2">
        <f t="shared" ca="1" si="1037"/>
        <v>0</v>
      </c>
      <c r="GB482" s="2">
        <f t="shared" ca="1" si="1037"/>
        <v>0</v>
      </c>
      <c r="GC482" s="2">
        <f t="shared" ca="1" si="1037"/>
        <v>0</v>
      </c>
      <c r="GD482" s="2">
        <f t="shared" ca="1" si="1037"/>
        <v>0</v>
      </c>
      <c r="GE482" s="2">
        <f t="shared" ca="1" si="1037"/>
        <v>0</v>
      </c>
      <c r="GF482" s="2">
        <f t="shared" ca="1" si="1037"/>
        <v>0</v>
      </c>
      <c r="GG482" s="2">
        <f t="shared" ca="1" si="1037"/>
        <v>0</v>
      </c>
      <c r="GH482" s="2">
        <f t="shared" ca="1" si="1037"/>
        <v>0</v>
      </c>
      <c r="GI482" s="2">
        <f t="shared" ca="1" si="1037"/>
        <v>0</v>
      </c>
      <c r="GJ482" s="2">
        <f t="shared" ca="1" si="1037"/>
        <v>0</v>
      </c>
      <c r="GK482" s="2">
        <f t="shared" ca="1" si="1037"/>
        <v>0</v>
      </c>
      <c r="GL482" s="2">
        <f t="shared" ca="1" si="1037"/>
        <v>0</v>
      </c>
      <c r="GM482" s="2">
        <f t="shared" ca="1" si="1037"/>
        <v>0</v>
      </c>
      <c r="GN482" s="2">
        <f t="shared" ref="GN482:IV482" ca="1" si="1038">GN458/($C198+1E-36)</f>
        <v>0</v>
      </c>
      <c r="GO482" s="2">
        <f t="shared" ca="1" si="1038"/>
        <v>0</v>
      </c>
      <c r="GP482" s="2">
        <f t="shared" ca="1" si="1038"/>
        <v>0</v>
      </c>
      <c r="GQ482" s="2">
        <f t="shared" ca="1" si="1038"/>
        <v>0</v>
      </c>
      <c r="GR482" s="2">
        <f t="shared" ca="1" si="1038"/>
        <v>0</v>
      </c>
      <c r="GS482" s="2">
        <f t="shared" ca="1" si="1038"/>
        <v>0</v>
      </c>
      <c r="GT482" s="2">
        <f t="shared" ca="1" si="1038"/>
        <v>0</v>
      </c>
      <c r="GU482" s="2">
        <f t="shared" ca="1" si="1038"/>
        <v>0</v>
      </c>
      <c r="GV482" s="2">
        <f t="shared" ca="1" si="1038"/>
        <v>0</v>
      </c>
      <c r="GW482" s="2">
        <f t="shared" ca="1" si="1038"/>
        <v>0</v>
      </c>
      <c r="GX482" s="2">
        <f t="shared" ca="1" si="1038"/>
        <v>0</v>
      </c>
      <c r="GY482" s="2">
        <f t="shared" ca="1" si="1038"/>
        <v>0</v>
      </c>
      <c r="GZ482" s="2">
        <f t="shared" ca="1" si="1038"/>
        <v>0</v>
      </c>
      <c r="HA482" s="2">
        <f t="shared" ca="1" si="1038"/>
        <v>0</v>
      </c>
      <c r="HB482" s="2">
        <f t="shared" ca="1" si="1038"/>
        <v>0</v>
      </c>
      <c r="HC482" s="2">
        <f t="shared" ca="1" si="1038"/>
        <v>0</v>
      </c>
      <c r="HD482" s="2">
        <f t="shared" ca="1" si="1038"/>
        <v>0</v>
      </c>
      <c r="HE482" s="2">
        <f t="shared" ca="1" si="1038"/>
        <v>0</v>
      </c>
      <c r="HF482" s="2">
        <f t="shared" ca="1" si="1038"/>
        <v>0</v>
      </c>
      <c r="HG482" s="2">
        <f t="shared" ca="1" si="1038"/>
        <v>0</v>
      </c>
      <c r="HH482" s="2">
        <f t="shared" ca="1" si="1038"/>
        <v>0</v>
      </c>
      <c r="HI482" s="2">
        <f t="shared" ca="1" si="1038"/>
        <v>0</v>
      </c>
      <c r="HJ482" s="2">
        <f t="shared" ca="1" si="1038"/>
        <v>0</v>
      </c>
      <c r="HK482" s="2">
        <f t="shared" ca="1" si="1038"/>
        <v>0</v>
      </c>
      <c r="HL482" s="2">
        <f t="shared" ca="1" si="1038"/>
        <v>0</v>
      </c>
      <c r="HM482" s="2">
        <f t="shared" ca="1" si="1038"/>
        <v>0</v>
      </c>
      <c r="HN482" s="2">
        <f t="shared" ca="1" si="1038"/>
        <v>0</v>
      </c>
      <c r="HO482" s="2">
        <f t="shared" ca="1" si="1038"/>
        <v>0</v>
      </c>
      <c r="HP482" s="2">
        <f t="shared" ca="1" si="1038"/>
        <v>0</v>
      </c>
      <c r="HQ482" s="2">
        <f t="shared" ca="1" si="1038"/>
        <v>0</v>
      </c>
      <c r="HR482" s="2">
        <f t="shared" ca="1" si="1038"/>
        <v>0</v>
      </c>
      <c r="HS482" s="2">
        <f t="shared" ca="1" si="1038"/>
        <v>0</v>
      </c>
      <c r="HT482" s="2">
        <f t="shared" ca="1" si="1038"/>
        <v>0</v>
      </c>
      <c r="HU482" s="2">
        <f t="shared" ca="1" si="1038"/>
        <v>0</v>
      </c>
      <c r="HV482" s="2">
        <f t="shared" ca="1" si="1038"/>
        <v>0</v>
      </c>
      <c r="HW482" s="2">
        <f t="shared" ca="1" si="1038"/>
        <v>0</v>
      </c>
      <c r="HX482" s="2">
        <f t="shared" ca="1" si="1038"/>
        <v>0</v>
      </c>
      <c r="HY482" s="2">
        <f t="shared" ca="1" si="1038"/>
        <v>0</v>
      </c>
      <c r="HZ482" s="2">
        <f t="shared" ca="1" si="1038"/>
        <v>0</v>
      </c>
      <c r="IA482" s="2">
        <f t="shared" ca="1" si="1038"/>
        <v>0</v>
      </c>
      <c r="IB482" s="2">
        <f t="shared" ca="1" si="1038"/>
        <v>0</v>
      </c>
      <c r="IC482" s="2">
        <f t="shared" ca="1" si="1038"/>
        <v>0</v>
      </c>
      <c r="ID482" s="2">
        <f t="shared" ca="1" si="1038"/>
        <v>0</v>
      </c>
      <c r="IE482" s="2">
        <f t="shared" ca="1" si="1038"/>
        <v>0</v>
      </c>
      <c r="IF482" s="2">
        <f t="shared" ca="1" si="1038"/>
        <v>0</v>
      </c>
      <c r="IG482" s="2">
        <f t="shared" ca="1" si="1038"/>
        <v>0</v>
      </c>
      <c r="IH482" s="2">
        <f t="shared" ca="1" si="1038"/>
        <v>0</v>
      </c>
      <c r="II482" s="2">
        <f t="shared" ca="1" si="1038"/>
        <v>0</v>
      </c>
      <c r="IJ482" s="2">
        <f t="shared" ca="1" si="1038"/>
        <v>0</v>
      </c>
      <c r="IK482" s="2">
        <f t="shared" ca="1" si="1038"/>
        <v>0</v>
      </c>
      <c r="IL482" s="2">
        <f t="shared" ca="1" si="1038"/>
        <v>0</v>
      </c>
      <c r="IM482" s="2">
        <f t="shared" ca="1" si="1038"/>
        <v>0</v>
      </c>
      <c r="IN482" s="2">
        <f t="shared" ca="1" si="1038"/>
        <v>0</v>
      </c>
      <c r="IO482" s="2">
        <f t="shared" ca="1" si="1038"/>
        <v>0</v>
      </c>
      <c r="IP482" s="2">
        <f t="shared" ca="1" si="1038"/>
        <v>0</v>
      </c>
      <c r="IQ482" s="2">
        <f t="shared" ca="1" si="1038"/>
        <v>0</v>
      </c>
      <c r="IR482" s="2">
        <f t="shared" ca="1" si="1038"/>
        <v>0</v>
      </c>
      <c r="IS482" s="2">
        <f t="shared" ca="1" si="1038"/>
        <v>0</v>
      </c>
      <c r="IT482" s="2">
        <f t="shared" ca="1" si="1038"/>
        <v>0</v>
      </c>
      <c r="IU482" s="2">
        <f t="shared" ca="1" si="1038"/>
        <v>0</v>
      </c>
      <c r="IV482" s="2">
        <f t="shared" ca="1" si="1038"/>
        <v>0</v>
      </c>
    </row>
    <row r="483" spans="1:256" x14ac:dyDescent="0.15">
      <c r="A483" s="110" t="s">
        <v>503</v>
      </c>
      <c r="B483" s="127" t="s">
        <v>390</v>
      </c>
      <c r="D483" s="2">
        <f t="shared" ref="D483:BO483" ca="1" si="1039">D459/($C199+1E-36)</f>
        <v>0</v>
      </c>
      <c r="E483" s="2">
        <f t="shared" ca="1" si="1039"/>
        <v>0</v>
      </c>
      <c r="F483" s="2">
        <f t="shared" ca="1" si="1039"/>
        <v>0</v>
      </c>
      <c r="G483" s="2">
        <f t="shared" ca="1" si="1039"/>
        <v>0</v>
      </c>
      <c r="H483" s="2">
        <f t="shared" ca="1" si="1039"/>
        <v>0</v>
      </c>
      <c r="I483" s="2">
        <f t="shared" ca="1" si="1039"/>
        <v>0</v>
      </c>
      <c r="J483" s="2">
        <f t="shared" ca="1" si="1039"/>
        <v>0</v>
      </c>
      <c r="K483" s="2">
        <f t="shared" ca="1" si="1039"/>
        <v>0</v>
      </c>
      <c r="L483" s="2">
        <f t="shared" ca="1" si="1039"/>
        <v>0</v>
      </c>
      <c r="M483" s="2">
        <f t="shared" ca="1" si="1039"/>
        <v>0</v>
      </c>
      <c r="N483" s="2">
        <f t="shared" ca="1" si="1039"/>
        <v>0</v>
      </c>
      <c r="O483" s="2">
        <f t="shared" ca="1" si="1039"/>
        <v>0</v>
      </c>
      <c r="P483" s="2">
        <f t="shared" ca="1" si="1039"/>
        <v>0</v>
      </c>
      <c r="Q483" s="2">
        <f t="shared" ca="1" si="1039"/>
        <v>0</v>
      </c>
      <c r="R483" s="2">
        <f t="shared" ca="1" si="1039"/>
        <v>0</v>
      </c>
      <c r="S483" s="2">
        <f t="shared" ca="1" si="1039"/>
        <v>0</v>
      </c>
      <c r="T483" s="2">
        <f t="shared" ca="1" si="1039"/>
        <v>0</v>
      </c>
      <c r="U483" s="2">
        <f t="shared" ca="1" si="1039"/>
        <v>0</v>
      </c>
      <c r="V483" s="2">
        <f t="shared" ca="1" si="1039"/>
        <v>0</v>
      </c>
      <c r="W483" s="2">
        <f t="shared" ca="1" si="1039"/>
        <v>0</v>
      </c>
      <c r="X483" s="2">
        <f t="shared" ca="1" si="1039"/>
        <v>0</v>
      </c>
      <c r="Y483" s="2">
        <f t="shared" ca="1" si="1039"/>
        <v>0</v>
      </c>
      <c r="Z483" s="2">
        <f t="shared" ca="1" si="1039"/>
        <v>0</v>
      </c>
      <c r="AA483" s="2">
        <f t="shared" ca="1" si="1039"/>
        <v>0</v>
      </c>
      <c r="AB483" s="2">
        <f t="shared" ca="1" si="1039"/>
        <v>0</v>
      </c>
      <c r="AC483" s="2">
        <f t="shared" ca="1" si="1039"/>
        <v>0</v>
      </c>
      <c r="AD483" s="2">
        <f t="shared" ca="1" si="1039"/>
        <v>0</v>
      </c>
      <c r="AE483" s="2">
        <f t="shared" ca="1" si="1039"/>
        <v>0</v>
      </c>
      <c r="AF483" s="2">
        <f t="shared" ca="1" si="1039"/>
        <v>0</v>
      </c>
      <c r="AG483" s="2">
        <f t="shared" ca="1" si="1039"/>
        <v>0</v>
      </c>
      <c r="AH483" s="2">
        <f t="shared" ca="1" si="1039"/>
        <v>0</v>
      </c>
      <c r="AI483" s="2">
        <f t="shared" ca="1" si="1039"/>
        <v>0</v>
      </c>
      <c r="AJ483" s="2">
        <f t="shared" ca="1" si="1039"/>
        <v>0</v>
      </c>
      <c r="AK483" s="2">
        <f t="shared" ca="1" si="1039"/>
        <v>0</v>
      </c>
      <c r="AL483" s="2">
        <f t="shared" ca="1" si="1039"/>
        <v>0</v>
      </c>
      <c r="AM483" s="2">
        <f t="shared" ca="1" si="1039"/>
        <v>0</v>
      </c>
      <c r="AN483" s="2">
        <f t="shared" ca="1" si="1039"/>
        <v>0</v>
      </c>
      <c r="AO483" s="2">
        <f t="shared" ca="1" si="1039"/>
        <v>0</v>
      </c>
      <c r="AP483" s="2">
        <f t="shared" ca="1" si="1039"/>
        <v>0</v>
      </c>
      <c r="AQ483" s="2">
        <f t="shared" ca="1" si="1039"/>
        <v>0</v>
      </c>
      <c r="AR483" s="2">
        <f t="shared" ca="1" si="1039"/>
        <v>0</v>
      </c>
      <c r="AS483" s="2">
        <f t="shared" ca="1" si="1039"/>
        <v>0</v>
      </c>
      <c r="AT483" s="2">
        <f t="shared" ca="1" si="1039"/>
        <v>0</v>
      </c>
      <c r="AU483" s="2">
        <f t="shared" ca="1" si="1039"/>
        <v>0</v>
      </c>
      <c r="AV483" s="2">
        <f t="shared" ca="1" si="1039"/>
        <v>0</v>
      </c>
      <c r="AW483" s="2">
        <f t="shared" ca="1" si="1039"/>
        <v>0</v>
      </c>
      <c r="AX483" s="2">
        <f t="shared" ca="1" si="1039"/>
        <v>0</v>
      </c>
      <c r="AY483" s="2">
        <f t="shared" ca="1" si="1039"/>
        <v>0</v>
      </c>
      <c r="AZ483" s="2">
        <f t="shared" ca="1" si="1039"/>
        <v>0</v>
      </c>
      <c r="BA483" s="2">
        <f t="shared" ca="1" si="1039"/>
        <v>0</v>
      </c>
      <c r="BB483" s="2">
        <f t="shared" ca="1" si="1039"/>
        <v>0</v>
      </c>
      <c r="BC483" s="2">
        <f t="shared" ca="1" si="1039"/>
        <v>0</v>
      </c>
      <c r="BD483" s="2">
        <f t="shared" ca="1" si="1039"/>
        <v>0</v>
      </c>
      <c r="BE483" s="2">
        <f t="shared" ca="1" si="1039"/>
        <v>0</v>
      </c>
      <c r="BF483" s="2">
        <f t="shared" ca="1" si="1039"/>
        <v>0</v>
      </c>
      <c r="BG483" s="2">
        <f t="shared" ca="1" si="1039"/>
        <v>0</v>
      </c>
      <c r="BH483" s="2">
        <f t="shared" ca="1" si="1039"/>
        <v>0</v>
      </c>
      <c r="BI483" s="2">
        <f t="shared" ca="1" si="1039"/>
        <v>0</v>
      </c>
      <c r="BJ483" s="2">
        <f t="shared" ca="1" si="1039"/>
        <v>0</v>
      </c>
      <c r="BK483" s="2">
        <f t="shared" ca="1" si="1039"/>
        <v>0</v>
      </c>
      <c r="BL483" s="2">
        <f t="shared" ca="1" si="1039"/>
        <v>0</v>
      </c>
      <c r="BM483" s="2">
        <f t="shared" ca="1" si="1039"/>
        <v>0</v>
      </c>
      <c r="BN483" s="2">
        <f t="shared" ca="1" si="1039"/>
        <v>0</v>
      </c>
      <c r="BO483" s="2">
        <f t="shared" ca="1" si="1039"/>
        <v>0</v>
      </c>
      <c r="BP483" s="2">
        <f t="shared" ref="BP483:EA483" ca="1" si="1040">BP459/($C199+1E-36)</f>
        <v>0</v>
      </c>
      <c r="BQ483" s="2">
        <f t="shared" ca="1" si="1040"/>
        <v>0</v>
      </c>
      <c r="BR483" s="2">
        <f t="shared" ca="1" si="1040"/>
        <v>0</v>
      </c>
      <c r="BS483" s="2">
        <f t="shared" ca="1" si="1040"/>
        <v>0</v>
      </c>
      <c r="BT483" s="2">
        <f t="shared" ca="1" si="1040"/>
        <v>0</v>
      </c>
      <c r="BU483" s="2">
        <f t="shared" ca="1" si="1040"/>
        <v>0</v>
      </c>
      <c r="BV483" s="2">
        <f t="shared" ca="1" si="1040"/>
        <v>0</v>
      </c>
      <c r="BW483" s="2">
        <f t="shared" ca="1" si="1040"/>
        <v>0</v>
      </c>
      <c r="BX483" s="2">
        <f t="shared" ca="1" si="1040"/>
        <v>0</v>
      </c>
      <c r="BY483" s="2">
        <f t="shared" ca="1" si="1040"/>
        <v>0</v>
      </c>
      <c r="BZ483" s="2">
        <f t="shared" ca="1" si="1040"/>
        <v>0</v>
      </c>
      <c r="CA483" s="2">
        <f t="shared" ca="1" si="1040"/>
        <v>0</v>
      </c>
      <c r="CB483" s="2">
        <f t="shared" ca="1" si="1040"/>
        <v>0</v>
      </c>
      <c r="CC483" s="2">
        <f t="shared" ca="1" si="1040"/>
        <v>0</v>
      </c>
      <c r="CD483" s="2">
        <f t="shared" ca="1" si="1040"/>
        <v>0</v>
      </c>
      <c r="CE483" s="2">
        <f t="shared" ca="1" si="1040"/>
        <v>0</v>
      </c>
      <c r="CF483" s="2">
        <f t="shared" ca="1" si="1040"/>
        <v>0</v>
      </c>
      <c r="CG483" s="2">
        <f t="shared" ca="1" si="1040"/>
        <v>0</v>
      </c>
      <c r="CH483" s="2">
        <f t="shared" ca="1" si="1040"/>
        <v>0</v>
      </c>
      <c r="CI483" s="2">
        <f t="shared" ca="1" si="1040"/>
        <v>0</v>
      </c>
      <c r="CJ483" s="2">
        <f t="shared" ca="1" si="1040"/>
        <v>0</v>
      </c>
      <c r="CK483" s="2">
        <f t="shared" ca="1" si="1040"/>
        <v>0</v>
      </c>
      <c r="CL483" s="2">
        <f t="shared" ca="1" si="1040"/>
        <v>0</v>
      </c>
      <c r="CM483" s="2">
        <f t="shared" ca="1" si="1040"/>
        <v>0</v>
      </c>
      <c r="CN483" s="2">
        <f t="shared" ca="1" si="1040"/>
        <v>0</v>
      </c>
      <c r="CO483" s="2">
        <f t="shared" ca="1" si="1040"/>
        <v>0</v>
      </c>
      <c r="CP483" s="2">
        <f t="shared" ca="1" si="1040"/>
        <v>0</v>
      </c>
      <c r="CQ483" s="2">
        <f t="shared" ca="1" si="1040"/>
        <v>0</v>
      </c>
      <c r="CR483" s="2">
        <f t="shared" ca="1" si="1040"/>
        <v>0</v>
      </c>
      <c r="CS483" s="2">
        <f t="shared" ca="1" si="1040"/>
        <v>0</v>
      </c>
      <c r="CT483" s="2">
        <f t="shared" ca="1" si="1040"/>
        <v>0</v>
      </c>
      <c r="CU483" s="2">
        <f t="shared" ca="1" si="1040"/>
        <v>0</v>
      </c>
      <c r="CV483" s="2">
        <f t="shared" ca="1" si="1040"/>
        <v>0</v>
      </c>
      <c r="CW483" s="2">
        <f t="shared" ca="1" si="1040"/>
        <v>0</v>
      </c>
      <c r="CX483" s="2">
        <f t="shared" ca="1" si="1040"/>
        <v>0</v>
      </c>
      <c r="CY483" s="2">
        <f t="shared" ca="1" si="1040"/>
        <v>0</v>
      </c>
      <c r="CZ483" s="2">
        <f t="shared" ca="1" si="1040"/>
        <v>0</v>
      </c>
      <c r="DA483" s="2">
        <f t="shared" ca="1" si="1040"/>
        <v>0</v>
      </c>
      <c r="DB483" s="2">
        <f t="shared" ca="1" si="1040"/>
        <v>0</v>
      </c>
      <c r="DC483" s="2">
        <f t="shared" ca="1" si="1040"/>
        <v>0</v>
      </c>
      <c r="DD483" s="2">
        <f t="shared" ca="1" si="1040"/>
        <v>0</v>
      </c>
      <c r="DE483" s="2">
        <f t="shared" ca="1" si="1040"/>
        <v>0</v>
      </c>
      <c r="DF483" s="2">
        <f t="shared" ca="1" si="1040"/>
        <v>0</v>
      </c>
      <c r="DG483" s="2">
        <f t="shared" ca="1" si="1040"/>
        <v>0</v>
      </c>
      <c r="DH483" s="2">
        <f t="shared" ca="1" si="1040"/>
        <v>0</v>
      </c>
      <c r="DI483" s="2">
        <f t="shared" ca="1" si="1040"/>
        <v>0</v>
      </c>
      <c r="DJ483" s="2">
        <f t="shared" ca="1" si="1040"/>
        <v>0</v>
      </c>
      <c r="DK483" s="2">
        <f t="shared" ca="1" si="1040"/>
        <v>0</v>
      </c>
      <c r="DL483" s="2">
        <f t="shared" ca="1" si="1040"/>
        <v>0</v>
      </c>
      <c r="DM483" s="2">
        <f t="shared" ca="1" si="1040"/>
        <v>0</v>
      </c>
      <c r="DN483" s="2">
        <f t="shared" ca="1" si="1040"/>
        <v>0</v>
      </c>
      <c r="DO483" s="2">
        <f t="shared" ca="1" si="1040"/>
        <v>0</v>
      </c>
      <c r="DP483" s="2">
        <f t="shared" ca="1" si="1040"/>
        <v>0</v>
      </c>
      <c r="DQ483" s="2">
        <f t="shared" ca="1" si="1040"/>
        <v>0</v>
      </c>
      <c r="DR483" s="2">
        <f t="shared" ca="1" si="1040"/>
        <v>0</v>
      </c>
      <c r="DS483" s="2">
        <f t="shared" ca="1" si="1040"/>
        <v>0</v>
      </c>
      <c r="DT483" s="2">
        <f t="shared" ca="1" si="1040"/>
        <v>0</v>
      </c>
      <c r="DU483" s="2">
        <f t="shared" ca="1" si="1040"/>
        <v>0</v>
      </c>
      <c r="DV483" s="2">
        <f t="shared" ca="1" si="1040"/>
        <v>0</v>
      </c>
      <c r="DW483" s="2">
        <f t="shared" ca="1" si="1040"/>
        <v>0</v>
      </c>
      <c r="DX483" s="2">
        <f t="shared" ca="1" si="1040"/>
        <v>0</v>
      </c>
      <c r="DY483" s="2">
        <f t="shared" ca="1" si="1040"/>
        <v>0</v>
      </c>
      <c r="DZ483" s="2">
        <f t="shared" ca="1" si="1040"/>
        <v>0</v>
      </c>
      <c r="EA483" s="2">
        <f t="shared" ca="1" si="1040"/>
        <v>0</v>
      </c>
      <c r="EB483" s="2">
        <f t="shared" ref="EB483:GM483" ca="1" si="1041">EB459/($C199+1E-36)</f>
        <v>0</v>
      </c>
      <c r="EC483" s="2">
        <f t="shared" ca="1" si="1041"/>
        <v>0</v>
      </c>
      <c r="ED483" s="2">
        <f t="shared" ca="1" si="1041"/>
        <v>0</v>
      </c>
      <c r="EE483" s="2">
        <f t="shared" ca="1" si="1041"/>
        <v>0</v>
      </c>
      <c r="EF483" s="2">
        <f t="shared" ca="1" si="1041"/>
        <v>0</v>
      </c>
      <c r="EG483" s="2">
        <f t="shared" ca="1" si="1041"/>
        <v>0</v>
      </c>
      <c r="EH483" s="2">
        <f t="shared" ca="1" si="1041"/>
        <v>0</v>
      </c>
      <c r="EI483" s="2">
        <f t="shared" ca="1" si="1041"/>
        <v>0</v>
      </c>
      <c r="EJ483" s="2">
        <f t="shared" ca="1" si="1041"/>
        <v>0</v>
      </c>
      <c r="EK483" s="2">
        <f t="shared" ca="1" si="1041"/>
        <v>0</v>
      </c>
      <c r="EL483" s="2">
        <f t="shared" ca="1" si="1041"/>
        <v>0</v>
      </c>
      <c r="EM483" s="2">
        <f t="shared" ca="1" si="1041"/>
        <v>0</v>
      </c>
      <c r="EN483" s="2">
        <f t="shared" ca="1" si="1041"/>
        <v>0</v>
      </c>
      <c r="EO483" s="2">
        <f t="shared" ca="1" si="1041"/>
        <v>0</v>
      </c>
      <c r="EP483" s="2">
        <f t="shared" ca="1" si="1041"/>
        <v>0</v>
      </c>
      <c r="EQ483" s="2">
        <f t="shared" ca="1" si="1041"/>
        <v>0</v>
      </c>
      <c r="ER483" s="2">
        <f t="shared" ca="1" si="1041"/>
        <v>0</v>
      </c>
      <c r="ES483" s="2">
        <f t="shared" ca="1" si="1041"/>
        <v>0</v>
      </c>
      <c r="ET483" s="2">
        <f t="shared" ca="1" si="1041"/>
        <v>0</v>
      </c>
      <c r="EU483" s="2">
        <f t="shared" ca="1" si="1041"/>
        <v>0</v>
      </c>
      <c r="EV483" s="2">
        <f t="shared" ca="1" si="1041"/>
        <v>0</v>
      </c>
      <c r="EW483" s="2">
        <f t="shared" ca="1" si="1041"/>
        <v>0</v>
      </c>
      <c r="EX483" s="2">
        <f t="shared" ca="1" si="1041"/>
        <v>0</v>
      </c>
      <c r="EY483" s="2">
        <f t="shared" ca="1" si="1041"/>
        <v>0</v>
      </c>
      <c r="EZ483" s="2">
        <f t="shared" ca="1" si="1041"/>
        <v>0</v>
      </c>
      <c r="FA483" s="2">
        <f t="shared" ca="1" si="1041"/>
        <v>0</v>
      </c>
      <c r="FB483" s="2">
        <f t="shared" ca="1" si="1041"/>
        <v>0</v>
      </c>
      <c r="FC483" s="2">
        <f t="shared" ca="1" si="1041"/>
        <v>0</v>
      </c>
      <c r="FD483" s="2">
        <f t="shared" ca="1" si="1041"/>
        <v>0</v>
      </c>
      <c r="FE483" s="2">
        <f t="shared" ca="1" si="1041"/>
        <v>0</v>
      </c>
      <c r="FF483" s="2">
        <f t="shared" ca="1" si="1041"/>
        <v>0</v>
      </c>
      <c r="FG483" s="2">
        <f t="shared" ca="1" si="1041"/>
        <v>0</v>
      </c>
      <c r="FH483" s="2">
        <f t="shared" ca="1" si="1041"/>
        <v>0</v>
      </c>
      <c r="FI483" s="2">
        <f t="shared" ca="1" si="1041"/>
        <v>0</v>
      </c>
      <c r="FJ483" s="2">
        <f t="shared" ca="1" si="1041"/>
        <v>0</v>
      </c>
      <c r="FK483" s="2">
        <f t="shared" ca="1" si="1041"/>
        <v>0</v>
      </c>
      <c r="FL483" s="2">
        <f t="shared" ca="1" si="1041"/>
        <v>0</v>
      </c>
      <c r="FM483" s="2">
        <f t="shared" ca="1" si="1041"/>
        <v>0</v>
      </c>
      <c r="FN483" s="2">
        <f t="shared" ca="1" si="1041"/>
        <v>0</v>
      </c>
      <c r="FO483" s="2">
        <f t="shared" ca="1" si="1041"/>
        <v>0</v>
      </c>
      <c r="FP483" s="2">
        <f t="shared" ca="1" si="1041"/>
        <v>0</v>
      </c>
      <c r="FQ483" s="2">
        <f t="shared" ca="1" si="1041"/>
        <v>0</v>
      </c>
      <c r="FR483" s="2">
        <f t="shared" ca="1" si="1041"/>
        <v>0</v>
      </c>
      <c r="FS483" s="2">
        <f t="shared" ca="1" si="1041"/>
        <v>0</v>
      </c>
      <c r="FT483" s="2">
        <f t="shared" ca="1" si="1041"/>
        <v>0</v>
      </c>
      <c r="FU483" s="2">
        <f t="shared" ca="1" si="1041"/>
        <v>0</v>
      </c>
      <c r="FV483" s="2">
        <f t="shared" ca="1" si="1041"/>
        <v>0</v>
      </c>
      <c r="FW483" s="2">
        <f t="shared" ca="1" si="1041"/>
        <v>0</v>
      </c>
      <c r="FX483" s="2">
        <f t="shared" ca="1" si="1041"/>
        <v>0</v>
      </c>
      <c r="FY483" s="2">
        <f t="shared" ca="1" si="1041"/>
        <v>0</v>
      </c>
      <c r="FZ483" s="2">
        <f t="shared" ca="1" si="1041"/>
        <v>0</v>
      </c>
      <c r="GA483" s="2">
        <f t="shared" ca="1" si="1041"/>
        <v>0</v>
      </c>
      <c r="GB483" s="2">
        <f t="shared" ca="1" si="1041"/>
        <v>0</v>
      </c>
      <c r="GC483" s="2">
        <f t="shared" ca="1" si="1041"/>
        <v>0</v>
      </c>
      <c r="GD483" s="2">
        <f t="shared" ca="1" si="1041"/>
        <v>0</v>
      </c>
      <c r="GE483" s="2">
        <f t="shared" ca="1" si="1041"/>
        <v>0</v>
      </c>
      <c r="GF483" s="2">
        <f t="shared" ca="1" si="1041"/>
        <v>0</v>
      </c>
      <c r="GG483" s="2">
        <f t="shared" ca="1" si="1041"/>
        <v>0</v>
      </c>
      <c r="GH483" s="2">
        <f t="shared" ca="1" si="1041"/>
        <v>0</v>
      </c>
      <c r="GI483" s="2">
        <f t="shared" ca="1" si="1041"/>
        <v>0</v>
      </c>
      <c r="GJ483" s="2">
        <f t="shared" ca="1" si="1041"/>
        <v>0</v>
      </c>
      <c r="GK483" s="2">
        <f t="shared" ca="1" si="1041"/>
        <v>0</v>
      </c>
      <c r="GL483" s="2">
        <f t="shared" ca="1" si="1041"/>
        <v>0</v>
      </c>
      <c r="GM483" s="2">
        <f t="shared" ca="1" si="1041"/>
        <v>0</v>
      </c>
      <c r="GN483" s="2">
        <f t="shared" ref="GN483:IV483" ca="1" si="1042">GN459/($C199+1E-36)</f>
        <v>0</v>
      </c>
      <c r="GO483" s="2">
        <f t="shared" ca="1" si="1042"/>
        <v>0</v>
      </c>
      <c r="GP483" s="2">
        <f t="shared" ca="1" si="1042"/>
        <v>0</v>
      </c>
      <c r="GQ483" s="2">
        <f t="shared" ca="1" si="1042"/>
        <v>0</v>
      </c>
      <c r="GR483" s="2">
        <f t="shared" ca="1" si="1042"/>
        <v>0</v>
      </c>
      <c r="GS483" s="2">
        <f t="shared" ca="1" si="1042"/>
        <v>0</v>
      </c>
      <c r="GT483" s="2">
        <f t="shared" ca="1" si="1042"/>
        <v>0</v>
      </c>
      <c r="GU483" s="2">
        <f t="shared" ca="1" si="1042"/>
        <v>0</v>
      </c>
      <c r="GV483" s="2">
        <f t="shared" ca="1" si="1042"/>
        <v>0</v>
      </c>
      <c r="GW483" s="2">
        <f t="shared" ca="1" si="1042"/>
        <v>0</v>
      </c>
      <c r="GX483" s="2">
        <f t="shared" ca="1" si="1042"/>
        <v>0</v>
      </c>
      <c r="GY483" s="2">
        <f t="shared" ca="1" si="1042"/>
        <v>0</v>
      </c>
      <c r="GZ483" s="2">
        <f t="shared" ca="1" si="1042"/>
        <v>0</v>
      </c>
      <c r="HA483" s="2">
        <f t="shared" ca="1" si="1042"/>
        <v>0</v>
      </c>
      <c r="HB483" s="2">
        <f t="shared" ca="1" si="1042"/>
        <v>0</v>
      </c>
      <c r="HC483" s="2">
        <f t="shared" ca="1" si="1042"/>
        <v>0</v>
      </c>
      <c r="HD483" s="2">
        <f t="shared" ca="1" si="1042"/>
        <v>0</v>
      </c>
      <c r="HE483" s="2">
        <f t="shared" ca="1" si="1042"/>
        <v>0</v>
      </c>
      <c r="HF483" s="2">
        <f t="shared" ca="1" si="1042"/>
        <v>0</v>
      </c>
      <c r="HG483" s="2">
        <f t="shared" ca="1" si="1042"/>
        <v>0</v>
      </c>
      <c r="HH483" s="2">
        <f t="shared" ca="1" si="1042"/>
        <v>0</v>
      </c>
      <c r="HI483" s="2">
        <f t="shared" ca="1" si="1042"/>
        <v>0</v>
      </c>
      <c r="HJ483" s="2">
        <f t="shared" ca="1" si="1042"/>
        <v>0</v>
      </c>
      <c r="HK483" s="2">
        <f t="shared" ca="1" si="1042"/>
        <v>0</v>
      </c>
      <c r="HL483" s="2">
        <f t="shared" ca="1" si="1042"/>
        <v>0</v>
      </c>
      <c r="HM483" s="2">
        <f t="shared" ca="1" si="1042"/>
        <v>0</v>
      </c>
      <c r="HN483" s="2">
        <f t="shared" ca="1" si="1042"/>
        <v>0</v>
      </c>
      <c r="HO483" s="2">
        <f t="shared" ca="1" si="1042"/>
        <v>0</v>
      </c>
      <c r="HP483" s="2">
        <f t="shared" ca="1" si="1042"/>
        <v>0</v>
      </c>
      <c r="HQ483" s="2">
        <f t="shared" ca="1" si="1042"/>
        <v>0</v>
      </c>
      <c r="HR483" s="2">
        <f t="shared" ca="1" si="1042"/>
        <v>0</v>
      </c>
      <c r="HS483" s="2">
        <f t="shared" ca="1" si="1042"/>
        <v>0</v>
      </c>
      <c r="HT483" s="2">
        <f t="shared" ca="1" si="1042"/>
        <v>0</v>
      </c>
      <c r="HU483" s="2">
        <f t="shared" ca="1" si="1042"/>
        <v>0</v>
      </c>
      <c r="HV483" s="2">
        <f t="shared" ca="1" si="1042"/>
        <v>0</v>
      </c>
      <c r="HW483" s="2">
        <f t="shared" ca="1" si="1042"/>
        <v>0</v>
      </c>
      <c r="HX483" s="2">
        <f t="shared" ca="1" si="1042"/>
        <v>0</v>
      </c>
      <c r="HY483" s="2">
        <f t="shared" ca="1" si="1042"/>
        <v>0</v>
      </c>
      <c r="HZ483" s="2">
        <f t="shared" ca="1" si="1042"/>
        <v>0</v>
      </c>
      <c r="IA483" s="2">
        <f t="shared" ca="1" si="1042"/>
        <v>0</v>
      </c>
      <c r="IB483" s="2">
        <f t="shared" ca="1" si="1042"/>
        <v>0</v>
      </c>
      <c r="IC483" s="2">
        <f t="shared" ca="1" si="1042"/>
        <v>0</v>
      </c>
      <c r="ID483" s="2">
        <f t="shared" ca="1" si="1042"/>
        <v>0</v>
      </c>
      <c r="IE483" s="2">
        <f t="shared" ca="1" si="1042"/>
        <v>0</v>
      </c>
      <c r="IF483" s="2">
        <f t="shared" ca="1" si="1042"/>
        <v>0</v>
      </c>
      <c r="IG483" s="2">
        <f t="shared" ca="1" si="1042"/>
        <v>0</v>
      </c>
      <c r="IH483" s="2">
        <f t="shared" ca="1" si="1042"/>
        <v>0</v>
      </c>
      <c r="II483" s="2">
        <f t="shared" ca="1" si="1042"/>
        <v>0</v>
      </c>
      <c r="IJ483" s="2">
        <f t="shared" ca="1" si="1042"/>
        <v>0</v>
      </c>
      <c r="IK483" s="2">
        <f t="shared" ca="1" si="1042"/>
        <v>0</v>
      </c>
      <c r="IL483" s="2">
        <f t="shared" ca="1" si="1042"/>
        <v>0</v>
      </c>
      <c r="IM483" s="2">
        <f t="shared" ca="1" si="1042"/>
        <v>0</v>
      </c>
      <c r="IN483" s="2">
        <f t="shared" ca="1" si="1042"/>
        <v>0</v>
      </c>
      <c r="IO483" s="2">
        <f t="shared" ca="1" si="1042"/>
        <v>0</v>
      </c>
      <c r="IP483" s="2">
        <f t="shared" ca="1" si="1042"/>
        <v>0</v>
      </c>
      <c r="IQ483" s="2">
        <f t="shared" ca="1" si="1042"/>
        <v>0</v>
      </c>
      <c r="IR483" s="2">
        <f t="shared" ca="1" si="1042"/>
        <v>0</v>
      </c>
      <c r="IS483" s="2">
        <f t="shared" ca="1" si="1042"/>
        <v>0</v>
      </c>
      <c r="IT483" s="2">
        <f t="shared" ca="1" si="1042"/>
        <v>0</v>
      </c>
      <c r="IU483" s="2">
        <f t="shared" ca="1" si="1042"/>
        <v>0</v>
      </c>
      <c r="IV483" s="2">
        <f t="shared" ca="1" si="1042"/>
        <v>0</v>
      </c>
    </row>
    <row r="484" spans="1:256" x14ac:dyDescent="0.15">
      <c r="A484" s="110" t="s">
        <v>504</v>
      </c>
      <c r="B484" s="127" t="s">
        <v>390</v>
      </c>
      <c r="D484" s="2">
        <f t="shared" ref="D484:BO484" ca="1" si="1043">D460/($C200+1E-36)</f>
        <v>0</v>
      </c>
      <c r="E484" s="2">
        <f t="shared" ca="1" si="1043"/>
        <v>0</v>
      </c>
      <c r="F484" s="2">
        <f t="shared" ca="1" si="1043"/>
        <v>0</v>
      </c>
      <c r="G484" s="2">
        <f t="shared" ca="1" si="1043"/>
        <v>0</v>
      </c>
      <c r="H484" s="2">
        <f t="shared" ca="1" si="1043"/>
        <v>0</v>
      </c>
      <c r="I484" s="2">
        <f t="shared" ca="1" si="1043"/>
        <v>0</v>
      </c>
      <c r="J484" s="2">
        <f t="shared" ca="1" si="1043"/>
        <v>0</v>
      </c>
      <c r="K484" s="2">
        <f t="shared" ca="1" si="1043"/>
        <v>0</v>
      </c>
      <c r="L484" s="2">
        <f t="shared" ca="1" si="1043"/>
        <v>0</v>
      </c>
      <c r="M484" s="2">
        <f t="shared" ca="1" si="1043"/>
        <v>0</v>
      </c>
      <c r="N484" s="2">
        <f t="shared" ca="1" si="1043"/>
        <v>0</v>
      </c>
      <c r="O484" s="2">
        <f t="shared" ca="1" si="1043"/>
        <v>0</v>
      </c>
      <c r="P484" s="2">
        <f t="shared" ca="1" si="1043"/>
        <v>0</v>
      </c>
      <c r="Q484" s="2">
        <f t="shared" ca="1" si="1043"/>
        <v>0</v>
      </c>
      <c r="R484" s="2">
        <f t="shared" ca="1" si="1043"/>
        <v>0</v>
      </c>
      <c r="S484" s="2">
        <f t="shared" ca="1" si="1043"/>
        <v>0</v>
      </c>
      <c r="T484" s="2">
        <f t="shared" ca="1" si="1043"/>
        <v>0</v>
      </c>
      <c r="U484" s="2">
        <f t="shared" ca="1" si="1043"/>
        <v>0</v>
      </c>
      <c r="V484" s="2">
        <f t="shared" ca="1" si="1043"/>
        <v>0</v>
      </c>
      <c r="W484" s="2">
        <f t="shared" ca="1" si="1043"/>
        <v>0</v>
      </c>
      <c r="X484" s="2">
        <f t="shared" ca="1" si="1043"/>
        <v>0</v>
      </c>
      <c r="Y484" s="2">
        <f t="shared" ca="1" si="1043"/>
        <v>0</v>
      </c>
      <c r="Z484" s="2">
        <f t="shared" ca="1" si="1043"/>
        <v>0</v>
      </c>
      <c r="AA484" s="2">
        <f t="shared" ca="1" si="1043"/>
        <v>0</v>
      </c>
      <c r="AB484" s="2">
        <f t="shared" ca="1" si="1043"/>
        <v>0</v>
      </c>
      <c r="AC484" s="2">
        <f t="shared" ca="1" si="1043"/>
        <v>0</v>
      </c>
      <c r="AD484" s="2">
        <f t="shared" ca="1" si="1043"/>
        <v>0</v>
      </c>
      <c r="AE484" s="2">
        <f t="shared" ca="1" si="1043"/>
        <v>0</v>
      </c>
      <c r="AF484" s="2">
        <f t="shared" ca="1" si="1043"/>
        <v>0</v>
      </c>
      <c r="AG484" s="2">
        <f t="shared" ca="1" si="1043"/>
        <v>0</v>
      </c>
      <c r="AH484" s="2">
        <f t="shared" ca="1" si="1043"/>
        <v>0</v>
      </c>
      <c r="AI484" s="2">
        <f t="shared" ca="1" si="1043"/>
        <v>0</v>
      </c>
      <c r="AJ484" s="2">
        <f t="shared" ca="1" si="1043"/>
        <v>0</v>
      </c>
      <c r="AK484" s="2">
        <f t="shared" ca="1" si="1043"/>
        <v>0</v>
      </c>
      <c r="AL484" s="2">
        <f t="shared" ca="1" si="1043"/>
        <v>0</v>
      </c>
      <c r="AM484" s="2">
        <f t="shared" ca="1" si="1043"/>
        <v>0</v>
      </c>
      <c r="AN484" s="2">
        <f t="shared" ca="1" si="1043"/>
        <v>0</v>
      </c>
      <c r="AO484" s="2">
        <f t="shared" ca="1" si="1043"/>
        <v>0</v>
      </c>
      <c r="AP484" s="2">
        <f t="shared" ca="1" si="1043"/>
        <v>0</v>
      </c>
      <c r="AQ484" s="2">
        <f t="shared" ca="1" si="1043"/>
        <v>0</v>
      </c>
      <c r="AR484" s="2">
        <f t="shared" ca="1" si="1043"/>
        <v>0</v>
      </c>
      <c r="AS484" s="2">
        <f t="shared" ca="1" si="1043"/>
        <v>0</v>
      </c>
      <c r="AT484" s="2">
        <f t="shared" ca="1" si="1043"/>
        <v>0</v>
      </c>
      <c r="AU484" s="2">
        <f t="shared" ca="1" si="1043"/>
        <v>0</v>
      </c>
      <c r="AV484" s="2">
        <f t="shared" ca="1" si="1043"/>
        <v>0</v>
      </c>
      <c r="AW484" s="2">
        <f t="shared" ca="1" si="1043"/>
        <v>0</v>
      </c>
      <c r="AX484" s="2">
        <f t="shared" ca="1" si="1043"/>
        <v>0</v>
      </c>
      <c r="AY484" s="2">
        <f t="shared" ca="1" si="1043"/>
        <v>0</v>
      </c>
      <c r="AZ484" s="2">
        <f t="shared" ca="1" si="1043"/>
        <v>0</v>
      </c>
      <c r="BA484" s="2">
        <f t="shared" ca="1" si="1043"/>
        <v>0</v>
      </c>
      <c r="BB484" s="2">
        <f t="shared" ca="1" si="1043"/>
        <v>0</v>
      </c>
      <c r="BC484" s="2">
        <f t="shared" ca="1" si="1043"/>
        <v>0</v>
      </c>
      <c r="BD484" s="2">
        <f t="shared" ca="1" si="1043"/>
        <v>0</v>
      </c>
      <c r="BE484" s="2">
        <f t="shared" ca="1" si="1043"/>
        <v>0</v>
      </c>
      <c r="BF484" s="2">
        <f t="shared" ca="1" si="1043"/>
        <v>0</v>
      </c>
      <c r="BG484" s="2">
        <f t="shared" ca="1" si="1043"/>
        <v>0</v>
      </c>
      <c r="BH484" s="2">
        <f t="shared" ca="1" si="1043"/>
        <v>0</v>
      </c>
      <c r="BI484" s="2">
        <f t="shared" ca="1" si="1043"/>
        <v>0</v>
      </c>
      <c r="BJ484" s="2">
        <f t="shared" ca="1" si="1043"/>
        <v>0</v>
      </c>
      <c r="BK484" s="2">
        <f t="shared" ca="1" si="1043"/>
        <v>0</v>
      </c>
      <c r="BL484" s="2">
        <f t="shared" ca="1" si="1043"/>
        <v>0</v>
      </c>
      <c r="BM484" s="2">
        <f t="shared" ca="1" si="1043"/>
        <v>0</v>
      </c>
      <c r="BN484" s="2">
        <f t="shared" ca="1" si="1043"/>
        <v>0</v>
      </c>
      <c r="BO484" s="2">
        <f t="shared" ca="1" si="1043"/>
        <v>0</v>
      </c>
      <c r="BP484" s="2">
        <f t="shared" ref="BP484:EA484" ca="1" si="1044">BP460/($C200+1E-36)</f>
        <v>0</v>
      </c>
      <c r="BQ484" s="2">
        <f t="shared" ca="1" si="1044"/>
        <v>0</v>
      </c>
      <c r="BR484" s="2">
        <f t="shared" ca="1" si="1044"/>
        <v>0</v>
      </c>
      <c r="BS484" s="2">
        <f t="shared" ca="1" si="1044"/>
        <v>0</v>
      </c>
      <c r="BT484" s="2">
        <f t="shared" ca="1" si="1044"/>
        <v>0</v>
      </c>
      <c r="BU484" s="2">
        <f t="shared" ca="1" si="1044"/>
        <v>0</v>
      </c>
      <c r="BV484" s="2">
        <f t="shared" ca="1" si="1044"/>
        <v>0</v>
      </c>
      <c r="BW484" s="2">
        <f t="shared" ca="1" si="1044"/>
        <v>0</v>
      </c>
      <c r="BX484" s="2">
        <f t="shared" ca="1" si="1044"/>
        <v>0</v>
      </c>
      <c r="BY484" s="2">
        <f t="shared" ca="1" si="1044"/>
        <v>0</v>
      </c>
      <c r="BZ484" s="2">
        <f t="shared" ca="1" si="1044"/>
        <v>0</v>
      </c>
      <c r="CA484" s="2">
        <f t="shared" ca="1" si="1044"/>
        <v>0</v>
      </c>
      <c r="CB484" s="2">
        <f t="shared" ca="1" si="1044"/>
        <v>0</v>
      </c>
      <c r="CC484" s="2">
        <f t="shared" ca="1" si="1044"/>
        <v>0</v>
      </c>
      <c r="CD484" s="2">
        <f t="shared" ca="1" si="1044"/>
        <v>0</v>
      </c>
      <c r="CE484" s="2">
        <f t="shared" ca="1" si="1044"/>
        <v>0</v>
      </c>
      <c r="CF484" s="2">
        <f t="shared" ca="1" si="1044"/>
        <v>0</v>
      </c>
      <c r="CG484" s="2">
        <f t="shared" ca="1" si="1044"/>
        <v>0</v>
      </c>
      <c r="CH484" s="2">
        <f t="shared" ca="1" si="1044"/>
        <v>0</v>
      </c>
      <c r="CI484" s="2">
        <f t="shared" ca="1" si="1044"/>
        <v>0</v>
      </c>
      <c r="CJ484" s="2">
        <f t="shared" ca="1" si="1044"/>
        <v>0</v>
      </c>
      <c r="CK484" s="2">
        <f t="shared" ca="1" si="1044"/>
        <v>0</v>
      </c>
      <c r="CL484" s="2">
        <f t="shared" ca="1" si="1044"/>
        <v>0</v>
      </c>
      <c r="CM484" s="2">
        <f t="shared" ca="1" si="1044"/>
        <v>0</v>
      </c>
      <c r="CN484" s="2">
        <f t="shared" ca="1" si="1044"/>
        <v>0</v>
      </c>
      <c r="CO484" s="2">
        <f t="shared" ca="1" si="1044"/>
        <v>0</v>
      </c>
      <c r="CP484" s="2">
        <f t="shared" ca="1" si="1044"/>
        <v>0</v>
      </c>
      <c r="CQ484" s="2">
        <f t="shared" ca="1" si="1044"/>
        <v>0</v>
      </c>
      <c r="CR484" s="2">
        <f t="shared" ca="1" si="1044"/>
        <v>0</v>
      </c>
      <c r="CS484" s="2">
        <f t="shared" ca="1" si="1044"/>
        <v>0</v>
      </c>
      <c r="CT484" s="2">
        <f t="shared" ca="1" si="1044"/>
        <v>0</v>
      </c>
      <c r="CU484" s="2">
        <f t="shared" ca="1" si="1044"/>
        <v>0</v>
      </c>
      <c r="CV484" s="2">
        <f t="shared" ca="1" si="1044"/>
        <v>0</v>
      </c>
      <c r="CW484" s="2">
        <f t="shared" ca="1" si="1044"/>
        <v>0</v>
      </c>
      <c r="CX484" s="2">
        <f t="shared" ca="1" si="1044"/>
        <v>0</v>
      </c>
      <c r="CY484" s="2">
        <f t="shared" ca="1" si="1044"/>
        <v>0</v>
      </c>
      <c r="CZ484" s="2">
        <f t="shared" ca="1" si="1044"/>
        <v>0</v>
      </c>
      <c r="DA484" s="2">
        <f t="shared" ca="1" si="1044"/>
        <v>0</v>
      </c>
      <c r="DB484" s="2">
        <f t="shared" ca="1" si="1044"/>
        <v>0</v>
      </c>
      <c r="DC484" s="2">
        <f t="shared" ca="1" si="1044"/>
        <v>0</v>
      </c>
      <c r="DD484" s="2">
        <f t="shared" ca="1" si="1044"/>
        <v>0</v>
      </c>
      <c r="DE484" s="2">
        <f t="shared" ca="1" si="1044"/>
        <v>0</v>
      </c>
      <c r="DF484" s="2">
        <f t="shared" ca="1" si="1044"/>
        <v>0</v>
      </c>
      <c r="DG484" s="2">
        <f t="shared" ca="1" si="1044"/>
        <v>0</v>
      </c>
      <c r="DH484" s="2">
        <f t="shared" ca="1" si="1044"/>
        <v>0</v>
      </c>
      <c r="DI484" s="2">
        <f t="shared" ca="1" si="1044"/>
        <v>0</v>
      </c>
      <c r="DJ484" s="2">
        <f t="shared" ca="1" si="1044"/>
        <v>0</v>
      </c>
      <c r="DK484" s="2">
        <f t="shared" ca="1" si="1044"/>
        <v>0</v>
      </c>
      <c r="DL484" s="2">
        <f t="shared" ca="1" si="1044"/>
        <v>0</v>
      </c>
      <c r="DM484" s="2">
        <f t="shared" ca="1" si="1044"/>
        <v>0</v>
      </c>
      <c r="DN484" s="2">
        <f t="shared" ca="1" si="1044"/>
        <v>0</v>
      </c>
      <c r="DO484" s="2">
        <f t="shared" ca="1" si="1044"/>
        <v>0</v>
      </c>
      <c r="DP484" s="2">
        <f t="shared" ca="1" si="1044"/>
        <v>0</v>
      </c>
      <c r="DQ484" s="2">
        <f t="shared" ca="1" si="1044"/>
        <v>0</v>
      </c>
      <c r="DR484" s="2">
        <f t="shared" ca="1" si="1044"/>
        <v>0</v>
      </c>
      <c r="DS484" s="2">
        <f t="shared" ca="1" si="1044"/>
        <v>0</v>
      </c>
      <c r="DT484" s="2">
        <f t="shared" ca="1" si="1044"/>
        <v>0</v>
      </c>
      <c r="DU484" s="2">
        <f t="shared" ca="1" si="1044"/>
        <v>0</v>
      </c>
      <c r="DV484" s="2">
        <f t="shared" ca="1" si="1044"/>
        <v>0</v>
      </c>
      <c r="DW484" s="2">
        <f t="shared" ca="1" si="1044"/>
        <v>0</v>
      </c>
      <c r="DX484" s="2">
        <f t="shared" ca="1" si="1044"/>
        <v>0</v>
      </c>
      <c r="DY484" s="2">
        <f t="shared" ca="1" si="1044"/>
        <v>0</v>
      </c>
      <c r="DZ484" s="2">
        <f t="shared" ca="1" si="1044"/>
        <v>0</v>
      </c>
      <c r="EA484" s="2">
        <f t="shared" ca="1" si="1044"/>
        <v>0</v>
      </c>
      <c r="EB484" s="2">
        <f t="shared" ref="EB484:GM484" ca="1" si="1045">EB460/($C200+1E-36)</f>
        <v>0</v>
      </c>
      <c r="EC484" s="2">
        <f t="shared" ca="1" si="1045"/>
        <v>0</v>
      </c>
      <c r="ED484" s="2">
        <f t="shared" ca="1" si="1045"/>
        <v>0</v>
      </c>
      <c r="EE484" s="2">
        <f t="shared" ca="1" si="1045"/>
        <v>0</v>
      </c>
      <c r="EF484" s="2">
        <f t="shared" ca="1" si="1045"/>
        <v>0</v>
      </c>
      <c r="EG484" s="2">
        <f t="shared" ca="1" si="1045"/>
        <v>0</v>
      </c>
      <c r="EH484" s="2">
        <f t="shared" ca="1" si="1045"/>
        <v>0</v>
      </c>
      <c r="EI484" s="2">
        <f t="shared" ca="1" si="1045"/>
        <v>0</v>
      </c>
      <c r="EJ484" s="2">
        <f t="shared" ca="1" si="1045"/>
        <v>0</v>
      </c>
      <c r="EK484" s="2">
        <f t="shared" ca="1" si="1045"/>
        <v>0</v>
      </c>
      <c r="EL484" s="2">
        <f t="shared" ca="1" si="1045"/>
        <v>0</v>
      </c>
      <c r="EM484" s="2">
        <f t="shared" ca="1" si="1045"/>
        <v>0</v>
      </c>
      <c r="EN484" s="2">
        <f t="shared" ca="1" si="1045"/>
        <v>0</v>
      </c>
      <c r="EO484" s="2">
        <f t="shared" ca="1" si="1045"/>
        <v>0</v>
      </c>
      <c r="EP484" s="2">
        <f t="shared" ca="1" si="1045"/>
        <v>0</v>
      </c>
      <c r="EQ484" s="2">
        <f t="shared" ca="1" si="1045"/>
        <v>0</v>
      </c>
      <c r="ER484" s="2">
        <f t="shared" ca="1" si="1045"/>
        <v>0</v>
      </c>
      <c r="ES484" s="2">
        <f t="shared" ca="1" si="1045"/>
        <v>0</v>
      </c>
      <c r="ET484" s="2">
        <f t="shared" ca="1" si="1045"/>
        <v>0</v>
      </c>
      <c r="EU484" s="2">
        <f t="shared" ca="1" si="1045"/>
        <v>0</v>
      </c>
      <c r="EV484" s="2">
        <f t="shared" ca="1" si="1045"/>
        <v>0</v>
      </c>
      <c r="EW484" s="2">
        <f t="shared" ca="1" si="1045"/>
        <v>0</v>
      </c>
      <c r="EX484" s="2">
        <f t="shared" ca="1" si="1045"/>
        <v>0</v>
      </c>
      <c r="EY484" s="2">
        <f t="shared" ca="1" si="1045"/>
        <v>0</v>
      </c>
      <c r="EZ484" s="2">
        <f t="shared" ca="1" si="1045"/>
        <v>0</v>
      </c>
      <c r="FA484" s="2">
        <f t="shared" ca="1" si="1045"/>
        <v>0</v>
      </c>
      <c r="FB484" s="2">
        <f t="shared" ca="1" si="1045"/>
        <v>0</v>
      </c>
      <c r="FC484" s="2">
        <f t="shared" ca="1" si="1045"/>
        <v>0</v>
      </c>
      <c r="FD484" s="2">
        <f t="shared" ca="1" si="1045"/>
        <v>0</v>
      </c>
      <c r="FE484" s="2">
        <f t="shared" ca="1" si="1045"/>
        <v>0</v>
      </c>
      <c r="FF484" s="2">
        <f t="shared" ca="1" si="1045"/>
        <v>0</v>
      </c>
      <c r="FG484" s="2">
        <f t="shared" ca="1" si="1045"/>
        <v>0</v>
      </c>
      <c r="FH484" s="2">
        <f t="shared" ca="1" si="1045"/>
        <v>0</v>
      </c>
      <c r="FI484" s="2">
        <f t="shared" ca="1" si="1045"/>
        <v>0</v>
      </c>
      <c r="FJ484" s="2">
        <f t="shared" ca="1" si="1045"/>
        <v>0</v>
      </c>
      <c r="FK484" s="2">
        <f t="shared" ca="1" si="1045"/>
        <v>0</v>
      </c>
      <c r="FL484" s="2">
        <f t="shared" ca="1" si="1045"/>
        <v>0</v>
      </c>
      <c r="FM484" s="2">
        <f t="shared" ca="1" si="1045"/>
        <v>0</v>
      </c>
      <c r="FN484" s="2">
        <f t="shared" ca="1" si="1045"/>
        <v>0</v>
      </c>
      <c r="FO484" s="2">
        <f t="shared" ca="1" si="1045"/>
        <v>0</v>
      </c>
      <c r="FP484" s="2">
        <f t="shared" ca="1" si="1045"/>
        <v>0</v>
      </c>
      <c r="FQ484" s="2">
        <f t="shared" ca="1" si="1045"/>
        <v>0</v>
      </c>
      <c r="FR484" s="2">
        <f t="shared" ca="1" si="1045"/>
        <v>0</v>
      </c>
      <c r="FS484" s="2">
        <f t="shared" ca="1" si="1045"/>
        <v>0</v>
      </c>
      <c r="FT484" s="2">
        <f t="shared" ca="1" si="1045"/>
        <v>0</v>
      </c>
      <c r="FU484" s="2">
        <f t="shared" ca="1" si="1045"/>
        <v>0</v>
      </c>
      <c r="FV484" s="2">
        <f t="shared" ca="1" si="1045"/>
        <v>0</v>
      </c>
      <c r="FW484" s="2">
        <f t="shared" ca="1" si="1045"/>
        <v>0</v>
      </c>
      <c r="FX484" s="2">
        <f t="shared" ca="1" si="1045"/>
        <v>0</v>
      </c>
      <c r="FY484" s="2">
        <f t="shared" ca="1" si="1045"/>
        <v>0</v>
      </c>
      <c r="FZ484" s="2">
        <f t="shared" ca="1" si="1045"/>
        <v>0</v>
      </c>
      <c r="GA484" s="2">
        <f t="shared" ca="1" si="1045"/>
        <v>0</v>
      </c>
      <c r="GB484" s="2">
        <f t="shared" ca="1" si="1045"/>
        <v>0</v>
      </c>
      <c r="GC484" s="2">
        <f t="shared" ca="1" si="1045"/>
        <v>0</v>
      </c>
      <c r="GD484" s="2">
        <f t="shared" ca="1" si="1045"/>
        <v>0</v>
      </c>
      <c r="GE484" s="2">
        <f t="shared" ca="1" si="1045"/>
        <v>0</v>
      </c>
      <c r="GF484" s="2">
        <f t="shared" ca="1" si="1045"/>
        <v>0</v>
      </c>
      <c r="GG484" s="2">
        <f t="shared" ca="1" si="1045"/>
        <v>0</v>
      </c>
      <c r="GH484" s="2">
        <f t="shared" ca="1" si="1045"/>
        <v>0</v>
      </c>
      <c r="GI484" s="2">
        <f t="shared" ca="1" si="1045"/>
        <v>0</v>
      </c>
      <c r="GJ484" s="2">
        <f t="shared" ca="1" si="1045"/>
        <v>0</v>
      </c>
      <c r="GK484" s="2">
        <f t="shared" ca="1" si="1045"/>
        <v>0</v>
      </c>
      <c r="GL484" s="2">
        <f t="shared" ca="1" si="1045"/>
        <v>0</v>
      </c>
      <c r="GM484" s="2">
        <f t="shared" ca="1" si="1045"/>
        <v>0</v>
      </c>
      <c r="GN484" s="2">
        <f t="shared" ref="GN484:IV484" ca="1" si="1046">GN460/($C200+1E-36)</f>
        <v>0</v>
      </c>
      <c r="GO484" s="2">
        <f t="shared" ca="1" si="1046"/>
        <v>0</v>
      </c>
      <c r="GP484" s="2">
        <f t="shared" ca="1" si="1046"/>
        <v>0</v>
      </c>
      <c r="GQ484" s="2">
        <f t="shared" ca="1" si="1046"/>
        <v>0</v>
      </c>
      <c r="GR484" s="2">
        <f t="shared" ca="1" si="1046"/>
        <v>0</v>
      </c>
      <c r="GS484" s="2">
        <f t="shared" ca="1" si="1046"/>
        <v>0</v>
      </c>
      <c r="GT484" s="2">
        <f t="shared" ca="1" si="1046"/>
        <v>0</v>
      </c>
      <c r="GU484" s="2">
        <f t="shared" ca="1" si="1046"/>
        <v>0</v>
      </c>
      <c r="GV484" s="2">
        <f t="shared" ca="1" si="1046"/>
        <v>0</v>
      </c>
      <c r="GW484" s="2">
        <f t="shared" ca="1" si="1046"/>
        <v>0</v>
      </c>
      <c r="GX484" s="2">
        <f t="shared" ca="1" si="1046"/>
        <v>0</v>
      </c>
      <c r="GY484" s="2">
        <f t="shared" ca="1" si="1046"/>
        <v>0</v>
      </c>
      <c r="GZ484" s="2">
        <f t="shared" ca="1" si="1046"/>
        <v>0</v>
      </c>
      <c r="HA484" s="2">
        <f t="shared" ca="1" si="1046"/>
        <v>0</v>
      </c>
      <c r="HB484" s="2">
        <f t="shared" ca="1" si="1046"/>
        <v>0</v>
      </c>
      <c r="HC484" s="2">
        <f t="shared" ca="1" si="1046"/>
        <v>0</v>
      </c>
      <c r="HD484" s="2">
        <f t="shared" ca="1" si="1046"/>
        <v>0</v>
      </c>
      <c r="HE484" s="2">
        <f t="shared" ca="1" si="1046"/>
        <v>0</v>
      </c>
      <c r="HF484" s="2">
        <f t="shared" ca="1" si="1046"/>
        <v>0</v>
      </c>
      <c r="HG484" s="2">
        <f t="shared" ca="1" si="1046"/>
        <v>0</v>
      </c>
      <c r="HH484" s="2">
        <f t="shared" ca="1" si="1046"/>
        <v>0</v>
      </c>
      <c r="HI484" s="2">
        <f t="shared" ca="1" si="1046"/>
        <v>0</v>
      </c>
      <c r="HJ484" s="2">
        <f t="shared" ca="1" si="1046"/>
        <v>0</v>
      </c>
      <c r="HK484" s="2">
        <f t="shared" ca="1" si="1046"/>
        <v>0</v>
      </c>
      <c r="HL484" s="2">
        <f t="shared" ca="1" si="1046"/>
        <v>0</v>
      </c>
      <c r="HM484" s="2">
        <f t="shared" ca="1" si="1046"/>
        <v>0</v>
      </c>
      <c r="HN484" s="2">
        <f t="shared" ca="1" si="1046"/>
        <v>0</v>
      </c>
      <c r="HO484" s="2">
        <f t="shared" ca="1" si="1046"/>
        <v>0</v>
      </c>
      <c r="HP484" s="2">
        <f t="shared" ca="1" si="1046"/>
        <v>0</v>
      </c>
      <c r="HQ484" s="2">
        <f t="shared" ca="1" si="1046"/>
        <v>0</v>
      </c>
      <c r="HR484" s="2">
        <f t="shared" ca="1" si="1046"/>
        <v>0</v>
      </c>
      <c r="HS484" s="2">
        <f t="shared" ca="1" si="1046"/>
        <v>0</v>
      </c>
      <c r="HT484" s="2">
        <f t="shared" ca="1" si="1046"/>
        <v>0</v>
      </c>
      <c r="HU484" s="2">
        <f t="shared" ca="1" si="1046"/>
        <v>0</v>
      </c>
      <c r="HV484" s="2">
        <f t="shared" ca="1" si="1046"/>
        <v>0</v>
      </c>
      <c r="HW484" s="2">
        <f t="shared" ca="1" si="1046"/>
        <v>0</v>
      </c>
      <c r="HX484" s="2">
        <f t="shared" ca="1" si="1046"/>
        <v>0</v>
      </c>
      <c r="HY484" s="2">
        <f t="shared" ca="1" si="1046"/>
        <v>0</v>
      </c>
      <c r="HZ484" s="2">
        <f t="shared" ca="1" si="1046"/>
        <v>0</v>
      </c>
      <c r="IA484" s="2">
        <f t="shared" ca="1" si="1046"/>
        <v>0</v>
      </c>
      <c r="IB484" s="2">
        <f t="shared" ca="1" si="1046"/>
        <v>0</v>
      </c>
      <c r="IC484" s="2">
        <f t="shared" ca="1" si="1046"/>
        <v>0</v>
      </c>
      <c r="ID484" s="2">
        <f t="shared" ca="1" si="1046"/>
        <v>0</v>
      </c>
      <c r="IE484" s="2">
        <f t="shared" ca="1" si="1046"/>
        <v>0</v>
      </c>
      <c r="IF484" s="2">
        <f t="shared" ca="1" si="1046"/>
        <v>0</v>
      </c>
      <c r="IG484" s="2">
        <f t="shared" ca="1" si="1046"/>
        <v>0</v>
      </c>
      <c r="IH484" s="2">
        <f t="shared" ca="1" si="1046"/>
        <v>0</v>
      </c>
      <c r="II484" s="2">
        <f t="shared" ca="1" si="1046"/>
        <v>0</v>
      </c>
      <c r="IJ484" s="2">
        <f t="shared" ca="1" si="1046"/>
        <v>0</v>
      </c>
      <c r="IK484" s="2">
        <f t="shared" ca="1" si="1046"/>
        <v>0</v>
      </c>
      <c r="IL484" s="2">
        <f t="shared" ca="1" si="1046"/>
        <v>0</v>
      </c>
      <c r="IM484" s="2">
        <f t="shared" ca="1" si="1046"/>
        <v>0</v>
      </c>
      <c r="IN484" s="2">
        <f t="shared" ca="1" si="1046"/>
        <v>0</v>
      </c>
      <c r="IO484" s="2">
        <f t="shared" ca="1" si="1046"/>
        <v>0</v>
      </c>
      <c r="IP484" s="2">
        <f t="shared" ca="1" si="1046"/>
        <v>0</v>
      </c>
      <c r="IQ484" s="2">
        <f t="shared" ca="1" si="1046"/>
        <v>0</v>
      </c>
      <c r="IR484" s="2">
        <f t="shared" ca="1" si="1046"/>
        <v>0</v>
      </c>
      <c r="IS484" s="2">
        <f t="shared" ca="1" si="1046"/>
        <v>0</v>
      </c>
      <c r="IT484" s="2">
        <f t="shared" ca="1" si="1046"/>
        <v>0</v>
      </c>
      <c r="IU484" s="2">
        <f t="shared" ca="1" si="1046"/>
        <v>0</v>
      </c>
      <c r="IV484" s="2">
        <f t="shared" ca="1" si="1046"/>
        <v>0</v>
      </c>
    </row>
    <row r="485" spans="1:256" x14ac:dyDescent="0.15">
      <c r="A485" s="110" t="s">
        <v>505</v>
      </c>
      <c r="B485" s="127" t="s">
        <v>390</v>
      </c>
      <c r="D485" s="2">
        <f t="shared" ref="D485:BO485" ca="1" si="1047">D461/($C201+1E-36)</f>
        <v>0</v>
      </c>
      <c r="E485" s="2">
        <f t="shared" ca="1" si="1047"/>
        <v>0</v>
      </c>
      <c r="F485" s="2">
        <f t="shared" ca="1" si="1047"/>
        <v>0</v>
      </c>
      <c r="G485" s="2">
        <f t="shared" ca="1" si="1047"/>
        <v>0</v>
      </c>
      <c r="H485" s="2">
        <f t="shared" ca="1" si="1047"/>
        <v>0</v>
      </c>
      <c r="I485" s="2">
        <f t="shared" ca="1" si="1047"/>
        <v>0</v>
      </c>
      <c r="J485" s="2">
        <f t="shared" ca="1" si="1047"/>
        <v>0</v>
      </c>
      <c r="K485" s="2">
        <f t="shared" ca="1" si="1047"/>
        <v>0</v>
      </c>
      <c r="L485" s="2">
        <f t="shared" ca="1" si="1047"/>
        <v>0</v>
      </c>
      <c r="M485" s="2">
        <f t="shared" ca="1" si="1047"/>
        <v>0</v>
      </c>
      <c r="N485" s="2">
        <f t="shared" ca="1" si="1047"/>
        <v>0</v>
      </c>
      <c r="O485" s="2">
        <f t="shared" ca="1" si="1047"/>
        <v>0</v>
      </c>
      <c r="P485" s="2">
        <f t="shared" ca="1" si="1047"/>
        <v>0</v>
      </c>
      <c r="Q485" s="2">
        <f t="shared" ca="1" si="1047"/>
        <v>0</v>
      </c>
      <c r="R485" s="2">
        <f t="shared" ca="1" si="1047"/>
        <v>0</v>
      </c>
      <c r="S485" s="2">
        <f t="shared" ca="1" si="1047"/>
        <v>0</v>
      </c>
      <c r="T485" s="2">
        <f t="shared" ca="1" si="1047"/>
        <v>0</v>
      </c>
      <c r="U485" s="2">
        <f t="shared" ca="1" si="1047"/>
        <v>0</v>
      </c>
      <c r="V485" s="2">
        <f t="shared" ca="1" si="1047"/>
        <v>0</v>
      </c>
      <c r="W485" s="2">
        <f t="shared" ca="1" si="1047"/>
        <v>0</v>
      </c>
      <c r="X485" s="2">
        <f t="shared" ca="1" si="1047"/>
        <v>0</v>
      </c>
      <c r="Y485" s="2">
        <f t="shared" ca="1" si="1047"/>
        <v>0</v>
      </c>
      <c r="Z485" s="2">
        <f t="shared" ca="1" si="1047"/>
        <v>0</v>
      </c>
      <c r="AA485" s="2">
        <f t="shared" ca="1" si="1047"/>
        <v>0</v>
      </c>
      <c r="AB485" s="2">
        <f t="shared" ca="1" si="1047"/>
        <v>0</v>
      </c>
      <c r="AC485" s="2">
        <f t="shared" ca="1" si="1047"/>
        <v>0</v>
      </c>
      <c r="AD485" s="2">
        <f t="shared" ca="1" si="1047"/>
        <v>0</v>
      </c>
      <c r="AE485" s="2">
        <f t="shared" ca="1" si="1047"/>
        <v>0</v>
      </c>
      <c r="AF485" s="2">
        <f t="shared" ca="1" si="1047"/>
        <v>0</v>
      </c>
      <c r="AG485" s="2">
        <f t="shared" ca="1" si="1047"/>
        <v>0</v>
      </c>
      <c r="AH485" s="2">
        <f t="shared" ca="1" si="1047"/>
        <v>0</v>
      </c>
      <c r="AI485" s="2">
        <f t="shared" ca="1" si="1047"/>
        <v>0</v>
      </c>
      <c r="AJ485" s="2">
        <f t="shared" ca="1" si="1047"/>
        <v>0</v>
      </c>
      <c r="AK485" s="2">
        <f t="shared" ca="1" si="1047"/>
        <v>0</v>
      </c>
      <c r="AL485" s="2">
        <f t="shared" ca="1" si="1047"/>
        <v>0</v>
      </c>
      <c r="AM485" s="2">
        <f t="shared" ca="1" si="1047"/>
        <v>0</v>
      </c>
      <c r="AN485" s="2">
        <f t="shared" ca="1" si="1047"/>
        <v>0</v>
      </c>
      <c r="AO485" s="2">
        <f t="shared" ca="1" si="1047"/>
        <v>0</v>
      </c>
      <c r="AP485" s="2">
        <f t="shared" ca="1" si="1047"/>
        <v>0</v>
      </c>
      <c r="AQ485" s="2">
        <f t="shared" ca="1" si="1047"/>
        <v>0</v>
      </c>
      <c r="AR485" s="2">
        <f t="shared" ca="1" si="1047"/>
        <v>0</v>
      </c>
      <c r="AS485" s="2">
        <f t="shared" ca="1" si="1047"/>
        <v>0</v>
      </c>
      <c r="AT485" s="2">
        <f t="shared" ca="1" si="1047"/>
        <v>0</v>
      </c>
      <c r="AU485" s="2">
        <f t="shared" ca="1" si="1047"/>
        <v>0</v>
      </c>
      <c r="AV485" s="2">
        <f t="shared" ca="1" si="1047"/>
        <v>0</v>
      </c>
      <c r="AW485" s="2">
        <f t="shared" ca="1" si="1047"/>
        <v>0</v>
      </c>
      <c r="AX485" s="2">
        <f t="shared" ca="1" si="1047"/>
        <v>0</v>
      </c>
      <c r="AY485" s="2">
        <f t="shared" ca="1" si="1047"/>
        <v>0</v>
      </c>
      <c r="AZ485" s="2">
        <f t="shared" ca="1" si="1047"/>
        <v>0</v>
      </c>
      <c r="BA485" s="2">
        <f t="shared" ca="1" si="1047"/>
        <v>0</v>
      </c>
      <c r="BB485" s="2">
        <f t="shared" ca="1" si="1047"/>
        <v>0</v>
      </c>
      <c r="BC485" s="2">
        <f t="shared" ca="1" si="1047"/>
        <v>0</v>
      </c>
      <c r="BD485" s="2">
        <f t="shared" ca="1" si="1047"/>
        <v>0</v>
      </c>
      <c r="BE485" s="2">
        <f t="shared" ca="1" si="1047"/>
        <v>0</v>
      </c>
      <c r="BF485" s="2">
        <f t="shared" ca="1" si="1047"/>
        <v>0</v>
      </c>
      <c r="BG485" s="2">
        <f t="shared" ca="1" si="1047"/>
        <v>0</v>
      </c>
      <c r="BH485" s="2">
        <f t="shared" ca="1" si="1047"/>
        <v>0</v>
      </c>
      <c r="BI485" s="2">
        <f t="shared" ca="1" si="1047"/>
        <v>0</v>
      </c>
      <c r="BJ485" s="2">
        <f t="shared" ca="1" si="1047"/>
        <v>0</v>
      </c>
      <c r="BK485" s="2">
        <f t="shared" ca="1" si="1047"/>
        <v>0</v>
      </c>
      <c r="BL485" s="2">
        <f t="shared" ca="1" si="1047"/>
        <v>0</v>
      </c>
      <c r="BM485" s="2">
        <f t="shared" ca="1" si="1047"/>
        <v>0</v>
      </c>
      <c r="BN485" s="2">
        <f t="shared" ca="1" si="1047"/>
        <v>0</v>
      </c>
      <c r="BO485" s="2">
        <f t="shared" ca="1" si="1047"/>
        <v>0</v>
      </c>
      <c r="BP485" s="2">
        <f t="shared" ref="BP485:EA485" ca="1" si="1048">BP461/($C201+1E-36)</f>
        <v>0</v>
      </c>
      <c r="BQ485" s="2">
        <f t="shared" ca="1" si="1048"/>
        <v>0</v>
      </c>
      <c r="BR485" s="2">
        <f t="shared" ca="1" si="1048"/>
        <v>0</v>
      </c>
      <c r="BS485" s="2">
        <f t="shared" ca="1" si="1048"/>
        <v>0</v>
      </c>
      <c r="BT485" s="2">
        <f t="shared" ca="1" si="1048"/>
        <v>0</v>
      </c>
      <c r="BU485" s="2">
        <f t="shared" ca="1" si="1048"/>
        <v>0</v>
      </c>
      <c r="BV485" s="2">
        <f t="shared" ca="1" si="1048"/>
        <v>0</v>
      </c>
      <c r="BW485" s="2">
        <f t="shared" ca="1" si="1048"/>
        <v>0</v>
      </c>
      <c r="BX485" s="2">
        <f t="shared" ca="1" si="1048"/>
        <v>0</v>
      </c>
      <c r="BY485" s="2">
        <f t="shared" ca="1" si="1048"/>
        <v>0</v>
      </c>
      <c r="BZ485" s="2">
        <f t="shared" ca="1" si="1048"/>
        <v>0</v>
      </c>
      <c r="CA485" s="2">
        <f t="shared" ca="1" si="1048"/>
        <v>0</v>
      </c>
      <c r="CB485" s="2">
        <f t="shared" ca="1" si="1048"/>
        <v>0</v>
      </c>
      <c r="CC485" s="2">
        <f t="shared" ca="1" si="1048"/>
        <v>0</v>
      </c>
      <c r="CD485" s="2">
        <f t="shared" ca="1" si="1048"/>
        <v>0</v>
      </c>
      <c r="CE485" s="2">
        <f t="shared" ca="1" si="1048"/>
        <v>0</v>
      </c>
      <c r="CF485" s="2">
        <f t="shared" ca="1" si="1048"/>
        <v>0</v>
      </c>
      <c r="CG485" s="2">
        <f t="shared" ca="1" si="1048"/>
        <v>0</v>
      </c>
      <c r="CH485" s="2">
        <f t="shared" ca="1" si="1048"/>
        <v>0</v>
      </c>
      <c r="CI485" s="2">
        <f t="shared" ca="1" si="1048"/>
        <v>0</v>
      </c>
      <c r="CJ485" s="2">
        <f t="shared" ca="1" si="1048"/>
        <v>0</v>
      </c>
      <c r="CK485" s="2">
        <f t="shared" ca="1" si="1048"/>
        <v>0</v>
      </c>
      <c r="CL485" s="2">
        <f t="shared" ca="1" si="1048"/>
        <v>0</v>
      </c>
      <c r="CM485" s="2">
        <f t="shared" ca="1" si="1048"/>
        <v>0</v>
      </c>
      <c r="CN485" s="2">
        <f t="shared" ca="1" si="1048"/>
        <v>0</v>
      </c>
      <c r="CO485" s="2">
        <f t="shared" ca="1" si="1048"/>
        <v>0</v>
      </c>
      <c r="CP485" s="2">
        <f t="shared" ca="1" si="1048"/>
        <v>0</v>
      </c>
      <c r="CQ485" s="2">
        <f t="shared" ca="1" si="1048"/>
        <v>0</v>
      </c>
      <c r="CR485" s="2">
        <f t="shared" ca="1" si="1048"/>
        <v>0</v>
      </c>
      <c r="CS485" s="2">
        <f t="shared" ca="1" si="1048"/>
        <v>0</v>
      </c>
      <c r="CT485" s="2">
        <f t="shared" ca="1" si="1048"/>
        <v>0</v>
      </c>
      <c r="CU485" s="2">
        <f t="shared" ca="1" si="1048"/>
        <v>0</v>
      </c>
      <c r="CV485" s="2">
        <f t="shared" ca="1" si="1048"/>
        <v>0</v>
      </c>
      <c r="CW485" s="2">
        <f t="shared" ca="1" si="1048"/>
        <v>0</v>
      </c>
      <c r="CX485" s="2">
        <f t="shared" ca="1" si="1048"/>
        <v>0</v>
      </c>
      <c r="CY485" s="2">
        <f t="shared" ca="1" si="1048"/>
        <v>0</v>
      </c>
      <c r="CZ485" s="2">
        <f t="shared" ca="1" si="1048"/>
        <v>0</v>
      </c>
      <c r="DA485" s="2">
        <f t="shared" ca="1" si="1048"/>
        <v>0</v>
      </c>
      <c r="DB485" s="2">
        <f t="shared" ca="1" si="1048"/>
        <v>0</v>
      </c>
      <c r="DC485" s="2">
        <f t="shared" ca="1" si="1048"/>
        <v>0</v>
      </c>
      <c r="DD485" s="2">
        <f t="shared" ca="1" si="1048"/>
        <v>0</v>
      </c>
      <c r="DE485" s="2">
        <f t="shared" ca="1" si="1048"/>
        <v>0</v>
      </c>
      <c r="DF485" s="2">
        <f t="shared" ca="1" si="1048"/>
        <v>0</v>
      </c>
      <c r="DG485" s="2">
        <f t="shared" ca="1" si="1048"/>
        <v>0</v>
      </c>
      <c r="DH485" s="2">
        <f t="shared" ca="1" si="1048"/>
        <v>0</v>
      </c>
      <c r="DI485" s="2">
        <f t="shared" ca="1" si="1048"/>
        <v>0</v>
      </c>
      <c r="DJ485" s="2">
        <f t="shared" ca="1" si="1048"/>
        <v>0</v>
      </c>
      <c r="DK485" s="2">
        <f t="shared" ca="1" si="1048"/>
        <v>0</v>
      </c>
      <c r="DL485" s="2">
        <f t="shared" ca="1" si="1048"/>
        <v>0</v>
      </c>
      <c r="DM485" s="2">
        <f t="shared" ca="1" si="1048"/>
        <v>0</v>
      </c>
      <c r="DN485" s="2">
        <f t="shared" ca="1" si="1048"/>
        <v>0</v>
      </c>
      <c r="DO485" s="2">
        <f t="shared" ca="1" si="1048"/>
        <v>0</v>
      </c>
      <c r="DP485" s="2">
        <f t="shared" ca="1" si="1048"/>
        <v>0</v>
      </c>
      <c r="DQ485" s="2">
        <f t="shared" ca="1" si="1048"/>
        <v>0</v>
      </c>
      <c r="DR485" s="2">
        <f t="shared" ca="1" si="1048"/>
        <v>0</v>
      </c>
      <c r="DS485" s="2">
        <f t="shared" ca="1" si="1048"/>
        <v>0</v>
      </c>
      <c r="DT485" s="2">
        <f t="shared" ca="1" si="1048"/>
        <v>0</v>
      </c>
      <c r="DU485" s="2">
        <f t="shared" ca="1" si="1048"/>
        <v>0</v>
      </c>
      <c r="DV485" s="2">
        <f t="shared" ca="1" si="1048"/>
        <v>0</v>
      </c>
      <c r="DW485" s="2">
        <f t="shared" ca="1" si="1048"/>
        <v>0</v>
      </c>
      <c r="DX485" s="2">
        <f t="shared" ca="1" si="1048"/>
        <v>0</v>
      </c>
      <c r="DY485" s="2">
        <f t="shared" ca="1" si="1048"/>
        <v>0</v>
      </c>
      <c r="DZ485" s="2">
        <f t="shared" ca="1" si="1048"/>
        <v>0</v>
      </c>
      <c r="EA485" s="2">
        <f t="shared" ca="1" si="1048"/>
        <v>0</v>
      </c>
      <c r="EB485" s="2">
        <f t="shared" ref="EB485:GM485" ca="1" si="1049">EB461/($C201+1E-36)</f>
        <v>0</v>
      </c>
      <c r="EC485" s="2">
        <f t="shared" ca="1" si="1049"/>
        <v>0</v>
      </c>
      <c r="ED485" s="2">
        <f t="shared" ca="1" si="1049"/>
        <v>0</v>
      </c>
      <c r="EE485" s="2">
        <f t="shared" ca="1" si="1049"/>
        <v>0</v>
      </c>
      <c r="EF485" s="2">
        <f t="shared" ca="1" si="1049"/>
        <v>0</v>
      </c>
      <c r="EG485" s="2">
        <f t="shared" ca="1" si="1049"/>
        <v>0</v>
      </c>
      <c r="EH485" s="2">
        <f t="shared" ca="1" si="1049"/>
        <v>0</v>
      </c>
      <c r="EI485" s="2">
        <f t="shared" ca="1" si="1049"/>
        <v>0</v>
      </c>
      <c r="EJ485" s="2">
        <f t="shared" ca="1" si="1049"/>
        <v>0</v>
      </c>
      <c r="EK485" s="2">
        <f t="shared" ca="1" si="1049"/>
        <v>0</v>
      </c>
      <c r="EL485" s="2">
        <f t="shared" ca="1" si="1049"/>
        <v>0</v>
      </c>
      <c r="EM485" s="2">
        <f t="shared" ca="1" si="1049"/>
        <v>0</v>
      </c>
      <c r="EN485" s="2">
        <f t="shared" ca="1" si="1049"/>
        <v>0</v>
      </c>
      <c r="EO485" s="2">
        <f t="shared" ca="1" si="1049"/>
        <v>0</v>
      </c>
      <c r="EP485" s="2">
        <f t="shared" ca="1" si="1049"/>
        <v>0</v>
      </c>
      <c r="EQ485" s="2">
        <f t="shared" ca="1" si="1049"/>
        <v>0</v>
      </c>
      <c r="ER485" s="2">
        <f t="shared" ca="1" si="1049"/>
        <v>0</v>
      </c>
      <c r="ES485" s="2">
        <f t="shared" ca="1" si="1049"/>
        <v>0</v>
      </c>
      <c r="ET485" s="2">
        <f t="shared" ca="1" si="1049"/>
        <v>0</v>
      </c>
      <c r="EU485" s="2">
        <f t="shared" ca="1" si="1049"/>
        <v>0</v>
      </c>
      <c r="EV485" s="2">
        <f t="shared" ca="1" si="1049"/>
        <v>0</v>
      </c>
      <c r="EW485" s="2">
        <f t="shared" ca="1" si="1049"/>
        <v>0</v>
      </c>
      <c r="EX485" s="2">
        <f t="shared" ca="1" si="1049"/>
        <v>0</v>
      </c>
      <c r="EY485" s="2">
        <f t="shared" ca="1" si="1049"/>
        <v>0</v>
      </c>
      <c r="EZ485" s="2">
        <f t="shared" ca="1" si="1049"/>
        <v>0</v>
      </c>
      <c r="FA485" s="2">
        <f t="shared" ca="1" si="1049"/>
        <v>0</v>
      </c>
      <c r="FB485" s="2">
        <f t="shared" ca="1" si="1049"/>
        <v>0</v>
      </c>
      <c r="FC485" s="2">
        <f t="shared" ca="1" si="1049"/>
        <v>0</v>
      </c>
      <c r="FD485" s="2">
        <f t="shared" ca="1" si="1049"/>
        <v>0</v>
      </c>
      <c r="FE485" s="2">
        <f t="shared" ca="1" si="1049"/>
        <v>0</v>
      </c>
      <c r="FF485" s="2">
        <f t="shared" ca="1" si="1049"/>
        <v>0</v>
      </c>
      <c r="FG485" s="2">
        <f t="shared" ca="1" si="1049"/>
        <v>0</v>
      </c>
      <c r="FH485" s="2">
        <f t="shared" ca="1" si="1049"/>
        <v>0</v>
      </c>
      <c r="FI485" s="2">
        <f t="shared" ca="1" si="1049"/>
        <v>0</v>
      </c>
      <c r="FJ485" s="2">
        <f t="shared" ca="1" si="1049"/>
        <v>0</v>
      </c>
      <c r="FK485" s="2">
        <f t="shared" ca="1" si="1049"/>
        <v>0</v>
      </c>
      <c r="FL485" s="2">
        <f t="shared" ca="1" si="1049"/>
        <v>0</v>
      </c>
      <c r="FM485" s="2">
        <f t="shared" ca="1" si="1049"/>
        <v>0</v>
      </c>
      <c r="FN485" s="2">
        <f t="shared" ca="1" si="1049"/>
        <v>0</v>
      </c>
      <c r="FO485" s="2">
        <f t="shared" ca="1" si="1049"/>
        <v>0</v>
      </c>
      <c r="FP485" s="2">
        <f t="shared" ca="1" si="1049"/>
        <v>0</v>
      </c>
      <c r="FQ485" s="2">
        <f t="shared" ca="1" si="1049"/>
        <v>0</v>
      </c>
      <c r="FR485" s="2">
        <f t="shared" ca="1" si="1049"/>
        <v>0</v>
      </c>
      <c r="FS485" s="2">
        <f t="shared" ca="1" si="1049"/>
        <v>0</v>
      </c>
      <c r="FT485" s="2">
        <f t="shared" ca="1" si="1049"/>
        <v>0</v>
      </c>
      <c r="FU485" s="2">
        <f t="shared" ca="1" si="1049"/>
        <v>0</v>
      </c>
      <c r="FV485" s="2">
        <f t="shared" ca="1" si="1049"/>
        <v>0</v>
      </c>
      <c r="FW485" s="2">
        <f t="shared" ca="1" si="1049"/>
        <v>0</v>
      </c>
      <c r="FX485" s="2">
        <f t="shared" ca="1" si="1049"/>
        <v>0</v>
      </c>
      <c r="FY485" s="2">
        <f t="shared" ca="1" si="1049"/>
        <v>0</v>
      </c>
      <c r="FZ485" s="2">
        <f t="shared" ca="1" si="1049"/>
        <v>0</v>
      </c>
      <c r="GA485" s="2">
        <f t="shared" ca="1" si="1049"/>
        <v>0</v>
      </c>
      <c r="GB485" s="2">
        <f t="shared" ca="1" si="1049"/>
        <v>0</v>
      </c>
      <c r="GC485" s="2">
        <f t="shared" ca="1" si="1049"/>
        <v>0</v>
      </c>
      <c r="GD485" s="2">
        <f t="shared" ca="1" si="1049"/>
        <v>0</v>
      </c>
      <c r="GE485" s="2">
        <f t="shared" ca="1" si="1049"/>
        <v>0</v>
      </c>
      <c r="GF485" s="2">
        <f t="shared" ca="1" si="1049"/>
        <v>0</v>
      </c>
      <c r="GG485" s="2">
        <f t="shared" ca="1" si="1049"/>
        <v>0</v>
      </c>
      <c r="GH485" s="2">
        <f t="shared" ca="1" si="1049"/>
        <v>0</v>
      </c>
      <c r="GI485" s="2">
        <f t="shared" ca="1" si="1049"/>
        <v>0</v>
      </c>
      <c r="GJ485" s="2">
        <f t="shared" ca="1" si="1049"/>
        <v>0</v>
      </c>
      <c r="GK485" s="2">
        <f t="shared" ca="1" si="1049"/>
        <v>0</v>
      </c>
      <c r="GL485" s="2">
        <f t="shared" ca="1" si="1049"/>
        <v>0</v>
      </c>
      <c r="GM485" s="2">
        <f t="shared" ca="1" si="1049"/>
        <v>0</v>
      </c>
      <c r="GN485" s="2">
        <f t="shared" ref="GN485:IV485" ca="1" si="1050">GN461/($C201+1E-36)</f>
        <v>0</v>
      </c>
      <c r="GO485" s="2">
        <f t="shared" ca="1" si="1050"/>
        <v>0</v>
      </c>
      <c r="GP485" s="2">
        <f t="shared" ca="1" si="1050"/>
        <v>0</v>
      </c>
      <c r="GQ485" s="2">
        <f t="shared" ca="1" si="1050"/>
        <v>0</v>
      </c>
      <c r="GR485" s="2">
        <f t="shared" ca="1" si="1050"/>
        <v>0</v>
      </c>
      <c r="GS485" s="2">
        <f t="shared" ca="1" si="1050"/>
        <v>0</v>
      </c>
      <c r="GT485" s="2">
        <f t="shared" ca="1" si="1050"/>
        <v>0</v>
      </c>
      <c r="GU485" s="2">
        <f t="shared" ca="1" si="1050"/>
        <v>0</v>
      </c>
      <c r="GV485" s="2">
        <f t="shared" ca="1" si="1050"/>
        <v>0</v>
      </c>
      <c r="GW485" s="2">
        <f t="shared" ca="1" si="1050"/>
        <v>0</v>
      </c>
      <c r="GX485" s="2">
        <f t="shared" ca="1" si="1050"/>
        <v>0</v>
      </c>
      <c r="GY485" s="2">
        <f t="shared" ca="1" si="1050"/>
        <v>0</v>
      </c>
      <c r="GZ485" s="2">
        <f t="shared" ca="1" si="1050"/>
        <v>0</v>
      </c>
      <c r="HA485" s="2">
        <f t="shared" ca="1" si="1050"/>
        <v>0</v>
      </c>
      <c r="HB485" s="2">
        <f t="shared" ca="1" si="1050"/>
        <v>0</v>
      </c>
      <c r="HC485" s="2">
        <f t="shared" ca="1" si="1050"/>
        <v>0</v>
      </c>
      <c r="HD485" s="2">
        <f t="shared" ca="1" si="1050"/>
        <v>0</v>
      </c>
      <c r="HE485" s="2">
        <f t="shared" ca="1" si="1050"/>
        <v>0</v>
      </c>
      <c r="HF485" s="2">
        <f t="shared" ca="1" si="1050"/>
        <v>0</v>
      </c>
      <c r="HG485" s="2">
        <f t="shared" ca="1" si="1050"/>
        <v>0</v>
      </c>
      <c r="HH485" s="2">
        <f t="shared" ca="1" si="1050"/>
        <v>0</v>
      </c>
      <c r="HI485" s="2">
        <f t="shared" ca="1" si="1050"/>
        <v>0</v>
      </c>
      <c r="HJ485" s="2">
        <f t="shared" ca="1" si="1050"/>
        <v>0</v>
      </c>
      <c r="HK485" s="2">
        <f t="shared" ca="1" si="1050"/>
        <v>0</v>
      </c>
      <c r="HL485" s="2">
        <f t="shared" ca="1" si="1050"/>
        <v>0</v>
      </c>
      <c r="HM485" s="2">
        <f t="shared" ca="1" si="1050"/>
        <v>0</v>
      </c>
      <c r="HN485" s="2">
        <f t="shared" ca="1" si="1050"/>
        <v>0</v>
      </c>
      <c r="HO485" s="2">
        <f t="shared" ca="1" si="1050"/>
        <v>0</v>
      </c>
      <c r="HP485" s="2">
        <f t="shared" ca="1" si="1050"/>
        <v>0</v>
      </c>
      <c r="HQ485" s="2">
        <f t="shared" ca="1" si="1050"/>
        <v>0</v>
      </c>
      <c r="HR485" s="2">
        <f t="shared" ca="1" si="1050"/>
        <v>0</v>
      </c>
      <c r="HS485" s="2">
        <f t="shared" ca="1" si="1050"/>
        <v>0</v>
      </c>
      <c r="HT485" s="2">
        <f t="shared" ca="1" si="1050"/>
        <v>0</v>
      </c>
      <c r="HU485" s="2">
        <f t="shared" ca="1" si="1050"/>
        <v>0</v>
      </c>
      <c r="HV485" s="2">
        <f t="shared" ca="1" si="1050"/>
        <v>0</v>
      </c>
      <c r="HW485" s="2">
        <f t="shared" ca="1" si="1050"/>
        <v>0</v>
      </c>
      <c r="HX485" s="2">
        <f t="shared" ca="1" si="1050"/>
        <v>0</v>
      </c>
      <c r="HY485" s="2">
        <f t="shared" ca="1" si="1050"/>
        <v>0</v>
      </c>
      <c r="HZ485" s="2">
        <f t="shared" ca="1" si="1050"/>
        <v>0</v>
      </c>
      <c r="IA485" s="2">
        <f t="shared" ca="1" si="1050"/>
        <v>0</v>
      </c>
      <c r="IB485" s="2">
        <f t="shared" ca="1" si="1050"/>
        <v>0</v>
      </c>
      <c r="IC485" s="2">
        <f t="shared" ca="1" si="1050"/>
        <v>0</v>
      </c>
      <c r="ID485" s="2">
        <f t="shared" ca="1" si="1050"/>
        <v>0</v>
      </c>
      <c r="IE485" s="2">
        <f t="shared" ca="1" si="1050"/>
        <v>0</v>
      </c>
      <c r="IF485" s="2">
        <f t="shared" ca="1" si="1050"/>
        <v>0</v>
      </c>
      <c r="IG485" s="2">
        <f t="shared" ca="1" si="1050"/>
        <v>0</v>
      </c>
      <c r="IH485" s="2">
        <f t="shared" ca="1" si="1050"/>
        <v>0</v>
      </c>
      <c r="II485" s="2">
        <f t="shared" ca="1" si="1050"/>
        <v>0</v>
      </c>
      <c r="IJ485" s="2">
        <f t="shared" ca="1" si="1050"/>
        <v>0</v>
      </c>
      <c r="IK485" s="2">
        <f t="shared" ca="1" si="1050"/>
        <v>0</v>
      </c>
      <c r="IL485" s="2">
        <f t="shared" ca="1" si="1050"/>
        <v>0</v>
      </c>
      <c r="IM485" s="2">
        <f t="shared" ca="1" si="1050"/>
        <v>0</v>
      </c>
      <c r="IN485" s="2">
        <f t="shared" ca="1" si="1050"/>
        <v>0</v>
      </c>
      <c r="IO485" s="2">
        <f t="shared" ca="1" si="1050"/>
        <v>0</v>
      </c>
      <c r="IP485" s="2">
        <f t="shared" ca="1" si="1050"/>
        <v>0</v>
      </c>
      <c r="IQ485" s="2">
        <f t="shared" ca="1" si="1050"/>
        <v>0</v>
      </c>
      <c r="IR485" s="2">
        <f t="shared" ca="1" si="1050"/>
        <v>0</v>
      </c>
      <c r="IS485" s="2">
        <f t="shared" ca="1" si="1050"/>
        <v>0</v>
      </c>
      <c r="IT485" s="2">
        <f t="shared" ca="1" si="1050"/>
        <v>0</v>
      </c>
      <c r="IU485" s="2">
        <f t="shared" ca="1" si="1050"/>
        <v>0</v>
      </c>
      <c r="IV485" s="2">
        <f t="shared" ca="1" si="1050"/>
        <v>0</v>
      </c>
    </row>
    <row r="486" spans="1:256" x14ac:dyDescent="0.15">
      <c r="A486" s="110" t="s">
        <v>506</v>
      </c>
      <c r="B486" s="127" t="s">
        <v>390</v>
      </c>
      <c r="D486" s="2">
        <f t="shared" ref="D486:BO486" ca="1" si="1051">D462/($C202+1E-36)</f>
        <v>0</v>
      </c>
      <c r="E486" s="2">
        <f t="shared" ca="1" si="1051"/>
        <v>0</v>
      </c>
      <c r="F486" s="2">
        <f t="shared" ca="1" si="1051"/>
        <v>0</v>
      </c>
      <c r="G486" s="2">
        <f t="shared" ca="1" si="1051"/>
        <v>0</v>
      </c>
      <c r="H486" s="2">
        <f t="shared" ca="1" si="1051"/>
        <v>0</v>
      </c>
      <c r="I486" s="2">
        <f t="shared" ca="1" si="1051"/>
        <v>0</v>
      </c>
      <c r="J486" s="2">
        <f t="shared" ca="1" si="1051"/>
        <v>0</v>
      </c>
      <c r="K486" s="2">
        <f t="shared" ca="1" si="1051"/>
        <v>0</v>
      </c>
      <c r="L486" s="2">
        <f t="shared" ca="1" si="1051"/>
        <v>0</v>
      </c>
      <c r="M486" s="2">
        <f t="shared" ca="1" si="1051"/>
        <v>0</v>
      </c>
      <c r="N486" s="2">
        <f t="shared" ca="1" si="1051"/>
        <v>0</v>
      </c>
      <c r="O486" s="2">
        <f t="shared" ca="1" si="1051"/>
        <v>0</v>
      </c>
      <c r="P486" s="2">
        <f t="shared" ca="1" si="1051"/>
        <v>0</v>
      </c>
      <c r="Q486" s="2">
        <f t="shared" ca="1" si="1051"/>
        <v>0</v>
      </c>
      <c r="R486" s="2">
        <f t="shared" ca="1" si="1051"/>
        <v>0</v>
      </c>
      <c r="S486" s="2">
        <f t="shared" ca="1" si="1051"/>
        <v>0</v>
      </c>
      <c r="T486" s="2">
        <f t="shared" ca="1" si="1051"/>
        <v>0</v>
      </c>
      <c r="U486" s="2">
        <f t="shared" ca="1" si="1051"/>
        <v>0</v>
      </c>
      <c r="V486" s="2">
        <f t="shared" ca="1" si="1051"/>
        <v>0</v>
      </c>
      <c r="W486" s="2">
        <f t="shared" ca="1" si="1051"/>
        <v>0</v>
      </c>
      <c r="X486" s="2">
        <f t="shared" ca="1" si="1051"/>
        <v>0</v>
      </c>
      <c r="Y486" s="2">
        <f t="shared" ca="1" si="1051"/>
        <v>0</v>
      </c>
      <c r="Z486" s="2">
        <f t="shared" ca="1" si="1051"/>
        <v>0</v>
      </c>
      <c r="AA486" s="2">
        <f t="shared" ca="1" si="1051"/>
        <v>0</v>
      </c>
      <c r="AB486" s="2">
        <f t="shared" ca="1" si="1051"/>
        <v>0</v>
      </c>
      <c r="AC486" s="2">
        <f t="shared" ca="1" si="1051"/>
        <v>0</v>
      </c>
      <c r="AD486" s="2">
        <f t="shared" ca="1" si="1051"/>
        <v>0</v>
      </c>
      <c r="AE486" s="2">
        <f t="shared" ca="1" si="1051"/>
        <v>0</v>
      </c>
      <c r="AF486" s="2">
        <f t="shared" ca="1" si="1051"/>
        <v>0</v>
      </c>
      <c r="AG486" s="2">
        <f t="shared" ca="1" si="1051"/>
        <v>0</v>
      </c>
      <c r="AH486" s="2">
        <f t="shared" ca="1" si="1051"/>
        <v>0</v>
      </c>
      <c r="AI486" s="2">
        <f t="shared" ca="1" si="1051"/>
        <v>0</v>
      </c>
      <c r="AJ486" s="2">
        <f t="shared" ca="1" si="1051"/>
        <v>0</v>
      </c>
      <c r="AK486" s="2">
        <f t="shared" ca="1" si="1051"/>
        <v>0</v>
      </c>
      <c r="AL486" s="2">
        <f t="shared" ca="1" si="1051"/>
        <v>0</v>
      </c>
      <c r="AM486" s="2">
        <f t="shared" ca="1" si="1051"/>
        <v>0</v>
      </c>
      <c r="AN486" s="2">
        <f t="shared" ca="1" si="1051"/>
        <v>0</v>
      </c>
      <c r="AO486" s="2">
        <f t="shared" ca="1" si="1051"/>
        <v>0</v>
      </c>
      <c r="AP486" s="2">
        <f t="shared" ca="1" si="1051"/>
        <v>0</v>
      </c>
      <c r="AQ486" s="2">
        <f t="shared" ca="1" si="1051"/>
        <v>0</v>
      </c>
      <c r="AR486" s="2">
        <f t="shared" ca="1" si="1051"/>
        <v>0</v>
      </c>
      <c r="AS486" s="2">
        <f t="shared" ca="1" si="1051"/>
        <v>0</v>
      </c>
      <c r="AT486" s="2">
        <f t="shared" ca="1" si="1051"/>
        <v>0</v>
      </c>
      <c r="AU486" s="2">
        <f t="shared" ca="1" si="1051"/>
        <v>0</v>
      </c>
      <c r="AV486" s="2">
        <f t="shared" ca="1" si="1051"/>
        <v>0</v>
      </c>
      <c r="AW486" s="2">
        <f t="shared" ca="1" si="1051"/>
        <v>0</v>
      </c>
      <c r="AX486" s="2">
        <f t="shared" ca="1" si="1051"/>
        <v>0</v>
      </c>
      <c r="AY486" s="2">
        <f t="shared" ca="1" si="1051"/>
        <v>0</v>
      </c>
      <c r="AZ486" s="2">
        <f t="shared" ca="1" si="1051"/>
        <v>0</v>
      </c>
      <c r="BA486" s="2">
        <f t="shared" ca="1" si="1051"/>
        <v>0</v>
      </c>
      <c r="BB486" s="2">
        <f t="shared" ca="1" si="1051"/>
        <v>0</v>
      </c>
      <c r="BC486" s="2">
        <f t="shared" ca="1" si="1051"/>
        <v>0</v>
      </c>
      <c r="BD486" s="2">
        <f t="shared" ca="1" si="1051"/>
        <v>0</v>
      </c>
      <c r="BE486" s="2">
        <f t="shared" ca="1" si="1051"/>
        <v>0</v>
      </c>
      <c r="BF486" s="2">
        <f t="shared" ca="1" si="1051"/>
        <v>0</v>
      </c>
      <c r="BG486" s="2">
        <f t="shared" ca="1" si="1051"/>
        <v>0</v>
      </c>
      <c r="BH486" s="2">
        <f t="shared" ca="1" si="1051"/>
        <v>0</v>
      </c>
      <c r="BI486" s="2">
        <f t="shared" ca="1" si="1051"/>
        <v>0</v>
      </c>
      <c r="BJ486" s="2">
        <f t="shared" ca="1" si="1051"/>
        <v>0</v>
      </c>
      <c r="BK486" s="2">
        <f t="shared" ca="1" si="1051"/>
        <v>0</v>
      </c>
      <c r="BL486" s="2">
        <f t="shared" ca="1" si="1051"/>
        <v>0</v>
      </c>
      <c r="BM486" s="2">
        <f t="shared" ca="1" si="1051"/>
        <v>0</v>
      </c>
      <c r="BN486" s="2">
        <f t="shared" ca="1" si="1051"/>
        <v>0</v>
      </c>
      <c r="BO486" s="2">
        <f t="shared" ca="1" si="1051"/>
        <v>0</v>
      </c>
      <c r="BP486" s="2">
        <f t="shared" ref="BP486:EA486" ca="1" si="1052">BP462/($C202+1E-36)</f>
        <v>0</v>
      </c>
      <c r="BQ486" s="2">
        <f t="shared" ca="1" si="1052"/>
        <v>0</v>
      </c>
      <c r="BR486" s="2">
        <f t="shared" ca="1" si="1052"/>
        <v>0</v>
      </c>
      <c r="BS486" s="2">
        <f t="shared" ca="1" si="1052"/>
        <v>0</v>
      </c>
      <c r="BT486" s="2">
        <f t="shared" ca="1" si="1052"/>
        <v>0</v>
      </c>
      <c r="BU486" s="2">
        <f t="shared" ca="1" si="1052"/>
        <v>0</v>
      </c>
      <c r="BV486" s="2">
        <f t="shared" ca="1" si="1052"/>
        <v>0</v>
      </c>
      <c r="BW486" s="2">
        <f t="shared" ca="1" si="1052"/>
        <v>0</v>
      </c>
      <c r="BX486" s="2">
        <f t="shared" ca="1" si="1052"/>
        <v>0</v>
      </c>
      <c r="BY486" s="2">
        <f t="shared" ca="1" si="1052"/>
        <v>0</v>
      </c>
      <c r="BZ486" s="2">
        <f t="shared" ca="1" si="1052"/>
        <v>0</v>
      </c>
      <c r="CA486" s="2">
        <f t="shared" ca="1" si="1052"/>
        <v>0</v>
      </c>
      <c r="CB486" s="2">
        <f t="shared" ca="1" si="1052"/>
        <v>0</v>
      </c>
      <c r="CC486" s="2">
        <f t="shared" ca="1" si="1052"/>
        <v>0</v>
      </c>
      <c r="CD486" s="2">
        <f t="shared" ca="1" si="1052"/>
        <v>0</v>
      </c>
      <c r="CE486" s="2">
        <f t="shared" ca="1" si="1052"/>
        <v>0</v>
      </c>
      <c r="CF486" s="2">
        <f t="shared" ca="1" si="1052"/>
        <v>0</v>
      </c>
      <c r="CG486" s="2">
        <f t="shared" ca="1" si="1052"/>
        <v>0</v>
      </c>
      <c r="CH486" s="2">
        <f t="shared" ca="1" si="1052"/>
        <v>0</v>
      </c>
      <c r="CI486" s="2">
        <f t="shared" ca="1" si="1052"/>
        <v>0</v>
      </c>
      <c r="CJ486" s="2">
        <f t="shared" ca="1" si="1052"/>
        <v>0</v>
      </c>
      <c r="CK486" s="2">
        <f t="shared" ca="1" si="1052"/>
        <v>0</v>
      </c>
      <c r="CL486" s="2">
        <f t="shared" ca="1" si="1052"/>
        <v>0</v>
      </c>
      <c r="CM486" s="2">
        <f t="shared" ca="1" si="1052"/>
        <v>0</v>
      </c>
      <c r="CN486" s="2">
        <f t="shared" ca="1" si="1052"/>
        <v>0</v>
      </c>
      <c r="CO486" s="2">
        <f t="shared" ca="1" si="1052"/>
        <v>0</v>
      </c>
      <c r="CP486" s="2">
        <f t="shared" ca="1" si="1052"/>
        <v>0</v>
      </c>
      <c r="CQ486" s="2">
        <f t="shared" ca="1" si="1052"/>
        <v>0</v>
      </c>
      <c r="CR486" s="2">
        <f t="shared" ca="1" si="1052"/>
        <v>0</v>
      </c>
      <c r="CS486" s="2">
        <f t="shared" ca="1" si="1052"/>
        <v>0</v>
      </c>
      <c r="CT486" s="2">
        <f t="shared" ca="1" si="1052"/>
        <v>0</v>
      </c>
      <c r="CU486" s="2">
        <f t="shared" ca="1" si="1052"/>
        <v>0</v>
      </c>
      <c r="CV486" s="2">
        <f t="shared" ca="1" si="1052"/>
        <v>0</v>
      </c>
      <c r="CW486" s="2">
        <f t="shared" ca="1" si="1052"/>
        <v>0</v>
      </c>
      <c r="CX486" s="2">
        <f t="shared" ca="1" si="1052"/>
        <v>0</v>
      </c>
      <c r="CY486" s="2">
        <f t="shared" ca="1" si="1052"/>
        <v>0</v>
      </c>
      <c r="CZ486" s="2">
        <f t="shared" ca="1" si="1052"/>
        <v>0</v>
      </c>
      <c r="DA486" s="2">
        <f t="shared" ca="1" si="1052"/>
        <v>0</v>
      </c>
      <c r="DB486" s="2">
        <f t="shared" ca="1" si="1052"/>
        <v>0</v>
      </c>
      <c r="DC486" s="2">
        <f t="shared" ca="1" si="1052"/>
        <v>0</v>
      </c>
      <c r="DD486" s="2">
        <f t="shared" ca="1" si="1052"/>
        <v>0</v>
      </c>
      <c r="DE486" s="2">
        <f t="shared" ca="1" si="1052"/>
        <v>0</v>
      </c>
      <c r="DF486" s="2">
        <f t="shared" ca="1" si="1052"/>
        <v>0</v>
      </c>
      <c r="DG486" s="2">
        <f t="shared" ca="1" si="1052"/>
        <v>0</v>
      </c>
      <c r="DH486" s="2">
        <f t="shared" ca="1" si="1052"/>
        <v>0</v>
      </c>
      <c r="DI486" s="2">
        <f t="shared" ca="1" si="1052"/>
        <v>0</v>
      </c>
      <c r="DJ486" s="2">
        <f t="shared" ca="1" si="1052"/>
        <v>0</v>
      </c>
      <c r="DK486" s="2">
        <f t="shared" ca="1" si="1052"/>
        <v>0</v>
      </c>
      <c r="DL486" s="2">
        <f t="shared" ca="1" si="1052"/>
        <v>0</v>
      </c>
      <c r="DM486" s="2">
        <f t="shared" ca="1" si="1052"/>
        <v>0</v>
      </c>
      <c r="DN486" s="2">
        <f t="shared" ca="1" si="1052"/>
        <v>0</v>
      </c>
      <c r="DO486" s="2">
        <f t="shared" ca="1" si="1052"/>
        <v>0</v>
      </c>
      <c r="DP486" s="2">
        <f t="shared" ca="1" si="1052"/>
        <v>0</v>
      </c>
      <c r="DQ486" s="2">
        <f t="shared" ca="1" si="1052"/>
        <v>0</v>
      </c>
      <c r="DR486" s="2">
        <f t="shared" ca="1" si="1052"/>
        <v>0</v>
      </c>
      <c r="DS486" s="2">
        <f t="shared" ca="1" si="1052"/>
        <v>0</v>
      </c>
      <c r="DT486" s="2">
        <f t="shared" ca="1" si="1052"/>
        <v>0</v>
      </c>
      <c r="DU486" s="2">
        <f t="shared" ca="1" si="1052"/>
        <v>0</v>
      </c>
      <c r="DV486" s="2">
        <f t="shared" ca="1" si="1052"/>
        <v>0</v>
      </c>
      <c r="DW486" s="2">
        <f t="shared" ca="1" si="1052"/>
        <v>0</v>
      </c>
      <c r="DX486" s="2">
        <f t="shared" ca="1" si="1052"/>
        <v>0</v>
      </c>
      <c r="DY486" s="2">
        <f t="shared" ca="1" si="1052"/>
        <v>0</v>
      </c>
      <c r="DZ486" s="2">
        <f t="shared" ca="1" si="1052"/>
        <v>0</v>
      </c>
      <c r="EA486" s="2">
        <f t="shared" ca="1" si="1052"/>
        <v>0</v>
      </c>
      <c r="EB486" s="2">
        <f t="shared" ref="EB486:GM486" ca="1" si="1053">EB462/($C202+1E-36)</f>
        <v>0</v>
      </c>
      <c r="EC486" s="2">
        <f t="shared" ca="1" si="1053"/>
        <v>0</v>
      </c>
      <c r="ED486" s="2">
        <f t="shared" ca="1" si="1053"/>
        <v>0</v>
      </c>
      <c r="EE486" s="2">
        <f t="shared" ca="1" si="1053"/>
        <v>0</v>
      </c>
      <c r="EF486" s="2">
        <f t="shared" ca="1" si="1053"/>
        <v>0</v>
      </c>
      <c r="EG486" s="2">
        <f t="shared" ca="1" si="1053"/>
        <v>0</v>
      </c>
      <c r="EH486" s="2">
        <f t="shared" ca="1" si="1053"/>
        <v>0</v>
      </c>
      <c r="EI486" s="2">
        <f t="shared" ca="1" si="1053"/>
        <v>0</v>
      </c>
      <c r="EJ486" s="2">
        <f t="shared" ca="1" si="1053"/>
        <v>0</v>
      </c>
      <c r="EK486" s="2">
        <f t="shared" ca="1" si="1053"/>
        <v>0</v>
      </c>
      <c r="EL486" s="2">
        <f t="shared" ca="1" si="1053"/>
        <v>0</v>
      </c>
      <c r="EM486" s="2">
        <f t="shared" ca="1" si="1053"/>
        <v>0</v>
      </c>
      <c r="EN486" s="2">
        <f t="shared" ca="1" si="1053"/>
        <v>0</v>
      </c>
      <c r="EO486" s="2">
        <f t="shared" ca="1" si="1053"/>
        <v>0</v>
      </c>
      <c r="EP486" s="2">
        <f t="shared" ca="1" si="1053"/>
        <v>0</v>
      </c>
      <c r="EQ486" s="2">
        <f t="shared" ca="1" si="1053"/>
        <v>0</v>
      </c>
      <c r="ER486" s="2">
        <f t="shared" ca="1" si="1053"/>
        <v>0</v>
      </c>
      <c r="ES486" s="2">
        <f t="shared" ca="1" si="1053"/>
        <v>0</v>
      </c>
      <c r="ET486" s="2">
        <f t="shared" ca="1" si="1053"/>
        <v>0</v>
      </c>
      <c r="EU486" s="2">
        <f t="shared" ca="1" si="1053"/>
        <v>0</v>
      </c>
      <c r="EV486" s="2">
        <f t="shared" ca="1" si="1053"/>
        <v>0</v>
      </c>
      <c r="EW486" s="2">
        <f t="shared" ca="1" si="1053"/>
        <v>0</v>
      </c>
      <c r="EX486" s="2">
        <f t="shared" ca="1" si="1053"/>
        <v>0</v>
      </c>
      <c r="EY486" s="2">
        <f t="shared" ca="1" si="1053"/>
        <v>0</v>
      </c>
      <c r="EZ486" s="2">
        <f t="shared" ca="1" si="1053"/>
        <v>0</v>
      </c>
      <c r="FA486" s="2">
        <f t="shared" ca="1" si="1053"/>
        <v>0</v>
      </c>
      <c r="FB486" s="2">
        <f t="shared" ca="1" si="1053"/>
        <v>0</v>
      </c>
      <c r="FC486" s="2">
        <f t="shared" ca="1" si="1053"/>
        <v>0</v>
      </c>
      <c r="FD486" s="2">
        <f t="shared" ca="1" si="1053"/>
        <v>0</v>
      </c>
      <c r="FE486" s="2">
        <f t="shared" ca="1" si="1053"/>
        <v>0</v>
      </c>
      <c r="FF486" s="2">
        <f t="shared" ca="1" si="1053"/>
        <v>0</v>
      </c>
      <c r="FG486" s="2">
        <f t="shared" ca="1" si="1053"/>
        <v>0</v>
      </c>
      <c r="FH486" s="2">
        <f t="shared" ca="1" si="1053"/>
        <v>0</v>
      </c>
      <c r="FI486" s="2">
        <f t="shared" ca="1" si="1053"/>
        <v>0</v>
      </c>
      <c r="FJ486" s="2">
        <f t="shared" ca="1" si="1053"/>
        <v>0</v>
      </c>
      <c r="FK486" s="2">
        <f t="shared" ca="1" si="1053"/>
        <v>0</v>
      </c>
      <c r="FL486" s="2">
        <f t="shared" ca="1" si="1053"/>
        <v>0</v>
      </c>
      <c r="FM486" s="2">
        <f t="shared" ca="1" si="1053"/>
        <v>0</v>
      </c>
      <c r="FN486" s="2">
        <f t="shared" ca="1" si="1053"/>
        <v>0</v>
      </c>
      <c r="FO486" s="2">
        <f t="shared" ca="1" si="1053"/>
        <v>0</v>
      </c>
      <c r="FP486" s="2">
        <f t="shared" ca="1" si="1053"/>
        <v>0</v>
      </c>
      <c r="FQ486" s="2">
        <f t="shared" ca="1" si="1053"/>
        <v>0</v>
      </c>
      <c r="FR486" s="2">
        <f t="shared" ca="1" si="1053"/>
        <v>0</v>
      </c>
      <c r="FS486" s="2">
        <f t="shared" ca="1" si="1053"/>
        <v>0</v>
      </c>
      <c r="FT486" s="2">
        <f t="shared" ca="1" si="1053"/>
        <v>0</v>
      </c>
      <c r="FU486" s="2">
        <f t="shared" ca="1" si="1053"/>
        <v>0</v>
      </c>
      <c r="FV486" s="2">
        <f t="shared" ca="1" si="1053"/>
        <v>0</v>
      </c>
      <c r="FW486" s="2">
        <f t="shared" ca="1" si="1053"/>
        <v>0</v>
      </c>
      <c r="FX486" s="2">
        <f t="shared" ca="1" si="1053"/>
        <v>0</v>
      </c>
      <c r="FY486" s="2">
        <f t="shared" ca="1" si="1053"/>
        <v>0</v>
      </c>
      <c r="FZ486" s="2">
        <f t="shared" ca="1" si="1053"/>
        <v>0</v>
      </c>
      <c r="GA486" s="2">
        <f t="shared" ca="1" si="1053"/>
        <v>0</v>
      </c>
      <c r="GB486" s="2">
        <f t="shared" ca="1" si="1053"/>
        <v>0</v>
      </c>
      <c r="GC486" s="2">
        <f t="shared" ca="1" si="1053"/>
        <v>0</v>
      </c>
      <c r="GD486" s="2">
        <f t="shared" ca="1" si="1053"/>
        <v>0</v>
      </c>
      <c r="GE486" s="2">
        <f t="shared" ca="1" si="1053"/>
        <v>0</v>
      </c>
      <c r="GF486" s="2">
        <f t="shared" ca="1" si="1053"/>
        <v>0</v>
      </c>
      <c r="GG486" s="2">
        <f t="shared" ca="1" si="1053"/>
        <v>0</v>
      </c>
      <c r="GH486" s="2">
        <f t="shared" ca="1" si="1053"/>
        <v>0</v>
      </c>
      <c r="GI486" s="2">
        <f t="shared" ca="1" si="1053"/>
        <v>0</v>
      </c>
      <c r="GJ486" s="2">
        <f t="shared" ca="1" si="1053"/>
        <v>0</v>
      </c>
      <c r="GK486" s="2">
        <f t="shared" ca="1" si="1053"/>
        <v>0</v>
      </c>
      <c r="GL486" s="2">
        <f t="shared" ca="1" si="1053"/>
        <v>0</v>
      </c>
      <c r="GM486" s="2">
        <f t="shared" ca="1" si="1053"/>
        <v>0</v>
      </c>
      <c r="GN486" s="2">
        <f t="shared" ref="GN486:IV486" ca="1" si="1054">GN462/($C202+1E-36)</f>
        <v>0</v>
      </c>
      <c r="GO486" s="2">
        <f t="shared" ca="1" si="1054"/>
        <v>0</v>
      </c>
      <c r="GP486" s="2">
        <f t="shared" ca="1" si="1054"/>
        <v>0</v>
      </c>
      <c r="GQ486" s="2">
        <f t="shared" ca="1" si="1054"/>
        <v>0</v>
      </c>
      <c r="GR486" s="2">
        <f t="shared" ca="1" si="1054"/>
        <v>0</v>
      </c>
      <c r="GS486" s="2">
        <f t="shared" ca="1" si="1054"/>
        <v>0</v>
      </c>
      <c r="GT486" s="2">
        <f t="shared" ca="1" si="1054"/>
        <v>0</v>
      </c>
      <c r="GU486" s="2">
        <f t="shared" ca="1" si="1054"/>
        <v>0</v>
      </c>
      <c r="GV486" s="2">
        <f t="shared" ca="1" si="1054"/>
        <v>0</v>
      </c>
      <c r="GW486" s="2">
        <f t="shared" ca="1" si="1054"/>
        <v>0</v>
      </c>
      <c r="GX486" s="2">
        <f t="shared" ca="1" si="1054"/>
        <v>0</v>
      </c>
      <c r="GY486" s="2">
        <f t="shared" ca="1" si="1054"/>
        <v>0</v>
      </c>
      <c r="GZ486" s="2">
        <f t="shared" ca="1" si="1054"/>
        <v>0</v>
      </c>
      <c r="HA486" s="2">
        <f t="shared" ca="1" si="1054"/>
        <v>0</v>
      </c>
      <c r="HB486" s="2">
        <f t="shared" ca="1" si="1054"/>
        <v>0</v>
      </c>
      <c r="HC486" s="2">
        <f t="shared" ca="1" si="1054"/>
        <v>0</v>
      </c>
      <c r="HD486" s="2">
        <f t="shared" ca="1" si="1054"/>
        <v>0</v>
      </c>
      <c r="HE486" s="2">
        <f t="shared" ca="1" si="1054"/>
        <v>0</v>
      </c>
      <c r="HF486" s="2">
        <f t="shared" ca="1" si="1054"/>
        <v>0</v>
      </c>
      <c r="HG486" s="2">
        <f t="shared" ca="1" si="1054"/>
        <v>0</v>
      </c>
      <c r="HH486" s="2">
        <f t="shared" ca="1" si="1054"/>
        <v>0</v>
      </c>
      <c r="HI486" s="2">
        <f t="shared" ca="1" si="1054"/>
        <v>0</v>
      </c>
      <c r="HJ486" s="2">
        <f t="shared" ca="1" si="1054"/>
        <v>0</v>
      </c>
      <c r="HK486" s="2">
        <f t="shared" ca="1" si="1054"/>
        <v>0</v>
      </c>
      <c r="HL486" s="2">
        <f t="shared" ca="1" si="1054"/>
        <v>0</v>
      </c>
      <c r="HM486" s="2">
        <f t="shared" ca="1" si="1054"/>
        <v>0</v>
      </c>
      <c r="HN486" s="2">
        <f t="shared" ca="1" si="1054"/>
        <v>0</v>
      </c>
      <c r="HO486" s="2">
        <f t="shared" ca="1" si="1054"/>
        <v>0</v>
      </c>
      <c r="HP486" s="2">
        <f t="shared" ca="1" si="1054"/>
        <v>0</v>
      </c>
      <c r="HQ486" s="2">
        <f t="shared" ca="1" si="1054"/>
        <v>0</v>
      </c>
      <c r="HR486" s="2">
        <f t="shared" ca="1" si="1054"/>
        <v>0</v>
      </c>
      <c r="HS486" s="2">
        <f t="shared" ca="1" si="1054"/>
        <v>0</v>
      </c>
      <c r="HT486" s="2">
        <f t="shared" ca="1" si="1054"/>
        <v>0</v>
      </c>
      <c r="HU486" s="2">
        <f t="shared" ca="1" si="1054"/>
        <v>0</v>
      </c>
      <c r="HV486" s="2">
        <f t="shared" ca="1" si="1054"/>
        <v>0</v>
      </c>
      <c r="HW486" s="2">
        <f t="shared" ca="1" si="1054"/>
        <v>0</v>
      </c>
      <c r="HX486" s="2">
        <f t="shared" ca="1" si="1054"/>
        <v>0</v>
      </c>
      <c r="HY486" s="2">
        <f t="shared" ca="1" si="1054"/>
        <v>0</v>
      </c>
      <c r="HZ486" s="2">
        <f t="shared" ca="1" si="1054"/>
        <v>0</v>
      </c>
      <c r="IA486" s="2">
        <f t="shared" ca="1" si="1054"/>
        <v>0</v>
      </c>
      <c r="IB486" s="2">
        <f t="shared" ca="1" si="1054"/>
        <v>0</v>
      </c>
      <c r="IC486" s="2">
        <f t="shared" ca="1" si="1054"/>
        <v>0</v>
      </c>
      <c r="ID486" s="2">
        <f t="shared" ca="1" si="1054"/>
        <v>0</v>
      </c>
      <c r="IE486" s="2">
        <f t="shared" ca="1" si="1054"/>
        <v>0</v>
      </c>
      <c r="IF486" s="2">
        <f t="shared" ca="1" si="1054"/>
        <v>0</v>
      </c>
      <c r="IG486" s="2">
        <f t="shared" ca="1" si="1054"/>
        <v>0</v>
      </c>
      <c r="IH486" s="2">
        <f t="shared" ca="1" si="1054"/>
        <v>0</v>
      </c>
      <c r="II486" s="2">
        <f t="shared" ca="1" si="1054"/>
        <v>0</v>
      </c>
      <c r="IJ486" s="2">
        <f t="shared" ca="1" si="1054"/>
        <v>0</v>
      </c>
      <c r="IK486" s="2">
        <f t="shared" ca="1" si="1054"/>
        <v>0</v>
      </c>
      <c r="IL486" s="2">
        <f t="shared" ca="1" si="1054"/>
        <v>0</v>
      </c>
      <c r="IM486" s="2">
        <f t="shared" ca="1" si="1054"/>
        <v>0</v>
      </c>
      <c r="IN486" s="2">
        <f t="shared" ca="1" si="1054"/>
        <v>0</v>
      </c>
      <c r="IO486" s="2">
        <f t="shared" ca="1" si="1054"/>
        <v>0</v>
      </c>
      <c r="IP486" s="2">
        <f t="shared" ca="1" si="1054"/>
        <v>0</v>
      </c>
      <c r="IQ486" s="2">
        <f t="shared" ca="1" si="1054"/>
        <v>0</v>
      </c>
      <c r="IR486" s="2">
        <f t="shared" ca="1" si="1054"/>
        <v>0</v>
      </c>
      <c r="IS486" s="2">
        <f t="shared" ca="1" si="1054"/>
        <v>0</v>
      </c>
      <c r="IT486" s="2">
        <f t="shared" ca="1" si="1054"/>
        <v>0</v>
      </c>
      <c r="IU486" s="2">
        <f t="shared" ca="1" si="1054"/>
        <v>0</v>
      </c>
      <c r="IV486" s="2">
        <f t="shared" ca="1" si="1054"/>
        <v>0</v>
      </c>
    </row>
  </sheetData>
  <mergeCells count="77">
    <mergeCell ref="O34:T34"/>
    <mergeCell ref="O33:T33"/>
    <mergeCell ref="O70:P70"/>
    <mergeCell ref="I70:K70"/>
    <mergeCell ref="L65:M65"/>
    <mergeCell ref="L70:N70"/>
    <mergeCell ref="N65:P65"/>
    <mergeCell ref="A24:A27"/>
    <mergeCell ref="A29:A32"/>
    <mergeCell ref="A48:A49"/>
    <mergeCell ref="A34:A37"/>
    <mergeCell ref="A39:A42"/>
    <mergeCell ref="A123:A125"/>
    <mergeCell ref="A61:A63"/>
    <mergeCell ref="A65:A68"/>
    <mergeCell ref="A70:A73"/>
    <mergeCell ref="A75:A78"/>
    <mergeCell ref="A119:A121"/>
    <mergeCell ref="A105:A107"/>
    <mergeCell ref="A96:A99"/>
    <mergeCell ref="A101:A103"/>
    <mergeCell ref="D25:D26"/>
    <mergeCell ref="L29:N29"/>
    <mergeCell ref="I24:L24"/>
    <mergeCell ref="D24:F24"/>
    <mergeCell ref="G24:H24"/>
    <mergeCell ref="D29:D30"/>
    <mergeCell ref="G29:G30"/>
    <mergeCell ref="H29:H30"/>
    <mergeCell ref="M24:N24"/>
    <mergeCell ref="I29:K29"/>
    <mergeCell ref="E29:E31"/>
    <mergeCell ref="L123:M123"/>
    <mergeCell ref="D119:D120"/>
    <mergeCell ref="B75:C75"/>
    <mergeCell ref="B105:B106"/>
    <mergeCell ref="C105:C106"/>
    <mergeCell ref="H105:H107"/>
    <mergeCell ref="I105:I106"/>
    <mergeCell ref="H119:I119"/>
    <mergeCell ref="C119:C120"/>
    <mergeCell ref="F119:G119"/>
    <mergeCell ref="F105:F106"/>
    <mergeCell ref="D105:D106"/>
    <mergeCell ref="G105:G107"/>
    <mergeCell ref="J105:J106"/>
    <mergeCell ref="E105:E107"/>
    <mergeCell ref="B80:B81"/>
    <mergeCell ref="O29:P29"/>
    <mergeCell ref="O24:P24"/>
    <mergeCell ref="A44:A46"/>
    <mergeCell ref="C70:C71"/>
    <mergeCell ref="G70:G71"/>
    <mergeCell ref="B34:C34"/>
    <mergeCell ref="D66:D67"/>
    <mergeCell ref="D65:F65"/>
    <mergeCell ref="C65:C66"/>
    <mergeCell ref="B70:B72"/>
    <mergeCell ref="C24:C25"/>
    <mergeCell ref="C29:C30"/>
    <mergeCell ref="B24:B26"/>
    <mergeCell ref="F29:F30"/>
    <mergeCell ref="E70:E71"/>
    <mergeCell ref="B29:B31"/>
    <mergeCell ref="H96:I97"/>
    <mergeCell ref="B96:D96"/>
    <mergeCell ref="E39:E40"/>
    <mergeCell ref="E96:G96"/>
    <mergeCell ref="B65:B67"/>
    <mergeCell ref="D70:D71"/>
    <mergeCell ref="D48:D49"/>
    <mergeCell ref="G65:H65"/>
    <mergeCell ref="H70:H71"/>
    <mergeCell ref="F70:F71"/>
    <mergeCell ref="I65:K65"/>
    <mergeCell ref="B39:D39"/>
    <mergeCell ref="B40:B41"/>
  </mergeCells>
  <phoneticPr fontId="2" type="noConversion"/>
  <conditionalFormatting sqref="D145:IV145">
    <cfRule type="cellIs" dxfId="11" priority="2" stopIfTrue="1" operator="lessThanOrEqual">
      <formula>$G$125</formula>
    </cfRule>
  </conditionalFormatting>
  <conditionalFormatting sqref="C143:IV143">
    <cfRule type="cellIs" dxfId="10" priority="1" operator="equal">
      <formula>1</formula>
    </cfRule>
  </conditionalFormatting>
  <pageMargins left="0.75" right="0.75" top="1" bottom="1" header="0.5" footer="0.5"/>
  <pageSetup scale="11" fitToHeight="6"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66"/>
  <sheetViews>
    <sheetView topLeftCell="A3" zoomScale="143" workbookViewId="0">
      <selection activeCell="B2167" sqref="B2167"/>
    </sheetView>
  </sheetViews>
  <sheetFormatPr baseColWidth="10" defaultColWidth="8.83203125" defaultRowHeight="13" x14ac:dyDescent="0.15"/>
  <cols>
    <col min="1" max="1" width="11.1640625" customWidth="1"/>
    <col min="2" max="6" width="14.83203125" style="40" customWidth="1"/>
    <col min="7" max="13" width="14.83203125" customWidth="1"/>
  </cols>
  <sheetData>
    <row r="1" spans="2:13" s="1" customFormat="1" x14ac:dyDescent="0.15">
      <c r="B1" s="199" t="s">
        <v>327</v>
      </c>
      <c r="C1" s="199"/>
      <c r="D1" s="199"/>
      <c r="E1" s="199"/>
      <c r="F1" s="199"/>
      <c r="G1" s="199"/>
      <c r="H1" s="199"/>
      <c r="I1" s="199" t="s">
        <v>49</v>
      </c>
      <c r="J1" s="199"/>
      <c r="K1" s="199"/>
      <c r="L1" s="199"/>
      <c r="M1" s="199"/>
    </row>
    <row r="2" spans="2:13" s="1" customFormat="1" ht="12.75" customHeight="1" x14ac:dyDescent="0.15">
      <c r="B2" s="198" t="s">
        <v>130</v>
      </c>
      <c r="C2" s="198" t="s">
        <v>129</v>
      </c>
      <c r="D2" s="198" t="s">
        <v>321</v>
      </c>
      <c r="E2" s="198" t="s">
        <v>326</v>
      </c>
      <c r="F2" s="166" t="s">
        <v>252</v>
      </c>
      <c r="G2" s="166"/>
      <c r="H2" s="166" t="s">
        <v>325</v>
      </c>
      <c r="I2" s="198" t="s">
        <v>37</v>
      </c>
      <c r="J2" s="198" t="s">
        <v>316</v>
      </c>
      <c r="K2" s="198"/>
      <c r="L2" s="198" t="s">
        <v>325</v>
      </c>
      <c r="M2" s="198" t="s">
        <v>324</v>
      </c>
    </row>
    <row r="3" spans="2:13" s="2" customFormat="1" ht="12.75" customHeight="1" x14ac:dyDescent="0.15">
      <c r="B3" s="198"/>
      <c r="C3" s="198"/>
      <c r="D3" s="198"/>
      <c r="E3" s="198"/>
      <c r="F3" s="166"/>
      <c r="G3" s="166"/>
      <c r="H3" s="166"/>
      <c r="I3" s="198"/>
      <c r="J3" s="83" t="s">
        <v>322</v>
      </c>
      <c r="K3" s="83" t="s">
        <v>323</v>
      </c>
      <c r="L3" s="198"/>
      <c r="M3" s="198"/>
    </row>
    <row r="4" spans="2:13" s="2" customFormat="1" x14ac:dyDescent="0.15">
      <c r="B4" s="83" t="s">
        <v>131</v>
      </c>
      <c r="C4" s="83" t="s">
        <v>18</v>
      </c>
      <c r="D4" s="83" t="s">
        <v>18</v>
      </c>
      <c r="E4" s="83" t="s">
        <v>18</v>
      </c>
      <c r="F4" s="13" t="s">
        <v>250</v>
      </c>
      <c r="G4" s="13" t="s">
        <v>251</v>
      </c>
      <c r="H4" s="13" t="s">
        <v>35</v>
      </c>
      <c r="I4" s="83" t="s">
        <v>14</v>
      </c>
      <c r="J4" s="83" t="s">
        <v>18</v>
      </c>
      <c r="K4" s="83" t="s">
        <v>18</v>
      </c>
      <c r="L4" s="83" t="s">
        <v>35</v>
      </c>
      <c r="M4" s="83" t="s">
        <v>18</v>
      </c>
    </row>
    <row r="5" spans="2:13" s="2" customFormat="1" x14ac:dyDescent="0.15">
      <c r="B5" s="5">
        <f>Pumpdown!D125</f>
        <v>2</v>
      </c>
      <c r="C5" s="82">
        <f>Pumpdown!B125</f>
        <v>1.2191999999999998</v>
      </c>
      <c r="D5" s="82">
        <f>Pumpdown!C125</f>
        <v>4.8767999999999994</v>
      </c>
      <c r="E5" s="82">
        <f>Pumpdown!L68</f>
        <v>4.864769289961389</v>
      </c>
      <c r="F5" s="82">
        <f>Pumpdown!L125</f>
        <v>3.1415926535897931</v>
      </c>
      <c r="G5" s="82">
        <f>Pumpdown!M125</f>
        <v>1.3333333333333333</v>
      </c>
      <c r="H5" s="82">
        <f>0.25*PI()*D5^2</f>
        <v>18.679264509450153</v>
      </c>
      <c r="I5" s="82">
        <f>Pumpdown!P68</f>
        <v>0</v>
      </c>
      <c r="J5" s="82">
        <f>Pumpdown!N68</f>
        <v>0.39624000000000004</v>
      </c>
      <c r="K5" s="82">
        <f>Pumpdown!O68</f>
        <v>7.1627999999999998</v>
      </c>
      <c r="L5" s="82">
        <f>I5/MAX(J5-K5,1E-36)</f>
        <v>0</v>
      </c>
      <c r="M5" s="82">
        <f>SQRT(I5/MAX(J5-K5,1-F36)/PI())</f>
        <v>0</v>
      </c>
    </row>
    <row r="6" spans="2:13" s="2" customFormat="1" x14ac:dyDescent="0.15"/>
    <row r="7" spans="2:13" s="2" customFormat="1" ht="26" x14ac:dyDescent="0.15">
      <c r="B7" s="13" t="s">
        <v>68</v>
      </c>
      <c r="C7" s="13" t="s">
        <v>328</v>
      </c>
      <c r="D7" s="13" t="s">
        <v>329</v>
      </c>
      <c r="E7" s="13" t="s">
        <v>330</v>
      </c>
      <c r="F7" s="13" t="s">
        <v>331</v>
      </c>
      <c r="G7" s="13" t="s">
        <v>332</v>
      </c>
    </row>
    <row r="8" spans="2:13" x14ac:dyDescent="0.15">
      <c r="B8" s="84" t="s">
        <v>18</v>
      </c>
      <c r="C8" s="84" t="s">
        <v>14</v>
      </c>
      <c r="D8" s="84" t="s">
        <v>14</v>
      </c>
      <c r="E8" s="84" t="s">
        <v>14</v>
      </c>
      <c r="F8" s="84" t="s">
        <v>18</v>
      </c>
      <c r="G8" s="84" t="s">
        <v>18</v>
      </c>
    </row>
    <row r="9" spans="2:13" x14ac:dyDescent="0.15">
      <c r="B9" s="86">
        <v>0</v>
      </c>
      <c r="C9" s="86">
        <f>$F$5*B9^2*($D$5-$G$5*B9)</f>
        <v>0</v>
      </c>
      <c r="D9" s="86">
        <v>0</v>
      </c>
      <c r="E9" s="86">
        <f>C9-D9</f>
        <v>0</v>
      </c>
      <c r="F9" s="86">
        <f>C5/1000</f>
        <v>1.2191999999999999E-3</v>
      </c>
      <c r="G9" s="85">
        <f>(E5-C5)/1000</f>
        <v>3.6455692899613891E-3</v>
      </c>
    </row>
    <row r="10" spans="2:13" x14ac:dyDescent="0.15">
      <c r="B10" s="86">
        <f>B9+$F$9</f>
        <v>1.2191999999999999E-3</v>
      </c>
      <c r="C10" s="86">
        <f>$F$5*B10^2*($D$5-$G$5*B10)</f>
        <v>2.2766168036824989E-5</v>
      </c>
      <c r="D10" s="86">
        <f>IF(AND(B10&lt;$J$5,B10&gt;$K$5+0.00000001),D9+(B10-B9)*$L$5,IF(AND(B10&gt;$J$5,B9&lt;=$J$5),$I$5,D9))</f>
        <v>0</v>
      </c>
      <c r="E10" s="86">
        <f t="shared" ref="E10:E73" si="0">C10-D10</f>
        <v>2.2766168036824989E-5</v>
      </c>
      <c r="F10" s="86"/>
      <c r="G10" s="85"/>
    </row>
    <row r="11" spans="2:13" x14ac:dyDescent="0.15">
      <c r="B11" s="86">
        <f>B10+$F$9</f>
        <v>2.4383999999999999E-3</v>
      </c>
      <c r="C11" s="86">
        <f t="shared" ref="C11:C73" si="1">$F$5*B11^2*($D$5-$G$5*B11)</f>
        <v>9.1034307134913378E-5</v>
      </c>
      <c r="D11" s="86">
        <f t="shared" ref="D11:D74" si="2">IF(AND(B11&lt;$J$5,B11&gt;$K$5+0.00000001),D10+(B11-B10)*$L$5,IF(AND(B11&gt;$J$5,B10&lt;=$J$5),$I$5,D10))</f>
        <v>0</v>
      </c>
      <c r="E11" s="86">
        <f t="shared" si="0"/>
        <v>9.1034307134913378E-5</v>
      </c>
      <c r="F11" s="86"/>
      <c r="G11" s="85"/>
    </row>
    <row r="12" spans="2:13" hidden="1" x14ac:dyDescent="0.15">
      <c r="B12" s="86">
        <f t="shared" ref="B12:B75" si="3">B11+$F$9</f>
        <v>3.6575999999999996E-3</v>
      </c>
      <c r="C12" s="86">
        <f t="shared" si="1"/>
        <v>2.0475886977568529E-4</v>
      </c>
      <c r="D12" s="86">
        <f t="shared" si="2"/>
        <v>0</v>
      </c>
      <c r="E12" s="86">
        <f t="shared" si="0"/>
        <v>2.0475886977568529E-4</v>
      </c>
      <c r="F12" s="86"/>
      <c r="G12" s="85"/>
    </row>
    <row r="13" spans="2:13" hidden="1" x14ac:dyDescent="0.15">
      <c r="B13" s="86">
        <f t="shared" si="3"/>
        <v>4.8767999999999997E-3</v>
      </c>
      <c r="C13" s="86">
        <f t="shared" si="1"/>
        <v>3.6389430844056104E-4</v>
      </c>
      <c r="D13" s="86">
        <f t="shared" si="2"/>
        <v>0</v>
      </c>
      <c r="E13" s="86">
        <f t="shared" si="0"/>
        <v>3.6389430844056104E-4</v>
      </c>
      <c r="F13" s="86"/>
      <c r="G13" s="85"/>
    </row>
    <row r="14" spans="2:13" hidden="1" x14ac:dyDescent="0.15">
      <c r="B14" s="86">
        <f t="shared" si="3"/>
        <v>6.0959999999999999E-3</v>
      </c>
      <c r="C14" s="86">
        <f t="shared" si="1"/>
        <v>5.683950756109606E-4</v>
      </c>
      <c r="D14" s="86">
        <f t="shared" si="2"/>
        <v>0</v>
      </c>
      <c r="E14" s="86">
        <f t="shared" si="0"/>
        <v>5.683950756109606E-4</v>
      </c>
      <c r="F14" s="86"/>
      <c r="G14" s="85"/>
    </row>
    <row r="15" spans="2:13" hidden="1" x14ac:dyDescent="0.15">
      <c r="B15" s="86">
        <f t="shared" si="3"/>
        <v>7.3152E-3</v>
      </c>
      <c r="C15" s="86">
        <f t="shared" si="1"/>
        <v>8.1821562376830433E-4</v>
      </c>
      <c r="D15" s="86">
        <f t="shared" si="2"/>
        <v>0</v>
      </c>
      <c r="E15" s="86">
        <f t="shared" si="0"/>
        <v>8.1821562376830433E-4</v>
      </c>
      <c r="F15" s="86"/>
      <c r="G15" s="85"/>
    </row>
    <row r="16" spans="2:13" hidden="1" x14ac:dyDescent="0.15">
      <c r="B16" s="86">
        <f t="shared" si="3"/>
        <v>8.5343999999999993E-3</v>
      </c>
      <c r="C16" s="86">
        <f t="shared" si="1"/>
        <v>1.1133104053940117E-3</v>
      </c>
      <c r="D16" s="86">
        <f t="shared" si="2"/>
        <v>0</v>
      </c>
      <c r="E16" s="86">
        <f t="shared" si="0"/>
        <v>1.1133104053940117E-3</v>
      </c>
      <c r="F16" s="86"/>
      <c r="G16" s="85"/>
    </row>
    <row r="17" spans="2:7" hidden="1" x14ac:dyDescent="0.15">
      <c r="B17" s="86">
        <f t="shared" si="3"/>
        <v>9.7535999999999994E-3</v>
      </c>
      <c r="C17" s="86">
        <f t="shared" si="1"/>
        <v>1.4536338729695042E-3</v>
      </c>
      <c r="D17" s="86">
        <f t="shared" si="2"/>
        <v>0</v>
      </c>
      <c r="E17" s="86">
        <f t="shared" si="0"/>
        <v>1.4536338729695042E-3</v>
      </c>
      <c r="F17" s="86"/>
      <c r="G17" s="85"/>
    </row>
    <row r="18" spans="2:7" hidden="1" x14ac:dyDescent="0.15">
      <c r="B18" s="86">
        <f t="shared" si="3"/>
        <v>1.09728E-2</v>
      </c>
      <c r="C18" s="86">
        <f t="shared" si="1"/>
        <v>1.8391404789762009E-3</v>
      </c>
      <c r="D18" s="86">
        <f t="shared" si="2"/>
        <v>0</v>
      </c>
      <c r="E18" s="86">
        <f t="shared" si="0"/>
        <v>1.8391404789762009E-3</v>
      </c>
      <c r="F18" s="86"/>
      <c r="G18" s="85"/>
    </row>
    <row r="19" spans="2:7" hidden="1" x14ac:dyDescent="0.15">
      <c r="B19" s="86">
        <f t="shared" si="3"/>
        <v>1.2192E-2</v>
      </c>
      <c r="C19" s="86">
        <f t="shared" si="1"/>
        <v>2.2697846758955218E-3</v>
      </c>
      <c r="D19" s="86">
        <f t="shared" si="2"/>
        <v>0</v>
      </c>
      <c r="E19" s="86">
        <f t="shared" si="0"/>
        <v>2.2697846758955218E-3</v>
      </c>
      <c r="F19" s="86"/>
      <c r="G19" s="85"/>
    </row>
    <row r="20" spans="2:7" hidden="1" x14ac:dyDescent="0.15">
      <c r="B20" s="86">
        <f t="shared" si="3"/>
        <v>1.34112E-2</v>
      </c>
      <c r="C20" s="86">
        <f t="shared" si="1"/>
        <v>2.7455209162088887E-3</v>
      </c>
      <c r="D20" s="86">
        <f t="shared" si="2"/>
        <v>0</v>
      </c>
      <c r="E20" s="86">
        <f t="shared" si="0"/>
        <v>2.7455209162088887E-3</v>
      </c>
      <c r="F20" s="86"/>
      <c r="G20" s="85"/>
    </row>
    <row r="21" spans="2:7" hidden="1" x14ac:dyDescent="0.15">
      <c r="B21" s="86">
        <f t="shared" si="3"/>
        <v>1.46304E-2</v>
      </c>
      <c r="C21" s="86">
        <f t="shared" si="1"/>
        <v>3.26630365239772E-3</v>
      </c>
      <c r="D21" s="86">
        <f t="shared" si="2"/>
        <v>0</v>
      </c>
      <c r="E21" s="86">
        <f t="shared" si="0"/>
        <v>3.26630365239772E-3</v>
      </c>
      <c r="F21" s="86"/>
      <c r="G21" s="85"/>
    </row>
    <row r="22" spans="2:7" hidden="1" x14ac:dyDescent="0.15">
      <c r="B22" s="86">
        <f t="shared" si="3"/>
        <v>1.5849599999999998E-2</v>
      </c>
      <c r="C22" s="86">
        <f t="shared" si="1"/>
        <v>3.832087336943435E-3</v>
      </c>
      <c r="D22" s="86">
        <f t="shared" si="2"/>
        <v>0</v>
      </c>
      <c r="E22" s="86">
        <f t="shared" si="0"/>
        <v>3.832087336943435E-3</v>
      </c>
      <c r="F22" s="86"/>
      <c r="G22" s="85"/>
    </row>
    <row r="23" spans="2:7" hidden="1" x14ac:dyDescent="0.15">
      <c r="B23" s="86">
        <f t="shared" si="3"/>
        <v>1.7068799999999999E-2</v>
      </c>
      <c r="C23" s="86">
        <f t="shared" si="1"/>
        <v>4.4428264223274573E-3</v>
      </c>
      <c r="D23" s="86">
        <f t="shared" si="2"/>
        <v>0</v>
      </c>
      <c r="E23" s="86">
        <f t="shared" si="0"/>
        <v>4.4428264223274573E-3</v>
      </c>
      <c r="F23" s="86"/>
      <c r="G23" s="85"/>
    </row>
    <row r="24" spans="2:7" hidden="1" x14ac:dyDescent="0.15">
      <c r="B24" s="86">
        <f t="shared" si="3"/>
        <v>1.8287999999999999E-2</v>
      </c>
      <c r="C24" s="86">
        <f t="shared" si="1"/>
        <v>5.0984753610312031E-3</v>
      </c>
      <c r="D24" s="86">
        <f t="shared" si="2"/>
        <v>0</v>
      </c>
      <c r="E24" s="86">
        <f t="shared" si="0"/>
        <v>5.0984753610312031E-3</v>
      </c>
      <c r="F24" s="86"/>
      <c r="G24" s="85"/>
    </row>
    <row r="25" spans="2:7" hidden="1" x14ac:dyDescent="0.15">
      <c r="B25" s="86">
        <f t="shared" si="3"/>
        <v>1.9507199999999999E-2</v>
      </c>
      <c r="C25" s="86">
        <f t="shared" si="1"/>
        <v>5.7989886055360967E-3</v>
      </c>
      <c r="D25" s="86">
        <f t="shared" si="2"/>
        <v>0</v>
      </c>
      <c r="E25" s="86">
        <f t="shared" si="0"/>
        <v>5.7989886055360967E-3</v>
      </c>
      <c r="F25" s="86"/>
      <c r="G25" s="85"/>
    </row>
    <row r="26" spans="2:7" hidden="1" x14ac:dyDescent="0.15">
      <c r="B26" s="86">
        <f t="shared" si="3"/>
        <v>2.0726399999999999E-2</v>
      </c>
      <c r="C26" s="86">
        <f t="shared" si="1"/>
        <v>6.5443206083235549E-3</v>
      </c>
      <c r="D26" s="86">
        <f t="shared" si="2"/>
        <v>0</v>
      </c>
      <c r="E26" s="86">
        <f t="shared" si="0"/>
        <v>6.5443206083235549E-3</v>
      </c>
      <c r="F26" s="86"/>
      <c r="G26" s="85"/>
    </row>
    <row r="27" spans="2:7" hidden="1" x14ac:dyDescent="0.15">
      <c r="B27" s="86">
        <f t="shared" si="3"/>
        <v>2.1945599999999999E-2</v>
      </c>
      <c r="C27" s="86">
        <f t="shared" si="1"/>
        <v>7.3344258218749981E-3</v>
      </c>
      <c r="D27" s="86">
        <f t="shared" si="2"/>
        <v>0</v>
      </c>
      <c r="E27" s="86">
        <f t="shared" si="0"/>
        <v>7.3344258218749981E-3</v>
      </c>
      <c r="F27" s="86"/>
      <c r="G27" s="85"/>
    </row>
    <row r="28" spans="2:7" hidden="1" x14ac:dyDescent="0.15">
      <c r="B28" s="86">
        <f t="shared" si="3"/>
        <v>2.3164799999999999E-2</v>
      </c>
      <c r="C28" s="86">
        <f t="shared" si="1"/>
        <v>8.16925869867185E-3</v>
      </c>
      <c r="D28" s="86">
        <f t="shared" si="2"/>
        <v>0</v>
      </c>
      <c r="E28" s="86">
        <f t="shared" si="0"/>
        <v>8.16925869867185E-3</v>
      </c>
      <c r="F28" s="86"/>
      <c r="G28" s="85"/>
    </row>
    <row r="29" spans="2:7" hidden="1" x14ac:dyDescent="0.15">
      <c r="B29" s="86">
        <f t="shared" si="3"/>
        <v>2.4383999999999999E-2</v>
      </c>
      <c r="C29" s="86">
        <f t="shared" si="1"/>
        <v>9.0487736911955274E-3</v>
      </c>
      <c r="D29" s="86">
        <f t="shared" si="2"/>
        <v>0</v>
      </c>
      <c r="E29" s="86">
        <f t="shared" si="0"/>
        <v>9.0487736911955274E-3</v>
      </c>
      <c r="F29" s="86"/>
      <c r="G29" s="85"/>
    </row>
    <row r="30" spans="2:7" hidden="1" x14ac:dyDescent="0.15">
      <c r="B30" s="86">
        <f t="shared" si="3"/>
        <v>2.56032E-2</v>
      </c>
      <c r="C30" s="86">
        <f t="shared" si="1"/>
        <v>9.9729252519274499E-3</v>
      </c>
      <c r="D30" s="86">
        <f t="shared" si="2"/>
        <v>0</v>
      </c>
      <c r="E30" s="86">
        <f t="shared" si="0"/>
        <v>9.9729252519274499E-3</v>
      </c>
      <c r="F30" s="86"/>
      <c r="G30" s="85"/>
    </row>
    <row r="31" spans="2:7" hidden="1" x14ac:dyDescent="0.15">
      <c r="B31" s="86">
        <f t="shared" si="3"/>
        <v>2.68224E-2</v>
      </c>
      <c r="C31" s="86">
        <f t="shared" si="1"/>
        <v>1.0941667833349041E-2</v>
      </c>
      <c r="D31" s="86">
        <f t="shared" si="2"/>
        <v>0</v>
      </c>
      <c r="E31" s="86">
        <f t="shared" si="0"/>
        <v>1.0941667833349041E-2</v>
      </c>
      <c r="F31" s="86"/>
      <c r="G31" s="85"/>
    </row>
    <row r="32" spans="2:7" hidden="1" x14ac:dyDescent="0.15">
      <c r="B32" s="86">
        <f t="shared" si="3"/>
        <v>2.80416E-2</v>
      </c>
      <c r="C32" s="86">
        <f t="shared" si="1"/>
        <v>1.1954955887941715E-2</v>
      </c>
      <c r="D32" s="86">
        <f t="shared" si="2"/>
        <v>0</v>
      </c>
      <c r="E32" s="86">
        <f t="shared" si="0"/>
        <v>1.1954955887941715E-2</v>
      </c>
      <c r="F32" s="86"/>
      <c r="G32" s="85"/>
    </row>
    <row r="33" spans="2:7" hidden="1" x14ac:dyDescent="0.15">
      <c r="B33" s="86">
        <f t="shared" si="3"/>
        <v>2.92608E-2</v>
      </c>
      <c r="C33" s="86">
        <f t="shared" si="1"/>
        <v>1.3012743868186899E-2</v>
      </c>
      <c r="D33" s="86">
        <f t="shared" si="2"/>
        <v>0</v>
      </c>
      <c r="E33" s="86">
        <f t="shared" si="0"/>
        <v>1.3012743868186899E-2</v>
      </c>
      <c r="F33" s="86"/>
      <c r="G33" s="85"/>
    </row>
    <row r="34" spans="2:7" hidden="1" x14ac:dyDescent="0.15">
      <c r="B34" s="86">
        <f t="shared" si="3"/>
        <v>3.048E-2</v>
      </c>
      <c r="C34" s="86">
        <f t="shared" si="1"/>
        <v>1.4114986226566009E-2</v>
      </c>
      <c r="D34" s="86">
        <f t="shared" si="2"/>
        <v>0</v>
      </c>
      <c r="E34" s="86">
        <f t="shared" si="0"/>
        <v>1.4114986226566009E-2</v>
      </c>
      <c r="F34" s="86"/>
      <c r="G34" s="85"/>
    </row>
    <row r="35" spans="2:7" hidden="1" x14ac:dyDescent="0.15">
      <c r="B35" s="86">
        <f t="shared" si="3"/>
        <v>3.1699199999999997E-2</v>
      </c>
      <c r="C35" s="86">
        <f t="shared" si="1"/>
        <v>1.5261637415560463E-2</v>
      </c>
      <c r="D35" s="86">
        <f t="shared" si="2"/>
        <v>0</v>
      </c>
      <c r="E35" s="86">
        <f t="shared" si="0"/>
        <v>1.5261637415560463E-2</v>
      </c>
      <c r="F35" s="86"/>
      <c r="G35" s="85"/>
    </row>
    <row r="36" spans="2:7" hidden="1" x14ac:dyDescent="0.15">
      <c r="B36" s="86">
        <f t="shared" si="3"/>
        <v>3.2918399999999993E-2</v>
      </c>
      <c r="C36" s="86">
        <f t="shared" si="1"/>
        <v>1.6452651887651683E-2</v>
      </c>
      <c r="D36" s="86">
        <f t="shared" si="2"/>
        <v>0</v>
      </c>
      <c r="E36" s="86">
        <f t="shared" si="0"/>
        <v>1.6452651887651683E-2</v>
      </c>
      <c r="F36" s="86"/>
      <c r="G36" s="85"/>
    </row>
    <row r="37" spans="2:7" hidden="1" x14ac:dyDescent="0.15">
      <c r="B37" s="86">
        <f t="shared" si="3"/>
        <v>3.413759999999999E-2</v>
      </c>
      <c r="C37" s="86">
        <f t="shared" si="1"/>
        <v>1.7687984095321092E-2</v>
      </c>
      <c r="D37" s="86">
        <f t="shared" si="2"/>
        <v>0</v>
      </c>
      <c r="E37" s="86">
        <f t="shared" si="0"/>
        <v>1.7687984095321092E-2</v>
      </c>
      <c r="F37" s="86"/>
      <c r="G37" s="85"/>
    </row>
    <row r="38" spans="2:7" hidden="1" x14ac:dyDescent="0.15">
      <c r="B38" s="86">
        <f t="shared" si="3"/>
        <v>3.5356799999999987E-2</v>
      </c>
      <c r="C38" s="86">
        <f t="shared" si="1"/>
        <v>1.8967588491050111E-2</v>
      </c>
      <c r="D38" s="86">
        <f t="shared" si="2"/>
        <v>0</v>
      </c>
      <c r="E38" s="86">
        <f t="shared" si="0"/>
        <v>1.8967588491050111E-2</v>
      </c>
      <c r="F38" s="86"/>
      <c r="G38" s="85"/>
    </row>
    <row r="39" spans="2:7" hidden="1" x14ac:dyDescent="0.15">
      <c r="B39" s="86">
        <f t="shared" si="3"/>
        <v>3.6575999999999984E-2</v>
      </c>
      <c r="C39" s="86">
        <f t="shared" si="1"/>
        <v>2.0291419527320154E-2</v>
      </c>
      <c r="D39" s="86">
        <f t="shared" si="2"/>
        <v>0</v>
      </c>
      <c r="E39" s="86">
        <f t="shared" si="0"/>
        <v>2.0291419527320154E-2</v>
      </c>
      <c r="F39" s="86"/>
      <c r="G39" s="85"/>
    </row>
    <row r="40" spans="2:7" hidden="1" x14ac:dyDescent="0.15">
      <c r="B40" s="86">
        <f t="shared" si="3"/>
        <v>3.779519999999998E-2</v>
      </c>
      <c r="C40" s="86">
        <f t="shared" si="1"/>
        <v>2.1659431656612646E-2</v>
      </c>
      <c r="D40" s="86">
        <f t="shared" si="2"/>
        <v>0</v>
      </c>
      <c r="E40" s="86">
        <f t="shared" si="0"/>
        <v>2.1659431656612646E-2</v>
      </c>
      <c r="F40" s="86"/>
      <c r="G40" s="85"/>
    </row>
    <row r="41" spans="2:7" hidden="1" x14ac:dyDescent="0.15">
      <c r="B41" s="86">
        <f t="shared" si="3"/>
        <v>3.9014399999999977E-2</v>
      </c>
      <c r="C41" s="86">
        <f t="shared" si="1"/>
        <v>2.3071579331409003E-2</v>
      </c>
      <c r="D41" s="86">
        <f t="shared" si="2"/>
        <v>0</v>
      </c>
      <c r="E41" s="86">
        <f t="shared" si="0"/>
        <v>2.3071579331409003E-2</v>
      </c>
      <c r="F41" s="86"/>
      <c r="G41" s="85"/>
    </row>
    <row r="42" spans="2:7" hidden="1" x14ac:dyDescent="0.15">
      <c r="B42" s="86">
        <f t="shared" si="3"/>
        <v>4.0233599999999974E-2</v>
      </c>
      <c r="C42" s="86">
        <f t="shared" si="1"/>
        <v>2.4527817004190652E-2</v>
      </c>
      <c r="D42" s="86">
        <f t="shared" si="2"/>
        <v>0</v>
      </c>
      <c r="E42" s="86">
        <f t="shared" si="0"/>
        <v>2.4527817004190652E-2</v>
      </c>
      <c r="F42" s="86"/>
      <c r="G42" s="85"/>
    </row>
    <row r="43" spans="2:7" hidden="1" x14ac:dyDescent="0.15">
      <c r="B43" s="86">
        <f t="shared" si="3"/>
        <v>4.145279999999997E-2</v>
      </c>
      <c r="C43" s="86">
        <f t="shared" si="1"/>
        <v>2.6028099127439003E-2</v>
      </c>
      <c r="D43" s="86">
        <f t="shared" si="2"/>
        <v>0</v>
      </c>
      <c r="E43" s="86">
        <f t="shared" si="0"/>
        <v>2.6028099127439003E-2</v>
      </c>
      <c r="F43" s="86"/>
      <c r="G43" s="85"/>
    </row>
    <row r="44" spans="2:7" hidden="1" x14ac:dyDescent="0.15">
      <c r="B44" s="86">
        <f t="shared" si="3"/>
        <v>4.2671999999999967E-2</v>
      </c>
      <c r="C44" s="86">
        <f t="shared" si="1"/>
        <v>2.757238015363549E-2</v>
      </c>
      <c r="D44" s="86">
        <f t="shared" si="2"/>
        <v>0</v>
      </c>
      <c r="E44" s="86">
        <f t="shared" si="0"/>
        <v>2.757238015363549E-2</v>
      </c>
      <c r="F44" s="86"/>
      <c r="G44" s="85"/>
    </row>
    <row r="45" spans="2:7" hidden="1" x14ac:dyDescent="0.15">
      <c r="B45" s="86">
        <f t="shared" si="3"/>
        <v>4.3891199999999964E-2</v>
      </c>
      <c r="C45" s="86">
        <f t="shared" si="1"/>
        <v>2.9160614535261521E-2</v>
      </c>
      <c r="D45" s="86">
        <f t="shared" si="2"/>
        <v>0</v>
      </c>
      <c r="E45" s="86">
        <f t="shared" si="0"/>
        <v>2.9160614535261521E-2</v>
      </c>
      <c r="F45" s="86"/>
      <c r="G45" s="85"/>
    </row>
    <row r="46" spans="2:7" hidden="1" x14ac:dyDescent="0.15">
      <c r="B46" s="86">
        <f t="shared" si="3"/>
        <v>4.511039999999996E-2</v>
      </c>
      <c r="C46" s="86">
        <f t="shared" si="1"/>
        <v>3.0792756724798514E-2</v>
      </c>
      <c r="D46" s="86">
        <f t="shared" si="2"/>
        <v>0</v>
      </c>
      <c r="E46" s="86">
        <f t="shared" si="0"/>
        <v>3.0792756724798514E-2</v>
      </c>
      <c r="F46" s="86"/>
      <c r="G46" s="85"/>
    </row>
    <row r="47" spans="2:7" hidden="1" x14ac:dyDescent="0.15">
      <c r="B47" s="86">
        <f t="shared" si="3"/>
        <v>4.6329599999999957E-2</v>
      </c>
      <c r="C47" s="86">
        <f t="shared" si="1"/>
        <v>3.2468761174727911E-2</v>
      </c>
      <c r="D47" s="86">
        <f t="shared" si="2"/>
        <v>0</v>
      </c>
      <c r="E47" s="86">
        <f t="shared" si="0"/>
        <v>3.2468761174727911E-2</v>
      </c>
      <c r="F47" s="86"/>
      <c r="G47" s="85"/>
    </row>
    <row r="48" spans="2:7" hidden="1" x14ac:dyDescent="0.15">
      <c r="B48" s="86">
        <f t="shared" si="3"/>
        <v>4.7548799999999954E-2</v>
      </c>
      <c r="C48" s="86">
        <f t="shared" si="1"/>
        <v>3.4188582337531109E-2</v>
      </c>
      <c r="D48" s="86">
        <f t="shared" si="2"/>
        <v>0</v>
      </c>
      <c r="E48" s="86">
        <f t="shared" si="0"/>
        <v>3.4188582337531109E-2</v>
      </c>
      <c r="F48" s="86"/>
      <c r="G48" s="85"/>
    </row>
    <row r="49" spans="2:7" hidden="1" x14ac:dyDescent="0.15">
      <c r="B49" s="86">
        <f t="shared" si="3"/>
        <v>4.876799999999995E-2</v>
      </c>
      <c r="C49" s="86">
        <f t="shared" si="1"/>
        <v>3.5952174665689535E-2</v>
      </c>
      <c r="D49" s="86">
        <f t="shared" si="2"/>
        <v>0</v>
      </c>
      <c r="E49" s="86">
        <f t="shared" si="0"/>
        <v>3.5952174665689535E-2</v>
      </c>
      <c r="F49" s="86"/>
      <c r="G49" s="85"/>
    </row>
    <row r="50" spans="2:7" hidden="1" x14ac:dyDescent="0.15">
      <c r="B50" s="86">
        <f t="shared" si="3"/>
        <v>4.9987199999999947E-2</v>
      </c>
      <c r="C50" s="86">
        <f t="shared" si="1"/>
        <v>3.7759492611684618E-2</v>
      </c>
      <c r="D50" s="86">
        <f t="shared" si="2"/>
        <v>0</v>
      </c>
      <c r="E50" s="86">
        <f t="shared" si="0"/>
        <v>3.7759492611684618E-2</v>
      </c>
      <c r="F50" s="86"/>
      <c r="G50" s="85"/>
    </row>
    <row r="51" spans="2:7" hidden="1" x14ac:dyDescent="0.15">
      <c r="B51" s="86">
        <f t="shared" si="3"/>
        <v>5.1206399999999944E-2</v>
      </c>
      <c r="C51" s="86">
        <f t="shared" si="1"/>
        <v>3.961049062799777E-2</v>
      </c>
      <c r="D51" s="86">
        <f t="shared" si="2"/>
        <v>0</v>
      </c>
      <c r="E51" s="86">
        <f t="shared" si="0"/>
        <v>3.961049062799777E-2</v>
      </c>
      <c r="F51" s="86"/>
      <c r="G51" s="85"/>
    </row>
    <row r="52" spans="2:7" hidden="1" x14ac:dyDescent="0.15">
      <c r="B52" s="86">
        <f t="shared" si="3"/>
        <v>5.242559999999994E-2</v>
      </c>
      <c r="C52" s="86">
        <f t="shared" si="1"/>
        <v>4.1505123167110393E-2</v>
      </c>
      <c r="D52" s="86">
        <f t="shared" si="2"/>
        <v>0</v>
      </c>
      <c r="E52" s="86">
        <f t="shared" si="0"/>
        <v>4.1505123167110393E-2</v>
      </c>
      <c r="F52" s="86"/>
      <c r="G52" s="85"/>
    </row>
    <row r="53" spans="2:7" hidden="1" x14ac:dyDescent="0.15">
      <c r="B53" s="86">
        <f t="shared" si="3"/>
        <v>5.3644799999999937E-2</v>
      </c>
      <c r="C53" s="86">
        <f t="shared" si="1"/>
        <v>4.3443344681503938E-2</v>
      </c>
      <c r="D53" s="86">
        <f t="shared" si="2"/>
        <v>0</v>
      </c>
      <c r="E53" s="86">
        <f t="shared" si="0"/>
        <v>4.3443344681503938E-2</v>
      </c>
      <c r="F53" s="86"/>
      <c r="G53" s="85"/>
    </row>
    <row r="54" spans="2:7" hidden="1" x14ac:dyDescent="0.15">
      <c r="B54" s="86">
        <f t="shared" si="3"/>
        <v>5.4863999999999934E-2</v>
      </c>
      <c r="C54" s="86">
        <f t="shared" si="1"/>
        <v>4.542510962365981E-2</v>
      </c>
      <c r="D54" s="86">
        <f t="shared" si="2"/>
        <v>0</v>
      </c>
      <c r="E54" s="86">
        <f t="shared" si="0"/>
        <v>4.542510962365981E-2</v>
      </c>
      <c r="F54" s="86"/>
      <c r="G54" s="85"/>
    </row>
    <row r="55" spans="2:7" hidden="1" x14ac:dyDescent="0.15">
      <c r="B55" s="86">
        <f t="shared" si="3"/>
        <v>5.608319999999993E-2</v>
      </c>
      <c r="C55" s="86">
        <f t="shared" si="1"/>
        <v>4.7450372446059444E-2</v>
      </c>
      <c r="D55" s="86">
        <f t="shared" si="2"/>
        <v>0</v>
      </c>
      <c r="E55" s="86">
        <f t="shared" si="0"/>
        <v>4.7450372446059444E-2</v>
      </c>
      <c r="F55" s="86"/>
      <c r="G55" s="85"/>
    </row>
    <row r="56" spans="2:7" hidden="1" x14ac:dyDescent="0.15">
      <c r="B56" s="86">
        <f t="shared" si="3"/>
        <v>5.7302399999999927E-2</v>
      </c>
      <c r="C56" s="86">
        <f t="shared" si="1"/>
        <v>4.9519087601184238E-2</v>
      </c>
      <c r="D56" s="86">
        <f t="shared" si="2"/>
        <v>0</v>
      </c>
      <c r="E56" s="86">
        <f t="shared" si="0"/>
        <v>4.9519087601184238E-2</v>
      </c>
      <c r="F56" s="86"/>
      <c r="G56" s="85"/>
    </row>
    <row r="57" spans="2:7" hidden="1" x14ac:dyDescent="0.15">
      <c r="B57" s="86">
        <f t="shared" si="3"/>
        <v>5.8521599999999924E-2</v>
      </c>
      <c r="C57" s="86">
        <f t="shared" si="1"/>
        <v>5.1631209541515621E-2</v>
      </c>
      <c r="D57" s="86">
        <f t="shared" si="2"/>
        <v>0</v>
      </c>
      <c r="E57" s="86">
        <f t="shared" si="0"/>
        <v>5.1631209541515621E-2</v>
      </c>
      <c r="F57" s="86"/>
      <c r="G57" s="85"/>
    </row>
    <row r="58" spans="2:7" hidden="1" x14ac:dyDescent="0.15">
      <c r="B58" s="86">
        <f t="shared" si="3"/>
        <v>5.974079999999992E-2</v>
      </c>
      <c r="C58" s="86">
        <f t="shared" si="1"/>
        <v>5.3786692719535019E-2</v>
      </c>
      <c r="D58" s="86">
        <f t="shared" si="2"/>
        <v>0</v>
      </c>
      <c r="E58" s="86">
        <f t="shared" si="0"/>
        <v>5.3786692719535019E-2</v>
      </c>
      <c r="F58" s="86"/>
      <c r="G58" s="85"/>
    </row>
    <row r="59" spans="2:7" hidden="1" x14ac:dyDescent="0.15">
      <c r="B59" s="86">
        <f t="shared" si="3"/>
        <v>6.0959999999999917E-2</v>
      </c>
      <c r="C59" s="86">
        <f t="shared" si="1"/>
        <v>5.5985491587723854E-2</v>
      </c>
      <c r="D59" s="86">
        <f t="shared" si="2"/>
        <v>0</v>
      </c>
      <c r="E59" s="86">
        <f t="shared" si="0"/>
        <v>5.5985491587723854E-2</v>
      </c>
      <c r="F59" s="86"/>
      <c r="G59" s="85"/>
    </row>
    <row r="60" spans="2:7" hidden="1" x14ac:dyDescent="0.15">
      <c r="B60" s="86">
        <f t="shared" si="3"/>
        <v>6.2179199999999914E-2</v>
      </c>
      <c r="C60" s="86">
        <f t="shared" si="1"/>
        <v>5.8227560598563523E-2</v>
      </c>
      <c r="D60" s="86">
        <f t="shared" si="2"/>
        <v>0</v>
      </c>
      <c r="E60" s="86">
        <f t="shared" si="0"/>
        <v>5.8227560598563523E-2</v>
      </c>
      <c r="F60" s="86"/>
      <c r="G60" s="85"/>
    </row>
    <row r="61" spans="2:7" hidden="1" x14ac:dyDescent="0.15">
      <c r="B61" s="86">
        <f t="shared" si="3"/>
        <v>6.339839999999991E-2</v>
      </c>
      <c r="C61" s="86">
        <f t="shared" si="1"/>
        <v>6.0512854204535477E-2</v>
      </c>
      <c r="D61" s="86">
        <f t="shared" si="2"/>
        <v>0</v>
      </c>
      <c r="E61" s="86">
        <f t="shared" si="0"/>
        <v>6.0512854204535477E-2</v>
      </c>
      <c r="F61" s="86"/>
      <c r="G61" s="85"/>
    </row>
    <row r="62" spans="2:7" hidden="1" x14ac:dyDescent="0.15">
      <c r="B62" s="86">
        <f t="shared" si="3"/>
        <v>6.4617599999999914E-2</v>
      </c>
      <c r="C62" s="86">
        <f t="shared" si="1"/>
        <v>6.2841326858121146E-2</v>
      </c>
      <c r="D62" s="86">
        <f t="shared" si="2"/>
        <v>0</v>
      </c>
      <c r="E62" s="86">
        <f t="shared" si="0"/>
        <v>6.2841326858121146E-2</v>
      </c>
      <c r="F62" s="86"/>
      <c r="G62" s="85"/>
    </row>
    <row r="63" spans="2:7" hidden="1" x14ac:dyDescent="0.15">
      <c r="B63" s="86">
        <f t="shared" si="3"/>
        <v>6.5836799999999918E-2</v>
      </c>
      <c r="C63" s="86">
        <f t="shared" si="1"/>
        <v>6.5212933011801894E-2</v>
      </c>
      <c r="D63" s="86">
        <f t="shared" si="2"/>
        <v>0</v>
      </c>
      <c r="E63" s="86">
        <f t="shared" si="0"/>
        <v>6.5212933011801894E-2</v>
      </c>
      <c r="F63" s="86"/>
      <c r="G63" s="85"/>
    </row>
    <row r="64" spans="2:7" hidden="1" x14ac:dyDescent="0.15">
      <c r="B64" s="86">
        <f t="shared" si="3"/>
        <v>6.7055999999999921E-2</v>
      </c>
      <c r="C64" s="86">
        <f t="shared" si="1"/>
        <v>6.7627627118059197E-2</v>
      </c>
      <c r="D64" s="86">
        <f t="shared" si="2"/>
        <v>0</v>
      </c>
      <c r="E64" s="86">
        <f t="shared" si="0"/>
        <v>6.7627627118059197E-2</v>
      </c>
      <c r="F64" s="86"/>
      <c r="G64" s="85"/>
    </row>
    <row r="65" spans="2:7" hidden="1" x14ac:dyDescent="0.15">
      <c r="B65" s="86">
        <f t="shared" si="3"/>
        <v>6.8275199999999925E-2</v>
      </c>
      <c r="C65" s="86">
        <f t="shared" si="1"/>
        <v>7.0085363629374439E-2</v>
      </c>
      <c r="D65" s="86">
        <f t="shared" si="2"/>
        <v>0</v>
      </c>
      <c r="E65" s="86">
        <f t="shared" si="0"/>
        <v>7.0085363629374439E-2</v>
      </c>
      <c r="F65" s="86"/>
      <c r="G65" s="85"/>
    </row>
    <row r="66" spans="2:7" hidden="1" x14ac:dyDescent="0.15">
      <c r="B66" s="86">
        <f t="shared" si="3"/>
        <v>6.9494399999999928E-2</v>
      </c>
      <c r="C66" s="86">
        <f t="shared" si="1"/>
        <v>7.2586096998229072E-2</v>
      </c>
      <c r="D66" s="86">
        <f t="shared" si="2"/>
        <v>0</v>
      </c>
      <c r="E66" s="86">
        <f t="shared" si="0"/>
        <v>7.2586096998229072E-2</v>
      </c>
      <c r="F66" s="86"/>
      <c r="G66" s="85"/>
    </row>
    <row r="67" spans="2:7" hidden="1" x14ac:dyDescent="0.15">
      <c r="B67" s="86">
        <f t="shared" si="3"/>
        <v>7.0713599999999932E-2</v>
      </c>
      <c r="C67" s="86">
        <f t="shared" si="1"/>
        <v>7.5129781677104476E-2</v>
      </c>
      <c r="D67" s="86">
        <f t="shared" si="2"/>
        <v>0</v>
      </c>
      <c r="E67" s="86">
        <f t="shared" si="0"/>
        <v>7.5129781677104476E-2</v>
      </c>
      <c r="F67" s="86"/>
      <c r="G67" s="85"/>
    </row>
    <row r="68" spans="2:7" hidden="1" x14ac:dyDescent="0.15">
      <c r="B68" s="86">
        <f t="shared" si="3"/>
        <v>7.1932799999999936E-2</v>
      </c>
      <c r="C68" s="86">
        <f t="shared" si="1"/>
        <v>7.7716372118482105E-2</v>
      </c>
      <c r="D68" s="86">
        <f t="shared" si="2"/>
        <v>0</v>
      </c>
      <c r="E68" s="86">
        <f t="shared" si="0"/>
        <v>7.7716372118482105E-2</v>
      </c>
      <c r="F68" s="86"/>
      <c r="G68" s="85"/>
    </row>
    <row r="69" spans="2:7" hidden="1" x14ac:dyDescent="0.15">
      <c r="B69" s="86">
        <f t="shared" si="3"/>
        <v>7.3151999999999939E-2</v>
      </c>
      <c r="C69" s="86">
        <f t="shared" si="1"/>
        <v>8.0345822774843367E-2</v>
      </c>
      <c r="D69" s="86">
        <f t="shared" si="2"/>
        <v>0</v>
      </c>
      <c r="E69" s="86">
        <f t="shared" si="0"/>
        <v>8.0345822774843367E-2</v>
      </c>
      <c r="F69" s="86"/>
      <c r="G69" s="85"/>
    </row>
    <row r="70" spans="2:7" hidden="1" x14ac:dyDescent="0.15">
      <c r="B70" s="86">
        <f t="shared" si="3"/>
        <v>7.4371199999999943E-2</v>
      </c>
      <c r="C70" s="86">
        <f t="shared" si="1"/>
        <v>8.3018088098669701E-2</v>
      </c>
      <c r="D70" s="86">
        <f t="shared" si="2"/>
        <v>0</v>
      </c>
      <c r="E70" s="86">
        <f t="shared" si="0"/>
        <v>8.3018088098669701E-2</v>
      </c>
      <c r="F70" s="86"/>
      <c r="G70" s="85"/>
    </row>
    <row r="71" spans="2:7" hidden="1" x14ac:dyDescent="0.15">
      <c r="B71" s="86">
        <f t="shared" si="3"/>
        <v>7.5590399999999947E-2</v>
      </c>
      <c r="C71" s="86">
        <f t="shared" si="1"/>
        <v>8.5733122542442475E-2</v>
      </c>
      <c r="D71" s="86">
        <f t="shared" si="2"/>
        <v>0</v>
      </c>
      <c r="E71" s="86">
        <f t="shared" si="0"/>
        <v>8.5733122542442475E-2</v>
      </c>
      <c r="F71" s="86"/>
      <c r="G71" s="85"/>
    </row>
    <row r="72" spans="2:7" hidden="1" x14ac:dyDescent="0.15">
      <c r="B72" s="86">
        <f t="shared" si="3"/>
        <v>7.680959999999995E-2</v>
      </c>
      <c r="C72" s="86">
        <f t="shared" si="1"/>
        <v>8.8490880558643153E-2</v>
      </c>
      <c r="D72" s="86">
        <f t="shared" si="2"/>
        <v>0</v>
      </c>
      <c r="E72" s="86">
        <f t="shared" si="0"/>
        <v>8.8490880558643153E-2</v>
      </c>
      <c r="F72" s="86"/>
      <c r="G72" s="85"/>
    </row>
    <row r="73" spans="2:7" hidden="1" x14ac:dyDescent="0.15">
      <c r="B73" s="86">
        <f t="shared" si="3"/>
        <v>7.8028799999999954E-2</v>
      </c>
      <c r="C73" s="86">
        <f t="shared" si="1"/>
        <v>9.1291316599753133E-2</v>
      </c>
      <c r="D73" s="86">
        <f t="shared" si="2"/>
        <v>0</v>
      </c>
      <c r="E73" s="86">
        <f t="shared" si="0"/>
        <v>9.1291316599753133E-2</v>
      </c>
      <c r="F73" s="86"/>
      <c r="G73" s="85"/>
    </row>
    <row r="74" spans="2:7" hidden="1" x14ac:dyDescent="0.15">
      <c r="B74" s="86">
        <f t="shared" si="3"/>
        <v>7.9247999999999957E-2</v>
      </c>
      <c r="C74" s="86">
        <f t="shared" ref="C74:C137" si="4">$F$5*B74^2*($D$5-$G$5*B74)</f>
        <v>9.4134385118253852E-2</v>
      </c>
      <c r="D74" s="86">
        <f t="shared" si="2"/>
        <v>0</v>
      </c>
      <c r="E74" s="86">
        <f t="shared" ref="E74:E137" si="5">C74-D74</f>
        <v>9.4134385118253852E-2</v>
      </c>
      <c r="F74" s="86"/>
      <c r="G74" s="85"/>
    </row>
    <row r="75" spans="2:7" hidden="1" x14ac:dyDescent="0.15">
      <c r="B75" s="86">
        <f t="shared" si="3"/>
        <v>8.0467199999999961E-2</v>
      </c>
      <c r="C75" s="86">
        <f t="shared" si="4"/>
        <v>9.7020040566626761E-2</v>
      </c>
      <c r="D75" s="86">
        <f t="shared" ref="D75:D138" si="6">IF(AND(B75&lt;$J$5,B75&gt;$K$5+0.00000001),D74+(B75-B74)*$L$5,IF(AND(B75&gt;$J$5,B74&lt;=$J$5),$I$5,D74))</f>
        <v>0</v>
      </c>
      <c r="E75" s="86">
        <f t="shared" si="5"/>
        <v>9.7020040566626761E-2</v>
      </c>
      <c r="F75" s="86"/>
      <c r="G75" s="85"/>
    </row>
    <row r="76" spans="2:7" hidden="1" x14ac:dyDescent="0.15">
      <c r="B76" s="86">
        <f t="shared" ref="B76:B139" si="7">B75+$F$9</f>
        <v>8.1686399999999965E-2</v>
      </c>
      <c r="C76" s="86">
        <f t="shared" si="4"/>
        <v>9.9948237397353187E-2</v>
      </c>
      <c r="D76" s="86">
        <f t="shared" si="6"/>
        <v>0</v>
      </c>
      <c r="E76" s="86">
        <f t="shared" si="5"/>
        <v>9.9948237397353187E-2</v>
      </c>
      <c r="F76" s="86"/>
      <c r="G76" s="85"/>
    </row>
    <row r="77" spans="2:7" hidden="1" x14ac:dyDescent="0.15">
      <c r="B77" s="86">
        <f t="shared" si="7"/>
        <v>8.2905599999999968E-2</v>
      </c>
      <c r="C77" s="86">
        <f t="shared" si="4"/>
        <v>0.10291893006291465</v>
      </c>
      <c r="D77" s="86">
        <f t="shared" si="6"/>
        <v>0</v>
      </c>
      <c r="E77" s="86">
        <f t="shared" si="5"/>
        <v>0.10291893006291465</v>
      </c>
      <c r="F77" s="86"/>
      <c r="G77" s="85"/>
    </row>
    <row r="78" spans="2:7" hidden="1" x14ac:dyDescent="0.15">
      <c r="B78" s="86">
        <f t="shared" si="7"/>
        <v>8.4124799999999972E-2</v>
      </c>
      <c r="C78" s="86">
        <f t="shared" si="4"/>
        <v>0.10593207301579252</v>
      </c>
      <c r="D78" s="86">
        <f t="shared" si="6"/>
        <v>0</v>
      </c>
      <c r="E78" s="86">
        <f t="shared" si="5"/>
        <v>0.10593207301579252</v>
      </c>
      <c r="F78" s="86"/>
      <c r="G78" s="85"/>
    </row>
    <row r="79" spans="2:7" hidden="1" x14ac:dyDescent="0.15">
      <c r="B79" s="86">
        <f t="shared" si="7"/>
        <v>8.5343999999999975E-2</v>
      </c>
      <c r="C79" s="86">
        <f t="shared" si="4"/>
        <v>0.10898762070846821</v>
      </c>
      <c r="D79" s="86">
        <f t="shared" si="6"/>
        <v>0</v>
      </c>
      <c r="E79" s="86">
        <f t="shared" si="5"/>
        <v>0.10898762070846821</v>
      </c>
      <c r="F79" s="86"/>
      <c r="G79" s="85"/>
    </row>
    <row r="80" spans="2:7" hidden="1" x14ac:dyDescent="0.15">
      <c r="B80" s="86">
        <f t="shared" si="7"/>
        <v>8.6563199999999979E-2</v>
      </c>
      <c r="C80" s="86">
        <f t="shared" si="4"/>
        <v>0.11208552759342318</v>
      </c>
      <c r="D80" s="86">
        <f t="shared" si="6"/>
        <v>0</v>
      </c>
      <c r="E80" s="86">
        <f t="shared" si="5"/>
        <v>0.11208552759342318</v>
      </c>
      <c r="F80" s="86"/>
      <c r="G80" s="85"/>
    </row>
    <row r="81" spans="2:7" hidden="1" x14ac:dyDescent="0.15">
      <c r="B81" s="86">
        <f t="shared" si="7"/>
        <v>8.7782399999999983E-2</v>
      </c>
      <c r="C81" s="86">
        <f t="shared" si="4"/>
        <v>0.11522574812313878</v>
      </c>
      <c r="D81" s="86">
        <f t="shared" si="6"/>
        <v>0</v>
      </c>
      <c r="E81" s="86">
        <f t="shared" si="5"/>
        <v>0.11522574812313878</v>
      </c>
      <c r="F81" s="86"/>
      <c r="G81" s="85"/>
    </row>
    <row r="82" spans="2:7" hidden="1" x14ac:dyDescent="0.15">
      <c r="B82" s="86">
        <f t="shared" si="7"/>
        <v>8.9001599999999986E-2</v>
      </c>
      <c r="C82" s="86">
        <f t="shared" si="4"/>
        <v>0.11840823675009651</v>
      </c>
      <c r="D82" s="86">
        <f t="shared" si="6"/>
        <v>0</v>
      </c>
      <c r="E82" s="86">
        <f t="shared" si="5"/>
        <v>0.11840823675009651</v>
      </c>
      <c r="F82" s="86"/>
      <c r="G82" s="85"/>
    </row>
    <row r="83" spans="2:7" hidden="1" x14ac:dyDescent="0.15">
      <c r="B83" s="86">
        <f t="shared" si="7"/>
        <v>9.022079999999999E-2</v>
      </c>
      <c r="C83" s="86">
        <f t="shared" si="4"/>
        <v>0.12163294792677776</v>
      </c>
      <c r="D83" s="86">
        <f t="shared" si="6"/>
        <v>0</v>
      </c>
      <c r="E83" s="86">
        <f t="shared" si="5"/>
        <v>0.12163294792677776</v>
      </c>
      <c r="F83" s="86"/>
      <c r="G83" s="85"/>
    </row>
    <row r="84" spans="2:7" hidden="1" x14ac:dyDescent="0.15">
      <c r="B84" s="86">
        <f t="shared" si="7"/>
        <v>9.1439999999999994E-2</v>
      </c>
      <c r="C84" s="86">
        <f t="shared" si="4"/>
        <v>0.12489983610566388</v>
      </c>
      <c r="D84" s="86">
        <f t="shared" si="6"/>
        <v>0</v>
      </c>
      <c r="E84" s="86">
        <f t="shared" si="5"/>
        <v>0.12489983610566388</v>
      </c>
      <c r="F84" s="86"/>
      <c r="G84" s="85"/>
    </row>
    <row r="85" spans="2:7" hidden="1" x14ac:dyDescent="0.15">
      <c r="B85" s="86">
        <f t="shared" si="7"/>
        <v>9.2659199999999997E-2</v>
      </c>
      <c r="C85" s="86">
        <f t="shared" si="4"/>
        <v>0.12820885573923643</v>
      </c>
      <c r="D85" s="86">
        <f t="shared" si="6"/>
        <v>0</v>
      </c>
      <c r="E85" s="86">
        <f t="shared" si="5"/>
        <v>0.12820885573923643</v>
      </c>
      <c r="F85" s="86"/>
      <c r="G85" s="85"/>
    </row>
    <row r="86" spans="2:7" hidden="1" x14ac:dyDescent="0.15">
      <c r="B86" s="86">
        <f t="shared" si="7"/>
        <v>9.3878400000000001E-2</v>
      </c>
      <c r="C86" s="86">
        <f t="shared" si="4"/>
        <v>0.13155996127997674</v>
      </c>
      <c r="D86" s="86">
        <f t="shared" si="6"/>
        <v>0</v>
      </c>
      <c r="E86" s="86">
        <f t="shared" si="5"/>
        <v>0.13155996127997674</v>
      </c>
      <c r="F86" s="86"/>
      <c r="G86" s="85"/>
    </row>
    <row r="87" spans="2:7" hidden="1" x14ac:dyDescent="0.15">
      <c r="B87" s="86">
        <f t="shared" si="7"/>
        <v>9.5097600000000004E-2</v>
      </c>
      <c r="C87" s="86">
        <f t="shared" si="4"/>
        <v>0.13495310718036624</v>
      </c>
      <c r="D87" s="86">
        <f t="shared" si="6"/>
        <v>0</v>
      </c>
      <c r="E87" s="86">
        <f t="shared" si="5"/>
        <v>0.13495310718036624</v>
      </c>
      <c r="F87" s="86"/>
      <c r="G87" s="85"/>
    </row>
    <row r="88" spans="2:7" hidden="1" x14ac:dyDescent="0.15">
      <c r="B88" s="86">
        <f t="shared" si="7"/>
        <v>9.6316800000000008E-2</v>
      </c>
      <c r="C88" s="86">
        <f t="shared" si="4"/>
        <v>0.13838824789288634</v>
      </c>
      <c r="D88" s="86">
        <f t="shared" si="6"/>
        <v>0</v>
      </c>
      <c r="E88" s="86">
        <f t="shared" si="5"/>
        <v>0.13838824789288634</v>
      </c>
      <c r="F88" s="86"/>
      <c r="G88" s="85"/>
    </row>
    <row r="89" spans="2:7" hidden="1" x14ac:dyDescent="0.15">
      <c r="B89" s="86">
        <f t="shared" si="7"/>
        <v>9.7536000000000012E-2</v>
      </c>
      <c r="C89" s="86">
        <f t="shared" si="4"/>
        <v>0.14186533787001848</v>
      </c>
      <c r="D89" s="86">
        <f t="shared" si="6"/>
        <v>0</v>
      </c>
      <c r="E89" s="86">
        <f t="shared" si="5"/>
        <v>0.14186533787001848</v>
      </c>
      <c r="F89" s="86"/>
      <c r="G89" s="85"/>
    </row>
    <row r="90" spans="2:7" hidden="1" x14ac:dyDescent="0.15">
      <c r="B90" s="86">
        <f t="shared" si="7"/>
        <v>9.8755200000000015E-2</v>
      </c>
      <c r="C90" s="86">
        <f t="shared" si="4"/>
        <v>0.1453843315642441</v>
      </c>
      <c r="D90" s="86">
        <f t="shared" si="6"/>
        <v>0</v>
      </c>
      <c r="E90" s="86">
        <f t="shared" si="5"/>
        <v>0.1453843315642441</v>
      </c>
      <c r="F90" s="86"/>
      <c r="G90" s="85"/>
    </row>
    <row r="91" spans="2:7" hidden="1" x14ac:dyDescent="0.15">
      <c r="B91" s="86">
        <f t="shared" si="7"/>
        <v>9.9974400000000019E-2</v>
      </c>
      <c r="C91" s="86">
        <f t="shared" si="4"/>
        <v>0.14894518342804461</v>
      </c>
      <c r="D91" s="86">
        <f t="shared" si="6"/>
        <v>0</v>
      </c>
      <c r="E91" s="86">
        <f t="shared" si="5"/>
        <v>0.14894518342804461</v>
      </c>
      <c r="F91" s="86"/>
      <c r="G91" s="85"/>
    </row>
    <row r="92" spans="2:7" hidden="1" x14ac:dyDescent="0.15">
      <c r="B92" s="86">
        <f t="shared" si="7"/>
        <v>0.10119360000000002</v>
      </c>
      <c r="C92" s="86">
        <f t="shared" si="4"/>
        <v>0.15254784791390136</v>
      </c>
      <c r="D92" s="86">
        <f t="shared" si="6"/>
        <v>0</v>
      </c>
      <c r="E92" s="86">
        <f t="shared" si="5"/>
        <v>0.15254784791390136</v>
      </c>
      <c r="F92" s="86"/>
      <c r="G92" s="85"/>
    </row>
    <row r="93" spans="2:7" hidden="1" x14ac:dyDescent="0.15">
      <c r="B93" s="86">
        <f t="shared" si="7"/>
        <v>0.10241280000000003</v>
      </c>
      <c r="C93" s="86">
        <f t="shared" si="4"/>
        <v>0.15619227947429584</v>
      </c>
      <c r="D93" s="86">
        <f t="shared" si="6"/>
        <v>0</v>
      </c>
      <c r="E93" s="86">
        <f t="shared" si="5"/>
        <v>0.15619227947429584</v>
      </c>
      <c r="F93" s="86"/>
      <c r="G93" s="85"/>
    </row>
    <row r="94" spans="2:7" hidden="1" x14ac:dyDescent="0.15">
      <c r="B94" s="86">
        <f t="shared" si="7"/>
        <v>0.10363200000000003</v>
      </c>
      <c r="C94" s="86">
        <f t="shared" si="4"/>
        <v>0.1598784325617095</v>
      </c>
      <c r="D94" s="86">
        <f t="shared" si="6"/>
        <v>0</v>
      </c>
      <c r="E94" s="86">
        <f t="shared" si="5"/>
        <v>0.1598784325617095</v>
      </c>
      <c r="F94" s="86"/>
      <c r="G94" s="85"/>
    </row>
    <row r="95" spans="2:7" hidden="1" x14ac:dyDescent="0.15">
      <c r="B95" s="86">
        <f t="shared" si="7"/>
        <v>0.10485120000000003</v>
      </c>
      <c r="C95" s="86">
        <f t="shared" si="4"/>
        <v>0.16360626162862366</v>
      </c>
      <c r="D95" s="86">
        <f t="shared" si="6"/>
        <v>0</v>
      </c>
      <c r="E95" s="86">
        <f t="shared" si="5"/>
        <v>0.16360626162862366</v>
      </c>
      <c r="F95" s="86"/>
      <c r="G95" s="85"/>
    </row>
    <row r="96" spans="2:7" hidden="1" x14ac:dyDescent="0.15">
      <c r="B96" s="86">
        <f t="shared" si="7"/>
        <v>0.10607040000000004</v>
      </c>
      <c r="C96" s="86">
        <f t="shared" si="4"/>
        <v>0.16737572112751981</v>
      </c>
      <c r="D96" s="86">
        <f t="shared" si="6"/>
        <v>0</v>
      </c>
      <c r="E96" s="86">
        <f t="shared" si="5"/>
        <v>0.16737572112751981</v>
      </c>
      <c r="F96" s="86"/>
      <c r="G96" s="85"/>
    </row>
    <row r="97" spans="2:7" hidden="1" x14ac:dyDescent="0.15">
      <c r="B97" s="86">
        <f t="shared" si="7"/>
        <v>0.10728960000000004</v>
      </c>
      <c r="C97" s="86">
        <f t="shared" si="4"/>
        <v>0.17118676551087939</v>
      </c>
      <c r="D97" s="86">
        <f t="shared" si="6"/>
        <v>0</v>
      </c>
      <c r="E97" s="86">
        <f t="shared" si="5"/>
        <v>0.17118676551087939</v>
      </c>
      <c r="F97" s="86"/>
      <c r="G97" s="85"/>
    </row>
    <row r="98" spans="2:7" hidden="1" x14ac:dyDescent="0.15">
      <c r="B98" s="86">
        <f t="shared" si="7"/>
        <v>0.10850880000000004</v>
      </c>
      <c r="C98" s="86">
        <f t="shared" si="4"/>
        <v>0.17503934923118375</v>
      </c>
      <c r="D98" s="86">
        <f t="shared" si="6"/>
        <v>0</v>
      </c>
      <c r="E98" s="86">
        <f t="shared" si="5"/>
        <v>0.17503934923118375</v>
      </c>
      <c r="F98" s="86"/>
      <c r="G98" s="85"/>
    </row>
    <row r="99" spans="2:7" hidden="1" x14ac:dyDescent="0.15">
      <c r="B99" s="86">
        <f t="shared" si="7"/>
        <v>0.10972800000000005</v>
      </c>
      <c r="C99" s="86">
        <f t="shared" si="4"/>
        <v>0.17893342674091442</v>
      </c>
      <c r="D99" s="86">
        <f t="shared" si="6"/>
        <v>0</v>
      </c>
      <c r="E99" s="86">
        <f t="shared" si="5"/>
        <v>0.17893342674091442</v>
      </c>
      <c r="F99" s="86"/>
      <c r="G99" s="85"/>
    </row>
    <row r="100" spans="2:7" hidden="1" x14ac:dyDescent="0.15">
      <c r="B100" s="86">
        <f t="shared" si="7"/>
        <v>0.11094720000000005</v>
      </c>
      <c r="C100" s="86">
        <f t="shared" si="4"/>
        <v>0.18286895249255264</v>
      </c>
      <c r="D100" s="86">
        <f t="shared" si="6"/>
        <v>0</v>
      </c>
      <c r="E100" s="86">
        <f t="shared" si="5"/>
        <v>0.18286895249255264</v>
      </c>
      <c r="F100" s="86"/>
      <c r="G100" s="85"/>
    </row>
    <row r="101" spans="2:7" hidden="1" x14ac:dyDescent="0.15">
      <c r="B101" s="86">
        <f t="shared" si="7"/>
        <v>0.11216640000000005</v>
      </c>
      <c r="C101" s="86">
        <f t="shared" si="4"/>
        <v>0.18684588093857998</v>
      </c>
      <c r="D101" s="86">
        <f t="shared" si="6"/>
        <v>0</v>
      </c>
      <c r="E101" s="86">
        <f t="shared" si="5"/>
        <v>0.18684588093857998</v>
      </c>
      <c r="F101" s="86"/>
      <c r="G101" s="85"/>
    </row>
    <row r="102" spans="2:7" hidden="1" x14ac:dyDescent="0.15">
      <c r="B102" s="86">
        <f t="shared" si="7"/>
        <v>0.11338560000000006</v>
      </c>
      <c r="C102" s="86">
        <f t="shared" si="4"/>
        <v>0.19086416653147789</v>
      </c>
      <c r="D102" s="86">
        <f t="shared" si="6"/>
        <v>0</v>
      </c>
      <c r="E102" s="86">
        <f t="shared" si="5"/>
        <v>0.19086416653147789</v>
      </c>
      <c r="F102" s="86"/>
      <c r="G102" s="85"/>
    </row>
    <row r="103" spans="2:7" hidden="1" x14ac:dyDescent="0.15">
      <c r="B103" s="86">
        <f t="shared" si="7"/>
        <v>0.11460480000000006</v>
      </c>
      <c r="C103" s="86">
        <f t="shared" si="4"/>
        <v>0.19492376372372763</v>
      </c>
      <c r="D103" s="86">
        <f t="shared" si="6"/>
        <v>0</v>
      </c>
      <c r="E103" s="86">
        <f t="shared" si="5"/>
        <v>0.19492376372372763</v>
      </c>
      <c r="F103" s="86"/>
      <c r="G103" s="85"/>
    </row>
    <row r="104" spans="2:7" hidden="1" x14ac:dyDescent="0.15">
      <c r="B104" s="86">
        <f t="shared" si="7"/>
        <v>0.11582400000000007</v>
      </c>
      <c r="C104" s="86">
        <f t="shared" si="4"/>
        <v>0.19902462696781073</v>
      </c>
      <c r="D104" s="86">
        <f t="shared" si="6"/>
        <v>0</v>
      </c>
      <c r="E104" s="86">
        <f t="shared" si="5"/>
        <v>0.19902462696781073</v>
      </c>
      <c r="F104" s="86"/>
      <c r="G104" s="85"/>
    </row>
    <row r="105" spans="2:7" hidden="1" x14ac:dyDescent="0.15">
      <c r="B105" s="86">
        <f t="shared" si="7"/>
        <v>0.11704320000000007</v>
      </c>
      <c r="C105" s="86">
        <f t="shared" si="4"/>
        <v>0.20316671071620857</v>
      </c>
      <c r="D105" s="86">
        <f t="shared" si="6"/>
        <v>0</v>
      </c>
      <c r="E105" s="86">
        <f t="shared" si="5"/>
        <v>0.20316671071620857</v>
      </c>
      <c r="F105" s="86"/>
      <c r="G105" s="85"/>
    </row>
    <row r="106" spans="2:7" hidden="1" x14ac:dyDescent="0.15">
      <c r="B106" s="86">
        <f t="shared" si="7"/>
        <v>0.11826240000000007</v>
      </c>
      <c r="C106" s="86">
        <f t="shared" si="4"/>
        <v>0.20734996942140266</v>
      </c>
      <c r="D106" s="86">
        <f t="shared" si="6"/>
        <v>0</v>
      </c>
      <c r="E106" s="86">
        <f t="shared" si="5"/>
        <v>0.20734996942140266</v>
      </c>
      <c r="F106" s="86"/>
      <c r="G106" s="85"/>
    </row>
    <row r="107" spans="2:7" hidden="1" x14ac:dyDescent="0.15">
      <c r="B107" s="86">
        <f t="shared" si="7"/>
        <v>0.11948160000000008</v>
      </c>
      <c r="C107" s="86">
        <f t="shared" si="4"/>
        <v>0.21157435753587428</v>
      </c>
      <c r="D107" s="86">
        <f t="shared" si="6"/>
        <v>0</v>
      </c>
      <c r="E107" s="86">
        <f t="shared" si="5"/>
        <v>0.21157435753587428</v>
      </c>
      <c r="F107" s="86"/>
      <c r="G107" s="85"/>
    </row>
    <row r="108" spans="2:7" hidden="1" x14ac:dyDescent="0.15">
      <c r="B108" s="86">
        <f t="shared" si="7"/>
        <v>0.12070080000000008</v>
      </c>
      <c r="C108" s="86">
        <f t="shared" si="4"/>
        <v>0.21583982951210492</v>
      </c>
      <c r="D108" s="86">
        <f t="shared" si="6"/>
        <v>0</v>
      </c>
      <c r="E108" s="86">
        <f t="shared" si="5"/>
        <v>0.21583982951210492</v>
      </c>
      <c r="F108" s="86"/>
      <c r="G108" s="85"/>
    </row>
    <row r="109" spans="2:7" hidden="1" x14ac:dyDescent="0.15">
      <c r="B109" s="86">
        <f t="shared" si="7"/>
        <v>0.12192000000000008</v>
      </c>
      <c r="C109" s="86">
        <f t="shared" si="4"/>
        <v>0.22014633980257606</v>
      </c>
      <c r="D109" s="86">
        <f t="shared" si="6"/>
        <v>0</v>
      </c>
      <c r="E109" s="86">
        <f t="shared" si="5"/>
        <v>0.22014633980257606</v>
      </c>
      <c r="F109" s="86"/>
      <c r="G109" s="85"/>
    </row>
    <row r="110" spans="2:7" hidden="1" x14ac:dyDescent="0.15">
      <c r="B110" s="86">
        <f t="shared" si="7"/>
        <v>0.12313920000000009</v>
      </c>
      <c r="C110" s="86">
        <f t="shared" si="4"/>
        <v>0.224493842859769</v>
      </c>
      <c r="D110" s="86">
        <f t="shared" si="6"/>
        <v>0</v>
      </c>
      <c r="E110" s="86">
        <f t="shared" si="5"/>
        <v>0.224493842859769</v>
      </c>
      <c r="F110" s="86"/>
      <c r="G110" s="85"/>
    </row>
    <row r="111" spans="2:7" hidden="1" x14ac:dyDescent="0.15">
      <c r="B111" s="86">
        <f t="shared" si="7"/>
        <v>0.12435840000000009</v>
      </c>
      <c r="C111" s="86">
        <f t="shared" si="4"/>
        <v>0.22888229313616523</v>
      </c>
      <c r="D111" s="86">
        <f t="shared" si="6"/>
        <v>0</v>
      </c>
      <c r="E111" s="86">
        <f t="shared" si="5"/>
        <v>0.22888229313616523</v>
      </c>
      <c r="F111" s="86"/>
      <c r="G111" s="85"/>
    </row>
    <row r="112" spans="2:7" hidden="1" x14ac:dyDescent="0.15">
      <c r="B112" s="86">
        <f t="shared" si="7"/>
        <v>0.12557760000000009</v>
      </c>
      <c r="C112" s="86">
        <f t="shared" si="4"/>
        <v>0.23331164508424618</v>
      </c>
      <c r="D112" s="86">
        <f t="shared" si="6"/>
        <v>0</v>
      </c>
      <c r="E112" s="86">
        <f t="shared" si="5"/>
        <v>0.23331164508424618</v>
      </c>
      <c r="F112" s="86"/>
      <c r="G112" s="85"/>
    </row>
    <row r="113" spans="2:7" hidden="1" x14ac:dyDescent="0.15">
      <c r="B113" s="86">
        <f t="shared" si="7"/>
        <v>0.1267968000000001</v>
      </c>
      <c r="C113" s="86">
        <f t="shared" si="4"/>
        <v>0.23778185315649317</v>
      </c>
      <c r="D113" s="86">
        <f t="shared" si="6"/>
        <v>0</v>
      </c>
      <c r="E113" s="86">
        <f t="shared" si="5"/>
        <v>0.23778185315649317</v>
      </c>
      <c r="F113" s="86"/>
      <c r="G113" s="85"/>
    </row>
    <row r="114" spans="2:7" hidden="1" x14ac:dyDescent="0.15">
      <c r="B114" s="86">
        <f t="shared" si="7"/>
        <v>0.1280160000000001</v>
      </c>
      <c r="C114" s="86">
        <f t="shared" si="4"/>
        <v>0.2422928718053878</v>
      </c>
      <c r="D114" s="86">
        <f t="shared" si="6"/>
        <v>0</v>
      </c>
      <c r="E114" s="86">
        <f t="shared" si="5"/>
        <v>0.2422928718053878</v>
      </c>
      <c r="F114" s="86"/>
      <c r="G114" s="85"/>
    </row>
    <row r="115" spans="2:7" hidden="1" x14ac:dyDescent="0.15">
      <c r="B115" s="86">
        <f t="shared" si="7"/>
        <v>0.12923520000000011</v>
      </c>
      <c r="C115" s="86">
        <f t="shared" si="4"/>
        <v>0.24684465548341139</v>
      </c>
      <c r="D115" s="86">
        <f t="shared" si="6"/>
        <v>0</v>
      </c>
      <c r="E115" s="86">
        <f t="shared" si="5"/>
        <v>0.24684465548341139</v>
      </c>
      <c r="F115" s="86"/>
      <c r="G115" s="85"/>
    </row>
    <row r="116" spans="2:7" hidden="1" x14ac:dyDescent="0.15">
      <c r="B116" s="86">
        <f t="shared" si="7"/>
        <v>0.13045440000000011</v>
      </c>
      <c r="C116" s="86">
        <f t="shared" si="4"/>
        <v>0.25143715864304528</v>
      </c>
      <c r="D116" s="86">
        <f t="shared" si="6"/>
        <v>0</v>
      </c>
      <c r="E116" s="86">
        <f t="shared" si="5"/>
        <v>0.25143715864304528</v>
      </c>
      <c r="F116" s="86"/>
      <c r="G116" s="85"/>
    </row>
    <row r="117" spans="2:7" hidden="1" x14ac:dyDescent="0.15">
      <c r="B117" s="86">
        <f t="shared" si="7"/>
        <v>0.13167360000000011</v>
      </c>
      <c r="C117" s="86">
        <f t="shared" si="4"/>
        <v>0.25607033573677102</v>
      </c>
      <c r="D117" s="86">
        <f t="shared" si="6"/>
        <v>0</v>
      </c>
      <c r="E117" s="86">
        <f t="shared" si="5"/>
        <v>0.25607033573677102</v>
      </c>
      <c r="F117" s="86"/>
      <c r="G117" s="85"/>
    </row>
    <row r="118" spans="2:7" hidden="1" x14ac:dyDescent="0.15">
      <c r="B118" s="86">
        <f t="shared" si="7"/>
        <v>0.13289280000000012</v>
      </c>
      <c r="C118" s="86">
        <f t="shared" si="4"/>
        <v>0.26074414121707007</v>
      </c>
      <c r="D118" s="86">
        <f t="shared" si="6"/>
        <v>0</v>
      </c>
      <c r="E118" s="86">
        <f t="shared" si="5"/>
        <v>0.26074414121707007</v>
      </c>
      <c r="F118" s="86"/>
      <c r="G118" s="85"/>
    </row>
    <row r="119" spans="2:7" hidden="1" x14ac:dyDescent="0.15">
      <c r="B119" s="86">
        <f t="shared" si="7"/>
        <v>0.13411200000000012</v>
      </c>
      <c r="C119" s="86">
        <f t="shared" si="4"/>
        <v>0.26545852953642363</v>
      </c>
      <c r="D119" s="86">
        <f t="shared" si="6"/>
        <v>0</v>
      </c>
      <c r="E119" s="86">
        <f t="shared" si="5"/>
        <v>0.26545852953642363</v>
      </c>
      <c r="F119" s="86"/>
      <c r="G119" s="85"/>
    </row>
    <row r="120" spans="2:7" hidden="1" x14ac:dyDescent="0.15">
      <c r="B120" s="86">
        <f t="shared" si="7"/>
        <v>0.13533120000000012</v>
      </c>
      <c r="C120" s="86">
        <f t="shared" si="4"/>
        <v>0.27021345514731321</v>
      </c>
      <c r="D120" s="86">
        <f t="shared" si="6"/>
        <v>0</v>
      </c>
      <c r="E120" s="86">
        <f t="shared" si="5"/>
        <v>0.27021345514731321</v>
      </c>
      <c r="F120" s="86"/>
      <c r="G120" s="85"/>
    </row>
    <row r="121" spans="2:7" hidden="1" x14ac:dyDescent="0.15">
      <c r="B121" s="86">
        <f t="shared" si="7"/>
        <v>0.13655040000000013</v>
      </c>
      <c r="C121" s="86">
        <f t="shared" si="4"/>
        <v>0.27500887250222039</v>
      </c>
      <c r="D121" s="86">
        <f t="shared" si="6"/>
        <v>0</v>
      </c>
      <c r="E121" s="86">
        <f t="shared" si="5"/>
        <v>0.27500887250222039</v>
      </c>
      <c r="F121" s="86"/>
      <c r="G121" s="85"/>
    </row>
    <row r="122" spans="2:7" hidden="1" x14ac:dyDescent="0.15">
      <c r="B122" s="86">
        <f t="shared" si="7"/>
        <v>0.13776960000000013</v>
      </c>
      <c r="C122" s="86">
        <f t="shared" si="4"/>
        <v>0.27984473605362647</v>
      </c>
      <c r="D122" s="86">
        <f t="shared" si="6"/>
        <v>0</v>
      </c>
      <c r="E122" s="86">
        <f t="shared" si="5"/>
        <v>0.27984473605362647</v>
      </c>
      <c r="F122" s="86"/>
      <c r="G122" s="85"/>
    </row>
    <row r="123" spans="2:7" hidden="1" x14ac:dyDescent="0.15">
      <c r="B123" s="86">
        <f t="shared" si="7"/>
        <v>0.13898880000000013</v>
      </c>
      <c r="C123" s="86">
        <f t="shared" si="4"/>
        <v>0.28472100025401281</v>
      </c>
      <c r="D123" s="86">
        <f t="shared" si="6"/>
        <v>0</v>
      </c>
      <c r="E123" s="86">
        <f t="shared" si="5"/>
        <v>0.28472100025401281</v>
      </c>
      <c r="F123" s="86"/>
      <c r="G123" s="85"/>
    </row>
    <row r="124" spans="2:7" hidden="1" x14ac:dyDescent="0.15">
      <c r="B124" s="86">
        <f t="shared" si="7"/>
        <v>0.14020800000000014</v>
      </c>
      <c r="C124" s="86">
        <f t="shared" si="4"/>
        <v>0.28963761955586087</v>
      </c>
      <c r="D124" s="86">
        <f t="shared" si="6"/>
        <v>0</v>
      </c>
      <c r="E124" s="86">
        <f t="shared" si="5"/>
        <v>0.28963761955586087</v>
      </c>
      <c r="F124" s="86"/>
      <c r="G124" s="85"/>
    </row>
    <row r="125" spans="2:7" hidden="1" x14ac:dyDescent="0.15">
      <c r="B125" s="86">
        <f t="shared" si="7"/>
        <v>0.14142720000000014</v>
      </c>
      <c r="C125" s="86">
        <f t="shared" si="4"/>
        <v>0.29459454841165217</v>
      </c>
      <c r="D125" s="86">
        <f t="shared" si="6"/>
        <v>0</v>
      </c>
      <c r="E125" s="86">
        <f t="shared" si="5"/>
        <v>0.29459454841165217</v>
      </c>
      <c r="F125" s="86"/>
      <c r="G125" s="85"/>
    </row>
    <row r="126" spans="2:7" hidden="1" x14ac:dyDescent="0.15">
      <c r="B126" s="86">
        <f t="shared" si="7"/>
        <v>0.14264640000000015</v>
      </c>
      <c r="C126" s="86">
        <f t="shared" si="4"/>
        <v>0.29959174127386801</v>
      </c>
      <c r="D126" s="86">
        <f t="shared" si="6"/>
        <v>0</v>
      </c>
      <c r="E126" s="86">
        <f t="shared" si="5"/>
        <v>0.29959174127386801</v>
      </c>
      <c r="F126" s="86"/>
      <c r="G126" s="85"/>
    </row>
    <row r="127" spans="2:7" hidden="1" x14ac:dyDescent="0.15">
      <c r="B127" s="86">
        <f t="shared" si="7"/>
        <v>0.14386560000000015</v>
      </c>
      <c r="C127" s="86">
        <f t="shared" si="4"/>
        <v>0.30462915259498985</v>
      </c>
      <c r="D127" s="86">
        <f t="shared" si="6"/>
        <v>0</v>
      </c>
      <c r="E127" s="86">
        <f t="shared" si="5"/>
        <v>0.30462915259498985</v>
      </c>
      <c r="F127" s="86"/>
      <c r="G127" s="85"/>
    </row>
    <row r="128" spans="2:7" hidden="1" x14ac:dyDescent="0.15">
      <c r="B128" s="86">
        <f t="shared" si="7"/>
        <v>0.14508480000000015</v>
      </c>
      <c r="C128" s="86">
        <f t="shared" si="4"/>
        <v>0.30970673682749911</v>
      </c>
      <c r="D128" s="86">
        <f t="shared" si="6"/>
        <v>0</v>
      </c>
      <c r="E128" s="86">
        <f t="shared" si="5"/>
        <v>0.30970673682749911</v>
      </c>
      <c r="F128" s="86"/>
      <c r="G128" s="85"/>
    </row>
    <row r="129" spans="2:7" hidden="1" x14ac:dyDescent="0.15">
      <c r="B129" s="86">
        <f t="shared" si="7"/>
        <v>0.14630400000000016</v>
      </c>
      <c r="C129" s="86">
        <f t="shared" si="4"/>
        <v>0.31482444842387719</v>
      </c>
      <c r="D129" s="86">
        <f t="shared" si="6"/>
        <v>0</v>
      </c>
      <c r="E129" s="86">
        <f t="shared" si="5"/>
        <v>0.31482444842387719</v>
      </c>
      <c r="F129" s="86"/>
      <c r="G129" s="85"/>
    </row>
    <row r="130" spans="2:7" hidden="1" x14ac:dyDescent="0.15">
      <c r="B130" s="86">
        <f t="shared" si="7"/>
        <v>0.14752320000000016</v>
      </c>
      <c r="C130" s="86">
        <f t="shared" si="4"/>
        <v>0.31998224183660562</v>
      </c>
      <c r="D130" s="86">
        <f t="shared" si="6"/>
        <v>0</v>
      </c>
      <c r="E130" s="86">
        <f t="shared" si="5"/>
        <v>0.31998224183660562</v>
      </c>
      <c r="F130" s="86"/>
      <c r="G130" s="85"/>
    </row>
    <row r="131" spans="2:7" hidden="1" x14ac:dyDescent="0.15">
      <c r="B131" s="86">
        <f t="shared" si="7"/>
        <v>0.14874240000000016</v>
      </c>
      <c r="C131" s="86">
        <f t="shared" si="4"/>
        <v>0.32518007151816569</v>
      </c>
      <c r="D131" s="86">
        <f t="shared" si="6"/>
        <v>0</v>
      </c>
      <c r="E131" s="86">
        <f t="shared" si="5"/>
        <v>0.32518007151816569</v>
      </c>
      <c r="F131" s="86"/>
      <c r="G131" s="85"/>
    </row>
    <row r="132" spans="2:7" hidden="1" x14ac:dyDescent="0.15">
      <c r="B132" s="86">
        <f t="shared" si="7"/>
        <v>0.14996160000000017</v>
      </c>
      <c r="C132" s="86">
        <f t="shared" si="4"/>
        <v>0.33041789192103882</v>
      </c>
      <c r="D132" s="86">
        <f t="shared" si="6"/>
        <v>0</v>
      </c>
      <c r="E132" s="86">
        <f t="shared" si="5"/>
        <v>0.33041789192103882</v>
      </c>
      <c r="F132" s="86"/>
      <c r="G132" s="85"/>
    </row>
    <row r="133" spans="2:7" hidden="1" x14ac:dyDescent="0.15">
      <c r="B133" s="86">
        <f t="shared" si="7"/>
        <v>0.15118080000000017</v>
      </c>
      <c r="C133" s="86">
        <f t="shared" si="4"/>
        <v>0.33569565749770652</v>
      </c>
      <c r="D133" s="86">
        <f t="shared" si="6"/>
        <v>0</v>
      </c>
      <c r="E133" s="86">
        <f t="shared" si="5"/>
        <v>0.33569565749770652</v>
      </c>
      <c r="F133" s="86"/>
      <c r="G133" s="85"/>
    </row>
    <row r="134" spans="2:7" hidden="1" x14ac:dyDescent="0.15">
      <c r="B134" s="86">
        <f t="shared" si="7"/>
        <v>0.15240000000000017</v>
      </c>
      <c r="C134" s="86">
        <f t="shared" si="4"/>
        <v>0.34101332270065016</v>
      </c>
      <c r="D134" s="86">
        <f t="shared" si="6"/>
        <v>0</v>
      </c>
      <c r="E134" s="86">
        <f t="shared" si="5"/>
        <v>0.34101332270065016</v>
      </c>
      <c r="F134" s="86"/>
      <c r="G134" s="85"/>
    </row>
    <row r="135" spans="2:7" hidden="1" x14ac:dyDescent="0.15">
      <c r="B135" s="86">
        <f t="shared" si="7"/>
        <v>0.15361920000000018</v>
      </c>
      <c r="C135" s="86">
        <f t="shared" si="4"/>
        <v>0.34637084198235107</v>
      </c>
      <c r="D135" s="86">
        <f t="shared" si="6"/>
        <v>0</v>
      </c>
      <c r="E135" s="86">
        <f t="shared" si="5"/>
        <v>0.34637084198235107</v>
      </c>
      <c r="F135" s="86"/>
      <c r="G135" s="85"/>
    </row>
    <row r="136" spans="2:7" hidden="1" x14ac:dyDescent="0.15">
      <c r="B136" s="86">
        <f t="shared" si="7"/>
        <v>0.15483840000000018</v>
      </c>
      <c r="C136" s="86">
        <f t="shared" si="4"/>
        <v>0.35176816979529091</v>
      </c>
      <c r="D136" s="86">
        <f t="shared" si="6"/>
        <v>0</v>
      </c>
      <c r="E136" s="86">
        <f t="shared" si="5"/>
        <v>0.35176816979529091</v>
      </c>
      <c r="F136" s="86"/>
      <c r="G136" s="85"/>
    </row>
    <row r="137" spans="2:7" hidden="1" x14ac:dyDescent="0.15">
      <c r="B137" s="86">
        <f t="shared" si="7"/>
        <v>0.15605760000000019</v>
      </c>
      <c r="C137" s="86">
        <f t="shared" si="4"/>
        <v>0.35720526059195085</v>
      </c>
      <c r="D137" s="86">
        <f t="shared" si="6"/>
        <v>0</v>
      </c>
      <c r="E137" s="86">
        <f t="shared" si="5"/>
        <v>0.35720526059195085</v>
      </c>
      <c r="F137" s="86"/>
      <c r="G137" s="85"/>
    </row>
    <row r="138" spans="2:7" hidden="1" x14ac:dyDescent="0.15">
      <c r="B138" s="86">
        <f t="shared" si="7"/>
        <v>0.15727680000000019</v>
      </c>
      <c r="C138" s="86">
        <f t="shared" ref="C138:C201" si="8">$F$5*B138^2*($D$5-$G$5*B138)</f>
        <v>0.36268206882481246</v>
      </c>
      <c r="D138" s="86">
        <f t="shared" si="6"/>
        <v>0</v>
      </c>
      <c r="E138" s="86">
        <f t="shared" ref="E138:E201" si="9">C138-D138</f>
        <v>0.36268206882481246</v>
      </c>
      <c r="F138" s="86"/>
      <c r="G138" s="85"/>
    </row>
    <row r="139" spans="2:7" hidden="1" x14ac:dyDescent="0.15">
      <c r="B139" s="86">
        <f t="shared" si="7"/>
        <v>0.15849600000000019</v>
      </c>
      <c r="C139" s="86">
        <f t="shared" si="8"/>
        <v>0.36819854894635717</v>
      </c>
      <c r="D139" s="86">
        <f t="shared" ref="D139:D202" si="10">IF(AND(B139&lt;$J$5,B139&gt;$K$5+0.00000001),D138+(B139-B138)*$L$5,IF(AND(B139&gt;$J$5,B138&lt;=$J$5),$I$5,D138))</f>
        <v>0</v>
      </c>
      <c r="E139" s="86">
        <f t="shared" si="9"/>
        <v>0.36819854894635717</v>
      </c>
      <c r="F139" s="86"/>
      <c r="G139" s="85"/>
    </row>
    <row r="140" spans="2:7" hidden="1" x14ac:dyDescent="0.15">
      <c r="B140" s="86">
        <f t="shared" ref="B140:B203" si="11">B139+$F$9</f>
        <v>0.1597152000000002</v>
      </c>
      <c r="C140" s="86">
        <f t="shared" si="8"/>
        <v>0.37375465540906622</v>
      </c>
      <c r="D140" s="86">
        <f t="shared" si="10"/>
        <v>0</v>
      </c>
      <c r="E140" s="86">
        <f t="shared" si="9"/>
        <v>0.37375465540906622</v>
      </c>
      <c r="F140" s="86"/>
      <c r="G140" s="85"/>
    </row>
    <row r="141" spans="2:7" hidden="1" x14ac:dyDescent="0.15">
      <c r="B141" s="86">
        <f t="shared" si="11"/>
        <v>0.1609344000000002</v>
      </c>
      <c r="C141" s="86">
        <f t="shared" si="8"/>
        <v>0.37935034266542117</v>
      </c>
      <c r="D141" s="86">
        <f t="shared" si="10"/>
        <v>0</v>
      </c>
      <c r="E141" s="86">
        <f t="shared" si="9"/>
        <v>0.37935034266542117</v>
      </c>
      <c r="F141" s="86"/>
      <c r="G141" s="85"/>
    </row>
    <row r="142" spans="2:7" hidden="1" x14ac:dyDescent="0.15">
      <c r="B142" s="86">
        <f t="shared" si="11"/>
        <v>0.1621536000000002</v>
      </c>
      <c r="C142" s="86">
        <f t="shared" si="8"/>
        <v>0.38498556516790355</v>
      </c>
      <c r="D142" s="86">
        <f t="shared" si="10"/>
        <v>0</v>
      </c>
      <c r="E142" s="86">
        <f t="shared" si="9"/>
        <v>0.38498556516790355</v>
      </c>
      <c r="F142" s="86"/>
      <c r="G142" s="85"/>
    </row>
    <row r="143" spans="2:7" hidden="1" x14ac:dyDescent="0.15">
      <c r="B143" s="86">
        <f t="shared" si="11"/>
        <v>0.16337280000000021</v>
      </c>
      <c r="C143" s="86">
        <f t="shared" si="8"/>
        <v>0.3906602773689945</v>
      </c>
      <c r="D143" s="86">
        <f t="shared" si="10"/>
        <v>0</v>
      </c>
      <c r="E143" s="86">
        <f t="shared" si="9"/>
        <v>0.3906602773689945</v>
      </c>
      <c r="F143" s="86"/>
      <c r="G143" s="85"/>
    </row>
    <row r="144" spans="2:7" hidden="1" x14ac:dyDescent="0.15">
      <c r="B144" s="86">
        <f t="shared" si="11"/>
        <v>0.16459200000000021</v>
      </c>
      <c r="C144" s="86">
        <f t="shared" si="8"/>
        <v>0.3963744337211757</v>
      </c>
      <c r="D144" s="86">
        <f t="shared" si="10"/>
        <v>0</v>
      </c>
      <c r="E144" s="86">
        <f t="shared" si="9"/>
        <v>0.3963744337211757</v>
      </c>
      <c r="F144" s="86"/>
      <c r="G144" s="85"/>
    </row>
    <row r="145" spans="2:7" hidden="1" x14ac:dyDescent="0.15">
      <c r="B145" s="86">
        <f t="shared" si="11"/>
        <v>0.16581120000000021</v>
      </c>
      <c r="C145" s="86">
        <f t="shared" si="8"/>
        <v>0.40212798867692834</v>
      </c>
      <c r="D145" s="86">
        <f t="shared" si="10"/>
        <v>0</v>
      </c>
      <c r="E145" s="86">
        <f t="shared" si="9"/>
        <v>0.40212798867692834</v>
      </c>
      <c r="F145" s="86"/>
      <c r="G145" s="85"/>
    </row>
    <row r="146" spans="2:7" hidden="1" x14ac:dyDescent="0.15">
      <c r="B146" s="86">
        <f t="shared" si="11"/>
        <v>0.16703040000000022</v>
      </c>
      <c r="C146" s="86">
        <f t="shared" si="8"/>
        <v>0.4079208966887341</v>
      </c>
      <c r="D146" s="86">
        <f t="shared" si="10"/>
        <v>0</v>
      </c>
      <c r="E146" s="86">
        <f t="shared" si="9"/>
        <v>0.4079208966887341</v>
      </c>
      <c r="F146" s="86"/>
      <c r="G146" s="85"/>
    </row>
    <row r="147" spans="2:7" hidden="1" x14ac:dyDescent="0.15">
      <c r="B147" s="86">
        <f t="shared" si="11"/>
        <v>0.16824960000000022</v>
      </c>
      <c r="C147" s="86">
        <f t="shared" si="8"/>
        <v>0.41375311220907424</v>
      </c>
      <c r="D147" s="86">
        <f t="shared" si="10"/>
        <v>0</v>
      </c>
      <c r="E147" s="86">
        <f t="shared" si="9"/>
        <v>0.41375311220907424</v>
      </c>
      <c r="F147" s="86"/>
      <c r="G147" s="85"/>
    </row>
    <row r="148" spans="2:7" hidden="1" x14ac:dyDescent="0.15">
      <c r="B148" s="86">
        <f t="shared" si="11"/>
        <v>0.16946880000000022</v>
      </c>
      <c r="C148" s="86">
        <f t="shared" si="8"/>
        <v>0.41962458969043015</v>
      </c>
      <c r="D148" s="86">
        <f t="shared" si="10"/>
        <v>0</v>
      </c>
      <c r="E148" s="86">
        <f t="shared" si="9"/>
        <v>0.41962458969043015</v>
      </c>
      <c r="F148" s="86"/>
      <c r="G148" s="85"/>
    </row>
    <row r="149" spans="2:7" hidden="1" x14ac:dyDescent="0.15">
      <c r="B149" s="86">
        <f t="shared" si="11"/>
        <v>0.17068800000000023</v>
      </c>
      <c r="C149" s="86">
        <f t="shared" si="8"/>
        <v>0.42553528358528331</v>
      </c>
      <c r="D149" s="86">
        <f t="shared" si="10"/>
        <v>0</v>
      </c>
      <c r="E149" s="86">
        <f t="shared" si="9"/>
        <v>0.42553528358528331</v>
      </c>
      <c r="F149" s="86"/>
      <c r="G149" s="85"/>
    </row>
    <row r="150" spans="2:7" hidden="1" x14ac:dyDescent="0.15">
      <c r="B150" s="86">
        <f t="shared" si="11"/>
        <v>0.17190720000000023</v>
      </c>
      <c r="C150" s="86">
        <f t="shared" si="8"/>
        <v>0.43148514834611523</v>
      </c>
      <c r="D150" s="86">
        <f t="shared" si="10"/>
        <v>0</v>
      </c>
      <c r="E150" s="86">
        <f t="shared" si="9"/>
        <v>0.43148514834611523</v>
      </c>
      <c r="F150" s="86"/>
      <c r="G150" s="85"/>
    </row>
    <row r="151" spans="2:7" hidden="1" x14ac:dyDescent="0.15">
      <c r="B151" s="86">
        <f t="shared" si="11"/>
        <v>0.17312640000000024</v>
      </c>
      <c r="C151" s="86">
        <f t="shared" si="8"/>
        <v>0.43747413842540711</v>
      </c>
      <c r="D151" s="86">
        <f t="shared" si="10"/>
        <v>0</v>
      </c>
      <c r="E151" s="86">
        <f t="shared" si="9"/>
        <v>0.43747413842540711</v>
      </c>
      <c r="F151" s="86"/>
      <c r="G151" s="85"/>
    </row>
    <row r="152" spans="2:7" hidden="1" x14ac:dyDescent="0.15">
      <c r="B152" s="86">
        <f t="shared" si="11"/>
        <v>0.17434560000000024</v>
      </c>
      <c r="C152" s="86">
        <f t="shared" si="8"/>
        <v>0.44350220827564057</v>
      </c>
      <c r="D152" s="86">
        <f t="shared" si="10"/>
        <v>0</v>
      </c>
      <c r="E152" s="86">
        <f t="shared" si="9"/>
        <v>0.44350220827564057</v>
      </c>
      <c r="F152" s="86"/>
      <c r="G152" s="85"/>
    </row>
    <row r="153" spans="2:7" hidden="1" x14ac:dyDescent="0.15">
      <c r="B153" s="86">
        <f t="shared" si="11"/>
        <v>0.17556480000000024</v>
      </c>
      <c r="C153" s="86">
        <f t="shared" si="8"/>
        <v>0.44956931234929692</v>
      </c>
      <c r="D153" s="86">
        <f t="shared" si="10"/>
        <v>0</v>
      </c>
      <c r="E153" s="86">
        <f t="shared" si="9"/>
        <v>0.44956931234929692</v>
      </c>
      <c r="F153" s="86"/>
      <c r="G153" s="85"/>
    </row>
    <row r="154" spans="2:7" hidden="1" x14ac:dyDescent="0.15">
      <c r="B154" s="86">
        <f t="shared" si="11"/>
        <v>0.17678400000000025</v>
      </c>
      <c r="C154" s="86">
        <f t="shared" si="8"/>
        <v>0.45567540509885773</v>
      </c>
      <c r="D154" s="86">
        <f t="shared" si="10"/>
        <v>0</v>
      </c>
      <c r="E154" s="86">
        <f t="shared" si="9"/>
        <v>0.45567540509885773</v>
      </c>
      <c r="F154" s="86"/>
      <c r="G154" s="85"/>
    </row>
    <row r="155" spans="2:7" hidden="1" x14ac:dyDescent="0.15">
      <c r="B155" s="86">
        <f t="shared" si="11"/>
        <v>0.17800320000000025</v>
      </c>
      <c r="C155" s="86">
        <f t="shared" si="8"/>
        <v>0.46182044097680419</v>
      </c>
      <c r="D155" s="86">
        <f t="shared" si="10"/>
        <v>0</v>
      </c>
      <c r="E155" s="86">
        <f t="shared" si="9"/>
        <v>0.46182044097680419</v>
      </c>
      <c r="F155" s="86"/>
      <c r="G155" s="85"/>
    </row>
    <row r="156" spans="2:7" hidden="1" x14ac:dyDescent="0.15">
      <c r="B156" s="86">
        <f t="shared" si="11"/>
        <v>0.17922240000000025</v>
      </c>
      <c r="C156" s="86">
        <f t="shared" si="8"/>
        <v>0.46800437443561782</v>
      </c>
      <c r="D156" s="86">
        <f t="shared" si="10"/>
        <v>0</v>
      </c>
      <c r="E156" s="86">
        <f t="shared" si="9"/>
        <v>0.46800437443561782</v>
      </c>
      <c r="F156" s="86"/>
      <c r="G156" s="85"/>
    </row>
    <row r="157" spans="2:7" hidden="1" x14ac:dyDescent="0.15">
      <c r="B157" s="86">
        <f t="shared" si="11"/>
        <v>0.18044160000000026</v>
      </c>
      <c r="C157" s="86">
        <f t="shared" si="8"/>
        <v>0.47422715992778014</v>
      </c>
      <c r="D157" s="86">
        <f t="shared" si="10"/>
        <v>0</v>
      </c>
      <c r="E157" s="86">
        <f t="shared" si="9"/>
        <v>0.47422715992778014</v>
      </c>
      <c r="F157" s="86"/>
      <c r="G157" s="85"/>
    </row>
    <row r="158" spans="2:7" hidden="1" x14ac:dyDescent="0.15">
      <c r="B158" s="86">
        <f t="shared" si="11"/>
        <v>0.18166080000000026</v>
      </c>
      <c r="C158" s="86">
        <f t="shared" si="8"/>
        <v>0.48048875190577245</v>
      </c>
      <c r="D158" s="86">
        <f t="shared" si="10"/>
        <v>0</v>
      </c>
      <c r="E158" s="86">
        <f t="shared" si="9"/>
        <v>0.48048875190577245</v>
      </c>
      <c r="F158" s="86"/>
      <c r="G158" s="85"/>
    </row>
    <row r="159" spans="2:7" hidden="1" x14ac:dyDescent="0.15">
      <c r="B159" s="86">
        <f t="shared" si="11"/>
        <v>0.18288000000000026</v>
      </c>
      <c r="C159" s="86">
        <f t="shared" si="8"/>
        <v>0.48678910482207616</v>
      </c>
      <c r="D159" s="86">
        <f t="shared" si="10"/>
        <v>0</v>
      </c>
      <c r="E159" s="86">
        <f t="shared" si="9"/>
        <v>0.48678910482207616</v>
      </c>
      <c r="F159" s="86"/>
      <c r="G159" s="85"/>
    </row>
    <row r="160" spans="2:7" hidden="1" x14ac:dyDescent="0.15">
      <c r="B160" s="86">
        <f t="shared" si="11"/>
        <v>0.18409920000000027</v>
      </c>
      <c r="C160" s="86">
        <f t="shared" si="8"/>
        <v>0.49312817312917279</v>
      </c>
      <c r="D160" s="86">
        <f t="shared" si="10"/>
        <v>0</v>
      </c>
      <c r="E160" s="86">
        <f t="shared" si="9"/>
        <v>0.49312817312917279</v>
      </c>
      <c r="F160" s="86"/>
      <c r="G160" s="85"/>
    </row>
    <row r="161" spans="2:7" hidden="1" x14ac:dyDescent="0.15">
      <c r="B161" s="86">
        <f t="shared" si="11"/>
        <v>0.18531840000000027</v>
      </c>
      <c r="C161" s="86">
        <f t="shared" si="8"/>
        <v>0.49950591127954358</v>
      </c>
      <c r="D161" s="86">
        <f t="shared" si="10"/>
        <v>0</v>
      </c>
      <c r="E161" s="86">
        <f t="shared" si="9"/>
        <v>0.49950591127954358</v>
      </c>
      <c r="F161" s="86"/>
      <c r="G161" s="85"/>
    </row>
    <row r="162" spans="2:7" hidden="1" x14ac:dyDescent="0.15">
      <c r="B162" s="86">
        <f t="shared" si="11"/>
        <v>0.18653760000000028</v>
      </c>
      <c r="C162" s="86">
        <f t="shared" si="8"/>
        <v>0.50592227372567022</v>
      </c>
      <c r="D162" s="86">
        <f t="shared" si="10"/>
        <v>0</v>
      </c>
      <c r="E162" s="86">
        <f t="shared" si="9"/>
        <v>0.50592227372567022</v>
      </c>
      <c r="F162" s="86"/>
      <c r="G162" s="85"/>
    </row>
    <row r="163" spans="2:7" hidden="1" x14ac:dyDescent="0.15">
      <c r="B163" s="86">
        <f t="shared" si="11"/>
        <v>0.18775680000000028</v>
      </c>
      <c r="C163" s="86">
        <f t="shared" si="8"/>
        <v>0.51237721492003407</v>
      </c>
      <c r="D163" s="86">
        <f t="shared" si="10"/>
        <v>0</v>
      </c>
      <c r="E163" s="86">
        <f t="shared" si="9"/>
        <v>0.51237721492003407</v>
      </c>
      <c r="F163" s="86"/>
      <c r="G163" s="85"/>
    </row>
    <row r="164" spans="2:7" hidden="1" x14ac:dyDescent="0.15">
      <c r="B164" s="86">
        <f t="shared" si="11"/>
        <v>0.18897600000000028</v>
      </c>
      <c r="C164" s="86">
        <f t="shared" si="8"/>
        <v>0.51887068931511626</v>
      </c>
      <c r="D164" s="86">
        <f t="shared" si="10"/>
        <v>0</v>
      </c>
      <c r="E164" s="86">
        <f t="shared" si="9"/>
        <v>0.51887068931511626</v>
      </c>
      <c r="F164" s="86"/>
      <c r="G164" s="85"/>
    </row>
    <row r="165" spans="2:7" hidden="1" x14ac:dyDescent="0.15">
      <c r="B165" s="86">
        <f t="shared" si="11"/>
        <v>0.19019520000000029</v>
      </c>
      <c r="C165" s="86">
        <f t="shared" si="8"/>
        <v>0.52540265136339859</v>
      </c>
      <c r="D165" s="86">
        <f t="shared" si="10"/>
        <v>0</v>
      </c>
      <c r="E165" s="86">
        <f t="shared" si="9"/>
        <v>0.52540265136339859</v>
      </c>
      <c r="F165" s="86"/>
      <c r="G165" s="85"/>
    </row>
    <row r="166" spans="2:7" hidden="1" x14ac:dyDescent="0.15">
      <c r="B166" s="86">
        <f t="shared" si="11"/>
        <v>0.19141440000000029</v>
      </c>
      <c r="C166" s="86">
        <f t="shared" si="8"/>
        <v>0.53197305551736229</v>
      </c>
      <c r="D166" s="86">
        <f t="shared" si="10"/>
        <v>0</v>
      </c>
      <c r="E166" s="86">
        <f t="shared" si="9"/>
        <v>0.53197305551736229</v>
      </c>
      <c r="F166" s="86"/>
      <c r="G166" s="85"/>
    </row>
    <row r="167" spans="2:7" hidden="1" x14ac:dyDescent="0.15">
      <c r="B167" s="86">
        <f t="shared" si="11"/>
        <v>0.19263360000000029</v>
      </c>
      <c r="C167" s="86">
        <f t="shared" si="8"/>
        <v>0.53858185622948873</v>
      </c>
      <c r="D167" s="86">
        <f t="shared" si="10"/>
        <v>0</v>
      </c>
      <c r="E167" s="86">
        <f t="shared" si="9"/>
        <v>0.53858185622948873</v>
      </c>
      <c r="F167" s="86"/>
      <c r="G167" s="85"/>
    </row>
    <row r="168" spans="2:7" hidden="1" x14ac:dyDescent="0.15">
      <c r="B168" s="86">
        <f t="shared" si="11"/>
        <v>0.1938528000000003</v>
      </c>
      <c r="C168" s="86">
        <f t="shared" si="8"/>
        <v>0.54522900795225937</v>
      </c>
      <c r="D168" s="86">
        <f t="shared" si="10"/>
        <v>0</v>
      </c>
      <c r="E168" s="86">
        <f t="shared" si="9"/>
        <v>0.54522900795225937</v>
      </c>
      <c r="F168" s="86"/>
      <c r="G168" s="85"/>
    </row>
    <row r="169" spans="2:7" hidden="1" x14ac:dyDescent="0.15">
      <c r="B169" s="86">
        <f t="shared" si="11"/>
        <v>0.1950720000000003</v>
      </c>
      <c r="C169" s="86">
        <f t="shared" si="8"/>
        <v>0.55191446513815556</v>
      </c>
      <c r="D169" s="86">
        <f t="shared" si="10"/>
        <v>0</v>
      </c>
      <c r="E169" s="86">
        <f t="shared" si="9"/>
        <v>0.55191446513815556</v>
      </c>
      <c r="F169" s="86"/>
      <c r="G169" s="85"/>
    </row>
    <row r="170" spans="2:7" hidden="1" x14ac:dyDescent="0.15">
      <c r="B170" s="86">
        <f t="shared" si="11"/>
        <v>0.1962912000000003</v>
      </c>
      <c r="C170" s="86">
        <f t="shared" si="8"/>
        <v>0.55863818223965911</v>
      </c>
      <c r="D170" s="86">
        <f t="shared" si="10"/>
        <v>0</v>
      </c>
      <c r="E170" s="86">
        <f t="shared" si="9"/>
        <v>0.55863818223965911</v>
      </c>
      <c r="F170" s="86"/>
      <c r="G170" s="85"/>
    </row>
    <row r="171" spans="2:7" hidden="1" x14ac:dyDescent="0.15">
      <c r="B171" s="86">
        <f t="shared" si="11"/>
        <v>0.19751040000000031</v>
      </c>
      <c r="C171" s="86">
        <f t="shared" si="8"/>
        <v>0.56540011370925103</v>
      </c>
      <c r="D171" s="86">
        <f t="shared" si="10"/>
        <v>0</v>
      </c>
      <c r="E171" s="86">
        <f t="shared" si="9"/>
        <v>0.56540011370925103</v>
      </c>
      <c r="F171" s="86"/>
      <c r="G171" s="85"/>
    </row>
    <row r="172" spans="2:7" hidden="1" x14ac:dyDescent="0.15">
      <c r="B172" s="86">
        <f t="shared" si="11"/>
        <v>0.19872960000000031</v>
      </c>
      <c r="C172" s="86">
        <f t="shared" si="8"/>
        <v>0.57220021399941279</v>
      </c>
      <c r="D172" s="86">
        <f t="shared" si="10"/>
        <v>0</v>
      </c>
      <c r="E172" s="86">
        <f t="shared" si="9"/>
        <v>0.57220021399941279</v>
      </c>
      <c r="F172" s="86"/>
      <c r="G172" s="85"/>
    </row>
    <row r="173" spans="2:7" hidden="1" x14ac:dyDescent="0.15">
      <c r="B173" s="86">
        <f t="shared" si="11"/>
        <v>0.19994880000000032</v>
      </c>
      <c r="C173" s="86">
        <f t="shared" si="8"/>
        <v>0.57903843756262585</v>
      </c>
      <c r="D173" s="86">
        <f t="shared" si="10"/>
        <v>0</v>
      </c>
      <c r="E173" s="86">
        <f t="shared" si="9"/>
        <v>0.57903843756262585</v>
      </c>
      <c r="F173" s="86"/>
      <c r="G173" s="85"/>
    </row>
    <row r="174" spans="2:7" hidden="1" x14ac:dyDescent="0.15">
      <c r="B174" s="86">
        <f t="shared" si="11"/>
        <v>0.20116800000000032</v>
      </c>
      <c r="C174" s="86">
        <f t="shared" si="8"/>
        <v>0.5859147388513718</v>
      </c>
      <c r="D174" s="86">
        <f t="shared" si="10"/>
        <v>0</v>
      </c>
      <c r="E174" s="86">
        <f t="shared" si="9"/>
        <v>0.5859147388513718</v>
      </c>
      <c r="F174" s="86"/>
      <c r="G174" s="85"/>
    </row>
    <row r="175" spans="2:7" hidden="1" x14ac:dyDescent="0.15">
      <c r="B175" s="86">
        <f t="shared" si="11"/>
        <v>0.20238720000000032</v>
      </c>
      <c r="C175" s="86">
        <f t="shared" si="8"/>
        <v>0.59282907231813176</v>
      </c>
      <c r="D175" s="86">
        <f t="shared" si="10"/>
        <v>0</v>
      </c>
      <c r="E175" s="86">
        <f t="shared" si="9"/>
        <v>0.59282907231813176</v>
      </c>
      <c r="F175" s="86"/>
      <c r="G175" s="85"/>
    </row>
    <row r="176" spans="2:7" hidden="1" x14ac:dyDescent="0.15">
      <c r="B176" s="86">
        <f t="shared" si="11"/>
        <v>0.20360640000000033</v>
      </c>
      <c r="C176" s="86">
        <f t="shared" si="8"/>
        <v>0.59978139241538742</v>
      </c>
      <c r="D176" s="86">
        <f t="shared" si="10"/>
        <v>0</v>
      </c>
      <c r="E176" s="86">
        <f t="shared" si="9"/>
        <v>0.59978139241538742</v>
      </c>
      <c r="F176" s="86"/>
      <c r="G176" s="85"/>
    </row>
    <row r="177" spans="2:7" hidden="1" x14ac:dyDescent="0.15">
      <c r="B177" s="86">
        <f t="shared" si="11"/>
        <v>0.20482560000000033</v>
      </c>
      <c r="C177" s="86">
        <f t="shared" si="8"/>
        <v>0.60677165359562002</v>
      </c>
      <c r="D177" s="86">
        <f t="shared" si="10"/>
        <v>0</v>
      </c>
      <c r="E177" s="86">
        <f t="shared" si="9"/>
        <v>0.60677165359562002</v>
      </c>
      <c r="F177" s="86"/>
      <c r="G177" s="85"/>
    </row>
    <row r="178" spans="2:7" hidden="1" x14ac:dyDescent="0.15">
      <c r="B178" s="86">
        <f t="shared" si="11"/>
        <v>0.20604480000000033</v>
      </c>
      <c r="C178" s="86">
        <f t="shared" si="8"/>
        <v>0.61379981031131114</v>
      </c>
      <c r="D178" s="86">
        <f t="shared" si="10"/>
        <v>0</v>
      </c>
      <c r="E178" s="86">
        <f t="shared" si="9"/>
        <v>0.61379981031131114</v>
      </c>
      <c r="F178" s="86"/>
      <c r="G178" s="85"/>
    </row>
    <row r="179" spans="2:7" hidden="1" x14ac:dyDescent="0.15">
      <c r="B179" s="86">
        <f t="shared" si="11"/>
        <v>0.20726400000000034</v>
      </c>
      <c r="C179" s="86">
        <f t="shared" si="8"/>
        <v>0.62086581701494203</v>
      </c>
      <c r="D179" s="86">
        <f t="shared" si="10"/>
        <v>0</v>
      </c>
      <c r="E179" s="86">
        <f t="shared" si="9"/>
        <v>0.62086581701494203</v>
      </c>
      <c r="F179" s="86"/>
      <c r="G179" s="85"/>
    </row>
    <row r="180" spans="2:7" hidden="1" x14ac:dyDescent="0.15">
      <c r="B180" s="86">
        <f t="shared" si="11"/>
        <v>0.20848320000000034</v>
      </c>
      <c r="C180" s="86">
        <f t="shared" si="8"/>
        <v>0.62796962815899404</v>
      </c>
      <c r="D180" s="86">
        <f t="shared" si="10"/>
        <v>0</v>
      </c>
      <c r="E180" s="86">
        <f t="shared" si="9"/>
        <v>0.62796962815899404</v>
      </c>
      <c r="F180" s="86"/>
      <c r="G180" s="85"/>
    </row>
    <row r="181" spans="2:7" hidden="1" x14ac:dyDescent="0.15">
      <c r="B181" s="86">
        <f t="shared" si="11"/>
        <v>0.20970240000000034</v>
      </c>
      <c r="C181" s="86">
        <f t="shared" si="8"/>
        <v>0.63511119819594908</v>
      </c>
      <c r="D181" s="86">
        <f t="shared" si="10"/>
        <v>0</v>
      </c>
      <c r="E181" s="86">
        <f t="shared" si="9"/>
        <v>0.63511119819594908</v>
      </c>
      <c r="F181" s="86"/>
      <c r="G181" s="85"/>
    </row>
    <row r="182" spans="2:7" hidden="1" x14ac:dyDescent="0.15">
      <c r="B182" s="86">
        <f t="shared" si="11"/>
        <v>0.21092160000000035</v>
      </c>
      <c r="C182" s="86">
        <f t="shared" si="8"/>
        <v>0.64229048157828805</v>
      </c>
      <c r="D182" s="86">
        <f t="shared" si="10"/>
        <v>0</v>
      </c>
      <c r="E182" s="86">
        <f t="shared" si="9"/>
        <v>0.64229048157828805</v>
      </c>
      <c r="F182" s="86"/>
      <c r="G182" s="85"/>
    </row>
    <row r="183" spans="2:7" hidden="1" x14ac:dyDescent="0.15">
      <c r="B183" s="86">
        <f t="shared" si="11"/>
        <v>0.21214080000000035</v>
      </c>
      <c r="C183" s="86">
        <f t="shared" si="8"/>
        <v>0.64950743275849254</v>
      </c>
      <c r="D183" s="86">
        <f t="shared" si="10"/>
        <v>0</v>
      </c>
      <c r="E183" s="86">
        <f t="shared" si="9"/>
        <v>0.64950743275849254</v>
      </c>
      <c r="F183" s="86"/>
      <c r="G183" s="85"/>
    </row>
    <row r="184" spans="2:7" hidden="1" x14ac:dyDescent="0.15">
      <c r="B184" s="86">
        <f t="shared" si="11"/>
        <v>0.21336000000000035</v>
      </c>
      <c r="C184" s="86">
        <f t="shared" si="8"/>
        <v>0.65676200618904412</v>
      </c>
      <c r="D184" s="86">
        <f t="shared" si="10"/>
        <v>0</v>
      </c>
      <c r="E184" s="86">
        <f t="shared" si="9"/>
        <v>0.65676200618904412</v>
      </c>
      <c r="F184" s="86"/>
      <c r="G184" s="85"/>
    </row>
    <row r="185" spans="2:7" hidden="1" x14ac:dyDescent="0.15">
      <c r="B185" s="86">
        <f t="shared" si="11"/>
        <v>0.21457920000000036</v>
      </c>
      <c r="C185" s="86">
        <f t="shared" si="8"/>
        <v>0.66405415632242382</v>
      </c>
      <c r="D185" s="86">
        <f t="shared" si="10"/>
        <v>0</v>
      </c>
      <c r="E185" s="86">
        <f t="shared" si="9"/>
        <v>0.66405415632242382</v>
      </c>
      <c r="F185" s="86"/>
      <c r="G185" s="85"/>
    </row>
    <row r="186" spans="2:7" hidden="1" x14ac:dyDescent="0.15">
      <c r="B186" s="86">
        <f t="shared" si="11"/>
        <v>0.21579840000000036</v>
      </c>
      <c r="C186" s="86">
        <f t="shared" si="8"/>
        <v>0.67138383761111342</v>
      </c>
      <c r="D186" s="86">
        <f t="shared" si="10"/>
        <v>0</v>
      </c>
      <c r="E186" s="86">
        <f t="shared" si="9"/>
        <v>0.67138383761111342</v>
      </c>
      <c r="F186" s="86"/>
      <c r="G186" s="85"/>
    </row>
    <row r="187" spans="2:7" hidden="1" x14ac:dyDescent="0.15">
      <c r="B187" s="86">
        <f t="shared" si="11"/>
        <v>0.21701760000000037</v>
      </c>
      <c r="C187" s="86">
        <f t="shared" si="8"/>
        <v>0.6787510045075944</v>
      </c>
      <c r="D187" s="86">
        <f t="shared" si="10"/>
        <v>0</v>
      </c>
      <c r="E187" s="86">
        <f t="shared" si="9"/>
        <v>0.6787510045075944</v>
      </c>
      <c r="F187" s="86"/>
      <c r="G187" s="85"/>
    </row>
    <row r="188" spans="2:7" hidden="1" x14ac:dyDescent="0.15">
      <c r="B188" s="86">
        <f t="shared" si="11"/>
        <v>0.21823680000000037</v>
      </c>
      <c r="C188" s="86">
        <f t="shared" si="8"/>
        <v>0.68615561146434778</v>
      </c>
      <c r="D188" s="86">
        <f t="shared" si="10"/>
        <v>0</v>
      </c>
      <c r="E188" s="86">
        <f t="shared" si="9"/>
        <v>0.68615561146434778</v>
      </c>
      <c r="F188" s="86"/>
      <c r="G188" s="85"/>
    </row>
    <row r="189" spans="2:7" hidden="1" x14ac:dyDescent="0.15">
      <c r="B189" s="86">
        <f t="shared" si="11"/>
        <v>0.21945600000000037</v>
      </c>
      <c r="C189" s="86">
        <f t="shared" si="8"/>
        <v>0.69359761293385536</v>
      </c>
      <c r="D189" s="86">
        <f t="shared" si="10"/>
        <v>0</v>
      </c>
      <c r="E189" s="86">
        <f t="shared" si="9"/>
        <v>0.69359761293385536</v>
      </c>
      <c r="F189" s="86"/>
      <c r="G189" s="85"/>
    </row>
    <row r="190" spans="2:7" hidden="1" x14ac:dyDescent="0.15">
      <c r="B190" s="86">
        <f t="shared" si="11"/>
        <v>0.22067520000000038</v>
      </c>
      <c r="C190" s="86">
        <f t="shared" si="8"/>
        <v>0.70107696336859837</v>
      </c>
      <c r="D190" s="86">
        <f t="shared" si="10"/>
        <v>0</v>
      </c>
      <c r="E190" s="86">
        <f t="shared" si="9"/>
        <v>0.70107696336859837</v>
      </c>
      <c r="F190" s="86"/>
      <c r="G190" s="85"/>
    </row>
    <row r="191" spans="2:7" hidden="1" x14ac:dyDescent="0.15">
      <c r="B191" s="86">
        <f t="shared" si="11"/>
        <v>0.22189440000000038</v>
      </c>
      <c r="C191" s="86">
        <f t="shared" si="8"/>
        <v>0.70859361722105818</v>
      </c>
      <c r="D191" s="86">
        <f t="shared" si="10"/>
        <v>0</v>
      </c>
      <c r="E191" s="86">
        <f t="shared" si="9"/>
        <v>0.70859361722105818</v>
      </c>
      <c r="F191" s="86"/>
      <c r="G191" s="85"/>
    </row>
    <row r="192" spans="2:7" hidden="1" x14ac:dyDescent="0.15">
      <c r="B192" s="86">
        <f t="shared" si="11"/>
        <v>0.22311360000000038</v>
      </c>
      <c r="C192" s="86">
        <f t="shared" si="8"/>
        <v>0.71614752894371647</v>
      </c>
      <c r="D192" s="86">
        <f t="shared" si="10"/>
        <v>0</v>
      </c>
      <c r="E192" s="86">
        <f t="shared" si="9"/>
        <v>0.71614752894371647</v>
      </c>
      <c r="F192" s="86"/>
      <c r="G192" s="85"/>
    </row>
    <row r="193" spans="2:7" hidden="1" x14ac:dyDescent="0.15">
      <c r="B193" s="86">
        <f t="shared" si="11"/>
        <v>0.22433280000000039</v>
      </c>
      <c r="C193" s="86">
        <f t="shared" si="8"/>
        <v>0.72373865298905427</v>
      </c>
      <c r="D193" s="86">
        <f t="shared" si="10"/>
        <v>0</v>
      </c>
      <c r="E193" s="86">
        <f t="shared" si="9"/>
        <v>0.72373865298905427</v>
      </c>
      <c r="F193" s="86"/>
      <c r="G193" s="85"/>
    </row>
    <row r="194" spans="2:7" hidden="1" x14ac:dyDescent="0.15">
      <c r="B194" s="86">
        <f t="shared" si="11"/>
        <v>0.22555200000000039</v>
      </c>
      <c r="C194" s="86">
        <f t="shared" si="8"/>
        <v>0.73136694380955347</v>
      </c>
      <c r="D194" s="86">
        <f t="shared" si="10"/>
        <v>0</v>
      </c>
      <c r="E194" s="86">
        <f t="shared" si="9"/>
        <v>0.73136694380955347</v>
      </c>
      <c r="F194" s="86"/>
      <c r="G194" s="85"/>
    </row>
    <row r="195" spans="2:7" hidden="1" x14ac:dyDescent="0.15">
      <c r="B195" s="86">
        <f t="shared" si="11"/>
        <v>0.22677120000000039</v>
      </c>
      <c r="C195" s="86">
        <f t="shared" si="8"/>
        <v>0.73903235585769522</v>
      </c>
      <c r="D195" s="86">
        <f t="shared" si="10"/>
        <v>0</v>
      </c>
      <c r="E195" s="86">
        <f t="shared" si="9"/>
        <v>0.73903235585769522</v>
      </c>
      <c r="F195" s="86"/>
      <c r="G195" s="85"/>
    </row>
    <row r="196" spans="2:7" hidden="1" x14ac:dyDescent="0.15">
      <c r="B196" s="86">
        <f t="shared" si="11"/>
        <v>0.2279904000000004</v>
      </c>
      <c r="C196" s="86">
        <f t="shared" si="8"/>
        <v>0.74673484358596076</v>
      </c>
      <c r="D196" s="86">
        <f t="shared" si="10"/>
        <v>0</v>
      </c>
      <c r="E196" s="86">
        <f t="shared" si="9"/>
        <v>0.74673484358596076</v>
      </c>
      <c r="F196" s="86"/>
      <c r="G196" s="85"/>
    </row>
    <row r="197" spans="2:7" hidden="1" x14ac:dyDescent="0.15">
      <c r="B197" s="86">
        <f t="shared" si="11"/>
        <v>0.2292096000000004</v>
      </c>
      <c r="C197" s="86">
        <f t="shared" si="8"/>
        <v>0.75447436144683189</v>
      </c>
      <c r="D197" s="86">
        <f t="shared" si="10"/>
        <v>0</v>
      </c>
      <c r="E197" s="86">
        <f t="shared" si="9"/>
        <v>0.75447436144683189</v>
      </c>
      <c r="F197" s="86"/>
      <c r="G197" s="85"/>
    </row>
    <row r="198" spans="2:7" hidden="1" x14ac:dyDescent="0.15">
      <c r="B198" s="86">
        <f t="shared" si="11"/>
        <v>0.23042880000000041</v>
      </c>
      <c r="C198" s="86">
        <f t="shared" si="8"/>
        <v>0.76225086389278984</v>
      </c>
      <c r="D198" s="86">
        <f t="shared" si="10"/>
        <v>0</v>
      </c>
      <c r="E198" s="86">
        <f t="shared" si="9"/>
        <v>0.76225086389278984</v>
      </c>
      <c r="F198" s="86"/>
      <c r="G198" s="85"/>
    </row>
    <row r="199" spans="2:7" hidden="1" x14ac:dyDescent="0.15">
      <c r="B199" s="86">
        <f t="shared" si="11"/>
        <v>0.23164800000000041</v>
      </c>
      <c r="C199" s="86">
        <f t="shared" si="8"/>
        <v>0.77006430537631598</v>
      </c>
      <c r="D199" s="86">
        <f t="shared" si="10"/>
        <v>0</v>
      </c>
      <c r="E199" s="86">
        <f t="shared" si="9"/>
        <v>0.77006430537631598</v>
      </c>
      <c r="F199" s="86"/>
      <c r="G199" s="85"/>
    </row>
    <row r="200" spans="2:7" hidden="1" x14ac:dyDescent="0.15">
      <c r="B200" s="86">
        <f t="shared" si="11"/>
        <v>0.23286720000000041</v>
      </c>
      <c r="C200" s="86">
        <f t="shared" si="8"/>
        <v>0.77791464034989177</v>
      </c>
      <c r="D200" s="86">
        <f t="shared" si="10"/>
        <v>0</v>
      </c>
      <c r="E200" s="86">
        <f t="shared" si="9"/>
        <v>0.77791464034989177</v>
      </c>
      <c r="F200" s="86"/>
      <c r="G200" s="85"/>
    </row>
    <row r="201" spans="2:7" hidden="1" x14ac:dyDescent="0.15">
      <c r="B201" s="86">
        <f t="shared" si="11"/>
        <v>0.23408640000000042</v>
      </c>
      <c r="C201" s="86">
        <f t="shared" si="8"/>
        <v>0.78580182326599857</v>
      </c>
      <c r="D201" s="86">
        <f t="shared" si="10"/>
        <v>0</v>
      </c>
      <c r="E201" s="86">
        <f t="shared" si="9"/>
        <v>0.78580182326599857</v>
      </c>
      <c r="F201" s="86"/>
      <c r="G201" s="85"/>
    </row>
    <row r="202" spans="2:7" hidden="1" x14ac:dyDescent="0.15">
      <c r="B202" s="86">
        <f t="shared" si="11"/>
        <v>0.23530560000000042</v>
      </c>
      <c r="C202" s="86">
        <f t="shared" ref="C202:C265" si="12">$F$5*B202^2*($D$5-$G$5*B202)</f>
        <v>0.79372580857711794</v>
      </c>
      <c r="D202" s="86">
        <f t="shared" si="10"/>
        <v>0</v>
      </c>
      <c r="E202" s="86">
        <f t="shared" ref="E202:E265" si="13">C202-D202</f>
        <v>0.79372580857711794</v>
      </c>
      <c r="F202" s="86"/>
      <c r="G202" s="85"/>
    </row>
    <row r="203" spans="2:7" hidden="1" x14ac:dyDescent="0.15">
      <c r="B203" s="86">
        <f t="shared" si="11"/>
        <v>0.23652480000000042</v>
      </c>
      <c r="C203" s="86">
        <f t="shared" si="12"/>
        <v>0.80168655073573158</v>
      </c>
      <c r="D203" s="86">
        <f t="shared" ref="D203:D266" si="14">IF(AND(B203&lt;$J$5,B203&gt;$K$5+0.00000001),D202+(B203-B202)*$L$5,IF(AND(B203&gt;$J$5,B202&lt;=$J$5),$I$5,D202))</f>
        <v>0</v>
      </c>
      <c r="E203" s="86">
        <f t="shared" si="13"/>
        <v>0.80168655073573158</v>
      </c>
      <c r="F203" s="86"/>
      <c r="G203" s="85"/>
    </row>
    <row r="204" spans="2:7" hidden="1" x14ac:dyDescent="0.15">
      <c r="B204" s="86">
        <f t="shared" ref="B204:B267" si="15">B203+$F$9</f>
        <v>0.23774400000000043</v>
      </c>
      <c r="C204" s="86">
        <f t="shared" si="12"/>
        <v>0.80968400419432018</v>
      </c>
      <c r="D204" s="86">
        <f t="shared" si="14"/>
        <v>0</v>
      </c>
      <c r="E204" s="86">
        <f t="shared" si="13"/>
        <v>0.80968400419432018</v>
      </c>
      <c r="F204" s="86"/>
      <c r="G204" s="85"/>
    </row>
    <row r="205" spans="2:7" hidden="1" x14ac:dyDescent="0.15">
      <c r="B205" s="86">
        <f t="shared" si="15"/>
        <v>0.23896320000000043</v>
      </c>
      <c r="C205" s="86">
        <f t="shared" si="12"/>
        <v>0.81771812340536565</v>
      </c>
      <c r="D205" s="86">
        <f t="shared" si="14"/>
        <v>0</v>
      </c>
      <c r="E205" s="86">
        <f t="shared" si="13"/>
        <v>0.81771812340536565</v>
      </c>
      <c r="F205" s="86"/>
      <c r="G205" s="85"/>
    </row>
    <row r="206" spans="2:7" hidden="1" x14ac:dyDescent="0.15">
      <c r="B206" s="86">
        <f t="shared" si="15"/>
        <v>0.24018240000000043</v>
      </c>
      <c r="C206" s="86">
        <f t="shared" si="12"/>
        <v>0.82578886282134933</v>
      </c>
      <c r="D206" s="86">
        <f t="shared" si="14"/>
        <v>0</v>
      </c>
      <c r="E206" s="86">
        <f t="shared" si="13"/>
        <v>0.82578886282134933</v>
      </c>
      <c r="F206" s="86"/>
      <c r="G206" s="85"/>
    </row>
    <row r="207" spans="2:7" hidden="1" x14ac:dyDescent="0.15">
      <c r="B207" s="86">
        <f t="shared" si="15"/>
        <v>0.24140160000000044</v>
      </c>
      <c r="C207" s="86">
        <f t="shared" si="12"/>
        <v>0.83389617689475259</v>
      </c>
      <c r="D207" s="86">
        <f t="shared" si="14"/>
        <v>0</v>
      </c>
      <c r="E207" s="86">
        <f t="shared" si="13"/>
        <v>0.83389617689475259</v>
      </c>
      <c r="F207" s="86"/>
      <c r="G207" s="85"/>
    </row>
    <row r="208" spans="2:7" hidden="1" x14ac:dyDescent="0.15">
      <c r="B208" s="86">
        <f t="shared" si="15"/>
        <v>0.24262080000000044</v>
      </c>
      <c r="C208" s="86">
        <f t="shared" si="12"/>
        <v>0.84204002007805701</v>
      </c>
      <c r="D208" s="86">
        <f t="shared" si="14"/>
        <v>0</v>
      </c>
      <c r="E208" s="86">
        <f t="shared" si="13"/>
        <v>0.84204002007805701</v>
      </c>
      <c r="F208" s="86"/>
      <c r="G208" s="85"/>
    </row>
    <row r="209" spans="2:7" hidden="1" x14ac:dyDescent="0.15">
      <c r="B209" s="86">
        <f t="shared" si="15"/>
        <v>0.24384000000000045</v>
      </c>
      <c r="C209" s="86">
        <f t="shared" si="12"/>
        <v>0.8502203468237437</v>
      </c>
      <c r="D209" s="86">
        <f t="shared" si="14"/>
        <v>0</v>
      </c>
      <c r="E209" s="86">
        <f t="shared" si="13"/>
        <v>0.8502203468237437</v>
      </c>
      <c r="F209" s="86"/>
      <c r="G209" s="85"/>
    </row>
    <row r="210" spans="2:7" hidden="1" x14ac:dyDescent="0.15">
      <c r="B210" s="86">
        <f t="shared" si="15"/>
        <v>0.24505920000000045</v>
      </c>
      <c r="C210" s="86">
        <f t="shared" si="12"/>
        <v>0.85843711158429448</v>
      </c>
      <c r="D210" s="86">
        <f t="shared" si="14"/>
        <v>0</v>
      </c>
      <c r="E210" s="86">
        <f t="shared" si="13"/>
        <v>0.85843711158429448</v>
      </c>
      <c r="F210" s="86"/>
      <c r="G210" s="85"/>
    </row>
    <row r="211" spans="2:7" hidden="1" x14ac:dyDescent="0.15">
      <c r="B211" s="86">
        <f t="shared" si="15"/>
        <v>0.24627840000000045</v>
      </c>
      <c r="C211" s="86">
        <f t="shared" si="12"/>
        <v>0.86669026881219036</v>
      </c>
      <c r="D211" s="86">
        <f t="shared" si="14"/>
        <v>0</v>
      </c>
      <c r="E211" s="86">
        <f t="shared" si="13"/>
        <v>0.86669026881219036</v>
      </c>
      <c r="F211" s="86"/>
      <c r="G211" s="85"/>
    </row>
    <row r="212" spans="2:7" hidden="1" x14ac:dyDescent="0.15">
      <c r="B212" s="86">
        <f t="shared" si="15"/>
        <v>0.24749760000000046</v>
      </c>
      <c r="C212" s="86">
        <f t="shared" si="12"/>
        <v>0.87497977295991303</v>
      </c>
      <c r="D212" s="86">
        <f t="shared" si="14"/>
        <v>0</v>
      </c>
      <c r="E212" s="86">
        <f t="shared" si="13"/>
        <v>0.87497977295991303</v>
      </c>
      <c r="F212" s="86"/>
      <c r="G212" s="85"/>
    </row>
    <row r="213" spans="2:7" hidden="1" x14ac:dyDescent="0.15">
      <c r="B213" s="86">
        <f t="shared" si="15"/>
        <v>0.24871680000000046</v>
      </c>
      <c r="C213" s="86">
        <f t="shared" si="12"/>
        <v>0.88330557847994395</v>
      </c>
      <c r="D213" s="86">
        <f t="shared" si="14"/>
        <v>0</v>
      </c>
      <c r="E213" s="86">
        <f t="shared" si="13"/>
        <v>0.88330557847994395</v>
      </c>
      <c r="F213" s="86"/>
      <c r="G213" s="85"/>
    </row>
    <row r="214" spans="2:7" hidden="1" x14ac:dyDescent="0.15">
      <c r="B214" s="86">
        <f t="shared" si="15"/>
        <v>0.24993600000000046</v>
      </c>
      <c r="C214" s="86">
        <f t="shared" si="12"/>
        <v>0.89166763982476427</v>
      </c>
      <c r="D214" s="86">
        <f t="shared" si="14"/>
        <v>0</v>
      </c>
      <c r="E214" s="86">
        <f t="shared" si="13"/>
        <v>0.89166763982476427</v>
      </c>
      <c r="F214" s="86"/>
      <c r="G214" s="85"/>
    </row>
    <row r="215" spans="2:7" hidden="1" x14ac:dyDescent="0.15">
      <c r="B215" s="86">
        <f t="shared" si="15"/>
        <v>0.25115520000000047</v>
      </c>
      <c r="C215" s="86">
        <f t="shared" si="12"/>
        <v>0.90006591144685555</v>
      </c>
      <c r="D215" s="86">
        <f t="shared" si="14"/>
        <v>0</v>
      </c>
      <c r="E215" s="86">
        <f t="shared" si="13"/>
        <v>0.90006591144685555</v>
      </c>
      <c r="F215" s="86"/>
      <c r="G215" s="85"/>
    </row>
    <row r="216" spans="2:7" hidden="1" x14ac:dyDescent="0.15">
      <c r="B216" s="86">
        <f t="shared" si="15"/>
        <v>0.25237440000000044</v>
      </c>
      <c r="C216" s="86">
        <f t="shared" si="12"/>
        <v>0.90850034779869915</v>
      </c>
      <c r="D216" s="86">
        <f t="shared" si="14"/>
        <v>0</v>
      </c>
      <c r="E216" s="86">
        <f t="shared" si="13"/>
        <v>0.90850034779869915</v>
      </c>
      <c r="F216" s="86"/>
      <c r="G216" s="85"/>
    </row>
    <row r="217" spans="2:7" hidden="1" x14ac:dyDescent="0.15">
      <c r="B217" s="86">
        <f t="shared" si="15"/>
        <v>0.25359360000000042</v>
      </c>
      <c r="C217" s="86">
        <f t="shared" si="12"/>
        <v>0.91697090333277642</v>
      </c>
      <c r="D217" s="86">
        <f t="shared" si="14"/>
        <v>0</v>
      </c>
      <c r="E217" s="86">
        <f t="shared" si="13"/>
        <v>0.91697090333277642</v>
      </c>
      <c r="F217" s="86"/>
      <c r="G217" s="85"/>
    </row>
    <row r="218" spans="2:7" hidden="1" x14ac:dyDescent="0.15">
      <c r="B218" s="86">
        <f t="shared" si="15"/>
        <v>0.25481280000000039</v>
      </c>
      <c r="C218" s="86">
        <f t="shared" si="12"/>
        <v>0.92547753250156906</v>
      </c>
      <c r="D218" s="86">
        <f t="shared" si="14"/>
        <v>0</v>
      </c>
      <c r="E218" s="86">
        <f t="shared" si="13"/>
        <v>0.92547753250156906</v>
      </c>
      <c r="F218" s="86"/>
      <c r="G218" s="85"/>
    </row>
    <row r="219" spans="2:7" hidden="1" x14ac:dyDescent="0.15">
      <c r="B219" s="86">
        <f t="shared" si="15"/>
        <v>0.25603200000000037</v>
      </c>
      <c r="C219" s="86">
        <f t="shared" si="12"/>
        <v>0.93402018975755841</v>
      </c>
      <c r="D219" s="86">
        <f t="shared" si="14"/>
        <v>0</v>
      </c>
      <c r="E219" s="86">
        <f t="shared" si="13"/>
        <v>0.93402018975755841</v>
      </c>
      <c r="F219" s="86"/>
      <c r="G219" s="85"/>
    </row>
    <row r="220" spans="2:7" hidden="1" x14ac:dyDescent="0.15">
      <c r="B220" s="86">
        <f t="shared" si="15"/>
        <v>0.25725120000000035</v>
      </c>
      <c r="C220" s="86">
        <f t="shared" si="12"/>
        <v>0.94259882955322549</v>
      </c>
      <c r="D220" s="86">
        <f t="shared" si="14"/>
        <v>0</v>
      </c>
      <c r="E220" s="86">
        <f t="shared" si="13"/>
        <v>0.94259882955322549</v>
      </c>
      <c r="F220" s="86"/>
      <c r="G220" s="85"/>
    </row>
    <row r="221" spans="2:7" hidden="1" x14ac:dyDescent="0.15">
      <c r="B221" s="86">
        <f t="shared" si="15"/>
        <v>0.25847040000000032</v>
      </c>
      <c r="C221" s="86">
        <f t="shared" si="12"/>
        <v>0.95121340634105234</v>
      </c>
      <c r="D221" s="86">
        <f t="shared" si="14"/>
        <v>0</v>
      </c>
      <c r="E221" s="86">
        <f t="shared" si="13"/>
        <v>0.95121340634105234</v>
      </c>
      <c r="F221" s="86"/>
      <c r="G221" s="85"/>
    </row>
    <row r="222" spans="2:7" hidden="1" x14ac:dyDescent="0.15">
      <c r="B222" s="86">
        <f t="shared" si="15"/>
        <v>0.2596896000000003</v>
      </c>
      <c r="C222" s="86">
        <f t="shared" si="12"/>
        <v>0.95986387457352007</v>
      </c>
      <c r="D222" s="86">
        <f t="shared" si="14"/>
        <v>0</v>
      </c>
      <c r="E222" s="86">
        <f t="shared" si="13"/>
        <v>0.95986387457352007</v>
      </c>
      <c r="F222" s="86"/>
      <c r="G222" s="85"/>
    </row>
    <row r="223" spans="2:7" hidden="1" x14ac:dyDescent="0.15">
      <c r="B223" s="86">
        <f t="shared" si="15"/>
        <v>0.26090880000000027</v>
      </c>
      <c r="C223" s="86">
        <f t="shared" si="12"/>
        <v>0.96855018870311016</v>
      </c>
      <c r="D223" s="86">
        <f t="shared" si="14"/>
        <v>0</v>
      </c>
      <c r="E223" s="86">
        <f t="shared" si="13"/>
        <v>0.96855018870311016</v>
      </c>
      <c r="F223" s="86"/>
      <c r="G223" s="85"/>
    </row>
    <row r="224" spans="2:7" hidden="1" x14ac:dyDescent="0.15">
      <c r="B224" s="86">
        <f t="shared" si="15"/>
        <v>0.26212800000000025</v>
      </c>
      <c r="C224" s="86">
        <f t="shared" si="12"/>
        <v>0.97727230318230396</v>
      </c>
      <c r="D224" s="86">
        <f t="shared" si="14"/>
        <v>0</v>
      </c>
      <c r="E224" s="86">
        <f t="shared" si="13"/>
        <v>0.97727230318230396</v>
      </c>
      <c r="F224" s="86"/>
      <c r="G224" s="85"/>
    </row>
    <row r="225" spans="2:7" hidden="1" x14ac:dyDescent="0.15">
      <c r="B225" s="86">
        <f t="shared" si="15"/>
        <v>0.26334720000000023</v>
      </c>
      <c r="C225" s="86">
        <f t="shared" si="12"/>
        <v>0.98603017246358304</v>
      </c>
      <c r="D225" s="86">
        <f t="shared" si="14"/>
        <v>0</v>
      </c>
      <c r="E225" s="86">
        <f t="shared" si="13"/>
        <v>0.98603017246358304</v>
      </c>
      <c r="F225" s="86"/>
      <c r="G225" s="85"/>
    </row>
    <row r="226" spans="2:7" hidden="1" x14ac:dyDescent="0.15">
      <c r="B226" s="86">
        <f t="shared" si="15"/>
        <v>0.2645664000000002</v>
      </c>
      <c r="C226" s="86">
        <f t="shared" si="12"/>
        <v>0.99482375099942866</v>
      </c>
      <c r="D226" s="86">
        <f t="shared" si="14"/>
        <v>0</v>
      </c>
      <c r="E226" s="86">
        <f t="shared" si="13"/>
        <v>0.99482375099942866</v>
      </c>
      <c r="F226" s="86"/>
      <c r="G226" s="85"/>
    </row>
    <row r="227" spans="2:7" hidden="1" x14ac:dyDescent="0.15">
      <c r="B227" s="86">
        <f t="shared" si="15"/>
        <v>0.26578560000000018</v>
      </c>
      <c r="C227" s="86">
        <f t="shared" si="12"/>
        <v>1.0036529932423222</v>
      </c>
      <c r="D227" s="86">
        <f t="shared" si="14"/>
        <v>0</v>
      </c>
      <c r="E227" s="86">
        <f t="shared" si="13"/>
        <v>1.0036529932423222</v>
      </c>
      <c r="F227" s="86"/>
      <c r="G227" s="85"/>
    </row>
    <row r="228" spans="2:7" hidden="1" x14ac:dyDescent="0.15">
      <c r="B228" s="86">
        <f t="shared" si="15"/>
        <v>0.26700480000000015</v>
      </c>
      <c r="C228" s="86">
        <f t="shared" si="12"/>
        <v>1.0125178536447454</v>
      </c>
      <c r="D228" s="86">
        <f t="shared" si="14"/>
        <v>0</v>
      </c>
      <c r="E228" s="86">
        <f t="shared" si="13"/>
        <v>1.0125178536447454</v>
      </c>
      <c r="F228" s="86"/>
      <c r="G228" s="85"/>
    </row>
    <row r="229" spans="2:7" hidden="1" x14ac:dyDescent="0.15">
      <c r="B229" s="86">
        <f t="shared" si="15"/>
        <v>0.26822400000000013</v>
      </c>
      <c r="C229" s="86">
        <f t="shared" si="12"/>
        <v>1.021418286659179</v>
      </c>
      <c r="D229" s="86">
        <f t="shared" si="14"/>
        <v>0</v>
      </c>
      <c r="E229" s="86">
        <f t="shared" si="13"/>
        <v>1.021418286659179</v>
      </c>
      <c r="F229" s="86"/>
      <c r="G229" s="85"/>
    </row>
    <row r="230" spans="2:7" hidden="1" x14ac:dyDescent="0.15">
      <c r="B230" s="86">
        <f t="shared" si="15"/>
        <v>0.2694432000000001</v>
      </c>
      <c r="C230" s="86">
        <f t="shared" si="12"/>
        <v>1.0303542467381055</v>
      </c>
      <c r="D230" s="86">
        <f t="shared" si="14"/>
        <v>0</v>
      </c>
      <c r="E230" s="86">
        <f t="shared" si="13"/>
        <v>1.0303542467381055</v>
      </c>
      <c r="F230" s="86"/>
      <c r="G230" s="85"/>
    </row>
    <row r="231" spans="2:7" hidden="1" x14ac:dyDescent="0.15">
      <c r="B231" s="86">
        <f t="shared" si="15"/>
        <v>0.27066240000000008</v>
      </c>
      <c r="C231" s="86">
        <f t="shared" si="12"/>
        <v>1.0393256883340054</v>
      </c>
      <c r="D231" s="86">
        <f t="shared" si="14"/>
        <v>0</v>
      </c>
      <c r="E231" s="86">
        <f t="shared" si="13"/>
        <v>1.0393256883340054</v>
      </c>
      <c r="F231" s="86"/>
      <c r="G231" s="85"/>
    </row>
    <row r="232" spans="2:7" hidden="1" x14ac:dyDescent="0.15">
      <c r="B232" s="86">
        <f t="shared" si="15"/>
        <v>0.27188160000000006</v>
      </c>
      <c r="C232" s="86">
        <f t="shared" si="12"/>
        <v>1.0483325658993603</v>
      </c>
      <c r="D232" s="86">
        <f t="shared" si="14"/>
        <v>0</v>
      </c>
      <c r="E232" s="86">
        <f t="shared" si="13"/>
        <v>1.0483325658993603</v>
      </c>
      <c r="F232" s="86"/>
      <c r="G232" s="85"/>
    </row>
    <row r="233" spans="2:7" hidden="1" x14ac:dyDescent="0.15">
      <c r="B233" s="86">
        <f t="shared" si="15"/>
        <v>0.27310080000000003</v>
      </c>
      <c r="C233" s="86">
        <f t="shared" si="12"/>
        <v>1.0573748338866518</v>
      </c>
      <c r="D233" s="86">
        <f t="shared" si="14"/>
        <v>0</v>
      </c>
      <c r="E233" s="86">
        <f t="shared" si="13"/>
        <v>1.0573748338866518</v>
      </c>
      <c r="F233" s="86"/>
      <c r="G233" s="85"/>
    </row>
    <row r="234" spans="2:7" hidden="1" x14ac:dyDescent="0.15">
      <c r="B234" s="86">
        <f t="shared" si="15"/>
        <v>0.27432000000000001</v>
      </c>
      <c r="C234" s="86">
        <f t="shared" si="12"/>
        <v>1.0664524467483614</v>
      </c>
      <c r="D234" s="86">
        <f t="shared" si="14"/>
        <v>0</v>
      </c>
      <c r="E234" s="86">
        <f t="shared" si="13"/>
        <v>1.0664524467483614</v>
      </c>
      <c r="F234" s="86"/>
      <c r="G234" s="85"/>
    </row>
    <row r="235" spans="2:7" hidden="1" x14ac:dyDescent="0.15">
      <c r="B235" s="86">
        <f t="shared" si="15"/>
        <v>0.27553919999999998</v>
      </c>
      <c r="C235" s="86">
        <f t="shared" si="12"/>
        <v>1.07556535893697</v>
      </c>
      <c r="D235" s="86">
        <f t="shared" si="14"/>
        <v>0</v>
      </c>
      <c r="E235" s="86">
        <f t="shared" si="13"/>
        <v>1.07556535893697</v>
      </c>
      <c r="F235" s="86"/>
      <c r="G235" s="85"/>
    </row>
    <row r="236" spans="2:7" hidden="1" x14ac:dyDescent="0.15">
      <c r="B236" s="86">
        <f t="shared" si="15"/>
        <v>0.27675839999999996</v>
      </c>
      <c r="C236" s="86">
        <f t="shared" si="12"/>
        <v>1.0847135249049598</v>
      </c>
      <c r="D236" s="86">
        <f t="shared" si="14"/>
        <v>0</v>
      </c>
      <c r="E236" s="86">
        <f t="shared" si="13"/>
        <v>1.0847135249049598</v>
      </c>
      <c r="F236" s="86"/>
      <c r="G236" s="85"/>
    </row>
    <row r="237" spans="2:7" hidden="1" x14ac:dyDescent="0.15">
      <c r="B237" s="86">
        <f t="shared" si="15"/>
        <v>0.27797759999999994</v>
      </c>
      <c r="C237" s="86">
        <f t="shared" si="12"/>
        <v>1.0938968991048115</v>
      </c>
      <c r="D237" s="86">
        <f t="shared" si="14"/>
        <v>0</v>
      </c>
      <c r="E237" s="86">
        <f t="shared" si="13"/>
        <v>1.0938968991048115</v>
      </c>
      <c r="F237" s="86"/>
      <c r="G237" s="85"/>
    </row>
    <row r="238" spans="2:7" hidden="1" x14ac:dyDescent="0.15">
      <c r="B238" s="86">
        <f t="shared" si="15"/>
        <v>0.27919679999999991</v>
      </c>
      <c r="C238" s="86">
        <f t="shared" si="12"/>
        <v>1.103115435989007</v>
      </c>
      <c r="D238" s="86">
        <f t="shared" si="14"/>
        <v>0</v>
      </c>
      <c r="E238" s="86">
        <f t="shared" si="13"/>
        <v>1.103115435989007</v>
      </c>
      <c r="F238" s="86"/>
      <c r="G238" s="85"/>
    </row>
    <row r="239" spans="2:7" hidden="1" x14ac:dyDescent="0.15">
      <c r="B239" s="86">
        <f t="shared" si="15"/>
        <v>0.28041599999999989</v>
      </c>
      <c r="C239" s="86">
        <f t="shared" si="12"/>
        <v>1.1123690900100276</v>
      </c>
      <c r="D239" s="86">
        <f t="shared" si="14"/>
        <v>0</v>
      </c>
      <c r="E239" s="86">
        <f t="shared" si="13"/>
        <v>1.1123690900100276</v>
      </c>
      <c r="F239" s="86"/>
      <c r="G239" s="85"/>
    </row>
    <row r="240" spans="2:7" hidden="1" x14ac:dyDescent="0.15">
      <c r="B240" s="86">
        <f t="shared" si="15"/>
        <v>0.28163519999999986</v>
      </c>
      <c r="C240" s="86">
        <f t="shared" si="12"/>
        <v>1.1216578156203549</v>
      </c>
      <c r="D240" s="86">
        <f t="shared" si="14"/>
        <v>0</v>
      </c>
      <c r="E240" s="86">
        <f t="shared" si="13"/>
        <v>1.1216578156203549</v>
      </c>
      <c r="F240" s="86"/>
      <c r="G240" s="85"/>
    </row>
    <row r="241" spans="2:7" hidden="1" x14ac:dyDescent="0.15">
      <c r="B241" s="86">
        <f t="shared" si="15"/>
        <v>0.28285439999999984</v>
      </c>
      <c r="C241" s="86">
        <f t="shared" si="12"/>
        <v>1.1309815672724697</v>
      </c>
      <c r="D241" s="86">
        <f t="shared" si="14"/>
        <v>0</v>
      </c>
      <c r="E241" s="86">
        <f t="shared" si="13"/>
        <v>1.1309815672724697</v>
      </c>
      <c r="F241" s="86"/>
      <c r="G241" s="85"/>
    </row>
    <row r="242" spans="2:7" hidden="1" x14ac:dyDescent="0.15">
      <c r="B242" s="86">
        <f t="shared" si="15"/>
        <v>0.28407359999999982</v>
      </c>
      <c r="C242" s="86">
        <f t="shared" si="12"/>
        <v>1.1403402994188538</v>
      </c>
      <c r="D242" s="86">
        <f t="shared" si="14"/>
        <v>0</v>
      </c>
      <c r="E242" s="86">
        <f t="shared" si="13"/>
        <v>1.1403402994188538</v>
      </c>
      <c r="F242" s="86"/>
      <c r="G242" s="85"/>
    </row>
    <row r="243" spans="2:7" hidden="1" x14ac:dyDescent="0.15">
      <c r="B243" s="86">
        <f t="shared" si="15"/>
        <v>0.28529279999999979</v>
      </c>
      <c r="C243" s="86">
        <f t="shared" si="12"/>
        <v>1.1497339665119892</v>
      </c>
      <c r="D243" s="86">
        <f t="shared" si="14"/>
        <v>0</v>
      </c>
      <c r="E243" s="86">
        <f t="shared" si="13"/>
        <v>1.1497339665119892</v>
      </c>
      <c r="F243" s="86"/>
      <c r="G243" s="85"/>
    </row>
    <row r="244" spans="2:7" hidden="1" x14ac:dyDescent="0.15">
      <c r="B244" s="86">
        <f t="shared" si="15"/>
        <v>0.28651199999999977</v>
      </c>
      <c r="C244" s="86">
        <f t="shared" si="12"/>
        <v>1.1591625230043561</v>
      </c>
      <c r="D244" s="86">
        <f t="shared" si="14"/>
        <v>0</v>
      </c>
      <c r="E244" s="86">
        <f t="shared" si="13"/>
        <v>1.1591625230043561</v>
      </c>
      <c r="F244" s="86"/>
      <c r="G244" s="85"/>
    </row>
    <row r="245" spans="2:7" hidden="1" x14ac:dyDescent="0.15">
      <c r="B245" s="86">
        <f t="shared" si="15"/>
        <v>0.28773119999999974</v>
      </c>
      <c r="C245" s="86">
        <f t="shared" si="12"/>
        <v>1.1686259233484371</v>
      </c>
      <c r="D245" s="86">
        <f t="shared" si="14"/>
        <v>0</v>
      </c>
      <c r="E245" s="86">
        <f t="shared" si="13"/>
        <v>1.1686259233484371</v>
      </c>
      <c r="F245" s="86"/>
      <c r="G245" s="85"/>
    </row>
    <row r="246" spans="2:7" hidden="1" x14ac:dyDescent="0.15">
      <c r="B246" s="86">
        <f t="shared" si="15"/>
        <v>0.28895039999999972</v>
      </c>
      <c r="C246" s="86">
        <f t="shared" si="12"/>
        <v>1.1781241219967125</v>
      </c>
      <c r="D246" s="86">
        <f t="shared" si="14"/>
        <v>0</v>
      </c>
      <c r="E246" s="86">
        <f t="shared" si="13"/>
        <v>1.1781241219967125</v>
      </c>
      <c r="F246" s="86"/>
      <c r="G246" s="85"/>
    </row>
    <row r="247" spans="2:7" hidden="1" x14ac:dyDescent="0.15">
      <c r="B247" s="86">
        <f t="shared" si="15"/>
        <v>0.29016959999999969</v>
      </c>
      <c r="C247" s="86">
        <f t="shared" si="12"/>
        <v>1.1876570734016649</v>
      </c>
      <c r="D247" s="86">
        <f t="shared" si="14"/>
        <v>0</v>
      </c>
      <c r="E247" s="86">
        <f t="shared" si="13"/>
        <v>1.1876570734016649</v>
      </c>
      <c r="F247" s="86"/>
      <c r="G247" s="85"/>
    </row>
    <row r="248" spans="2:7" hidden="1" x14ac:dyDescent="0.15">
      <c r="B248" s="86">
        <f t="shared" si="15"/>
        <v>0.29138879999999967</v>
      </c>
      <c r="C248" s="86">
        <f t="shared" si="12"/>
        <v>1.197224732015775</v>
      </c>
      <c r="D248" s="86">
        <f t="shared" si="14"/>
        <v>0</v>
      </c>
      <c r="E248" s="86">
        <f t="shared" si="13"/>
        <v>1.197224732015775</v>
      </c>
      <c r="F248" s="86"/>
      <c r="G248" s="85"/>
    </row>
    <row r="249" spans="2:7" hidden="1" x14ac:dyDescent="0.15">
      <c r="B249" s="86">
        <f t="shared" si="15"/>
        <v>0.29260799999999965</v>
      </c>
      <c r="C249" s="86">
        <f t="shared" si="12"/>
        <v>1.2068270522915241</v>
      </c>
      <c r="D249" s="86">
        <f t="shared" si="14"/>
        <v>0</v>
      </c>
      <c r="E249" s="86">
        <f t="shared" si="13"/>
        <v>1.2068270522915241</v>
      </c>
      <c r="F249" s="86"/>
      <c r="G249" s="85"/>
    </row>
    <row r="250" spans="2:7" hidden="1" x14ac:dyDescent="0.15">
      <c r="B250" s="86">
        <f t="shared" si="15"/>
        <v>0.29382719999999962</v>
      </c>
      <c r="C250" s="86">
        <f t="shared" si="12"/>
        <v>1.2164639886813939</v>
      </c>
      <c r="D250" s="86">
        <f t="shared" si="14"/>
        <v>0</v>
      </c>
      <c r="E250" s="86">
        <f t="shared" si="13"/>
        <v>1.2164639886813939</v>
      </c>
      <c r="F250" s="86"/>
      <c r="G250" s="85"/>
    </row>
    <row r="251" spans="2:7" hidden="1" x14ac:dyDescent="0.15">
      <c r="B251" s="86">
        <f t="shared" si="15"/>
        <v>0.2950463999999996</v>
      </c>
      <c r="C251" s="86">
        <f t="shared" si="12"/>
        <v>1.2261354956378661</v>
      </c>
      <c r="D251" s="86">
        <f t="shared" si="14"/>
        <v>0</v>
      </c>
      <c r="E251" s="86">
        <f t="shared" si="13"/>
        <v>1.2261354956378661</v>
      </c>
      <c r="F251" s="86"/>
      <c r="G251" s="85"/>
    </row>
    <row r="252" spans="2:7" hidden="1" x14ac:dyDescent="0.15">
      <c r="B252" s="86">
        <f t="shared" si="15"/>
        <v>0.29626559999999957</v>
      </c>
      <c r="C252" s="86">
        <f t="shared" si="12"/>
        <v>1.2358415276134218</v>
      </c>
      <c r="D252" s="86">
        <f t="shared" si="14"/>
        <v>0</v>
      </c>
      <c r="E252" s="86">
        <f t="shared" si="13"/>
        <v>1.2358415276134218</v>
      </c>
      <c r="F252" s="86"/>
      <c r="G252" s="85"/>
    </row>
    <row r="253" spans="2:7" hidden="1" x14ac:dyDescent="0.15">
      <c r="B253" s="86">
        <f t="shared" si="15"/>
        <v>0.29748479999999955</v>
      </c>
      <c r="C253" s="86">
        <f t="shared" si="12"/>
        <v>1.2455820390605419</v>
      </c>
      <c r="D253" s="86">
        <f t="shared" si="14"/>
        <v>0</v>
      </c>
      <c r="E253" s="86">
        <f t="shared" si="13"/>
        <v>1.2455820390605419</v>
      </c>
      <c r="F253" s="86"/>
      <c r="G253" s="85"/>
    </row>
    <row r="254" spans="2:7" hidden="1" x14ac:dyDescent="0.15">
      <c r="B254" s="86">
        <f t="shared" si="15"/>
        <v>0.29870399999999953</v>
      </c>
      <c r="C254" s="86">
        <f t="shared" si="12"/>
        <v>1.255356984431709</v>
      </c>
      <c r="D254" s="86">
        <f t="shared" si="14"/>
        <v>0</v>
      </c>
      <c r="E254" s="86">
        <f t="shared" si="13"/>
        <v>1.255356984431709</v>
      </c>
      <c r="F254" s="86"/>
      <c r="G254" s="85"/>
    </row>
    <row r="255" spans="2:7" hidden="1" x14ac:dyDescent="0.15">
      <c r="B255" s="86">
        <f t="shared" si="15"/>
        <v>0.2999231999999995</v>
      </c>
      <c r="C255" s="86">
        <f t="shared" si="12"/>
        <v>1.2651663181794035</v>
      </c>
      <c r="D255" s="86">
        <f t="shared" si="14"/>
        <v>0</v>
      </c>
      <c r="E255" s="86">
        <f t="shared" si="13"/>
        <v>1.2651663181794035</v>
      </c>
      <c r="F255" s="86"/>
      <c r="G255" s="85"/>
    </row>
    <row r="256" spans="2:7" hidden="1" x14ac:dyDescent="0.15">
      <c r="B256" s="86">
        <f t="shared" si="15"/>
        <v>0.30114239999999948</v>
      </c>
      <c r="C256" s="86">
        <f t="shared" si="12"/>
        <v>1.2750099947561073</v>
      </c>
      <c r="D256" s="86">
        <f t="shared" si="14"/>
        <v>0</v>
      </c>
      <c r="E256" s="86">
        <f t="shared" si="13"/>
        <v>1.2750099947561073</v>
      </c>
      <c r="F256" s="86"/>
      <c r="G256" s="85"/>
    </row>
    <row r="257" spans="2:7" hidden="1" x14ac:dyDescent="0.15">
      <c r="B257" s="86">
        <f t="shared" si="15"/>
        <v>0.30236159999999945</v>
      </c>
      <c r="C257" s="86">
        <f t="shared" si="12"/>
        <v>1.284887968614302</v>
      </c>
      <c r="D257" s="86">
        <f t="shared" si="14"/>
        <v>0</v>
      </c>
      <c r="E257" s="86">
        <f t="shared" si="13"/>
        <v>1.284887968614302</v>
      </c>
      <c r="F257" s="86"/>
      <c r="G257" s="85"/>
    </row>
    <row r="258" spans="2:7" hidden="1" x14ac:dyDescent="0.15">
      <c r="B258" s="86">
        <f t="shared" si="15"/>
        <v>0.30358079999999943</v>
      </c>
      <c r="C258" s="86">
        <f t="shared" si="12"/>
        <v>1.2948001942064684</v>
      </c>
      <c r="D258" s="86">
        <f t="shared" si="14"/>
        <v>0</v>
      </c>
      <c r="E258" s="86">
        <f t="shared" si="13"/>
        <v>1.2948001942064684</v>
      </c>
      <c r="F258" s="86"/>
      <c r="G258" s="85"/>
    </row>
    <row r="259" spans="2:7" hidden="1" x14ac:dyDescent="0.15">
      <c r="B259" s="86">
        <f t="shared" si="15"/>
        <v>0.3047999999999994</v>
      </c>
      <c r="C259" s="86">
        <f t="shared" si="12"/>
        <v>1.3047466259850882</v>
      </c>
      <c r="D259" s="86">
        <f t="shared" si="14"/>
        <v>0</v>
      </c>
      <c r="E259" s="86">
        <f t="shared" si="13"/>
        <v>1.3047466259850882</v>
      </c>
      <c r="F259" s="86"/>
      <c r="G259" s="85"/>
    </row>
    <row r="260" spans="2:7" hidden="1" x14ac:dyDescent="0.15">
      <c r="B260" s="86">
        <f t="shared" si="15"/>
        <v>0.30601919999999938</v>
      </c>
      <c r="C260" s="86">
        <f t="shared" si="12"/>
        <v>1.3147272184026431</v>
      </c>
      <c r="D260" s="86">
        <f t="shared" si="14"/>
        <v>0</v>
      </c>
      <c r="E260" s="86">
        <f t="shared" si="13"/>
        <v>1.3147272184026431</v>
      </c>
      <c r="F260" s="86"/>
      <c r="G260" s="85"/>
    </row>
    <row r="261" spans="2:7" hidden="1" x14ac:dyDescent="0.15">
      <c r="B261" s="86">
        <f t="shared" si="15"/>
        <v>0.30723839999999936</v>
      </c>
      <c r="C261" s="86">
        <f t="shared" si="12"/>
        <v>1.3247419259116144</v>
      </c>
      <c r="D261" s="86">
        <f t="shared" si="14"/>
        <v>0</v>
      </c>
      <c r="E261" s="86">
        <f t="shared" si="13"/>
        <v>1.3247419259116144</v>
      </c>
      <c r="F261" s="86"/>
      <c r="G261" s="85"/>
    </row>
    <row r="262" spans="2:7" hidden="1" x14ac:dyDescent="0.15">
      <c r="B262" s="86">
        <f t="shared" si="15"/>
        <v>0.30845759999999933</v>
      </c>
      <c r="C262" s="86">
        <f t="shared" si="12"/>
        <v>1.334790702964483</v>
      </c>
      <c r="D262" s="86">
        <f t="shared" si="14"/>
        <v>0</v>
      </c>
      <c r="E262" s="86">
        <f t="shared" si="13"/>
        <v>1.334790702964483</v>
      </c>
      <c r="F262" s="86"/>
      <c r="G262" s="85"/>
    </row>
    <row r="263" spans="2:7" hidden="1" x14ac:dyDescent="0.15">
      <c r="B263" s="86">
        <f t="shared" si="15"/>
        <v>0.30967679999999931</v>
      </c>
      <c r="C263" s="86">
        <f t="shared" si="12"/>
        <v>1.3448735040137312</v>
      </c>
      <c r="D263" s="86">
        <f t="shared" si="14"/>
        <v>0</v>
      </c>
      <c r="E263" s="86">
        <f t="shared" si="13"/>
        <v>1.3448735040137312</v>
      </c>
      <c r="F263" s="86"/>
      <c r="G263" s="85"/>
    </row>
    <row r="264" spans="2:7" hidden="1" x14ac:dyDescent="0.15">
      <c r="B264" s="86">
        <f t="shared" si="15"/>
        <v>0.31089599999999928</v>
      </c>
      <c r="C264" s="86">
        <f t="shared" si="12"/>
        <v>1.3549902835118397</v>
      </c>
      <c r="D264" s="86">
        <f t="shared" si="14"/>
        <v>0</v>
      </c>
      <c r="E264" s="86">
        <f t="shared" si="13"/>
        <v>1.3549902835118397</v>
      </c>
      <c r="F264" s="86"/>
      <c r="G264" s="85"/>
    </row>
    <row r="265" spans="2:7" hidden="1" x14ac:dyDescent="0.15">
      <c r="B265" s="86">
        <f t="shared" si="15"/>
        <v>0.31211519999999926</v>
      </c>
      <c r="C265" s="86">
        <f t="shared" si="12"/>
        <v>1.3651409959112901</v>
      </c>
      <c r="D265" s="86">
        <f t="shared" si="14"/>
        <v>0</v>
      </c>
      <c r="E265" s="86">
        <f t="shared" si="13"/>
        <v>1.3651409959112901</v>
      </c>
      <c r="F265" s="86"/>
      <c r="G265" s="85"/>
    </row>
    <row r="266" spans="2:7" hidden="1" x14ac:dyDescent="0.15">
      <c r="B266" s="86">
        <f t="shared" si="15"/>
        <v>0.31333439999999924</v>
      </c>
      <c r="C266" s="86">
        <f t="shared" ref="C266:C329" si="16">$F$5*B266^2*($D$5-$G$5*B266)</f>
        <v>1.3753255956645645</v>
      </c>
      <c r="D266" s="86">
        <f t="shared" si="14"/>
        <v>0</v>
      </c>
      <c r="E266" s="86">
        <f t="shared" ref="E266:E329" si="17">C266-D266</f>
        <v>1.3753255956645645</v>
      </c>
      <c r="F266" s="86"/>
      <c r="G266" s="85"/>
    </row>
    <row r="267" spans="2:7" hidden="1" x14ac:dyDescent="0.15">
      <c r="B267" s="86">
        <f t="shared" si="15"/>
        <v>0.31455359999999921</v>
      </c>
      <c r="C267" s="86">
        <f t="shared" si="16"/>
        <v>1.3855440372241432</v>
      </c>
      <c r="D267" s="86">
        <f t="shared" ref="D267:D330" si="18">IF(AND(B267&lt;$J$5,B267&gt;$K$5+0.00000001),D266+(B267-B266)*$L$5,IF(AND(B267&gt;$J$5,B266&lt;=$J$5),$I$5,D266))</f>
        <v>0</v>
      </c>
      <c r="E267" s="86">
        <f t="shared" si="17"/>
        <v>1.3855440372241432</v>
      </c>
      <c r="F267" s="86"/>
      <c r="G267" s="85"/>
    </row>
    <row r="268" spans="2:7" hidden="1" x14ac:dyDescent="0.15">
      <c r="B268" s="86">
        <f t="shared" ref="B268:B331" si="19">B267+$F$9</f>
        <v>0.31577279999999919</v>
      </c>
      <c r="C268" s="86">
        <f t="shared" si="16"/>
        <v>1.3957962750425079</v>
      </c>
      <c r="D268" s="86">
        <f t="shared" si="18"/>
        <v>0</v>
      </c>
      <c r="E268" s="86">
        <f t="shared" si="17"/>
        <v>1.3957962750425079</v>
      </c>
      <c r="F268" s="86"/>
      <c r="G268" s="85"/>
    </row>
    <row r="269" spans="2:7" hidden="1" x14ac:dyDescent="0.15">
      <c r="B269" s="86">
        <f t="shared" si="19"/>
        <v>0.31699199999999916</v>
      </c>
      <c r="C269" s="86">
        <f t="shared" si="16"/>
        <v>1.4060822635721408</v>
      </c>
      <c r="D269" s="86">
        <f t="shared" si="18"/>
        <v>0</v>
      </c>
      <c r="E269" s="86">
        <f t="shared" si="17"/>
        <v>1.4060822635721408</v>
      </c>
      <c r="F269" s="86"/>
      <c r="G269" s="85"/>
    </row>
    <row r="270" spans="2:7" hidden="1" x14ac:dyDescent="0.15">
      <c r="B270" s="86">
        <f t="shared" si="19"/>
        <v>0.31821119999999914</v>
      </c>
      <c r="C270" s="86">
        <f t="shared" si="16"/>
        <v>1.4164019572655226</v>
      </c>
      <c r="D270" s="86">
        <f t="shared" si="18"/>
        <v>0</v>
      </c>
      <c r="E270" s="86">
        <f t="shared" si="17"/>
        <v>1.4164019572655226</v>
      </c>
      <c r="F270" s="86"/>
      <c r="G270" s="85"/>
    </row>
    <row r="271" spans="2:7" hidden="1" x14ac:dyDescent="0.15">
      <c r="B271" s="86">
        <f t="shared" si="19"/>
        <v>0.31943039999999912</v>
      </c>
      <c r="C271" s="86">
        <f t="shared" si="16"/>
        <v>1.4267553105751345</v>
      </c>
      <c r="D271" s="86">
        <f t="shared" si="18"/>
        <v>0</v>
      </c>
      <c r="E271" s="86">
        <f t="shared" si="17"/>
        <v>1.4267553105751345</v>
      </c>
      <c r="F271" s="86"/>
      <c r="G271" s="85"/>
    </row>
    <row r="272" spans="2:7" hidden="1" x14ac:dyDescent="0.15">
      <c r="B272" s="86">
        <f t="shared" si="19"/>
        <v>0.32064959999999909</v>
      </c>
      <c r="C272" s="86">
        <f t="shared" si="16"/>
        <v>1.4371422779534588</v>
      </c>
      <c r="D272" s="86">
        <f t="shared" si="18"/>
        <v>0</v>
      </c>
      <c r="E272" s="86">
        <f t="shared" si="17"/>
        <v>1.4371422779534588</v>
      </c>
      <c r="F272" s="86"/>
      <c r="G272" s="85"/>
    </row>
    <row r="273" spans="2:7" hidden="1" x14ac:dyDescent="0.15">
      <c r="B273" s="86">
        <f t="shared" si="19"/>
        <v>0.32186879999999907</v>
      </c>
      <c r="C273" s="86">
        <f t="shared" si="16"/>
        <v>1.4475628138529768</v>
      </c>
      <c r="D273" s="86">
        <f t="shared" si="18"/>
        <v>0</v>
      </c>
      <c r="E273" s="86">
        <f t="shared" si="17"/>
        <v>1.4475628138529768</v>
      </c>
      <c r="F273" s="86"/>
      <c r="G273" s="85"/>
    </row>
    <row r="274" spans="2:7" hidden="1" x14ac:dyDescent="0.15">
      <c r="B274" s="86">
        <f t="shared" si="19"/>
        <v>0.32308799999999904</v>
      </c>
      <c r="C274" s="86">
        <f t="shared" si="16"/>
        <v>1.4580168727261684</v>
      </c>
      <c r="D274" s="86">
        <f t="shared" si="18"/>
        <v>0</v>
      </c>
      <c r="E274" s="86">
        <f t="shared" si="17"/>
        <v>1.4580168727261684</v>
      </c>
      <c r="F274" s="86"/>
      <c r="G274" s="85"/>
    </row>
    <row r="275" spans="2:7" hidden="1" x14ac:dyDescent="0.15">
      <c r="B275" s="86">
        <f t="shared" si="19"/>
        <v>0.32430719999999902</v>
      </c>
      <c r="C275" s="86">
        <f t="shared" si="16"/>
        <v>1.4685044090255173</v>
      </c>
      <c r="D275" s="86">
        <f t="shared" si="18"/>
        <v>0</v>
      </c>
      <c r="E275" s="86">
        <f t="shared" si="17"/>
        <v>1.4685044090255173</v>
      </c>
      <c r="F275" s="86"/>
      <c r="G275" s="85"/>
    </row>
    <row r="276" spans="2:7" hidden="1" x14ac:dyDescent="0.15">
      <c r="B276" s="86">
        <f t="shared" si="19"/>
        <v>0.32552639999999899</v>
      </c>
      <c r="C276" s="86">
        <f t="shared" si="16"/>
        <v>1.4790253772035034</v>
      </c>
      <c r="D276" s="86">
        <f t="shared" si="18"/>
        <v>0</v>
      </c>
      <c r="E276" s="86">
        <f t="shared" si="17"/>
        <v>1.4790253772035034</v>
      </c>
      <c r="F276" s="86"/>
      <c r="G276" s="85"/>
    </row>
    <row r="277" spans="2:7" hidden="1" x14ac:dyDescent="0.15">
      <c r="B277" s="86">
        <f t="shared" si="19"/>
        <v>0.32674559999999897</v>
      </c>
      <c r="C277" s="86">
        <f t="shared" si="16"/>
        <v>1.489579731712608</v>
      </c>
      <c r="D277" s="86">
        <f t="shared" si="18"/>
        <v>0</v>
      </c>
      <c r="E277" s="86">
        <f t="shared" si="17"/>
        <v>1.489579731712608</v>
      </c>
      <c r="F277" s="86"/>
      <c r="G277" s="85"/>
    </row>
    <row r="278" spans="2:7" hidden="1" x14ac:dyDescent="0.15">
      <c r="B278" s="86">
        <f t="shared" si="19"/>
        <v>0.32796479999999895</v>
      </c>
      <c r="C278" s="86">
        <f t="shared" si="16"/>
        <v>1.500167427005314</v>
      </c>
      <c r="D278" s="86">
        <f t="shared" si="18"/>
        <v>0</v>
      </c>
      <c r="E278" s="86">
        <f t="shared" si="17"/>
        <v>1.500167427005314</v>
      </c>
      <c r="F278" s="86"/>
      <c r="G278" s="85"/>
    </row>
    <row r="279" spans="2:7" hidden="1" x14ac:dyDescent="0.15">
      <c r="B279" s="86">
        <f t="shared" si="19"/>
        <v>0.32918399999999892</v>
      </c>
      <c r="C279" s="86">
        <f t="shared" si="16"/>
        <v>1.5107884175341015</v>
      </c>
      <c r="D279" s="86">
        <f t="shared" si="18"/>
        <v>0</v>
      </c>
      <c r="E279" s="86">
        <f t="shared" si="17"/>
        <v>1.5107884175341015</v>
      </c>
      <c r="F279" s="86"/>
      <c r="G279" s="85"/>
    </row>
    <row r="280" spans="2:7" hidden="1" x14ac:dyDescent="0.15">
      <c r="B280" s="86">
        <f t="shared" si="19"/>
        <v>0.3304031999999989</v>
      </c>
      <c r="C280" s="86">
        <f t="shared" si="16"/>
        <v>1.5214426577514519</v>
      </c>
      <c r="D280" s="86">
        <f t="shared" si="18"/>
        <v>0</v>
      </c>
      <c r="E280" s="86">
        <f t="shared" si="17"/>
        <v>1.5214426577514519</v>
      </c>
      <c r="F280" s="86"/>
      <c r="G280" s="85"/>
    </row>
    <row r="281" spans="2:7" hidden="1" x14ac:dyDescent="0.15">
      <c r="B281" s="86">
        <f t="shared" si="19"/>
        <v>0.33162239999999887</v>
      </c>
      <c r="C281" s="86">
        <f t="shared" si="16"/>
        <v>1.5321301021098475</v>
      </c>
      <c r="D281" s="86">
        <f t="shared" si="18"/>
        <v>0</v>
      </c>
      <c r="E281" s="86">
        <f t="shared" si="17"/>
        <v>1.5321301021098475</v>
      </c>
      <c r="F281" s="86"/>
      <c r="G281" s="85"/>
    </row>
    <row r="282" spans="2:7" hidden="1" x14ac:dyDescent="0.15">
      <c r="B282" s="86">
        <f t="shared" si="19"/>
        <v>0.33284159999999885</v>
      </c>
      <c r="C282" s="86">
        <f t="shared" si="16"/>
        <v>1.5428507050617692</v>
      </c>
      <c r="D282" s="86">
        <f t="shared" si="18"/>
        <v>0</v>
      </c>
      <c r="E282" s="86">
        <f t="shared" si="17"/>
        <v>1.5428507050617692</v>
      </c>
      <c r="F282" s="86"/>
      <c r="G282" s="85"/>
    </row>
    <row r="283" spans="2:7" hidden="1" x14ac:dyDescent="0.15">
      <c r="B283" s="86">
        <f t="shared" si="19"/>
        <v>0.33406079999999883</v>
      </c>
      <c r="C283" s="86">
        <f t="shared" si="16"/>
        <v>1.553604421059698</v>
      </c>
      <c r="D283" s="86">
        <f t="shared" si="18"/>
        <v>0</v>
      </c>
      <c r="E283" s="86">
        <f t="shared" si="17"/>
        <v>1.553604421059698</v>
      </c>
      <c r="F283" s="86"/>
      <c r="G283" s="85"/>
    </row>
    <row r="284" spans="2:7" hidden="1" x14ac:dyDescent="0.15">
      <c r="B284" s="86">
        <f t="shared" si="19"/>
        <v>0.3352799999999988</v>
      </c>
      <c r="C284" s="86">
        <f t="shared" si="16"/>
        <v>1.5643912045561164</v>
      </c>
      <c r="D284" s="86">
        <f t="shared" si="18"/>
        <v>0</v>
      </c>
      <c r="E284" s="86">
        <f t="shared" si="17"/>
        <v>1.5643912045561164</v>
      </c>
      <c r="F284" s="86"/>
      <c r="G284" s="85"/>
    </row>
    <row r="285" spans="2:7" hidden="1" x14ac:dyDescent="0.15">
      <c r="B285" s="86">
        <f t="shared" si="19"/>
        <v>0.33649919999999878</v>
      </c>
      <c r="C285" s="86">
        <f t="shared" si="16"/>
        <v>1.5752110100035048</v>
      </c>
      <c r="D285" s="86">
        <f t="shared" si="18"/>
        <v>0</v>
      </c>
      <c r="E285" s="86">
        <f t="shared" si="17"/>
        <v>1.5752110100035048</v>
      </c>
      <c r="F285" s="86"/>
      <c r="G285" s="85"/>
    </row>
    <row r="286" spans="2:7" hidden="1" x14ac:dyDescent="0.15">
      <c r="B286" s="86">
        <f t="shared" si="19"/>
        <v>0.33771839999999875</v>
      </c>
      <c r="C286" s="86">
        <f t="shared" si="16"/>
        <v>1.5860637918543445</v>
      </c>
      <c r="D286" s="86">
        <f t="shared" si="18"/>
        <v>0</v>
      </c>
      <c r="E286" s="86">
        <f t="shared" si="17"/>
        <v>1.5860637918543445</v>
      </c>
      <c r="F286" s="86"/>
      <c r="G286" s="85"/>
    </row>
    <row r="287" spans="2:7" hidden="1" x14ac:dyDescent="0.15">
      <c r="B287" s="86">
        <f t="shared" si="19"/>
        <v>0.33893759999999873</v>
      </c>
      <c r="C287" s="86">
        <f t="shared" si="16"/>
        <v>1.5969495045611182</v>
      </c>
      <c r="D287" s="86">
        <f t="shared" si="18"/>
        <v>0</v>
      </c>
      <c r="E287" s="86">
        <f t="shared" si="17"/>
        <v>1.5969495045611182</v>
      </c>
      <c r="F287" s="86"/>
      <c r="G287" s="85"/>
    </row>
    <row r="288" spans="2:7" hidden="1" x14ac:dyDescent="0.15">
      <c r="B288" s="86">
        <f t="shared" si="19"/>
        <v>0.3401567999999987</v>
      </c>
      <c r="C288" s="86">
        <f t="shared" si="16"/>
        <v>1.6078681025763064</v>
      </c>
      <c r="D288" s="86">
        <f t="shared" si="18"/>
        <v>0</v>
      </c>
      <c r="E288" s="86">
        <f t="shared" si="17"/>
        <v>1.6078681025763064</v>
      </c>
      <c r="F288" s="86"/>
      <c r="G288" s="85"/>
    </row>
    <row r="289" spans="2:7" hidden="1" x14ac:dyDescent="0.15">
      <c r="B289" s="86">
        <f t="shared" si="19"/>
        <v>0.34137599999999868</v>
      </c>
      <c r="C289" s="86">
        <f t="shared" si="16"/>
        <v>1.6188195403523904</v>
      </c>
      <c r="D289" s="86">
        <f t="shared" si="18"/>
        <v>0</v>
      </c>
      <c r="E289" s="86">
        <f t="shared" si="17"/>
        <v>1.6188195403523904</v>
      </c>
      <c r="F289" s="86"/>
      <c r="G289" s="85"/>
    </row>
    <row r="290" spans="2:7" hidden="1" x14ac:dyDescent="0.15">
      <c r="B290" s="86">
        <f t="shared" si="19"/>
        <v>0.34259519999999866</v>
      </c>
      <c r="C290" s="86">
        <f t="shared" si="16"/>
        <v>1.6298037723418519</v>
      </c>
      <c r="D290" s="86">
        <f t="shared" si="18"/>
        <v>0</v>
      </c>
      <c r="E290" s="86">
        <f t="shared" si="17"/>
        <v>1.6298037723418519</v>
      </c>
      <c r="F290" s="86"/>
      <c r="G290" s="85"/>
    </row>
    <row r="291" spans="2:7" hidden="1" x14ac:dyDescent="0.15">
      <c r="B291" s="86">
        <f t="shared" si="19"/>
        <v>0.34381439999999863</v>
      </c>
      <c r="C291" s="86">
        <f t="shared" si="16"/>
        <v>1.640820752997173</v>
      </c>
      <c r="D291" s="86">
        <f t="shared" si="18"/>
        <v>0</v>
      </c>
      <c r="E291" s="86">
        <f t="shared" si="17"/>
        <v>1.640820752997173</v>
      </c>
      <c r="F291" s="86"/>
      <c r="G291" s="85"/>
    </row>
    <row r="292" spans="2:7" hidden="1" x14ac:dyDescent="0.15">
      <c r="B292" s="86">
        <f t="shared" si="19"/>
        <v>0.34503359999999861</v>
      </c>
      <c r="C292" s="86">
        <f t="shared" si="16"/>
        <v>1.6518704367708335</v>
      </c>
      <c r="D292" s="86">
        <f t="shared" si="18"/>
        <v>0</v>
      </c>
      <c r="E292" s="86">
        <f t="shared" si="17"/>
        <v>1.6518704367708335</v>
      </c>
      <c r="F292" s="86"/>
      <c r="G292" s="85"/>
    </row>
    <row r="293" spans="2:7" hidden="1" x14ac:dyDescent="0.15">
      <c r="B293" s="86">
        <f t="shared" si="19"/>
        <v>0.34625279999999858</v>
      </c>
      <c r="C293" s="86">
        <f t="shared" si="16"/>
        <v>1.6629527781153162</v>
      </c>
      <c r="D293" s="86">
        <f t="shared" si="18"/>
        <v>0</v>
      </c>
      <c r="E293" s="86">
        <f t="shared" si="17"/>
        <v>1.6629527781153162</v>
      </c>
      <c r="F293" s="86"/>
      <c r="G293" s="85"/>
    </row>
    <row r="294" spans="2:7" hidden="1" x14ac:dyDescent="0.15">
      <c r="B294" s="86">
        <f t="shared" si="19"/>
        <v>0.34747199999999856</v>
      </c>
      <c r="C294" s="86">
        <f t="shared" si="16"/>
        <v>1.6740677314831021</v>
      </c>
      <c r="D294" s="86">
        <f t="shared" si="18"/>
        <v>0</v>
      </c>
      <c r="E294" s="86">
        <f t="shared" si="17"/>
        <v>1.6740677314831021</v>
      </c>
      <c r="F294" s="86"/>
      <c r="G294" s="85"/>
    </row>
    <row r="295" spans="2:7" hidden="1" x14ac:dyDescent="0.15">
      <c r="B295" s="86">
        <f t="shared" si="19"/>
        <v>0.34869119999999854</v>
      </c>
      <c r="C295" s="86">
        <f t="shared" si="16"/>
        <v>1.6852152513266723</v>
      </c>
      <c r="D295" s="86">
        <f t="shared" si="18"/>
        <v>0</v>
      </c>
      <c r="E295" s="86">
        <f t="shared" si="17"/>
        <v>1.6852152513266723</v>
      </c>
      <c r="F295" s="86"/>
      <c r="G295" s="85"/>
    </row>
    <row r="296" spans="2:7" hidden="1" x14ac:dyDescent="0.15">
      <c r="B296" s="86">
        <f t="shared" si="19"/>
        <v>0.34991039999999851</v>
      </c>
      <c r="C296" s="86">
        <f t="shared" si="16"/>
        <v>1.6963952920985088</v>
      </c>
      <c r="D296" s="86">
        <f t="shared" si="18"/>
        <v>0</v>
      </c>
      <c r="E296" s="86">
        <f t="shared" si="17"/>
        <v>1.6963952920985088</v>
      </c>
      <c r="F296" s="86"/>
      <c r="G296" s="85"/>
    </row>
    <row r="297" spans="2:7" hidden="1" x14ac:dyDescent="0.15">
      <c r="B297" s="86">
        <f t="shared" si="19"/>
        <v>0.35112959999999849</v>
      </c>
      <c r="C297" s="86">
        <f t="shared" si="16"/>
        <v>1.7076078082510926</v>
      </c>
      <c r="D297" s="86">
        <f t="shared" si="18"/>
        <v>0</v>
      </c>
      <c r="E297" s="86">
        <f t="shared" si="17"/>
        <v>1.7076078082510926</v>
      </c>
      <c r="F297" s="86"/>
      <c r="G297" s="85"/>
    </row>
    <row r="298" spans="2:7" hidden="1" x14ac:dyDescent="0.15">
      <c r="B298" s="86">
        <f t="shared" si="19"/>
        <v>0.35234879999999846</v>
      </c>
      <c r="C298" s="86">
        <f t="shared" si="16"/>
        <v>1.7188527542369052</v>
      </c>
      <c r="D298" s="86">
        <f t="shared" si="18"/>
        <v>0</v>
      </c>
      <c r="E298" s="86">
        <f t="shared" si="17"/>
        <v>1.7188527542369052</v>
      </c>
      <c r="F298" s="86"/>
      <c r="G298" s="85"/>
    </row>
    <row r="299" spans="2:7" hidden="1" x14ac:dyDescent="0.15">
      <c r="B299" s="86">
        <f t="shared" si="19"/>
        <v>0.35356799999999844</v>
      </c>
      <c r="C299" s="86">
        <f t="shared" si="16"/>
        <v>1.730130084508428</v>
      </c>
      <c r="D299" s="86">
        <f t="shared" si="18"/>
        <v>0</v>
      </c>
      <c r="E299" s="86">
        <f t="shared" si="17"/>
        <v>1.730130084508428</v>
      </c>
      <c r="F299" s="86"/>
      <c r="G299" s="85"/>
    </row>
    <row r="300" spans="2:7" hidden="1" x14ac:dyDescent="0.15">
      <c r="B300" s="86">
        <f t="shared" si="19"/>
        <v>0.35478719999999841</v>
      </c>
      <c r="C300" s="86">
        <f t="shared" si="16"/>
        <v>1.741439753518143</v>
      </c>
      <c r="D300" s="86">
        <f t="shared" si="18"/>
        <v>0</v>
      </c>
      <c r="E300" s="86">
        <f t="shared" si="17"/>
        <v>1.741439753518143</v>
      </c>
      <c r="F300" s="86"/>
      <c r="G300" s="85"/>
    </row>
    <row r="301" spans="2:7" hidden="1" x14ac:dyDescent="0.15">
      <c r="B301" s="86">
        <f t="shared" si="19"/>
        <v>0.35600639999999839</v>
      </c>
      <c r="C301" s="86">
        <f t="shared" si="16"/>
        <v>1.7527817157185304</v>
      </c>
      <c r="D301" s="86">
        <f t="shared" si="18"/>
        <v>0</v>
      </c>
      <c r="E301" s="86">
        <f t="shared" si="17"/>
        <v>1.7527817157185304</v>
      </c>
      <c r="F301" s="86"/>
      <c r="G301" s="85"/>
    </row>
    <row r="302" spans="2:7" hidden="1" x14ac:dyDescent="0.15">
      <c r="B302" s="86">
        <f t="shared" si="19"/>
        <v>0.35722559999999837</v>
      </c>
      <c r="C302" s="86">
        <f t="shared" si="16"/>
        <v>1.7641559255620729</v>
      </c>
      <c r="D302" s="86">
        <f t="shared" si="18"/>
        <v>0</v>
      </c>
      <c r="E302" s="86">
        <f t="shared" si="17"/>
        <v>1.7641559255620729</v>
      </c>
      <c r="F302" s="86"/>
      <c r="G302" s="85"/>
    </row>
    <row r="303" spans="2:7" hidden="1" x14ac:dyDescent="0.15">
      <c r="B303" s="86">
        <f t="shared" si="19"/>
        <v>0.35844479999999834</v>
      </c>
      <c r="C303" s="86">
        <f t="shared" si="16"/>
        <v>1.775562337501251</v>
      </c>
      <c r="D303" s="86">
        <f t="shared" si="18"/>
        <v>0</v>
      </c>
      <c r="E303" s="86">
        <f t="shared" si="17"/>
        <v>1.775562337501251</v>
      </c>
      <c r="F303" s="86"/>
      <c r="G303" s="85"/>
    </row>
    <row r="304" spans="2:7" hidden="1" x14ac:dyDescent="0.15">
      <c r="B304" s="86">
        <f t="shared" si="19"/>
        <v>0.35966399999999832</v>
      </c>
      <c r="C304" s="86">
        <f t="shared" si="16"/>
        <v>1.7870009059885463</v>
      </c>
      <c r="D304" s="86">
        <f t="shared" si="18"/>
        <v>0</v>
      </c>
      <c r="E304" s="86">
        <f t="shared" si="17"/>
        <v>1.7870009059885463</v>
      </c>
      <c r="F304" s="86"/>
      <c r="G304" s="85"/>
    </row>
    <row r="305" spans="2:7" hidden="1" x14ac:dyDescent="0.15">
      <c r="B305" s="86">
        <f t="shared" si="19"/>
        <v>0.36088319999999829</v>
      </c>
      <c r="C305" s="86">
        <f t="shared" si="16"/>
        <v>1.7984715854764408</v>
      </c>
      <c r="D305" s="86">
        <f t="shared" si="18"/>
        <v>0</v>
      </c>
      <c r="E305" s="86">
        <f t="shared" si="17"/>
        <v>1.7984715854764408</v>
      </c>
      <c r="F305" s="86"/>
      <c r="G305" s="85"/>
    </row>
    <row r="306" spans="2:7" hidden="1" x14ac:dyDescent="0.15">
      <c r="B306" s="86">
        <f t="shared" si="19"/>
        <v>0.36210239999999827</v>
      </c>
      <c r="C306" s="86">
        <f t="shared" si="16"/>
        <v>1.8099743304174156</v>
      </c>
      <c r="D306" s="86">
        <f t="shared" si="18"/>
        <v>0</v>
      </c>
      <c r="E306" s="86">
        <f t="shared" si="17"/>
        <v>1.8099743304174156</v>
      </c>
      <c r="F306" s="86"/>
      <c r="G306" s="85"/>
    </row>
    <row r="307" spans="2:7" hidden="1" x14ac:dyDescent="0.15">
      <c r="B307" s="86">
        <f t="shared" si="19"/>
        <v>0.36332159999999825</v>
      </c>
      <c r="C307" s="86">
        <f t="shared" si="16"/>
        <v>1.8215090952639517</v>
      </c>
      <c r="D307" s="86">
        <f t="shared" si="18"/>
        <v>0</v>
      </c>
      <c r="E307" s="86">
        <f t="shared" si="17"/>
        <v>1.8215090952639517</v>
      </c>
      <c r="F307" s="86"/>
      <c r="G307" s="85"/>
    </row>
    <row r="308" spans="2:7" hidden="1" x14ac:dyDescent="0.15">
      <c r="B308" s="86">
        <f t="shared" si="19"/>
        <v>0.36454079999999822</v>
      </c>
      <c r="C308" s="86">
        <f t="shared" si="16"/>
        <v>1.833075834468531</v>
      </c>
      <c r="D308" s="86">
        <f t="shared" si="18"/>
        <v>0</v>
      </c>
      <c r="E308" s="86">
        <f t="shared" si="17"/>
        <v>1.833075834468531</v>
      </c>
      <c r="F308" s="86"/>
      <c r="G308" s="85"/>
    </row>
    <row r="309" spans="2:7" hidden="1" x14ac:dyDescent="0.15">
      <c r="B309" s="86">
        <f t="shared" si="19"/>
        <v>0.3657599999999982</v>
      </c>
      <c r="C309" s="86">
        <f t="shared" si="16"/>
        <v>1.8446745024836346</v>
      </c>
      <c r="D309" s="86">
        <f t="shared" si="18"/>
        <v>0</v>
      </c>
      <c r="E309" s="86">
        <f t="shared" si="17"/>
        <v>1.8446745024836346</v>
      </c>
      <c r="F309" s="86"/>
      <c r="G309" s="85"/>
    </row>
    <row r="310" spans="2:7" hidden="1" x14ac:dyDescent="0.15">
      <c r="B310" s="86">
        <f t="shared" si="19"/>
        <v>0.36697919999999817</v>
      </c>
      <c r="C310" s="86">
        <f t="shared" si="16"/>
        <v>1.856305053761744</v>
      </c>
      <c r="D310" s="86">
        <f t="shared" si="18"/>
        <v>0</v>
      </c>
      <c r="E310" s="86">
        <f t="shared" si="17"/>
        <v>1.856305053761744</v>
      </c>
      <c r="F310" s="86"/>
      <c r="G310" s="85"/>
    </row>
    <row r="311" spans="2:7" hidden="1" x14ac:dyDescent="0.15">
      <c r="B311" s="86">
        <f t="shared" si="19"/>
        <v>0.36819839999999815</v>
      </c>
      <c r="C311" s="86">
        <f t="shared" si="16"/>
        <v>1.8679674427553412</v>
      </c>
      <c r="D311" s="86">
        <f t="shared" si="18"/>
        <v>0</v>
      </c>
      <c r="E311" s="86">
        <f t="shared" si="17"/>
        <v>1.8679674427553412</v>
      </c>
      <c r="F311" s="86"/>
      <c r="G311" s="85"/>
    </row>
    <row r="312" spans="2:7" hidden="1" x14ac:dyDescent="0.15">
      <c r="B312" s="86">
        <f t="shared" si="19"/>
        <v>0.36941759999999813</v>
      </c>
      <c r="C312" s="86">
        <f t="shared" si="16"/>
        <v>1.8796616239169066</v>
      </c>
      <c r="D312" s="86">
        <f t="shared" si="18"/>
        <v>0</v>
      </c>
      <c r="E312" s="86">
        <f t="shared" si="17"/>
        <v>1.8796616239169066</v>
      </c>
      <c r="F312" s="86"/>
      <c r="G312" s="85"/>
    </row>
    <row r="313" spans="2:7" hidden="1" x14ac:dyDescent="0.15">
      <c r="B313" s="86">
        <f t="shared" si="19"/>
        <v>0.3706367999999981</v>
      </c>
      <c r="C313" s="86">
        <f t="shared" si="16"/>
        <v>1.8913875516989223</v>
      </c>
      <c r="D313" s="86">
        <f t="shared" si="18"/>
        <v>0</v>
      </c>
      <c r="E313" s="86">
        <f t="shared" si="17"/>
        <v>1.8913875516989223</v>
      </c>
      <c r="F313" s="86"/>
      <c r="G313" s="85"/>
    </row>
    <row r="314" spans="2:7" hidden="1" x14ac:dyDescent="0.15">
      <c r="B314" s="86">
        <f t="shared" si="19"/>
        <v>0.37185599999999808</v>
      </c>
      <c r="C314" s="86">
        <f t="shared" si="16"/>
        <v>1.9031451805538697</v>
      </c>
      <c r="D314" s="86">
        <f t="shared" si="18"/>
        <v>0</v>
      </c>
      <c r="E314" s="86">
        <f t="shared" si="17"/>
        <v>1.9031451805538697</v>
      </c>
      <c r="F314" s="86"/>
      <c r="G314" s="85"/>
    </row>
    <row r="315" spans="2:7" hidden="1" x14ac:dyDescent="0.15">
      <c r="B315" s="86">
        <f t="shared" si="19"/>
        <v>0.37307519999999805</v>
      </c>
      <c r="C315" s="86">
        <f t="shared" si="16"/>
        <v>1.9149344649342304</v>
      </c>
      <c r="D315" s="86">
        <f t="shared" si="18"/>
        <v>0</v>
      </c>
      <c r="E315" s="86">
        <f t="shared" si="17"/>
        <v>1.9149344649342304</v>
      </c>
      <c r="F315" s="86"/>
      <c r="G315" s="85"/>
    </row>
    <row r="316" spans="2:7" hidden="1" x14ac:dyDescent="0.15">
      <c r="B316" s="86">
        <f t="shared" si="19"/>
        <v>0.37429439999999803</v>
      </c>
      <c r="C316" s="86">
        <f t="shared" si="16"/>
        <v>1.9267553592924846</v>
      </c>
      <c r="D316" s="86">
        <f t="shared" si="18"/>
        <v>0</v>
      </c>
      <c r="E316" s="86">
        <f t="shared" si="17"/>
        <v>1.9267553592924846</v>
      </c>
      <c r="F316" s="86"/>
      <c r="G316" s="85"/>
    </row>
    <row r="317" spans="2:7" hidden="1" x14ac:dyDescent="0.15">
      <c r="B317" s="86">
        <f t="shared" si="19"/>
        <v>0.375513599999998</v>
      </c>
      <c r="C317" s="86">
        <f t="shared" si="16"/>
        <v>1.9386078180811155</v>
      </c>
      <c r="D317" s="86">
        <f t="shared" si="18"/>
        <v>0</v>
      </c>
      <c r="E317" s="86">
        <f t="shared" si="17"/>
        <v>1.9386078180811155</v>
      </c>
      <c r="F317" s="86"/>
      <c r="G317" s="85"/>
    </row>
    <row r="318" spans="2:7" hidden="1" x14ac:dyDescent="0.15">
      <c r="B318" s="86">
        <f t="shared" si="19"/>
        <v>0.37673279999999798</v>
      </c>
      <c r="C318" s="86">
        <f t="shared" si="16"/>
        <v>1.9504917957526033</v>
      </c>
      <c r="D318" s="86">
        <f t="shared" si="18"/>
        <v>0</v>
      </c>
      <c r="E318" s="86">
        <f t="shared" si="17"/>
        <v>1.9504917957526033</v>
      </c>
      <c r="F318" s="86"/>
      <c r="G318" s="85"/>
    </row>
    <row r="319" spans="2:7" hidden="1" x14ac:dyDescent="0.15">
      <c r="B319" s="86">
        <f t="shared" si="19"/>
        <v>0.37795199999999796</v>
      </c>
      <c r="C319" s="86">
        <f t="shared" si="16"/>
        <v>1.9624072467594298</v>
      </c>
      <c r="D319" s="86">
        <f t="shared" si="18"/>
        <v>0</v>
      </c>
      <c r="E319" s="86">
        <f t="shared" si="17"/>
        <v>1.9624072467594298</v>
      </c>
      <c r="F319" s="86"/>
      <c r="G319" s="85"/>
    </row>
    <row r="320" spans="2:7" hidden="1" x14ac:dyDescent="0.15">
      <c r="B320" s="86">
        <f t="shared" si="19"/>
        <v>0.37917119999999793</v>
      </c>
      <c r="C320" s="86">
        <f t="shared" si="16"/>
        <v>1.9743541255540762</v>
      </c>
      <c r="D320" s="86">
        <f t="shared" si="18"/>
        <v>0</v>
      </c>
      <c r="E320" s="86">
        <f t="shared" si="17"/>
        <v>1.9743541255540762</v>
      </c>
      <c r="F320" s="86"/>
      <c r="G320" s="85"/>
    </row>
    <row r="321" spans="2:7" hidden="1" x14ac:dyDescent="0.15">
      <c r="B321" s="86">
        <f t="shared" si="19"/>
        <v>0.38039039999999791</v>
      </c>
      <c r="C321" s="86">
        <f t="shared" si="16"/>
        <v>1.9863323865890246</v>
      </c>
      <c r="D321" s="86">
        <f t="shared" si="18"/>
        <v>0</v>
      </c>
      <c r="E321" s="86">
        <f t="shared" si="17"/>
        <v>1.9863323865890246</v>
      </c>
      <c r="F321" s="86"/>
      <c r="G321" s="85"/>
    </row>
    <row r="322" spans="2:7" hidden="1" x14ac:dyDescent="0.15">
      <c r="B322" s="86">
        <f t="shared" si="19"/>
        <v>0.38160959999999788</v>
      </c>
      <c r="C322" s="86">
        <f t="shared" si="16"/>
        <v>1.9983419843167556</v>
      </c>
      <c r="D322" s="86">
        <f t="shared" si="18"/>
        <v>0</v>
      </c>
      <c r="E322" s="86">
        <f t="shared" si="17"/>
        <v>1.9983419843167556</v>
      </c>
      <c r="F322" s="86"/>
      <c r="G322" s="85"/>
    </row>
    <row r="323" spans="2:7" hidden="1" x14ac:dyDescent="0.15">
      <c r="B323" s="86">
        <f t="shared" si="19"/>
        <v>0.38282879999999786</v>
      </c>
      <c r="C323" s="86">
        <f t="shared" si="16"/>
        <v>2.0103828731897515</v>
      </c>
      <c r="D323" s="86">
        <f t="shared" si="18"/>
        <v>0</v>
      </c>
      <c r="E323" s="86">
        <f t="shared" si="17"/>
        <v>2.0103828731897515</v>
      </c>
      <c r="F323" s="86"/>
      <c r="G323" s="85"/>
    </row>
    <row r="324" spans="2:7" hidden="1" x14ac:dyDescent="0.15">
      <c r="B324" s="86">
        <f t="shared" si="19"/>
        <v>0.38404799999999784</v>
      </c>
      <c r="C324" s="86">
        <f t="shared" si="16"/>
        <v>2.0224550076604921</v>
      </c>
      <c r="D324" s="86">
        <f t="shared" si="18"/>
        <v>0</v>
      </c>
      <c r="E324" s="86">
        <f t="shared" si="17"/>
        <v>2.0224550076604921</v>
      </c>
      <c r="F324" s="86"/>
      <c r="G324" s="85"/>
    </row>
    <row r="325" spans="2:7" hidden="1" x14ac:dyDescent="0.15">
      <c r="B325" s="86">
        <f t="shared" si="19"/>
        <v>0.38526719999999781</v>
      </c>
      <c r="C325" s="86">
        <f t="shared" si="16"/>
        <v>2.0345583421814601</v>
      </c>
      <c r="D325" s="86">
        <f t="shared" si="18"/>
        <v>0</v>
      </c>
      <c r="E325" s="86">
        <f t="shared" si="17"/>
        <v>2.0345583421814601</v>
      </c>
      <c r="F325" s="86"/>
      <c r="G325" s="85"/>
    </row>
    <row r="326" spans="2:7" hidden="1" x14ac:dyDescent="0.15">
      <c r="B326" s="86">
        <f t="shared" si="19"/>
        <v>0.38648639999999779</v>
      </c>
      <c r="C326" s="86">
        <f t="shared" si="16"/>
        <v>2.0466928312051378</v>
      </c>
      <c r="D326" s="86">
        <f t="shared" si="18"/>
        <v>0</v>
      </c>
      <c r="E326" s="86">
        <f t="shared" si="17"/>
        <v>2.0466928312051378</v>
      </c>
      <c r="F326" s="86"/>
      <c r="G326" s="85"/>
    </row>
    <row r="327" spans="2:7" hidden="1" x14ac:dyDescent="0.15">
      <c r="B327" s="86">
        <f t="shared" si="19"/>
        <v>0.38770559999999776</v>
      </c>
      <c r="C327" s="86">
        <f t="shared" si="16"/>
        <v>2.0588584291840046</v>
      </c>
      <c r="D327" s="86">
        <f t="shared" si="18"/>
        <v>0</v>
      </c>
      <c r="E327" s="86">
        <f t="shared" si="17"/>
        <v>2.0588584291840046</v>
      </c>
      <c r="F327" s="86"/>
      <c r="G327" s="85"/>
    </row>
    <row r="328" spans="2:7" hidden="1" x14ac:dyDescent="0.15">
      <c r="B328" s="86">
        <f t="shared" si="19"/>
        <v>0.38892479999999774</v>
      </c>
      <c r="C328" s="86">
        <f t="shared" si="16"/>
        <v>2.0710550905705429</v>
      </c>
      <c r="D328" s="86">
        <f t="shared" si="18"/>
        <v>0</v>
      </c>
      <c r="E328" s="86">
        <f t="shared" si="17"/>
        <v>2.0710550905705429</v>
      </c>
      <c r="F328" s="86"/>
      <c r="G328" s="85"/>
    </row>
    <row r="329" spans="2:7" hidden="1" x14ac:dyDescent="0.15">
      <c r="B329" s="86">
        <f t="shared" si="19"/>
        <v>0.39014399999999771</v>
      </c>
      <c r="C329" s="86">
        <f t="shared" si="16"/>
        <v>2.083282769817234</v>
      </c>
      <c r="D329" s="86">
        <f t="shared" si="18"/>
        <v>0</v>
      </c>
      <c r="E329" s="86">
        <f t="shared" si="17"/>
        <v>2.083282769817234</v>
      </c>
      <c r="F329" s="86"/>
      <c r="G329" s="85"/>
    </row>
    <row r="330" spans="2:7" hidden="1" x14ac:dyDescent="0.15">
      <c r="B330" s="86">
        <f t="shared" si="19"/>
        <v>0.39136319999999769</v>
      </c>
      <c r="C330" s="86">
        <f t="shared" ref="C330:C393" si="20">$F$5*B330^2*($D$5-$G$5*B330)</f>
        <v>2.0955414213765602</v>
      </c>
      <c r="D330" s="86">
        <f t="shared" si="18"/>
        <v>0</v>
      </c>
      <c r="E330" s="86">
        <f t="shared" ref="E330:E393" si="21">C330-D330</f>
        <v>2.0955414213765602</v>
      </c>
      <c r="F330" s="86"/>
      <c r="G330" s="85"/>
    </row>
    <row r="331" spans="2:7" hidden="1" x14ac:dyDescent="0.15">
      <c r="B331" s="86">
        <f t="shared" si="19"/>
        <v>0.39258239999999767</v>
      </c>
      <c r="C331" s="86">
        <f t="shared" si="20"/>
        <v>2.107830999701001</v>
      </c>
      <c r="D331" s="86">
        <f t="shared" ref="D331:D394" si="22">IF(AND(B331&lt;$J$5,B331&gt;$K$5+0.00000001),D330+(B331-B330)*$L$5,IF(AND(B331&gt;$J$5,B330&lt;=$J$5),$I$5,D330))</f>
        <v>0</v>
      </c>
      <c r="E331" s="86">
        <f t="shared" si="21"/>
        <v>2.107830999701001</v>
      </c>
      <c r="F331" s="86"/>
      <c r="G331" s="85"/>
    </row>
    <row r="332" spans="2:7" hidden="1" x14ac:dyDescent="0.15">
      <c r="B332" s="86">
        <f t="shared" ref="B332:B395" si="23">B331+$F$9</f>
        <v>0.39380159999999764</v>
      </c>
      <c r="C332" s="86">
        <f t="shared" si="20"/>
        <v>2.1201514592430399</v>
      </c>
      <c r="D332" s="86">
        <f t="shared" si="22"/>
        <v>0</v>
      </c>
      <c r="E332" s="86">
        <f t="shared" si="21"/>
        <v>2.1201514592430399</v>
      </c>
      <c r="F332" s="86"/>
      <c r="G332" s="85"/>
    </row>
    <row r="333" spans="2:7" hidden="1" x14ac:dyDescent="0.15">
      <c r="B333" s="86">
        <f t="shared" si="23"/>
        <v>0.39502079999999762</v>
      </c>
      <c r="C333" s="86">
        <f t="shared" si="20"/>
        <v>2.1325027544551571</v>
      </c>
      <c r="D333" s="86">
        <f t="shared" si="22"/>
        <v>0</v>
      </c>
      <c r="E333" s="86">
        <f t="shared" si="21"/>
        <v>2.1325027544551571</v>
      </c>
      <c r="F333" s="86"/>
      <c r="G333" s="85"/>
    </row>
    <row r="334" spans="2:7" hidden="1" x14ac:dyDescent="0.15">
      <c r="B334" s="86">
        <f t="shared" si="23"/>
        <v>0.39623999999999759</v>
      </c>
      <c r="C334" s="86">
        <f t="shared" si="20"/>
        <v>2.1448848397898339</v>
      </c>
      <c r="D334" s="86">
        <f t="shared" si="22"/>
        <v>0</v>
      </c>
      <c r="E334" s="86">
        <f t="shared" si="21"/>
        <v>2.1448848397898339</v>
      </c>
      <c r="F334" s="86"/>
      <c r="G334" s="85"/>
    </row>
    <row r="335" spans="2:7" hidden="1" x14ac:dyDescent="0.15">
      <c r="B335" s="86">
        <f t="shared" si="23"/>
        <v>0.39745919999999757</v>
      </c>
      <c r="C335" s="86">
        <f t="shared" si="20"/>
        <v>2.1572976696995521</v>
      </c>
      <c r="D335" s="86">
        <f t="shared" si="22"/>
        <v>0</v>
      </c>
      <c r="E335" s="86">
        <f t="shared" si="21"/>
        <v>2.1572976696995521</v>
      </c>
      <c r="F335" s="86"/>
      <c r="G335" s="85"/>
    </row>
    <row r="336" spans="2:7" hidden="1" x14ac:dyDescent="0.15">
      <c r="B336" s="86">
        <f t="shared" si="23"/>
        <v>0.39867839999999755</v>
      </c>
      <c r="C336" s="86">
        <f t="shared" si="20"/>
        <v>2.1697411986367934</v>
      </c>
      <c r="D336" s="86">
        <f t="shared" si="22"/>
        <v>0</v>
      </c>
      <c r="E336" s="86">
        <f t="shared" si="21"/>
        <v>2.1697411986367934</v>
      </c>
      <c r="F336" s="86"/>
      <c r="G336" s="85"/>
    </row>
    <row r="337" spans="2:7" hidden="1" x14ac:dyDescent="0.15">
      <c r="B337" s="86">
        <f t="shared" si="23"/>
        <v>0.39989759999999752</v>
      </c>
      <c r="C337" s="86">
        <f t="shared" si="20"/>
        <v>2.1822153810540388</v>
      </c>
      <c r="D337" s="86">
        <f t="shared" si="22"/>
        <v>0</v>
      </c>
      <c r="E337" s="86">
        <f t="shared" si="21"/>
        <v>2.1822153810540388</v>
      </c>
      <c r="F337" s="86"/>
      <c r="G337" s="85"/>
    </row>
    <row r="338" spans="2:7" hidden="1" x14ac:dyDescent="0.15">
      <c r="B338" s="86">
        <f t="shared" si="23"/>
        <v>0.4011167999999975</v>
      </c>
      <c r="C338" s="86">
        <f t="shared" si="20"/>
        <v>2.1947201714037696</v>
      </c>
      <c r="D338" s="86">
        <f t="shared" si="22"/>
        <v>0</v>
      </c>
      <c r="E338" s="86">
        <f t="shared" si="21"/>
        <v>2.1947201714037696</v>
      </c>
      <c r="F338" s="86"/>
      <c r="G338" s="85"/>
    </row>
    <row r="339" spans="2:7" hidden="1" x14ac:dyDescent="0.15">
      <c r="B339" s="86">
        <f t="shared" si="23"/>
        <v>0.40233599999999747</v>
      </c>
      <c r="C339" s="86">
        <f t="shared" si="20"/>
        <v>2.2072555241384677</v>
      </c>
      <c r="D339" s="86">
        <f t="shared" si="22"/>
        <v>0</v>
      </c>
      <c r="E339" s="86">
        <f t="shared" si="21"/>
        <v>2.2072555241384677</v>
      </c>
      <c r="F339" s="86"/>
      <c r="G339" s="85"/>
    </row>
    <row r="340" spans="2:7" hidden="1" x14ac:dyDescent="0.15">
      <c r="B340" s="86">
        <f t="shared" si="23"/>
        <v>0.40355519999999745</v>
      </c>
      <c r="C340" s="86">
        <f t="shared" si="20"/>
        <v>2.2198213937106139</v>
      </c>
      <c r="D340" s="86">
        <f t="shared" si="22"/>
        <v>0</v>
      </c>
      <c r="E340" s="86">
        <f t="shared" si="21"/>
        <v>2.2198213937106139</v>
      </c>
      <c r="F340" s="86"/>
      <c r="G340" s="85"/>
    </row>
    <row r="341" spans="2:7" hidden="1" x14ac:dyDescent="0.15">
      <c r="B341" s="86">
        <f t="shared" si="23"/>
        <v>0.40477439999999743</v>
      </c>
      <c r="C341" s="86">
        <f t="shared" si="20"/>
        <v>2.232417734572691</v>
      </c>
      <c r="D341" s="86">
        <f t="shared" si="22"/>
        <v>0</v>
      </c>
      <c r="E341" s="86">
        <f t="shared" si="21"/>
        <v>2.232417734572691</v>
      </c>
      <c r="F341" s="86"/>
      <c r="G341" s="85"/>
    </row>
    <row r="342" spans="2:7" hidden="1" x14ac:dyDescent="0.15">
      <c r="B342" s="86">
        <f t="shared" si="23"/>
        <v>0.4059935999999974</v>
      </c>
      <c r="C342" s="86">
        <f t="shared" si="20"/>
        <v>2.2450445011771789</v>
      </c>
      <c r="D342" s="86">
        <f t="shared" si="22"/>
        <v>0</v>
      </c>
      <c r="E342" s="86">
        <f t="shared" si="21"/>
        <v>2.2450445011771789</v>
      </c>
      <c r="F342" s="86"/>
      <c r="G342" s="85"/>
    </row>
    <row r="343" spans="2:7" hidden="1" x14ac:dyDescent="0.15">
      <c r="B343" s="86">
        <f t="shared" si="23"/>
        <v>0.40721279999999738</v>
      </c>
      <c r="C343" s="86">
        <f t="shared" si="20"/>
        <v>2.2577016479765595</v>
      </c>
      <c r="D343" s="86">
        <f t="shared" si="22"/>
        <v>0</v>
      </c>
      <c r="E343" s="86">
        <f t="shared" si="21"/>
        <v>2.2577016479765595</v>
      </c>
      <c r="F343" s="86"/>
      <c r="G343" s="85"/>
    </row>
    <row r="344" spans="2:7" hidden="1" x14ac:dyDescent="0.15">
      <c r="B344" s="86">
        <f t="shared" si="23"/>
        <v>0.40843199999999735</v>
      </c>
      <c r="C344" s="86">
        <f t="shared" si="20"/>
        <v>2.2703891294233145</v>
      </c>
      <c r="D344" s="86">
        <f t="shared" si="22"/>
        <v>0</v>
      </c>
      <c r="E344" s="86">
        <f t="shared" si="21"/>
        <v>2.2703891294233145</v>
      </c>
      <c r="F344" s="86"/>
      <c r="G344" s="85"/>
    </row>
    <row r="345" spans="2:7" hidden="1" x14ac:dyDescent="0.15">
      <c r="B345" s="86">
        <f t="shared" si="23"/>
        <v>0.40965119999999733</v>
      </c>
      <c r="C345" s="86">
        <f t="shared" si="20"/>
        <v>2.2831068999699253</v>
      </c>
      <c r="D345" s="86">
        <f t="shared" si="22"/>
        <v>0</v>
      </c>
      <c r="E345" s="86">
        <f t="shared" si="21"/>
        <v>2.2831068999699253</v>
      </c>
      <c r="F345" s="86"/>
      <c r="G345" s="85"/>
    </row>
    <row r="346" spans="2:7" hidden="1" x14ac:dyDescent="0.15">
      <c r="B346" s="86">
        <f t="shared" si="23"/>
        <v>0.4108703999999973</v>
      </c>
      <c r="C346" s="86">
        <f t="shared" si="20"/>
        <v>2.2958549140688724</v>
      </c>
      <c r="D346" s="86">
        <f t="shared" si="22"/>
        <v>0</v>
      </c>
      <c r="E346" s="86">
        <f t="shared" si="21"/>
        <v>2.2958549140688724</v>
      </c>
      <c r="F346" s="86"/>
      <c r="G346" s="85"/>
    </row>
    <row r="347" spans="2:7" hidden="1" x14ac:dyDescent="0.15">
      <c r="B347" s="86">
        <f t="shared" si="23"/>
        <v>0.41208959999999728</v>
      </c>
      <c r="C347" s="86">
        <f t="shared" si="20"/>
        <v>2.3086331261726381</v>
      </c>
      <c r="D347" s="86">
        <f t="shared" si="22"/>
        <v>0</v>
      </c>
      <c r="E347" s="86">
        <f t="shared" si="21"/>
        <v>2.3086331261726381</v>
      </c>
      <c r="F347" s="86"/>
      <c r="G347" s="85"/>
    </row>
    <row r="348" spans="2:7" hidden="1" x14ac:dyDescent="0.15">
      <c r="B348" s="86">
        <f t="shared" si="23"/>
        <v>0.41330879999999726</v>
      </c>
      <c r="C348" s="86">
        <f t="shared" si="20"/>
        <v>2.321441490733704</v>
      </c>
      <c r="D348" s="86">
        <f t="shared" si="22"/>
        <v>0</v>
      </c>
      <c r="E348" s="86">
        <f t="shared" si="21"/>
        <v>2.321441490733704</v>
      </c>
      <c r="F348" s="86"/>
      <c r="G348" s="85"/>
    </row>
    <row r="349" spans="2:7" hidden="1" x14ac:dyDescent="0.15">
      <c r="B349" s="86">
        <f t="shared" si="23"/>
        <v>0.41452799999999723</v>
      </c>
      <c r="C349" s="86">
        <f t="shared" si="20"/>
        <v>2.3342799622045507</v>
      </c>
      <c r="D349" s="86">
        <f t="shared" si="22"/>
        <v>0</v>
      </c>
      <c r="E349" s="86">
        <f t="shared" si="21"/>
        <v>2.3342799622045507</v>
      </c>
      <c r="F349" s="86"/>
      <c r="G349" s="85"/>
    </row>
    <row r="350" spans="2:7" hidden="1" x14ac:dyDescent="0.15">
      <c r="B350" s="86">
        <f t="shared" si="23"/>
        <v>0.41574719999999721</v>
      </c>
      <c r="C350" s="86">
        <f t="shared" si="20"/>
        <v>2.3471484950376604</v>
      </c>
      <c r="D350" s="86">
        <f t="shared" si="22"/>
        <v>0</v>
      </c>
      <c r="E350" s="86">
        <f t="shared" si="21"/>
        <v>2.3471484950376604</v>
      </c>
      <c r="F350" s="86"/>
      <c r="G350" s="85"/>
    </row>
    <row r="351" spans="2:7" hidden="1" x14ac:dyDescent="0.15">
      <c r="B351" s="86">
        <f t="shared" si="23"/>
        <v>0.41696639999999718</v>
      </c>
      <c r="C351" s="86">
        <f t="shared" si="20"/>
        <v>2.3600470436855145</v>
      </c>
      <c r="D351" s="86">
        <f t="shared" si="22"/>
        <v>0</v>
      </c>
      <c r="E351" s="86">
        <f t="shared" si="21"/>
        <v>2.3600470436855145</v>
      </c>
      <c r="F351" s="86"/>
      <c r="G351" s="85"/>
    </row>
    <row r="352" spans="2:7" hidden="1" x14ac:dyDescent="0.15">
      <c r="B352" s="86">
        <f t="shared" si="23"/>
        <v>0.41818559999999716</v>
      </c>
      <c r="C352" s="86">
        <f t="shared" si="20"/>
        <v>2.3729755626005935</v>
      </c>
      <c r="D352" s="86">
        <f t="shared" si="22"/>
        <v>0</v>
      </c>
      <c r="E352" s="86">
        <f t="shared" si="21"/>
        <v>2.3729755626005935</v>
      </c>
      <c r="F352" s="86"/>
      <c r="G352" s="85"/>
    </row>
    <row r="353" spans="2:7" hidden="1" x14ac:dyDescent="0.15">
      <c r="B353" s="86">
        <f t="shared" si="23"/>
        <v>0.41940479999999714</v>
      </c>
      <c r="C353" s="86">
        <f t="shared" si="20"/>
        <v>2.38593400623538</v>
      </c>
      <c r="D353" s="86">
        <f t="shared" si="22"/>
        <v>0</v>
      </c>
      <c r="E353" s="86">
        <f t="shared" si="21"/>
        <v>2.38593400623538</v>
      </c>
      <c r="F353" s="86"/>
      <c r="G353" s="85"/>
    </row>
    <row r="354" spans="2:7" hidden="1" x14ac:dyDescent="0.15">
      <c r="B354" s="86">
        <f t="shared" si="23"/>
        <v>0.42062399999999711</v>
      </c>
      <c r="C354" s="86">
        <f t="shared" si="20"/>
        <v>2.3989223290423549</v>
      </c>
      <c r="D354" s="86">
        <f t="shared" si="22"/>
        <v>0</v>
      </c>
      <c r="E354" s="86">
        <f t="shared" si="21"/>
        <v>2.3989223290423549</v>
      </c>
      <c r="F354" s="86"/>
      <c r="G354" s="85"/>
    </row>
    <row r="355" spans="2:7" hidden="1" x14ac:dyDescent="0.15">
      <c r="B355" s="86">
        <f t="shared" si="23"/>
        <v>0.42184319999999709</v>
      </c>
      <c r="C355" s="86">
        <f t="shared" si="20"/>
        <v>2.4119404854739992</v>
      </c>
      <c r="D355" s="86">
        <f t="shared" si="22"/>
        <v>0</v>
      </c>
      <c r="E355" s="86">
        <f t="shared" si="21"/>
        <v>2.4119404854739992</v>
      </c>
      <c r="F355" s="86"/>
      <c r="G355" s="85"/>
    </row>
    <row r="356" spans="2:7" hidden="1" x14ac:dyDescent="0.15">
      <c r="B356" s="86">
        <f t="shared" si="23"/>
        <v>0.42306239999999706</v>
      </c>
      <c r="C356" s="86">
        <f t="shared" si="20"/>
        <v>2.4249884299827946</v>
      </c>
      <c r="D356" s="86">
        <f t="shared" si="22"/>
        <v>0</v>
      </c>
      <c r="E356" s="86">
        <f t="shared" si="21"/>
        <v>2.4249884299827946</v>
      </c>
      <c r="F356" s="86"/>
      <c r="G356" s="85"/>
    </row>
    <row r="357" spans="2:7" hidden="1" x14ac:dyDescent="0.15">
      <c r="B357" s="86">
        <f t="shared" si="23"/>
        <v>0.42428159999999704</v>
      </c>
      <c r="C357" s="86">
        <f t="shared" si="20"/>
        <v>2.4380661170212234</v>
      </c>
      <c r="D357" s="86">
        <f t="shared" si="22"/>
        <v>0</v>
      </c>
      <c r="E357" s="86">
        <f t="shared" si="21"/>
        <v>2.4380661170212234</v>
      </c>
      <c r="F357" s="86"/>
      <c r="G357" s="85"/>
    </row>
    <row r="358" spans="2:7" hidden="1" x14ac:dyDescent="0.15">
      <c r="B358" s="86">
        <f t="shared" si="23"/>
        <v>0.42550079999999701</v>
      </c>
      <c r="C358" s="86">
        <f t="shared" si="20"/>
        <v>2.4511735010417657</v>
      </c>
      <c r="D358" s="86">
        <f t="shared" si="22"/>
        <v>0</v>
      </c>
      <c r="E358" s="86">
        <f t="shared" si="21"/>
        <v>2.4511735010417657</v>
      </c>
      <c r="F358" s="86"/>
      <c r="G358" s="85"/>
    </row>
    <row r="359" spans="2:7" hidden="1" x14ac:dyDescent="0.15">
      <c r="B359" s="86">
        <f t="shared" si="23"/>
        <v>0.42671999999999699</v>
      </c>
      <c r="C359" s="86">
        <f t="shared" si="20"/>
        <v>2.4643105364969036</v>
      </c>
      <c r="D359" s="86">
        <f t="shared" si="22"/>
        <v>0</v>
      </c>
      <c r="E359" s="86">
        <f t="shared" si="21"/>
        <v>2.4643105364969036</v>
      </c>
      <c r="F359" s="86"/>
      <c r="G359" s="85"/>
    </row>
    <row r="360" spans="2:7" hidden="1" x14ac:dyDescent="0.15">
      <c r="B360" s="86">
        <f t="shared" si="23"/>
        <v>0.42793919999999697</v>
      </c>
      <c r="C360" s="86">
        <f t="shared" si="20"/>
        <v>2.4774771778391189</v>
      </c>
      <c r="D360" s="86">
        <f t="shared" si="22"/>
        <v>0</v>
      </c>
      <c r="E360" s="86">
        <f t="shared" si="21"/>
        <v>2.4774771778391189</v>
      </c>
      <c r="F360" s="86"/>
      <c r="G360" s="85"/>
    </row>
    <row r="361" spans="2:7" hidden="1" x14ac:dyDescent="0.15">
      <c r="B361" s="86">
        <f t="shared" si="23"/>
        <v>0.42915839999999694</v>
      </c>
      <c r="C361" s="86">
        <f t="shared" si="20"/>
        <v>2.4906733795208913</v>
      </c>
      <c r="D361" s="86">
        <f t="shared" si="22"/>
        <v>0</v>
      </c>
      <c r="E361" s="86">
        <f t="shared" si="21"/>
        <v>2.4906733795208913</v>
      </c>
      <c r="F361" s="86"/>
      <c r="G361" s="85"/>
    </row>
    <row r="362" spans="2:7" hidden="1" x14ac:dyDescent="0.15">
      <c r="B362" s="86">
        <f t="shared" si="23"/>
        <v>0.43037759999999692</v>
      </c>
      <c r="C362" s="86">
        <f t="shared" si="20"/>
        <v>2.5038990959947038</v>
      </c>
      <c r="D362" s="86">
        <f t="shared" si="22"/>
        <v>0</v>
      </c>
      <c r="E362" s="86">
        <f t="shared" si="21"/>
        <v>2.5038990959947038</v>
      </c>
      <c r="F362" s="86"/>
      <c r="G362" s="85"/>
    </row>
    <row r="363" spans="2:7" hidden="1" x14ac:dyDescent="0.15">
      <c r="B363" s="86">
        <f t="shared" si="23"/>
        <v>0.43159679999999689</v>
      </c>
      <c r="C363" s="86">
        <f t="shared" si="20"/>
        <v>2.5171542817130383</v>
      </c>
      <c r="D363" s="86">
        <f t="shared" si="22"/>
        <v>0</v>
      </c>
      <c r="E363" s="86">
        <f t="shared" si="21"/>
        <v>2.5171542817130383</v>
      </c>
      <c r="F363" s="86"/>
      <c r="G363" s="85"/>
    </row>
    <row r="364" spans="2:7" hidden="1" x14ac:dyDescent="0.15">
      <c r="B364" s="86">
        <f t="shared" si="23"/>
        <v>0.43281599999999687</v>
      </c>
      <c r="C364" s="86">
        <f t="shared" si="20"/>
        <v>2.5304388911283748</v>
      </c>
      <c r="D364" s="86">
        <f t="shared" si="22"/>
        <v>0</v>
      </c>
      <c r="E364" s="86">
        <f t="shared" si="21"/>
        <v>2.5304388911283748</v>
      </c>
      <c r="F364" s="86"/>
      <c r="G364" s="85"/>
    </row>
    <row r="365" spans="2:7" hidden="1" x14ac:dyDescent="0.15">
      <c r="B365" s="86">
        <f t="shared" si="23"/>
        <v>0.43403519999999685</v>
      </c>
      <c r="C365" s="86">
        <f t="shared" si="20"/>
        <v>2.5437528786931956</v>
      </c>
      <c r="D365" s="86">
        <f t="shared" si="22"/>
        <v>0</v>
      </c>
      <c r="E365" s="86">
        <f t="shared" si="21"/>
        <v>2.5437528786931956</v>
      </c>
      <c r="F365" s="86"/>
      <c r="G365" s="85"/>
    </row>
    <row r="366" spans="2:7" hidden="1" x14ac:dyDescent="0.15">
      <c r="B366" s="86">
        <f t="shared" si="23"/>
        <v>0.43525439999999682</v>
      </c>
      <c r="C366" s="86">
        <f t="shared" si="20"/>
        <v>2.5570961988599814</v>
      </c>
      <c r="D366" s="86">
        <f t="shared" si="22"/>
        <v>0</v>
      </c>
      <c r="E366" s="86">
        <f t="shared" si="21"/>
        <v>2.5570961988599814</v>
      </c>
      <c r="F366" s="86"/>
      <c r="G366" s="85"/>
    </row>
    <row r="367" spans="2:7" hidden="1" x14ac:dyDescent="0.15">
      <c r="B367" s="86">
        <f t="shared" si="23"/>
        <v>0.4364735999999968</v>
      </c>
      <c r="C367" s="86">
        <f t="shared" si="20"/>
        <v>2.5704688060812142</v>
      </c>
      <c r="D367" s="86">
        <f t="shared" si="22"/>
        <v>0</v>
      </c>
      <c r="E367" s="86">
        <f t="shared" si="21"/>
        <v>2.5704688060812142</v>
      </c>
      <c r="F367" s="86"/>
      <c r="G367" s="85"/>
    </row>
    <row r="368" spans="2:7" hidden="1" x14ac:dyDescent="0.15">
      <c r="B368" s="86">
        <f t="shared" si="23"/>
        <v>0.43769279999999677</v>
      </c>
      <c r="C368" s="86">
        <f t="shared" si="20"/>
        <v>2.5838706548093753</v>
      </c>
      <c r="D368" s="86">
        <f t="shared" si="22"/>
        <v>0</v>
      </c>
      <c r="E368" s="86">
        <f t="shared" si="21"/>
        <v>2.5838706548093753</v>
      </c>
      <c r="F368" s="86"/>
      <c r="G368" s="85"/>
    </row>
    <row r="369" spans="2:7" hidden="1" x14ac:dyDescent="0.15">
      <c r="B369" s="86">
        <f t="shared" si="23"/>
        <v>0.43891199999999675</v>
      </c>
      <c r="C369" s="86">
        <f t="shared" si="20"/>
        <v>2.597301699496946</v>
      </c>
      <c r="D369" s="86">
        <f t="shared" si="22"/>
        <v>0</v>
      </c>
      <c r="E369" s="86">
        <f t="shared" si="21"/>
        <v>2.597301699496946</v>
      </c>
      <c r="F369" s="86"/>
      <c r="G369" s="85"/>
    </row>
    <row r="370" spans="2:7" hidden="1" x14ac:dyDescent="0.15">
      <c r="B370" s="86">
        <f t="shared" si="23"/>
        <v>0.44013119999999673</v>
      </c>
      <c r="C370" s="86">
        <f t="shared" si="20"/>
        <v>2.6107618945964077</v>
      </c>
      <c r="D370" s="86">
        <f t="shared" si="22"/>
        <v>0</v>
      </c>
      <c r="E370" s="86">
        <f t="shared" si="21"/>
        <v>2.6107618945964077</v>
      </c>
      <c r="F370" s="86"/>
      <c r="G370" s="85"/>
    </row>
    <row r="371" spans="2:7" hidden="1" x14ac:dyDescent="0.15">
      <c r="B371" s="86">
        <f t="shared" si="23"/>
        <v>0.4413503999999967</v>
      </c>
      <c r="C371" s="86">
        <f t="shared" si="20"/>
        <v>2.6242511945602423</v>
      </c>
      <c r="D371" s="86">
        <f t="shared" si="22"/>
        <v>0</v>
      </c>
      <c r="E371" s="86">
        <f t="shared" si="21"/>
        <v>2.6242511945602423</v>
      </c>
      <c r="F371" s="86"/>
      <c r="G371" s="85"/>
    </row>
    <row r="372" spans="2:7" hidden="1" x14ac:dyDescent="0.15">
      <c r="B372" s="86">
        <f t="shared" si="23"/>
        <v>0.44256959999999668</v>
      </c>
      <c r="C372" s="86">
        <f t="shared" si="20"/>
        <v>2.6377695538409305</v>
      </c>
      <c r="D372" s="86">
        <f t="shared" si="22"/>
        <v>0</v>
      </c>
      <c r="E372" s="86">
        <f t="shared" si="21"/>
        <v>2.6377695538409305</v>
      </c>
      <c r="F372" s="86"/>
      <c r="G372" s="85"/>
    </row>
    <row r="373" spans="2:7" hidden="1" x14ac:dyDescent="0.15">
      <c r="B373" s="86">
        <f t="shared" si="23"/>
        <v>0.44378879999999665</v>
      </c>
      <c r="C373" s="86">
        <f t="shared" si="20"/>
        <v>2.6513169268909538</v>
      </c>
      <c r="D373" s="86">
        <f t="shared" si="22"/>
        <v>0</v>
      </c>
      <c r="E373" s="86">
        <f t="shared" si="21"/>
        <v>2.6513169268909538</v>
      </c>
      <c r="F373" s="86"/>
      <c r="G373" s="85"/>
    </row>
    <row r="374" spans="2:7" hidden="1" x14ac:dyDescent="0.15">
      <c r="B374" s="86">
        <f t="shared" si="23"/>
        <v>0.44500799999999663</v>
      </c>
      <c r="C374" s="86">
        <f t="shared" si="20"/>
        <v>2.6648932681627944</v>
      </c>
      <c r="D374" s="86">
        <f t="shared" si="22"/>
        <v>0</v>
      </c>
      <c r="E374" s="86">
        <f t="shared" si="21"/>
        <v>2.6648932681627944</v>
      </c>
      <c r="F374" s="86"/>
      <c r="G374" s="85"/>
    </row>
    <row r="375" spans="2:7" hidden="1" x14ac:dyDescent="0.15">
      <c r="B375" s="86">
        <f t="shared" si="23"/>
        <v>0.4462271999999966</v>
      </c>
      <c r="C375" s="86">
        <f t="shared" si="20"/>
        <v>2.6784985321089332</v>
      </c>
      <c r="D375" s="86">
        <f t="shared" si="22"/>
        <v>0</v>
      </c>
      <c r="E375" s="86">
        <f t="shared" si="21"/>
        <v>2.6784985321089332</v>
      </c>
      <c r="F375" s="86"/>
      <c r="G375" s="85"/>
    </row>
    <row r="376" spans="2:7" hidden="1" x14ac:dyDescent="0.15">
      <c r="B376" s="86">
        <f t="shared" si="23"/>
        <v>0.44744639999999658</v>
      </c>
      <c r="C376" s="86">
        <f t="shared" si="20"/>
        <v>2.6921326731818511</v>
      </c>
      <c r="D376" s="86">
        <f t="shared" si="22"/>
        <v>0</v>
      </c>
      <c r="E376" s="86">
        <f t="shared" si="21"/>
        <v>2.6921326731818511</v>
      </c>
      <c r="F376" s="86"/>
      <c r="G376" s="85"/>
    </row>
    <row r="377" spans="2:7" hidden="1" x14ac:dyDescent="0.15">
      <c r="B377" s="86">
        <f t="shared" si="23"/>
        <v>0.44866559999999656</v>
      </c>
      <c r="C377" s="86">
        <f t="shared" si="20"/>
        <v>2.7057956458340309</v>
      </c>
      <c r="D377" s="86">
        <f t="shared" si="22"/>
        <v>0</v>
      </c>
      <c r="E377" s="86">
        <f t="shared" si="21"/>
        <v>2.7057956458340309</v>
      </c>
      <c r="F377" s="86"/>
      <c r="G377" s="85"/>
    </row>
    <row r="378" spans="2:7" hidden="1" x14ac:dyDescent="0.15">
      <c r="B378" s="86">
        <f t="shared" si="23"/>
        <v>0.44988479999999653</v>
      </c>
      <c r="C378" s="86">
        <f t="shared" si="20"/>
        <v>2.719487404517952</v>
      </c>
      <c r="D378" s="86">
        <f t="shared" si="22"/>
        <v>0</v>
      </c>
      <c r="E378" s="86">
        <f t="shared" si="21"/>
        <v>2.719487404517952</v>
      </c>
      <c r="F378" s="86"/>
      <c r="G378" s="85"/>
    </row>
    <row r="379" spans="2:7" hidden="1" x14ac:dyDescent="0.15">
      <c r="B379" s="86">
        <f t="shared" si="23"/>
        <v>0.45110399999999651</v>
      </c>
      <c r="C379" s="86">
        <f t="shared" si="20"/>
        <v>2.7332079036860977</v>
      </c>
      <c r="D379" s="86">
        <f t="shared" si="22"/>
        <v>0</v>
      </c>
      <c r="E379" s="86">
        <f t="shared" si="21"/>
        <v>2.7332079036860977</v>
      </c>
      <c r="F379" s="86"/>
      <c r="G379" s="85"/>
    </row>
    <row r="380" spans="2:7" hidden="1" x14ac:dyDescent="0.15">
      <c r="B380" s="86">
        <f t="shared" si="23"/>
        <v>0.45232319999999648</v>
      </c>
      <c r="C380" s="86">
        <f t="shared" si="20"/>
        <v>2.7469570977909492</v>
      </c>
      <c r="D380" s="86">
        <f t="shared" si="22"/>
        <v>0</v>
      </c>
      <c r="E380" s="86">
        <f t="shared" si="21"/>
        <v>2.7469570977909492</v>
      </c>
      <c r="F380" s="86"/>
      <c r="G380" s="85"/>
    </row>
    <row r="381" spans="2:7" hidden="1" x14ac:dyDescent="0.15">
      <c r="B381" s="86">
        <f t="shared" si="23"/>
        <v>0.45354239999999646</v>
      </c>
      <c r="C381" s="86">
        <f t="shared" si="20"/>
        <v>2.7607349412849866</v>
      </c>
      <c r="D381" s="86">
        <f t="shared" si="22"/>
        <v>0</v>
      </c>
      <c r="E381" s="86">
        <f t="shared" si="21"/>
        <v>2.7607349412849866</v>
      </c>
      <c r="F381" s="86"/>
      <c r="G381" s="85"/>
    </row>
    <row r="382" spans="2:7" hidden="1" x14ac:dyDescent="0.15">
      <c r="B382" s="86">
        <f t="shared" si="23"/>
        <v>0.45476159999999644</v>
      </c>
      <c r="C382" s="86">
        <f t="shared" si="20"/>
        <v>2.7745413886206922</v>
      </c>
      <c r="D382" s="86">
        <f t="shared" si="22"/>
        <v>0</v>
      </c>
      <c r="E382" s="86">
        <f t="shared" si="21"/>
        <v>2.7745413886206922</v>
      </c>
      <c r="F382" s="86"/>
      <c r="G382" s="85"/>
    </row>
    <row r="383" spans="2:7" hidden="1" x14ac:dyDescent="0.15">
      <c r="B383" s="86">
        <f t="shared" si="23"/>
        <v>0.45598079999999641</v>
      </c>
      <c r="C383" s="86">
        <f t="shared" si="20"/>
        <v>2.7883763942505477</v>
      </c>
      <c r="D383" s="86">
        <f t="shared" si="22"/>
        <v>0</v>
      </c>
      <c r="E383" s="86">
        <f t="shared" si="21"/>
        <v>2.7883763942505477</v>
      </c>
      <c r="F383" s="86"/>
      <c r="G383" s="85"/>
    </row>
    <row r="384" spans="2:7" hidden="1" x14ac:dyDescent="0.15">
      <c r="B384" s="86">
        <f t="shared" si="23"/>
        <v>0.45719999999999639</v>
      </c>
      <c r="C384" s="86">
        <f t="shared" si="20"/>
        <v>2.8022399126270345</v>
      </c>
      <c r="D384" s="86">
        <f t="shared" si="22"/>
        <v>0</v>
      </c>
      <c r="E384" s="86">
        <f t="shared" si="21"/>
        <v>2.8022399126270345</v>
      </c>
      <c r="F384" s="86"/>
      <c r="G384" s="85"/>
    </row>
    <row r="385" spans="2:7" hidden="1" x14ac:dyDescent="0.15">
      <c r="B385" s="86">
        <f t="shared" si="23"/>
        <v>0.45841919999999636</v>
      </c>
      <c r="C385" s="86">
        <f t="shared" si="20"/>
        <v>2.8161318982026327</v>
      </c>
      <c r="D385" s="86">
        <f t="shared" si="22"/>
        <v>0</v>
      </c>
      <c r="E385" s="86">
        <f t="shared" si="21"/>
        <v>2.8161318982026327</v>
      </c>
      <c r="F385" s="86"/>
      <c r="G385" s="85"/>
    </row>
    <row r="386" spans="2:7" hidden="1" x14ac:dyDescent="0.15">
      <c r="B386" s="86">
        <f t="shared" si="23"/>
        <v>0.45963839999999634</v>
      </c>
      <c r="C386" s="86">
        <f t="shared" si="20"/>
        <v>2.8300523054298252</v>
      </c>
      <c r="D386" s="86">
        <f t="shared" si="22"/>
        <v>0</v>
      </c>
      <c r="E386" s="86">
        <f t="shared" si="21"/>
        <v>2.8300523054298252</v>
      </c>
      <c r="F386" s="86"/>
      <c r="G386" s="85"/>
    </row>
    <row r="387" spans="2:7" hidden="1" x14ac:dyDescent="0.15">
      <c r="B387" s="86">
        <f t="shared" si="23"/>
        <v>0.46085759999999631</v>
      </c>
      <c r="C387" s="86">
        <f t="shared" si="20"/>
        <v>2.8440010887610936</v>
      </c>
      <c r="D387" s="86">
        <f t="shared" si="22"/>
        <v>0</v>
      </c>
      <c r="E387" s="86">
        <f t="shared" si="21"/>
        <v>2.8440010887610936</v>
      </c>
      <c r="F387" s="86"/>
      <c r="G387" s="85"/>
    </row>
    <row r="388" spans="2:7" hidden="1" x14ac:dyDescent="0.15">
      <c r="B388" s="86">
        <f t="shared" si="23"/>
        <v>0.46207679999999629</v>
      </c>
      <c r="C388" s="86">
        <f t="shared" si="20"/>
        <v>2.8579782026489173</v>
      </c>
      <c r="D388" s="86">
        <f t="shared" si="22"/>
        <v>0</v>
      </c>
      <c r="E388" s="86">
        <f t="shared" si="21"/>
        <v>2.8579782026489173</v>
      </c>
      <c r="F388" s="86"/>
      <c r="G388" s="85"/>
    </row>
    <row r="389" spans="2:7" hidden="1" x14ac:dyDescent="0.15">
      <c r="B389" s="86">
        <f t="shared" si="23"/>
        <v>0.46329599999999627</v>
      </c>
      <c r="C389" s="86">
        <f t="shared" si="20"/>
        <v>2.87198360154578</v>
      </c>
      <c r="D389" s="86">
        <f t="shared" si="22"/>
        <v>0</v>
      </c>
      <c r="E389" s="86">
        <f t="shared" si="21"/>
        <v>2.87198360154578</v>
      </c>
      <c r="F389" s="86"/>
      <c r="G389" s="85"/>
    </row>
    <row r="390" spans="2:7" hidden="1" x14ac:dyDescent="0.15">
      <c r="B390" s="86">
        <f t="shared" si="23"/>
        <v>0.46451519999999624</v>
      </c>
      <c r="C390" s="86">
        <f t="shared" si="20"/>
        <v>2.8860172399041621</v>
      </c>
      <c r="D390" s="86">
        <f t="shared" si="22"/>
        <v>0</v>
      </c>
      <c r="E390" s="86">
        <f t="shared" si="21"/>
        <v>2.8860172399041621</v>
      </c>
      <c r="F390" s="86"/>
      <c r="G390" s="85"/>
    </row>
    <row r="391" spans="2:7" hidden="1" x14ac:dyDescent="0.15">
      <c r="B391" s="86">
        <f t="shared" si="23"/>
        <v>0.46573439999999622</v>
      </c>
      <c r="C391" s="86">
        <f t="shared" si="20"/>
        <v>2.900079072176545</v>
      </c>
      <c r="D391" s="86">
        <f t="shared" si="22"/>
        <v>0</v>
      </c>
      <c r="E391" s="86">
        <f t="shared" si="21"/>
        <v>2.900079072176545</v>
      </c>
      <c r="F391" s="86"/>
      <c r="G391" s="85"/>
    </row>
    <row r="392" spans="2:7" hidden="1" x14ac:dyDescent="0.15">
      <c r="B392" s="86">
        <f t="shared" si="23"/>
        <v>0.46695359999999619</v>
      </c>
      <c r="C392" s="86">
        <f t="shared" si="20"/>
        <v>2.9141690528154105</v>
      </c>
      <c r="D392" s="86">
        <f t="shared" si="22"/>
        <v>0</v>
      </c>
      <c r="E392" s="86">
        <f t="shared" si="21"/>
        <v>2.9141690528154105</v>
      </c>
      <c r="F392" s="86"/>
      <c r="G392" s="85"/>
    </row>
    <row r="393" spans="2:7" hidden="1" x14ac:dyDescent="0.15">
      <c r="B393" s="86">
        <f t="shared" si="23"/>
        <v>0.46817279999999617</v>
      </c>
      <c r="C393" s="86">
        <f t="shared" si="20"/>
        <v>2.9282871362732394</v>
      </c>
      <c r="D393" s="86">
        <f t="shared" si="22"/>
        <v>0</v>
      </c>
      <c r="E393" s="86">
        <f t="shared" si="21"/>
        <v>2.9282871362732394</v>
      </c>
      <c r="F393" s="86"/>
      <c r="G393" s="85"/>
    </row>
    <row r="394" spans="2:7" hidden="1" x14ac:dyDescent="0.15">
      <c r="B394" s="86">
        <f t="shared" si="23"/>
        <v>0.46939199999999615</v>
      </c>
      <c r="C394" s="86">
        <f t="shared" ref="C394:C457" si="24">$F$5*B394^2*($D$5-$G$5*B394)</f>
        <v>2.9424332770025132</v>
      </c>
      <c r="D394" s="86">
        <f t="shared" si="22"/>
        <v>0</v>
      </c>
      <c r="E394" s="86">
        <f t="shared" ref="E394:E457" si="25">C394-D394</f>
        <v>2.9424332770025132</v>
      </c>
      <c r="F394" s="86"/>
      <c r="G394" s="85"/>
    </row>
    <row r="395" spans="2:7" hidden="1" x14ac:dyDescent="0.15">
      <c r="B395" s="86">
        <f t="shared" si="23"/>
        <v>0.47061119999999612</v>
      </c>
      <c r="C395" s="86">
        <f t="shared" si="24"/>
        <v>2.9566074294557145</v>
      </c>
      <c r="D395" s="86">
        <f t="shared" ref="D395:D458" si="26">IF(AND(B395&lt;$J$5,B395&gt;$K$5+0.00000001),D394+(B395-B394)*$L$5,IF(AND(B395&gt;$J$5,B394&lt;=$J$5),$I$5,D394))</f>
        <v>0</v>
      </c>
      <c r="E395" s="86">
        <f t="shared" si="25"/>
        <v>2.9566074294557145</v>
      </c>
      <c r="F395" s="86"/>
      <c r="G395" s="85"/>
    </row>
    <row r="396" spans="2:7" hidden="1" x14ac:dyDescent="0.15">
      <c r="B396" s="86">
        <f t="shared" ref="B396:B459" si="27">B395+$F$9</f>
        <v>0.4718303999999961</v>
      </c>
      <c r="C396" s="86">
        <f t="shared" si="24"/>
        <v>2.9708095480853238</v>
      </c>
      <c r="D396" s="86">
        <f t="shared" si="26"/>
        <v>0</v>
      </c>
      <c r="E396" s="86">
        <f t="shared" si="25"/>
        <v>2.9708095480853238</v>
      </c>
      <c r="F396" s="86"/>
      <c r="G396" s="85"/>
    </row>
    <row r="397" spans="2:7" hidden="1" x14ac:dyDescent="0.15">
      <c r="B397" s="86">
        <f t="shared" si="27"/>
        <v>0.47304959999999607</v>
      </c>
      <c r="C397" s="86">
        <f t="shared" si="24"/>
        <v>2.9850395873438216</v>
      </c>
      <c r="D397" s="86">
        <f t="shared" si="26"/>
        <v>0</v>
      </c>
      <c r="E397" s="86">
        <f t="shared" si="25"/>
        <v>2.9850395873438216</v>
      </c>
      <c r="F397" s="86"/>
      <c r="G397" s="85"/>
    </row>
    <row r="398" spans="2:7" hidden="1" x14ac:dyDescent="0.15">
      <c r="B398" s="86">
        <f t="shared" si="27"/>
        <v>0.47426879999999605</v>
      </c>
      <c r="C398" s="86">
        <f t="shared" si="24"/>
        <v>2.9992975016836909</v>
      </c>
      <c r="D398" s="86">
        <f t="shared" si="26"/>
        <v>0</v>
      </c>
      <c r="E398" s="86">
        <f t="shared" si="25"/>
        <v>2.9992975016836909</v>
      </c>
      <c r="F398" s="86"/>
      <c r="G398" s="85"/>
    </row>
    <row r="399" spans="2:7" hidden="1" x14ac:dyDescent="0.15">
      <c r="B399" s="86">
        <f t="shared" si="27"/>
        <v>0.47548799999999602</v>
      </c>
      <c r="C399" s="86">
        <f t="shared" si="24"/>
        <v>3.0135832455574123</v>
      </c>
      <c r="D399" s="86">
        <f t="shared" si="26"/>
        <v>0</v>
      </c>
      <c r="E399" s="86">
        <f t="shared" si="25"/>
        <v>3.0135832455574123</v>
      </c>
      <c r="F399" s="86"/>
      <c r="G399" s="85"/>
    </row>
    <row r="400" spans="2:7" hidden="1" x14ac:dyDescent="0.15">
      <c r="B400" s="86">
        <f t="shared" si="27"/>
        <v>0.476707199999996</v>
      </c>
      <c r="C400" s="86">
        <f t="shared" si="24"/>
        <v>3.0278967734174671</v>
      </c>
      <c r="D400" s="86">
        <f t="shared" si="26"/>
        <v>0</v>
      </c>
      <c r="E400" s="86">
        <f t="shared" si="25"/>
        <v>3.0278967734174671</v>
      </c>
      <c r="F400" s="86"/>
      <c r="G400" s="85"/>
    </row>
    <row r="401" spans="2:7" hidden="1" x14ac:dyDescent="0.15">
      <c r="B401" s="86">
        <f t="shared" si="27"/>
        <v>0.47792639999999598</v>
      </c>
      <c r="C401" s="86">
        <f t="shared" si="24"/>
        <v>3.0422380397163375</v>
      </c>
      <c r="D401" s="86">
        <f t="shared" si="26"/>
        <v>0</v>
      </c>
      <c r="E401" s="86">
        <f t="shared" si="25"/>
        <v>3.0422380397163375</v>
      </c>
      <c r="F401" s="86"/>
      <c r="G401" s="85"/>
    </row>
    <row r="402" spans="2:7" hidden="1" x14ac:dyDescent="0.15">
      <c r="B402" s="86">
        <f t="shared" si="27"/>
        <v>0.47914559999999595</v>
      </c>
      <c r="C402" s="86">
        <f t="shared" si="24"/>
        <v>3.056606998906505</v>
      </c>
      <c r="D402" s="86">
        <f t="shared" si="26"/>
        <v>0</v>
      </c>
      <c r="E402" s="86">
        <f t="shared" si="25"/>
        <v>3.056606998906505</v>
      </c>
      <c r="F402" s="86"/>
      <c r="G402" s="85"/>
    </row>
    <row r="403" spans="2:7" hidden="1" x14ac:dyDescent="0.15">
      <c r="B403" s="86">
        <f t="shared" si="27"/>
        <v>0.48036479999999593</v>
      </c>
      <c r="C403" s="86">
        <f t="shared" si="24"/>
        <v>3.071003605440449</v>
      </c>
      <c r="D403" s="86">
        <f t="shared" si="26"/>
        <v>0</v>
      </c>
      <c r="E403" s="86">
        <f t="shared" si="25"/>
        <v>3.071003605440449</v>
      </c>
      <c r="F403" s="86"/>
      <c r="G403" s="85"/>
    </row>
    <row r="404" spans="2:7" hidden="1" x14ac:dyDescent="0.15">
      <c r="B404" s="86">
        <f t="shared" si="27"/>
        <v>0.4815839999999959</v>
      </c>
      <c r="C404" s="86">
        <f t="shared" si="24"/>
        <v>3.0854278137706541</v>
      </c>
      <c r="D404" s="86">
        <f t="shared" si="26"/>
        <v>0</v>
      </c>
      <c r="E404" s="86">
        <f t="shared" si="25"/>
        <v>3.0854278137706541</v>
      </c>
      <c r="F404" s="86"/>
      <c r="G404" s="85"/>
    </row>
    <row r="405" spans="2:7" hidden="1" x14ac:dyDescent="0.15">
      <c r="B405" s="86">
        <f t="shared" si="27"/>
        <v>0.48280319999999588</v>
      </c>
      <c r="C405" s="86">
        <f t="shared" si="24"/>
        <v>3.0998795783495989</v>
      </c>
      <c r="D405" s="86">
        <f t="shared" si="26"/>
        <v>0</v>
      </c>
      <c r="E405" s="86">
        <f t="shared" si="25"/>
        <v>3.0998795783495989</v>
      </c>
      <c r="F405" s="86"/>
      <c r="G405" s="85"/>
    </row>
    <row r="406" spans="2:7" hidden="1" x14ac:dyDescent="0.15">
      <c r="B406" s="86">
        <f t="shared" si="27"/>
        <v>0.48402239999999586</v>
      </c>
      <c r="C406" s="86">
        <f t="shared" si="24"/>
        <v>3.1143588536297657</v>
      </c>
      <c r="D406" s="86">
        <f t="shared" si="26"/>
        <v>0</v>
      </c>
      <c r="E406" s="86">
        <f t="shared" si="25"/>
        <v>3.1143588536297657</v>
      </c>
      <c r="F406" s="86"/>
      <c r="G406" s="85"/>
    </row>
    <row r="407" spans="2:7" hidden="1" x14ac:dyDescent="0.15">
      <c r="B407" s="86">
        <f t="shared" si="27"/>
        <v>0.48524159999999583</v>
      </c>
      <c r="C407" s="86">
        <f t="shared" si="24"/>
        <v>3.1288655940636367</v>
      </c>
      <c r="D407" s="86">
        <f t="shared" si="26"/>
        <v>0</v>
      </c>
      <c r="E407" s="86">
        <f t="shared" si="25"/>
        <v>3.1288655940636367</v>
      </c>
      <c r="F407" s="86"/>
      <c r="G407" s="85"/>
    </row>
    <row r="408" spans="2:7" hidden="1" x14ac:dyDescent="0.15">
      <c r="B408" s="86">
        <f t="shared" si="27"/>
        <v>0.48646079999999581</v>
      </c>
      <c r="C408" s="86">
        <f t="shared" si="24"/>
        <v>3.1433997541036929</v>
      </c>
      <c r="D408" s="86">
        <f t="shared" si="26"/>
        <v>0</v>
      </c>
      <c r="E408" s="86">
        <f t="shared" si="25"/>
        <v>3.1433997541036929</v>
      </c>
      <c r="F408" s="86"/>
      <c r="G408" s="85"/>
    </row>
    <row r="409" spans="2:7" hidden="1" x14ac:dyDescent="0.15">
      <c r="B409" s="86">
        <f t="shared" si="27"/>
        <v>0.48767999999999578</v>
      </c>
      <c r="C409" s="86">
        <f t="shared" si="24"/>
        <v>3.1579612882024151</v>
      </c>
      <c r="D409" s="86">
        <f t="shared" si="26"/>
        <v>0</v>
      </c>
      <c r="E409" s="86">
        <f t="shared" si="25"/>
        <v>3.1579612882024151</v>
      </c>
      <c r="F409" s="86"/>
      <c r="G409" s="85"/>
    </row>
    <row r="410" spans="2:7" hidden="1" x14ac:dyDescent="0.15">
      <c r="B410" s="86">
        <f t="shared" si="27"/>
        <v>0.48889919999999576</v>
      </c>
      <c r="C410" s="86">
        <f t="shared" si="24"/>
        <v>3.1725501508122855</v>
      </c>
      <c r="D410" s="86">
        <f t="shared" si="26"/>
        <v>0</v>
      </c>
      <c r="E410" s="86">
        <f t="shared" si="25"/>
        <v>3.1725501508122855</v>
      </c>
      <c r="F410" s="86"/>
      <c r="G410" s="85"/>
    </row>
    <row r="411" spans="2:7" hidden="1" x14ac:dyDescent="0.15">
      <c r="B411" s="86">
        <f t="shared" si="27"/>
        <v>0.49011839999999574</v>
      </c>
      <c r="C411" s="86">
        <f t="shared" si="24"/>
        <v>3.1871662963857852</v>
      </c>
      <c r="D411" s="86">
        <f t="shared" si="26"/>
        <v>0</v>
      </c>
      <c r="E411" s="86">
        <f t="shared" si="25"/>
        <v>3.1871662963857852</v>
      </c>
      <c r="F411" s="86"/>
      <c r="G411" s="85"/>
    </row>
    <row r="412" spans="2:7" hidden="1" x14ac:dyDescent="0.15">
      <c r="B412" s="86">
        <f t="shared" si="27"/>
        <v>0.49133759999999571</v>
      </c>
      <c r="C412" s="86">
        <f t="shared" si="24"/>
        <v>3.201809679375395</v>
      </c>
      <c r="D412" s="86">
        <f t="shared" si="26"/>
        <v>0</v>
      </c>
      <c r="E412" s="86">
        <f t="shared" si="25"/>
        <v>3.201809679375395</v>
      </c>
      <c r="F412" s="86"/>
      <c r="G412" s="85"/>
    </row>
    <row r="413" spans="2:7" hidden="1" x14ac:dyDescent="0.15">
      <c r="B413" s="86">
        <f t="shared" si="27"/>
        <v>0.49255679999999569</v>
      </c>
      <c r="C413" s="86">
        <f t="shared" si="24"/>
        <v>3.216480254233598</v>
      </c>
      <c r="D413" s="86">
        <f t="shared" si="26"/>
        <v>0</v>
      </c>
      <c r="E413" s="86">
        <f t="shared" si="25"/>
        <v>3.216480254233598</v>
      </c>
      <c r="F413" s="86"/>
      <c r="G413" s="85"/>
    </row>
    <row r="414" spans="2:7" hidden="1" x14ac:dyDescent="0.15">
      <c r="B414" s="86">
        <f t="shared" si="27"/>
        <v>0.49377599999999566</v>
      </c>
      <c r="C414" s="86">
        <f t="shared" si="24"/>
        <v>3.2311779754128747</v>
      </c>
      <c r="D414" s="86">
        <f t="shared" si="26"/>
        <v>0</v>
      </c>
      <c r="E414" s="86">
        <f t="shared" si="25"/>
        <v>3.2311779754128747</v>
      </c>
      <c r="F414" s="86"/>
      <c r="G414" s="85"/>
    </row>
    <row r="415" spans="2:7" hidden="1" x14ac:dyDescent="0.15">
      <c r="B415" s="86">
        <f t="shared" si="27"/>
        <v>0.49499519999999564</v>
      </c>
      <c r="C415" s="86">
        <f t="shared" si="24"/>
        <v>3.2459027973657051</v>
      </c>
      <c r="D415" s="86">
        <f t="shared" si="26"/>
        <v>0</v>
      </c>
      <c r="E415" s="86">
        <f t="shared" si="25"/>
        <v>3.2459027973657051</v>
      </c>
      <c r="F415" s="86"/>
      <c r="G415" s="85"/>
    </row>
    <row r="416" spans="2:7" hidden="1" x14ac:dyDescent="0.15">
      <c r="B416" s="86">
        <f t="shared" si="27"/>
        <v>0.49621439999999561</v>
      </c>
      <c r="C416" s="86">
        <f t="shared" si="24"/>
        <v>3.2606546745445728</v>
      </c>
      <c r="D416" s="86">
        <f t="shared" si="26"/>
        <v>0</v>
      </c>
      <c r="E416" s="86">
        <f t="shared" si="25"/>
        <v>3.2606546745445728</v>
      </c>
      <c r="F416" s="86"/>
      <c r="G416" s="85"/>
    </row>
    <row r="417" spans="2:7" hidden="1" x14ac:dyDescent="0.15">
      <c r="B417" s="86">
        <f t="shared" si="27"/>
        <v>0.49743359999999559</v>
      </c>
      <c r="C417" s="86">
        <f t="shared" si="24"/>
        <v>3.2754335614019587</v>
      </c>
      <c r="D417" s="86">
        <f t="shared" si="26"/>
        <v>0</v>
      </c>
      <c r="E417" s="86">
        <f t="shared" si="25"/>
        <v>3.2754335614019587</v>
      </c>
      <c r="F417" s="86"/>
      <c r="G417" s="85"/>
    </row>
    <row r="418" spans="2:7" hidden="1" x14ac:dyDescent="0.15">
      <c r="B418" s="86">
        <f t="shared" si="27"/>
        <v>0.49865279999999557</v>
      </c>
      <c r="C418" s="86">
        <f t="shared" si="24"/>
        <v>3.2902394123903429</v>
      </c>
      <c r="D418" s="86">
        <f t="shared" si="26"/>
        <v>0</v>
      </c>
      <c r="E418" s="86">
        <f t="shared" si="25"/>
        <v>3.2902394123903429</v>
      </c>
      <c r="F418" s="86"/>
      <c r="G418" s="85"/>
    </row>
    <row r="419" spans="2:7" hidden="1" x14ac:dyDescent="0.15">
      <c r="B419" s="86">
        <f t="shared" si="27"/>
        <v>0.49987199999999554</v>
      </c>
      <c r="C419" s="86">
        <f t="shared" si="24"/>
        <v>3.305072181962208</v>
      </c>
      <c r="D419" s="86">
        <f t="shared" si="26"/>
        <v>0</v>
      </c>
      <c r="E419" s="86">
        <f t="shared" si="25"/>
        <v>3.305072181962208</v>
      </c>
      <c r="F419" s="86"/>
      <c r="G419" s="85"/>
    </row>
    <row r="420" spans="2:7" hidden="1" x14ac:dyDescent="0.15">
      <c r="B420" s="86">
        <f t="shared" si="27"/>
        <v>0.50109119999999552</v>
      </c>
      <c r="C420" s="86">
        <f t="shared" si="24"/>
        <v>3.3199318245700362</v>
      </c>
      <c r="D420" s="86">
        <f t="shared" si="26"/>
        <v>0</v>
      </c>
      <c r="E420" s="86">
        <f t="shared" si="25"/>
        <v>3.3199318245700362</v>
      </c>
      <c r="F420" s="86"/>
      <c r="G420" s="85"/>
    </row>
    <row r="421" spans="2:7" hidden="1" x14ac:dyDescent="0.15">
      <c r="B421" s="86">
        <f t="shared" si="27"/>
        <v>0.50231039999999549</v>
      </c>
      <c r="C421" s="86">
        <f t="shared" si="24"/>
        <v>3.3348182946663067</v>
      </c>
      <c r="D421" s="86">
        <f t="shared" si="26"/>
        <v>0</v>
      </c>
      <c r="E421" s="86">
        <f t="shared" si="25"/>
        <v>3.3348182946663067</v>
      </c>
      <c r="F421" s="86"/>
      <c r="G421" s="85"/>
    </row>
    <row r="422" spans="2:7" hidden="1" x14ac:dyDescent="0.15">
      <c r="B422" s="86">
        <f t="shared" si="27"/>
        <v>0.50352959999999547</v>
      </c>
      <c r="C422" s="86">
        <f t="shared" si="24"/>
        <v>3.3497315467035027</v>
      </c>
      <c r="D422" s="86">
        <f t="shared" si="26"/>
        <v>0</v>
      </c>
      <c r="E422" s="86">
        <f t="shared" si="25"/>
        <v>3.3497315467035027</v>
      </c>
      <c r="F422" s="86"/>
      <c r="G422" s="85"/>
    </row>
    <row r="423" spans="2:7" hidden="1" x14ac:dyDescent="0.15">
      <c r="B423" s="86">
        <f t="shared" si="27"/>
        <v>0.50474879999999545</v>
      </c>
      <c r="C423" s="86">
        <f t="shared" si="24"/>
        <v>3.364671535134105</v>
      </c>
      <c r="D423" s="86">
        <f t="shared" si="26"/>
        <v>0</v>
      </c>
      <c r="E423" s="86">
        <f t="shared" si="25"/>
        <v>3.364671535134105</v>
      </c>
      <c r="F423" s="86"/>
      <c r="G423" s="85"/>
    </row>
    <row r="424" spans="2:7" hidden="1" x14ac:dyDescent="0.15">
      <c r="B424" s="86">
        <f t="shared" si="27"/>
        <v>0.50596799999999542</v>
      </c>
      <c r="C424" s="86">
        <f t="shared" si="24"/>
        <v>3.379638214410595</v>
      </c>
      <c r="D424" s="86">
        <f t="shared" si="26"/>
        <v>0</v>
      </c>
      <c r="E424" s="86">
        <f t="shared" si="25"/>
        <v>3.379638214410595</v>
      </c>
      <c r="F424" s="86"/>
      <c r="G424" s="85"/>
    </row>
    <row r="425" spans="2:7" hidden="1" x14ac:dyDescent="0.15">
      <c r="B425" s="86">
        <f t="shared" si="27"/>
        <v>0.5071871999999954</v>
      </c>
      <c r="C425" s="86">
        <f t="shared" si="24"/>
        <v>3.3946315389854544</v>
      </c>
      <c r="D425" s="86">
        <f t="shared" si="26"/>
        <v>0</v>
      </c>
      <c r="E425" s="86">
        <f t="shared" si="25"/>
        <v>3.3946315389854544</v>
      </c>
      <c r="F425" s="86"/>
      <c r="G425" s="85"/>
    </row>
    <row r="426" spans="2:7" hidden="1" x14ac:dyDescent="0.15">
      <c r="B426" s="86">
        <f t="shared" si="27"/>
        <v>0.50840639999999537</v>
      </c>
      <c r="C426" s="86">
        <f t="shared" si="24"/>
        <v>3.4096514633111643</v>
      </c>
      <c r="D426" s="86">
        <f t="shared" si="26"/>
        <v>0</v>
      </c>
      <c r="E426" s="86">
        <f t="shared" si="25"/>
        <v>3.4096514633111643</v>
      </c>
      <c r="F426" s="86"/>
      <c r="G426" s="85"/>
    </row>
    <row r="427" spans="2:7" hidden="1" x14ac:dyDescent="0.15">
      <c r="B427" s="86">
        <f t="shared" si="27"/>
        <v>0.50962559999999535</v>
      </c>
      <c r="C427" s="86">
        <f t="shared" si="24"/>
        <v>3.4246979418402064</v>
      </c>
      <c r="D427" s="86">
        <f t="shared" si="26"/>
        <v>0</v>
      </c>
      <c r="E427" s="86">
        <f t="shared" si="25"/>
        <v>3.4246979418402064</v>
      </c>
      <c r="F427" s="86"/>
      <c r="G427" s="85"/>
    </row>
    <row r="428" spans="2:7" hidden="1" x14ac:dyDescent="0.15">
      <c r="B428" s="86">
        <f t="shared" si="27"/>
        <v>0.51084479999999532</v>
      </c>
      <c r="C428" s="86">
        <f t="shared" si="24"/>
        <v>3.4397709290250615</v>
      </c>
      <c r="D428" s="86">
        <f t="shared" si="26"/>
        <v>0</v>
      </c>
      <c r="E428" s="86">
        <f t="shared" si="25"/>
        <v>3.4397709290250615</v>
      </c>
      <c r="F428" s="86"/>
      <c r="G428" s="85"/>
    </row>
    <row r="429" spans="2:7" hidden="1" x14ac:dyDescent="0.15">
      <c r="B429" s="86">
        <f t="shared" si="27"/>
        <v>0.5120639999999953</v>
      </c>
      <c r="C429" s="86">
        <f t="shared" si="24"/>
        <v>3.4548703793182121</v>
      </c>
      <c r="D429" s="86">
        <f t="shared" si="26"/>
        <v>0</v>
      </c>
      <c r="E429" s="86">
        <f t="shared" si="25"/>
        <v>3.4548703793182121</v>
      </c>
      <c r="F429" s="86"/>
      <c r="G429" s="85"/>
    </row>
    <row r="430" spans="2:7" hidden="1" x14ac:dyDescent="0.15">
      <c r="B430" s="86">
        <f t="shared" si="27"/>
        <v>0.51328319999999528</v>
      </c>
      <c r="C430" s="86">
        <f t="shared" si="24"/>
        <v>3.4699962471721388</v>
      </c>
      <c r="D430" s="86">
        <f t="shared" si="26"/>
        <v>0</v>
      </c>
      <c r="E430" s="86">
        <f t="shared" si="25"/>
        <v>3.4699962471721388</v>
      </c>
      <c r="F430" s="86"/>
      <c r="G430" s="85"/>
    </row>
    <row r="431" spans="2:7" hidden="1" x14ac:dyDescent="0.15">
      <c r="B431" s="86">
        <f t="shared" si="27"/>
        <v>0.51450239999999525</v>
      </c>
      <c r="C431" s="86">
        <f t="shared" si="24"/>
        <v>3.4851484870393232</v>
      </c>
      <c r="D431" s="86">
        <f t="shared" si="26"/>
        <v>0</v>
      </c>
      <c r="E431" s="86">
        <f t="shared" si="25"/>
        <v>3.4851484870393232</v>
      </c>
      <c r="F431" s="86"/>
      <c r="G431" s="85"/>
    </row>
    <row r="432" spans="2:7" hidden="1" x14ac:dyDescent="0.15">
      <c r="B432" s="86">
        <f t="shared" si="27"/>
        <v>0.51572159999999523</v>
      </c>
      <c r="C432" s="86">
        <f t="shared" si="24"/>
        <v>3.500327053372247</v>
      </c>
      <c r="D432" s="86">
        <f t="shared" si="26"/>
        <v>0</v>
      </c>
      <c r="E432" s="86">
        <f t="shared" si="25"/>
        <v>3.500327053372247</v>
      </c>
      <c r="F432" s="86"/>
      <c r="G432" s="85"/>
    </row>
    <row r="433" spans="2:7" hidden="1" x14ac:dyDescent="0.15">
      <c r="B433" s="86">
        <f t="shared" si="27"/>
        <v>0.5169407999999952</v>
      </c>
      <c r="C433" s="86">
        <f t="shared" si="24"/>
        <v>3.5155319006233903</v>
      </c>
      <c r="D433" s="86">
        <f t="shared" si="26"/>
        <v>0</v>
      </c>
      <c r="E433" s="86">
        <f t="shared" si="25"/>
        <v>3.5155319006233903</v>
      </c>
      <c r="F433" s="86"/>
      <c r="G433" s="85"/>
    </row>
    <row r="434" spans="2:7" hidden="1" x14ac:dyDescent="0.15">
      <c r="B434" s="86">
        <f t="shared" si="27"/>
        <v>0.51815999999999518</v>
      </c>
      <c r="C434" s="86">
        <f t="shared" si="24"/>
        <v>3.5307629832452365</v>
      </c>
      <c r="D434" s="86">
        <f t="shared" si="26"/>
        <v>0</v>
      </c>
      <c r="E434" s="86">
        <f t="shared" si="25"/>
        <v>3.5307629832452365</v>
      </c>
      <c r="F434" s="86"/>
      <c r="G434" s="85"/>
    </row>
    <row r="435" spans="2:7" hidden="1" x14ac:dyDescent="0.15">
      <c r="B435" s="86">
        <f t="shared" si="27"/>
        <v>0.51937919999999516</v>
      </c>
      <c r="C435" s="86">
        <f t="shared" si="24"/>
        <v>3.5460202556902671</v>
      </c>
      <c r="D435" s="86">
        <f t="shared" si="26"/>
        <v>0</v>
      </c>
      <c r="E435" s="86">
        <f t="shared" si="25"/>
        <v>3.5460202556902671</v>
      </c>
      <c r="F435" s="86"/>
      <c r="G435" s="85"/>
    </row>
    <row r="436" spans="2:7" hidden="1" x14ac:dyDescent="0.15">
      <c r="B436" s="86">
        <f t="shared" si="27"/>
        <v>0.52059839999999513</v>
      </c>
      <c r="C436" s="86">
        <f t="shared" si="24"/>
        <v>3.5613036724109604</v>
      </c>
      <c r="D436" s="86">
        <f t="shared" si="26"/>
        <v>0</v>
      </c>
      <c r="E436" s="86">
        <f t="shared" si="25"/>
        <v>3.5613036724109604</v>
      </c>
      <c r="F436" s="86"/>
      <c r="G436" s="85"/>
    </row>
    <row r="437" spans="2:7" hidden="1" x14ac:dyDescent="0.15">
      <c r="B437" s="86">
        <f t="shared" si="27"/>
        <v>0.52181759999999511</v>
      </c>
      <c r="C437" s="86">
        <f t="shared" si="24"/>
        <v>3.5766131878598015</v>
      </c>
      <c r="D437" s="86">
        <f t="shared" si="26"/>
        <v>0</v>
      </c>
      <c r="E437" s="86">
        <f t="shared" si="25"/>
        <v>3.5766131878598015</v>
      </c>
      <c r="F437" s="86"/>
      <c r="G437" s="85"/>
    </row>
    <row r="438" spans="2:7" hidden="1" x14ac:dyDescent="0.15">
      <c r="B438" s="86">
        <f t="shared" si="27"/>
        <v>0.52303679999999508</v>
      </c>
      <c r="C438" s="86">
        <f t="shared" si="24"/>
        <v>3.5919487564892703</v>
      </c>
      <c r="D438" s="86">
        <f t="shared" si="26"/>
        <v>0</v>
      </c>
      <c r="E438" s="86">
        <f t="shared" si="25"/>
        <v>3.5919487564892703</v>
      </c>
      <c r="F438" s="86"/>
      <c r="G438" s="85"/>
    </row>
    <row r="439" spans="2:7" hidden="1" x14ac:dyDescent="0.15">
      <c r="B439" s="86">
        <f t="shared" si="27"/>
        <v>0.52425599999999506</v>
      </c>
      <c r="C439" s="86">
        <f t="shared" si="24"/>
        <v>3.607310332751847</v>
      </c>
      <c r="D439" s="86">
        <f t="shared" si="26"/>
        <v>0</v>
      </c>
      <c r="E439" s="86">
        <f t="shared" si="25"/>
        <v>3.607310332751847</v>
      </c>
      <c r="F439" s="86"/>
      <c r="G439" s="85"/>
    </row>
    <row r="440" spans="2:7" hidden="1" x14ac:dyDescent="0.15">
      <c r="B440" s="86">
        <f t="shared" si="27"/>
        <v>0.52547519999999504</v>
      </c>
      <c r="C440" s="86">
        <f t="shared" si="24"/>
        <v>3.6226978711000148</v>
      </c>
      <c r="D440" s="86">
        <f t="shared" si="26"/>
        <v>0</v>
      </c>
      <c r="E440" s="86">
        <f t="shared" si="25"/>
        <v>3.6226978711000148</v>
      </c>
      <c r="F440" s="86"/>
      <c r="G440" s="85"/>
    </row>
    <row r="441" spans="2:7" hidden="1" x14ac:dyDescent="0.15">
      <c r="B441" s="86">
        <f t="shared" si="27"/>
        <v>0.52669439999999501</v>
      </c>
      <c r="C441" s="86">
        <f t="shared" si="24"/>
        <v>3.6381113259862543</v>
      </c>
      <c r="D441" s="86">
        <f t="shared" si="26"/>
        <v>0</v>
      </c>
      <c r="E441" s="86">
        <f t="shared" si="25"/>
        <v>3.6381113259862543</v>
      </c>
      <c r="F441" s="86"/>
      <c r="G441" s="85"/>
    </row>
    <row r="442" spans="2:7" hidden="1" x14ac:dyDescent="0.15">
      <c r="B442" s="86">
        <f t="shared" si="27"/>
        <v>0.52791359999999499</v>
      </c>
      <c r="C442" s="86">
        <f t="shared" si="24"/>
        <v>3.6535506518630476</v>
      </c>
      <c r="D442" s="86">
        <f t="shared" si="26"/>
        <v>0</v>
      </c>
      <c r="E442" s="86">
        <f t="shared" si="25"/>
        <v>3.6535506518630476</v>
      </c>
      <c r="F442" s="86"/>
      <c r="G442" s="85"/>
    </row>
    <row r="443" spans="2:7" hidden="1" x14ac:dyDescent="0.15">
      <c r="B443" s="86">
        <f t="shared" si="27"/>
        <v>0.52913279999999496</v>
      </c>
      <c r="C443" s="86">
        <f t="shared" si="24"/>
        <v>3.6690158031828752</v>
      </c>
      <c r="D443" s="86">
        <f t="shared" si="26"/>
        <v>0</v>
      </c>
      <c r="E443" s="86">
        <f t="shared" si="25"/>
        <v>3.6690158031828752</v>
      </c>
      <c r="F443" s="86"/>
      <c r="G443" s="85"/>
    </row>
    <row r="444" spans="2:7" hidden="1" x14ac:dyDescent="0.15">
      <c r="B444" s="86">
        <f t="shared" si="27"/>
        <v>0.53035199999999494</v>
      </c>
      <c r="C444" s="86">
        <f t="shared" si="24"/>
        <v>3.6845067343982194</v>
      </c>
      <c r="D444" s="86">
        <f t="shared" si="26"/>
        <v>0</v>
      </c>
      <c r="E444" s="86">
        <f t="shared" si="25"/>
        <v>3.6845067343982194</v>
      </c>
      <c r="F444" s="86"/>
      <c r="G444" s="85"/>
    </row>
    <row r="445" spans="2:7" hidden="1" x14ac:dyDescent="0.15">
      <c r="B445" s="86">
        <f t="shared" si="27"/>
        <v>0.53157119999999491</v>
      </c>
      <c r="C445" s="86">
        <f t="shared" si="24"/>
        <v>3.7000233999615606</v>
      </c>
      <c r="D445" s="86">
        <f t="shared" si="26"/>
        <v>0</v>
      </c>
      <c r="E445" s="86">
        <f t="shared" si="25"/>
        <v>3.7000233999615606</v>
      </c>
      <c r="F445" s="86"/>
      <c r="G445" s="85"/>
    </row>
    <row r="446" spans="2:7" hidden="1" x14ac:dyDescent="0.15">
      <c r="B446" s="86">
        <f t="shared" si="27"/>
        <v>0.53279039999999489</v>
      </c>
      <c r="C446" s="86">
        <f t="shared" si="24"/>
        <v>3.7155657543253819</v>
      </c>
      <c r="D446" s="86">
        <f t="shared" si="26"/>
        <v>0</v>
      </c>
      <c r="E446" s="86">
        <f t="shared" si="25"/>
        <v>3.7155657543253819</v>
      </c>
      <c r="F446" s="86"/>
      <c r="G446" s="85"/>
    </row>
    <row r="447" spans="2:7" hidden="1" x14ac:dyDescent="0.15">
      <c r="B447" s="86">
        <f t="shared" si="27"/>
        <v>0.53400959999999487</v>
      </c>
      <c r="C447" s="86">
        <f t="shared" si="24"/>
        <v>3.7311337519421635</v>
      </c>
      <c r="D447" s="86">
        <f t="shared" si="26"/>
        <v>0</v>
      </c>
      <c r="E447" s="86">
        <f t="shared" si="25"/>
        <v>3.7311337519421635</v>
      </c>
      <c r="F447" s="86"/>
      <c r="G447" s="85"/>
    </row>
    <row r="448" spans="2:7" hidden="1" x14ac:dyDescent="0.15">
      <c r="B448" s="86">
        <f t="shared" si="27"/>
        <v>0.53522879999999484</v>
      </c>
      <c r="C448" s="86">
        <f t="shared" si="24"/>
        <v>3.7467273472643865</v>
      </c>
      <c r="D448" s="86">
        <f t="shared" si="26"/>
        <v>0</v>
      </c>
      <c r="E448" s="86">
        <f t="shared" si="25"/>
        <v>3.7467273472643865</v>
      </c>
      <c r="F448" s="86"/>
      <c r="G448" s="85"/>
    </row>
    <row r="449" spans="2:7" hidden="1" x14ac:dyDescent="0.15">
      <c r="B449" s="86">
        <f t="shared" si="27"/>
        <v>0.53644799999999482</v>
      </c>
      <c r="C449" s="86">
        <f t="shared" si="24"/>
        <v>3.7623464947445324</v>
      </c>
      <c r="D449" s="86">
        <f t="shared" si="26"/>
        <v>0</v>
      </c>
      <c r="E449" s="86">
        <f t="shared" si="25"/>
        <v>3.7623464947445324</v>
      </c>
      <c r="F449" s="86"/>
      <c r="G449" s="85"/>
    </row>
    <row r="450" spans="2:7" hidden="1" x14ac:dyDescent="0.15">
      <c r="B450" s="86">
        <f t="shared" si="27"/>
        <v>0.53766719999999479</v>
      </c>
      <c r="C450" s="86">
        <f t="shared" si="24"/>
        <v>3.7779911488350835</v>
      </c>
      <c r="D450" s="86">
        <f t="shared" si="26"/>
        <v>0</v>
      </c>
      <c r="E450" s="86">
        <f t="shared" si="25"/>
        <v>3.7779911488350835</v>
      </c>
      <c r="F450" s="86"/>
      <c r="G450" s="85"/>
    </row>
    <row r="451" spans="2:7" hidden="1" x14ac:dyDescent="0.15">
      <c r="B451" s="86">
        <f t="shared" si="27"/>
        <v>0.53888639999999477</v>
      </c>
      <c r="C451" s="86">
        <f t="shared" si="24"/>
        <v>3.7936612639885201</v>
      </c>
      <c r="D451" s="86">
        <f t="shared" si="26"/>
        <v>0</v>
      </c>
      <c r="E451" s="86">
        <f t="shared" si="25"/>
        <v>3.7936612639885201</v>
      </c>
      <c r="F451" s="86"/>
      <c r="G451" s="85"/>
    </row>
    <row r="452" spans="2:7" hidden="1" x14ac:dyDescent="0.15">
      <c r="B452" s="86">
        <f t="shared" si="27"/>
        <v>0.54010559999999475</v>
      </c>
      <c r="C452" s="86">
        <f t="shared" si="24"/>
        <v>3.8093567946573255</v>
      </c>
      <c r="D452" s="86">
        <f t="shared" si="26"/>
        <v>0</v>
      </c>
      <c r="E452" s="86">
        <f t="shared" si="25"/>
        <v>3.8093567946573255</v>
      </c>
      <c r="F452" s="86"/>
      <c r="G452" s="85"/>
    </row>
    <row r="453" spans="2:7" hidden="1" x14ac:dyDescent="0.15">
      <c r="B453" s="86">
        <f t="shared" si="27"/>
        <v>0.54132479999999472</v>
      </c>
      <c r="C453" s="86">
        <f t="shared" si="24"/>
        <v>3.8250776952939791</v>
      </c>
      <c r="D453" s="86">
        <f t="shared" si="26"/>
        <v>0</v>
      </c>
      <c r="E453" s="86">
        <f t="shared" si="25"/>
        <v>3.8250776952939791</v>
      </c>
      <c r="F453" s="86"/>
      <c r="G453" s="85"/>
    </row>
    <row r="454" spans="2:7" hidden="1" x14ac:dyDescent="0.15">
      <c r="B454" s="86">
        <f t="shared" si="27"/>
        <v>0.5425439999999947</v>
      </c>
      <c r="C454" s="86">
        <f t="shared" si="24"/>
        <v>3.8408239203509629</v>
      </c>
      <c r="D454" s="86">
        <f t="shared" si="26"/>
        <v>0</v>
      </c>
      <c r="E454" s="86">
        <f t="shared" si="25"/>
        <v>3.8408239203509629</v>
      </c>
      <c r="F454" s="86"/>
      <c r="G454" s="85"/>
    </row>
    <row r="455" spans="2:7" hidden="1" x14ac:dyDescent="0.15">
      <c r="B455" s="86">
        <f t="shared" si="27"/>
        <v>0.54376319999999467</v>
      </c>
      <c r="C455" s="86">
        <f t="shared" si="24"/>
        <v>3.856595424280759</v>
      </c>
      <c r="D455" s="86">
        <f t="shared" si="26"/>
        <v>0</v>
      </c>
      <c r="E455" s="86">
        <f t="shared" si="25"/>
        <v>3.856595424280759</v>
      </c>
      <c r="F455" s="86"/>
      <c r="G455" s="85"/>
    </row>
    <row r="456" spans="2:7" hidden="1" x14ac:dyDescent="0.15">
      <c r="B456" s="86">
        <f t="shared" si="27"/>
        <v>0.54498239999999465</v>
      </c>
      <c r="C456" s="86">
        <f t="shared" si="24"/>
        <v>3.8723921615358483</v>
      </c>
      <c r="D456" s="86">
        <f t="shared" si="26"/>
        <v>0</v>
      </c>
      <c r="E456" s="86">
        <f t="shared" si="25"/>
        <v>3.8723921615358483</v>
      </c>
      <c r="F456" s="86"/>
      <c r="G456" s="85"/>
    </row>
    <row r="457" spans="2:7" hidden="1" x14ac:dyDescent="0.15">
      <c r="B457" s="86">
        <f t="shared" si="27"/>
        <v>0.54620159999999462</v>
      </c>
      <c r="C457" s="86">
        <f t="shared" si="24"/>
        <v>3.8882140865687118</v>
      </c>
      <c r="D457" s="86">
        <f t="shared" si="26"/>
        <v>0</v>
      </c>
      <c r="E457" s="86">
        <f t="shared" si="25"/>
        <v>3.8882140865687118</v>
      </c>
      <c r="F457" s="86"/>
      <c r="G457" s="85"/>
    </row>
    <row r="458" spans="2:7" hidden="1" x14ac:dyDescent="0.15">
      <c r="B458" s="86">
        <f t="shared" si="27"/>
        <v>0.5474207999999946</v>
      </c>
      <c r="C458" s="86">
        <f t="shared" ref="C458:C521" si="28">$F$5*B458^2*($D$5-$G$5*B458)</f>
        <v>3.9040611538318317</v>
      </c>
      <c r="D458" s="86">
        <f t="shared" si="26"/>
        <v>0</v>
      </c>
      <c r="E458" s="86">
        <f t="shared" ref="E458:E521" si="29">C458-D458</f>
        <v>3.9040611538318317</v>
      </c>
      <c r="F458" s="86"/>
      <c r="G458" s="85"/>
    </row>
    <row r="459" spans="2:7" hidden="1" x14ac:dyDescent="0.15">
      <c r="B459" s="86">
        <f t="shared" si="27"/>
        <v>0.54863999999999458</v>
      </c>
      <c r="C459" s="86">
        <f t="shared" si="28"/>
        <v>3.9199333177776894</v>
      </c>
      <c r="D459" s="86">
        <f t="shared" ref="D459:D522" si="30">IF(AND(B459&lt;$J$5,B459&gt;$K$5+0.00000001),D458+(B459-B458)*$L$5,IF(AND(B459&gt;$J$5,B458&lt;=$J$5),$I$5,D458))</f>
        <v>0</v>
      </c>
      <c r="E459" s="86">
        <f t="shared" si="29"/>
        <v>3.9199333177776894</v>
      </c>
      <c r="F459" s="86"/>
      <c r="G459" s="85"/>
    </row>
    <row r="460" spans="2:7" hidden="1" x14ac:dyDescent="0.15">
      <c r="B460" s="86">
        <f t="shared" ref="B460:B523" si="31">B459+$F$9</f>
        <v>0.54985919999999455</v>
      </c>
      <c r="C460" s="86">
        <f t="shared" si="28"/>
        <v>3.9358305328587653</v>
      </c>
      <c r="D460" s="86">
        <f t="shared" si="30"/>
        <v>0</v>
      </c>
      <c r="E460" s="86">
        <f t="shared" si="29"/>
        <v>3.9358305328587653</v>
      </c>
      <c r="F460" s="86"/>
      <c r="G460" s="85"/>
    </row>
    <row r="461" spans="2:7" hidden="1" x14ac:dyDescent="0.15">
      <c r="B461" s="86">
        <f t="shared" si="31"/>
        <v>0.55107839999999453</v>
      </c>
      <c r="C461" s="86">
        <f t="shared" si="28"/>
        <v>3.9517527535275416</v>
      </c>
      <c r="D461" s="86">
        <f t="shared" si="30"/>
        <v>0</v>
      </c>
      <c r="E461" s="86">
        <f t="shared" si="29"/>
        <v>3.9517527535275416</v>
      </c>
      <c r="F461" s="86"/>
      <c r="G461" s="85"/>
    </row>
    <row r="462" spans="2:7" hidden="1" x14ac:dyDescent="0.15">
      <c r="B462" s="86">
        <f t="shared" si="31"/>
        <v>0.5522975999999945</v>
      </c>
      <c r="C462" s="86">
        <f t="shared" si="28"/>
        <v>3.9676999342365011</v>
      </c>
      <c r="D462" s="86">
        <f t="shared" si="30"/>
        <v>0</v>
      </c>
      <c r="E462" s="86">
        <f t="shared" si="29"/>
        <v>3.9676999342365011</v>
      </c>
      <c r="F462" s="86"/>
      <c r="G462" s="85"/>
    </row>
    <row r="463" spans="2:7" hidden="1" x14ac:dyDescent="0.15">
      <c r="B463" s="86">
        <f t="shared" si="31"/>
        <v>0.55351679999999448</v>
      </c>
      <c r="C463" s="86">
        <f t="shared" si="28"/>
        <v>3.983672029438122</v>
      </c>
      <c r="D463" s="86">
        <f t="shared" si="30"/>
        <v>0</v>
      </c>
      <c r="E463" s="86">
        <f t="shared" si="29"/>
        <v>3.983672029438122</v>
      </c>
      <c r="F463" s="86"/>
      <c r="G463" s="85"/>
    </row>
    <row r="464" spans="2:7" hidden="1" x14ac:dyDescent="0.15">
      <c r="B464" s="86">
        <f t="shared" si="31"/>
        <v>0.55473599999999446</v>
      </c>
      <c r="C464" s="86">
        <f t="shared" si="28"/>
        <v>3.9996689935848879</v>
      </c>
      <c r="D464" s="86">
        <f t="shared" si="30"/>
        <v>0</v>
      </c>
      <c r="E464" s="86">
        <f t="shared" si="29"/>
        <v>3.9996689935848879</v>
      </c>
      <c r="F464" s="86"/>
      <c r="G464" s="85"/>
    </row>
    <row r="465" spans="2:7" hidden="1" x14ac:dyDescent="0.15">
      <c r="B465" s="86">
        <f t="shared" si="31"/>
        <v>0.55595519999999443</v>
      </c>
      <c r="C465" s="86">
        <f t="shared" si="28"/>
        <v>4.0156907811292806</v>
      </c>
      <c r="D465" s="86">
        <f t="shared" si="30"/>
        <v>0</v>
      </c>
      <c r="E465" s="86">
        <f t="shared" si="29"/>
        <v>4.0156907811292806</v>
      </c>
      <c r="F465" s="86"/>
      <c r="G465" s="85"/>
    </row>
    <row r="466" spans="2:7" hidden="1" x14ac:dyDescent="0.15">
      <c r="B466" s="86">
        <f t="shared" si="31"/>
        <v>0.55717439999999441</v>
      </c>
      <c r="C466" s="86">
        <f t="shared" si="28"/>
        <v>4.0317373465237791</v>
      </c>
      <c r="D466" s="86">
        <f t="shared" si="30"/>
        <v>0</v>
      </c>
      <c r="E466" s="86">
        <f t="shared" si="29"/>
        <v>4.0317373465237791</v>
      </c>
      <c r="F466" s="86"/>
      <c r="G466" s="85"/>
    </row>
    <row r="467" spans="2:7" hidden="1" x14ac:dyDescent="0.15">
      <c r="B467" s="86">
        <f t="shared" si="31"/>
        <v>0.55839359999999438</v>
      </c>
      <c r="C467" s="86">
        <f t="shared" si="28"/>
        <v>4.0478086442208685</v>
      </c>
      <c r="D467" s="86">
        <f t="shared" si="30"/>
        <v>0</v>
      </c>
      <c r="E467" s="86">
        <f t="shared" si="29"/>
        <v>4.0478086442208685</v>
      </c>
      <c r="F467" s="86"/>
      <c r="G467" s="85"/>
    </row>
    <row r="468" spans="2:7" hidden="1" x14ac:dyDescent="0.15">
      <c r="B468" s="86">
        <f t="shared" si="31"/>
        <v>0.55961279999999436</v>
      </c>
      <c r="C468" s="86">
        <f t="shared" si="28"/>
        <v>4.0639046286730274</v>
      </c>
      <c r="D468" s="86">
        <f t="shared" si="30"/>
        <v>0</v>
      </c>
      <c r="E468" s="86">
        <f t="shared" si="29"/>
        <v>4.0639046286730274</v>
      </c>
      <c r="F468" s="86"/>
      <c r="G468" s="85"/>
    </row>
    <row r="469" spans="2:7" hidden="1" x14ac:dyDescent="0.15">
      <c r="B469" s="86">
        <f t="shared" si="31"/>
        <v>0.56083199999999434</v>
      </c>
      <c r="C469" s="86">
        <f t="shared" si="28"/>
        <v>4.0800252543327371</v>
      </c>
      <c r="D469" s="86">
        <f t="shared" si="30"/>
        <v>0</v>
      </c>
      <c r="E469" s="86">
        <f t="shared" si="29"/>
        <v>4.0800252543327371</v>
      </c>
      <c r="F469" s="86"/>
      <c r="G469" s="85"/>
    </row>
    <row r="470" spans="2:7" hidden="1" x14ac:dyDescent="0.15">
      <c r="B470" s="86">
        <f t="shared" si="31"/>
        <v>0.56205119999999431</v>
      </c>
      <c r="C470" s="86">
        <f t="shared" si="28"/>
        <v>4.0961704756524808</v>
      </c>
      <c r="D470" s="86">
        <f t="shared" si="30"/>
        <v>0</v>
      </c>
      <c r="E470" s="86">
        <f t="shared" si="29"/>
        <v>4.0961704756524808</v>
      </c>
      <c r="F470" s="86"/>
      <c r="G470" s="85"/>
    </row>
    <row r="471" spans="2:7" hidden="1" x14ac:dyDescent="0.15">
      <c r="B471" s="86">
        <f t="shared" si="31"/>
        <v>0.56327039999999429</v>
      </c>
      <c r="C471" s="86">
        <f t="shared" si="28"/>
        <v>4.112340247084739</v>
      </c>
      <c r="D471" s="86">
        <f t="shared" si="30"/>
        <v>0</v>
      </c>
      <c r="E471" s="86">
        <f t="shared" si="29"/>
        <v>4.112340247084739</v>
      </c>
      <c r="F471" s="86"/>
      <c r="G471" s="85"/>
    </row>
    <row r="472" spans="2:7" hidden="1" x14ac:dyDescent="0.15">
      <c r="B472" s="86">
        <f t="shared" si="31"/>
        <v>0.56448959999999426</v>
      </c>
      <c r="C472" s="86">
        <f t="shared" si="28"/>
        <v>4.1285345230819921</v>
      </c>
      <c r="D472" s="86">
        <f t="shared" si="30"/>
        <v>0</v>
      </c>
      <c r="E472" s="86">
        <f t="shared" si="29"/>
        <v>4.1285345230819921</v>
      </c>
      <c r="F472" s="86"/>
      <c r="G472" s="85"/>
    </row>
    <row r="473" spans="2:7" hidden="1" x14ac:dyDescent="0.15">
      <c r="B473" s="86">
        <f t="shared" si="31"/>
        <v>0.56570879999999424</v>
      </c>
      <c r="C473" s="86">
        <f t="shared" si="28"/>
        <v>4.1447532580967241</v>
      </c>
      <c r="D473" s="86">
        <f t="shared" si="30"/>
        <v>0</v>
      </c>
      <c r="E473" s="86">
        <f t="shared" si="29"/>
        <v>4.1447532580967241</v>
      </c>
      <c r="F473" s="86"/>
      <c r="G473" s="85"/>
    </row>
    <row r="474" spans="2:7" hidden="1" x14ac:dyDescent="0.15">
      <c r="B474" s="86">
        <f t="shared" si="31"/>
        <v>0.56692799999999421</v>
      </c>
      <c r="C474" s="86">
        <f t="shared" si="28"/>
        <v>4.1609964065814147</v>
      </c>
      <c r="D474" s="86">
        <f t="shared" si="30"/>
        <v>0</v>
      </c>
      <c r="E474" s="86">
        <f t="shared" si="29"/>
        <v>4.1609964065814147</v>
      </c>
      <c r="F474" s="86"/>
      <c r="G474" s="85"/>
    </row>
    <row r="475" spans="2:7" hidden="1" x14ac:dyDescent="0.15">
      <c r="B475" s="86">
        <f t="shared" si="31"/>
        <v>0.56814719999999419</v>
      </c>
      <c r="C475" s="86">
        <f t="shared" si="28"/>
        <v>4.1772639229885442</v>
      </c>
      <c r="D475" s="86">
        <f t="shared" si="30"/>
        <v>0</v>
      </c>
      <c r="E475" s="86">
        <f t="shared" si="29"/>
        <v>4.1772639229885442</v>
      </c>
      <c r="F475" s="86"/>
      <c r="G475" s="85"/>
    </row>
    <row r="476" spans="2:7" hidden="1" x14ac:dyDescent="0.15">
      <c r="B476" s="86">
        <f t="shared" si="31"/>
        <v>0.56936639999999417</v>
      </c>
      <c r="C476" s="86">
        <f t="shared" si="28"/>
        <v>4.1935557617705967</v>
      </c>
      <c r="D476" s="86">
        <f t="shared" si="30"/>
        <v>0</v>
      </c>
      <c r="E476" s="86">
        <f t="shared" si="29"/>
        <v>4.1935557617705967</v>
      </c>
      <c r="F476" s="86"/>
      <c r="G476" s="85"/>
    </row>
    <row r="477" spans="2:7" hidden="1" x14ac:dyDescent="0.15">
      <c r="B477" s="86">
        <f t="shared" si="31"/>
        <v>0.57058559999999414</v>
      </c>
      <c r="C477" s="86">
        <f t="shared" si="28"/>
        <v>4.2098718773800528</v>
      </c>
      <c r="D477" s="86">
        <f t="shared" si="30"/>
        <v>0</v>
      </c>
      <c r="E477" s="86">
        <f t="shared" si="29"/>
        <v>4.2098718773800528</v>
      </c>
      <c r="F477" s="86"/>
      <c r="G477" s="85"/>
    </row>
    <row r="478" spans="2:7" hidden="1" x14ac:dyDescent="0.15">
      <c r="B478" s="86">
        <f t="shared" si="31"/>
        <v>0.57180479999999412</v>
      </c>
      <c r="C478" s="86">
        <f t="shared" si="28"/>
        <v>4.2262122242693909</v>
      </c>
      <c r="D478" s="86">
        <f t="shared" si="30"/>
        <v>0</v>
      </c>
      <c r="E478" s="86">
        <f t="shared" si="29"/>
        <v>4.2262122242693909</v>
      </c>
      <c r="F478" s="86"/>
      <c r="G478" s="85"/>
    </row>
    <row r="479" spans="2:7" hidden="1" x14ac:dyDescent="0.15">
      <c r="B479" s="86">
        <f t="shared" si="31"/>
        <v>0.57302399999999409</v>
      </c>
      <c r="C479" s="86">
        <f t="shared" si="28"/>
        <v>4.242576756891097</v>
      </c>
      <c r="D479" s="86">
        <f t="shared" si="30"/>
        <v>0</v>
      </c>
      <c r="E479" s="86">
        <f t="shared" si="29"/>
        <v>4.242576756891097</v>
      </c>
      <c r="F479" s="86"/>
      <c r="G479" s="85"/>
    </row>
    <row r="480" spans="2:7" hidden="1" x14ac:dyDescent="0.15">
      <c r="B480" s="86">
        <f t="shared" si="31"/>
        <v>0.57424319999999407</v>
      </c>
      <c r="C480" s="86">
        <f t="shared" si="28"/>
        <v>4.2589654296976498</v>
      </c>
      <c r="D480" s="86">
        <f t="shared" si="30"/>
        <v>0</v>
      </c>
      <c r="E480" s="86">
        <f t="shared" si="29"/>
        <v>4.2589654296976498</v>
      </c>
      <c r="F480" s="86"/>
      <c r="G480" s="85"/>
    </row>
    <row r="481" spans="2:7" hidden="1" x14ac:dyDescent="0.15">
      <c r="B481" s="86">
        <f t="shared" si="31"/>
        <v>0.57546239999999405</v>
      </c>
      <c r="C481" s="86">
        <f t="shared" si="28"/>
        <v>4.2753781971415306</v>
      </c>
      <c r="D481" s="86">
        <f t="shared" si="30"/>
        <v>0</v>
      </c>
      <c r="E481" s="86">
        <f t="shared" si="29"/>
        <v>4.2753781971415306</v>
      </c>
      <c r="F481" s="86"/>
      <c r="G481" s="85"/>
    </row>
    <row r="482" spans="2:7" hidden="1" x14ac:dyDescent="0.15">
      <c r="B482" s="86">
        <f t="shared" si="31"/>
        <v>0.57668159999999402</v>
      </c>
      <c r="C482" s="86">
        <f t="shared" si="28"/>
        <v>4.2918150136752233</v>
      </c>
      <c r="D482" s="86">
        <f t="shared" si="30"/>
        <v>0</v>
      </c>
      <c r="E482" s="86">
        <f t="shared" si="29"/>
        <v>4.2918150136752233</v>
      </c>
      <c r="F482" s="86"/>
      <c r="G482" s="85"/>
    </row>
    <row r="483" spans="2:7" hidden="1" x14ac:dyDescent="0.15">
      <c r="B483" s="86">
        <f t="shared" si="31"/>
        <v>0.577900799999994</v>
      </c>
      <c r="C483" s="86">
        <f t="shared" si="28"/>
        <v>4.3082758337512068</v>
      </c>
      <c r="D483" s="86">
        <f t="shared" si="30"/>
        <v>0</v>
      </c>
      <c r="E483" s="86">
        <f t="shared" si="29"/>
        <v>4.3082758337512068</v>
      </c>
      <c r="F483" s="86"/>
      <c r="G483" s="85"/>
    </row>
    <row r="484" spans="2:7" hidden="1" x14ac:dyDescent="0.15">
      <c r="B484" s="86">
        <f t="shared" si="31"/>
        <v>0.57911999999999397</v>
      </c>
      <c r="C484" s="86">
        <f t="shared" si="28"/>
        <v>4.3247606118219624</v>
      </c>
      <c r="D484" s="86">
        <f t="shared" si="30"/>
        <v>0</v>
      </c>
      <c r="E484" s="86">
        <f t="shared" si="29"/>
        <v>4.3247606118219624</v>
      </c>
      <c r="F484" s="86"/>
      <c r="G484" s="85"/>
    </row>
    <row r="485" spans="2:7" hidden="1" x14ac:dyDescent="0.15">
      <c r="B485" s="86">
        <f t="shared" si="31"/>
        <v>0.58033919999999395</v>
      </c>
      <c r="C485" s="86">
        <f t="shared" si="28"/>
        <v>4.3412693023399731</v>
      </c>
      <c r="D485" s="86">
        <f t="shared" si="30"/>
        <v>0</v>
      </c>
      <c r="E485" s="86">
        <f t="shared" si="29"/>
        <v>4.3412693023399731</v>
      </c>
      <c r="F485" s="86"/>
      <c r="G485" s="85"/>
    </row>
    <row r="486" spans="2:7" hidden="1" x14ac:dyDescent="0.15">
      <c r="B486" s="86">
        <f t="shared" si="31"/>
        <v>0.58155839999999392</v>
      </c>
      <c r="C486" s="86">
        <f t="shared" si="28"/>
        <v>4.3578018597577195</v>
      </c>
      <c r="D486" s="86">
        <f t="shared" si="30"/>
        <v>0</v>
      </c>
      <c r="E486" s="86">
        <f t="shared" si="29"/>
        <v>4.3578018597577195</v>
      </c>
      <c r="F486" s="86"/>
      <c r="G486" s="85"/>
    </row>
    <row r="487" spans="2:7" hidden="1" x14ac:dyDescent="0.15">
      <c r="B487" s="86">
        <f t="shared" si="31"/>
        <v>0.5827775999999939</v>
      </c>
      <c r="C487" s="86">
        <f t="shared" si="28"/>
        <v>4.3743582385276829</v>
      </c>
      <c r="D487" s="86">
        <f t="shared" si="30"/>
        <v>0</v>
      </c>
      <c r="E487" s="86">
        <f t="shared" si="29"/>
        <v>4.3743582385276829</v>
      </c>
      <c r="F487" s="86"/>
      <c r="G487" s="85"/>
    </row>
    <row r="488" spans="2:7" hidden="1" x14ac:dyDescent="0.15">
      <c r="B488" s="86">
        <f t="shared" si="31"/>
        <v>0.58399679999999388</v>
      </c>
      <c r="C488" s="86">
        <f t="shared" si="28"/>
        <v>4.3909383931023447</v>
      </c>
      <c r="D488" s="86">
        <f t="shared" si="30"/>
        <v>0</v>
      </c>
      <c r="E488" s="86">
        <f t="shared" si="29"/>
        <v>4.3909383931023447</v>
      </c>
      <c r="F488" s="86"/>
      <c r="G488" s="85"/>
    </row>
    <row r="489" spans="2:7" hidden="1" x14ac:dyDescent="0.15">
      <c r="B489" s="86">
        <f t="shared" si="31"/>
        <v>0.58521599999999385</v>
      </c>
      <c r="C489" s="86">
        <f t="shared" si="28"/>
        <v>4.407542277934188</v>
      </c>
      <c r="D489" s="86">
        <f t="shared" si="30"/>
        <v>0</v>
      </c>
      <c r="E489" s="86">
        <f t="shared" si="29"/>
        <v>4.407542277934188</v>
      </c>
      <c r="F489" s="86"/>
      <c r="G489" s="85"/>
    </row>
    <row r="490" spans="2:7" hidden="1" x14ac:dyDescent="0.15">
      <c r="B490" s="86">
        <f t="shared" si="31"/>
        <v>0.58643519999999383</v>
      </c>
      <c r="C490" s="86">
        <f t="shared" si="28"/>
        <v>4.4241698474756923</v>
      </c>
      <c r="D490" s="86">
        <f t="shared" si="30"/>
        <v>0</v>
      </c>
      <c r="E490" s="86">
        <f t="shared" si="29"/>
        <v>4.4241698474756923</v>
      </c>
      <c r="F490" s="86"/>
      <c r="G490" s="85"/>
    </row>
    <row r="491" spans="2:7" hidden="1" x14ac:dyDescent="0.15">
      <c r="B491" s="86">
        <f t="shared" si="31"/>
        <v>0.5876543999999938</v>
      </c>
      <c r="C491" s="86">
        <f t="shared" si="28"/>
        <v>4.4408210561793391</v>
      </c>
      <c r="D491" s="86">
        <f t="shared" si="30"/>
        <v>0</v>
      </c>
      <c r="E491" s="86">
        <f t="shared" si="29"/>
        <v>4.4408210561793391</v>
      </c>
      <c r="F491" s="86"/>
      <c r="G491" s="85"/>
    </row>
    <row r="492" spans="2:7" hidden="1" x14ac:dyDescent="0.15">
      <c r="B492" s="86">
        <f t="shared" si="31"/>
        <v>0.58887359999999378</v>
      </c>
      <c r="C492" s="86">
        <f t="shared" si="28"/>
        <v>4.4574958584976105</v>
      </c>
      <c r="D492" s="86">
        <f t="shared" si="30"/>
        <v>0</v>
      </c>
      <c r="E492" s="86">
        <f t="shared" si="29"/>
        <v>4.4574958584976105</v>
      </c>
      <c r="F492" s="86"/>
      <c r="G492" s="85"/>
    </row>
    <row r="493" spans="2:7" hidden="1" x14ac:dyDescent="0.15">
      <c r="B493" s="86">
        <f t="shared" si="31"/>
        <v>0.59009279999999376</v>
      </c>
      <c r="C493" s="86">
        <f t="shared" si="28"/>
        <v>4.4741942088829871</v>
      </c>
      <c r="D493" s="86">
        <f t="shared" si="30"/>
        <v>0</v>
      </c>
      <c r="E493" s="86">
        <f t="shared" si="29"/>
        <v>4.4741942088829871</v>
      </c>
      <c r="F493" s="86"/>
      <c r="G493" s="85"/>
    </row>
    <row r="494" spans="2:7" hidden="1" x14ac:dyDescent="0.15">
      <c r="B494" s="86">
        <f t="shared" si="31"/>
        <v>0.59131199999999373</v>
      </c>
      <c r="C494" s="86">
        <f t="shared" si="28"/>
        <v>4.490916061787952</v>
      </c>
      <c r="D494" s="86">
        <f t="shared" si="30"/>
        <v>0</v>
      </c>
      <c r="E494" s="86">
        <f t="shared" si="29"/>
        <v>4.490916061787952</v>
      </c>
      <c r="F494" s="86"/>
      <c r="G494" s="85"/>
    </row>
    <row r="495" spans="2:7" hidden="1" x14ac:dyDescent="0.15">
      <c r="B495" s="86">
        <f t="shared" si="31"/>
        <v>0.59253119999999371</v>
      </c>
      <c r="C495" s="86">
        <f t="shared" si="28"/>
        <v>4.5076613716649856</v>
      </c>
      <c r="D495" s="86">
        <f t="shared" si="30"/>
        <v>0</v>
      </c>
      <c r="E495" s="86">
        <f t="shared" si="29"/>
        <v>4.5076613716649856</v>
      </c>
      <c r="F495" s="86"/>
      <c r="G495" s="85"/>
    </row>
    <row r="496" spans="2:7" hidden="1" x14ac:dyDescent="0.15">
      <c r="B496" s="86">
        <f t="shared" si="31"/>
        <v>0.59375039999999368</v>
      </c>
      <c r="C496" s="86">
        <f t="shared" si="28"/>
        <v>4.5244300929665666</v>
      </c>
      <c r="D496" s="86">
        <f t="shared" si="30"/>
        <v>0</v>
      </c>
      <c r="E496" s="86">
        <f t="shared" si="29"/>
        <v>4.5244300929665666</v>
      </c>
      <c r="F496" s="86"/>
      <c r="G496" s="85"/>
    </row>
    <row r="497" spans="2:7" hidden="1" x14ac:dyDescent="0.15">
      <c r="B497" s="86">
        <f t="shared" si="31"/>
        <v>0.59496959999999366</v>
      </c>
      <c r="C497" s="86">
        <f t="shared" si="28"/>
        <v>4.5412221801451826</v>
      </c>
      <c r="D497" s="86">
        <f t="shared" si="30"/>
        <v>0</v>
      </c>
      <c r="E497" s="86">
        <f t="shared" si="29"/>
        <v>4.5412221801451826</v>
      </c>
      <c r="F497" s="86"/>
      <c r="G497" s="85"/>
    </row>
    <row r="498" spans="2:7" hidden="1" x14ac:dyDescent="0.15">
      <c r="B498" s="86">
        <f t="shared" si="31"/>
        <v>0.59618879999999363</v>
      </c>
      <c r="C498" s="86">
        <f t="shared" si="28"/>
        <v>4.5580375876533088</v>
      </c>
      <c r="D498" s="86">
        <f t="shared" si="30"/>
        <v>0</v>
      </c>
      <c r="E498" s="86">
        <f t="shared" si="29"/>
        <v>4.5580375876533088</v>
      </c>
      <c r="F498" s="86"/>
      <c r="G498" s="85"/>
    </row>
    <row r="499" spans="2:7" hidden="1" x14ac:dyDescent="0.15">
      <c r="B499" s="86">
        <f t="shared" si="31"/>
        <v>0.59740799999999361</v>
      </c>
      <c r="C499" s="86">
        <f t="shared" si="28"/>
        <v>4.5748762699434318</v>
      </c>
      <c r="D499" s="86">
        <f t="shared" si="30"/>
        <v>0</v>
      </c>
      <c r="E499" s="86">
        <f t="shared" si="29"/>
        <v>4.5748762699434318</v>
      </c>
      <c r="F499" s="86"/>
      <c r="G499" s="85"/>
    </row>
    <row r="500" spans="2:7" hidden="1" x14ac:dyDescent="0.15">
      <c r="B500" s="86">
        <f t="shared" si="31"/>
        <v>0.59862719999999359</v>
      </c>
      <c r="C500" s="86">
        <f t="shared" si="28"/>
        <v>4.5917381814680276</v>
      </c>
      <c r="D500" s="86">
        <f t="shared" si="30"/>
        <v>0</v>
      </c>
      <c r="E500" s="86">
        <f t="shared" si="29"/>
        <v>4.5917381814680276</v>
      </c>
      <c r="F500" s="86"/>
      <c r="G500" s="85"/>
    </row>
    <row r="501" spans="2:7" hidden="1" x14ac:dyDescent="0.15">
      <c r="B501" s="86">
        <f t="shared" si="31"/>
        <v>0.59984639999999356</v>
      </c>
      <c r="C501" s="86">
        <f t="shared" si="28"/>
        <v>4.6086232766795838</v>
      </c>
      <c r="D501" s="86">
        <f t="shared" si="30"/>
        <v>0</v>
      </c>
      <c r="E501" s="86">
        <f t="shared" si="29"/>
        <v>4.6086232766795838</v>
      </c>
      <c r="F501" s="86"/>
      <c r="G501" s="85"/>
    </row>
    <row r="502" spans="2:7" hidden="1" x14ac:dyDescent="0.15">
      <c r="B502" s="86">
        <f t="shared" si="31"/>
        <v>0.60106559999999354</v>
      </c>
      <c r="C502" s="86">
        <f t="shared" si="28"/>
        <v>4.6255315100305756</v>
      </c>
      <c r="D502" s="86">
        <f t="shared" si="30"/>
        <v>0</v>
      </c>
      <c r="E502" s="86">
        <f t="shared" si="29"/>
        <v>4.6255315100305756</v>
      </c>
      <c r="F502" s="86"/>
      <c r="G502" s="85"/>
    </row>
    <row r="503" spans="2:7" hidden="1" x14ac:dyDescent="0.15">
      <c r="B503" s="86">
        <f t="shared" si="31"/>
        <v>0.60228479999999351</v>
      </c>
      <c r="C503" s="86">
        <f t="shared" si="28"/>
        <v>4.6424628359734887</v>
      </c>
      <c r="D503" s="86">
        <f t="shared" si="30"/>
        <v>0</v>
      </c>
      <c r="E503" s="86">
        <f t="shared" si="29"/>
        <v>4.6424628359734887</v>
      </c>
      <c r="F503" s="86"/>
      <c r="G503" s="85"/>
    </row>
    <row r="504" spans="2:7" hidden="1" x14ac:dyDescent="0.15">
      <c r="B504" s="86">
        <f t="shared" si="31"/>
        <v>0.60350399999999349</v>
      </c>
      <c r="C504" s="86">
        <f t="shared" si="28"/>
        <v>4.6594172089608028</v>
      </c>
      <c r="D504" s="86">
        <f t="shared" si="30"/>
        <v>0</v>
      </c>
      <c r="E504" s="86">
        <f t="shared" si="29"/>
        <v>4.6594172089608028</v>
      </c>
      <c r="F504" s="86"/>
      <c r="G504" s="85"/>
    </row>
    <row r="505" spans="2:7" hidden="1" x14ac:dyDescent="0.15">
      <c r="B505" s="86">
        <f t="shared" si="31"/>
        <v>0.60472319999999347</v>
      </c>
      <c r="C505" s="86">
        <f t="shared" si="28"/>
        <v>4.676394583445</v>
      </c>
      <c r="D505" s="86">
        <f t="shared" si="30"/>
        <v>0</v>
      </c>
      <c r="E505" s="86">
        <f t="shared" si="29"/>
        <v>4.676394583445</v>
      </c>
      <c r="F505" s="86"/>
      <c r="G505" s="85"/>
    </row>
    <row r="506" spans="2:7" hidden="1" x14ac:dyDescent="0.15">
      <c r="B506" s="86">
        <f t="shared" si="31"/>
        <v>0.60594239999999344</v>
      </c>
      <c r="C506" s="86">
        <f t="shared" si="28"/>
        <v>4.6933949138785618</v>
      </c>
      <c r="D506" s="86">
        <f t="shared" si="30"/>
        <v>0</v>
      </c>
      <c r="E506" s="86">
        <f t="shared" si="29"/>
        <v>4.6933949138785618</v>
      </c>
      <c r="F506" s="86"/>
      <c r="G506" s="85"/>
    </row>
    <row r="507" spans="2:7" hidden="1" x14ac:dyDescent="0.15">
      <c r="B507" s="86">
        <f t="shared" si="31"/>
        <v>0.60716159999999342</v>
      </c>
      <c r="C507" s="86">
        <f t="shared" si="28"/>
        <v>4.7104181547139694</v>
      </c>
      <c r="D507" s="86">
        <f t="shared" si="30"/>
        <v>0</v>
      </c>
      <c r="E507" s="86">
        <f t="shared" si="29"/>
        <v>4.7104181547139694</v>
      </c>
      <c r="F507" s="86"/>
      <c r="G507" s="85"/>
    </row>
    <row r="508" spans="2:7" hidden="1" x14ac:dyDescent="0.15">
      <c r="B508" s="86">
        <f t="shared" si="31"/>
        <v>0.60838079999999339</v>
      </c>
      <c r="C508" s="86">
        <f t="shared" si="28"/>
        <v>4.7274642604037034</v>
      </c>
      <c r="D508" s="86">
        <f t="shared" si="30"/>
        <v>0</v>
      </c>
      <c r="E508" s="86">
        <f t="shared" si="29"/>
        <v>4.7274642604037034</v>
      </c>
      <c r="F508" s="86"/>
      <c r="G508" s="85"/>
    </row>
    <row r="509" spans="2:7" hidden="1" x14ac:dyDescent="0.15">
      <c r="B509" s="86">
        <f t="shared" si="31"/>
        <v>0.60959999999999337</v>
      </c>
      <c r="C509" s="86">
        <f t="shared" si="28"/>
        <v>4.7445331854002459</v>
      </c>
      <c r="D509" s="86">
        <f t="shared" si="30"/>
        <v>0</v>
      </c>
      <c r="E509" s="86">
        <f t="shared" si="29"/>
        <v>4.7445331854002459</v>
      </c>
      <c r="F509" s="86"/>
      <c r="G509" s="85"/>
    </row>
    <row r="510" spans="2:7" hidden="1" x14ac:dyDescent="0.15">
      <c r="B510" s="86">
        <f t="shared" si="31"/>
        <v>0.61081919999999335</v>
      </c>
      <c r="C510" s="86">
        <f t="shared" si="28"/>
        <v>4.7616248841560784</v>
      </c>
      <c r="D510" s="86">
        <f t="shared" si="30"/>
        <v>0</v>
      </c>
      <c r="E510" s="86">
        <f t="shared" si="29"/>
        <v>4.7616248841560784</v>
      </c>
      <c r="F510" s="86"/>
      <c r="G510" s="85"/>
    </row>
    <row r="511" spans="2:7" hidden="1" x14ac:dyDescent="0.15">
      <c r="B511" s="86">
        <f t="shared" si="31"/>
        <v>0.61203839999999332</v>
      </c>
      <c r="C511" s="86">
        <f t="shared" si="28"/>
        <v>4.7787393111236822</v>
      </c>
      <c r="D511" s="86">
        <f t="shared" si="30"/>
        <v>0</v>
      </c>
      <c r="E511" s="86">
        <f t="shared" si="29"/>
        <v>4.7787393111236822</v>
      </c>
      <c r="F511" s="86"/>
      <c r="G511" s="85"/>
    </row>
    <row r="512" spans="2:7" hidden="1" x14ac:dyDescent="0.15">
      <c r="B512" s="86">
        <f t="shared" si="31"/>
        <v>0.6132575999999933</v>
      </c>
      <c r="C512" s="86">
        <f t="shared" si="28"/>
        <v>4.7958764207555395</v>
      </c>
      <c r="D512" s="86">
        <f t="shared" si="30"/>
        <v>0</v>
      </c>
      <c r="E512" s="86">
        <f t="shared" si="29"/>
        <v>4.7958764207555395</v>
      </c>
      <c r="F512" s="86"/>
      <c r="G512" s="85"/>
    </row>
    <row r="513" spans="2:7" hidden="1" x14ac:dyDescent="0.15">
      <c r="B513" s="86">
        <f t="shared" si="31"/>
        <v>0.61447679999999327</v>
      </c>
      <c r="C513" s="86">
        <f t="shared" si="28"/>
        <v>4.8130361675041309</v>
      </c>
      <c r="D513" s="86">
        <f t="shared" si="30"/>
        <v>0</v>
      </c>
      <c r="E513" s="86">
        <f t="shared" si="29"/>
        <v>4.8130361675041309</v>
      </c>
      <c r="F513" s="86"/>
      <c r="G513" s="85"/>
    </row>
    <row r="514" spans="2:7" hidden="1" x14ac:dyDescent="0.15">
      <c r="B514" s="86">
        <f t="shared" si="31"/>
        <v>0.61569599999999325</v>
      </c>
      <c r="C514" s="86">
        <f t="shared" si="28"/>
        <v>4.8302185058219358</v>
      </c>
      <c r="D514" s="86">
        <f t="shared" si="30"/>
        <v>0</v>
      </c>
      <c r="E514" s="86">
        <f t="shared" si="29"/>
        <v>4.8302185058219358</v>
      </c>
      <c r="F514" s="86"/>
      <c r="G514" s="85"/>
    </row>
    <row r="515" spans="2:7" hidden="1" x14ac:dyDescent="0.15">
      <c r="B515" s="86">
        <f t="shared" si="31"/>
        <v>0.61691519999999322</v>
      </c>
      <c r="C515" s="86">
        <f t="shared" si="28"/>
        <v>4.8474233901614401</v>
      </c>
      <c r="D515" s="86">
        <f t="shared" si="30"/>
        <v>0</v>
      </c>
      <c r="E515" s="86">
        <f t="shared" si="29"/>
        <v>4.8474233901614401</v>
      </c>
      <c r="F515" s="86"/>
      <c r="G515" s="85"/>
    </row>
    <row r="516" spans="2:7" hidden="1" x14ac:dyDescent="0.15">
      <c r="B516" s="86">
        <f t="shared" si="31"/>
        <v>0.6181343999999932</v>
      </c>
      <c r="C516" s="86">
        <f t="shared" si="28"/>
        <v>4.8646507749751233</v>
      </c>
      <c r="D516" s="86">
        <f t="shared" si="30"/>
        <v>0</v>
      </c>
      <c r="E516" s="86">
        <f t="shared" si="29"/>
        <v>4.8646507749751233</v>
      </c>
      <c r="F516" s="86"/>
      <c r="G516" s="85"/>
    </row>
    <row r="517" spans="2:7" hidden="1" x14ac:dyDescent="0.15">
      <c r="B517" s="86">
        <f t="shared" si="31"/>
        <v>0.61935359999999318</v>
      </c>
      <c r="C517" s="86">
        <f t="shared" si="28"/>
        <v>4.8819006147154642</v>
      </c>
      <c r="D517" s="86">
        <f t="shared" si="30"/>
        <v>0</v>
      </c>
      <c r="E517" s="86">
        <f t="shared" si="29"/>
        <v>4.8819006147154642</v>
      </c>
      <c r="F517" s="86"/>
      <c r="G517" s="85"/>
    </row>
    <row r="518" spans="2:7" hidden="1" x14ac:dyDescent="0.15">
      <c r="B518" s="86">
        <f t="shared" si="31"/>
        <v>0.62057279999999315</v>
      </c>
      <c r="C518" s="86">
        <f t="shared" si="28"/>
        <v>4.8991728638349468</v>
      </c>
      <c r="D518" s="86">
        <f t="shared" si="30"/>
        <v>0</v>
      </c>
      <c r="E518" s="86">
        <f t="shared" si="29"/>
        <v>4.8991728638349468</v>
      </c>
      <c r="F518" s="86"/>
      <c r="G518" s="85"/>
    </row>
    <row r="519" spans="2:7" hidden="1" x14ac:dyDescent="0.15">
      <c r="B519" s="86">
        <f t="shared" si="31"/>
        <v>0.62179199999999313</v>
      </c>
      <c r="C519" s="86">
        <f t="shared" si="28"/>
        <v>4.9164674767860532</v>
      </c>
      <c r="D519" s="86">
        <f t="shared" si="30"/>
        <v>0</v>
      </c>
      <c r="E519" s="86">
        <f t="shared" si="29"/>
        <v>4.9164674767860532</v>
      </c>
      <c r="F519" s="86"/>
      <c r="G519" s="85"/>
    </row>
    <row r="520" spans="2:7" hidden="1" x14ac:dyDescent="0.15">
      <c r="B520" s="86">
        <f t="shared" si="31"/>
        <v>0.6230111999999931</v>
      </c>
      <c r="C520" s="86">
        <f t="shared" si="28"/>
        <v>4.9337844080212623</v>
      </c>
      <c r="D520" s="86">
        <f t="shared" si="30"/>
        <v>0</v>
      </c>
      <c r="E520" s="86">
        <f t="shared" si="29"/>
        <v>4.9337844080212623</v>
      </c>
      <c r="F520" s="86"/>
      <c r="G520" s="85"/>
    </row>
    <row r="521" spans="2:7" hidden="1" x14ac:dyDescent="0.15">
      <c r="B521" s="86">
        <f t="shared" si="31"/>
        <v>0.62423039999999308</v>
      </c>
      <c r="C521" s="86">
        <f t="shared" si="28"/>
        <v>4.9511236119930579</v>
      </c>
      <c r="D521" s="86">
        <f t="shared" si="30"/>
        <v>0</v>
      </c>
      <c r="E521" s="86">
        <f t="shared" si="29"/>
        <v>4.9511236119930579</v>
      </c>
      <c r="F521" s="86"/>
      <c r="G521" s="85"/>
    </row>
    <row r="522" spans="2:7" hidden="1" x14ac:dyDescent="0.15">
      <c r="B522" s="86">
        <f t="shared" si="31"/>
        <v>0.62544959999999306</v>
      </c>
      <c r="C522" s="86">
        <f t="shared" ref="C522:C585" si="32">$F$5*B522^2*($D$5-$G$5*B522)</f>
        <v>4.9684850431539216</v>
      </c>
      <c r="D522" s="86">
        <f t="shared" si="30"/>
        <v>0</v>
      </c>
      <c r="E522" s="86">
        <f t="shared" ref="E522:E585" si="33">C522-D522</f>
        <v>4.9684850431539216</v>
      </c>
      <c r="F522" s="86"/>
      <c r="G522" s="85"/>
    </row>
    <row r="523" spans="2:7" hidden="1" x14ac:dyDescent="0.15">
      <c r="B523" s="86">
        <f t="shared" si="31"/>
        <v>0.62666879999999303</v>
      </c>
      <c r="C523" s="86">
        <f t="shared" si="32"/>
        <v>4.985868655956331</v>
      </c>
      <c r="D523" s="86">
        <f t="shared" ref="D523:D586" si="34">IF(AND(B523&lt;$J$5,B523&gt;$K$5+0.00000001),D522+(B523-B522)*$L$5,IF(AND(B523&gt;$J$5,B522&lt;=$J$5),$I$5,D522))</f>
        <v>0</v>
      </c>
      <c r="E523" s="86">
        <f t="shared" si="33"/>
        <v>4.985868655956331</v>
      </c>
      <c r="F523" s="86"/>
      <c r="G523" s="85"/>
    </row>
    <row r="524" spans="2:7" hidden="1" x14ac:dyDescent="0.15">
      <c r="B524" s="86">
        <f t="shared" ref="B524:B587" si="35">B523+$F$9</f>
        <v>0.62788799999999301</v>
      </c>
      <c r="C524" s="86">
        <f t="shared" si="32"/>
        <v>5.0032744048527729</v>
      </c>
      <c r="D524" s="86">
        <f t="shared" si="34"/>
        <v>0</v>
      </c>
      <c r="E524" s="86">
        <f t="shared" si="33"/>
        <v>5.0032744048527729</v>
      </c>
      <c r="F524" s="86"/>
      <c r="G524" s="85"/>
    </row>
    <row r="525" spans="2:7" hidden="1" x14ac:dyDescent="0.15">
      <c r="B525" s="86">
        <f t="shared" si="35"/>
        <v>0.62910719999999298</v>
      </c>
      <c r="C525" s="86">
        <f t="shared" si="32"/>
        <v>5.020702244295725</v>
      </c>
      <c r="D525" s="86">
        <f t="shared" si="34"/>
        <v>0</v>
      </c>
      <c r="E525" s="86">
        <f t="shared" si="33"/>
        <v>5.020702244295725</v>
      </c>
      <c r="F525" s="86"/>
      <c r="G525" s="85"/>
    </row>
    <row r="526" spans="2:7" hidden="1" x14ac:dyDescent="0.15">
      <c r="B526" s="86">
        <f t="shared" si="35"/>
        <v>0.63032639999999296</v>
      </c>
      <c r="C526" s="86">
        <f t="shared" si="32"/>
        <v>5.0381521287376687</v>
      </c>
      <c r="D526" s="86">
        <f t="shared" si="34"/>
        <v>0</v>
      </c>
      <c r="E526" s="86">
        <f t="shared" si="33"/>
        <v>5.0381521287376687</v>
      </c>
      <c r="F526" s="86"/>
      <c r="G526" s="85"/>
    </row>
    <row r="527" spans="2:7" hidden="1" x14ac:dyDescent="0.15">
      <c r="B527" s="86">
        <f t="shared" si="35"/>
        <v>0.63154559999999293</v>
      </c>
      <c r="C527" s="86">
        <f t="shared" si="32"/>
        <v>5.0556240126310872</v>
      </c>
      <c r="D527" s="86">
        <f t="shared" si="34"/>
        <v>0</v>
      </c>
      <c r="E527" s="86">
        <f t="shared" si="33"/>
        <v>5.0556240126310872</v>
      </c>
      <c r="F527" s="86"/>
      <c r="G527" s="85"/>
    </row>
    <row r="528" spans="2:7" hidden="1" x14ac:dyDescent="0.15">
      <c r="B528" s="86">
        <f t="shared" si="35"/>
        <v>0.63276479999999291</v>
      </c>
      <c r="C528" s="86">
        <f t="shared" si="32"/>
        <v>5.0731178504284618</v>
      </c>
      <c r="D528" s="86">
        <f t="shared" si="34"/>
        <v>0</v>
      </c>
      <c r="E528" s="86">
        <f t="shared" si="33"/>
        <v>5.0731178504284618</v>
      </c>
      <c r="F528" s="86"/>
      <c r="G528" s="85"/>
    </row>
    <row r="529" spans="2:7" hidden="1" x14ac:dyDescent="0.15">
      <c r="B529" s="86">
        <f t="shared" si="35"/>
        <v>0.63398399999999289</v>
      </c>
      <c r="C529" s="86">
        <f t="shared" si="32"/>
        <v>5.090633596582272</v>
      </c>
      <c r="D529" s="86">
        <f t="shared" si="34"/>
        <v>0</v>
      </c>
      <c r="E529" s="86">
        <f t="shared" si="33"/>
        <v>5.090633596582272</v>
      </c>
      <c r="F529" s="86"/>
      <c r="G529" s="85"/>
    </row>
    <row r="530" spans="2:7" hidden="1" x14ac:dyDescent="0.15">
      <c r="B530" s="86">
        <f t="shared" si="35"/>
        <v>0.63520319999999286</v>
      </c>
      <c r="C530" s="86">
        <f t="shared" si="32"/>
        <v>5.1081712055450019</v>
      </c>
      <c r="D530" s="86">
        <f t="shared" si="34"/>
        <v>0</v>
      </c>
      <c r="E530" s="86">
        <f t="shared" si="33"/>
        <v>5.1081712055450019</v>
      </c>
      <c r="F530" s="86"/>
      <c r="G530" s="85"/>
    </row>
    <row r="531" spans="2:7" hidden="1" x14ac:dyDescent="0.15">
      <c r="B531" s="86">
        <f t="shared" si="35"/>
        <v>0.63642239999999284</v>
      </c>
      <c r="C531" s="86">
        <f t="shared" si="32"/>
        <v>5.1257306317691302</v>
      </c>
      <c r="D531" s="86">
        <f t="shared" si="34"/>
        <v>0</v>
      </c>
      <c r="E531" s="86">
        <f t="shared" si="33"/>
        <v>5.1257306317691302</v>
      </c>
      <c r="F531" s="86"/>
      <c r="G531" s="85"/>
    </row>
    <row r="532" spans="2:7" hidden="1" x14ac:dyDescent="0.15">
      <c r="B532" s="86">
        <f t="shared" si="35"/>
        <v>0.63764159999999281</v>
      </c>
      <c r="C532" s="86">
        <f t="shared" si="32"/>
        <v>5.143311829707141</v>
      </c>
      <c r="D532" s="86">
        <f t="shared" si="34"/>
        <v>0</v>
      </c>
      <c r="E532" s="86">
        <f t="shared" si="33"/>
        <v>5.143311829707141</v>
      </c>
      <c r="F532" s="86"/>
      <c r="G532" s="85"/>
    </row>
    <row r="533" spans="2:7" hidden="1" x14ac:dyDescent="0.15">
      <c r="B533" s="86">
        <f t="shared" si="35"/>
        <v>0.63886079999999279</v>
      </c>
      <c r="C533" s="86">
        <f t="shared" si="32"/>
        <v>5.1609147538115137</v>
      </c>
      <c r="D533" s="86">
        <f t="shared" si="34"/>
        <v>0</v>
      </c>
      <c r="E533" s="86">
        <f t="shared" si="33"/>
        <v>5.1609147538115137</v>
      </c>
      <c r="F533" s="86"/>
      <c r="G533" s="85"/>
    </row>
    <row r="534" spans="2:7" hidden="1" x14ac:dyDescent="0.15">
      <c r="B534" s="86">
        <f t="shared" si="35"/>
        <v>0.64007999999999277</v>
      </c>
      <c r="C534" s="86">
        <f t="shared" si="32"/>
        <v>5.1785393585347297</v>
      </c>
      <c r="D534" s="86">
        <f t="shared" si="34"/>
        <v>0</v>
      </c>
      <c r="E534" s="86">
        <f t="shared" si="33"/>
        <v>5.1785393585347297</v>
      </c>
      <c r="F534" s="86"/>
      <c r="G534" s="85"/>
    </row>
    <row r="535" spans="2:7" hidden="1" x14ac:dyDescent="0.15">
      <c r="B535" s="86">
        <f t="shared" si="35"/>
        <v>0.64129919999999274</v>
      </c>
      <c r="C535" s="86">
        <f t="shared" si="32"/>
        <v>5.1961855983292722</v>
      </c>
      <c r="D535" s="86">
        <f t="shared" si="34"/>
        <v>0</v>
      </c>
      <c r="E535" s="86">
        <f t="shared" si="33"/>
        <v>5.1961855983292722</v>
      </c>
      <c r="F535" s="86"/>
      <c r="G535" s="85"/>
    </row>
    <row r="536" spans="2:7" hidden="1" x14ac:dyDescent="0.15">
      <c r="B536" s="86">
        <f t="shared" si="35"/>
        <v>0.64251839999999272</v>
      </c>
      <c r="C536" s="86">
        <f t="shared" si="32"/>
        <v>5.2138534276476216</v>
      </c>
      <c r="D536" s="86">
        <f t="shared" si="34"/>
        <v>0</v>
      </c>
      <c r="E536" s="86">
        <f t="shared" si="33"/>
        <v>5.2138534276476216</v>
      </c>
      <c r="F536" s="86"/>
      <c r="G536" s="85"/>
    </row>
    <row r="537" spans="2:7" hidden="1" x14ac:dyDescent="0.15">
      <c r="B537" s="86">
        <f t="shared" si="35"/>
        <v>0.64373759999999269</v>
      </c>
      <c r="C537" s="86">
        <f t="shared" si="32"/>
        <v>5.2315428009422593</v>
      </c>
      <c r="D537" s="86">
        <f t="shared" si="34"/>
        <v>0</v>
      </c>
      <c r="E537" s="86">
        <f t="shared" si="33"/>
        <v>5.2315428009422593</v>
      </c>
      <c r="F537" s="86"/>
      <c r="G537" s="85"/>
    </row>
    <row r="538" spans="2:7" hidden="1" x14ac:dyDescent="0.15">
      <c r="B538" s="86">
        <f t="shared" si="35"/>
        <v>0.64495679999999267</v>
      </c>
      <c r="C538" s="86">
        <f t="shared" si="32"/>
        <v>5.2492536726656658</v>
      </c>
      <c r="D538" s="86">
        <f t="shared" si="34"/>
        <v>0</v>
      </c>
      <c r="E538" s="86">
        <f t="shared" si="33"/>
        <v>5.2492536726656658</v>
      </c>
      <c r="F538" s="86"/>
      <c r="G538" s="85"/>
    </row>
    <row r="539" spans="2:7" hidden="1" x14ac:dyDescent="0.15">
      <c r="B539" s="86">
        <f t="shared" si="35"/>
        <v>0.64617599999999265</v>
      </c>
      <c r="C539" s="86">
        <f t="shared" si="32"/>
        <v>5.2669859972703232</v>
      </c>
      <c r="D539" s="86">
        <f t="shared" si="34"/>
        <v>0</v>
      </c>
      <c r="E539" s="86">
        <f t="shared" si="33"/>
        <v>5.2669859972703232</v>
      </c>
      <c r="F539" s="86"/>
      <c r="G539" s="85"/>
    </row>
    <row r="540" spans="2:7" hidden="1" x14ac:dyDescent="0.15">
      <c r="B540" s="86">
        <f t="shared" si="35"/>
        <v>0.64739519999999262</v>
      </c>
      <c r="C540" s="86">
        <f t="shared" si="32"/>
        <v>5.2847397292087148</v>
      </c>
      <c r="D540" s="86">
        <f t="shared" si="34"/>
        <v>0</v>
      </c>
      <c r="E540" s="86">
        <f t="shared" si="33"/>
        <v>5.2847397292087148</v>
      </c>
      <c r="F540" s="86"/>
      <c r="G540" s="85"/>
    </row>
    <row r="541" spans="2:7" hidden="1" x14ac:dyDescent="0.15">
      <c r="B541" s="86">
        <f t="shared" si="35"/>
        <v>0.6486143999999926</v>
      </c>
      <c r="C541" s="86">
        <f t="shared" si="32"/>
        <v>5.3025148229333183</v>
      </c>
      <c r="D541" s="86">
        <f t="shared" si="34"/>
        <v>0</v>
      </c>
      <c r="E541" s="86">
        <f t="shared" si="33"/>
        <v>5.3025148229333183</v>
      </c>
      <c r="F541" s="86"/>
      <c r="G541" s="85"/>
    </row>
    <row r="542" spans="2:7" hidden="1" x14ac:dyDescent="0.15">
      <c r="B542" s="86">
        <f t="shared" si="35"/>
        <v>0.64983359999999257</v>
      </c>
      <c r="C542" s="86">
        <f t="shared" si="32"/>
        <v>5.3203112328966187</v>
      </c>
      <c r="D542" s="86">
        <f t="shared" si="34"/>
        <v>0</v>
      </c>
      <c r="E542" s="86">
        <f t="shared" si="33"/>
        <v>5.3203112328966187</v>
      </c>
      <c r="F542" s="86"/>
      <c r="G542" s="85"/>
    </row>
    <row r="543" spans="2:7" hidden="1" x14ac:dyDescent="0.15">
      <c r="B543" s="86">
        <f t="shared" si="35"/>
        <v>0.65105279999999255</v>
      </c>
      <c r="C543" s="86">
        <f t="shared" si="32"/>
        <v>5.3381289135510963</v>
      </c>
      <c r="D543" s="86">
        <f t="shared" si="34"/>
        <v>0</v>
      </c>
      <c r="E543" s="86">
        <f t="shared" si="33"/>
        <v>5.3381289135510963</v>
      </c>
      <c r="F543" s="86"/>
      <c r="G543" s="85"/>
    </row>
    <row r="544" spans="2:7" hidden="1" x14ac:dyDescent="0.15">
      <c r="B544" s="86">
        <f t="shared" si="35"/>
        <v>0.65227199999999252</v>
      </c>
      <c r="C544" s="86">
        <f t="shared" si="32"/>
        <v>5.3559678193492299</v>
      </c>
      <c r="D544" s="86">
        <f t="shared" si="34"/>
        <v>0</v>
      </c>
      <c r="E544" s="86">
        <f t="shared" si="33"/>
        <v>5.3559678193492299</v>
      </c>
      <c r="F544" s="86"/>
      <c r="G544" s="85"/>
    </row>
    <row r="545" spans="2:7" hidden="1" x14ac:dyDescent="0.15">
      <c r="B545" s="86">
        <f t="shared" si="35"/>
        <v>0.6534911999999925</v>
      </c>
      <c r="C545" s="86">
        <f t="shared" si="32"/>
        <v>5.3738279047435054</v>
      </c>
      <c r="D545" s="86">
        <f t="shared" si="34"/>
        <v>0</v>
      </c>
      <c r="E545" s="86">
        <f t="shared" si="33"/>
        <v>5.3738279047435054</v>
      </c>
      <c r="F545" s="86"/>
      <c r="G545" s="85"/>
    </row>
    <row r="546" spans="2:7" hidden="1" x14ac:dyDescent="0.15">
      <c r="B546" s="86">
        <f t="shared" si="35"/>
        <v>0.65471039999999248</v>
      </c>
      <c r="C546" s="86">
        <f t="shared" si="32"/>
        <v>5.3917091241864012</v>
      </c>
      <c r="D546" s="86">
        <f t="shared" si="34"/>
        <v>0</v>
      </c>
      <c r="E546" s="86">
        <f t="shared" si="33"/>
        <v>5.3917091241864012</v>
      </c>
      <c r="F546" s="86"/>
      <c r="G546" s="85"/>
    </row>
    <row r="547" spans="2:7" hidden="1" x14ac:dyDescent="0.15">
      <c r="B547" s="86">
        <f t="shared" si="35"/>
        <v>0.65592959999999245</v>
      </c>
      <c r="C547" s="86">
        <f t="shared" si="32"/>
        <v>5.4096114321303981</v>
      </c>
      <c r="D547" s="86">
        <f t="shared" si="34"/>
        <v>0</v>
      </c>
      <c r="E547" s="86">
        <f t="shared" si="33"/>
        <v>5.4096114321303981</v>
      </c>
      <c r="F547" s="86"/>
      <c r="G547" s="85"/>
    </row>
    <row r="548" spans="2:7" hidden="1" x14ac:dyDescent="0.15">
      <c r="B548" s="86">
        <f t="shared" si="35"/>
        <v>0.65714879999999243</v>
      </c>
      <c r="C548" s="86">
        <f t="shared" si="32"/>
        <v>5.4275347830279808</v>
      </c>
      <c r="D548" s="86">
        <f t="shared" si="34"/>
        <v>0</v>
      </c>
      <c r="E548" s="86">
        <f t="shared" si="33"/>
        <v>5.4275347830279808</v>
      </c>
      <c r="F548" s="86"/>
      <c r="G548" s="85"/>
    </row>
    <row r="549" spans="2:7" hidden="1" x14ac:dyDescent="0.15">
      <c r="B549" s="86">
        <f t="shared" si="35"/>
        <v>0.6583679999999924</v>
      </c>
      <c r="C549" s="86">
        <f t="shared" si="32"/>
        <v>5.4454791313316289</v>
      </c>
      <c r="D549" s="86">
        <f t="shared" si="34"/>
        <v>0</v>
      </c>
      <c r="E549" s="86">
        <f t="shared" si="33"/>
        <v>5.4454791313316289</v>
      </c>
      <c r="F549" s="86"/>
      <c r="G549" s="85"/>
    </row>
    <row r="550" spans="2:7" hidden="1" x14ac:dyDescent="0.15">
      <c r="B550" s="86">
        <f t="shared" si="35"/>
        <v>0.65958719999999238</v>
      </c>
      <c r="C550" s="86">
        <f t="shared" si="32"/>
        <v>5.463444431493822</v>
      </c>
      <c r="D550" s="86">
        <f t="shared" si="34"/>
        <v>0</v>
      </c>
      <c r="E550" s="86">
        <f t="shared" si="33"/>
        <v>5.463444431493822</v>
      </c>
      <c r="F550" s="86"/>
      <c r="G550" s="85"/>
    </row>
    <row r="551" spans="2:7" hidden="1" x14ac:dyDescent="0.15">
      <c r="B551" s="86">
        <f t="shared" si="35"/>
        <v>0.66080639999999236</v>
      </c>
      <c r="C551" s="86">
        <f t="shared" si="32"/>
        <v>5.4814306379670441</v>
      </c>
      <c r="D551" s="86">
        <f t="shared" si="34"/>
        <v>0</v>
      </c>
      <c r="E551" s="86">
        <f t="shared" si="33"/>
        <v>5.4814306379670441</v>
      </c>
      <c r="F551" s="86"/>
      <c r="G551" s="85"/>
    </row>
    <row r="552" spans="2:7" hidden="1" x14ac:dyDescent="0.15">
      <c r="B552" s="86">
        <f t="shared" si="35"/>
        <v>0.66202559999999233</v>
      </c>
      <c r="C552" s="86">
        <f t="shared" si="32"/>
        <v>5.4994377052037766</v>
      </c>
      <c r="D552" s="86">
        <f t="shared" si="34"/>
        <v>0</v>
      </c>
      <c r="E552" s="86">
        <f t="shared" si="33"/>
        <v>5.4994377052037766</v>
      </c>
      <c r="F552" s="86"/>
      <c r="G552" s="85"/>
    </row>
    <row r="553" spans="2:7" hidden="1" x14ac:dyDescent="0.15">
      <c r="B553" s="86">
        <f t="shared" si="35"/>
        <v>0.66324479999999231</v>
      </c>
      <c r="C553" s="86">
        <f t="shared" si="32"/>
        <v>5.5174655876564991</v>
      </c>
      <c r="D553" s="86">
        <f t="shared" si="34"/>
        <v>0</v>
      </c>
      <c r="E553" s="86">
        <f t="shared" si="33"/>
        <v>5.5174655876564991</v>
      </c>
      <c r="F553" s="86"/>
      <c r="G553" s="85"/>
    </row>
    <row r="554" spans="2:7" hidden="1" x14ac:dyDescent="0.15">
      <c r="B554" s="86">
        <f t="shared" si="35"/>
        <v>0.66446399999999228</v>
      </c>
      <c r="C554" s="86">
        <f t="shared" si="32"/>
        <v>5.5355142397776937</v>
      </c>
      <c r="D554" s="86">
        <f t="shared" si="34"/>
        <v>0</v>
      </c>
      <c r="E554" s="86">
        <f t="shared" si="33"/>
        <v>5.5355142397776937</v>
      </c>
      <c r="F554" s="86"/>
      <c r="G554" s="85"/>
    </row>
    <row r="555" spans="2:7" hidden="1" x14ac:dyDescent="0.15">
      <c r="B555" s="86">
        <f t="shared" si="35"/>
        <v>0.66568319999999226</v>
      </c>
      <c r="C555" s="86">
        <f t="shared" si="32"/>
        <v>5.5535836160198429</v>
      </c>
      <c r="D555" s="86">
        <f t="shared" si="34"/>
        <v>0</v>
      </c>
      <c r="E555" s="86">
        <f t="shared" si="33"/>
        <v>5.5535836160198429</v>
      </c>
      <c r="F555" s="86"/>
      <c r="G555" s="85"/>
    </row>
    <row r="556" spans="2:7" hidden="1" x14ac:dyDescent="0.15">
      <c r="B556" s="86">
        <f t="shared" si="35"/>
        <v>0.66690239999999223</v>
      </c>
      <c r="C556" s="86">
        <f t="shared" si="32"/>
        <v>5.5716736708354277</v>
      </c>
      <c r="D556" s="86">
        <f t="shared" si="34"/>
        <v>0</v>
      </c>
      <c r="E556" s="86">
        <f t="shared" si="33"/>
        <v>5.5716736708354277</v>
      </c>
      <c r="F556" s="86"/>
      <c r="G556" s="85"/>
    </row>
    <row r="557" spans="2:7" hidden="1" x14ac:dyDescent="0.15">
      <c r="B557" s="86">
        <f t="shared" si="35"/>
        <v>0.66812159999999221</v>
      </c>
      <c r="C557" s="86">
        <f t="shared" si="32"/>
        <v>5.589784358676928</v>
      </c>
      <c r="D557" s="86">
        <f t="shared" si="34"/>
        <v>0</v>
      </c>
      <c r="E557" s="86">
        <f t="shared" si="33"/>
        <v>5.589784358676928</v>
      </c>
      <c r="F557" s="86"/>
      <c r="G557" s="85"/>
    </row>
    <row r="558" spans="2:7" hidden="1" x14ac:dyDescent="0.15">
      <c r="B558" s="86">
        <f t="shared" si="35"/>
        <v>0.66934079999999219</v>
      </c>
      <c r="C558" s="86">
        <f t="shared" si="32"/>
        <v>5.6079156339968277</v>
      </c>
      <c r="D558" s="86">
        <f t="shared" si="34"/>
        <v>0</v>
      </c>
      <c r="E558" s="86">
        <f t="shared" si="33"/>
        <v>5.6079156339968277</v>
      </c>
      <c r="F558" s="86"/>
      <c r="G558" s="85"/>
    </row>
    <row r="559" spans="2:7" hidden="1" x14ac:dyDescent="0.15">
      <c r="B559" s="86">
        <f t="shared" si="35"/>
        <v>0.67055999999999216</v>
      </c>
      <c r="C559" s="86">
        <f t="shared" si="32"/>
        <v>5.6260674512476054</v>
      </c>
      <c r="D559" s="86">
        <f t="shared" si="34"/>
        <v>0</v>
      </c>
      <c r="E559" s="86">
        <f t="shared" si="33"/>
        <v>5.6260674512476054</v>
      </c>
      <c r="F559" s="86"/>
      <c r="G559" s="85"/>
    </row>
    <row r="560" spans="2:7" hidden="1" x14ac:dyDescent="0.15">
      <c r="B560" s="86">
        <f t="shared" si="35"/>
        <v>0.67177919999999214</v>
      </c>
      <c r="C560" s="86">
        <f t="shared" si="32"/>
        <v>5.6442397648817444</v>
      </c>
      <c r="D560" s="86">
        <f t="shared" si="34"/>
        <v>0</v>
      </c>
      <c r="E560" s="86">
        <f t="shared" si="33"/>
        <v>5.6442397648817444</v>
      </c>
      <c r="F560" s="86"/>
      <c r="G560" s="85"/>
    </row>
    <row r="561" spans="2:7" hidden="1" x14ac:dyDescent="0.15">
      <c r="B561" s="86">
        <f t="shared" si="35"/>
        <v>0.67299839999999211</v>
      </c>
      <c r="C561" s="86">
        <f t="shared" si="32"/>
        <v>5.6624325293517268</v>
      </c>
      <c r="D561" s="86">
        <f t="shared" si="34"/>
        <v>0</v>
      </c>
      <c r="E561" s="86">
        <f t="shared" si="33"/>
        <v>5.6624325293517268</v>
      </c>
      <c r="F561" s="86"/>
      <c r="G561" s="85"/>
    </row>
    <row r="562" spans="2:7" hidden="1" x14ac:dyDescent="0.15">
      <c r="B562" s="86">
        <f t="shared" si="35"/>
        <v>0.67421759999999209</v>
      </c>
      <c r="C562" s="86">
        <f t="shared" si="32"/>
        <v>5.6806456991100314</v>
      </c>
      <c r="D562" s="86">
        <f t="shared" si="34"/>
        <v>0</v>
      </c>
      <c r="E562" s="86">
        <f t="shared" si="33"/>
        <v>5.6806456991100314</v>
      </c>
      <c r="F562" s="86"/>
      <c r="G562" s="85"/>
    </row>
    <row r="563" spans="2:7" hidden="1" x14ac:dyDescent="0.15">
      <c r="B563" s="86">
        <f t="shared" si="35"/>
        <v>0.67543679999999207</v>
      </c>
      <c r="C563" s="86">
        <f t="shared" si="32"/>
        <v>5.698879228609143</v>
      </c>
      <c r="D563" s="86">
        <f t="shared" si="34"/>
        <v>0</v>
      </c>
      <c r="E563" s="86">
        <f t="shared" si="33"/>
        <v>5.698879228609143</v>
      </c>
      <c r="F563" s="86"/>
      <c r="G563" s="85"/>
    </row>
    <row r="564" spans="2:7" hidden="1" x14ac:dyDescent="0.15">
      <c r="B564" s="86">
        <f t="shared" si="35"/>
        <v>0.67665599999999204</v>
      </c>
      <c r="C564" s="86">
        <f t="shared" si="32"/>
        <v>5.7171330723015403</v>
      </c>
      <c r="D564" s="86">
        <f t="shared" si="34"/>
        <v>0</v>
      </c>
      <c r="E564" s="86">
        <f t="shared" si="33"/>
        <v>5.7171330723015403</v>
      </c>
      <c r="F564" s="86"/>
      <c r="G564" s="85"/>
    </row>
    <row r="565" spans="2:7" hidden="1" x14ac:dyDescent="0.15">
      <c r="B565" s="86">
        <f t="shared" si="35"/>
        <v>0.67787519999999202</v>
      </c>
      <c r="C565" s="86">
        <f t="shared" si="32"/>
        <v>5.7354071846397048</v>
      </c>
      <c r="D565" s="86">
        <f t="shared" si="34"/>
        <v>0</v>
      </c>
      <c r="E565" s="86">
        <f t="shared" si="33"/>
        <v>5.7354071846397048</v>
      </c>
      <c r="F565" s="86"/>
      <c r="G565" s="85"/>
    </row>
    <row r="566" spans="2:7" hidden="1" x14ac:dyDescent="0.15">
      <c r="B566" s="86">
        <f t="shared" si="35"/>
        <v>0.67909439999999199</v>
      </c>
      <c r="C566" s="86">
        <f t="shared" si="32"/>
        <v>5.7537015200761203</v>
      </c>
      <c r="D566" s="86">
        <f t="shared" si="34"/>
        <v>0</v>
      </c>
      <c r="E566" s="86">
        <f t="shared" si="33"/>
        <v>5.7537015200761203</v>
      </c>
      <c r="F566" s="86"/>
      <c r="G566" s="85"/>
    </row>
    <row r="567" spans="2:7" hidden="1" x14ac:dyDescent="0.15">
      <c r="B567" s="86">
        <f t="shared" si="35"/>
        <v>0.68031359999999197</v>
      </c>
      <c r="C567" s="86">
        <f t="shared" si="32"/>
        <v>5.7720160330632657</v>
      </c>
      <c r="D567" s="86">
        <f t="shared" si="34"/>
        <v>0</v>
      </c>
      <c r="E567" s="86">
        <f t="shared" si="33"/>
        <v>5.7720160330632657</v>
      </c>
      <c r="F567" s="86"/>
      <c r="G567" s="85"/>
    </row>
    <row r="568" spans="2:7" hidden="1" x14ac:dyDescent="0.15">
      <c r="B568" s="86">
        <f t="shared" si="35"/>
        <v>0.68153279999999195</v>
      </c>
      <c r="C568" s="86">
        <f t="shared" si="32"/>
        <v>5.790350678053624</v>
      </c>
      <c r="D568" s="86">
        <f t="shared" si="34"/>
        <v>0</v>
      </c>
      <c r="E568" s="86">
        <f t="shared" si="33"/>
        <v>5.790350678053624</v>
      </c>
      <c r="F568" s="86"/>
      <c r="G568" s="85"/>
    </row>
    <row r="569" spans="2:7" hidden="1" x14ac:dyDescent="0.15">
      <c r="B569" s="86">
        <f t="shared" si="35"/>
        <v>0.68275199999999192</v>
      </c>
      <c r="C569" s="86">
        <f t="shared" si="32"/>
        <v>5.8087054094996748</v>
      </c>
      <c r="D569" s="86">
        <f t="shared" si="34"/>
        <v>0</v>
      </c>
      <c r="E569" s="86">
        <f t="shared" si="33"/>
        <v>5.8087054094996748</v>
      </c>
      <c r="F569" s="86"/>
      <c r="G569" s="85"/>
    </row>
    <row r="570" spans="2:7" hidden="1" x14ac:dyDescent="0.15">
      <c r="B570" s="86">
        <f t="shared" si="35"/>
        <v>0.6839711999999919</v>
      </c>
      <c r="C570" s="86">
        <f t="shared" si="32"/>
        <v>5.8270801818539022</v>
      </c>
      <c r="D570" s="86">
        <f t="shared" si="34"/>
        <v>0</v>
      </c>
      <c r="E570" s="86">
        <f t="shared" si="33"/>
        <v>5.8270801818539022</v>
      </c>
      <c r="F570" s="86"/>
      <c r="G570" s="85"/>
    </row>
    <row r="571" spans="2:7" hidden="1" x14ac:dyDescent="0.15">
      <c r="B571" s="86">
        <f t="shared" si="35"/>
        <v>0.68519039999999187</v>
      </c>
      <c r="C571" s="86">
        <f t="shared" si="32"/>
        <v>5.8454749495687857</v>
      </c>
      <c r="D571" s="86">
        <f t="shared" si="34"/>
        <v>0</v>
      </c>
      <c r="E571" s="86">
        <f t="shared" si="33"/>
        <v>5.8454749495687857</v>
      </c>
      <c r="F571" s="86"/>
      <c r="G571" s="85"/>
    </row>
    <row r="572" spans="2:7" hidden="1" x14ac:dyDescent="0.15">
      <c r="B572" s="86">
        <f t="shared" si="35"/>
        <v>0.68640959999999185</v>
      </c>
      <c r="C572" s="86">
        <f t="shared" si="32"/>
        <v>5.8638896670968066</v>
      </c>
      <c r="D572" s="86">
        <f t="shared" si="34"/>
        <v>0</v>
      </c>
      <c r="E572" s="86">
        <f t="shared" si="33"/>
        <v>5.8638896670968066</v>
      </c>
      <c r="F572" s="86"/>
      <c r="G572" s="85"/>
    </row>
    <row r="573" spans="2:7" hidden="1" x14ac:dyDescent="0.15">
      <c r="B573" s="86">
        <f t="shared" si="35"/>
        <v>0.68762879999999182</v>
      </c>
      <c r="C573" s="86">
        <f t="shared" si="32"/>
        <v>5.8823242888904481</v>
      </c>
      <c r="D573" s="86">
        <f t="shared" si="34"/>
        <v>0</v>
      </c>
      <c r="E573" s="86">
        <f t="shared" si="33"/>
        <v>5.8823242888904481</v>
      </c>
      <c r="F573" s="86"/>
      <c r="G573" s="85"/>
    </row>
    <row r="574" spans="2:7" hidden="1" x14ac:dyDescent="0.15">
      <c r="B574" s="86">
        <f t="shared" si="35"/>
        <v>0.6888479999999918</v>
      </c>
      <c r="C574" s="86">
        <f t="shared" si="32"/>
        <v>5.9007787694021889</v>
      </c>
      <c r="D574" s="86">
        <f t="shared" si="34"/>
        <v>0</v>
      </c>
      <c r="E574" s="86">
        <f t="shared" si="33"/>
        <v>5.9007787694021889</v>
      </c>
      <c r="F574" s="86"/>
      <c r="G574" s="85"/>
    </row>
    <row r="575" spans="2:7" hidden="1" x14ac:dyDescent="0.15">
      <c r="B575" s="86">
        <f t="shared" si="35"/>
        <v>0.69006719999999178</v>
      </c>
      <c r="C575" s="86">
        <f t="shared" si="32"/>
        <v>5.9192530630845122</v>
      </c>
      <c r="D575" s="86">
        <f t="shared" si="34"/>
        <v>0</v>
      </c>
      <c r="E575" s="86">
        <f t="shared" si="33"/>
        <v>5.9192530630845122</v>
      </c>
      <c r="F575" s="86"/>
      <c r="G575" s="85"/>
    </row>
    <row r="576" spans="2:7" hidden="1" x14ac:dyDescent="0.15">
      <c r="B576" s="86">
        <f t="shared" si="35"/>
        <v>0.69128639999999175</v>
      </c>
      <c r="C576" s="86">
        <f t="shared" si="32"/>
        <v>5.9377471243899</v>
      </c>
      <c r="D576" s="86">
        <f t="shared" si="34"/>
        <v>0</v>
      </c>
      <c r="E576" s="86">
        <f t="shared" si="33"/>
        <v>5.9377471243899</v>
      </c>
      <c r="F576" s="86"/>
      <c r="G576" s="85"/>
    </row>
    <row r="577" spans="2:7" hidden="1" x14ac:dyDescent="0.15">
      <c r="B577" s="86">
        <f t="shared" si="35"/>
        <v>0.69250559999999173</v>
      </c>
      <c r="C577" s="86">
        <f t="shared" si="32"/>
        <v>5.9562609077708313</v>
      </c>
      <c r="D577" s="86">
        <f t="shared" si="34"/>
        <v>0</v>
      </c>
      <c r="E577" s="86">
        <f t="shared" si="33"/>
        <v>5.9562609077708313</v>
      </c>
      <c r="F577" s="86"/>
      <c r="G577" s="85"/>
    </row>
    <row r="578" spans="2:7" hidden="1" x14ac:dyDescent="0.15">
      <c r="B578" s="86">
        <f t="shared" si="35"/>
        <v>0.6937247999999917</v>
      </c>
      <c r="C578" s="86">
        <f t="shared" si="32"/>
        <v>5.9747943676797917</v>
      </c>
      <c r="D578" s="86">
        <f t="shared" si="34"/>
        <v>0</v>
      </c>
      <c r="E578" s="86">
        <f t="shared" si="33"/>
        <v>5.9747943676797917</v>
      </c>
      <c r="F578" s="86"/>
      <c r="G578" s="85"/>
    </row>
    <row r="579" spans="2:7" hidden="1" x14ac:dyDescent="0.15">
      <c r="B579" s="86">
        <f t="shared" si="35"/>
        <v>0.69494399999999168</v>
      </c>
      <c r="C579" s="86">
        <f t="shared" si="32"/>
        <v>5.993347458569259</v>
      </c>
      <c r="D579" s="86">
        <f t="shared" si="34"/>
        <v>0</v>
      </c>
      <c r="E579" s="86">
        <f t="shared" si="33"/>
        <v>5.993347458569259</v>
      </c>
      <c r="F579" s="86"/>
      <c r="G579" s="85"/>
    </row>
    <row r="580" spans="2:7" hidden="1" x14ac:dyDescent="0.15">
      <c r="B580" s="86">
        <f t="shared" si="35"/>
        <v>0.69616319999999166</v>
      </c>
      <c r="C580" s="86">
        <f t="shared" si="32"/>
        <v>6.0119201348917137</v>
      </c>
      <c r="D580" s="86">
        <f t="shared" si="34"/>
        <v>0</v>
      </c>
      <c r="E580" s="86">
        <f t="shared" si="33"/>
        <v>6.0119201348917137</v>
      </c>
      <c r="F580" s="86"/>
      <c r="G580" s="85"/>
    </row>
    <row r="581" spans="2:7" hidden="1" x14ac:dyDescent="0.15">
      <c r="B581" s="86">
        <f t="shared" si="35"/>
        <v>0.69738239999999163</v>
      </c>
      <c r="C581" s="86">
        <f t="shared" si="32"/>
        <v>6.0305123510996417</v>
      </c>
      <c r="D581" s="86">
        <f t="shared" si="34"/>
        <v>0</v>
      </c>
      <c r="E581" s="86">
        <f t="shared" si="33"/>
        <v>6.0305123510996417</v>
      </c>
      <c r="F581" s="86"/>
      <c r="G581" s="85"/>
    </row>
    <row r="582" spans="2:7" hidden="1" x14ac:dyDescent="0.15">
      <c r="B582" s="86">
        <f t="shared" si="35"/>
        <v>0.69860159999999161</v>
      </c>
      <c r="C582" s="86">
        <f t="shared" si="32"/>
        <v>6.0491240616455206</v>
      </c>
      <c r="D582" s="86">
        <f t="shared" si="34"/>
        <v>0</v>
      </c>
      <c r="E582" s="86">
        <f t="shared" si="33"/>
        <v>6.0491240616455206</v>
      </c>
      <c r="F582" s="86"/>
      <c r="G582" s="85"/>
    </row>
    <row r="583" spans="2:7" hidden="1" x14ac:dyDescent="0.15">
      <c r="B583" s="86">
        <f t="shared" si="35"/>
        <v>0.69982079999999158</v>
      </c>
      <c r="C583" s="86">
        <f t="shared" si="32"/>
        <v>6.0677552209818328</v>
      </c>
      <c r="D583" s="86">
        <f t="shared" si="34"/>
        <v>0</v>
      </c>
      <c r="E583" s="86">
        <f t="shared" si="33"/>
        <v>6.0677552209818328</v>
      </c>
      <c r="F583" s="86"/>
      <c r="G583" s="85"/>
    </row>
    <row r="584" spans="2:7" hidden="1" x14ac:dyDescent="0.15">
      <c r="B584" s="86">
        <f t="shared" si="35"/>
        <v>0.70103999999999156</v>
      </c>
      <c r="C584" s="86">
        <f t="shared" si="32"/>
        <v>6.0864057835610605</v>
      </c>
      <c r="D584" s="86">
        <f t="shared" si="34"/>
        <v>0</v>
      </c>
      <c r="E584" s="86">
        <f t="shared" si="33"/>
        <v>6.0864057835610605</v>
      </c>
      <c r="F584" s="86"/>
      <c r="G584" s="85"/>
    </row>
    <row r="585" spans="2:7" hidden="1" x14ac:dyDescent="0.15">
      <c r="B585" s="86">
        <f t="shared" si="35"/>
        <v>0.70225919999999153</v>
      </c>
      <c r="C585" s="86">
        <f t="shared" si="32"/>
        <v>6.1050757038356851</v>
      </c>
      <c r="D585" s="86">
        <f t="shared" si="34"/>
        <v>0</v>
      </c>
      <c r="E585" s="86">
        <f t="shared" si="33"/>
        <v>6.1050757038356851</v>
      </c>
      <c r="F585" s="86"/>
      <c r="G585" s="85"/>
    </row>
    <row r="586" spans="2:7" hidden="1" x14ac:dyDescent="0.15">
      <c r="B586" s="86">
        <f t="shared" si="35"/>
        <v>0.70347839999999151</v>
      </c>
      <c r="C586" s="86">
        <f t="shared" ref="C586:C649" si="36">$F$5*B586^2*($D$5-$G$5*B586)</f>
        <v>6.1237649362581861</v>
      </c>
      <c r="D586" s="86">
        <f t="shared" si="34"/>
        <v>0</v>
      </c>
      <c r="E586" s="86">
        <f t="shared" ref="E586:E649" si="37">C586-D586</f>
        <v>6.1237649362581861</v>
      </c>
      <c r="F586" s="86"/>
      <c r="G586" s="85"/>
    </row>
    <row r="587" spans="2:7" hidden="1" x14ac:dyDescent="0.15">
      <c r="B587" s="86">
        <f t="shared" si="35"/>
        <v>0.70469759999999149</v>
      </c>
      <c r="C587" s="86">
        <f t="shared" si="36"/>
        <v>6.1424734352810484</v>
      </c>
      <c r="D587" s="86">
        <f t="shared" ref="D587:D650" si="38">IF(AND(B587&lt;$J$5,B587&gt;$K$5+0.00000001),D586+(B587-B586)*$L$5,IF(AND(B587&gt;$J$5,B586&lt;=$J$5),$I$5,D586))</f>
        <v>0</v>
      </c>
      <c r="E587" s="86">
        <f t="shared" si="37"/>
        <v>6.1424734352810484</v>
      </c>
      <c r="F587" s="86"/>
      <c r="G587" s="85"/>
    </row>
    <row r="588" spans="2:7" hidden="1" x14ac:dyDescent="0.15">
      <c r="B588" s="86">
        <f t="shared" ref="B588:B651" si="39">B587+$F$9</f>
        <v>0.70591679999999146</v>
      </c>
      <c r="C588" s="86">
        <f t="shared" si="36"/>
        <v>6.1612011553567507</v>
      </c>
      <c r="D588" s="86">
        <f t="shared" si="38"/>
        <v>0</v>
      </c>
      <c r="E588" s="86">
        <f t="shared" si="37"/>
        <v>6.1612011553567507</v>
      </c>
      <c r="F588" s="86"/>
      <c r="G588" s="85"/>
    </row>
    <row r="589" spans="2:7" hidden="1" x14ac:dyDescent="0.15">
      <c r="B589" s="86">
        <f t="shared" si="39"/>
        <v>0.70713599999999144</v>
      </c>
      <c r="C589" s="86">
        <f t="shared" si="36"/>
        <v>6.1799480509377736</v>
      </c>
      <c r="D589" s="86">
        <f t="shared" si="38"/>
        <v>0</v>
      </c>
      <c r="E589" s="86">
        <f t="shared" si="37"/>
        <v>6.1799480509377736</v>
      </c>
      <c r="F589" s="86"/>
      <c r="G589" s="85"/>
    </row>
    <row r="590" spans="2:7" hidden="1" x14ac:dyDescent="0.15">
      <c r="B590" s="86">
        <f t="shared" si="39"/>
        <v>0.70835519999999141</v>
      </c>
      <c r="C590" s="86">
        <f t="shared" si="36"/>
        <v>6.1987140764766018</v>
      </c>
      <c r="D590" s="86">
        <f t="shared" si="38"/>
        <v>0</v>
      </c>
      <c r="E590" s="86">
        <f t="shared" si="37"/>
        <v>6.1987140764766018</v>
      </c>
      <c r="F590" s="86"/>
      <c r="G590" s="85"/>
    </row>
    <row r="591" spans="2:7" hidden="1" x14ac:dyDescent="0.15">
      <c r="B591" s="86">
        <f t="shared" si="39"/>
        <v>0.70957439999999139</v>
      </c>
      <c r="C591" s="86">
        <f t="shared" si="36"/>
        <v>6.2174991864257141</v>
      </c>
      <c r="D591" s="86">
        <f t="shared" si="38"/>
        <v>0</v>
      </c>
      <c r="E591" s="86">
        <f t="shared" si="37"/>
        <v>6.2174991864257141</v>
      </c>
      <c r="F591" s="86"/>
      <c r="G591" s="85"/>
    </row>
    <row r="592" spans="2:7" hidden="1" x14ac:dyDescent="0.15">
      <c r="B592" s="86">
        <f t="shared" si="39"/>
        <v>0.71079359999999137</v>
      </c>
      <c r="C592" s="86">
        <f t="shared" si="36"/>
        <v>6.2363033352375936</v>
      </c>
      <c r="D592" s="86">
        <f t="shared" si="38"/>
        <v>0</v>
      </c>
      <c r="E592" s="86">
        <f t="shared" si="37"/>
        <v>6.2363033352375936</v>
      </c>
      <c r="F592" s="86"/>
      <c r="G592" s="85"/>
    </row>
    <row r="593" spans="2:7" hidden="1" x14ac:dyDescent="0.15">
      <c r="B593" s="86">
        <f t="shared" si="39"/>
        <v>0.71201279999999134</v>
      </c>
      <c r="C593" s="86">
        <f t="shared" si="36"/>
        <v>6.2551264773647191</v>
      </c>
      <c r="D593" s="86">
        <f t="shared" si="38"/>
        <v>0</v>
      </c>
      <c r="E593" s="86">
        <f t="shared" si="37"/>
        <v>6.2551264773647191</v>
      </c>
      <c r="F593" s="86"/>
      <c r="G593" s="85"/>
    </row>
    <row r="594" spans="2:7" hidden="1" x14ac:dyDescent="0.15">
      <c r="B594" s="86">
        <f t="shared" si="39"/>
        <v>0.71323199999999132</v>
      </c>
      <c r="C594" s="86">
        <f t="shared" si="36"/>
        <v>6.2739685672595762</v>
      </c>
      <c r="D594" s="86">
        <f t="shared" si="38"/>
        <v>0</v>
      </c>
      <c r="E594" s="86">
        <f t="shared" si="37"/>
        <v>6.2739685672595762</v>
      </c>
      <c r="F594" s="86"/>
      <c r="G594" s="85"/>
    </row>
    <row r="595" spans="2:7" hidden="1" x14ac:dyDescent="0.15">
      <c r="B595" s="86">
        <f t="shared" si="39"/>
        <v>0.71445119999999129</v>
      </c>
      <c r="C595" s="86">
        <f t="shared" si="36"/>
        <v>6.2928295593746428</v>
      </c>
      <c r="D595" s="86">
        <f t="shared" si="38"/>
        <v>0</v>
      </c>
      <c r="E595" s="86">
        <f t="shared" si="37"/>
        <v>6.2928295593746428</v>
      </c>
      <c r="F595" s="86"/>
      <c r="G595" s="85"/>
    </row>
    <row r="596" spans="2:7" hidden="1" x14ac:dyDescent="0.15">
      <c r="B596" s="86">
        <f t="shared" si="39"/>
        <v>0.71567039999999127</v>
      </c>
      <c r="C596" s="86">
        <f t="shared" si="36"/>
        <v>6.3117094081624012</v>
      </c>
      <c r="D596" s="86">
        <f t="shared" si="38"/>
        <v>0</v>
      </c>
      <c r="E596" s="86">
        <f t="shared" si="37"/>
        <v>6.3117094081624012</v>
      </c>
      <c r="F596" s="86"/>
      <c r="G596" s="85"/>
    </row>
    <row r="597" spans="2:7" hidden="1" x14ac:dyDescent="0.15">
      <c r="B597" s="86">
        <f t="shared" si="39"/>
        <v>0.71688959999999124</v>
      </c>
      <c r="C597" s="86">
        <f t="shared" si="36"/>
        <v>6.3306080680753336</v>
      </c>
      <c r="D597" s="86">
        <f t="shared" si="38"/>
        <v>0</v>
      </c>
      <c r="E597" s="86">
        <f t="shared" si="37"/>
        <v>6.3306080680753336</v>
      </c>
      <c r="F597" s="86"/>
      <c r="G597" s="85"/>
    </row>
    <row r="598" spans="2:7" hidden="1" x14ac:dyDescent="0.15">
      <c r="B598" s="86">
        <f t="shared" si="39"/>
        <v>0.71810879999999122</v>
      </c>
      <c r="C598" s="86">
        <f t="shared" si="36"/>
        <v>6.3495254935659196</v>
      </c>
      <c r="D598" s="86">
        <f t="shared" si="38"/>
        <v>0</v>
      </c>
      <c r="E598" s="86">
        <f t="shared" si="37"/>
        <v>6.3495254935659196</v>
      </c>
      <c r="F598" s="86"/>
      <c r="G598" s="85"/>
    </row>
    <row r="599" spans="2:7" hidden="1" x14ac:dyDescent="0.15">
      <c r="B599" s="86">
        <f t="shared" si="39"/>
        <v>0.7193279999999912</v>
      </c>
      <c r="C599" s="86">
        <f t="shared" si="36"/>
        <v>6.368461639086644</v>
      </c>
      <c r="D599" s="86">
        <f t="shared" si="38"/>
        <v>0</v>
      </c>
      <c r="E599" s="86">
        <f t="shared" si="37"/>
        <v>6.368461639086644</v>
      </c>
      <c r="F599" s="86"/>
      <c r="G599" s="85"/>
    </row>
    <row r="600" spans="2:7" hidden="1" x14ac:dyDescent="0.15">
      <c r="B600" s="86">
        <f t="shared" si="39"/>
        <v>0.72054719999999117</v>
      </c>
      <c r="C600" s="86">
        <f t="shared" si="36"/>
        <v>6.3874164590899847</v>
      </c>
      <c r="D600" s="86">
        <f t="shared" si="38"/>
        <v>0</v>
      </c>
      <c r="E600" s="86">
        <f t="shared" si="37"/>
        <v>6.3874164590899847</v>
      </c>
      <c r="F600" s="86"/>
      <c r="G600" s="85"/>
    </row>
    <row r="601" spans="2:7" hidden="1" x14ac:dyDescent="0.15">
      <c r="B601" s="86">
        <f t="shared" si="39"/>
        <v>0.72176639999999115</v>
      </c>
      <c r="C601" s="86">
        <f t="shared" si="36"/>
        <v>6.4063899080284257</v>
      </c>
      <c r="D601" s="86">
        <f t="shared" si="38"/>
        <v>0</v>
      </c>
      <c r="E601" s="86">
        <f t="shared" si="37"/>
        <v>6.4063899080284257</v>
      </c>
      <c r="F601" s="86"/>
      <c r="G601" s="85"/>
    </row>
    <row r="602" spans="2:7" hidden="1" x14ac:dyDescent="0.15">
      <c r="B602" s="86">
        <f t="shared" si="39"/>
        <v>0.72298559999999112</v>
      </c>
      <c r="C602" s="86">
        <f t="shared" si="36"/>
        <v>6.4253819403544448</v>
      </c>
      <c r="D602" s="86">
        <f t="shared" si="38"/>
        <v>0</v>
      </c>
      <c r="E602" s="86">
        <f t="shared" si="37"/>
        <v>6.4253819403544448</v>
      </c>
      <c r="F602" s="86"/>
      <c r="G602" s="85"/>
    </row>
    <row r="603" spans="2:7" hidden="1" x14ac:dyDescent="0.15">
      <c r="B603" s="86">
        <f t="shared" si="39"/>
        <v>0.7242047999999911</v>
      </c>
      <c r="C603" s="86">
        <f t="shared" si="36"/>
        <v>6.4443925105205286</v>
      </c>
      <c r="D603" s="86">
        <f t="shared" si="38"/>
        <v>0</v>
      </c>
      <c r="E603" s="86">
        <f t="shared" si="37"/>
        <v>6.4443925105205286</v>
      </c>
      <c r="F603" s="86"/>
      <c r="G603" s="85"/>
    </row>
    <row r="604" spans="2:7" hidden="1" x14ac:dyDescent="0.15">
      <c r="B604" s="86">
        <f t="shared" si="39"/>
        <v>0.72542399999999108</v>
      </c>
      <c r="C604" s="86">
        <f t="shared" si="36"/>
        <v>6.4634215729791542</v>
      </c>
      <c r="D604" s="86">
        <f t="shared" si="38"/>
        <v>0</v>
      </c>
      <c r="E604" s="86">
        <f t="shared" si="37"/>
        <v>6.4634215729791542</v>
      </c>
      <c r="F604" s="86"/>
      <c r="G604" s="85"/>
    </row>
    <row r="605" spans="2:7" hidden="1" x14ac:dyDescent="0.15">
      <c r="B605" s="86">
        <f t="shared" si="39"/>
        <v>0.72664319999999105</v>
      </c>
      <c r="C605" s="86">
        <f t="shared" si="36"/>
        <v>6.4824690821828055</v>
      </c>
      <c r="D605" s="86">
        <f t="shared" si="38"/>
        <v>0</v>
      </c>
      <c r="E605" s="86">
        <f t="shared" si="37"/>
        <v>6.4824690821828055</v>
      </c>
      <c r="F605" s="86"/>
      <c r="G605" s="85"/>
    </row>
    <row r="606" spans="2:7" hidden="1" x14ac:dyDescent="0.15">
      <c r="B606" s="86">
        <f t="shared" si="39"/>
        <v>0.72786239999999103</v>
      </c>
      <c r="C606" s="86">
        <f t="shared" si="36"/>
        <v>6.5015349925839638</v>
      </c>
      <c r="D606" s="86">
        <f t="shared" si="38"/>
        <v>0</v>
      </c>
      <c r="E606" s="86">
        <f t="shared" si="37"/>
        <v>6.5015349925839638</v>
      </c>
      <c r="F606" s="86"/>
      <c r="G606" s="85"/>
    </row>
    <row r="607" spans="2:7" hidden="1" x14ac:dyDescent="0.15">
      <c r="B607" s="86">
        <f t="shared" si="39"/>
        <v>0.729081599999991</v>
      </c>
      <c r="C607" s="86">
        <f t="shared" si="36"/>
        <v>6.5206192586351071</v>
      </c>
      <c r="D607" s="86">
        <f t="shared" si="38"/>
        <v>0</v>
      </c>
      <c r="E607" s="86">
        <f t="shared" si="37"/>
        <v>6.5206192586351071</v>
      </c>
      <c r="F607" s="86"/>
      <c r="G607" s="85"/>
    </row>
    <row r="608" spans="2:7" hidden="1" x14ac:dyDescent="0.15">
      <c r="B608" s="86">
        <f t="shared" si="39"/>
        <v>0.73030079999999098</v>
      </c>
      <c r="C608" s="86">
        <f t="shared" si="36"/>
        <v>6.5397218347887218</v>
      </c>
      <c r="D608" s="86">
        <f t="shared" si="38"/>
        <v>0</v>
      </c>
      <c r="E608" s="86">
        <f t="shared" si="37"/>
        <v>6.5397218347887218</v>
      </c>
      <c r="F608" s="86"/>
      <c r="G608" s="85"/>
    </row>
    <row r="609" spans="2:7" hidden="1" x14ac:dyDescent="0.15">
      <c r="B609" s="86">
        <f t="shared" si="39"/>
        <v>0.73151999999999096</v>
      </c>
      <c r="C609" s="86">
        <f t="shared" si="36"/>
        <v>6.5588426754972868</v>
      </c>
      <c r="D609" s="86">
        <f t="shared" si="38"/>
        <v>0</v>
      </c>
      <c r="E609" s="86">
        <f t="shared" si="37"/>
        <v>6.5588426754972868</v>
      </c>
      <c r="F609" s="86"/>
      <c r="G609" s="85"/>
    </row>
    <row r="610" spans="2:7" hidden="1" x14ac:dyDescent="0.15">
      <c r="B610" s="86">
        <f t="shared" si="39"/>
        <v>0.73273919999999093</v>
      </c>
      <c r="C610" s="86">
        <f t="shared" si="36"/>
        <v>6.5779817352132826</v>
      </c>
      <c r="D610" s="86">
        <f t="shared" si="38"/>
        <v>0</v>
      </c>
      <c r="E610" s="86">
        <f t="shared" si="37"/>
        <v>6.5779817352132826</v>
      </c>
      <c r="F610" s="86"/>
      <c r="G610" s="85"/>
    </row>
    <row r="611" spans="2:7" hidden="1" x14ac:dyDescent="0.15">
      <c r="B611" s="86">
        <f t="shared" si="39"/>
        <v>0.73395839999999091</v>
      </c>
      <c r="C611" s="86">
        <f t="shared" si="36"/>
        <v>6.5971389683891921</v>
      </c>
      <c r="D611" s="86">
        <f t="shared" si="38"/>
        <v>0</v>
      </c>
      <c r="E611" s="86">
        <f t="shared" si="37"/>
        <v>6.5971389683891921</v>
      </c>
      <c r="F611" s="86"/>
      <c r="G611" s="85"/>
    </row>
    <row r="612" spans="2:7" hidden="1" x14ac:dyDescent="0.15">
      <c r="B612" s="86">
        <f t="shared" si="39"/>
        <v>0.73517759999999088</v>
      </c>
      <c r="C612" s="86">
        <f t="shared" si="36"/>
        <v>6.6163143294774986</v>
      </c>
      <c r="D612" s="86">
        <f t="shared" si="38"/>
        <v>0</v>
      </c>
      <c r="E612" s="86">
        <f t="shared" si="37"/>
        <v>6.6163143294774986</v>
      </c>
      <c r="F612" s="86"/>
      <c r="G612" s="85"/>
    </row>
    <row r="613" spans="2:7" hidden="1" x14ac:dyDescent="0.15">
      <c r="B613" s="86">
        <f t="shared" si="39"/>
        <v>0.73639679999999086</v>
      </c>
      <c r="C613" s="86">
        <f t="shared" si="36"/>
        <v>6.6355077729306782</v>
      </c>
      <c r="D613" s="86">
        <f t="shared" si="38"/>
        <v>0</v>
      </c>
      <c r="E613" s="86">
        <f t="shared" si="37"/>
        <v>6.6355077729306782</v>
      </c>
      <c r="F613" s="86"/>
      <c r="G613" s="85"/>
    </row>
    <row r="614" spans="2:7" hidden="1" x14ac:dyDescent="0.15">
      <c r="B614" s="86">
        <f t="shared" si="39"/>
        <v>0.73761599999999083</v>
      </c>
      <c r="C614" s="86">
        <f t="shared" si="36"/>
        <v>6.6547192532012165</v>
      </c>
      <c r="D614" s="86">
        <f t="shared" si="38"/>
        <v>0</v>
      </c>
      <c r="E614" s="86">
        <f t="shared" si="37"/>
        <v>6.6547192532012165</v>
      </c>
      <c r="F614" s="86"/>
      <c r="G614" s="85"/>
    </row>
    <row r="615" spans="2:7" hidden="1" x14ac:dyDescent="0.15">
      <c r="B615" s="86">
        <f t="shared" si="39"/>
        <v>0.73883519999999081</v>
      </c>
      <c r="C615" s="86">
        <f t="shared" si="36"/>
        <v>6.673948724741595</v>
      </c>
      <c r="D615" s="86">
        <f t="shared" si="38"/>
        <v>0</v>
      </c>
      <c r="E615" s="86">
        <f t="shared" si="37"/>
        <v>6.673948724741595</v>
      </c>
      <c r="F615" s="86"/>
      <c r="G615" s="85"/>
    </row>
    <row r="616" spans="2:7" hidden="1" x14ac:dyDescent="0.15">
      <c r="B616" s="86">
        <f t="shared" si="39"/>
        <v>0.74005439999999079</v>
      </c>
      <c r="C616" s="86">
        <f t="shared" si="36"/>
        <v>6.6931961420042922</v>
      </c>
      <c r="D616" s="86">
        <f t="shared" si="38"/>
        <v>0</v>
      </c>
      <c r="E616" s="86">
        <f t="shared" si="37"/>
        <v>6.6931961420042922</v>
      </c>
      <c r="F616" s="86"/>
      <c r="G616" s="85"/>
    </row>
    <row r="617" spans="2:7" hidden="1" x14ac:dyDescent="0.15">
      <c r="B617" s="86">
        <f t="shared" si="39"/>
        <v>0.74127359999999076</v>
      </c>
      <c r="C617" s="86">
        <f t="shared" si="36"/>
        <v>6.7124614594417924</v>
      </c>
      <c r="D617" s="86">
        <f t="shared" si="38"/>
        <v>0</v>
      </c>
      <c r="E617" s="86">
        <f t="shared" si="37"/>
        <v>6.7124614594417924</v>
      </c>
      <c r="F617" s="86"/>
      <c r="G617" s="85"/>
    </row>
    <row r="618" spans="2:7" hidden="1" x14ac:dyDescent="0.15">
      <c r="B618" s="86">
        <f t="shared" si="39"/>
        <v>0.74249279999999074</v>
      </c>
      <c r="C618" s="86">
        <f t="shared" si="36"/>
        <v>6.7317446315065768</v>
      </c>
      <c r="D618" s="86">
        <f t="shared" si="38"/>
        <v>0</v>
      </c>
      <c r="E618" s="86">
        <f t="shared" si="37"/>
        <v>6.7317446315065768</v>
      </c>
      <c r="F618" s="86"/>
      <c r="G618" s="85"/>
    </row>
    <row r="619" spans="2:7" hidden="1" x14ac:dyDescent="0.15">
      <c r="B619" s="86">
        <f t="shared" si="39"/>
        <v>0.74371199999999071</v>
      </c>
      <c r="C619" s="86">
        <f t="shared" si="36"/>
        <v>6.751045612651124</v>
      </c>
      <c r="D619" s="86">
        <f t="shared" si="38"/>
        <v>0</v>
      </c>
      <c r="E619" s="86">
        <f t="shared" si="37"/>
        <v>6.751045612651124</v>
      </c>
      <c r="F619" s="86"/>
      <c r="G619" s="85"/>
    </row>
    <row r="620" spans="2:7" hidden="1" x14ac:dyDescent="0.15">
      <c r="B620" s="86">
        <f t="shared" si="39"/>
        <v>0.74493119999999069</v>
      </c>
      <c r="C620" s="86">
        <f t="shared" si="36"/>
        <v>6.7703643573279164</v>
      </c>
      <c r="D620" s="86">
        <f t="shared" si="38"/>
        <v>0</v>
      </c>
      <c r="E620" s="86">
        <f t="shared" si="37"/>
        <v>6.7703643573279164</v>
      </c>
      <c r="F620" s="86"/>
      <c r="G620" s="85"/>
    </row>
    <row r="621" spans="2:7" hidden="1" x14ac:dyDescent="0.15">
      <c r="B621" s="86">
        <f t="shared" si="39"/>
        <v>0.74615039999999067</v>
      </c>
      <c r="C621" s="86">
        <f t="shared" si="36"/>
        <v>6.7897008199894389</v>
      </c>
      <c r="D621" s="86">
        <f t="shared" si="38"/>
        <v>0</v>
      </c>
      <c r="E621" s="86">
        <f t="shared" si="37"/>
        <v>6.7897008199894389</v>
      </c>
      <c r="F621" s="86"/>
      <c r="G621" s="85"/>
    </row>
    <row r="622" spans="2:7" hidden="1" x14ac:dyDescent="0.15">
      <c r="B622" s="86">
        <f t="shared" si="39"/>
        <v>0.74736959999999064</v>
      </c>
      <c r="C622" s="86">
        <f t="shared" si="36"/>
        <v>6.8090549550881692</v>
      </c>
      <c r="D622" s="86">
        <f t="shared" si="38"/>
        <v>0</v>
      </c>
      <c r="E622" s="86">
        <f t="shared" si="37"/>
        <v>6.8090549550881692</v>
      </c>
      <c r="F622" s="86"/>
      <c r="G622" s="85"/>
    </row>
    <row r="623" spans="2:7" hidden="1" x14ac:dyDescent="0.15">
      <c r="B623" s="86">
        <f t="shared" si="39"/>
        <v>0.74858879999999062</v>
      </c>
      <c r="C623" s="86">
        <f t="shared" si="36"/>
        <v>6.8284267170765904</v>
      </c>
      <c r="D623" s="86">
        <f t="shared" si="38"/>
        <v>0</v>
      </c>
      <c r="E623" s="86">
        <f t="shared" si="37"/>
        <v>6.8284267170765904</v>
      </c>
      <c r="F623" s="86"/>
      <c r="G623" s="85"/>
    </row>
    <row r="624" spans="2:7" hidden="1" x14ac:dyDescent="0.15">
      <c r="B624" s="86">
        <f t="shared" si="39"/>
        <v>0.74980799999999059</v>
      </c>
      <c r="C624" s="86">
        <f t="shared" si="36"/>
        <v>6.8478160604071832</v>
      </c>
      <c r="D624" s="86">
        <f t="shared" si="38"/>
        <v>0</v>
      </c>
      <c r="E624" s="86">
        <f t="shared" si="37"/>
        <v>6.8478160604071832</v>
      </c>
      <c r="F624" s="86"/>
      <c r="G624" s="85"/>
    </row>
    <row r="625" spans="2:7" hidden="1" x14ac:dyDescent="0.15">
      <c r="B625" s="86">
        <f t="shared" si="39"/>
        <v>0.75102719999999057</v>
      </c>
      <c r="C625" s="86">
        <f t="shared" si="36"/>
        <v>6.8672229395324296</v>
      </c>
      <c r="D625" s="86">
        <f t="shared" si="38"/>
        <v>0</v>
      </c>
      <c r="E625" s="86">
        <f t="shared" si="37"/>
        <v>6.8672229395324296</v>
      </c>
      <c r="F625" s="86"/>
      <c r="G625" s="85"/>
    </row>
    <row r="626" spans="2:7" hidden="1" x14ac:dyDescent="0.15">
      <c r="B626" s="86">
        <f t="shared" si="39"/>
        <v>0.75224639999999054</v>
      </c>
      <c r="C626" s="86">
        <f t="shared" si="36"/>
        <v>6.8866473089048101</v>
      </c>
      <c r="D626" s="86">
        <f t="shared" si="38"/>
        <v>0</v>
      </c>
      <c r="E626" s="86">
        <f t="shared" si="37"/>
        <v>6.8866473089048101</v>
      </c>
      <c r="F626" s="86"/>
      <c r="G626" s="85"/>
    </row>
    <row r="627" spans="2:7" hidden="1" x14ac:dyDescent="0.15">
      <c r="B627" s="86">
        <f t="shared" si="39"/>
        <v>0.75346559999999052</v>
      </c>
      <c r="C627" s="86">
        <f t="shared" si="36"/>
        <v>6.9060891229768062</v>
      </c>
      <c r="D627" s="86">
        <f t="shared" si="38"/>
        <v>0</v>
      </c>
      <c r="E627" s="86">
        <f t="shared" si="37"/>
        <v>6.9060891229768062</v>
      </c>
      <c r="F627" s="86"/>
      <c r="G627" s="85"/>
    </row>
    <row r="628" spans="2:7" hidden="1" x14ac:dyDescent="0.15">
      <c r="B628" s="86">
        <f t="shared" si="39"/>
        <v>0.7546847999999905</v>
      </c>
      <c r="C628" s="86">
        <f t="shared" si="36"/>
        <v>6.9255483362009009</v>
      </c>
      <c r="D628" s="86">
        <f t="shared" si="38"/>
        <v>0</v>
      </c>
      <c r="E628" s="86">
        <f t="shared" si="37"/>
        <v>6.9255483362009009</v>
      </c>
      <c r="F628" s="86"/>
      <c r="G628" s="85"/>
    </row>
    <row r="629" spans="2:7" hidden="1" x14ac:dyDescent="0.15">
      <c r="B629" s="86">
        <f t="shared" si="39"/>
        <v>0.75590399999999047</v>
      </c>
      <c r="C629" s="86">
        <f t="shared" si="36"/>
        <v>6.9450249030295739</v>
      </c>
      <c r="D629" s="86">
        <f t="shared" si="38"/>
        <v>0</v>
      </c>
      <c r="E629" s="86">
        <f t="shared" si="37"/>
        <v>6.9450249030295739</v>
      </c>
      <c r="F629" s="86"/>
      <c r="G629" s="85"/>
    </row>
    <row r="630" spans="2:7" hidden="1" x14ac:dyDescent="0.15">
      <c r="B630" s="86">
        <f t="shared" si="39"/>
        <v>0.75712319999999045</v>
      </c>
      <c r="C630" s="86">
        <f t="shared" si="36"/>
        <v>6.9645187779153073</v>
      </c>
      <c r="D630" s="86">
        <f t="shared" si="38"/>
        <v>0</v>
      </c>
      <c r="E630" s="86">
        <f t="shared" si="37"/>
        <v>6.9645187779153073</v>
      </c>
      <c r="F630" s="86"/>
      <c r="G630" s="85"/>
    </row>
    <row r="631" spans="2:7" hidden="1" x14ac:dyDescent="0.15">
      <c r="B631" s="86">
        <f t="shared" si="39"/>
        <v>0.75834239999999042</v>
      </c>
      <c r="C631" s="86">
        <f t="shared" si="36"/>
        <v>6.9840299153105825</v>
      </c>
      <c r="D631" s="86">
        <f t="shared" si="38"/>
        <v>0</v>
      </c>
      <c r="E631" s="86">
        <f t="shared" si="37"/>
        <v>6.9840299153105825</v>
      </c>
      <c r="F631" s="86"/>
      <c r="G631" s="85"/>
    </row>
    <row r="632" spans="2:7" hidden="1" x14ac:dyDescent="0.15">
      <c r="B632" s="86">
        <f t="shared" si="39"/>
        <v>0.7595615999999904</v>
      </c>
      <c r="C632" s="86">
        <f t="shared" si="36"/>
        <v>7.0035582696678809</v>
      </c>
      <c r="D632" s="86">
        <f t="shared" si="38"/>
        <v>0</v>
      </c>
      <c r="E632" s="86">
        <f t="shared" si="37"/>
        <v>7.0035582696678809</v>
      </c>
      <c r="F632" s="86"/>
      <c r="G632" s="85"/>
    </row>
    <row r="633" spans="2:7" hidden="1" x14ac:dyDescent="0.15">
      <c r="B633" s="86">
        <f t="shared" si="39"/>
        <v>0.76078079999999038</v>
      </c>
      <c r="C633" s="86">
        <f t="shared" si="36"/>
        <v>7.0231037954396847</v>
      </c>
      <c r="D633" s="86">
        <f t="shared" si="38"/>
        <v>0</v>
      </c>
      <c r="E633" s="86">
        <f t="shared" si="37"/>
        <v>7.0231037954396847</v>
      </c>
      <c r="F633" s="86"/>
      <c r="G633" s="85"/>
    </row>
    <row r="634" spans="2:7" hidden="1" x14ac:dyDescent="0.15">
      <c r="B634" s="86">
        <f t="shared" si="39"/>
        <v>0.76199999999999035</v>
      </c>
      <c r="C634" s="86">
        <f t="shared" si="36"/>
        <v>7.0426664470784734</v>
      </c>
      <c r="D634" s="86">
        <f t="shared" si="38"/>
        <v>0</v>
      </c>
      <c r="E634" s="86">
        <f t="shared" si="37"/>
        <v>7.0426664470784734</v>
      </c>
      <c r="F634" s="86"/>
      <c r="G634" s="85"/>
    </row>
    <row r="635" spans="2:7" hidden="1" x14ac:dyDescent="0.15">
      <c r="B635" s="86">
        <f t="shared" si="39"/>
        <v>0.76321919999999033</v>
      </c>
      <c r="C635" s="86">
        <f t="shared" si="36"/>
        <v>7.0622461790367286</v>
      </c>
      <c r="D635" s="86">
        <f t="shared" si="38"/>
        <v>0</v>
      </c>
      <c r="E635" s="86">
        <f t="shared" si="37"/>
        <v>7.0622461790367286</v>
      </c>
      <c r="F635" s="86"/>
      <c r="G635" s="85"/>
    </row>
    <row r="636" spans="2:7" hidden="1" x14ac:dyDescent="0.15">
      <c r="B636" s="86">
        <f t="shared" si="39"/>
        <v>0.7644383999999903</v>
      </c>
      <c r="C636" s="86">
        <f t="shared" si="36"/>
        <v>7.0818429457669358</v>
      </c>
      <c r="D636" s="86">
        <f t="shared" si="38"/>
        <v>0</v>
      </c>
      <c r="E636" s="86">
        <f t="shared" si="37"/>
        <v>7.0818429457669358</v>
      </c>
      <c r="F636" s="86"/>
      <c r="G636" s="85"/>
    </row>
    <row r="637" spans="2:7" hidden="1" x14ac:dyDescent="0.15">
      <c r="B637" s="86">
        <f t="shared" si="39"/>
        <v>0.76565759999999028</v>
      </c>
      <c r="C637" s="86">
        <f t="shared" si="36"/>
        <v>7.1014567017215713</v>
      </c>
      <c r="D637" s="86">
        <f t="shared" si="38"/>
        <v>0</v>
      </c>
      <c r="E637" s="86">
        <f t="shared" si="37"/>
        <v>7.1014567017215713</v>
      </c>
      <c r="F637" s="86"/>
      <c r="G637" s="85"/>
    </row>
    <row r="638" spans="2:7" hidden="1" x14ac:dyDescent="0.15">
      <c r="B638" s="86">
        <f t="shared" si="39"/>
        <v>0.76687679999999026</v>
      </c>
      <c r="C638" s="86">
        <f t="shared" si="36"/>
        <v>7.1210874013531171</v>
      </c>
      <c r="D638" s="86">
        <f t="shared" si="38"/>
        <v>0</v>
      </c>
      <c r="E638" s="86">
        <f t="shared" si="37"/>
        <v>7.1210874013531171</v>
      </c>
      <c r="F638" s="86"/>
      <c r="G638" s="85"/>
    </row>
    <row r="639" spans="2:7" hidden="1" x14ac:dyDescent="0.15">
      <c r="B639" s="86">
        <f t="shared" si="39"/>
        <v>0.76809599999999023</v>
      </c>
      <c r="C639" s="86">
        <f t="shared" si="36"/>
        <v>7.1407349991140583</v>
      </c>
      <c r="D639" s="86">
        <f t="shared" si="38"/>
        <v>0</v>
      </c>
      <c r="E639" s="86">
        <f t="shared" si="37"/>
        <v>7.1407349991140583</v>
      </c>
      <c r="F639" s="86"/>
      <c r="G639" s="85"/>
    </row>
    <row r="640" spans="2:7" hidden="1" x14ac:dyDescent="0.15">
      <c r="B640" s="86">
        <f t="shared" si="39"/>
        <v>0.76931519999999021</v>
      </c>
      <c r="C640" s="86">
        <f t="shared" si="36"/>
        <v>7.1603994494568735</v>
      </c>
      <c r="D640" s="86">
        <f t="shared" si="38"/>
        <v>0</v>
      </c>
      <c r="E640" s="86">
        <f t="shared" si="37"/>
        <v>7.1603994494568735</v>
      </c>
      <c r="F640" s="86"/>
      <c r="G640" s="85"/>
    </row>
    <row r="641" spans="2:7" hidden="1" x14ac:dyDescent="0.15">
      <c r="B641" s="86">
        <f t="shared" si="39"/>
        <v>0.77053439999999018</v>
      </c>
      <c r="C641" s="86">
        <f t="shared" si="36"/>
        <v>7.180080706834044</v>
      </c>
      <c r="D641" s="86">
        <f t="shared" si="38"/>
        <v>0</v>
      </c>
      <c r="E641" s="86">
        <f t="shared" si="37"/>
        <v>7.180080706834044</v>
      </c>
      <c r="F641" s="86"/>
      <c r="G641" s="85"/>
    </row>
    <row r="642" spans="2:7" hidden="1" x14ac:dyDescent="0.15">
      <c r="B642" s="86">
        <f t="shared" si="39"/>
        <v>0.77175359999999016</v>
      </c>
      <c r="C642" s="86">
        <f t="shared" si="36"/>
        <v>7.199778725698053</v>
      </c>
      <c r="D642" s="86">
        <f t="shared" si="38"/>
        <v>0</v>
      </c>
      <c r="E642" s="86">
        <f t="shared" si="37"/>
        <v>7.199778725698053</v>
      </c>
      <c r="F642" s="86"/>
      <c r="G642" s="85"/>
    </row>
    <row r="643" spans="2:7" hidden="1" x14ac:dyDescent="0.15">
      <c r="B643" s="86">
        <f t="shared" si="39"/>
        <v>0.77297279999999013</v>
      </c>
      <c r="C643" s="86">
        <f t="shared" si="36"/>
        <v>7.2194934605013792</v>
      </c>
      <c r="D643" s="86">
        <f t="shared" si="38"/>
        <v>0</v>
      </c>
      <c r="E643" s="86">
        <f t="shared" si="37"/>
        <v>7.2194934605013792</v>
      </c>
      <c r="F643" s="86"/>
      <c r="G643" s="85"/>
    </row>
    <row r="644" spans="2:7" hidden="1" x14ac:dyDescent="0.15">
      <c r="B644" s="86">
        <f t="shared" si="39"/>
        <v>0.77419199999999011</v>
      </c>
      <c r="C644" s="86">
        <f t="shared" si="36"/>
        <v>7.2392248656965075</v>
      </c>
      <c r="D644" s="86">
        <f t="shared" si="38"/>
        <v>0</v>
      </c>
      <c r="E644" s="86">
        <f t="shared" si="37"/>
        <v>7.2392248656965075</v>
      </c>
      <c r="F644" s="86"/>
      <c r="G644" s="85"/>
    </row>
    <row r="645" spans="2:7" hidden="1" x14ac:dyDescent="0.15">
      <c r="B645" s="86">
        <f t="shared" si="39"/>
        <v>0.77541119999999009</v>
      </c>
      <c r="C645" s="86">
        <f t="shared" si="36"/>
        <v>7.2589728957359165</v>
      </c>
      <c r="D645" s="86">
        <f t="shared" si="38"/>
        <v>0</v>
      </c>
      <c r="E645" s="86">
        <f t="shared" si="37"/>
        <v>7.2589728957359165</v>
      </c>
      <c r="F645" s="86"/>
      <c r="G645" s="85"/>
    </row>
    <row r="646" spans="2:7" hidden="1" x14ac:dyDescent="0.15">
      <c r="B646" s="86">
        <f t="shared" si="39"/>
        <v>0.77663039999999006</v>
      </c>
      <c r="C646" s="86">
        <f t="shared" si="36"/>
        <v>7.2787375050720886</v>
      </c>
      <c r="D646" s="86">
        <f t="shared" si="38"/>
        <v>0</v>
      </c>
      <c r="E646" s="86">
        <f t="shared" si="37"/>
        <v>7.2787375050720886</v>
      </c>
      <c r="F646" s="86"/>
      <c r="G646" s="85"/>
    </row>
    <row r="647" spans="2:7" hidden="1" x14ac:dyDescent="0.15">
      <c r="B647" s="86">
        <f t="shared" si="39"/>
        <v>0.77784959999999004</v>
      </c>
      <c r="C647" s="86">
        <f t="shared" si="36"/>
        <v>7.2985186481575051</v>
      </c>
      <c r="D647" s="86">
        <f t="shared" si="38"/>
        <v>0</v>
      </c>
      <c r="E647" s="86">
        <f t="shared" si="37"/>
        <v>7.2985186481575051</v>
      </c>
      <c r="F647" s="86"/>
      <c r="G647" s="85"/>
    </row>
    <row r="648" spans="2:7" hidden="1" x14ac:dyDescent="0.15">
      <c r="B648" s="86">
        <f t="shared" si="39"/>
        <v>0.77906879999999001</v>
      </c>
      <c r="C648" s="86">
        <f t="shared" si="36"/>
        <v>7.3183162794446481</v>
      </c>
      <c r="D648" s="86">
        <f t="shared" si="38"/>
        <v>0</v>
      </c>
      <c r="E648" s="86">
        <f t="shared" si="37"/>
        <v>7.3183162794446481</v>
      </c>
      <c r="F648" s="86"/>
      <c r="G648" s="85"/>
    </row>
    <row r="649" spans="2:7" hidden="1" x14ac:dyDescent="0.15">
      <c r="B649" s="86">
        <f t="shared" si="39"/>
        <v>0.78028799999998999</v>
      </c>
      <c r="C649" s="86">
        <f t="shared" si="36"/>
        <v>7.3381303533859974</v>
      </c>
      <c r="D649" s="86">
        <f t="shared" si="38"/>
        <v>0</v>
      </c>
      <c r="E649" s="86">
        <f t="shared" si="37"/>
        <v>7.3381303533859974</v>
      </c>
      <c r="F649" s="86"/>
      <c r="G649" s="85"/>
    </row>
    <row r="650" spans="2:7" hidden="1" x14ac:dyDescent="0.15">
      <c r="B650" s="86">
        <f t="shared" si="39"/>
        <v>0.78150719999998997</v>
      </c>
      <c r="C650" s="86">
        <f t="shared" ref="C650:C713" si="40">$F$5*B650^2*($D$5-$G$5*B650)</f>
        <v>7.357960824434036</v>
      </c>
      <c r="D650" s="86">
        <f t="shared" si="38"/>
        <v>0</v>
      </c>
      <c r="E650" s="86">
        <f t="shared" ref="E650:E713" si="41">C650-D650</f>
        <v>7.357960824434036</v>
      </c>
      <c r="F650" s="86"/>
      <c r="G650" s="85"/>
    </row>
    <row r="651" spans="2:7" hidden="1" x14ac:dyDescent="0.15">
      <c r="B651" s="86">
        <f t="shared" si="39"/>
        <v>0.78272639999998994</v>
      </c>
      <c r="C651" s="86">
        <f t="shared" si="40"/>
        <v>7.3778076470412444</v>
      </c>
      <c r="D651" s="86">
        <f t="shared" ref="D651:D714" si="42">IF(AND(B651&lt;$J$5,B651&gt;$K$5+0.00000001),D650+(B651-B650)*$L$5,IF(AND(B651&gt;$J$5,B650&lt;=$J$5),$I$5,D650))</f>
        <v>0</v>
      </c>
      <c r="E651" s="86">
        <f t="shared" si="41"/>
        <v>7.3778076470412444</v>
      </c>
      <c r="F651" s="86"/>
      <c r="G651" s="85"/>
    </row>
    <row r="652" spans="2:7" hidden="1" x14ac:dyDescent="0.15">
      <c r="B652" s="86">
        <f t="shared" ref="B652:B715" si="43">B651+$F$9</f>
        <v>0.78394559999998992</v>
      </c>
      <c r="C652" s="86">
        <f t="shared" si="40"/>
        <v>7.3976707756601048</v>
      </c>
      <c r="D652" s="86">
        <f t="shared" si="42"/>
        <v>0</v>
      </c>
      <c r="E652" s="86">
        <f t="shared" si="41"/>
        <v>7.3976707756601048</v>
      </c>
      <c r="F652" s="86"/>
      <c r="G652" s="85"/>
    </row>
    <row r="653" spans="2:7" hidden="1" x14ac:dyDescent="0.15">
      <c r="B653" s="86">
        <f t="shared" si="43"/>
        <v>0.78516479999998989</v>
      </c>
      <c r="C653" s="86">
        <f t="shared" si="40"/>
        <v>7.4175501647430977</v>
      </c>
      <c r="D653" s="86">
        <f t="shared" si="42"/>
        <v>0</v>
      </c>
      <c r="E653" s="86">
        <f t="shared" si="41"/>
        <v>7.4175501647430977</v>
      </c>
      <c r="F653" s="86"/>
      <c r="G653" s="85"/>
    </row>
    <row r="654" spans="2:7" hidden="1" x14ac:dyDescent="0.15">
      <c r="B654" s="86">
        <f t="shared" si="43"/>
        <v>0.78638399999998987</v>
      </c>
      <c r="C654" s="86">
        <f t="shared" si="40"/>
        <v>7.4374457687427062</v>
      </c>
      <c r="D654" s="86">
        <f t="shared" si="42"/>
        <v>0</v>
      </c>
      <c r="E654" s="86">
        <f t="shared" si="41"/>
        <v>7.4374457687427062</v>
      </c>
      <c r="F654" s="86"/>
      <c r="G654" s="85"/>
    </row>
    <row r="655" spans="2:7" hidden="1" x14ac:dyDescent="0.15">
      <c r="B655" s="86">
        <f t="shared" si="43"/>
        <v>0.78760319999998984</v>
      </c>
      <c r="C655" s="86">
        <f t="shared" si="40"/>
        <v>7.45735754211141</v>
      </c>
      <c r="D655" s="86">
        <f t="shared" si="42"/>
        <v>0</v>
      </c>
      <c r="E655" s="86">
        <f t="shared" si="41"/>
        <v>7.45735754211141</v>
      </c>
      <c r="F655" s="86"/>
      <c r="G655" s="85"/>
    </row>
    <row r="656" spans="2:7" hidden="1" x14ac:dyDescent="0.15">
      <c r="B656" s="86">
        <f t="shared" si="43"/>
        <v>0.78882239999998982</v>
      </c>
      <c r="C656" s="86">
        <f t="shared" si="40"/>
        <v>7.4772854393016903</v>
      </c>
      <c r="D656" s="86">
        <f t="shared" si="42"/>
        <v>0</v>
      </c>
      <c r="E656" s="86">
        <f t="shared" si="41"/>
        <v>7.4772854393016903</v>
      </c>
      <c r="F656" s="86"/>
      <c r="G656" s="85"/>
    </row>
    <row r="657" spans="2:7" hidden="1" x14ac:dyDescent="0.15">
      <c r="B657" s="86">
        <f t="shared" si="43"/>
        <v>0.7900415999999898</v>
      </c>
      <c r="C657" s="86">
        <f t="shared" si="40"/>
        <v>7.4972294147660294</v>
      </c>
      <c r="D657" s="86">
        <f t="shared" si="42"/>
        <v>0</v>
      </c>
      <c r="E657" s="86">
        <f t="shared" si="41"/>
        <v>7.4972294147660294</v>
      </c>
      <c r="F657" s="86"/>
      <c r="G657" s="85"/>
    </row>
    <row r="658" spans="2:7" hidden="1" x14ac:dyDescent="0.15">
      <c r="B658" s="86">
        <f t="shared" si="43"/>
        <v>0.79126079999998977</v>
      </c>
      <c r="C658" s="86">
        <f t="shared" si="40"/>
        <v>7.5171894229569096</v>
      </c>
      <c r="D658" s="86">
        <f t="shared" si="42"/>
        <v>0</v>
      </c>
      <c r="E658" s="86">
        <f t="shared" si="41"/>
        <v>7.5171894229569096</v>
      </c>
      <c r="F658" s="86"/>
      <c r="G658" s="85"/>
    </row>
    <row r="659" spans="2:7" hidden="1" x14ac:dyDescent="0.15">
      <c r="B659" s="86">
        <f t="shared" si="43"/>
        <v>0.79247999999998975</v>
      </c>
      <c r="C659" s="86">
        <f t="shared" si="40"/>
        <v>7.5371654183268095</v>
      </c>
      <c r="D659" s="86">
        <f t="shared" si="42"/>
        <v>0</v>
      </c>
      <c r="E659" s="86">
        <f t="shared" si="41"/>
        <v>7.5371654183268095</v>
      </c>
      <c r="F659" s="86"/>
      <c r="G659" s="85"/>
    </row>
    <row r="660" spans="2:7" hidden="1" x14ac:dyDescent="0.15">
      <c r="B660" s="86">
        <f t="shared" si="43"/>
        <v>0.79369919999998972</v>
      </c>
      <c r="C660" s="86">
        <f t="shared" si="40"/>
        <v>7.5571573553282141</v>
      </c>
      <c r="D660" s="86">
        <f t="shared" si="42"/>
        <v>0</v>
      </c>
      <c r="E660" s="86">
        <f t="shared" si="41"/>
        <v>7.5571573553282141</v>
      </c>
      <c r="F660" s="86"/>
      <c r="G660" s="85"/>
    </row>
    <row r="661" spans="2:7" hidden="1" x14ac:dyDescent="0.15">
      <c r="B661" s="86">
        <f t="shared" si="43"/>
        <v>0.7949183999999897</v>
      </c>
      <c r="C661" s="86">
        <f t="shared" si="40"/>
        <v>7.5771651884136029</v>
      </c>
      <c r="D661" s="86">
        <f t="shared" si="42"/>
        <v>0</v>
      </c>
      <c r="E661" s="86">
        <f t="shared" si="41"/>
        <v>7.5771651884136029</v>
      </c>
      <c r="F661" s="86"/>
      <c r="G661" s="85"/>
    </row>
    <row r="662" spans="2:7" hidden="1" x14ac:dyDescent="0.15">
      <c r="B662" s="86">
        <f t="shared" si="43"/>
        <v>0.79613759999998968</v>
      </c>
      <c r="C662" s="86">
        <f t="shared" si="40"/>
        <v>7.5971888720354563</v>
      </c>
      <c r="D662" s="86">
        <f t="shared" si="42"/>
        <v>0</v>
      </c>
      <c r="E662" s="86">
        <f t="shared" si="41"/>
        <v>7.5971888720354563</v>
      </c>
      <c r="F662" s="86"/>
      <c r="G662" s="85"/>
    </row>
    <row r="663" spans="2:7" hidden="1" x14ac:dyDescent="0.15">
      <c r="B663" s="86">
        <f t="shared" si="43"/>
        <v>0.79735679999998965</v>
      </c>
      <c r="C663" s="86">
        <f t="shared" si="40"/>
        <v>7.6172283606462585</v>
      </c>
      <c r="D663" s="86">
        <f t="shared" si="42"/>
        <v>0</v>
      </c>
      <c r="E663" s="86">
        <f t="shared" si="41"/>
        <v>7.6172283606462585</v>
      </c>
      <c r="F663" s="86"/>
      <c r="G663" s="85"/>
    </row>
    <row r="664" spans="2:7" hidden="1" x14ac:dyDescent="0.15">
      <c r="B664" s="86">
        <f t="shared" si="43"/>
        <v>0.79857599999998963</v>
      </c>
      <c r="C664" s="86">
        <f t="shared" si="40"/>
        <v>7.637283608698489</v>
      </c>
      <c r="D664" s="86">
        <f t="shared" si="42"/>
        <v>0</v>
      </c>
      <c r="E664" s="86">
        <f t="shared" si="41"/>
        <v>7.637283608698489</v>
      </c>
      <c r="F664" s="86"/>
      <c r="G664" s="85"/>
    </row>
    <row r="665" spans="2:7" hidden="1" x14ac:dyDescent="0.15">
      <c r="B665" s="86">
        <f t="shared" si="43"/>
        <v>0.7997951999999896</v>
      </c>
      <c r="C665" s="86">
        <f t="shared" si="40"/>
        <v>7.6573545706446282</v>
      </c>
      <c r="D665" s="86">
        <f t="shared" si="42"/>
        <v>0</v>
      </c>
      <c r="E665" s="86">
        <f t="shared" si="41"/>
        <v>7.6573545706446282</v>
      </c>
      <c r="F665" s="86"/>
      <c r="G665" s="85"/>
    </row>
    <row r="666" spans="2:7" hidden="1" x14ac:dyDescent="0.15">
      <c r="B666" s="86">
        <f t="shared" si="43"/>
        <v>0.80101439999998958</v>
      </c>
      <c r="C666" s="86">
        <f t="shared" si="40"/>
        <v>7.6774412009371602</v>
      </c>
      <c r="D666" s="86">
        <f t="shared" si="42"/>
        <v>0</v>
      </c>
      <c r="E666" s="86">
        <f t="shared" si="41"/>
        <v>7.6774412009371602</v>
      </c>
      <c r="F666" s="86"/>
      <c r="G666" s="85"/>
    </row>
    <row r="667" spans="2:7" hidden="1" x14ac:dyDescent="0.15">
      <c r="B667" s="86">
        <f t="shared" si="43"/>
        <v>0.80223359999998956</v>
      </c>
      <c r="C667" s="86">
        <f t="shared" si="40"/>
        <v>7.6975434540285654</v>
      </c>
      <c r="D667" s="86">
        <f t="shared" si="42"/>
        <v>0</v>
      </c>
      <c r="E667" s="86">
        <f t="shared" si="41"/>
        <v>7.6975434540285654</v>
      </c>
      <c r="F667" s="86"/>
      <c r="G667" s="85"/>
    </row>
    <row r="668" spans="2:7" hidden="1" x14ac:dyDescent="0.15">
      <c r="B668" s="86">
        <f t="shared" si="43"/>
        <v>0.80345279999998953</v>
      </c>
      <c r="C668" s="86">
        <f t="shared" si="40"/>
        <v>7.7176612843713226</v>
      </c>
      <c r="D668" s="86">
        <f t="shared" si="42"/>
        <v>0</v>
      </c>
      <c r="E668" s="86">
        <f t="shared" si="41"/>
        <v>7.7176612843713226</v>
      </c>
      <c r="F668" s="86"/>
      <c r="G668" s="85"/>
    </row>
    <row r="669" spans="2:7" hidden="1" x14ac:dyDescent="0.15">
      <c r="B669" s="86">
        <f t="shared" si="43"/>
        <v>0.80467199999998951</v>
      </c>
      <c r="C669" s="86">
        <f t="shared" si="40"/>
        <v>7.7377946464179175</v>
      </c>
      <c r="D669" s="86">
        <f t="shared" si="42"/>
        <v>0</v>
      </c>
      <c r="E669" s="86">
        <f t="shared" si="41"/>
        <v>7.7377946464179175</v>
      </c>
      <c r="F669" s="86"/>
      <c r="G669" s="85"/>
    </row>
    <row r="670" spans="2:7" hidden="1" x14ac:dyDescent="0.15">
      <c r="B670" s="86">
        <f t="shared" si="43"/>
        <v>0.80589119999998948</v>
      </c>
      <c r="C670" s="86">
        <f t="shared" si="40"/>
        <v>7.7579434946208305</v>
      </c>
      <c r="D670" s="86">
        <f t="shared" si="42"/>
        <v>0</v>
      </c>
      <c r="E670" s="86">
        <f t="shared" si="41"/>
        <v>7.7579434946208305</v>
      </c>
      <c r="F670" s="86"/>
      <c r="G670" s="85"/>
    </row>
    <row r="671" spans="2:7" hidden="1" x14ac:dyDescent="0.15">
      <c r="B671" s="86">
        <f t="shared" si="43"/>
        <v>0.80711039999998946</v>
      </c>
      <c r="C671" s="86">
        <f t="shared" si="40"/>
        <v>7.7781077834325387</v>
      </c>
      <c r="D671" s="86">
        <f t="shared" si="42"/>
        <v>0</v>
      </c>
      <c r="E671" s="86">
        <f t="shared" si="41"/>
        <v>7.7781077834325387</v>
      </c>
      <c r="F671" s="86"/>
      <c r="G671" s="85"/>
    </row>
    <row r="672" spans="2:7" hidden="1" x14ac:dyDescent="0.15">
      <c r="B672" s="86">
        <f t="shared" si="43"/>
        <v>0.80832959999998943</v>
      </c>
      <c r="C672" s="86">
        <f t="shared" si="40"/>
        <v>7.7982874673055305</v>
      </c>
      <c r="D672" s="86">
        <f t="shared" si="42"/>
        <v>0</v>
      </c>
      <c r="E672" s="86">
        <f t="shared" si="41"/>
        <v>7.7982874673055305</v>
      </c>
      <c r="F672" s="86"/>
      <c r="G672" s="85"/>
    </row>
    <row r="673" spans="2:7" hidden="1" x14ac:dyDescent="0.15">
      <c r="B673" s="86">
        <f t="shared" si="43"/>
        <v>0.80954879999998941</v>
      </c>
      <c r="C673" s="86">
        <f t="shared" si="40"/>
        <v>7.8184825006922818</v>
      </c>
      <c r="D673" s="86">
        <f t="shared" si="42"/>
        <v>0</v>
      </c>
      <c r="E673" s="86">
        <f t="shared" si="41"/>
        <v>7.8184825006922818</v>
      </c>
      <c r="F673" s="86"/>
      <c r="G673" s="85"/>
    </row>
    <row r="674" spans="2:7" hidden="1" x14ac:dyDescent="0.15">
      <c r="B674" s="86">
        <f t="shared" si="43"/>
        <v>0.81076799999998939</v>
      </c>
      <c r="C674" s="86">
        <f t="shared" si="40"/>
        <v>7.8386928380452767</v>
      </c>
      <c r="D674" s="86">
        <f t="shared" si="42"/>
        <v>0</v>
      </c>
      <c r="E674" s="86">
        <f t="shared" si="41"/>
        <v>7.8386928380452767</v>
      </c>
      <c r="F674" s="86"/>
      <c r="G674" s="85"/>
    </row>
    <row r="675" spans="2:7" hidden="1" x14ac:dyDescent="0.15">
      <c r="B675" s="86">
        <f t="shared" si="43"/>
        <v>0.81198719999998936</v>
      </c>
      <c r="C675" s="86">
        <f t="shared" si="40"/>
        <v>7.858918433816994</v>
      </c>
      <c r="D675" s="86">
        <f t="shared" si="42"/>
        <v>0</v>
      </c>
      <c r="E675" s="86">
        <f t="shared" si="41"/>
        <v>7.858918433816994</v>
      </c>
      <c r="F675" s="86"/>
      <c r="G675" s="85"/>
    </row>
    <row r="676" spans="2:7" hidden="1" x14ac:dyDescent="0.15">
      <c r="B676" s="86">
        <f t="shared" si="43"/>
        <v>0.81320639999998934</v>
      </c>
      <c r="C676" s="86">
        <f t="shared" si="40"/>
        <v>7.8791592424599184</v>
      </c>
      <c r="D676" s="86">
        <f t="shared" si="42"/>
        <v>0</v>
      </c>
      <c r="E676" s="86">
        <f t="shared" si="41"/>
        <v>7.8791592424599184</v>
      </c>
      <c r="F676" s="86"/>
      <c r="G676" s="85"/>
    </row>
    <row r="677" spans="2:7" hidden="1" x14ac:dyDescent="0.15">
      <c r="B677" s="86">
        <f t="shared" si="43"/>
        <v>0.81442559999998931</v>
      </c>
      <c r="C677" s="86">
        <f t="shared" si="40"/>
        <v>7.8994152184265287</v>
      </c>
      <c r="D677" s="86">
        <f t="shared" si="42"/>
        <v>0</v>
      </c>
      <c r="E677" s="86">
        <f t="shared" si="41"/>
        <v>7.8994152184265287</v>
      </c>
      <c r="F677" s="86"/>
      <c r="G677" s="85"/>
    </row>
    <row r="678" spans="2:7" hidden="1" x14ac:dyDescent="0.15">
      <c r="B678" s="86">
        <f t="shared" si="43"/>
        <v>0.81564479999998929</v>
      </c>
      <c r="C678" s="86">
        <f t="shared" si="40"/>
        <v>7.9196863161693098</v>
      </c>
      <c r="D678" s="86">
        <f t="shared" si="42"/>
        <v>0</v>
      </c>
      <c r="E678" s="86">
        <f t="shared" si="41"/>
        <v>7.9196863161693098</v>
      </c>
      <c r="F678" s="86"/>
      <c r="G678" s="85"/>
    </row>
    <row r="679" spans="2:7" hidden="1" x14ac:dyDescent="0.15">
      <c r="B679" s="86">
        <f t="shared" si="43"/>
        <v>0.81686399999998927</v>
      </c>
      <c r="C679" s="86">
        <f t="shared" si="40"/>
        <v>7.9399724901407405</v>
      </c>
      <c r="D679" s="86">
        <f t="shared" si="42"/>
        <v>0</v>
      </c>
      <c r="E679" s="86">
        <f t="shared" si="41"/>
        <v>7.9399724901407405</v>
      </c>
      <c r="F679" s="86"/>
      <c r="G679" s="85"/>
    </row>
    <row r="680" spans="2:7" hidden="1" x14ac:dyDescent="0.15">
      <c r="B680" s="86">
        <f t="shared" si="43"/>
        <v>0.81808319999998924</v>
      </c>
      <c r="C680" s="86">
        <f t="shared" si="40"/>
        <v>7.960273694793301</v>
      </c>
      <c r="D680" s="86">
        <f t="shared" si="42"/>
        <v>0</v>
      </c>
      <c r="E680" s="86">
        <f t="shared" si="41"/>
        <v>7.960273694793301</v>
      </c>
      <c r="F680" s="86"/>
      <c r="G680" s="85"/>
    </row>
    <row r="681" spans="2:7" hidden="1" x14ac:dyDescent="0.15">
      <c r="B681" s="86">
        <f t="shared" si="43"/>
        <v>0.81930239999998922</v>
      </c>
      <c r="C681" s="86">
        <f t="shared" si="40"/>
        <v>7.9805898845794765</v>
      </c>
      <c r="D681" s="86">
        <f t="shared" si="42"/>
        <v>0</v>
      </c>
      <c r="E681" s="86">
        <f t="shared" si="41"/>
        <v>7.9805898845794765</v>
      </c>
      <c r="F681" s="86"/>
      <c r="G681" s="85"/>
    </row>
    <row r="682" spans="2:7" hidden="1" x14ac:dyDescent="0.15">
      <c r="B682" s="86">
        <f t="shared" si="43"/>
        <v>0.82052159999998919</v>
      </c>
      <c r="C682" s="86">
        <f t="shared" si="40"/>
        <v>8.0009210139517428</v>
      </c>
      <c r="D682" s="86">
        <f t="shared" si="42"/>
        <v>0</v>
      </c>
      <c r="E682" s="86">
        <f t="shared" si="41"/>
        <v>8.0009210139517428</v>
      </c>
      <c r="F682" s="86"/>
      <c r="G682" s="85"/>
    </row>
    <row r="683" spans="2:7" hidden="1" x14ac:dyDescent="0.15">
      <c r="B683" s="86">
        <f t="shared" si="43"/>
        <v>0.82174079999998917</v>
      </c>
      <c r="C683" s="86">
        <f t="shared" si="40"/>
        <v>8.0212670373625876</v>
      </c>
      <c r="D683" s="86">
        <f t="shared" si="42"/>
        <v>0</v>
      </c>
      <c r="E683" s="86">
        <f t="shared" si="41"/>
        <v>8.0212670373625876</v>
      </c>
      <c r="F683" s="86"/>
      <c r="G683" s="85"/>
    </row>
    <row r="684" spans="2:7" hidden="1" x14ac:dyDescent="0.15">
      <c r="B684" s="86">
        <f t="shared" si="43"/>
        <v>0.82295999999998914</v>
      </c>
      <c r="C684" s="86">
        <f t="shared" si="40"/>
        <v>8.0416279092644896</v>
      </c>
      <c r="D684" s="86">
        <f t="shared" si="42"/>
        <v>0</v>
      </c>
      <c r="E684" s="86">
        <f t="shared" si="41"/>
        <v>8.0416279092644896</v>
      </c>
      <c r="F684" s="86"/>
      <c r="G684" s="85"/>
    </row>
    <row r="685" spans="2:7" hidden="1" x14ac:dyDescent="0.15">
      <c r="B685" s="86">
        <f t="shared" si="43"/>
        <v>0.82417919999998912</v>
      </c>
      <c r="C685" s="86">
        <f t="shared" si="40"/>
        <v>8.0620035841099273</v>
      </c>
      <c r="D685" s="86">
        <f t="shared" si="42"/>
        <v>0</v>
      </c>
      <c r="E685" s="86">
        <f t="shared" si="41"/>
        <v>8.0620035841099273</v>
      </c>
      <c r="F685" s="86"/>
      <c r="G685" s="85"/>
    </row>
    <row r="686" spans="2:7" hidden="1" x14ac:dyDescent="0.15">
      <c r="B686" s="86">
        <f t="shared" si="43"/>
        <v>0.8253983999999891</v>
      </c>
      <c r="C686" s="86">
        <f t="shared" si="40"/>
        <v>8.0823940163513868</v>
      </c>
      <c r="D686" s="86">
        <f t="shared" si="42"/>
        <v>0</v>
      </c>
      <c r="E686" s="86">
        <f t="shared" si="41"/>
        <v>8.0823940163513868</v>
      </c>
      <c r="F686" s="86"/>
      <c r="G686" s="85"/>
    </row>
    <row r="687" spans="2:7" hidden="1" x14ac:dyDescent="0.15">
      <c r="B687" s="86">
        <f t="shared" si="43"/>
        <v>0.82661759999998907</v>
      </c>
      <c r="C687" s="86">
        <f t="shared" si="40"/>
        <v>8.1027991604413465</v>
      </c>
      <c r="D687" s="86">
        <f t="shared" si="42"/>
        <v>0</v>
      </c>
      <c r="E687" s="86">
        <f t="shared" si="41"/>
        <v>8.1027991604413465</v>
      </c>
      <c r="F687" s="86"/>
      <c r="G687" s="85"/>
    </row>
    <row r="688" spans="2:7" hidden="1" x14ac:dyDescent="0.15">
      <c r="B688" s="86">
        <f t="shared" si="43"/>
        <v>0.82783679999998905</v>
      </c>
      <c r="C688" s="86">
        <f t="shared" si="40"/>
        <v>8.1232189708322906</v>
      </c>
      <c r="D688" s="86">
        <f t="shared" si="42"/>
        <v>0</v>
      </c>
      <c r="E688" s="86">
        <f t="shared" si="41"/>
        <v>8.1232189708322906</v>
      </c>
      <c r="F688" s="86"/>
      <c r="G688" s="85"/>
    </row>
    <row r="689" spans="2:7" hidden="1" x14ac:dyDescent="0.15">
      <c r="B689" s="86">
        <f t="shared" si="43"/>
        <v>0.82905599999998902</v>
      </c>
      <c r="C689" s="86">
        <f t="shared" si="40"/>
        <v>8.143653401976696</v>
      </c>
      <c r="D689" s="86">
        <f t="shared" si="42"/>
        <v>0</v>
      </c>
      <c r="E689" s="86">
        <f t="shared" si="41"/>
        <v>8.143653401976696</v>
      </c>
      <c r="F689" s="86"/>
      <c r="G689" s="85"/>
    </row>
    <row r="690" spans="2:7" hidden="1" x14ac:dyDescent="0.15">
      <c r="B690" s="86">
        <f t="shared" si="43"/>
        <v>0.830275199999989</v>
      </c>
      <c r="C690" s="86">
        <f t="shared" si="40"/>
        <v>8.1641024083270501</v>
      </c>
      <c r="D690" s="86">
        <f t="shared" si="42"/>
        <v>0</v>
      </c>
      <c r="E690" s="86">
        <f t="shared" si="41"/>
        <v>8.1641024083270501</v>
      </c>
      <c r="F690" s="86"/>
      <c r="G690" s="85"/>
    </row>
    <row r="691" spans="2:7" hidden="1" x14ac:dyDescent="0.15">
      <c r="B691" s="86">
        <f t="shared" si="43"/>
        <v>0.83149439999998898</v>
      </c>
      <c r="C691" s="86">
        <f t="shared" si="40"/>
        <v>8.1845659443358301</v>
      </c>
      <c r="D691" s="86">
        <f t="shared" si="42"/>
        <v>0</v>
      </c>
      <c r="E691" s="86">
        <f t="shared" si="41"/>
        <v>8.1845659443358301</v>
      </c>
      <c r="F691" s="86"/>
      <c r="G691" s="85"/>
    </row>
    <row r="692" spans="2:7" hidden="1" x14ac:dyDescent="0.15">
      <c r="B692" s="86">
        <f t="shared" si="43"/>
        <v>0.83271359999998895</v>
      </c>
      <c r="C692" s="86">
        <f t="shared" si="40"/>
        <v>8.205043964455518</v>
      </c>
      <c r="D692" s="86">
        <f t="shared" si="42"/>
        <v>0</v>
      </c>
      <c r="E692" s="86">
        <f t="shared" si="41"/>
        <v>8.205043964455518</v>
      </c>
      <c r="F692" s="86"/>
      <c r="G692" s="85"/>
    </row>
    <row r="693" spans="2:7" hidden="1" x14ac:dyDescent="0.15">
      <c r="B693" s="86">
        <f t="shared" si="43"/>
        <v>0.83393279999998893</v>
      </c>
      <c r="C693" s="86">
        <f t="shared" si="40"/>
        <v>8.2255364231385961</v>
      </c>
      <c r="D693" s="86">
        <f t="shared" si="42"/>
        <v>0</v>
      </c>
      <c r="E693" s="86">
        <f t="shared" si="41"/>
        <v>8.2255364231385961</v>
      </c>
      <c r="F693" s="86"/>
      <c r="G693" s="85"/>
    </row>
    <row r="694" spans="2:7" hidden="1" x14ac:dyDescent="0.15">
      <c r="B694" s="86">
        <f t="shared" si="43"/>
        <v>0.8351519999999889</v>
      </c>
      <c r="C694" s="86">
        <f t="shared" si="40"/>
        <v>8.246043274837545</v>
      </c>
      <c r="D694" s="86">
        <f t="shared" si="42"/>
        <v>0</v>
      </c>
      <c r="E694" s="86">
        <f t="shared" si="41"/>
        <v>8.246043274837545</v>
      </c>
      <c r="F694" s="86"/>
      <c r="G694" s="85"/>
    </row>
    <row r="695" spans="2:7" hidden="1" x14ac:dyDescent="0.15">
      <c r="B695" s="86">
        <f t="shared" si="43"/>
        <v>0.83637119999998888</v>
      </c>
      <c r="C695" s="86">
        <f t="shared" si="40"/>
        <v>8.2665644740048467</v>
      </c>
      <c r="D695" s="86">
        <f t="shared" si="42"/>
        <v>0</v>
      </c>
      <c r="E695" s="86">
        <f t="shared" si="41"/>
        <v>8.2665644740048467</v>
      </c>
      <c r="F695" s="86"/>
      <c r="G695" s="85"/>
    </row>
    <row r="696" spans="2:7" hidden="1" x14ac:dyDescent="0.15">
      <c r="B696" s="86">
        <f t="shared" si="43"/>
        <v>0.83759039999998885</v>
      </c>
      <c r="C696" s="86">
        <f t="shared" si="40"/>
        <v>8.2870999750929837</v>
      </c>
      <c r="D696" s="86">
        <f t="shared" si="42"/>
        <v>0</v>
      </c>
      <c r="E696" s="86">
        <f t="shared" si="41"/>
        <v>8.2870999750929837</v>
      </c>
      <c r="F696" s="86"/>
      <c r="G696" s="85"/>
    </row>
    <row r="697" spans="2:7" hidden="1" x14ac:dyDescent="0.15">
      <c r="B697" s="86">
        <f t="shared" si="43"/>
        <v>0.83880959999998883</v>
      </c>
      <c r="C697" s="86">
        <f t="shared" si="40"/>
        <v>8.3076497325544345</v>
      </c>
      <c r="D697" s="86">
        <f t="shared" si="42"/>
        <v>0</v>
      </c>
      <c r="E697" s="86">
        <f t="shared" si="41"/>
        <v>8.3076497325544345</v>
      </c>
      <c r="F697" s="86"/>
      <c r="G697" s="85"/>
    </row>
    <row r="698" spans="2:7" hidden="1" x14ac:dyDescent="0.15">
      <c r="B698" s="86">
        <f t="shared" si="43"/>
        <v>0.84002879999998881</v>
      </c>
      <c r="C698" s="86">
        <f t="shared" si="40"/>
        <v>8.3282137008416814</v>
      </c>
      <c r="D698" s="86">
        <f t="shared" si="42"/>
        <v>0</v>
      </c>
      <c r="E698" s="86">
        <f t="shared" si="41"/>
        <v>8.3282137008416814</v>
      </c>
      <c r="F698" s="86"/>
      <c r="G698" s="85"/>
    </row>
    <row r="699" spans="2:7" hidden="1" x14ac:dyDescent="0.15">
      <c r="B699" s="86">
        <f t="shared" si="43"/>
        <v>0.84124799999998878</v>
      </c>
      <c r="C699" s="86">
        <f t="shared" si="40"/>
        <v>8.3487918344072085</v>
      </c>
      <c r="D699" s="86">
        <f t="shared" si="42"/>
        <v>0</v>
      </c>
      <c r="E699" s="86">
        <f t="shared" si="41"/>
        <v>8.3487918344072085</v>
      </c>
      <c r="F699" s="86"/>
      <c r="G699" s="85"/>
    </row>
    <row r="700" spans="2:7" hidden="1" x14ac:dyDescent="0.15">
      <c r="B700" s="86">
        <f t="shared" si="43"/>
        <v>0.84246719999998876</v>
      </c>
      <c r="C700" s="86">
        <f t="shared" si="40"/>
        <v>8.3693840877034962</v>
      </c>
      <c r="D700" s="86">
        <f t="shared" si="42"/>
        <v>0</v>
      </c>
      <c r="E700" s="86">
        <f t="shared" si="41"/>
        <v>8.3693840877034962</v>
      </c>
      <c r="F700" s="86"/>
      <c r="G700" s="85"/>
    </row>
    <row r="701" spans="2:7" hidden="1" x14ac:dyDescent="0.15">
      <c r="B701" s="86">
        <f t="shared" si="43"/>
        <v>0.84368639999998873</v>
      </c>
      <c r="C701" s="86">
        <f t="shared" si="40"/>
        <v>8.3899904151830231</v>
      </c>
      <c r="D701" s="86">
        <f t="shared" si="42"/>
        <v>0</v>
      </c>
      <c r="E701" s="86">
        <f t="shared" si="41"/>
        <v>8.3899904151830231</v>
      </c>
      <c r="F701" s="86"/>
      <c r="G701" s="85"/>
    </row>
    <row r="702" spans="2:7" hidden="1" x14ac:dyDescent="0.15">
      <c r="B702" s="86">
        <f t="shared" si="43"/>
        <v>0.84490559999998871</v>
      </c>
      <c r="C702" s="86">
        <f t="shared" si="40"/>
        <v>8.4106107712982752</v>
      </c>
      <c r="D702" s="86">
        <f t="shared" si="42"/>
        <v>0</v>
      </c>
      <c r="E702" s="86">
        <f t="shared" si="41"/>
        <v>8.4106107712982752</v>
      </c>
      <c r="F702" s="86"/>
      <c r="G702" s="85"/>
    </row>
    <row r="703" spans="2:7" hidden="1" x14ac:dyDescent="0.15">
      <c r="B703" s="86">
        <f t="shared" si="43"/>
        <v>0.84612479999998869</v>
      </c>
      <c r="C703" s="86">
        <f t="shared" si="40"/>
        <v>8.4312451105017274</v>
      </c>
      <c r="D703" s="86">
        <f t="shared" si="42"/>
        <v>0</v>
      </c>
      <c r="E703" s="86">
        <f t="shared" si="41"/>
        <v>8.4312451105017274</v>
      </c>
      <c r="F703" s="86"/>
      <c r="G703" s="85"/>
    </row>
    <row r="704" spans="2:7" hidden="1" x14ac:dyDescent="0.15">
      <c r="B704" s="86">
        <f t="shared" si="43"/>
        <v>0.84734399999998866</v>
      </c>
      <c r="C704" s="86">
        <f t="shared" si="40"/>
        <v>8.4518933872458675</v>
      </c>
      <c r="D704" s="86">
        <f t="shared" si="42"/>
        <v>0</v>
      </c>
      <c r="E704" s="86">
        <f t="shared" si="41"/>
        <v>8.4518933872458675</v>
      </c>
      <c r="F704" s="86"/>
      <c r="G704" s="85"/>
    </row>
    <row r="705" spans="2:7" hidden="1" x14ac:dyDescent="0.15">
      <c r="B705" s="86">
        <f t="shared" si="43"/>
        <v>0.84856319999998864</v>
      </c>
      <c r="C705" s="86">
        <f t="shared" si="40"/>
        <v>8.472555555983174</v>
      </c>
      <c r="D705" s="86">
        <f t="shared" si="42"/>
        <v>0</v>
      </c>
      <c r="E705" s="86">
        <f t="shared" si="41"/>
        <v>8.472555555983174</v>
      </c>
      <c r="F705" s="86"/>
      <c r="G705" s="85"/>
    </row>
    <row r="706" spans="2:7" hidden="1" x14ac:dyDescent="0.15">
      <c r="B706" s="86">
        <f t="shared" si="43"/>
        <v>0.84978239999998861</v>
      </c>
      <c r="C706" s="86">
        <f t="shared" si="40"/>
        <v>8.4932315711661293</v>
      </c>
      <c r="D706" s="86">
        <f t="shared" si="42"/>
        <v>0</v>
      </c>
      <c r="E706" s="86">
        <f t="shared" si="41"/>
        <v>8.4932315711661293</v>
      </c>
      <c r="F706" s="86"/>
      <c r="G706" s="85"/>
    </row>
    <row r="707" spans="2:7" hidden="1" x14ac:dyDescent="0.15">
      <c r="B707" s="86">
        <f t="shared" si="43"/>
        <v>0.85100159999998859</v>
      </c>
      <c r="C707" s="86">
        <f t="shared" si="40"/>
        <v>8.5139213872472119</v>
      </c>
      <c r="D707" s="86">
        <f t="shared" si="42"/>
        <v>0</v>
      </c>
      <c r="E707" s="86">
        <f t="shared" si="41"/>
        <v>8.5139213872472119</v>
      </c>
      <c r="F707" s="86"/>
      <c r="G707" s="85"/>
    </row>
    <row r="708" spans="2:7" hidden="1" x14ac:dyDescent="0.15">
      <c r="B708" s="86">
        <f t="shared" si="43"/>
        <v>0.85222079999998857</v>
      </c>
      <c r="C708" s="86">
        <f t="shared" si="40"/>
        <v>8.5346249586789096</v>
      </c>
      <c r="D708" s="86">
        <f t="shared" si="42"/>
        <v>0</v>
      </c>
      <c r="E708" s="86">
        <f t="shared" si="41"/>
        <v>8.5346249586789096</v>
      </c>
      <c r="F708" s="86"/>
      <c r="G708" s="85"/>
    </row>
    <row r="709" spans="2:7" hidden="1" x14ac:dyDescent="0.15">
      <c r="B709" s="86">
        <f t="shared" si="43"/>
        <v>0.85343999999998854</v>
      </c>
      <c r="C709" s="86">
        <f t="shared" si="40"/>
        <v>8.5553422399136956</v>
      </c>
      <c r="D709" s="86">
        <f t="shared" si="42"/>
        <v>0</v>
      </c>
      <c r="E709" s="86">
        <f t="shared" si="41"/>
        <v>8.5553422399136956</v>
      </c>
      <c r="F709" s="86"/>
      <c r="G709" s="85"/>
    </row>
    <row r="710" spans="2:7" hidden="1" x14ac:dyDescent="0.15">
      <c r="B710" s="86">
        <f t="shared" si="43"/>
        <v>0.85465919999998852</v>
      </c>
      <c r="C710" s="86">
        <f t="shared" si="40"/>
        <v>8.5760731854040593</v>
      </c>
      <c r="D710" s="86">
        <f t="shared" si="42"/>
        <v>0</v>
      </c>
      <c r="E710" s="86">
        <f t="shared" si="41"/>
        <v>8.5760731854040593</v>
      </c>
      <c r="F710" s="86"/>
      <c r="G710" s="85"/>
    </row>
    <row r="711" spans="2:7" hidden="1" x14ac:dyDescent="0.15">
      <c r="B711" s="86">
        <f t="shared" si="43"/>
        <v>0.85587839999998849</v>
      </c>
      <c r="C711" s="86">
        <f t="shared" si="40"/>
        <v>8.5968177496024776</v>
      </c>
      <c r="D711" s="86">
        <f t="shared" si="42"/>
        <v>0</v>
      </c>
      <c r="E711" s="86">
        <f t="shared" si="41"/>
        <v>8.5968177496024776</v>
      </c>
      <c r="F711" s="86"/>
      <c r="G711" s="85"/>
    </row>
    <row r="712" spans="2:7" hidden="1" x14ac:dyDescent="0.15">
      <c r="B712" s="86">
        <f t="shared" si="43"/>
        <v>0.85709759999998847</v>
      </c>
      <c r="C712" s="86">
        <f t="shared" si="40"/>
        <v>8.6175758869614292</v>
      </c>
      <c r="D712" s="86">
        <f t="shared" si="42"/>
        <v>0</v>
      </c>
      <c r="E712" s="86">
        <f t="shared" si="41"/>
        <v>8.6175758869614292</v>
      </c>
      <c r="F712" s="86"/>
      <c r="G712" s="85"/>
    </row>
    <row r="713" spans="2:7" hidden="1" x14ac:dyDescent="0.15">
      <c r="B713" s="86">
        <f t="shared" si="43"/>
        <v>0.85831679999998844</v>
      </c>
      <c r="C713" s="86">
        <f t="shared" si="40"/>
        <v>8.6383475519334016</v>
      </c>
      <c r="D713" s="86">
        <f t="shared" si="42"/>
        <v>0</v>
      </c>
      <c r="E713" s="86">
        <f t="shared" si="41"/>
        <v>8.6383475519334016</v>
      </c>
      <c r="F713" s="86"/>
      <c r="G713" s="85"/>
    </row>
    <row r="714" spans="2:7" hidden="1" x14ac:dyDescent="0.15">
      <c r="B714" s="86">
        <f t="shared" si="43"/>
        <v>0.85953599999998842</v>
      </c>
      <c r="C714" s="86">
        <f t="shared" ref="C714:C777" si="44">$F$5*B714^2*($D$5-$G$5*B714)</f>
        <v>8.6591326989708737</v>
      </c>
      <c r="D714" s="86">
        <f t="shared" si="42"/>
        <v>0</v>
      </c>
      <c r="E714" s="86">
        <f t="shared" ref="E714:E777" si="45">C714-D714</f>
        <v>8.6591326989708737</v>
      </c>
      <c r="F714" s="86"/>
      <c r="G714" s="85"/>
    </row>
    <row r="715" spans="2:7" hidden="1" x14ac:dyDescent="0.15">
      <c r="B715" s="86">
        <f t="shared" si="43"/>
        <v>0.8607551999999884</v>
      </c>
      <c r="C715" s="86">
        <f t="shared" si="44"/>
        <v>8.6799312825263275</v>
      </c>
      <c r="D715" s="86">
        <f t="shared" ref="D715:D778" si="46">IF(AND(B715&lt;$J$5,B715&gt;$K$5+0.00000001),D714+(B715-B714)*$L$5,IF(AND(B715&gt;$J$5,B714&lt;=$J$5),$I$5,D714))</f>
        <v>0</v>
      </c>
      <c r="E715" s="86">
        <f t="shared" si="45"/>
        <v>8.6799312825263275</v>
      </c>
      <c r="F715" s="86"/>
      <c r="G715" s="85"/>
    </row>
    <row r="716" spans="2:7" hidden="1" x14ac:dyDescent="0.15">
      <c r="B716" s="86">
        <f t="shared" ref="B716:B779" si="47">B715+$F$9</f>
        <v>0.86197439999998837</v>
      </c>
      <c r="C716" s="86">
        <f t="shared" si="44"/>
        <v>8.7007432570522436</v>
      </c>
      <c r="D716" s="86">
        <f t="shared" si="46"/>
        <v>0</v>
      </c>
      <c r="E716" s="86">
        <f t="shared" si="45"/>
        <v>8.7007432570522436</v>
      </c>
      <c r="F716" s="86"/>
      <c r="G716" s="85"/>
    </row>
    <row r="717" spans="2:7" hidden="1" x14ac:dyDescent="0.15">
      <c r="B717" s="86">
        <f t="shared" si="47"/>
        <v>0.86319359999998835</v>
      </c>
      <c r="C717" s="86">
        <f t="shared" si="44"/>
        <v>8.7215685770011042</v>
      </c>
      <c r="D717" s="86">
        <f t="shared" si="46"/>
        <v>0</v>
      </c>
      <c r="E717" s="86">
        <f t="shared" si="45"/>
        <v>8.7215685770011042</v>
      </c>
      <c r="F717" s="86"/>
      <c r="G717" s="85"/>
    </row>
    <row r="718" spans="2:7" hidden="1" x14ac:dyDescent="0.15">
      <c r="B718" s="86">
        <f t="shared" si="47"/>
        <v>0.86441279999998832</v>
      </c>
      <c r="C718" s="86">
        <f t="shared" si="44"/>
        <v>8.7424071968253863</v>
      </c>
      <c r="D718" s="86">
        <f t="shared" si="46"/>
        <v>0</v>
      </c>
      <c r="E718" s="86">
        <f t="shared" si="45"/>
        <v>8.7424071968253863</v>
      </c>
      <c r="F718" s="86"/>
      <c r="G718" s="85"/>
    </row>
    <row r="719" spans="2:7" hidden="1" x14ac:dyDescent="0.15">
      <c r="B719" s="86">
        <f t="shared" si="47"/>
        <v>0.8656319999999883</v>
      </c>
      <c r="C719" s="86">
        <f t="shared" si="44"/>
        <v>8.7632590709775791</v>
      </c>
      <c r="D719" s="86">
        <f t="shared" si="46"/>
        <v>0</v>
      </c>
      <c r="E719" s="86">
        <f t="shared" si="45"/>
        <v>8.7632590709775791</v>
      </c>
      <c r="F719" s="86"/>
      <c r="G719" s="85"/>
    </row>
    <row r="720" spans="2:7" hidden="1" x14ac:dyDescent="0.15">
      <c r="B720" s="86">
        <f t="shared" si="47"/>
        <v>0.86685119999998828</v>
      </c>
      <c r="C720" s="86">
        <f t="shared" si="44"/>
        <v>8.7841241539101578</v>
      </c>
      <c r="D720" s="86">
        <f t="shared" si="46"/>
        <v>0</v>
      </c>
      <c r="E720" s="86">
        <f t="shared" si="45"/>
        <v>8.7841241539101578</v>
      </c>
      <c r="F720" s="86"/>
      <c r="G720" s="85"/>
    </row>
    <row r="721" spans="2:7" hidden="1" x14ac:dyDescent="0.15">
      <c r="B721" s="86">
        <f t="shared" si="47"/>
        <v>0.86807039999998825</v>
      </c>
      <c r="C721" s="86">
        <f t="shared" si="44"/>
        <v>8.8050024000756082</v>
      </c>
      <c r="D721" s="86">
        <f t="shared" si="46"/>
        <v>0</v>
      </c>
      <c r="E721" s="86">
        <f t="shared" si="45"/>
        <v>8.8050024000756082</v>
      </c>
      <c r="F721" s="86"/>
      <c r="G721" s="85"/>
    </row>
    <row r="722" spans="2:7" hidden="1" x14ac:dyDescent="0.15">
      <c r="B722" s="86">
        <f t="shared" si="47"/>
        <v>0.86928959999998823</v>
      </c>
      <c r="C722" s="86">
        <f t="shared" si="44"/>
        <v>8.8258937639264072</v>
      </c>
      <c r="D722" s="86">
        <f t="shared" si="46"/>
        <v>0</v>
      </c>
      <c r="E722" s="86">
        <f t="shared" si="45"/>
        <v>8.8258937639264072</v>
      </c>
      <c r="F722" s="86"/>
      <c r="G722" s="85"/>
    </row>
    <row r="723" spans="2:7" hidden="1" x14ac:dyDescent="0.15">
      <c r="B723" s="86">
        <f t="shared" si="47"/>
        <v>0.8705087999999882</v>
      </c>
      <c r="C723" s="86">
        <f t="shared" si="44"/>
        <v>8.8467981999150407</v>
      </c>
      <c r="D723" s="86">
        <f t="shared" si="46"/>
        <v>0</v>
      </c>
      <c r="E723" s="86">
        <f t="shared" si="45"/>
        <v>8.8467981999150407</v>
      </c>
      <c r="F723" s="86"/>
      <c r="G723" s="85"/>
    </row>
    <row r="724" spans="2:7" hidden="1" x14ac:dyDescent="0.15">
      <c r="B724" s="86">
        <f t="shared" si="47"/>
        <v>0.87172799999998818</v>
      </c>
      <c r="C724" s="86">
        <f t="shared" si="44"/>
        <v>8.867715662493989</v>
      </c>
      <c r="D724" s="86">
        <f t="shared" si="46"/>
        <v>0</v>
      </c>
      <c r="E724" s="86">
        <f t="shared" si="45"/>
        <v>8.867715662493989</v>
      </c>
      <c r="F724" s="86"/>
      <c r="G724" s="85"/>
    </row>
    <row r="725" spans="2:7" hidden="1" x14ac:dyDescent="0.15">
      <c r="B725" s="86">
        <f t="shared" si="47"/>
        <v>0.87294719999998815</v>
      </c>
      <c r="C725" s="86">
        <f t="shared" si="44"/>
        <v>8.8886461061157274</v>
      </c>
      <c r="D725" s="86">
        <f t="shared" si="46"/>
        <v>0</v>
      </c>
      <c r="E725" s="86">
        <f t="shared" si="45"/>
        <v>8.8886461061157274</v>
      </c>
      <c r="F725" s="86"/>
      <c r="G725" s="85"/>
    </row>
    <row r="726" spans="2:7" hidden="1" x14ac:dyDescent="0.15">
      <c r="B726" s="86">
        <f t="shared" si="47"/>
        <v>0.87416639999998813</v>
      </c>
      <c r="C726" s="86">
        <f t="shared" si="44"/>
        <v>8.9095894852327486</v>
      </c>
      <c r="D726" s="86">
        <f t="shared" si="46"/>
        <v>0</v>
      </c>
      <c r="E726" s="86">
        <f t="shared" si="45"/>
        <v>8.9095894852327486</v>
      </c>
      <c r="F726" s="86"/>
      <c r="G726" s="85"/>
    </row>
    <row r="727" spans="2:7" hidden="1" x14ac:dyDescent="0.15">
      <c r="B727" s="86">
        <f t="shared" si="47"/>
        <v>0.87538559999998811</v>
      </c>
      <c r="C727" s="86">
        <f t="shared" si="44"/>
        <v>8.9305457542975226</v>
      </c>
      <c r="D727" s="86">
        <f t="shared" si="46"/>
        <v>0</v>
      </c>
      <c r="E727" s="86">
        <f t="shared" si="45"/>
        <v>8.9305457542975226</v>
      </c>
      <c r="F727" s="86"/>
      <c r="G727" s="85"/>
    </row>
    <row r="728" spans="2:7" hidden="1" x14ac:dyDescent="0.15">
      <c r="B728" s="86">
        <f t="shared" si="47"/>
        <v>0.87660479999998808</v>
      </c>
      <c r="C728" s="86">
        <f t="shared" si="44"/>
        <v>8.9515148677625405</v>
      </c>
      <c r="D728" s="86">
        <f t="shared" si="46"/>
        <v>0</v>
      </c>
      <c r="E728" s="86">
        <f t="shared" si="45"/>
        <v>8.9515148677625405</v>
      </c>
      <c r="F728" s="86"/>
      <c r="G728" s="85"/>
    </row>
    <row r="729" spans="2:7" hidden="1" x14ac:dyDescent="0.15">
      <c r="B729" s="86">
        <f t="shared" si="47"/>
        <v>0.87782399999998806</v>
      </c>
      <c r="C729" s="86">
        <f t="shared" si="44"/>
        <v>8.9724967800802773</v>
      </c>
      <c r="D729" s="86">
        <f t="shared" si="46"/>
        <v>0</v>
      </c>
      <c r="E729" s="86">
        <f t="shared" si="45"/>
        <v>8.9724967800802773</v>
      </c>
      <c r="F729" s="86"/>
      <c r="G729" s="85"/>
    </row>
    <row r="730" spans="2:7" hidden="1" x14ac:dyDescent="0.15">
      <c r="B730" s="86">
        <f t="shared" si="47"/>
        <v>0.87904319999998803</v>
      </c>
      <c r="C730" s="86">
        <f t="shared" si="44"/>
        <v>8.9934914457032153</v>
      </c>
      <c r="D730" s="86">
        <f t="shared" si="46"/>
        <v>0</v>
      </c>
      <c r="E730" s="86">
        <f t="shared" si="45"/>
        <v>8.9934914457032153</v>
      </c>
      <c r="F730" s="86"/>
      <c r="G730" s="85"/>
    </row>
    <row r="731" spans="2:7" hidden="1" x14ac:dyDescent="0.15">
      <c r="B731" s="86">
        <f t="shared" si="47"/>
        <v>0.88026239999998801</v>
      </c>
      <c r="C731" s="86">
        <f t="shared" si="44"/>
        <v>9.0144988190838369</v>
      </c>
      <c r="D731" s="86">
        <f t="shared" si="46"/>
        <v>0</v>
      </c>
      <c r="E731" s="86">
        <f t="shared" si="45"/>
        <v>9.0144988190838369</v>
      </c>
      <c r="F731" s="86"/>
      <c r="G731" s="85"/>
    </row>
    <row r="732" spans="2:7" hidden="1" x14ac:dyDescent="0.15">
      <c r="B732" s="86">
        <f t="shared" si="47"/>
        <v>0.88148159999998799</v>
      </c>
      <c r="C732" s="86">
        <f t="shared" si="44"/>
        <v>9.0355188546746277</v>
      </c>
      <c r="D732" s="86">
        <f t="shared" si="46"/>
        <v>0</v>
      </c>
      <c r="E732" s="86">
        <f t="shared" si="45"/>
        <v>9.0355188546746277</v>
      </c>
      <c r="F732" s="86"/>
      <c r="G732" s="85"/>
    </row>
    <row r="733" spans="2:7" hidden="1" x14ac:dyDescent="0.15">
      <c r="B733" s="86">
        <f t="shared" si="47"/>
        <v>0.88270079999998796</v>
      </c>
      <c r="C733" s="86">
        <f t="shared" si="44"/>
        <v>9.0565515069280611</v>
      </c>
      <c r="D733" s="86">
        <f t="shared" si="46"/>
        <v>0</v>
      </c>
      <c r="E733" s="86">
        <f t="shared" si="45"/>
        <v>9.0565515069280611</v>
      </c>
      <c r="F733" s="86"/>
      <c r="G733" s="85"/>
    </row>
    <row r="734" spans="2:7" hidden="1" x14ac:dyDescent="0.15">
      <c r="B734" s="86">
        <f t="shared" si="47"/>
        <v>0.88391999999998794</v>
      </c>
      <c r="C734" s="86">
        <f t="shared" si="44"/>
        <v>9.0775967302966247</v>
      </c>
      <c r="D734" s="86">
        <f t="shared" si="46"/>
        <v>0</v>
      </c>
      <c r="E734" s="86">
        <f t="shared" si="45"/>
        <v>9.0775967302966247</v>
      </c>
      <c r="F734" s="86"/>
      <c r="G734" s="85"/>
    </row>
    <row r="735" spans="2:7" hidden="1" x14ac:dyDescent="0.15">
      <c r="B735" s="86">
        <f t="shared" si="47"/>
        <v>0.88513919999998791</v>
      </c>
      <c r="C735" s="86">
        <f t="shared" si="44"/>
        <v>9.0986544792327972</v>
      </c>
      <c r="D735" s="86">
        <f t="shared" si="46"/>
        <v>0</v>
      </c>
      <c r="E735" s="86">
        <f t="shared" si="45"/>
        <v>9.0986544792327972</v>
      </c>
      <c r="F735" s="86"/>
      <c r="G735" s="85"/>
    </row>
    <row r="736" spans="2:7" hidden="1" x14ac:dyDescent="0.15">
      <c r="B736" s="86">
        <f t="shared" si="47"/>
        <v>0.88635839999998789</v>
      </c>
      <c r="C736" s="86">
        <f t="shared" si="44"/>
        <v>9.1197247081890609</v>
      </c>
      <c r="D736" s="86">
        <f t="shared" si="46"/>
        <v>0</v>
      </c>
      <c r="E736" s="86">
        <f t="shared" si="45"/>
        <v>9.1197247081890609</v>
      </c>
      <c r="F736" s="86"/>
      <c r="G736" s="85"/>
    </row>
    <row r="737" spans="2:7" hidden="1" x14ac:dyDescent="0.15">
      <c r="B737" s="86">
        <f t="shared" si="47"/>
        <v>0.88757759999998787</v>
      </c>
      <c r="C737" s="86">
        <f t="shared" si="44"/>
        <v>9.1408073716178961</v>
      </c>
      <c r="D737" s="86">
        <f t="shared" si="46"/>
        <v>0</v>
      </c>
      <c r="E737" s="86">
        <f t="shared" si="45"/>
        <v>9.1408073716178961</v>
      </c>
      <c r="F737" s="86"/>
      <c r="G737" s="85"/>
    </row>
    <row r="738" spans="2:7" hidden="1" x14ac:dyDescent="0.15">
      <c r="B738" s="86">
        <f t="shared" si="47"/>
        <v>0.88879679999998784</v>
      </c>
      <c r="C738" s="86">
        <f t="shared" si="44"/>
        <v>9.1619024239717852</v>
      </c>
      <c r="D738" s="86">
        <f t="shared" si="46"/>
        <v>0</v>
      </c>
      <c r="E738" s="86">
        <f t="shared" si="45"/>
        <v>9.1619024239717852</v>
      </c>
      <c r="F738" s="86"/>
      <c r="G738" s="85"/>
    </row>
    <row r="739" spans="2:7" hidden="1" x14ac:dyDescent="0.15">
      <c r="B739" s="86">
        <f t="shared" si="47"/>
        <v>0.89001599999998782</v>
      </c>
      <c r="C739" s="86">
        <f t="shared" si="44"/>
        <v>9.1830098197032086</v>
      </c>
      <c r="D739" s="86">
        <f t="shared" si="46"/>
        <v>0</v>
      </c>
      <c r="E739" s="86">
        <f t="shared" si="45"/>
        <v>9.1830098197032086</v>
      </c>
      <c r="F739" s="86"/>
      <c r="G739" s="85"/>
    </row>
    <row r="740" spans="2:7" hidden="1" x14ac:dyDescent="0.15">
      <c r="B740" s="86">
        <f t="shared" si="47"/>
        <v>0.89123519999998779</v>
      </c>
      <c r="C740" s="86">
        <f t="shared" si="44"/>
        <v>9.2041295132646503</v>
      </c>
      <c r="D740" s="86">
        <f t="shared" si="46"/>
        <v>0</v>
      </c>
      <c r="E740" s="86">
        <f t="shared" si="45"/>
        <v>9.2041295132646503</v>
      </c>
      <c r="F740" s="86"/>
      <c r="G740" s="85"/>
    </row>
    <row r="741" spans="2:7" hidden="1" x14ac:dyDescent="0.15">
      <c r="B741" s="86">
        <f t="shared" si="47"/>
        <v>0.89245439999998777</v>
      </c>
      <c r="C741" s="86">
        <f t="shared" si="44"/>
        <v>9.2252614591085909</v>
      </c>
      <c r="D741" s="86">
        <f t="shared" si="46"/>
        <v>0</v>
      </c>
      <c r="E741" s="86">
        <f t="shared" si="45"/>
        <v>9.2252614591085909</v>
      </c>
      <c r="F741" s="86"/>
      <c r="G741" s="85"/>
    </row>
    <row r="742" spans="2:7" hidden="1" x14ac:dyDescent="0.15">
      <c r="B742" s="86">
        <f t="shared" si="47"/>
        <v>0.89367359999998774</v>
      </c>
      <c r="C742" s="86">
        <f t="shared" si="44"/>
        <v>9.2464056116875089</v>
      </c>
      <c r="D742" s="86">
        <f t="shared" si="46"/>
        <v>0</v>
      </c>
      <c r="E742" s="86">
        <f t="shared" si="45"/>
        <v>9.2464056116875089</v>
      </c>
      <c r="F742" s="86"/>
      <c r="G742" s="85"/>
    </row>
    <row r="743" spans="2:7" hidden="1" x14ac:dyDescent="0.15">
      <c r="B743" s="86">
        <f t="shared" si="47"/>
        <v>0.89489279999998772</v>
      </c>
      <c r="C743" s="86">
        <f t="shared" si="44"/>
        <v>9.2675619254538883</v>
      </c>
      <c r="D743" s="86">
        <f t="shared" si="46"/>
        <v>0</v>
      </c>
      <c r="E743" s="86">
        <f t="shared" si="45"/>
        <v>9.2675619254538883</v>
      </c>
      <c r="F743" s="86"/>
      <c r="G743" s="85"/>
    </row>
    <row r="744" spans="2:7" hidden="1" x14ac:dyDescent="0.15">
      <c r="B744" s="86">
        <f t="shared" si="47"/>
        <v>0.8961119999999877</v>
      </c>
      <c r="C744" s="86">
        <f t="shared" si="44"/>
        <v>9.2887303548602098</v>
      </c>
      <c r="D744" s="86">
        <f t="shared" si="46"/>
        <v>0</v>
      </c>
      <c r="E744" s="86">
        <f t="shared" si="45"/>
        <v>9.2887303548602098</v>
      </c>
      <c r="F744" s="86"/>
      <c r="G744" s="85"/>
    </row>
    <row r="745" spans="2:7" hidden="1" x14ac:dyDescent="0.15">
      <c r="B745" s="86">
        <f t="shared" si="47"/>
        <v>0.89733119999998767</v>
      </c>
      <c r="C745" s="86">
        <f t="shared" si="44"/>
        <v>9.3099108543589537</v>
      </c>
      <c r="D745" s="86">
        <f t="shared" si="46"/>
        <v>0</v>
      </c>
      <c r="E745" s="86">
        <f t="shared" si="45"/>
        <v>9.3099108543589537</v>
      </c>
      <c r="F745" s="86"/>
      <c r="G745" s="85"/>
    </row>
    <row r="746" spans="2:7" hidden="1" x14ac:dyDescent="0.15">
      <c r="B746" s="86">
        <f t="shared" si="47"/>
        <v>0.89855039999998765</v>
      </c>
      <c r="C746" s="86">
        <f t="shared" si="44"/>
        <v>9.3311033784026041</v>
      </c>
      <c r="D746" s="86">
        <f t="shared" si="46"/>
        <v>0</v>
      </c>
      <c r="E746" s="86">
        <f t="shared" si="45"/>
        <v>9.3311033784026041</v>
      </c>
      <c r="F746" s="86"/>
      <c r="G746" s="85"/>
    </row>
    <row r="747" spans="2:7" hidden="1" x14ac:dyDescent="0.15">
      <c r="B747" s="86">
        <f t="shared" si="47"/>
        <v>0.89976959999998762</v>
      </c>
      <c r="C747" s="86">
        <f t="shared" si="44"/>
        <v>9.3523078814436413</v>
      </c>
      <c r="D747" s="86">
        <f t="shared" si="46"/>
        <v>0</v>
      </c>
      <c r="E747" s="86">
        <f t="shared" si="45"/>
        <v>9.3523078814436413</v>
      </c>
      <c r="F747" s="86"/>
      <c r="G747" s="85"/>
    </row>
    <row r="748" spans="2:7" hidden="1" x14ac:dyDescent="0.15">
      <c r="B748" s="86">
        <f t="shared" si="47"/>
        <v>0.9009887999999876</v>
      </c>
      <c r="C748" s="86">
        <f t="shared" si="44"/>
        <v>9.3735243179345442</v>
      </c>
      <c r="D748" s="86">
        <f t="shared" si="46"/>
        <v>0</v>
      </c>
      <c r="E748" s="86">
        <f t="shared" si="45"/>
        <v>9.3735243179345442</v>
      </c>
      <c r="F748" s="86"/>
      <c r="G748" s="85"/>
    </row>
    <row r="749" spans="2:7" hidden="1" x14ac:dyDescent="0.15">
      <c r="B749" s="86">
        <f t="shared" si="47"/>
        <v>0.90220799999998758</v>
      </c>
      <c r="C749" s="86">
        <f t="shared" si="44"/>
        <v>9.3947526423278003</v>
      </c>
      <c r="D749" s="86">
        <f t="shared" si="46"/>
        <v>0</v>
      </c>
      <c r="E749" s="86">
        <f t="shared" si="45"/>
        <v>9.3947526423278003</v>
      </c>
      <c r="F749" s="86"/>
      <c r="G749" s="85"/>
    </row>
    <row r="750" spans="2:7" hidden="1" x14ac:dyDescent="0.15">
      <c r="B750" s="86">
        <f t="shared" si="47"/>
        <v>0.90342719999998755</v>
      </c>
      <c r="C750" s="86">
        <f t="shared" si="44"/>
        <v>9.4159928090758847</v>
      </c>
      <c r="D750" s="86">
        <f t="shared" si="46"/>
        <v>0</v>
      </c>
      <c r="E750" s="86">
        <f t="shared" si="45"/>
        <v>9.4159928090758847</v>
      </c>
      <c r="F750" s="86"/>
      <c r="G750" s="85"/>
    </row>
    <row r="751" spans="2:7" hidden="1" x14ac:dyDescent="0.15">
      <c r="B751" s="86">
        <f t="shared" si="47"/>
        <v>0.90464639999998753</v>
      </c>
      <c r="C751" s="86">
        <f t="shared" si="44"/>
        <v>9.4372447726312814</v>
      </c>
      <c r="D751" s="86">
        <f t="shared" si="46"/>
        <v>0</v>
      </c>
      <c r="E751" s="86">
        <f t="shared" si="45"/>
        <v>9.4372447726312814</v>
      </c>
      <c r="F751" s="86"/>
      <c r="G751" s="85"/>
    </row>
    <row r="752" spans="2:7" hidden="1" x14ac:dyDescent="0.15">
      <c r="B752" s="86">
        <f t="shared" si="47"/>
        <v>0.9058655999999875</v>
      </c>
      <c r="C752" s="86">
        <f t="shared" si="44"/>
        <v>9.4585084874464709</v>
      </c>
      <c r="D752" s="86">
        <f t="shared" si="46"/>
        <v>0</v>
      </c>
      <c r="E752" s="86">
        <f t="shared" si="45"/>
        <v>9.4585084874464709</v>
      </c>
      <c r="F752" s="86"/>
      <c r="G752" s="85"/>
    </row>
    <row r="753" spans="2:7" hidden="1" x14ac:dyDescent="0.15">
      <c r="B753" s="86">
        <f t="shared" si="47"/>
        <v>0.90708479999998748</v>
      </c>
      <c r="C753" s="86">
        <f t="shared" si="44"/>
        <v>9.4797839079739372</v>
      </c>
      <c r="D753" s="86">
        <f t="shared" si="46"/>
        <v>0</v>
      </c>
      <c r="E753" s="86">
        <f t="shared" si="45"/>
        <v>9.4797839079739372</v>
      </c>
      <c r="F753" s="86"/>
      <c r="G753" s="85"/>
    </row>
    <row r="754" spans="2:7" hidden="1" x14ac:dyDescent="0.15">
      <c r="B754" s="86">
        <f t="shared" si="47"/>
        <v>0.90830399999998745</v>
      </c>
      <c r="C754" s="86">
        <f t="shared" si="44"/>
        <v>9.5010709886661591</v>
      </c>
      <c r="D754" s="86">
        <f t="shared" si="46"/>
        <v>0</v>
      </c>
      <c r="E754" s="86">
        <f t="shared" si="45"/>
        <v>9.5010709886661591</v>
      </c>
      <c r="F754" s="86"/>
      <c r="G754" s="85"/>
    </row>
    <row r="755" spans="2:7" hidden="1" x14ac:dyDescent="0.15">
      <c r="B755" s="86">
        <f t="shared" si="47"/>
        <v>0.90952319999998743</v>
      </c>
      <c r="C755" s="86">
        <f t="shared" si="44"/>
        <v>9.5223696839756187</v>
      </c>
      <c r="D755" s="86">
        <f t="shared" si="46"/>
        <v>0</v>
      </c>
      <c r="E755" s="86">
        <f t="shared" si="45"/>
        <v>9.5223696839756187</v>
      </c>
      <c r="F755" s="86"/>
      <c r="G755" s="85"/>
    </row>
    <row r="756" spans="2:7" hidden="1" x14ac:dyDescent="0.15">
      <c r="B756" s="86">
        <f t="shared" si="47"/>
        <v>0.91074239999998741</v>
      </c>
      <c r="C756" s="86">
        <f t="shared" si="44"/>
        <v>9.5436799483547983</v>
      </c>
      <c r="D756" s="86">
        <f t="shared" si="46"/>
        <v>0</v>
      </c>
      <c r="E756" s="86">
        <f t="shared" si="45"/>
        <v>9.5436799483547983</v>
      </c>
      <c r="F756" s="86"/>
      <c r="G756" s="85"/>
    </row>
    <row r="757" spans="2:7" hidden="1" x14ac:dyDescent="0.15">
      <c r="B757" s="86">
        <f t="shared" si="47"/>
        <v>0.91196159999998738</v>
      </c>
      <c r="C757" s="86">
        <f t="shared" si="44"/>
        <v>9.5650017362561766</v>
      </c>
      <c r="D757" s="86">
        <f t="shared" si="46"/>
        <v>0</v>
      </c>
      <c r="E757" s="86">
        <f t="shared" si="45"/>
        <v>9.5650017362561766</v>
      </c>
      <c r="F757" s="86"/>
      <c r="G757" s="85"/>
    </row>
    <row r="758" spans="2:7" hidden="1" x14ac:dyDescent="0.15">
      <c r="B758" s="86">
        <f t="shared" si="47"/>
        <v>0.91318079999998736</v>
      </c>
      <c r="C758" s="86">
        <f t="shared" si="44"/>
        <v>9.5863350021322375</v>
      </c>
      <c r="D758" s="86">
        <f t="shared" si="46"/>
        <v>0</v>
      </c>
      <c r="E758" s="86">
        <f t="shared" si="45"/>
        <v>9.5863350021322375</v>
      </c>
      <c r="F758" s="86"/>
      <c r="G758" s="85"/>
    </row>
    <row r="759" spans="2:7" hidden="1" x14ac:dyDescent="0.15">
      <c r="B759" s="86">
        <f t="shared" si="47"/>
        <v>0.91439999999998733</v>
      </c>
      <c r="C759" s="86">
        <f t="shared" si="44"/>
        <v>9.6076797004354635</v>
      </c>
      <c r="D759" s="86">
        <f t="shared" si="46"/>
        <v>0</v>
      </c>
      <c r="E759" s="86">
        <f t="shared" si="45"/>
        <v>9.6076797004354635</v>
      </c>
      <c r="F759" s="86"/>
      <c r="G759" s="85"/>
    </row>
    <row r="760" spans="2:7" hidden="1" x14ac:dyDescent="0.15">
      <c r="B760" s="86">
        <f t="shared" si="47"/>
        <v>0.91561919999998731</v>
      </c>
      <c r="C760" s="86">
        <f t="shared" si="44"/>
        <v>9.6290357856183348</v>
      </c>
      <c r="D760" s="86">
        <f t="shared" si="46"/>
        <v>0</v>
      </c>
      <c r="E760" s="86">
        <f t="shared" si="45"/>
        <v>9.6290357856183348</v>
      </c>
      <c r="F760" s="86"/>
      <c r="G760" s="85"/>
    </row>
    <row r="761" spans="2:7" hidden="1" x14ac:dyDescent="0.15">
      <c r="B761" s="86">
        <f t="shared" si="47"/>
        <v>0.91683839999998729</v>
      </c>
      <c r="C761" s="86">
        <f t="shared" si="44"/>
        <v>9.6504032121333303</v>
      </c>
      <c r="D761" s="86">
        <f t="shared" si="46"/>
        <v>0</v>
      </c>
      <c r="E761" s="86">
        <f t="shared" si="45"/>
        <v>9.6504032121333303</v>
      </c>
      <c r="F761" s="86"/>
      <c r="G761" s="85"/>
    </row>
    <row r="762" spans="2:7" hidden="1" x14ac:dyDescent="0.15">
      <c r="B762" s="86">
        <f t="shared" si="47"/>
        <v>0.91805759999998726</v>
      </c>
      <c r="C762" s="86">
        <f t="shared" si="44"/>
        <v>9.6717819344329374</v>
      </c>
      <c r="D762" s="86">
        <f t="shared" si="46"/>
        <v>0</v>
      </c>
      <c r="E762" s="86">
        <f t="shared" si="45"/>
        <v>9.6717819344329374</v>
      </c>
      <c r="F762" s="86"/>
      <c r="G762" s="85"/>
    </row>
    <row r="763" spans="2:7" hidden="1" x14ac:dyDescent="0.15">
      <c r="B763" s="86">
        <f t="shared" si="47"/>
        <v>0.91927679999998724</v>
      </c>
      <c r="C763" s="86">
        <f t="shared" si="44"/>
        <v>9.6931719069696296</v>
      </c>
      <c r="D763" s="86">
        <f t="shared" si="46"/>
        <v>0</v>
      </c>
      <c r="E763" s="86">
        <f t="shared" si="45"/>
        <v>9.6931719069696296</v>
      </c>
      <c r="F763" s="86"/>
      <c r="G763" s="85"/>
    </row>
    <row r="764" spans="2:7" hidden="1" x14ac:dyDescent="0.15">
      <c r="B764" s="86">
        <f t="shared" si="47"/>
        <v>0.92049599999998721</v>
      </c>
      <c r="C764" s="86">
        <f t="shared" si="44"/>
        <v>9.7145730841958944</v>
      </c>
      <c r="D764" s="86">
        <f t="shared" si="46"/>
        <v>0</v>
      </c>
      <c r="E764" s="86">
        <f t="shared" si="45"/>
        <v>9.7145730841958944</v>
      </c>
      <c r="F764" s="86"/>
      <c r="G764" s="85"/>
    </row>
    <row r="765" spans="2:7" hidden="1" x14ac:dyDescent="0.15">
      <c r="B765" s="86">
        <f t="shared" si="47"/>
        <v>0.92171519999998719</v>
      </c>
      <c r="C765" s="86">
        <f t="shared" si="44"/>
        <v>9.7359854205642105</v>
      </c>
      <c r="D765" s="86">
        <f t="shared" si="46"/>
        <v>0</v>
      </c>
      <c r="E765" s="86">
        <f t="shared" si="45"/>
        <v>9.7359854205642105</v>
      </c>
      <c r="F765" s="86"/>
      <c r="G765" s="85"/>
    </row>
    <row r="766" spans="2:7" hidden="1" x14ac:dyDescent="0.15">
      <c r="B766" s="86">
        <f t="shared" si="47"/>
        <v>0.92293439999998717</v>
      </c>
      <c r="C766" s="86">
        <f t="shared" si="44"/>
        <v>9.7574088705270601</v>
      </c>
      <c r="D766" s="86">
        <f t="shared" si="46"/>
        <v>0</v>
      </c>
      <c r="E766" s="86">
        <f t="shared" si="45"/>
        <v>9.7574088705270601</v>
      </c>
      <c r="F766" s="86"/>
      <c r="G766" s="85"/>
    </row>
    <row r="767" spans="2:7" hidden="1" x14ac:dyDescent="0.15">
      <c r="B767" s="86">
        <f t="shared" si="47"/>
        <v>0.92415359999998714</v>
      </c>
      <c r="C767" s="86">
        <f t="shared" si="44"/>
        <v>9.7788433885369255</v>
      </c>
      <c r="D767" s="86">
        <f t="shared" si="46"/>
        <v>0</v>
      </c>
      <c r="E767" s="86">
        <f t="shared" si="45"/>
        <v>9.7788433885369255</v>
      </c>
      <c r="F767" s="86"/>
      <c r="G767" s="85"/>
    </row>
    <row r="768" spans="2:7" hidden="1" x14ac:dyDescent="0.15">
      <c r="B768" s="86">
        <f t="shared" si="47"/>
        <v>0.92537279999998712</v>
      </c>
      <c r="C768" s="86">
        <f t="shared" si="44"/>
        <v>9.8002889290462889</v>
      </c>
      <c r="D768" s="86">
        <f t="shared" si="46"/>
        <v>0</v>
      </c>
      <c r="E768" s="86">
        <f t="shared" si="45"/>
        <v>9.8002889290462889</v>
      </c>
      <c r="F768" s="86"/>
      <c r="G768" s="85"/>
    </row>
    <row r="769" spans="2:7" hidden="1" x14ac:dyDescent="0.15">
      <c r="B769" s="86">
        <f t="shared" si="47"/>
        <v>0.92659199999998709</v>
      </c>
      <c r="C769" s="86">
        <f t="shared" si="44"/>
        <v>9.8217454465076255</v>
      </c>
      <c r="D769" s="86">
        <f t="shared" si="46"/>
        <v>0</v>
      </c>
      <c r="E769" s="86">
        <f t="shared" si="45"/>
        <v>9.8217454465076255</v>
      </c>
      <c r="F769" s="86"/>
      <c r="G769" s="85"/>
    </row>
    <row r="770" spans="2:7" hidden="1" x14ac:dyDescent="0.15">
      <c r="B770" s="86">
        <f t="shared" si="47"/>
        <v>0.92781119999998707</v>
      </c>
      <c r="C770" s="86">
        <f t="shared" si="44"/>
        <v>9.8432128953734228</v>
      </c>
      <c r="D770" s="86">
        <f t="shared" si="46"/>
        <v>0</v>
      </c>
      <c r="E770" s="86">
        <f t="shared" si="45"/>
        <v>9.8432128953734228</v>
      </c>
      <c r="F770" s="86"/>
      <c r="G770" s="85"/>
    </row>
    <row r="771" spans="2:7" hidden="1" x14ac:dyDescent="0.15">
      <c r="B771" s="86">
        <f t="shared" si="47"/>
        <v>0.92903039999998704</v>
      </c>
      <c r="C771" s="86">
        <f t="shared" si="44"/>
        <v>9.8646912300961613</v>
      </c>
      <c r="D771" s="86">
        <f t="shared" si="46"/>
        <v>0</v>
      </c>
      <c r="E771" s="86">
        <f t="shared" si="45"/>
        <v>9.8646912300961613</v>
      </c>
      <c r="F771" s="86"/>
      <c r="G771" s="85"/>
    </row>
    <row r="772" spans="2:7" hidden="1" x14ac:dyDescent="0.15">
      <c r="B772" s="86">
        <f t="shared" si="47"/>
        <v>0.93024959999998702</v>
      </c>
      <c r="C772" s="86">
        <f t="shared" si="44"/>
        <v>9.8861804051283215</v>
      </c>
      <c r="D772" s="86">
        <f t="shared" si="46"/>
        <v>0</v>
      </c>
      <c r="E772" s="86">
        <f t="shared" si="45"/>
        <v>9.8861804051283215</v>
      </c>
      <c r="F772" s="86"/>
      <c r="G772" s="85"/>
    </row>
    <row r="773" spans="2:7" hidden="1" x14ac:dyDescent="0.15">
      <c r="B773" s="86">
        <f t="shared" si="47"/>
        <v>0.931468799999987</v>
      </c>
      <c r="C773" s="86">
        <f t="shared" si="44"/>
        <v>9.9076803749223856</v>
      </c>
      <c r="D773" s="86">
        <f t="shared" si="46"/>
        <v>0</v>
      </c>
      <c r="E773" s="86">
        <f t="shared" si="45"/>
        <v>9.9076803749223856</v>
      </c>
      <c r="F773" s="86"/>
      <c r="G773" s="85"/>
    </row>
    <row r="774" spans="2:7" hidden="1" x14ac:dyDescent="0.15">
      <c r="B774" s="86">
        <f t="shared" si="47"/>
        <v>0.93268799999998697</v>
      </c>
      <c r="C774" s="86">
        <f t="shared" si="44"/>
        <v>9.9291910939308377</v>
      </c>
      <c r="D774" s="86">
        <f t="shared" si="46"/>
        <v>0</v>
      </c>
      <c r="E774" s="86">
        <f t="shared" si="45"/>
        <v>9.9291910939308377</v>
      </c>
      <c r="F774" s="86"/>
      <c r="G774" s="85"/>
    </row>
    <row r="775" spans="2:7" hidden="1" x14ac:dyDescent="0.15">
      <c r="B775" s="86">
        <f t="shared" si="47"/>
        <v>0.93390719999998695</v>
      </c>
      <c r="C775" s="86">
        <f t="shared" si="44"/>
        <v>9.950712516606151</v>
      </c>
      <c r="D775" s="86">
        <f t="shared" si="46"/>
        <v>0</v>
      </c>
      <c r="E775" s="86">
        <f t="shared" si="45"/>
        <v>9.950712516606151</v>
      </c>
      <c r="F775" s="86"/>
      <c r="G775" s="85"/>
    </row>
    <row r="776" spans="2:7" hidden="1" x14ac:dyDescent="0.15">
      <c r="B776" s="86">
        <f t="shared" si="47"/>
        <v>0.93512639999998692</v>
      </c>
      <c r="C776" s="86">
        <f t="shared" si="44"/>
        <v>9.9722445974008131</v>
      </c>
      <c r="D776" s="86">
        <f t="shared" si="46"/>
        <v>0</v>
      </c>
      <c r="E776" s="86">
        <f t="shared" si="45"/>
        <v>9.9722445974008131</v>
      </c>
      <c r="F776" s="86"/>
      <c r="G776" s="85"/>
    </row>
    <row r="777" spans="2:7" hidden="1" x14ac:dyDescent="0.15">
      <c r="B777" s="86">
        <f t="shared" si="47"/>
        <v>0.9363455999999869</v>
      </c>
      <c r="C777" s="86">
        <f t="shared" si="44"/>
        <v>9.9937872907673064</v>
      </c>
      <c r="D777" s="86">
        <f t="shared" si="46"/>
        <v>0</v>
      </c>
      <c r="E777" s="86">
        <f t="shared" si="45"/>
        <v>9.9937872907673064</v>
      </c>
      <c r="F777" s="86"/>
      <c r="G777" s="85"/>
    </row>
    <row r="778" spans="2:7" hidden="1" x14ac:dyDescent="0.15">
      <c r="B778" s="86">
        <f t="shared" si="47"/>
        <v>0.93756479999998688</v>
      </c>
      <c r="C778" s="86">
        <f t="shared" ref="C778:C841" si="48">$F$5*B778^2*($D$5-$G$5*B778)</f>
        <v>10.015340551158108</v>
      </c>
      <c r="D778" s="86">
        <f t="shared" si="46"/>
        <v>0</v>
      </c>
      <c r="E778" s="86">
        <f t="shared" ref="E778:E841" si="49">C778-D778</f>
        <v>10.015340551158108</v>
      </c>
      <c r="F778" s="86"/>
      <c r="G778" s="85"/>
    </row>
    <row r="779" spans="2:7" hidden="1" x14ac:dyDescent="0.15">
      <c r="B779" s="86">
        <f t="shared" si="47"/>
        <v>0.93878399999998685</v>
      </c>
      <c r="C779" s="86">
        <f t="shared" si="48"/>
        <v>10.036904333025703</v>
      </c>
      <c r="D779" s="86">
        <f t="shared" ref="D779:D842" si="50">IF(AND(B779&lt;$J$5,B779&gt;$K$5+0.00000001),D778+(B779-B778)*$L$5,IF(AND(B779&gt;$J$5,B778&lt;=$J$5),$I$5,D778))</f>
        <v>0</v>
      </c>
      <c r="E779" s="86">
        <f t="shared" si="49"/>
        <v>10.036904333025703</v>
      </c>
      <c r="F779" s="86"/>
      <c r="G779" s="85"/>
    </row>
    <row r="780" spans="2:7" hidden="1" x14ac:dyDescent="0.15">
      <c r="B780" s="86">
        <f t="shared" ref="B780:B843" si="51">B779+$F$9</f>
        <v>0.94000319999998683</v>
      </c>
      <c r="C780" s="86">
        <f t="shared" si="48"/>
        <v>10.058478590822572</v>
      </c>
      <c r="D780" s="86">
        <f t="shared" si="50"/>
        <v>0</v>
      </c>
      <c r="E780" s="86">
        <f t="shared" si="49"/>
        <v>10.058478590822572</v>
      </c>
      <c r="F780" s="86"/>
      <c r="G780" s="85"/>
    </row>
    <row r="781" spans="2:7" hidden="1" x14ac:dyDescent="0.15">
      <c r="B781" s="86">
        <f t="shared" si="51"/>
        <v>0.9412223999999868</v>
      </c>
      <c r="C781" s="86">
        <f t="shared" si="48"/>
        <v>10.080063279001193</v>
      </c>
      <c r="D781" s="86">
        <f t="shared" si="50"/>
        <v>0</v>
      </c>
      <c r="E781" s="86">
        <f t="shared" si="49"/>
        <v>10.080063279001193</v>
      </c>
      <c r="F781" s="86"/>
      <c r="G781" s="85"/>
    </row>
    <row r="782" spans="2:7" hidden="1" x14ac:dyDescent="0.15">
      <c r="B782" s="86">
        <f t="shared" si="51"/>
        <v>0.94244159999998678</v>
      </c>
      <c r="C782" s="86">
        <f t="shared" si="48"/>
        <v>10.101658352014052</v>
      </c>
      <c r="D782" s="86">
        <f t="shared" si="50"/>
        <v>0</v>
      </c>
      <c r="E782" s="86">
        <f t="shared" si="49"/>
        <v>10.101658352014052</v>
      </c>
      <c r="F782" s="86"/>
      <c r="G782" s="85"/>
    </row>
    <row r="783" spans="2:7" hidden="1" x14ac:dyDescent="0.15">
      <c r="B783" s="86">
        <f t="shared" si="51"/>
        <v>0.94366079999998675</v>
      </c>
      <c r="C783" s="86">
        <f t="shared" si="48"/>
        <v>10.123263764313629</v>
      </c>
      <c r="D783" s="86">
        <f t="shared" si="50"/>
        <v>0</v>
      </c>
      <c r="E783" s="86">
        <f t="shared" si="49"/>
        <v>10.123263764313629</v>
      </c>
      <c r="F783" s="86"/>
      <c r="G783" s="85"/>
    </row>
    <row r="784" spans="2:7" hidden="1" x14ac:dyDescent="0.15">
      <c r="B784" s="86">
        <f t="shared" si="51"/>
        <v>0.94487999999998673</v>
      </c>
      <c r="C784" s="86">
        <f t="shared" si="48"/>
        <v>10.144879470352405</v>
      </c>
      <c r="D784" s="86">
        <f t="shared" si="50"/>
        <v>0</v>
      </c>
      <c r="E784" s="86">
        <f t="shared" si="49"/>
        <v>10.144879470352405</v>
      </c>
      <c r="F784" s="86"/>
      <c r="G784" s="85"/>
    </row>
    <row r="785" spans="2:7" hidden="1" x14ac:dyDescent="0.15">
      <c r="B785" s="86">
        <f t="shared" si="51"/>
        <v>0.94609919999998671</v>
      </c>
      <c r="C785" s="86">
        <f t="shared" si="48"/>
        <v>10.16650542458286</v>
      </c>
      <c r="D785" s="86">
        <f t="shared" si="50"/>
        <v>0</v>
      </c>
      <c r="E785" s="86">
        <f t="shared" si="49"/>
        <v>10.16650542458286</v>
      </c>
      <c r="F785" s="86"/>
      <c r="G785" s="85"/>
    </row>
    <row r="786" spans="2:7" hidden="1" x14ac:dyDescent="0.15">
      <c r="B786" s="86">
        <f t="shared" si="51"/>
        <v>0.94731839999998668</v>
      </c>
      <c r="C786" s="86">
        <f t="shared" si="48"/>
        <v>10.188141581457479</v>
      </c>
      <c r="D786" s="86">
        <f t="shared" si="50"/>
        <v>0</v>
      </c>
      <c r="E786" s="86">
        <f t="shared" si="49"/>
        <v>10.188141581457479</v>
      </c>
      <c r="F786" s="86"/>
      <c r="G786" s="85"/>
    </row>
    <row r="787" spans="2:7" hidden="1" x14ac:dyDescent="0.15">
      <c r="B787" s="86">
        <f t="shared" si="51"/>
        <v>0.94853759999998666</v>
      </c>
      <c r="C787" s="86">
        <f t="shared" si="48"/>
        <v>10.20978789542874</v>
      </c>
      <c r="D787" s="86">
        <f t="shared" si="50"/>
        <v>0</v>
      </c>
      <c r="E787" s="86">
        <f t="shared" si="49"/>
        <v>10.20978789542874</v>
      </c>
      <c r="F787" s="86"/>
      <c r="G787" s="85"/>
    </row>
    <row r="788" spans="2:7" hidden="1" x14ac:dyDescent="0.15">
      <c r="B788" s="86">
        <f t="shared" si="51"/>
        <v>0.94975679999998663</v>
      </c>
      <c r="C788" s="86">
        <f t="shared" si="48"/>
        <v>10.231444320949125</v>
      </c>
      <c r="D788" s="86">
        <f t="shared" si="50"/>
        <v>0</v>
      </c>
      <c r="E788" s="86">
        <f t="shared" si="49"/>
        <v>10.231444320949125</v>
      </c>
      <c r="F788" s="86"/>
      <c r="G788" s="85"/>
    </row>
    <row r="789" spans="2:7" hidden="1" x14ac:dyDescent="0.15">
      <c r="B789" s="86">
        <f t="shared" si="51"/>
        <v>0.95097599999998661</v>
      </c>
      <c r="C789" s="86">
        <f t="shared" si="48"/>
        <v>10.253110812471117</v>
      </c>
      <c r="D789" s="86">
        <f t="shared" si="50"/>
        <v>0</v>
      </c>
      <c r="E789" s="86">
        <f t="shared" si="49"/>
        <v>10.253110812471117</v>
      </c>
      <c r="F789" s="86"/>
      <c r="G789" s="85"/>
    </row>
    <row r="790" spans="2:7" hidden="1" x14ac:dyDescent="0.15">
      <c r="B790" s="86">
        <f t="shared" si="51"/>
        <v>0.95219519999998659</v>
      </c>
      <c r="C790" s="86">
        <f t="shared" si="48"/>
        <v>10.274787324447198</v>
      </c>
      <c r="D790" s="86">
        <f t="shared" si="50"/>
        <v>0</v>
      </c>
      <c r="E790" s="86">
        <f t="shared" si="49"/>
        <v>10.274787324447198</v>
      </c>
      <c r="F790" s="86"/>
      <c r="G790" s="85"/>
    </row>
    <row r="791" spans="2:7" hidden="1" x14ac:dyDescent="0.15">
      <c r="B791" s="86">
        <f t="shared" si="51"/>
        <v>0.95341439999998656</v>
      </c>
      <c r="C791" s="86">
        <f t="shared" si="48"/>
        <v>10.296473811329845</v>
      </c>
      <c r="D791" s="86">
        <f t="shared" si="50"/>
        <v>0</v>
      </c>
      <c r="E791" s="86">
        <f t="shared" si="49"/>
        <v>10.296473811329845</v>
      </c>
      <c r="F791" s="86"/>
      <c r="G791" s="85"/>
    </row>
    <row r="792" spans="2:7" hidden="1" x14ac:dyDescent="0.15">
      <c r="B792" s="86">
        <f t="shared" si="51"/>
        <v>0.95463359999998654</v>
      </c>
      <c r="C792" s="86">
        <f t="shared" si="48"/>
        <v>10.318170227571544</v>
      </c>
      <c r="D792" s="86">
        <f t="shared" si="50"/>
        <v>0</v>
      </c>
      <c r="E792" s="86">
        <f t="shared" si="49"/>
        <v>10.318170227571544</v>
      </c>
      <c r="F792" s="86"/>
      <c r="G792" s="85"/>
    </row>
    <row r="793" spans="2:7" hidden="1" x14ac:dyDescent="0.15">
      <c r="B793" s="86">
        <f t="shared" si="51"/>
        <v>0.95585279999998651</v>
      </c>
      <c r="C793" s="86">
        <f t="shared" si="48"/>
        <v>10.339876527624774</v>
      </c>
      <c r="D793" s="86">
        <f t="shared" si="50"/>
        <v>0</v>
      </c>
      <c r="E793" s="86">
        <f t="shared" si="49"/>
        <v>10.339876527624774</v>
      </c>
      <c r="F793" s="86"/>
      <c r="G793" s="85"/>
    </row>
    <row r="794" spans="2:7" hidden="1" x14ac:dyDescent="0.15">
      <c r="B794" s="86">
        <f t="shared" si="51"/>
        <v>0.95707199999998649</v>
      </c>
      <c r="C794" s="86">
        <f t="shared" si="48"/>
        <v>10.361592665942018</v>
      </c>
      <c r="D794" s="86">
        <f t="shared" si="50"/>
        <v>0</v>
      </c>
      <c r="E794" s="86">
        <f t="shared" si="49"/>
        <v>10.361592665942018</v>
      </c>
      <c r="F794" s="86"/>
      <c r="G794" s="85"/>
    </row>
    <row r="795" spans="2:7" hidden="1" x14ac:dyDescent="0.15">
      <c r="B795" s="86">
        <f t="shared" si="51"/>
        <v>0.95829119999998646</v>
      </c>
      <c r="C795" s="86">
        <f t="shared" si="48"/>
        <v>10.383318596975757</v>
      </c>
      <c r="D795" s="86">
        <f t="shared" si="50"/>
        <v>0</v>
      </c>
      <c r="E795" s="86">
        <f t="shared" si="49"/>
        <v>10.383318596975757</v>
      </c>
      <c r="F795" s="86"/>
      <c r="G795" s="85"/>
    </row>
    <row r="796" spans="2:7" hidden="1" x14ac:dyDescent="0.15">
      <c r="B796" s="86">
        <f t="shared" si="51"/>
        <v>0.95951039999998644</v>
      </c>
      <c r="C796" s="86">
        <f t="shared" si="48"/>
        <v>10.405054275178472</v>
      </c>
      <c r="D796" s="86">
        <f t="shared" si="50"/>
        <v>0</v>
      </c>
      <c r="E796" s="86">
        <f t="shared" si="49"/>
        <v>10.405054275178472</v>
      </c>
      <c r="F796" s="86"/>
      <c r="G796" s="85"/>
    </row>
    <row r="797" spans="2:7" hidden="1" x14ac:dyDescent="0.15">
      <c r="B797" s="86">
        <f t="shared" si="51"/>
        <v>0.96072959999998642</v>
      </c>
      <c r="C797" s="86">
        <f t="shared" si="48"/>
        <v>10.426799655002643</v>
      </c>
      <c r="D797" s="86">
        <f t="shared" si="50"/>
        <v>0</v>
      </c>
      <c r="E797" s="86">
        <f t="shared" si="49"/>
        <v>10.426799655002643</v>
      </c>
      <c r="F797" s="86"/>
      <c r="G797" s="85"/>
    </row>
    <row r="798" spans="2:7" hidden="1" x14ac:dyDescent="0.15">
      <c r="B798" s="86">
        <f t="shared" si="51"/>
        <v>0.96194879999998639</v>
      </c>
      <c r="C798" s="86">
        <f t="shared" si="48"/>
        <v>10.448554690900757</v>
      </c>
      <c r="D798" s="86">
        <f t="shared" si="50"/>
        <v>0</v>
      </c>
      <c r="E798" s="86">
        <f t="shared" si="49"/>
        <v>10.448554690900757</v>
      </c>
      <c r="F798" s="86"/>
      <c r="G798" s="85"/>
    </row>
    <row r="799" spans="2:7" hidden="1" x14ac:dyDescent="0.15">
      <c r="B799" s="86">
        <f t="shared" si="51"/>
        <v>0.96316799999998637</v>
      </c>
      <c r="C799" s="86">
        <f t="shared" si="48"/>
        <v>10.470319337325288</v>
      </c>
      <c r="D799" s="86">
        <f t="shared" si="50"/>
        <v>0</v>
      </c>
      <c r="E799" s="86">
        <f t="shared" si="49"/>
        <v>10.470319337325288</v>
      </c>
      <c r="F799" s="86"/>
      <c r="G799" s="85"/>
    </row>
    <row r="800" spans="2:7" hidden="1" x14ac:dyDescent="0.15">
      <c r="B800" s="86">
        <f t="shared" si="51"/>
        <v>0.96438719999998634</v>
      </c>
      <c r="C800" s="86">
        <f t="shared" si="48"/>
        <v>10.492093548728722</v>
      </c>
      <c r="D800" s="86">
        <f t="shared" si="50"/>
        <v>0</v>
      </c>
      <c r="E800" s="86">
        <f t="shared" si="49"/>
        <v>10.492093548728722</v>
      </c>
      <c r="F800" s="86"/>
      <c r="G800" s="85"/>
    </row>
    <row r="801" spans="2:7" hidden="1" x14ac:dyDescent="0.15">
      <c r="B801" s="86">
        <f t="shared" si="51"/>
        <v>0.96560639999998632</v>
      </c>
      <c r="C801" s="86">
        <f t="shared" si="48"/>
        <v>10.513877279563538</v>
      </c>
      <c r="D801" s="86">
        <f t="shared" si="50"/>
        <v>0</v>
      </c>
      <c r="E801" s="86">
        <f t="shared" si="49"/>
        <v>10.513877279563538</v>
      </c>
      <c r="F801" s="86"/>
      <c r="G801" s="85"/>
    </row>
    <row r="802" spans="2:7" hidden="1" x14ac:dyDescent="0.15">
      <c r="B802" s="86">
        <f t="shared" si="51"/>
        <v>0.9668255999999863</v>
      </c>
      <c r="C802" s="86">
        <f t="shared" si="48"/>
        <v>10.535670484282219</v>
      </c>
      <c r="D802" s="86">
        <f t="shared" si="50"/>
        <v>0</v>
      </c>
      <c r="E802" s="86">
        <f t="shared" si="49"/>
        <v>10.535670484282219</v>
      </c>
      <c r="F802" s="86"/>
      <c r="G802" s="85"/>
    </row>
    <row r="803" spans="2:7" hidden="1" x14ac:dyDescent="0.15">
      <c r="B803" s="86">
        <f t="shared" si="51"/>
        <v>0.96804479999998627</v>
      </c>
      <c r="C803" s="86">
        <f t="shared" si="48"/>
        <v>10.557473117337246</v>
      </c>
      <c r="D803" s="86">
        <f t="shared" si="50"/>
        <v>0</v>
      </c>
      <c r="E803" s="86">
        <f t="shared" si="49"/>
        <v>10.557473117337246</v>
      </c>
      <c r="F803" s="86"/>
      <c r="G803" s="85"/>
    </row>
    <row r="804" spans="2:7" hidden="1" x14ac:dyDescent="0.15">
      <c r="B804" s="86">
        <f t="shared" si="51"/>
        <v>0.96926399999998625</v>
      </c>
      <c r="C804" s="86">
        <f t="shared" si="48"/>
        <v>10.5792851331811</v>
      </c>
      <c r="D804" s="86">
        <f t="shared" si="50"/>
        <v>0</v>
      </c>
      <c r="E804" s="86">
        <f t="shared" si="49"/>
        <v>10.5792851331811</v>
      </c>
      <c r="F804" s="86"/>
      <c r="G804" s="85"/>
    </row>
    <row r="805" spans="2:7" hidden="1" x14ac:dyDescent="0.15">
      <c r="B805" s="86">
        <f t="shared" si="51"/>
        <v>0.97048319999998622</v>
      </c>
      <c r="C805" s="86">
        <f t="shared" si="48"/>
        <v>10.601106486266264</v>
      </c>
      <c r="D805" s="86">
        <f t="shared" si="50"/>
        <v>0</v>
      </c>
      <c r="E805" s="86">
        <f t="shared" si="49"/>
        <v>10.601106486266264</v>
      </c>
      <c r="F805" s="86"/>
      <c r="G805" s="85"/>
    </row>
    <row r="806" spans="2:7" hidden="1" x14ac:dyDescent="0.15">
      <c r="B806" s="86">
        <f t="shared" si="51"/>
        <v>0.9717023999999862</v>
      </c>
      <c r="C806" s="86">
        <f t="shared" si="48"/>
        <v>10.622937131045218</v>
      </c>
      <c r="D806" s="86">
        <f t="shared" si="50"/>
        <v>0</v>
      </c>
      <c r="E806" s="86">
        <f t="shared" si="49"/>
        <v>10.622937131045218</v>
      </c>
      <c r="F806" s="86"/>
      <c r="G806" s="85"/>
    </row>
    <row r="807" spans="2:7" hidden="1" x14ac:dyDescent="0.15">
      <c r="B807" s="86">
        <f t="shared" si="51"/>
        <v>0.97292159999998618</v>
      </c>
      <c r="C807" s="86">
        <f t="shared" si="48"/>
        <v>10.644777021970443</v>
      </c>
      <c r="D807" s="86">
        <f t="shared" si="50"/>
        <v>0</v>
      </c>
      <c r="E807" s="86">
        <f t="shared" si="49"/>
        <v>10.644777021970443</v>
      </c>
      <c r="F807" s="86"/>
      <c r="G807" s="85"/>
    </row>
    <row r="808" spans="2:7" hidden="1" x14ac:dyDescent="0.15">
      <c r="B808" s="86">
        <f t="shared" si="51"/>
        <v>0.97414079999998615</v>
      </c>
      <c r="C808" s="86">
        <f t="shared" si="48"/>
        <v>10.666626113494422</v>
      </c>
      <c r="D808" s="86">
        <f t="shared" si="50"/>
        <v>0</v>
      </c>
      <c r="E808" s="86">
        <f t="shared" si="49"/>
        <v>10.666626113494422</v>
      </c>
      <c r="F808" s="86"/>
      <c r="G808" s="85"/>
    </row>
    <row r="809" spans="2:7" hidden="1" x14ac:dyDescent="0.15">
      <c r="B809" s="86">
        <f t="shared" si="51"/>
        <v>0.97535999999998613</v>
      </c>
      <c r="C809" s="86">
        <f t="shared" si="48"/>
        <v>10.688484360069634</v>
      </c>
      <c r="D809" s="86">
        <f t="shared" si="50"/>
        <v>0</v>
      </c>
      <c r="E809" s="86">
        <f t="shared" si="49"/>
        <v>10.688484360069634</v>
      </c>
      <c r="F809" s="86"/>
      <c r="G809" s="85"/>
    </row>
    <row r="810" spans="2:7" hidden="1" x14ac:dyDescent="0.15">
      <c r="B810" s="86">
        <f t="shared" si="51"/>
        <v>0.9765791999999861</v>
      </c>
      <c r="C810" s="86">
        <f t="shared" si="48"/>
        <v>10.710351716148564</v>
      </c>
      <c r="D810" s="86">
        <f t="shared" si="50"/>
        <v>0</v>
      </c>
      <c r="E810" s="86">
        <f t="shared" si="49"/>
        <v>10.710351716148564</v>
      </c>
      <c r="F810" s="86"/>
      <c r="G810" s="85"/>
    </row>
    <row r="811" spans="2:7" hidden="1" x14ac:dyDescent="0.15">
      <c r="B811" s="86">
        <f t="shared" si="51"/>
        <v>0.97779839999998608</v>
      </c>
      <c r="C811" s="86">
        <f t="shared" si="48"/>
        <v>10.732228136183691</v>
      </c>
      <c r="D811" s="86">
        <f t="shared" si="50"/>
        <v>0</v>
      </c>
      <c r="E811" s="86">
        <f t="shared" si="49"/>
        <v>10.732228136183691</v>
      </c>
      <c r="F811" s="86"/>
      <c r="G811" s="85"/>
    </row>
    <row r="812" spans="2:7" hidden="1" x14ac:dyDescent="0.15">
      <c r="B812" s="86">
        <f t="shared" si="51"/>
        <v>0.97901759999998605</v>
      </c>
      <c r="C812" s="86">
        <f t="shared" si="48"/>
        <v>10.754113574627496</v>
      </c>
      <c r="D812" s="86">
        <f t="shared" si="50"/>
        <v>0</v>
      </c>
      <c r="E812" s="86">
        <f t="shared" si="49"/>
        <v>10.754113574627496</v>
      </c>
      <c r="F812" s="86"/>
      <c r="G812" s="85"/>
    </row>
    <row r="813" spans="2:7" hidden="1" x14ac:dyDescent="0.15">
      <c r="B813" s="86">
        <f t="shared" si="51"/>
        <v>0.98023679999998603</v>
      </c>
      <c r="C813" s="86">
        <f t="shared" si="48"/>
        <v>10.776007985932461</v>
      </c>
      <c r="D813" s="86">
        <f t="shared" si="50"/>
        <v>0</v>
      </c>
      <c r="E813" s="86">
        <f t="shared" si="49"/>
        <v>10.776007985932461</v>
      </c>
      <c r="F813" s="86"/>
      <c r="G813" s="85"/>
    </row>
    <row r="814" spans="2:7" hidden="1" x14ac:dyDescent="0.15">
      <c r="B814" s="86">
        <f t="shared" si="51"/>
        <v>0.98145599999998601</v>
      </c>
      <c r="C814" s="86">
        <f t="shared" si="48"/>
        <v>10.797911324551068</v>
      </c>
      <c r="D814" s="86">
        <f t="shared" si="50"/>
        <v>0</v>
      </c>
      <c r="E814" s="86">
        <f t="shared" si="49"/>
        <v>10.797911324551068</v>
      </c>
      <c r="F814" s="86"/>
      <c r="G814" s="85"/>
    </row>
    <row r="815" spans="2:7" hidden="1" x14ac:dyDescent="0.15">
      <c r="B815" s="86">
        <f t="shared" si="51"/>
        <v>0.98267519999998598</v>
      </c>
      <c r="C815" s="86">
        <f t="shared" si="48"/>
        <v>10.819823544935797</v>
      </c>
      <c r="D815" s="86">
        <f t="shared" si="50"/>
        <v>0</v>
      </c>
      <c r="E815" s="86">
        <f t="shared" si="49"/>
        <v>10.819823544935797</v>
      </c>
      <c r="F815" s="86"/>
      <c r="G815" s="85"/>
    </row>
    <row r="816" spans="2:7" hidden="1" x14ac:dyDescent="0.15">
      <c r="B816" s="86">
        <f t="shared" si="51"/>
        <v>0.98389439999998596</v>
      </c>
      <c r="C816" s="86">
        <f t="shared" si="48"/>
        <v>10.841744601539133</v>
      </c>
      <c r="D816" s="86">
        <f t="shared" si="50"/>
        <v>0</v>
      </c>
      <c r="E816" s="86">
        <f t="shared" si="49"/>
        <v>10.841744601539133</v>
      </c>
      <c r="F816" s="86"/>
      <c r="G816" s="85"/>
    </row>
    <row r="817" spans="2:7" hidden="1" x14ac:dyDescent="0.15">
      <c r="B817" s="86">
        <f t="shared" si="51"/>
        <v>0.98511359999998593</v>
      </c>
      <c r="C817" s="86">
        <f t="shared" si="48"/>
        <v>10.863674448813553</v>
      </c>
      <c r="D817" s="86">
        <f t="shared" si="50"/>
        <v>0</v>
      </c>
      <c r="E817" s="86">
        <f t="shared" si="49"/>
        <v>10.863674448813553</v>
      </c>
      <c r="F817" s="86"/>
      <c r="G817" s="85"/>
    </row>
    <row r="818" spans="2:7" hidden="1" x14ac:dyDescent="0.15">
      <c r="B818" s="86">
        <f t="shared" si="51"/>
        <v>0.98633279999998591</v>
      </c>
      <c r="C818" s="86">
        <f t="shared" si="48"/>
        <v>10.885613041211542</v>
      </c>
      <c r="D818" s="86">
        <f t="shared" si="50"/>
        <v>0</v>
      </c>
      <c r="E818" s="86">
        <f t="shared" si="49"/>
        <v>10.885613041211542</v>
      </c>
      <c r="F818" s="86"/>
      <c r="G818" s="85"/>
    </row>
    <row r="819" spans="2:7" hidden="1" x14ac:dyDescent="0.15">
      <c r="B819" s="86">
        <f t="shared" si="51"/>
        <v>0.98755199999998589</v>
      </c>
      <c r="C819" s="86">
        <f t="shared" si="48"/>
        <v>10.907560333185579</v>
      </c>
      <c r="D819" s="86">
        <f t="shared" si="50"/>
        <v>0</v>
      </c>
      <c r="E819" s="86">
        <f t="shared" si="49"/>
        <v>10.907560333185579</v>
      </c>
      <c r="F819" s="86"/>
      <c r="G819" s="85"/>
    </row>
    <row r="820" spans="2:7" hidden="1" x14ac:dyDescent="0.15">
      <c r="B820" s="86">
        <f t="shared" si="51"/>
        <v>0.98877119999998586</v>
      </c>
      <c r="C820" s="86">
        <f t="shared" si="48"/>
        <v>10.929516279188146</v>
      </c>
      <c r="D820" s="86">
        <f t="shared" si="50"/>
        <v>0</v>
      </c>
      <c r="E820" s="86">
        <f t="shared" si="49"/>
        <v>10.929516279188146</v>
      </c>
      <c r="F820" s="86"/>
      <c r="G820" s="85"/>
    </row>
    <row r="821" spans="2:7" hidden="1" x14ac:dyDescent="0.15">
      <c r="B821" s="86">
        <f t="shared" si="51"/>
        <v>0.98999039999998584</v>
      </c>
      <c r="C821" s="86">
        <f t="shared" si="48"/>
        <v>10.951480833671724</v>
      </c>
      <c r="D821" s="86">
        <f t="shared" si="50"/>
        <v>0</v>
      </c>
      <c r="E821" s="86">
        <f t="shared" si="49"/>
        <v>10.951480833671724</v>
      </c>
      <c r="F821" s="86"/>
      <c r="G821" s="85"/>
    </row>
    <row r="822" spans="2:7" hidden="1" x14ac:dyDescent="0.15">
      <c r="B822" s="86">
        <f t="shared" si="51"/>
        <v>0.99120959999998581</v>
      </c>
      <c r="C822" s="86">
        <f t="shared" si="48"/>
        <v>10.973453951088796</v>
      </c>
      <c r="D822" s="86">
        <f t="shared" si="50"/>
        <v>0</v>
      </c>
      <c r="E822" s="86">
        <f t="shared" si="49"/>
        <v>10.973453951088796</v>
      </c>
      <c r="F822" s="86"/>
      <c r="G822" s="85"/>
    </row>
    <row r="823" spans="2:7" hidden="1" x14ac:dyDescent="0.15">
      <c r="B823" s="86">
        <f t="shared" si="51"/>
        <v>0.99242879999998579</v>
      </c>
      <c r="C823" s="86">
        <f t="shared" si="48"/>
        <v>10.99543558589184</v>
      </c>
      <c r="D823" s="86">
        <f t="shared" si="50"/>
        <v>0</v>
      </c>
      <c r="E823" s="86">
        <f t="shared" si="49"/>
        <v>10.99543558589184</v>
      </c>
      <c r="F823" s="86"/>
      <c r="G823" s="85"/>
    </row>
    <row r="824" spans="2:7" hidden="1" x14ac:dyDescent="0.15">
      <c r="B824" s="86">
        <f t="shared" si="51"/>
        <v>0.99364799999998576</v>
      </c>
      <c r="C824" s="86">
        <f t="shared" si="48"/>
        <v>11.017425692533344</v>
      </c>
      <c r="D824" s="86">
        <f t="shared" si="50"/>
        <v>0</v>
      </c>
      <c r="E824" s="86">
        <f t="shared" si="49"/>
        <v>11.017425692533344</v>
      </c>
      <c r="F824" s="86"/>
      <c r="G824" s="85"/>
    </row>
    <row r="825" spans="2:7" hidden="1" x14ac:dyDescent="0.15">
      <c r="B825" s="86">
        <f t="shared" si="51"/>
        <v>0.99486719999998574</v>
      </c>
      <c r="C825" s="86">
        <f t="shared" si="48"/>
        <v>11.039424225465783</v>
      </c>
      <c r="D825" s="86">
        <f t="shared" si="50"/>
        <v>0</v>
      </c>
      <c r="E825" s="86">
        <f t="shared" si="49"/>
        <v>11.039424225465783</v>
      </c>
      <c r="F825" s="86"/>
      <c r="G825" s="85"/>
    </row>
    <row r="826" spans="2:7" hidden="1" x14ac:dyDescent="0.15">
      <c r="B826" s="86">
        <f t="shared" si="51"/>
        <v>0.99608639999998572</v>
      </c>
      <c r="C826" s="86">
        <f t="shared" si="48"/>
        <v>11.061431139141641</v>
      </c>
      <c r="D826" s="86">
        <f t="shared" si="50"/>
        <v>0</v>
      </c>
      <c r="E826" s="86">
        <f t="shared" si="49"/>
        <v>11.061431139141641</v>
      </c>
      <c r="F826" s="86"/>
      <c r="G826" s="85"/>
    </row>
    <row r="827" spans="2:7" hidden="1" x14ac:dyDescent="0.15">
      <c r="B827" s="86">
        <f t="shared" si="51"/>
        <v>0.99730559999998569</v>
      </c>
      <c r="C827" s="86">
        <f t="shared" si="48"/>
        <v>11.083446388013398</v>
      </c>
      <c r="D827" s="86">
        <f t="shared" si="50"/>
        <v>0</v>
      </c>
      <c r="E827" s="86">
        <f t="shared" si="49"/>
        <v>11.083446388013398</v>
      </c>
      <c r="F827" s="86"/>
      <c r="G827" s="85"/>
    </row>
    <row r="828" spans="2:7" hidden="1" x14ac:dyDescent="0.15">
      <c r="B828" s="86">
        <f t="shared" si="51"/>
        <v>0.99852479999998567</v>
      </c>
      <c r="C828" s="86">
        <f t="shared" si="48"/>
        <v>11.105469926533537</v>
      </c>
      <c r="D828" s="86">
        <f t="shared" si="50"/>
        <v>0</v>
      </c>
      <c r="E828" s="86">
        <f t="shared" si="49"/>
        <v>11.105469926533537</v>
      </c>
      <c r="F828" s="86"/>
      <c r="G828" s="85"/>
    </row>
    <row r="829" spans="2:7" hidden="1" x14ac:dyDescent="0.15">
      <c r="B829" s="86">
        <f t="shared" si="51"/>
        <v>0.99974399999998564</v>
      </c>
      <c r="C829" s="86">
        <f t="shared" si="48"/>
        <v>11.127501709154538</v>
      </c>
      <c r="D829" s="86">
        <f t="shared" si="50"/>
        <v>0</v>
      </c>
      <c r="E829" s="86">
        <f t="shared" si="49"/>
        <v>11.127501709154538</v>
      </c>
      <c r="F829" s="86"/>
      <c r="G829" s="85"/>
    </row>
    <row r="830" spans="2:7" hidden="1" x14ac:dyDescent="0.15">
      <c r="B830" s="86">
        <f t="shared" si="51"/>
        <v>1.0009631999999857</v>
      </c>
      <c r="C830" s="86">
        <f t="shared" si="48"/>
        <v>11.149541690328887</v>
      </c>
      <c r="D830" s="86">
        <f t="shared" si="50"/>
        <v>0</v>
      </c>
      <c r="E830" s="86">
        <f t="shared" si="49"/>
        <v>11.149541690328887</v>
      </c>
      <c r="F830" s="86"/>
      <c r="G830" s="85"/>
    </row>
    <row r="831" spans="2:7" hidden="1" x14ac:dyDescent="0.15">
      <c r="B831" s="86">
        <f t="shared" si="51"/>
        <v>1.0021823999999857</v>
      </c>
      <c r="C831" s="86">
        <f t="shared" si="48"/>
        <v>11.171589824509061</v>
      </c>
      <c r="D831" s="86">
        <f t="shared" si="50"/>
        <v>0</v>
      </c>
      <c r="E831" s="86">
        <f t="shared" si="49"/>
        <v>11.171589824509061</v>
      </c>
      <c r="F831" s="86"/>
      <c r="G831" s="85"/>
    </row>
    <row r="832" spans="2:7" hidden="1" x14ac:dyDescent="0.15">
      <c r="B832" s="86">
        <f t="shared" si="51"/>
        <v>1.0034015999999857</v>
      </c>
      <c r="C832" s="86">
        <f t="shared" si="48"/>
        <v>11.193646066147542</v>
      </c>
      <c r="D832" s="86">
        <f t="shared" si="50"/>
        <v>0</v>
      </c>
      <c r="E832" s="86">
        <f t="shared" si="49"/>
        <v>11.193646066147542</v>
      </c>
      <c r="F832" s="86"/>
      <c r="G832" s="85"/>
    </row>
    <row r="833" spans="2:7" hidden="1" x14ac:dyDescent="0.15">
      <c r="B833" s="86">
        <f t="shared" si="51"/>
        <v>1.0046207999999857</v>
      </c>
      <c r="C833" s="86">
        <f t="shared" si="48"/>
        <v>11.21571036969681</v>
      </c>
      <c r="D833" s="86">
        <f t="shared" si="50"/>
        <v>0</v>
      </c>
      <c r="E833" s="86">
        <f t="shared" si="49"/>
        <v>11.21571036969681</v>
      </c>
      <c r="F833" s="86"/>
      <c r="G833" s="85"/>
    </row>
    <row r="834" spans="2:7" hidden="1" x14ac:dyDescent="0.15">
      <c r="B834" s="86">
        <f t="shared" si="51"/>
        <v>1.0058399999999856</v>
      </c>
      <c r="C834" s="86">
        <f t="shared" si="48"/>
        <v>11.237782689609348</v>
      </c>
      <c r="D834" s="86">
        <f t="shared" si="50"/>
        <v>0</v>
      </c>
      <c r="E834" s="86">
        <f t="shared" si="49"/>
        <v>11.237782689609348</v>
      </c>
      <c r="F834" s="86"/>
      <c r="G834" s="85"/>
    </row>
    <row r="835" spans="2:7" hidden="1" x14ac:dyDescent="0.15">
      <c r="B835" s="86">
        <f t="shared" si="51"/>
        <v>1.0070591999999856</v>
      </c>
      <c r="C835" s="86">
        <f t="shared" si="48"/>
        <v>11.259862980337637</v>
      </c>
      <c r="D835" s="86">
        <f t="shared" si="50"/>
        <v>0</v>
      </c>
      <c r="E835" s="86">
        <f t="shared" si="49"/>
        <v>11.259862980337637</v>
      </c>
      <c r="F835" s="86"/>
      <c r="G835" s="85"/>
    </row>
    <row r="836" spans="2:7" hidden="1" x14ac:dyDescent="0.15">
      <c r="B836" s="86">
        <f t="shared" si="51"/>
        <v>1.0082783999999856</v>
      </c>
      <c r="C836" s="86">
        <f t="shared" si="48"/>
        <v>11.281951196334161</v>
      </c>
      <c r="D836" s="86">
        <f t="shared" si="50"/>
        <v>0</v>
      </c>
      <c r="E836" s="86">
        <f t="shared" si="49"/>
        <v>11.281951196334161</v>
      </c>
      <c r="F836" s="86"/>
      <c r="G836" s="85"/>
    </row>
    <row r="837" spans="2:7" hidden="1" x14ac:dyDescent="0.15">
      <c r="B837" s="86">
        <f t="shared" si="51"/>
        <v>1.0094975999999856</v>
      </c>
      <c r="C837" s="86">
        <f t="shared" si="48"/>
        <v>11.304047292051399</v>
      </c>
      <c r="D837" s="86">
        <f t="shared" si="50"/>
        <v>0</v>
      </c>
      <c r="E837" s="86">
        <f t="shared" si="49"/>
        <v>11.304047292051399</v>
      </c>
      <c r="F837" s="86"/>
      <c r="G837" s="85"/>
    </row>
    <row r="838" spans="2:7" hidden="1" x14ac:dyDescent="0.15">
      <c r="B838" s="86">
        <f t="shared" si="51"/>
        <v>1.0107167999999855</v>
      </c>
      <c r="C838" s="86">
        <f t="shared" si="48"/>
        <v>11.32615122194183</v>
      </c>
      <c r="D838" s="86">
        <f t="shared" si="50"/>
        <v>0</v>
      </c>
      <c r="E838" s="86">
        <f t="shared" si="49"/>
        <v>11.32615122194183</v>
      </c>
      <c r="F838" s="86"/>
      <c r="G838" s="85"/>
    </row>
    <row r="839" spans="2:7" hidden="1" x14ac:dyDescent="0.15">
      <c r="B839" s="86">
        <f t="shared" si="51"/>
        <v>1.0119359999999855</v>
      </c>
      <c r="C839" s="86">
        <f t="shared" si="48"/>
        <v>11.348262940457939</v>
      </c>
      <c r="D839" s="86">
        <f t="shared" si="50"/>
        <v>0</v>
      </c>
      <c r="E839" s="86">
        <f t="shared" si="49"/>
        <v>11.348262940457939</v>
      </c>
      <c r="F839" s="86"/>
      <c r="G839" s="85"/>
    </row>
    <row r="840" spans="2:7" hidden="1" x14ac:dyDescent="0.15">
      <c r="B840" s="86">
        <f t="shared" si="51"/>
        <v>1.0131551999999855</v>
      </c>
      <c r="C840" s="86">
        <f t="shared" si="48"/>
        <v>11.37038240205221</v>
      </c>
      <c r="D840" s="86">
        <f t="shared" si="50"/>
        <v>0</v>
      </c>
      <c r="E840" s="86">
        <f t="shared" si="49"/>
        <v>11.37038240205221</v>
      </c>
      <c r="F840" s="86"/>
      <c r="G840" s="85"/>
    </row>
    <row r="841" spans="2:7" hidden="1" x14ac:dyDescent="0.15">
      <c r="B841" s="86">
        <f t="shared" si="51"/>
        <v>1.0143743999999855</v>
      </c>
      <c r="C841" s="86">
        <f t="shared" si="48"/>
        <v>11.392509561177116</v>
      </c>
      <c r="D841" s="86">
        <f t="shared" si="50"/>
        <v>0</v>
      </c>
      <c r="E841" s="86">
        <f t="shared" si="49"/>
        <v>11.392509561177116</v>
      </c>
      <c r="F841" s="86"/>
      <c r="G841" s="85"/>
    </row>
    <row r="842" spans="2:7" hidden="1" x14ac:dyDescent="0.15">
      <c r="B842" s="86">
        <f t="shared" si="51"/>
        <v>1.0155935999999854</v>
      </c>
      <c r="C842" s="86">
        <f t="shared" ref="C842:C905" si="52">$F$5*B842^2*($D$5-$G$5*B842)</f>
        <v>11.414644372285148</v>
      </c>
      <c r="D842" s="86">
        <f t="shared" si="50"/>
        <v>0</v>
      </c>
      <c r="E842" s="86">
        <f t="shared" ref="E842:E905" si="53">C842-D842</f>
        <v>11.414644372285148</v>
      </c>
      <c r="F842" s="86"/>
      <c r="G842" s="85"/>
    </row>
    <row r="843" spans="2:7" hidden="1" x14ac:dyDescent="0.15">
      <c r="B843" s="86">
        <f t="shared" si="51"/>
        <v>1.0168127999999854</v>
      </c>
      <c r="C843" s="86">
        <f t="shared" si="52"/>
        <v>11.43678678982878</v>
      </c>
      <c r="D843" s="86">
        <f t="shared" ref="D843:D906" si="54">IF(AND(B843&lt;$J$5,B843&gt;$K$5+0.00000001),D842+(B843-B842)*$L$5,IF(AND(B843&gt;$J$5,B842&lt;=$J$5),$I$5,D842))</f>
        <v>0</v>
      </c>
      <c r="E843" s="86">
        <f t="shared" si="53"/>
        <v>11.43678678982878</v>
      </c>
      <c r="F843" s="86"/>
      <c r="G843" s="85"/>
    </row>
    <row r="844" spans="2:7" hidden="1" x14ac:dyDescent="0.15">
      <c r="B844" s="86">
        <f t="shared" ref="B844:B907" si="55">B843+$F$9</f>
        <v>1.0180319999999854</v>
      </c>
      <c r="C844" s="86">
        <f t="shared" si="52"/>
        <v>11.458936768260497</v>
      </c>
      <c r="D844" s="86">
        <f t="shared" si="54"/>
        <v>0</v>
      </c>
      <c r="E844" s="86">
        <f t="shared" si="53"/>
        <v>11.458936768260497</v>
      </c>
      <c r="F844" s="86"/>
      <c r="G844" s="85"/>
    </row>
    <row r="845" spans="2:7" hidden="1" x14ac:dyDescent="0.15">
      <c r="B845" s="86">
        <f t="shared" si="55"/>
        <v>1.0192511999999854</v>
      </c>
      <c r="C845" s="86">
        <f t="shared" si="52"/>
        <v>11.48109426203278</v>
      </c>
      <c r="D845" s="86">
        <f t="shared" si="54"/>
        <v>0</v>
      </c>
      <c r="E845" s="86">
        <f t="shared" si="53"/>
        <v>11.48109426203278</v>
      </c>
      <c r="F845" s="86"/>
      <c r="G845" s="85"/>
    </row>
    <row r="846" spans="2:7" hidden="1" x14ac:dyDescent="0.15">
      <c r="B846" s="86">
        <f t="shared" si="55"/>
        <v>1.0204703999999853</v>
      </c>
      <c r="C846" s="86">
        <f t="shared" si="52"/>
        <v>11.503259225598111</v>
      </c>
      <c r="D846" s="86">
        <f t="shared" si="54"/>
        <v>0</v>
      </c>
      <c r="E846" s="86">
        <f t="shared" si="53"/>
        <v>11.503259225598111</v>
      </c>
      <c r="F846" s="86"/>
      <c r="G846" s="85"/>
    </row>
    <row r="847" spans="2:7" hidden="1" x14ac:dyDescent="0.15">
      <c r="B847" s="86">
        <f t="shared" si="55"/>
        <v>1.0216895999999853</v>
      </c>
      <c r="C847" s="86">
        <f t="shared" si="52"/>
        <v>11.525431613408967</v>
      </c>
      <c r="D847" s="86">
        <f t="shared" si="54"/>
        <v>0</v>
      </c>
      <c r="E847" s="86">
        <f t="shared" si="53"/>
        <v>11.525431613408967</v>
      </c>
      <c r="F847" s="86"/>
      <c r="G847" s="85"/>
    </row>
    <row r="848" spans="2:7" hidden="1" x14ac:dyDescent="0.15">
      <c r="B848" s="86">
        <f t="shared" si="55"/>
        <v>1.0229087999999853</v>
      </c>
      <c r="C848" s="86">
        <f t="shared" si="52"/>
        <v>11.547611379917836</v>
      </c>
      <c r="D848" s="86">
        <f t="shared" si="54"/>
        <v>0</v>
      </c>
      <c r="E848" s="86">
        <f t="shared" si="53"/>
        <v>11.547611379917836</v>
      </c>
      <c r="F848" s="86"/>
      <c r="G848" s="85"/>
    </row>
    <row r="849" spans="2:7" hidden="1" x14ac:dyDescent="0.15">
      <c r="B849" s="86">
        <f t="shared" si="55"/>
        <v>1.0241279999999853</v>
      </c>
      <c r="C849" s="86">
        <f t="shared" si="52"/>
        <v>11.569798479577196</v>
      </c>
      <c r="D849" s="86">
        <f t="shared" si="54"/>
        <v>0</v>
      </c>
      <c r="E849" s="86">
        <f t="shared" si="53"/>
        <v>11.569798479577196</v>
      </c>
      <c r="F849" s="86"/>
      <c r="G849" s="85"/>
    </row>
    <row r="850" spans="2:7" hidden="1" x14ac:dyDescent="0.15">
      <c r="B850" s="86">
        <f t="shared" si="55"/>
        <v>1.0253471999999852</v>
      </c>
      <c r="C850" s="86">
        <f t="shared" si="52"/>
        <v>11.591992866839529</v>
      </c>
      <c r="D850" s="86">
        <f t="shared" si="54"/>
        <v>0</v>
      </c>
      <c r="E850" s="86">
        <f t="shared" si="53"/>
        <v>11.591992866839529</v>
      </c>
      <c r="F850" s="86"/>
      <c r="G850" s="85"/>
    </row>
    <row r="851" spans="2:7" hidden="1" x14ac:dyDescent="0.15">
      <c r="B851" s="86">
        <f t="shared" si="55"/>
        <v>1.0265663999999852</v>
      </c>
      <c r="C851" s="86">
        <f t="shared" si="52"/>
        <v>11.614194496157316</v>
      </c>
      <c r="D851" s="86">
        <f t="shared" si="54"/>
        <v>0</v>
      </c>
      <c r="E851" s="86">
        <f t="shared" si="53"/>
        <v>11.614194496157316</v>
      </c>
      <c r="F851" s="86"/>
      <c r="G851" s="85"/>
    </row>
    <row r="852" spans="2:7" hidden="1" x14ac:dyDescent="0.15">
      <c r="B852" s="86">
        <f t="shared" si="55"/>
        <v>1.0277855999999852</v>
      </c>
      <c r="C852" s="86">
        <f t="shared" si="52"/>
        <v>11.636403321983037</v>
      </c>
      <c r="D852" s="86">
        <f t="shared" si="54"/>
        <v>0</v>
      </c>
      <c r="E852" s="86">
        <f t="shared" si="53"/>
        <v>11.636403321983037</v>
      </c>
      <c r="F852" s="86"/>
      <c r="G852" s="85"/>
    </row>
    <row r="853" spans="2:7" hidden="1" x14ac:dyDescent="0.15">
      <c r="B853" s="86">
        <f t="shared" si="55"/>
        <v>1.0290047999999852</v>
      </c>
      <c r="C853" s="86">
        <f t="shared" si="52"/>
        <v>11.658619298769176</v>
      </c>
      <c r="D853" s="86">
        <f t="shared" si="54"/>
        <v>0</v>
      </c>
      <c r="E853" s="86">
        <f t="shared" si="53"/>
        <v>11.658619298769176</v>
      </c>
      <c r="F853" s="86"/>
      <c r="G853" s="85"/>
    </row>
    <row r="854" spans="2:7" hidden="1" x14ac:dyDescent="0.15">
      <c r="B854" s="86">
        <f t="shared" si="55"/>
        <v>1.0302239999999852</v>
      </c>
      <c r="C854" s="86">
        <f t="shared" si="52"/>
        <v>11.680842380968214</v>
      </c>
      <c r="D854" s="86">
        <f t="shared" si="54"/>
        <v>0</v>
      </c>
      <c r="E854" s="86">
        <f t="shared" si="53"/>
        <v>11.680842380968214</v>
      </c>
      <c r="F854" s="86"/>
      <c r="G854" s="85"/>
    </row>
    <row r="855" spans="2:7" hidden="1" x14ac:dyDescent="0.15">
      <c r="B855" s="86">
        <f t="shared" si="55"/>
        <v>1.0314431999999851</v>
      </c>
      <c r="C855" s="86">
        <f t="shared" si="52"/>
        <v>11.703072523032633</v>
      </c>
      <c r="D855" s="86">
        <f t="shared" si="54"/>
        <v>0</v>
      </c>
      <c r="E855" s="86">
        <f t="shared" si="53"/>
        <v>11.703072523032633</v>
      </c>
      <c r="F855" s="86"/>
      <c r="G855" s="85"/>
    </row>
    <row r="856" spans="2:7" hidden="1" x14ac:dyDescent="0.15">
      <c r="B856" s="86">
        <f t="shared" si="55"/>
        <v>1.0326623999999851</v>
      </c>
      <c r="C856" s="86">
        <f t="shared" si="52"/>
        <v>11.725309679414911</v>
      </c>
      <c r="D856" s="86">
        <f t="shared" si="54"/>
        <v>0</v>
      </c>
      <c r="E856" s="86">
        <f t="shared" si="53"/>
        <v>11.725309679414911</v>
      </c>
      <c r="F856" s="86"/>
      <c r="G856" s="85"/>
    </row>
    <row r="857" spans="2:7" hidden="1" x14ac:dyDescent="0.15">
      <c r="B857" s="86">
        <f t="shared" si="55"/>
        <v>1.0338815999999851</v>
      </c>
      <c r="C857" s="86">
        <f t="shared" si="52"/>
        <v>11.747553804567531</v>
      </c>
      <c r="D857" s="86">
        <f t="shared" si="54"/>
        <v>0</v>
      </c>
      <c r="E857" s="86">
        <f t="shared" si="53"/>
        <v>11.747553804567531</v>
      </c>
      <c r="F857" s="86"/>
      <c r="G857" s="85"/>
    </row>
    <row r="858" spans="2:7" hidden="1" x14ac:dyDescent="0.15">
      <c r="B858" s="86">
        <f t="shared" si="55"/>
        <v>1.0351007999999851</v>
      </c>
      <c r="C858" s="86">
        <f t="shared" si="52"/>
        <v>11.769804852942977</v>
      </c>
      <c r="D858" s="86">
        <f t="shared" si="54"/>
        <v>0</v>
      </c>
      <c r="E858" s="86">
        <f t="shared" si="53"/>
        <v>11.769804852942977</v>
      </c>
      <c r="F858" s="86"/>
      <c r="G858" s="85"/>
    </row>
    <row r="859" spans="2:7" hidden="1" x14ac:dyDescent="0.15">
      <c r="B859" s="86">
        <f t="shared" si="55"/>
        <v>1.036319999999985</v>
      </c>
      <c r="C859" s="86">
        <f t="shared" si="52"/>
        <v>11.79206277899373</v>
      </c>
      <c r="D859" s="86">
        <f t="shared" si="54"/>
        <v>0</v>
      </c>
      <c r="E859" s="86">
        <f t="shared" si="53"/>
        <v>11.79206277899373</v>
      </c>
      <c r="F859" s="86"/>
      <c r="G859" s="85"/>
    </row>
    <row r="860" spans="2:7" hidden="1" x14ac:dyDescent="0.15">
      <c r="B860" s="86">
        <f t="shared" si="55"/>
        <v>1.037539199999985</v>
      </c>
      <c r="C860" s="86">
        <f t="shared" si="52"/>
        <v>11.814327537172266</v>
      </c>
      <c r="D860" s="86">
        <f t="shared" si="54"/>
        <v>0</v>
      </c>
      <c r="E860" s="86">
        <f t="shared" si="53"/>
        <v>11.814327537172266</v>
      </c>
      <c r="F860" s="86"/>
      <c r="G860" s="85"/>
    </row>
    <row r="861" spans="2:7" hidden="1" x14ac:dyDescent="0.15">
      <c r="B861" s="86">
        <f t="shared" si="55"/>
        <v>1.038758399999985</v>
      </c>
      <c r="C861" s="86">
        <f t="shared" si="52"/>
        <v>11.836599081931075</v>
      </c>
      <c r="D861" s="86">
        <f t="shared" si="54"/>
        <v>0</v>
      </c>
      <c r="E861" s="86">
        <f t="shared" si="53"/>
        <v>11.836599081931075</v>
      </c>
      <c r="F861" s="86"/>
      <c r="G861" s="85"/>
    </row>
    <row r="862" spans="2:7" hidden="1" x14ac:dyDescent="0.15">
      <c r="B862" s="86">
        <f t="shared" si="55"/>
        <v>1.039977599999985</v>
      </c>
      <c r="C862" s="86">
        <f t="shared" si="52"/>
        <v>11.858877367722631</v>
      </c>
      <c r="D862" s="86">
        <f t="shared" si="54"/>
        <v>0</v>
      </c>
      <c r="E862" s="86">
        <f t="shared" si="53"/>
        <v>11.858877367722631</v>
      </c>
      <c r="F862" s="86"/>
      <c r="G862" s="85"/>
    </row>
    <row r="863" spans="2:7" hidden="1" x14ac:dyDescent="0.15">
      <c r="B863" s="86">
        <f t="shared" si="55"/>
        <v>1.0411967999999849</v>
      </c>
      <c r="C863" s="86">
        <f t="shared" si="52"/>
        <v>11.881162348999418</v>
      </c>
      <c r="D863" s="86">
        <f t="shared" si="54"/>
        <v>0</v>
      </c>
      <c r="E863" s="86">
        <f t="shared" si="53"/>
        <v>11.881162348999418</v>
      </c>
      <c r="F863" s="86"/>
      <c r="G863" s="85"/>
    </row>
    <row r="864" spans="2:7" hidden="1" x14ac:dyDescent="0.15">
      <c r="B864" s="86">
        <f t="shared" si="55"/>
        <v>1.0424159999999849</v>
      </c>
      <c r="C864" s="86">
        <f t="shared" si="52"/>
        <v>11.90345398021392</v>
      </c>
      <c r="D864" s="86">
        <f t="shared" si="54"/>
        <v>0</v>
      </c>
      <c r="E864" s="86">
        <f t="shared" si="53"/>
        <v>11.90345398021392</v>
      </c>
      <c r="F864" s="86"/>
      <c r="G864" s="85"/>
    </row>
    <row r="865" spans="2:7" hidden="1" x14ac:dyDescent="0.15">
      <c r="B865" s="86">
        <f t="shared" si="55"/>
        <v>1.0436351999999849</v>
      </c>
      <c r="C865" s="86">
        <f t="shared" si="52"/>
        <v>11.925752215818614</v>
      </c>
      <c r="D865" s="86">
        <f t="shared" si="54"/>
        <v>0</v>
      </c>
      <c r="E865" s="86">
        <f t="shared" si="53"/>
        <v>11.925752215818614</v>
      </c>
      <c r="F865" s="86"/>
      <c r="G865" s="85"/>
    </row>
    <row r="866" spans="2:7" hidden="1" x14ac:dyDescent="0.15">
      <c r="B866" s="86">
        <f t="shared" si="55"/>
        <v>1.0448543999999849</v>
      </c>
      <c r="C866" s="86">
        <f t="shared" si="52"/>
        <v>11.948057010265982</v>
      </c>
      <c r="D866" s="86">
        <f t="shared" si="54"/>
        <v>0</v>
      </c>
      <c r="E866" s="86">
        <f t="shared" si="53"/>
        <v>11.948057010265982</v>
      </c>
      <c r="F866" s="86"/>
      <c r="G866" s="85"/>
    </row>
    <row r="867" spans="2:7" hidden="1" x14ac:dyDescent="0.15">
      <c r="B867" s="86">
        <f t="shared" si="55"/>
        <v>1.0460735999999848</v>
      </c>
      <c r="C867" s="86">
        <f t="shared" si="52"/>
        <v>11.970368318008511</v>
      </c>
      <c r="D867" s="86">
        <f t="shared" si="54"/>
        <v>0</v>
      </c>
      <c r="E867" s="86">
        <f t="shared" si="53"/>
        <v>11.970368318008511</v>
      </c>
      <c r="F867" s="86"/>
      <c r="G867" s="85"/>
    </row>
    <row r="868" spans="2:7" hidden="1" x14ac:dyDescent="0.15">
      <c r="B868" s="86">
        <f t="shared" si="55"/>
        <v>1.0472927999999848</v>
      </c>
      <c r="C868" s="86">
        <f t="shared" si="52"/>
        <v>11.992686093498676</v>
      </c>
      <c r="D868" s="86">
        <f t="shared" si="54"/>
        <v>0</v>
      </c>
      <c r="E868" s="86">
        <f t="shared" si="53"/>
        <v>11.992686093498676</v>
      </c>
      <c r="F868" s="86"/>
      <c r="G868" s="85"/>
    </row>
    <row r="869" spans="2:7" hidden="1" x14ac:dyDescent="0.15">
      <c r="B869" s="86">
        <f t="shared" si="55"/>
        <v>1.0485119999999848</v>
      </c>
      <c r="C869" s="86">
        <f t="shared" si="52"/>
        <v>12.015010291188959</v>
      </c>
      <c r="D869" s="86">
        <f t="shared" si="54"/>
        <v>0</v>
      </c>
      <c r="E869" s="86">
        <f t="shared" si="53"/>
        <v>12.015010291188959</v>
      </c>
      <c r="F869" s="86"/>
      <c r="G869" s="85"/>
    </row>
    <row r="870" spans="2:7" hidden="1" x14ac:dyDescent="0.15">
      <c r="B870" s="86">
        <f t="shared" si="55"/>
        <v>1.0497311999999848</v>
      </c>
      <c r="C870" s="86">
        <f t="shared" si="52"/>
        <v>12.037340865531847</v>
      </c>
      <c r="D870" s="86">
        <f t="shared" si="54"/>
        <v>0</v>
      </c>
      <c r="E870" s="86">
        <f t="shared" si="53"/>
        <v>12.037340865531847</v>
      </c>
      <c r="F870" s="86"/>
      <c r="G870" s="85"/>
    </row>
    <row r="871" spans="2:7" hidden="1" x14ac:dyDescent="0.15">
      <c r="B871" s="86">
        <f t="shared" si="55"/>
        <v>1.0509503999999847</v>
      </c>
      <c r="C871" s="86">
        <f t="shared" si="52"/>
        <v>12.059677770979816</v>
      </c>
      <c r="D871" s="86">
        <f t="shared" si="54"/>
        <v>0</v>
      </c>
      <c r="E871" s="86">
        <f t="shared" si="53"/>
        <v>12.059677770979816</v>
      </c>
      <c r="F871" s="86"/>
      <c r="G871" s="85"/>
    </row>
    <row r="872" spans="2:7" hidden="1" x14ac:dyDescent="0.15">
      <c r="B872" s="86">
        <f t="shared" si="55"/>
        <v>1.0521695999999847</v>
      </c>
      <c r="C872" s="86">
        <f t="shared" si="52"/>
        <v>12.082020961985346</v>
      </c>
      <c r="D872" s="86">
        <f t="shared" si="54"/>
        <v>0</v>
      </c>
      <c r="E872" s="86">
        <f t="shared" si="53"/>
        <v>12.082020961985346</v>
      </c>
      <c r="F872" s="86"/>
      <c r="G872" s="85"/>
    </row>
    <row r="873" spans="2:7" hidden="1" x14ac:dyDescent="0.15">
      <c r="B873" s="86">
        <f t="shared" si="55"/>
        <v>1.0533887999999847</v>
      </c>
      <c r="C873" s="86">
        <f t="shared" si="52"/>
        <v>12.104370393000929</v>
      </c>
      <c r="D873" s="86">
        <f t="shared" si="54"/>
        <v>0</v>
      </c>
      <c r="E873" s="86">
        <f t="shared" si="53"/>
        <v>12.104370393000929</v>
      </c>
      <c r="F873" s="86"/>
      <c r="G873" s="85"/>
    </row>
    <row r="874" spans="2:7" hidden="1" x14ac:dyDescent="0.15">
      <c r="B874" s="86">
        <f t="shared" si="55"/>
        <v>1.0546079999999847</v>
      </c>
      <c r="C874" s="86">
        <f t="shared" si="52"/>
        <v>12.126726018479031</v>
      </c>
      <c r="D874" s="86">
        <f t="shared" si="54"/>
        <v>0</v>
      </c>
      <c r="E874" s="86">
        <f t="shared" si="53"/>
        <v>12.126726018479031</v>
      </c>
      <c r="F874" s="86"/>
      <c r="G874" s="85"/>
    </row>
    <row r="875" spans="2:7" hidden="1" x14ac:dyDescent="0.15">
      <c r="B875" s="86">
        <f t="shared" si="55"/>
        <v>1.0558271999999846</v>
      </c>
      <c r="C875" s="86">
        <f t="shared" si="52"/>
        <v>12.149087792872145</v>
      </c>
      <c r="D875" s="86">
        <f t="shared" si="54"/>
        <v>0</v>
      </c>
      <c r="E875" s="86">
        <f t="shared" si="53"/>
        <v>12.149087792872145</v>
      </c>
      <c r="F875" s="86"/>
      <c r="G875" s="85"/>
    </row>
    <row r="876" spans="2:7" hidden="1" x14ac:dyDescent="0.15">
      <c r="B876" s="86">
        <f t="shared" si="55"/>
        <v>1.0570463999999846</v>
      </c>
      <c r="C876" s="86">
        <f t="shared" si="52"/>
        <v>12.171455670632747</v>
      </c>
      <c r="D876" s="86">
        <f t="shared" si="54"/>
        <v>0</v>
      </c>
      <c r="E876" s="86">
        <f t="shared" si="53"/>
        <v>12.171455670632747</v>
      </c>
      <c r="F876" s="86"/>
      <c r="G876" s="85"/>
    </row>
    <row r="877" spans="2:7" hidden="1" x14ac:dyDescent="0.15">
      <c r="B877" s="86">
        <f t="shared" si="55"/>
        <v>1.0582655999999846</v>
      </c>
      <c r="C877" s="86">
        <f t="shared" si="52"/>
        <v>12.193829606213324</v>
      </c>
      <c r="D877" s="86">
        <f t="shared" si="54"/>
        <v>0</v>
      </c>
      <c r="E877" s="86">
        <f t="shared" si="53"/>
        <v>12.193829606213324</v>
      </c>
      <c r="F877" s="86"/>
      <c r="G877" s="85"/>
    </row>
    <row r="878" spans="2:7" hidden="1" x14ac:dyDescent="0.15">
      <c r="B878" s="86">
        <f t="shared" si="55"/>
        <v>1.0594847999999846</v>
      </c>
      <c r="C878" s="86">
        <f t="shared" si="52"/>
        <v>12.216209554066348</v>
      </c>
      <c r="D878" s="86">
        <f t="shared" si="54"/>
        <v>0</v>
      </c>
      <c r="E878" s="86">
        <f t="shared" si="53"/>
        <v>12.216209554066348</v>
      </c>
      <c r="F878" s="86"/>
      <c r="G878" s="85"/>
    </row>
    <row r="879" spans="2:7" hidden="1" x14ac:dyDescent="0.15">
      <c r="B879" s="86">
        <f t="shared" si="55"/>
        <v>1.0607039999999845</v>
      </c>
      <c r="C879" s="86">
        <f t="shared" si="52"/>
        <v>12.238595468644311</v>
      </c>
      <c r="D879" s="86">
        <f t="shared" si="54"/>
        <v>0</v>
      </c>
      <c r="E879" s="86">
        <f t="shared" si="53"/>
        <v>12.238595468644311</v>
      </c>
      <c r="F879" s="86"/>
      <c r="G879" s="85"/>
    </row>
    <row r="880" spans="2:7" hidden="1" x14ac:dyDescent="0.15">
      <c r="B880" s="86">
        <f t="shared" si="55"/>
        <v>1.0619231999999845</v>
      </c>
      <c r="C880" s="86">
        <f t="shared" si="52"/>
        <v>12.260987304399686</v>
      </c>
      <c r="D880" s="86">
        <f t="shared" si="54"/>
        <v>0</v>
      </c>
      <c r="E880" s="86">
        <f t="shared" si="53"/>
        <v>12.260987304399686</v>
      </c>
      <c r="F880" s="86"/>
      <c r="G880" s="85"/>
    </row>
    <row r="881" spans="2:7" hidden="1" x14ac:dyDescent="0.15">
      <c r="B881" s="86">
        <f t="shared" si="55"/>
        <v>1.0631423999999845</v>
      </c>
      <c r="C881" s="86">
        <f t="shared" si="52"/>
        <v>12.283385015784956</v>
      </c>
      <c r="D881" s="86">
        <f t="shared" si="54"/>
        <v>0</v>
      </c>
      <c r="E881" s="86">
        <f t="shared" si="53"/>
        <v>12.283385015784956</v>
      </c>
      <c r="F881" s="86"/>
      <c r="G881" s="85"/>
    </row>
    <row r="882" spans="2:7" hidden="1" x14ac:dyDescent="0.15">
      <c r="B882" s="86">
        <f t="shared" si="55"/>
        <v>1.0643615999999845</v>
      </c>
      <c r="C882" s="86">
        <f t="shared" si="52"/>
        <v>12.305788557252608</v>
      </c>
      <c r="D882" s="86">
        <f t="shared" si="54"/>
        <v>0</v>
      </c>
      <c r="E882" s="86">
        <f t="shared" si="53"/>
        <v>12.305788557252608</v>
      </c>
      <c r="F882" s="86"/>
      <c r="G882" s="85"/>
    </row>
    <row r="883" spans="2:7" hidden="1" x14ac:dyDescent="0.15">
      <c r="B883" s="86">
        <f t="shared" si="55"/>
        <v>1.0655807999999845</v>
      </c>
      <c r="C883" s="86">
        <f t="shared" si="52"/>
        <v>12.32819788325512</v>
      </c>
      <c r="D883" s="86">
        <f t="shared" si="54"/>
        <v>0</v>
      </c>
      <c r="E883" s="86">
        <f t="shared" si="53"/>
        <v>12.32819788325512</v>
      </c>
      <c r="F883" s="86"/>
      <c r="G883" s="85"/>
    </row>
    <row r="884" spans="2:7" hidden="1" x14ac:dyDescent="0.15">
      <c r="B884" s="86">
        <f t="shared" si="55"/>
        <v>1.0667999999999844</v>
      </c>
      <c r="C884" s="86">
        <f t="shared" si="52"/>
        <v>12.350612948244969</v>
      </c>
      <c r="D884" s="86">
        <f t="shared" si="54"/>
        <v>0</v>
      </c>
      <c r="E884" s="86">
        <f t="shared" si="53"/>
        <v>12.350612948244969</v>
      </c>
      <c r="F884" s="86"/>
      <c r="G884" s="85"/>
    </row>
    <row r="885" spans="2:7" hidden="1" x14ac:dyDescent="0.15">
      <c r="B885" s="86">
        <f t="shared" si="55"/>
        <v>1.0680191999999844</v>
      </c>
      <c r="C885" s="86">
        <f t="shared" si="52"/>
        <v>12.373033706674647</v>
      </c>
      <c r="D885" s="86">
        <f t="shared" si="54"/>
        <v>0</v>
      </c>
      <c r="E885" s="86">
        <f t="shared" si="53"/>
        <v>12.373033706674647</v>
      </c>
      <c r="F885" s="86"/>
      <c r="G885" s="85"/>
    </row>
    <row r="886" spans="2:7" hidden="1" x14ac:dyDescent="0.15">
      <c r="B886" s="86">
        <f t="shared" si="55"/>
        <v>1.0692383999999844</v>
      </c>
      <c r="C886" s="86">
        <f t="shared" si="52"/>
        <v>12.395460112996624</v>
      </c>
      <c r="D886" s="86">
        <f t="shared" si="54"/>
        <v>0</v>
      </c>
      <c r="E886" s="86">
        <f t="shared" si="53"/>
        <v>12.395460112996624</v>
      </c>
      <c r="F886" s="86"/>
      <c r="G886" s="85"/>
    </row>
    <row r="887" spans="2:7" hidden="1" x14ac:dyDescent="0.15">
      <c r="B887" s="86">
        <f t="shared" si="55"/>
        <v>1.0704575999999844</v>
      </c>
      <c r="C887" s="86">
        <f t="shared" si="52"/>
        <v>12.417892121663385</v>
      </c>
      <c r="D887" s="86">
        <f t="shared" si="54"/>
        <v>0</v>
      </c>
      <c r="E887" s="86">
        <f t="shared" si="53"/>
        <v>12.417892121663385</v>
      </c>
      <c r="F887" s="86"/>
      <c r="G887" s="85"/>
    </row>
    <row r="888" spans="2:7" hidden="1" x14ac:dyDescent="0.15">
      <c r="B888" s="86">
        <f t="shared" si="55"/>
        <v>1.0716767999999843</v>
      </c>
      <c r="C888" s="86">
        <f t="shared" si="52"/>
        <v>12.440329687127418</v>
      </c>
      <c r="D888" s="86">
        <f t="shared" si="54"/>
        <v>0</v>
      </c>
      <c r="E888" s="86">
        <f t="shared" si="53"/>
        <v>12.440329687127418</v>
      </c>
      <c r="F888" s="86"/>
      <c r="G888" s="85"/>
    </row>
    <row r="889" spans="2:7" hidden="1" x14ac:dyDescent="0.15">
      <c r="B889" s="86">
        <f t="shared" si="55"/>
        <v>1.0728959999999843</v>
      </c>
      <c r="C889" s="86">
        <f t="shared" si="52"/>
        <v>12.462772763841196</v>
      </c>
      <c r="D889" s="86">
        <f t="shared" si="54"/>
        <v>0</v>
      </c>
      <c r="E889" s="86">
        <f t="shared" si="53"/>
        <v>12.462772763841196</v>
      </c>
      <c r="F889" s="86"/>
      <c r="G889" s="85"/>
    </row>
    <row r="890" spans="2:7" hidden="1" x14ac:dyDescent="0.15">
      <c r="B890" s="86">
        <f t="shared" si="55"/>
        <v>1.0741151999999843</v>
      </c>
      <c r="C890" s="86">
        <f t="shared" si="52"/>
        <v>12.485221306257204</v>
      </c>
      <c r="D890" s="86">
        <f t="shared" si="54"/>
        <v>0</v>
      </c>
      <c r="E890" s="86">
        <f t="shared" si="53"/>
        <v>12.485221306257204</v>
      </c>
      <c r="F890" s="86"/>
      <c r="G890" s="85"/>
    </row>
    <row r="891" spans="2:7" hidden="1" x14ac:dyDescent="0.15">
      <c r="B891" s="86">
        <f t="shared" si="55"/>
        <v>1.0753343999999843</v>
      </c>
      <c r="C891" s="86">
        <f t="shared" si="52"/>
        <v>12.507675268827924</v>
      </c>
      <c r="D891" s="86">
        <f t="shared" si="54"/>
        <v>0</v>
      </c>
      <c r="E891" s="86">
        <f t="shared" si="53"/>
        <v>12.507675268827924</v>
      </c>
      <c r="F891" s="86"/>
      <c r="G891" s="85"/>
    </row>
    <row r="892" spans="2:7" hidden="1" x14ac:dyDescent="0.15">
      <c r="B892" s="86">
        <f t="shared" si="55"/>
        <v>1.0765535999999842</v>
      </c>
      <c r="C892" s="86">
        <f t="shared" si="52"/>
        <v>12.530134606005834</v>
      </c>
      <c r="D892" s="86">
        <f t="shared" si="54"/>
        <v>0</v>
      </c>
      <c r="E892" s="86">
        <f t="shared" si="53"/>
        <v>12.530134606005834</v>
      </c>
      <c r="F892" s="86"/>
      <c r="G892" s="85"/>
    </row>
    <row r="893" spans="2:7" hidden="1" x14ac:dyDescent="0.15">
      <c r="B893" s="86">
        <f t="shared" si="55"/>
        <v>1.0777727999999842</v>
      </c>
      <c r="C893" s="86">
        <f t="shared" si="52"/>
        <v>12.552599272243418</v>
      </c>
      <c r="D893" s="86">
        <f t="shared" si="54"/>
        <v>0</v>
      </c>
      <c r="E893" s="86">
        <f t="shared" si="53"/>
        <v>12.552599272243418</v>
      </c>
      <c r="F893" s="86"/>
      <c r="G893" s="85"/>
    </row>
    <row r="894" spans="2:7" hidden="1" x14ac:dyDescent="0.15">
      <c r="B894" s="86">
        <f t="shared" si="55"/>
        <v>1.0789919999999842</v>
      </c>
      <c r="C894" s="86">
        <f t="shared" si="52"/>
        <v>12.575069221993159</v>
      </c>
      <c r="D894" s="86">
        <f t="shared" si="54"/>
        <v>0</v>
      </c>
      <c r="E894" s="86">
        <f t="shared" si="53"/>
        <v>12.575069221993159</v>
      </c>
      <c r="F894" s="86"/>
      <c r="G894" s="85"/>
    </row>
    <row r="895" spans="2:7" hidden="1" x14ac:dyDescent="0.15">
      <c r="B895" s="86">
        <f t="shared" si="55"/>
        <v>1.0802111999999842</v>
      </c>
      <c r="C895" s="86">
        <f t="shared" si="52"/>
        <v>12.597544409707538</v>
      </c>
      <c r="D895" s="86">
        <f t="shared" si="54"/>
        <v>0</v>
      </c>
      <c r="E895" s="86">
        <f t="shared" si="53"/>
        <v>12.597544409707538</v>
      </c>
      <c r="F895" s="86"/>
      <c r="G895" s="85"/>
    </row>
    <row r="896" spans="2:7" hidden="1" x14ac:dyDescent="0.15">
      <c r="B896" s="86">
        <f t="shared" si="55"/>
        <v>1.0814303999999841</v>
      </c>
      <c r="C896" s="86">
        <f t="shared" si="52"/>
        <v>12.620024789839032</v>
      </c>
      <c r="D896" s="86">
        <f t="shared" si="54"/>
        <v>0</v>
      </c>
      <c r="E896" s="86">
        <f t="shared" si="53"/>
        <v>12.620024789839032</v>
      </c>
      <c r="F896" s="86"/>
      <c r="G896" s="85"/>
    </row>
    <row r="897" spans="2:7" hidden="1" x14ac:dyDescent="0.15">
      <c r="B897" s="86">
        <f t="shared" si="55"/>
        <v>1.0826495999999841</v>
      </c>
      <c r="C897" s="86">
        <f t="shared" si="52"/>
        <v>12.642510316840127</v>
      </c>
      <c r="D897" s="86">
        <f t="shared" si="54"/>
        <v>0</v>
      </c>
      <c r="E897" s="86">
        <f t="shared" si="53"/>
        <v>12.642510316840127</v>
      </c>
      <c r="F897" s="86"/>
      <c r="G897" s="85"/>
    </row>
    <row r="898" spans="2:7" hidden="1" x14ac:dyDescent="0.15">
      <c r="B898" s="86">
        <f t="shared" si="55"/>
        <v>1.0838687999999841</v>
      </c>
      <c r="C898" s="86">
        <f t="shared" si="52"/>
        <v>12.665000945163303</v>
      </c>
      <c r="D898" s="86">
        <f t="shared" si="54"/>
        <v>0</v>
      </c>
      <c r="E898" s="86">
        <f t="shared" si="53"/>
        <v>12.665000945163303</v>
      </c>
      <c r="F898" s="86"/>
      <c r="G898" s="85"/>
    </row>
    <row r="899" spans="2:7" hidden="1" x14ac:dyDescent="0.15">
      <c r="B899" s="86">
        <f t="shared" si="55"/>
        <v>1.0850879999999841</v>
      </c>
      <c r="C899" s="86">
        <f t="shared" si="52"/>
        <v>12.687496629261041</v>
      </c>
      <c r="D899" s="86">
        <f t="shared" si="54"/>
        <v>0</v>
      </c>
      <c r="E899" s="86">
        <f t="shared" si="53"/>
        <v>12.687496629261041</v>
      </c>
      <c r="F899" s="86"/>
      <c r="G899" s="85"/>
    </row>
    <row r="900" spans="2:7" hidden="1" x14ac:dyDescent="0.15">
      <c r="B900" s="86">
        <f t="shared" si="55"/>
        <v>1.086307199999984</v>
      </c>
      <c r="C900" s="86">
        <f t="shared" si="52"/>
        <v>12.709997323585823</v>
      </c>
      <c r="D900" s="86">
        <f t="shared" si="54"/>
        <v>0</v>
      </c>
      <c r="E900" s="86">
        <f t="shared" si="53"/>
        <v>12.709997323585823</v>
      </c>
      <c r="F900" s="86"/>
      <c r="G900" s="85"/>
    </row>
    <row r="901" spans="2:7" hidden="1" x14ac:dyDescent="0.15">
      <c r="B901" s="86">
        <f t="shared" si="55"/>
        <v>1.087526399999984</v>
      </c>
      <c r="C901" s="86">
        <f t="shared" si="52"/>
        <v>12.732502982590129</v>
      </c>
      <c r="D901" s="86">
        <f t="shared" si="54"/>
        <v>0</v>
      </c>
      <c r="E901" s="86">
        <f t="shared" si="53"/>
        <v>12.732502982590129</v>
      </c>
      <c r="F901" s="86"/>
      <c r="G901" s="85"/>
    </row>
    <row r="902" spans="2:7" hidden="1" x14ac:dyDescent="0.15">
      <c r="B902" s="86">
        <f t="shared" si="55"/>
        <v>1.088745599999984</v>
      </c>
      <c r="C902" s="86">
        <f t="shared" si="52"/>
        <v>12.755013560726443</v>
      </c>
      <c r="D902" s="86">
        <f t="shared" si="54"/>
        <v>0</v>
      </c>
      <c r="E902" s="86">
        <f t="shared" si="53"/>
        <v>12.755013560726443</v>
      </c>
      <c r="F902" s="86"/>
      <c r="G902" s="85"/>
    </row>
    <row r="903" spans="2:7" hidden="1" x14ac:dyDescent="0.15">
      <c r="B903" s="86">
        <f t="shared" si="55"/>
        <v>1.089964799999984</v>
      </c>
      <c r="C903" s="86">
        <f t="shared" si="52"/>
        <v>12.777529012447244</v>
      </c>
      <c r="D903" s="86">
        <f t="shared" si="54"/>
        <v>0</v>
      </c>
      <c r="E903" s="86">
        <f t="shared" si="53"/>
        <v>12.777529012447244</v>
      </c>
      <c r="F903" s="86"/>
      <c r="G903" s="85"/>
    </row>
    <row r="904" spans="2:7" hidden="1" x14ac:dyDescent="0.15">
      <c r="B904" s="86">
        <f t="shared" si="55"/>
        <v>1.0911839999999839</v>
      </c>
      <c r="C904" s="86">
        <f t="shared" si="52"/>
        <v>12.800049292205015</v>
      </c>
      <c r="D904" s="86">
        <f t="shared" si="54"/>
        <v>0</v>
      </c>
      <c r="E904" s="86">
        <f t="shared" si="53"/>
        <v>12.800049292205015</v>
      </c>
      <c r="F904" s="86"/>
      <c r="G904" s="85"/>
    </row>
    <row r="905" spans="2:7" hidden="1" x14ac:dyDescent="0.15">
      <c r="B905" s="86">
        <f t="shared" si="55"/>
        <v>1.0924031999999839</v>
      </c>
      <c r="C905" s="86">
        <f t="shared" si="52"/>
        <v>12.822574354452238</v>
      </c>
      <c r="D905" s="86">
        <f t="shared" si="54"/>
        <v>0</v>
      </c>
      <c r="E905" s="86">
        <f t="shared" si="53"/>
        <v>12.822574354452238</v>
      </c>
      <c r="F905" s="86"/>
      <c r="G905" s="85"/>
    </row>
    <row r="906" spans="2:7" hidden="1" x14ac:dyDescent="0.15">
      <c r="B906" s="86">
        <f t="shared" si="55"/>
        <v>1.0936223999999839</v>
      </c>
      <c r="C906" s="86">
        <f t="shared" ref="C906:C969" si="56">$F$5*B906^2*($D$5-$G$5*B906)</f>
        <v>12.845104153641392</v>
      </c>
      <c r="D906" s="86">
        <f t="shared" si="54"/>
        <v>0</v>
      </c>
      <c r="E906" s="86">
        <f t="shared" ref="E906:E969" si="57">C906-D906</f>
        <v>12.845104153641392</v>
      </c>
      <c r="F906" s="86"/>
      <c r="G906" s="85"/>
    </row>
    <row r="907" spans="2:7" hidden="1" x14ac:dyDescent="0.15">
      <c r="B907" s="86">
        <f t="shared" si="55"/>
        <v>1.0948415999999839</v>
      </c>
      <c r="C907" s="86">
        <f t="shared" si="56"/>
        <v>12.867638644224959</v>
      </c>
      <c r="D907" s="86">
        <f t="shared" ref="D907:D970" si="58">IF(AND(B907&lt;$J$5,B907&gt;$K$5+0.00000001),D906+(B907-B906)*$L$5,IF(AND(B907&gt;$J$5,B906&lt;=$J$5),$I$5,D906))</f>
        <v>0</v>
      </c>
      <c r="E907" s="86">
        <f t="shared" si="57"/>
        <v>12.867638644224959</v>
      </c>
      <c r="F907" s="86"/>
      <c r="G907" s="85"/>
    </row>
    <row r="908" spans="2:7" hidden="1" x14ac:dyDescent="0.15">
      <c r="B908" s="86">
        <f t="shared" ref="B908:B971" si="59">B907+$F$9</f>
        <v>1.0960607999999838</v>
      </c>
      <c r="C908" s="86">
        <f t="shared" si="56"/>
        <v>12.890177780655423</v>
      </c>
      <c r="D908" s="86">
        <f t="shared" si="58"/>
        <v>0</v>
      </c>
      <c r="E908" s="86">
        <f t="shared" si="57"/>
        <v>12.890177780655423</v>
      </c>
      <c r="F908" s="86"/>
      <c r="G908" s="85"/>
    </row>
    <row r="909" spans="2:7" hidden="1" x14ac:dyDescent="0.15">
      <c r="B909" s="86">
        <f t="shared" si="59"/>
        <v>1.0972799999999838</v>
      </c>
      <c r="C909" s="86">
        <f t="shared" si="56"/>
        <v>12.912721517385263</v>
      </c>
      <c r="D909" s="86">
        <f t="shared" si="58"/>
        <v>0</v>
      </c>
      <c r="E909" s="86">
        <f t="shared" si="57"/>
        <v>12.912721517385263</v>
      </c>
      <c r="F909" s="86"/>
      <c r="G909" s="85"/>
    </row>
    <row r="910" spans="2:7" hidden="1" x14ac:dyDescent="0.15">
      <c r="B910" s="86">
        <f t="shared" si="59"/>
        <v>1.0984991999999838</v>
      </c>
      <c r="C910" s="86">
        <f t="shared" si="56"/>
        <v>12.935269808866961</v>
      </c>
      <c r="D910" s="86">
        <f t="shared" si="58"/>
        <v>0</v>
      </c>
      <c r="E910" s="86">
        <f t="shared" si="57"/>
        <v>12.935269808866961</v>
      </c>
      <c r="F910" s="86"/>
      <c r="G910" s="85"/>
    </row>
    <row r="911" spans="2:7" hidden="1" x14ac:dyDescent="0.15">
      <c r="B911" s="86">
        <f t="shared" si="59"/>
        <v>1.0997183999999838</v>
      </c>
      <c r="C911" s="86">
        <f t="shared" si="56"/>
        <v>12.957822609552998</v>
      </c>
      <c r="D911" s="86">
        <f t="shared" si="58"/>
        <v>0</v>
      </c>
      <c r="E911" s="86">
        <f t="shared" si="57"/>
        <v>12.957822609552998</v>
      </c>
      <c r="F911" s="86"/>
      <c r="G911" s="85"/>
    </row>
    <row r="912" spans="2:7" hidden="1" x14ac:dyDescent="0.15">
      <c r="B912" s="86">
        <f t="shared" si="59"/>
        <v>1.1009375999999838</v>
      </c>
      <c r="C912" s="86">
        <f t="shared" si="56"/>
        <v>12.980379873895858</v>
      </c>
      <c r="D912" s="86">
        <f t="shared" si="58"/>
        <v>0</v>
      </c>
      <c r="E912" s="86">
        <f t="shared" si="57"/>
        <v>12.980379873895858</v>
      </c>
      <c r="F912" s="86"/>
      <c r="G912" s="85"/>
    </row>
    <row r="913" spans="2:7" hidden="1" x14ac:dyDescent="0.15">
      <c r="B913" s="86">
        <f t="shared" si="59"/>
        <v>1.1021567999999837</v>
      </c>
      <c r="C913" s="86">
        <f t="shared" si="56"/>
        <v>13.002941556348018</v>
      </c>
      <c r="D913" s="86">
        <f t="shared" si="58"/>
        <v>0</v>
      </c>
      <c r="E913" s="86">
        <f t="shared" si="57"/>
        <v>13.002941556348018</v>
      </c>
      <c r="F913" s="86"/>
      <c r="G913" s="85"/>
    </row>
    <row r="914" spans="2:7" hidden="1" x14ac:dyDescent="0.15">
      <c r="B914" s="86">
        <f t="shared" si="59"/>
        <v>1.1033759999999837</v>
      </c>
      <c r="C914" s="86">
        <f t="shared" si="56"/>
        <v>13.025507611361961</v>
      </c>
      <c r="D914" s="86">
        <f t="shared" si="58"/>
        <v>0</v>
      </c>
      <c r="E914" s="86">
        <f t="shared" si="57"/>
        <v>13.025507611361961</v>
      </c>
      <c r="F914" s="86"/>
      <c r="G914" s="85"/>
    </row>
    <row r="915" spans="2:7" hidden="1" x14ac:dyDescent="0.15">
      <c r="B915" s="86">
        <f t="shared" si="59"/>
        <v>1.1045951999999837</v>
      </c>
      <c r="C915" s="86">
        <f t="shared" si="56"/>
        <v>13.048077993390171</v>
      </c>
      <c r="D915" s="86">
        <f t="shared" si="58"/>
        <v>0</v>
      </c>
      <c r="E915" s="86">
        <f t="shared" si="57"/>
        <v>13.048077993390171</v>
      </c>
      <c r="F915" s="86"/>
      <c r="G915" s="85"/>
    </row>
    <row r="916" spans="2:7" hidden="1" x14ac:dyDescent="0.15">
      <c r="B916" s="86">
        <f t="shared" si="59"/>
        <v>1.1058143999999837</v>
      </c>
      <c r="C916" s="86">
        <f t="shared" si="56"/>
        <v>13.070652656885125</v>
      </c>
      <c r="D916" s="86">
        <f t="shared" si="58"/>
        <v>0</v>
      </c>
      <c r="E916" s="86">
        <f t="shared" si="57"/>
        <v>13.070652656885125</v>
      </c>
      <c r="F916" s="86"/>
      <c r="G916" s="85"/>
    </row>
    <row r="917" spans="2:7" hidden="1" x14ac:dyDescent="0.15">
      <c r="B917" s="86">
        <f t="shared" si="59"/>
        <v>1.1070335999999836</v>
      </c>
      <c r="C917" s="86">
        <f t="shared" si="56"/>
        <v>13.09323155629931</v>
      </c>
      <c r="D917" s="86">
        <f t="shared" si="58"/>
        <v>0</v>
      </c>
      <c r="E917" s="86">
        <f t="shared" si="57"/>
        <v>13.09323155629931</v>
      </c>
      <c r="F917" s="86"/>
      <c r="G917" s="85"/>
    </row>
    <row r="918" spans="2:7" hidden="1" x14ac:dyDescent="0.15">
      <c r="B918" s="86">
        <f t="shared" si="59"/>
        <v>1.1082527999999836</v>
      </c>
      <c r="C918" s="86">
        <f t="shared" si="56"/>
        <v>13.115814646085203</v>
      </c>
      <c r="D918" s="86">
        <f t="shared" si="58"/>
        <v>0</v>
      </c>
      <c r="E918" s="86">
        <f t="shared" si="57"/>
        <v>13.115814646085203</v>
      </c>
      <c r="F918" s="86"/>
      <c r="G918" s="85"/>
    </row>
    <row r="919" spans="2:7" hidden="1" x14ac:dyDescent="0.15">
      <c r="B919" s="86">
        <f t="shared" si="59"/>
        <v>1.1094719999999836</v>
      </c>
      <c r="C919" s="86">
        <f t="shared" si="56"/>
        <v>13.138401880695286</v>
      </c>
      <c r="D919" s="86">
        <f t="shared" si="58"/>
        <v>0</v>
      </c>
      <c r="E919" s="86">
        <f t="shared" si="57"/>
        <v>13.138401880695286</v>
      </c>
      <c r="F919" s="86"/>
      <c r="G919" s="85"/>
    </row>
    <row r="920" spans="2:7" hidden="1" x14ac:dyDescent="0.15">
      <c r="B920" s="86">
        <f t="shared" si="59"/>
        <v>1.1106911999999836</v>
      </c>
      <c r="C920" s="86">
        <f t="shared" si="56"/>
        <v>13.160993214582041</v>
      </c>
      <c r="D920" s="86">
        <f t="shared" si="58"/>
        <v>0</v>
      </c>
      <c r="E920" s="86">
        <f t="shared" si="57"/>
        <v>13.160993214582041</v>
      </c>
      <c r="F920" s="86"/>
      <c r="G920" s="85"/>
    </row>
    <row r="921" spans="2:7" hidden="1" x14ac:dyDescent="0.15">
      <c r="B921" s="86">
        <f t="shared" si="59"/>
        <v>1.1119103999999835</v>
      </c>
      <c r="C921" s="86">
        <f t="shared" si="56"/>
        <v>13.18358860219795</v>
      </c>
      <c r="D921" s="86">
        <f t="shared" si="58"/>
        <v>0</v>
      </c>
      <c r="E921" s="86">
        <f t="shared" si="57"/>
        <v>13.18358860219795</v>
      </c>
      <c r="F921" s="86"/>
      <c r="G921" s="85"/>
    </row>
    <row r="922" spans="2:7" hidden="1" x14ac:dyDescent="0.15">
      <c r="B922" s="86">
        <f t="shared" si="59"/>
        <v>1.1131295999999835</v>
      </c>
      <c r="C922" s="86">
        <f t="shared" si="56"/>
        <v>13.206187997995496</v>
      </c>
      <c r="D922" s="86">
        <f t="shared" si="58"/>
        <v>0</v>
      </c>
      <c r="E922" s="86">
        <f t="shared" si="57"/>
        <v>13.206187997995496</v>
      </c>
      <c r="F922" s="86"/>
      <c r="G922" s="85"/>
    </row>
    <row r="923" spans="2:7" hidden="1" x14ac:dyDescent="0.15">
      <c r="B923" s="86">
        <f t="shared" si="59"/>
        <v>1.1143487999999835</v>
      </c>
      <c r="C923" s="86">
        <f t="shared" si="56"/>
        <v>13.228791356427154</v>
      </c>
      <c r="D923" s="86">
        <f t="shared" si="58"/>
        <v>0</v>
      </c>
      <c r="E923" s="86">
        <f t="shared" si="57"/>
        <v>13.228791356427154</v>
      </c>
      <c r="F923" s="86"/>
      <c r="G923" s="85"/>
    </row>
    <row r="924" spans="2:7" hidden="1" x14ac:dyDescent="0.15">
      <c r="B924" s="86">
        <f t="shared" si="59"/>
        <v>1.1155679999999835</v>
      </c>
      <c r="C924" s="86">
        <f t="shared" si="56"/>
        <v>13.251398631945413</v>
      </c>
      <c r="D924" s="86">
        <f t="shared" si="58"/>
        <v>0</v>
      </c>
      <c r="E924" s="86">
        <f t="shared" si="57"/>
        <v>13.251398631945413</v>
      </c>
      <c r="F924" s="86"/>
      <c r="G924" s="85"/>
    </row>
    <row r="925" spans="2:7" hidden="1" x14ac:dyDescent="0.15">
      <c r="B925" s="86">
        <f t="shared" si="59"/>
        <v>1.1167871999999834</v>
      </c>
      <c r="C925" s="86">
        <f t="shared" si="56"/>
        <v>13.274009779002752</v>
      </c>
      <c r="D925" s="86">
        <f t="shared" si="58"/>
        <v>0</v>
      </c>
      <c r="E925" s="86">
        <f t="shared" si="57"/>
        <v>13.274009779002752</v>
      </c>
      <c r="F925" s="86"/>
      <c r="G925" s="85"/>
    </row>
    <row r="926" spans="2:7" hidden="1" x14ac:dyDescent="0.15">
      <c r="B926" s="86">
        <f t="shared" si="59"/>
        <v>1.1180063999999834</v>
      </c>
      <c r="C926" s="86">
        <f t="shared" si="56"/>
        <v>13.296624752051651</v>
      </c>
      <c r="D926" s="86">
        <f t="shared" si="58"/>
        <v>0</v>
      </c>
      <c r="E926" s="86">
        <f t="shared" si="57"/>
        <v>13.296624752051651</v>
      </c>
      <c r="F926" s="86"/>
      <c r="G926" s="85"/>
    </row>
    <row r="927" spans="2:7" hidden="1" x14ac:dyDescent="0.15">
      <c r="B927" s="86">
        <f t="shared" si="59"/>
        <v>1.1192255999999834</v>
      </c>
      <c r="C927" s="86">
        <f t="shared" si="56"/>
        <v>13.319243505544595</v>
      </c>
      <c r="D927" s="86">
        <f t="shared" si="58"/>
        <v>0</v>
      </c>
      <c r="E927" s="86">
        <f t="shared" si="57"/>
        <v>13.319243505544595</v>
      </c>
      <c r="F927" s="86"/>
      <c r="G927" s="85"/>
    </row>
    <row r="928" spans="2:7" hidden="1" x14ac:dyDescent="0.15">
      <c r="B928" s="86">
        <f t="shared" si="59"/>
        <v>1.1204447999999834</v>
      </c>
      <c r="C928" s="86">
        <f t="shared" si="56"/>
        <v>13.341865993934055</v>
      </c>
      <c r="D928" s="86">
        <f t="shared" si="58"/>
        <v>0</v>
      </c>
      <c r="E928" s="86">
        <f t="shared" si="57"/>
        <v>13.341865993934055</v>
      </c>
      <c r="F928" s="86"/>
      <c r="G928" s="85"/>
    </row>
    <row r="929" spans="2:7" hidden="1" x14ac:dyDescent="0.15">
      <c r="B929" s="86">
        <f t="shared" si="59"/>
        <v>1.1216639999999833</v>
      </c>
      <c r="C929" s="86">
        <f t="shared" si="56"/>
        <v>13.364492171672525</v>
      </c>
      <c r="D929" s="86">
        <f t="shared" si="58"/>
        <v>0</v>
      </c>
      <c r="E929" s="86">
        <f t="shared" si="57"/>
        <v>13.364492171672525</v>
      </c>
      <c r="F929" s="86"/>
      <c r="G929" s="85"/>
    </row>
    <row r="930" spans="2:7" hidden="1" x14ac:dyDescent="0.15">
      <c r="B930" s="86">
        <f t="shared" si="59"/>
        <v>1.1228831999999833</v>
      </c>
      <c r="C930" s="86">
        <f t="shared" si="56"/>
        <v>13.387121993212482</v>
      </c>
      <c r="D930" s="86">
        <f t="shared" si="58"/>
        <v>0</v>
      </c>
      <c r="E930" s="86">
        <f t="shared" si="57"/>
        <v>13.387121993212482</v>
      </c>
      <c r="F930" s="86"/>
      <c r="G930" s="85"/>
    </row>
    <row r="931" spans="2:7" hidden="1" x14ac:dyDescent="0.15">
      <c r="B931" s="86">
        <f t="shared" si="59"/>
        <v>1.1241023999999833</v>
      </c>
      <c r="C931" s="86">
        <f t="shared" si="56"/>
        <v>13.409755413006405</v>
      </c>
      <c r="D931" s="86">
        <f t="shared" si="58"/>
        <v>0</v>
      </c>
      <c r="E931" s="86">
        <f t="shared" si="57"/>
        <v>13.409755413006405</v>
      </c>
      <c r="F931" s="86"/>
      <c r="G931" s="85"/>
    </row>
    <row r="932" spans="2:7" hidden="1" x14ac:dyDescent="0.15">
      <c r="B932" s="86">
        <f t="shared" si="59"/>
        <v>1.1253215999999833</v>
      </c>
      <c r="C932" s="86">
        <f t="shared" si="56"/>
        <v>13.432392385506777</v>
      </c>
      <c r="D932" s="86">
        <f t="shared" si="58"/>
        <v>0</v>
      </c>
      <c r="E932" s="86">
        <f t="shared" si="57"/>
        <v>13.432392385506777</v>
      </c>
      <c r="F932" s="86"/>
      <c r="G932" s="85"/>
    </row>
    <row r="933" spans="2:7" hidden="1" x14ac:dyDescent="0.15">
      <c r="B933" s="86">
        <f t="shared" si="59"/>
        <v>1.1265407999999832</v>
      </c>
      <c r="C933" s="86">
        <f t="shared" si="56"/>
        <v>13.45503286516608</v>
      </c>
      <c r="D933" s="86">
        <f t="shared" si="58"/>
        <v>0</v>
      </c>
      <c r="E933" s="86">
        <f t="shared" si="57"/>
        <v>13.45503286516608</v>
      </c>
      <c r="F933" s="86"/>
      <c r="G933" s="85"/>
    </row>
    <row r="934" spans="2:7" hidden="1" x14ac:dyDescent="0.15">
      <c r="B934" s="86">
        <f t="shared" si="59"/>
        <v>1.1277599999999832</v>
      </c>
      <c r="C934" s="86">
        <f t="shared" si="56"/>
        <v>13.477676806436797</v>
      </c>
      <c r="D934" s="86">
        <f t="shared" si="58"/>
        <v>0</v>
      </c>
      <c r="E934" s="86">
        <f t="shared" si="57"/>
        <v>13.477676806436797</v>
      </c>
      <c r="F934" s="86"/>
      <c r="G934" s="85"/>
    </row>
    <row r="935" spans="2:7" hidden="1" x14ac:dyDescent="0.15">
      <c r="B935" s="86">
        <f t="shared" si="59"/>
        <v>1.1289791999999832</v>
      </c>
      <c r="C935" s="86">
        <f t="shared" si="56"/>
        <v>13.500324163771404</v>
      </c>
      <c r="D935" s="86">
        <f t="shared" si="58"/>
        <v>0</v>
      </c>
      <c r="E935" s="86">
        <f t="shared" si="57"/>
        <v>13.500324163771404</v>
      </c>
      <c r="F935" s="86"/>
      <c r="G935" s="85"/>
    </row>
    <row r="936" spans="2:7" hidden="1" x14ac:dyDescent="0.15">
      <c r="B936" s="86">
        <f t="shared" si="59"/>
        <v>1.1301983999999832</v>
      </c>
      <c r="C936" s="86">
        <f t="shared" si="56"/>
        <v>13.522974891622388</v>
      </c>
      <c r="D936" s="86">
        <f t="shared" si="58"/>
        <v>0</v>
      </c>
      <c r="E936" s="86">
        <f t="shared" si="57"/>
        <v>13.522974891622388</v>
      </c>
      <c r="F936" s="86"/>
      <c r="G936" s="85"/>
    </row>
    <row r="937" spans="2:7" hidden="1" x14ac:dyDescent="0.15">
      <c r="B937" s="86">
        <f t="shared" si="59"/>
        <v>1.1314175999999831</v>
      </c>
      <c r="C937" s="86">
        <f t="shared" si="56"/>
        <v>13.54562894444223</v>
      </c>
      <c r="D937" s="86">
        <f t="shared" si="58"/>
        <v>0</v>
      </c>
      <c r="E937" s="86">
        <f t="shared" si="57"/>
        <v>13.54562894444223</v>
      </c>
      <c r="F937" s="86"/>
      <c r="G937" s="85"/>
    </row>
    <row r="938" spans="2:7" hidden="1" x14ac:dyDescent="0.15">
      <c r="B938" s="86">
        <f t="shared" si="59"/>
        <v>1.1326367999999831</v>
      </c>
      <c r="C938" s="86">
        <f t="shared" si="56"/>
        <v>13.568286276683407</v>
      </c>
      <c r="D938" s="86">
        <f t="shared" si="58"/>
        <v>0</v>
      </c>
      <c r="E938" s="86">
        <f t="shared" si="57"/>
        <v>13.568286276683407</v>
      </c>
      <c r="F938" s="86"/>
      <c r="G938" s="85"/>
    </row>
    <row r="939" spans="2:7" hidden="1" x14ac:dyDescent="0.15">
      <c r="B939" s="86">
        <f t="shared" si="59"/>
        <v>1.1338559999999831</v>
      </c>
      <c r="C939" s="86">
        <f t="shared" si="56"/>
        <v>13.590946842798406</v>
      </c>
      <c r="D939" s="86">
        <f t="shared" si="58"/>
        <v>0</v>
      </c>
      <c r="E939" s="86">
        <f t="shared" si="57"/>
        <v>13.590946842798406</v>
      </c>
      <c r="F939" s="86"/>
      <c r="G939" s="85"/>
    </row>
    <row r="940" spans="2:7" hidden="1" x14ac:dyDescent="0.15">
      <c r="B940" s="86">
        <f t="shared" si="59"/>
        <v>1.1350751999999831</v>
      </c>
      <c r="C940" s="86">
        <f t="shared" si="56"/>
        <v>13.613610597239704</v>
      </c>
      <c r="D940" s="86">
        <f t="shared" si="58"/>
        <v>0</v>
      </c>
      <c r="E940" s="86">
        <f t="shared" si="57"/>
        <v>13.613610597239704</v>
      </c>
      <c r="F940" s="86"/>
      <c r="G940" s="85"/>
    </row>
    <row r="941" spans="2:7" hidden="1" x14ac:dyDescent="0.15">
      <c r="B941" s="86">
        <f t="shared" si="59"/>
        <v>1.1362943999999831</v>
      </c>
      <c r="C941" s="86">
        <f t="shared" si="56"/>
        <v>13.636277494459781</v>
      </c>
      <c r="D941" s="86">
        <f t="shared" si="58"/>
        <v>0</v>
      </c>
      <c r="E941" s="86">
        <f t="shared" si="57"/>
        <v>13.636277494459781</v>
      </c>
      <c r="F941" s="86"/>
      <c r="G941" s="85"/>
    </row>
    <row r="942" spans="2:7" hidden="1" x14ac:dyDescent="0.15">
      <c r="B942" s="86">
        <f t="shared" si="59"/>
        <v>1.137513599999983</v>
      </c>
      <c r="C942" s="86">
        <f t="shared" si="56"/>
        <v>13.658947488911124</v>
      </c>
      <c r="D942" s="86">
        <f t="shared" si="58"/>
        <v>0</v>
      </c>
      <c r="E942" s="86">
        <f t="shared" si="57"/>
        <v>13.658947488911124</v>
      </c>
      <c r="F942" s="86"/>
      <c r="G942" s="85"/>
    </row>
    <row r="943" spans="2:7" hidden="1" x14ac:dyDescent="0.15">
      <c r="B943" s="86">
        <f t="shared" si="59"/>
        <v>1.138732799999983</v>
      </c>
      <c r="C943" s="86">
        <f t="shared" si="56"/>
        <v>13.681620535046214</v>
      </c>
      <c r="D943" s="86">
        <f t="shared" si="58"/>
        <v>0</v>
      </c>
      <c r="E943" s="86">
        <f t="shared" si="57"/>
        <v>13.681620535046214</v>
      </c>
      <c r="F943" s="86"/>
      <c r="G943" s="85"/>
    </row>
    <row r="944" spans="2:7" hidden="1" x14ac:dyDescent="0.15">
      <c r="B944" s="86">
        <f t="shared" si="59"/>
        <v>1.139951999999983</v>
      </c>
      <c r="C944" s="86">
        <f t="shared" si="56"/>
        <v>13.704296587317527</v>
      </c>
      <c r="D944" s="86">
        <f t="shared" si="58"/>
        <v>0</v>
      </c>
      <c r="E944" s="86">
        <f t="shared" si="57"/>
        <v>13.704296587317527</v>
      </c>
      <c r="F944" s="86"/>
      <c r="G944" s="85"/>
    </row>
    <row r="945" spans="2:7" hidden="1" x14ac:dyDescent="0.15">
      <c r="B945" s="86">
        <f t="shared" si="59"/>
        <v>1.141171199999983</v>
      </c>
      <c r="C945" s="86">
        <f t="shared" si="56"/>
        <v>13.726975600177548</v>
      </c>
      <c r="D945" s="86">
        <f t="shared" si="58"/>
        <v>0</v>
      </c>
      <c r="E945" s="86">
        <f t="shared" si="57"/>
        <v>13.726975600177548</v>
      </c>
      <c r="F945" s="86"/>
      <c r="G945" s="85"/>
    </row>
    <row r="946" spans="2:7" hidden="1" x14ac:dyDescent="0.15">
      <c r="B946" s="86">
        <f t="shared" si="59"/>
        <v>1.1423903999999829</v>
      </c>
      <c r="C946" s="86">
        <f t="shared" si="56"/>
        <v>13.74965752807876</v>
      </c>
      <c r="D946" s="86">
        <f t="shared" si="58"/>
        <v>0</v>
      </c>
      <c r="E946" s="86">
        <f t="shared" si="57"/>
        <v>13.74965752807876</v>
      </c>
      <c r="F946" s="86"/>
      <c r="G946" s="85"/>
    </row>
    <row r="947" spans="2:7" hidden="1" x14ac:dyDescent="0.15">
      <c r="B947" s="86">
        <f t="shared" si="59"/>
        <v>1.1436095999999829</v>
      </c>
      <c r="C947" s="86">
        <f t="shared" si="56"/>
        <v>13.772342325473643</v>
      </c>
      <c r="D947" s="86">
        <f t="shared" si="58"/>
        <v>0</v>
      </c>
      <c r="E947" s="86">
        <f t="shared" si="57"/>
        <v>13.772342325473643</v>
      </c>
      <c r="F947" s="86"/>
      <c r="G947" s="85"/>
    </row>
    <row r="948" spans="2:7" hidden="1" x14ac:dyDescent="0.15">
      <c r="B948" s="86">
        <f t="shared" si="59"/>
        <v>1.1448287999999829</v>
      </c>
      <c r="C948" s="86">
        <f t="shared" si="56"/>
        <v>13.795029946814676</v>
      </c>
      <c r="D948" s="86">
        <f t="shared" si="58"/>
        <v>0</v>
      </c>
      <c r="E948" s="86">
        <f t="shared" si="57"/>
        <v>13.795029946814676</v>
      </c>
      <c r="F948" s="86"/>
      <c r="G948" s="85"/>
    </row>
    <row r="949" spans="2:7" hidden="1" x14ac:dyDescent="0.15">
      <c r="B949" s="86">
        <f t="shared" si="59"/>
        <v>1.1460479999999829</v>
      </c>
      <c r="C949" s="86">
        <f t="shared" si="56"/>
        <v>13.817720346554342</v>
      </c>
      <c r="D949" s="86">
        <f t="shared" si="58"/>
        <v>0</v>
      </c>
      <c r="E949" s="86">
        <f t="shared" si="57"/>
        <v>13.817720346554342</v>
      </c>
      <c r="F949" s="86"/>
      <c r="G949" s="85"/>
    </row>
    <row r="950" spans="2:7" hidden="1" x14ac:dyDescent="0.15">
      <c r="B950" s="86">
        <f t="shared" si="59"/>
        <v>1.1472671999999828</v>
      </c>
      <c r="C950" s="86">
        <f t="shared" si="56"/>
        <v>13.840413479145123</v>
      </c>
      <c r="D950" s="86">
        <f t="shared" si="58"/>
        <v>0</v>
      </c>
      <c r="E950" s="86">
        <f t="shared" si="57"/>
        <v>13.840413479145123</v>
      </c>
      <c r="F950" s="86"/>
      <c r="G950" s="85"/>
    </row>
    <row r="951" spans="2:7" hidden="1" x14ac:dyDescent="0.15">
      <c r="B951" s="86">
        <f t="shared" si="59"/>
        <v>1.1484863999999828</v>
      </c>
      <c r="C951" s="86">
        <f t="shared" si="56"/>
        <v>13.863109299039502</v>
      </c>
      <c r="D951" s="86">
        <f t="shared" si="58"/>
        <v>0</v>
      </c>
      <c r="E951" s="86">
        <f t="shared" si="57"/>
        <v>13.863109299039502</v>
      </c>
      <c r="F951" s="86"/>
      <c r="G951" s="85"/>
    </row>
    <row r="952" spans="2:7" hidden="1" x14ac:dyDescent="0.15">
      <c r="B952" s="86">
        <f t="shared" si="59"/>
        <v>1.1497055999999828</v>
      </c>
      <c r="C952" s="86">
        <f t="shared" si="56"/>
        <v>13.885807760689959</v>
      </c>
      <c r="D952" s="86">
        <f t="shared" si="58"/>
        <v>0</v>
      </c>
      <c r="E952" s="86">
        <f t="shared" si="57"/>
        <v>13.885807760689959</v>
      </c>
      <c r="F952" s="86"/>
      <c r="G952" s="85"/>
    </row>
    <row r="953" spans="2:7" hidden="1" x14ac:dyDescent="0.15">
      <c r="B953" s="86">
        <f t="shared" si="59"/>
        <v>1.1509247999999828</v>
      </c>
      <c r="C953" s="86">
        <f t="shared" si="56"/>
        <v>13.908508818548972</v>
      </c>
      <c r="D953" s="86">
        <f t="shared" si="58"/>
        <v>0</v>
      </c>
      <c r="E953" s="86">
        <f t="shared" si="57"/>
        <v>13.908508818548972</v>
      </c>
      <c r="F953" s="86"/>
      <c r="G953" s="85"/>
    </row>
    <row r="954" spans="2:7" hidden="1" x14ac:dyDescent="0.15">
      <c r="B954" s="86">
        <f t="shared" si="59"/>
        <v>1.1521439999999827</v>
      </c>
      <c r="C954" s="86">
        <f t="shared" si="56"/>
        <v>13.931212427069028</v>
      </c>
      <c r="D954" s="86">
        <f t="shared" si="58"/>
        <v>0</v>
      </c>
      <c r="E954" s="86">
        <f t="shared" si="57"/>
        <v>13.931212427069028</v>
      </c>
      <c r="F954" s="86"/>
      <c r="G954" s="85"/>
    </row>
    <row r="955" spans="2:7" hidden="1" x14ac:dyDescent="0.15">
      <c r="B955" s="86">
        <f t="shared" si="59"/>
        <v>1.1533631999999827</v>
      </c>
      <c r="C955" s="86">
        <f t="shared" si="56"/>
        <v>13.953918540702604</v>
      </c>
      <c r="D955" s="86">
        <f t="shared" si="58"/>
        <v>0</v>
      </c>
      <c r="E955" s="86">
        <f t="shared" si="57"/>
        <v>13.953918540702604</v>
      </c>
      <c r="F955" s="86"/>
      <c r="G955" s="85"/>
    </row>
    <row r="956" spans="2:7" hidden="1" x14ac:dyDescent="0.15">
      <c r="B956" s="86">
        <f t="shared" si="59"/>
        <v>1.1545823999999827</v>
      </c>
      <c r="C956" s="86">
        <f t="shared" si="56"/>
        <v>13.976627113902184</v>
      </c>
      <c r="D956" s="86">
        <f t="shared" si="58"/>
        <v>0</v>
      </c>
      <c r="E956" s="86">
        <f t="shared" si="57"/>
        <v>13.976627113902184</v>
      </c>
      <c r="F956" s="86"/>
      <c r="G956" s="85"/>
    </row>
    <row r="957" spans="2:7" hidden="1" x14ac:dyDescent="0.15">
      <c r="B957" s="86">
        <f t="shared" si="59"/>
        <v>1.1558015999999827</v>
      </c>
      <c r="C957" s="86">
        <f t="shared" si="56"/>
        <v>13.99933810112025</v>
      </c>
      <c r="D957" s="86">
        <f t="shared" si="58"/>
        <v>0</v>
      </c>
      <c r="E957" s="86">
        <f t="shared" si="57"/>
        <v>13.99933810112025</v>
      </c>
      <c r="F957" s="86"/>
      <c r="G957" s="85"/>
    </row>
    <row r="958" spans="2:7" hidden="1" x14ac:dyDescent="0.15">
      <c r="B958" s="86">
        <f t="shared" si="59"/>
        <v>1.1570207999999826</v>
      </c>
      <c r="C958" s="86">
        <f t="shared" si="56"/>
        <v>14.022051456809278</v>
      </c>
      <c r="D958" s="86">
        <f t="shared" si="58"/>
        <v>0</v>
      </c>
      <c r="E958" s="86">
        <f t="shared" si="57"/>
        <v>14.022051456809278</v>
      </c>
      <c r="F958" s="86"/>
      <c r="G958" s="85"/>
    </row>
    <row r="959" spans="2:7" hidden="1" x14ac:dyDescent="0.15">
      <c r="B959" s="86">
        <f t="shared" si="59"/>
        <v>1.1582399999999826</v>
      </c>
      <c r="C959" s="86">
        <f t="shared" si="56"/>
        <v>14.044767135421759</v>
      </c>
      <c r="D959" s="86">
        <f t="shared" si="58"/>
        <v>0</v>
      </c>
      <c r="E959" s="86">
        <f t="shared" si="57"/>
        <v>14.044767135421759</v>
      </c>
      <c r="F959" s="86"/>
      <c r="G959" s="85"/>
    </row>
    <row r="960" spans="2:7" hidden="1" x14ac:dyDescent="0.15">
      <c r="B960" s="86">
        <f t="shared" si="59"/>
        <v>1.1594591999999826</v>
      </c>
      <c r="C960" s="86">
        <f t="shared" si="56"/>
        <v>14.067485091410168</v>
      </c>
      <c r="D960" s="86">
        <f t="shared" si="58"/>
        <v>0</v>
      </c>
      <c r="E960" s="86">
        <f t="shared" si="57"/>
        <v>14.067485091410168</v>
      </c>
      <c r="F960" s="86"/>
      <c r="G960" s="85"/>
    </row>
    <row r="961" spans="2:7" hidden="1" x14ac:dyDescent="0.15">
      <c r="B961" s="86">
        <f t="shared" si="59"/>
        <v>1.1606783999999826</v>
      </c>
      <c r="C961" s="86">
        <f t="shared" si="56"/>
        <v>14.090205279226986</v>
      </c>
      <c r="D961" s="86">
        <f t="shared" si="58"/>
        <v>0</v>
      </c>
      <c r="E961" s="86">
        <f t="shared" si="57"/>
        <v>14.090205279226986</v>
      </c>
      <c r="F961" s="86"/>
      <c r="G961" s="85"/>
    </row>
    <row r="962" spans="2:7" hidden="1" x14ac:dyDescent="0.15">
      <c r="B962" s="86">
        <f t="shared" si="59"/>
        <v>1.1618975999999825</v>
      </c>
      <c r="C962" s="86">
        <f t="shared" si="56"/>
        <v>14.112927653324695</v>
      </c>
      <c r="D962" s="86">
        <f t="shared" si="58"/>
        <v>0</v>
      </c>
      <c r="E962" s="86">
        <f t="shared" si="57"/>
        <v>14.112927653324695</v>
      </c>
      <c r="F962" s="86"/>
      <c r="G962" s="85"/>
    </row>
    <row r="963" spans="2:7" hidden="1" x14ac:dyDescent="0.15">
      <c r="B963" s="86">
        <f t="shared" si="59"/>
        <v>1.1631167999999825</v>
      </c>
      <c r="C963" s="86">
        <f t="shared" si="56"/>
        <v>14.135652168155778</v>
      </c>
      <c r="D963" s="86">
        <f t="shared" si="58"/>
        <v>0</v>
      </c>
      <c r="E963" s="86">
        <f t="shared" si="57"/>
        <v>14.135652168155778</v>
      </c>
      <c r="F963" s="86"/>
      <c r="G963" s="85"/>
    </row>
    <row r="964" spans="2:7" hidden="1" x14ac:dyDescent="0.15">
      <c r="B964" s="86">
        <f t="shared" si="59"/>
        <v>1.1643359999999825</v>
      </c>
      <c r="C964" s="86">
        <f t="shared" si="56"/>
        <v>14.158378778172718</v>
      </c>
      <c r="D964" s="86">
        <f t="shared" si="58"/>
        <v>0</v>
      </c>
      <c r="E964" s="86">
        <f t="shared" si="57"/>
        <v>14.158378778172718</v>
      </c>
      <c r="F964" s="86"/>
      <c r="G964" s="85"/>
    </row>
    <row r="965" spans="2:7" hidden="1" x14ac:dyDescent="0.15">
      <c r="B965" s="86">
        <f t="shared" si="59"/>
        <v>1.1655551999999825</v>
      </c>
      <c r="C965" s="86">
        <f t="shared" si="56"/>
        <v>14.18110743782799</v>
      </c>
      <c r="D965" s="86">
        <f t="shared" si="58"/>
        <v>0</v>
      </c>
      <c r="E965" s="86">
        <f t="shared" si="57"/>
        <v>14.18110743782799</v>
      </c>
      <c r="F965" s="86"/>
      <c r="G965" s="85"/>
    </row>
    <row r="966" spans="2:7" hidden="1" x14ac:dyDescent="0.15">
      <c r="B966" s="86">
        <f t="shared" si="59"/>
        <v>1.1667743999999824</v>
      </c>
      <c r="C966" s="86">
        <f t="shared" si="56"/>
        <v>14.203838101574084</v>
      </c>
      <c r="D966" s="86">
        <f t="shared" si="58"/>
        <v>0</v>
      </c>
      <c r="E966" s="86">
        <f t="shared" si="57"/>
        <v>14.203838101574084</v>
      </c>
      <c r="F966" s="86"/>
      <c r="G966" s="85"/>
    </row>
    <row r="967" spans="2:7" hidden="1" x14ac:dyDescent="0.15">
      <c r="B967" s="86">
        <f t="shared" si="59"/>
        <v>1.1679935999999824</v>
      </c>
      <c r="C967" s="86">
        <f t="shared" si="56"/>
        <v>14.226570723863471</v>
      </c>
      <c r="D967" s="86">
        <f t="shared" si="58"/>
        <v>0</v>
      </c>
      <c r="E967" s="86">
        <f t="shared" si="57"/>
        <v>14.226570723863471</v>
      </c>
      <c r="F967" s="86"/>
      <c r="G967" s="85"/>
    </row>
    <row r="968" spans="2:7" hidden="1" x14ac:dyDescent="0.15">
      <c r="B968" s="86">
        <f t="shared" si="59"/>
        <v>1.1692127999999824</v>
      </c>
      <c r="C968" s="86">
        <f t="shared" si="56"/>
        <v>14.249305259148644</v>
      </c>
      <c r="D968" s="86">
        <f t="shared" si="58"/>
        <v>0</v>
      </c>
      <c r="E968" s="86">
        <f t="shared" si="57"/>
        <v>14.249305259148644</v>
      </c>
      <c r="F968" s="86"/>
      <c r="G968" s="85"/>
    </row>
    <row r="969" spans="2:7" hidden="1" x14ac:dyDescent="0.15">
      <c r="B969" s="86">
        <f t="shared" si="59"/>
        <v>1.1704319999999824</v>
      </c>
      <c r="C969" s="86">
        <f t="shared" si="56"/>
        <v>14.272041661882076</v>
      </c>
      <c r="D969" s="86">
        <f t="shared" si="58"/>
        <v>0</v>
      </c>
      <c r="E969" s="86">
        <f t="shared" si="57"/>
        <v>14.272041661882076</v>
      </c>
      <c r="F969" s="86"/>
      <c r="G969" s="85"/>
    </row>
    <row r="970" spans="2:7" hidden="1" x14ac:dyDescent="0.15">
      <c r="B970" s="86">
        <f t="shared" si="59"/>
        <v>1.1716511999999824</v>
      </c>
      <c r="C970" s="86">
        <f t="shared" ref="C970:C1009" si="60">$F$5*B970^2*($D$5-$G$5*B970)</f>
        <v>14.294779886516251</v>
      </c>
      <c r="D970" s="86">
        <f t="shared" si="58"/>
        <v>0</v>
      </c>
      <c r="E970" s="86">
        <f t="shared" ref="E970:E1033" si="61">C970-D970</f>
        <v>14.294779886516251</v>
      </c>
      <c r="F970" s="86"/>
      <c r="G970" s="85"/>
    </row>
    <row r="971" spans="2:7" hidden="1" x14ac:dyDescent="0.15">
      <c r="B971" s="86">
        <f t="shared" si="59"/>
        <v>1.1728703999999823</v>
      </c>
      <c r="C971" s="86">
        <f t="shared" si="60"/>
        <v>14.317519887503652</v>
      </c>
      <c r="D971" s="86">
        <f t="shared" ref="D971:D1011" si="62">IF(AND(B971&lt;$J$5,B971&gt;$K$5+0.00000001),D970+(B971-B970)*$L$5,IF(AND(B971&gt;$J$5,B970&lt;=$J$5),$I$5,D970))</f>
        <v>0</v>
      </c>
      <c r="E971" s="86">
        <f t="shared" si="61"/>
        <v>14.317519887503652</v>
      </c>
      <c r="F971" s="86"/>
      <c r="G971" s="85"/>
    </row>
    <row r="972" spans="2:7" hidden="1" x14ac:dyDescent="0.15">
      <c r="B972" s="86">
        <f t="shared" ref="B972:B1009" si="63">B971+$F$9</f>
        <v>1.1740895999999823</v>
      </c>
      <c r="C972" s="86">
        <f t="shared" si="60"/>
        <v>14.340261619296758</v>
      </c>
      <c r="D972" s="86">
        <f t="shared" si="62"/>
        <v>0</v>
      </c>
      <c r="E972" s="86">
        <f t="shared" si="61"/>
        <v>14.340261619296758</v>
      </c>
      <c r="F972" s="86"/>
      <c r="G972" s="85"/>
    </row>
    <row r="973" spans="2:7" hidden="1" x14ac:dyDescent="0.15">
      <c r="B973" s="86">
        <f t="shared" si="63"/>
        <v>1.1753087999999823</v>
      </c>
      <c r="C973" s="86">
        <f t="shared" si="60"/>
        <v>14.363005036348053</v>
      </c>
      <c r="D973" s="86">
        <f t="shared" si="62"/>
        <v>0</v>
      </c>
      <c r="E973" s="86">
        <f t="shared" si="61"/>
        <v>14.363005036348053</v>
      </c>
      <c r="F973" s="86"/>
      <c r="G973" s="85"/>
    </row>
    <row r="974" spans="2:7" hidden="1" x14ac:dyDescent="0.15">
      <c r="B974" s="86">
        <f t="shared" si="63"/>
        <v>1.1765279999999823</v>
      </c>
      <c r="C974" s="86">
        <f t="shared" si="60"/>
        <v>14.385750093110014</v>
      </c>
      <c r="D974" s="86">
        <f t="shared" si="62"/>
        <v>0</v>
      </c>
      <c r="E974" s="86">
        <f t="shared" si="61"/>
        <v>14.385750093110014</v>
      </c>
      <c r="F974" s="86"/>
      <c r="G974" s="85"/>
    </row>
    <row r="975" spans="2:7" hidden="1" x14ac:dyDescent="0.15">
      <c r="B975" s="86">
        <f t="shared" si="63"/>
        <v>1.1777471999999822</v>
      </c>
      <c r="C975" s="86">
        <f t="shared" si="60"/>
        <v>14.408496744035128</v>
      </c>
      <c r="D975" s="86">
        <f t="shared" si="62"/>
        <v>0</v>
      </c>
      <c r="E975" s="86">
        <f t="shared" si="61"/>
        <v>14.408496744035128</v>
      </c>
      <c r="F975" s="86"/>
      <c r="G975" s="85"/>
    </row>
    <row r="976" spans="2:7" hidden="1" x14ac:dyDescent="0.15">
      <c r="B976" s="86">
        <f t="shared" si="63"/>
        <v>1.1789663999999822</v>
      </c>
      <c r="C976" s="86">
        <f t="shared" si="60"/>
        <v>14.431244943575873</v>
      </c>
      <c r="D976" s="86">
        <f t="shared" si="62"/>
        <v>0</v>
      </c>
      <c r="E976" s="86">
        <f t="shared" si="61"/>
        <v>14.431244943575873</v>
      </c>
      <c r="F976" s="86"/>
      <c r="G976" s="85"/>
    </row>
    <row r="977" spans="2:7" hidden="1" x14ac:dyDescent="0.15">
      <c r="B977" s="86">
        <f t="shared" si="63"/>
        <v>1.1801855999999822</v>
      </c>
      <c r="C977" s="86">
        <f t="shared" si="60"/>
        <v>14.45399464618473</v>
      </c>
      <c r="D977" s="86">
        <f t="shared" si="62"/>
        <v>0</v>
      </c>
      <c r="E977" s="86">
        <f t="shared" si="61"/>
        <v>14.45399464618473</v>
      </c>
      <c r="F977" s="86"/>
      <c r="G977" s="85"/>
    </row>
    <row r="978" spans="2:7" hidden="1" x14ac:dyDescent="0.15">
      <c r="B978" s="86">
        <f t="shared" si="63"/>
        <v>1.1814047999999822</v>
      </c>
      <c r="C978" s="86">
        <f t="shared" si="60"/>
        <v>14.476745806314183</v>
      </c>
      <c r="D978" s="86">
        <f t="shared" si="62"/>
        <v>0</v>
      </c>
      <c r="E978" s="86">
        <f t="shared" si="61"/>
        <v>14.476745806314183</v>
      </c>
      <c r="F978" s="86"/>
      <c r="G978" s="85"/>
    </row>
    <row r="979" spans="2:7" hidden="1" x14ac:dyDescent="0.15">
      <c r="B979" s="86">
        <f t="shared" si="63"/>
        <v>1.1826239999999821</v>
      </c>
      <c r="C979" s="86">
        <f t="shared" si="60"/>
        <v>14.49949837841671</v>
      </c>
      <c r="D979" s="86">
        <f t="shared" si="62"/>
        <v>0</v>
      </c>
      <c r="E979" s="86">
        <f t="shared" si="61"/>
        <v>14.49949837841671</v>
      </c>
      <c r="F979" s="86"/>
      <c r="G979" s="85"/>
    </row>
    <row r="980" spans="2:7" hidden="1" x14ac:dyDescent="0.15">
      <c r="B980" s="86">
        <f t="shared" si="63"/>
        <v>1.1838431999999821</v>
      </c>
      <c r="C980" s="86">
        <f t="shared" si="60"/>
        <v>14.522252316944797</v>
      </c>
      <c r="D980" s="86">
        <f t="shared" si="62"/>
        <v>0</v>
      </c>
      <c r="E980" s="86">
        <f t="shared" si="61"/>
        <v>14.522252316944797</v>
      </c>
      <c r="F980" s="86"/>
      <c r="G980" s="85"/>
    </row>
    <row r="981" spans="2:7" hidden="1" x14ac:dyDescent="0.15">
      <c r="B981" s="86">
        <f t="shared" si="63"/>
        <v>1.1850623999999821</v>
      </c>
      <c r="C981" s="86">
        <f t="shared" si="60"/>
        <v>14.545007576350923</v>
      </c>
      <c r="D981" s="86">
        <f t="shared" si="62"/>
        <v>0</v>
      </c>
      <c r="E981" s="86">
        <f t="shared" si="61"/>
        <v>14.545007576350923</v>
      </c>
      <c r="F981" s="86"/>
      <c r="G981" s="85"/>
    </row>
    <row r="982" spans="2:7" hidden="1" x14ac:dyDescent="0.15">
      <c r="B982" s="86">
        <f t="shared" si="63"/>
        <v>1.1862815999999821</v>
      </c>
      <c r="C982" s="86">
        <f t="shared" si="60"/>
        <v>14.567764111087568</v>
      </c>
      <c r="D982" s="86">
        <f t="shared" si="62"/>
        <v>0</v>
      </c>
      <c r="E982" s="86">
        <f t="shared" si="61"/>
        <v>14.567764111087568</v>
      </c>
      <c r="F982" s="86"/>
      <c r="G982" s="85"/>
    </row>
    <row r="983" spans="2:7" hidden="1" x14ac:dyDescent="0.15">
      <c r="B983" s="86">
        <f t="shared" si="63"/>
        <v>1.187500799999982</v>
      </c>
      <c r="C983" s="86">
        <f t="shared" si="60"/>
        <v>14.590521875607214</v>
      </c>
      <c r="D983" s="86">
        <f t="shared" si="62"/>
        <v>0</v>
      </c>
      <c r="E983" s="86">
        <f t="shared" si="61"/>
        <v>14.590521875607214</v>
      </c>
      <c r="F983" s="86"/>
      <c r="G983" s="85"/>
    </row>
    <row r="984" spans="2:7" hidden="1" x14ac:dyDescent="0.15">
      <c r="B984" s="86">
        <f t="shared" si="63"/>
        <v>1.188719999999982</v>
      </c>
      <c r="C984" s="86">
        <f t="shared" si="60"/>
        <v>14.613280824362345</v>
      </c>
      <c r="D984" s="86">
        <f t="shared" si="62"/>
        <v>0</v>
      </c>
      <c r="E984" s="86">
        <f t="shared" si="61"/>
        <v>14.613280824362345</v>
      </c>
      <c r="F984" s="86"/>
      <c r="G984" s="85"/>
    </row>
    <row r="985" spans="2:7" hidden="1" x14ac:dyDescent="0.15">
      <c r="B985" s="86">
        <f t="shared" si="63"/>
        <v>1.189939199999982</v>
      </c>
      <c r="C985" s="86">
        <f t="shared" si="60"/>
        <v>14.636040911805438</v>
      </c>
      <c r="D985" s="86">
        <f t="shared" si="62"/>
        <v>0</v>
      </c>
      <c r="E985" s="86">
        <f t="shared" si="61"/>
        <v>14.636040911805438</v>
      </c>
      <c r="F985" s="86"/>
      <c r="G985" s="85"/>
    </row>
    <row r="986" spans="2:7" hidden="1" x14ac:dyDescent="0.15">
      <c r="B986" s="86">
        <f t="shared" si="63"/>
        <v>1.191158399999982</v>
      </c>
      <c r="C986" s="86">
        <f t="shared" si="60"/>
        <v>14.658802092388976</v>
      </c>
      <c r="D986" s="86">
        <f t="shared" si="62"/>
        <v>0</v>
      </c>
      <c r="E986" s="86">
        <f t="shared" si="61"/>
        <v>14.658802092388976</v>
      </c>
      <c r="F986" s="86"/>
      <c r="G986" s="85"/>
    </row>
    <row r="987" spans="2:7" hidden="1" x14ac:dyDescent="0.15">
      <c r="B987" s="86">
        <f t="shared" si="63"/>
        <v>1.1923775999999819</v>
      </c>
      <c r="C987" s="86">
        <f t="shared" si="60"/>
        <v>14.681564320565446</v>
      </c>
      <c r="D987" s="86">
        <f t="shared" si="62"/>
        <v>0</v>
      </c>
      <c r="E987" s="86">
        <f t="shared" si="61"/>
        <v>14.681564320565446</v>
      </c>
      <c r="F987" s="86"/>
      <c r="G987" s="85"/>
    </row>
    <row r="988" spans="2:7" hidden="1" x14ac:dyDescent="0.15">
      <c r="B988" s="86">
        <f t="shared" si="63"/>
        <v>1.1935967999999819</v>
      </c>
      <c r="C988" s="86">
        <f t="shared" si="60"/>
        <v>14.704327550787319</v>
      </c>
      <c r="D988" s="86">
        <f t="shared" si="62"/>
        <v>0</v>
      </c>
      <c r="E988" s="86">
        <f t="shared" si="61"/>
        <v>14.704327550787319</v>
      </c>
      <c r="F988" s="86"/>
      <c r="G988" s="85"/>
    </row>
    <row r="989" spans="2:7" hidden="1" x14ac:dyDescent="0.15">
      <c r="B989" s="86">
        <f t="shared" si="63"/>
        <v>1.1948159999999819</v>
      </c>
      <c r="C989" s="86">
        <f t="shared" si="60"/>
        <v>14.727091737507086</v>
      </c>
      <c r="D989" s="86">
        <f t="shared" si="62"/>
        <v>0</v>
      </c>
      <c r="E989" s="86">
        <f t="shared" si="61"/>
        <v>14.727091737507086</v>
      </c>
      <c r="F989" s="86"/>
      <c r="G989" s="85"/>
    </row>
    <row r="990" spans="2:7" hidden="1" x14ac:dyDescent="0.15">
      <c r="B990" s="86">
        <f t="shared" si="63"/>
        <v>1.1960351999999819</v>
      </c>
      <c r="C990" s="86">
        <f t="shared" si="60"/>
        <v>14.749856835177226</v>
      </c>
      <c r="D990" s="86">
        <f t="shared" si="62"/>
        <v>0</v>
      </c>
      <c r="E990" s="86">
        <f t="shared" si="61"/>
        <v>14.749856835177226</v>
      </c>
      <c r="F990" s="86"/>
      <c r="G990" s="85"/>
    </row>
    <row r="991" spans="2:7" hidden="1" x14ac:dyDescent="0.15">
      <c r="B991" s="86">
        <f t="shared" si="63"/>
        <v>1.1972543999999818</v>
      </c>
      <c r="C991" s="86">
        <f t="shared" si="60"/>
        <v>14.772622798250218</v>
      </c>
      <c r="D991" s="86">
        <f t="shared" si="62"/>
        <v>0</v>
      </c>
      <c r="E991" s="86">
        <f t="shared" si="61"/>
        <v>14.772622798250218</v>
      </c>
      <c r="F991" s="86"/>
      <c r="G991" s="85"/>
    </row>
    <row r="992" spans="2:7" hidden="1" x14ac:dyDescent="0.15">
      <c r="B992" s="86">
        <f t="shared" si="63"/>
        <v>1.1984735999999818</v>
      </c>
      <c r="C992" s="86">
        <f t="shared" si="60"/>
        <v>14.795389581178542</v>
      </c>
      <c r="D992" s="86">
        <f t="shared" si="62"/>
        <v>0</v>
      </c>
      <c r="E992" s="86">
        <f t="shared" si="61"/>
        <v>14.795389581178542</v>
      </c>
      <c r="F992" s="86"/>
      <c r="G992" s="85"/>
    </row>
    <row r="993" spans="2:7" hidden="1" x14ac:dyDescent="0.15">
      <c r="B993" s="86">
        <f t="shared" si="63"/>
        <v>1.1996927999999818</v>
      </c>
      <c r="C993" s="86">
        <f t="shared" si="60"/>
        <v>14.818157138414684</v>
      </c>
      <c r="D993" s="86">
        <f t="shared" si="62"/>
        <v>0</v>
      </c>
      <c r="E993" s="86">
        <f t="shared" si="61"/>
        <v>14.818157138414684</v>
      </c>
      <c r="F993" s="86"/>
      <c r="G993" s="85"/>
    </row>
    <row r="994" spans="2:7" hidden="1" x14ac:dyDescent="0.15">
      <c r="B994" s="86">
        <f t="shared" si="63"/>
        <v>1.2009119999999818</v>
      </c>
      <c r="C994" s="86">
        <f t="shared" si="60"/>
        <v>14.84092542441112</v>
      </c>
      <c r="D994" s="86">
        <f t="shared" si="62"/>
        <v>0</v>
      </c>
      <c r="E994" s="86">
        <f t="shared" si="61"/>
        <v>14.84092542441112</v>
      </c>
      <c r="F994" s="86"/>
      <c r="G994" s="85"/>
    </row>
    <row r="995" spans="2:7" hidden="1" x14ac:dyDescent="0.15">
      <c r="B995" s="86">
        <f t="shared" si="63"/>
        <v>1.2021311999999817</v>
      </c>
      <c r="C995" s="86">
        <f t="shared" si="60"/>
        <v>14.863694393620339</v>
      </c>
      <c r="D995" s="86">
        <f t="shared" si="62"/>
        <v>0</v>
      </c>
      <c r="E995" s="86">
        <f t="shared" si="61"/>
        <v>14.863694393620339</v>
      </c>
      <c r="F995" s="86"/>
      <c r="G995" s="85"/>
    </row>
    <row r="996" spans="2:7" hidden="1" x14ac:dyDescent="0.15">
      <c r="B996" s="86">
        <f t="shared" si="63"/>
        <v>1.2033503999999817</v>
      </c>
      <c r="C996" s="86">
        <f t="shared" si="60"/>
        <v>14.886464000494817</v>
      </c>
      <c r="D996" s="86">
        <f t="shared" si="62"/>
        <v>0</v>
      </c>
      <c r="E996" s="86">
        <f t="shared" si="61"/>
        <v>14.886464000494817</v>
      </c>
      <c r="F996" s="86"/>
      <c r="G996" s="85"/>
    </row>
    <row r="997" spans="2:7" hidden="1" x14ac:dyDescent="0.15">
      <c r="B997" s="86">
        <f t="shared" si="63"/>
        <v>1.2045695999999817</v>
      </c>
      <c r="C997" s="86">
        <f t="shared" si="60"/>
        <v>14.909234199487035</v>
      </c>
      <c r="D997" s="86">
        <f t="shared" si="62"/>
        <v>0</v>
      </c>
      <c r="E997" s="86">
        <f t="shared" si="61"/>
        <v>14.909234199487035</v>
      </c>
      <c r="F997" s="86"/>
      <c r="G997" s="85"/>
    </row>
    <row r="998" spans="2:7" hidden="1" x14ac:dyDescent="0.15">
      <c r="B998" s="86">
        <f t="shared" si="63"/>
        <v>1.2057887999999817</v>
      </c>
      <c r="C998" s="86">
        <f t="shared" si="60"/>
        <v>14.932004945049476</v>
      </c>
      <c r="D998" s="86">
        <f t="shared" si="62"/>
        <v>0</v>
      </c>
      <c r="E998" s="86">
        <f t="shared" si="61"/>
        <v>14.932004945049476</v>
      </c>
      <c r="F998" s="86"/>
      <c r="G998" s="85"/>
    </row>
    <row r="999" spans="2:7" hidden="1" x14ac:dyDescent="0.15">
      <c r="B999" s="86">
        <f t="shared" si="63"/>
        <v>1.2070079999999817</v>
      </c>
      <c r="C999" s="86">
        <f t="shared" si="60"/>
        <v>14.954776191634624</v>
      </c>
      <c r="D999" s="86">
        <f t="shared" si="62"/>
        <v>0</v>
      </c>
      <c r="E999" s="86">
        <f t="shared" si="61"/>
        <v>14.954776191634624</v>
      </c>
      <c r="F999" s="86"/>
      <c r="G999" s="85"/>
    </row>
    <row r="1000" spans="2:7" hidden="1" x14ac:dyDescent="0.15">
      <c r="B1000" s="86">
        <f t="shared" si="63"/>
        <v>1.2082271999999816</v>
      </c>
      <c r="C1000" s="86">
        <f t="shared" si="60"/>
        <v>14.977547893694954</v>
      </c>
      <c r="D1000" s="86">
        <f t="shared" si="62"/>
        <v>0</v>
      </c>
      <c r="E1000" s="86">
        <f t="shared" si="61"/>
        <v>14.977547893694954</v>
      </c>
      <c r="F1000" s="86"/>
      <c r="G1000" s="85"/>
    </row>
    <row r="1001" spans="2:7" hidden="1" x14ac:dyDescent="0.15">
      <c r="B1001" s="86">
        <f t="shared" si="63"/>
        <v>1.2094463999999816</v>
      </c>
      <c r="C1001" s="86">
        <f t="shared" si="60"/>
        <v>15.000320005682953</v>
      </c>
      <c r="D1001" s="86">
        <f t="shared" si="62"/>
        <v>0</v>
      </c>
      <c r="E1001" s="86">
        <f t="shared" si="61"/>
        <v>15.000320005682953</v>
      </c>
      <c r="F1001" s="86"/>
      <c r="G1001" s="85"/>
    </row>
    <row r="1002" spans="2:7" hidden="1" x14ac:dyDescent="0.15">
      <c r="B1002" s="86">
        <f t="shared" si="63"/>
        <v>1.2106655999999816</v>
      </c>
      <c r="C1002" s="86">
        <f t="shared" si="60"/>
        <v>15.023092482051103</v>
      </c>
      <c r="D1002" s="86">
        <f t="shared" si="62"/>
        <v>0</v>
      </c>
      <c r="E1002" s="86">
        <f t="shared" si="61"/>
        <v>15.023092482051103</v>
      </c>
      <c r="F1002" s="86"/>
      <c r="G1002" s="85"/>
    </row>
    <row r="1003" spans="2:7" hidden="1" x14ac:dyDescent="0.15">
      <c r="B1003" s="86">
        <f t="shared" si="63"/>
        <v>1.2118847999999816</v>
      </c>
      <c r="C1003" s="86">
        <f t="shared" si="60"/>
        <v>15.045865277251878</v>
      </c>
      <c r="D1003" s="86">
        <f t="shared" si="62"/>
        <v>0</v>
      </c>
      <c r="E1003" s="86">
        <f t="shared" si="61"/>
        <v>15.045865277251878</v>
      </c>
      <c r="F1003" s="86"/>
      <c r="G1003" s="85"/>
    </row>
    <row r="1004" spans="2:7" hidden="1" x14ac:dyDescent="0.15">
      <c r="B1004" s="86">
        <f t="shared" si="63"/>
        <v>1.2131039999999815</v>
      </c>
      <c r="C1004" s="86">
        <f t="shared" si="60"/>
        <v>15.068638345737767</v>
      </c>
      <c r="D1004" s="86">
        <f t="shared" si="62"/>
        <v>0</v>
      </c>
      <c r="E1004" s="86">
        <f t="shared" si="61"/>
        <v>15.068638345737767</v>
      </c>
      <c r="F1004" s="86"/>
      <c r="G1004" s="85"/>
    </row>
    <row r="1005" spans="2:7" hidden="1" x14ac:dyDescent="0.15">
      <c r="B1005" s="86">
        <f t="shared" si="63"/>
        <v>1.2143231999999815</v>
      </c>
      <c r="C1005" s="86">
        <f t="shared" si="60"/>
        <v>15.091411641961251</v>
      </c>
      <c r="D1005" s="86">
        <f t="shared" si="62"/>
        <v>0</v>
      </c>
      <c r="E1005" s="86">
        <f t="shared" si="61"/>
        <v>15.091411641961251</v>
      </c>
      <c r="F1005" s="86"/>
      <c r="G1005" s="85"/>
    </row>
    <row r="1006" spans="2:7" hidden="1" x14ac:dyDescent="0.15">
      <c r="B1006" s="86">
        <f t="shared" si="63"/>
        <v>1.2155423999999815</v>
      </c>
      <c r="C1006" s="86">
        <f t="shared" si="60"/>
        <v>15.114185120374806</v>
      </c>
      <c r="D1006" s="86">
        <f t="shared" si="62"/>
        <v>0</v>
      </c>
      <c r="E1006" s="86">
        <f t="shared" si="61"/>
        <v>15.114185120374806</v>
      </c>
      <c r="F1006" s="86"/>
      <c r="G1006" s="85"/>
    </row>
    <row r="1007" spans="2:7" hidden="1" x14ac:dyDescent="0.15">
      <c r="B1007" s="86">
        <f t="shared" si="63"/>
        <v>1.2167615999999815</v>
      </c>
      <c r="C1007" s="86">
        <f t="shared" si="60"/>
        <v>15.13695873543092</v>
      </c>
      <c r="D1007" s="86">
        <f t="shared" si="62"/>
        <v>0</v>
      </c>
      <c r="E1007" s="86">
        <f t="shared" si="61"/>
        <v>15.13695873543092</v>
      </c>
      <c r="F1007" s="86"/>
      <c r="G1007" s="85"/>
    </row>
    <row r="1008" spans="2:7" x14ac:dyDescent="0.15">
      <c r="B1008" s="86">
        <f t="shared" si="63"/>
        <v>1.2179807999999814</v>
      </c>
      <c r="C1008" s="86">
        <f t="shared" si="60"/>
        <v>15.159732441582069</v>
      </c>
      <c r="D1008" s="86">
        <f t="shared" si="62"/>
        <v>0</v>
      </c>
      <c r="E1008" s="86">
        <f t="shared" si="61"/>
        <v>15.159732441582069</v>
      </c>
      <c r="F1008" s="86"/>
      <c r="G1008" s="85"/>
    </row>
    <row r="1009" spans="1:7" x14ac:dyDescent="0.15">
      <c r="A1009" s="152" t="s">
        <v>596</v>
      </c>
      <c r="B1009" s="153">
        <f t="shared" si="63"/>
        <v>1.2191999999999814</v>
      </c>
      <c r="C1009" s="153">
        <f t="shared" si="60"/>
        <v>15.182506193280735</v>
      </c>
      <c r="D1009" s="153">
        <f t="shared" si="62"/>
        <v>0</v>
      </c>
      <c r="E1009" s="153">
        <f t="shared" si="61"/>
        <v>15.182506193280735</v>
      </c>
      <c r="F1009" s="86"/>
      <c r="G1009" s="85"/>
    </row>
    <row r="1010" spans="1:7" hidden="1" x14ac:dyDescent="0.15">
      <c r="B1010" s="86">
        <f>B1009+$G$9</f>
        <v>1.2228455692899427</v>
      </c>
      <c r="C1010" s="86">
        <f>C1009+$G$9*$H$5</f>
        <v>15.250602746335453</v>
      </c>
      <c r="D1010" s="86">
        <f t="shared" si="62"/>
        <v>0</v>
      </c>
      <c r="E1010" s="86">
        <f t="shared" si="61"/>
        <v>15.250602746335453</v>
      </c>
      <c r="F1010" s="86"/>
      <c r="G1010" s="85"/>
    </row>
    <row r="1011" spans="1:7" hidden="1" x14ac:dyDescent="0.15">
      <c r="B1011" s="86">
        <f t="shared" ref="B1011:B1074" si="64">B1010+$G$9</f>
        <v>1.226491138579904</v>
      </c>
      <c r="C1011" s="86">
        <f>C1010+$G$9*$H$5</f>
        <v>15.31869929939017</v>
      </c>
      <c r="D1011" s="86">
        <f t="shared" si="62"/>
        <v>0</v>
      </c>
      <c r="E1011" s="86">
        <f t="shared" si="61"/>
        <v>15.31869929939017</v>
      </c>
      <c r="F1011" s="86"/>
      <c r="G1011" s="85"/>
    </row>
    <row r="1012" spans="1:7" hidden="1" x14ac:dyDescent="0.15">
      <c r="B1012" s="86">
        <f t="shared" si="64"/>
        <v>1.2301367078698653</v>
      </c>
      <c r="C1012" s="86">
        <f t="shared" ref="C1012:C1075" si="65">C1011+$G$9*$H$5</f>
        <v>15.386795852444887</v>
      </c>
      <c r="D1012" s="86">
        <f>IF(AND(B1012&lt;$J$5,B1012&gt;$K$5+0.00000001),D1011+(B1012-B1011)*$L$5,IF(AND(B1012&gt;$J$5,B1011&lt;=$J$5),$I$5,D1011))</f>
        <v>0</v>
      </c>
      <c r="E1012" s="86">
        <f t="shared" si="61"/>
        <v>15.386795852444887</v>
      </c>
      <c r="F1012" s="86"/>
      <c r="G1012" s="85"/>
    </row>
    <row r="1013" spans="1:7" hidden="1" x14ac:dyDescent="0.15">
      <c r="B1013" s="86">
        <f t="shared" si="64"/>
        <v>1.2337822771598266</v>
      </c>
      <c r="C1013" s="86">
        <f t="shared" si="65"/>
        <v>15.454892405499605</v>
      </c>
      <c r="D1013" s="86">
        <f t="shared" ref="D1013:D1076" si="66">IF(AND(B1013&lt;$J$5,B1013&gt;$K$5+0.00000001),D1012+(B1013-B1012)*$L$5,IF(AND(B1013&gt;$J$5,B1012&lt;=$J$5),$I$5,D1012))</f>
        <v>0</v>
      </c>
      <c r="E1013" s="86">
        <f t="shared" si="61"/>
        <v>15.454892405499605</v>
      </c>
      <c r="F1013" s="86"/>
      <c r="G1013" s="85"/>
    </row>
    <row r="1014" spans="1:7" hidden="1" x14ac:dyDescent="0.15">
      <c r="B1014" s="86">
        <f t="shared" si="64"/>
        <v>1.2374278464497879</v>
      </c>
      <c r="C1014" s="86">
        <f t="shared" si="65"/>
        <v>15.522988958554322</v>
      </c>
      <c r="D1014" s="86">
        <f t="shared" si="66"/>
        <v>0</v>
      </c>
      <c r="E1014" s="86">
        <f t="shared" si="61"/>
        <v>15.522988958554322</v>
      </c>
      <c r="F1014" s="86"/>
      <c r="G1014" s="85"/>
    </row>
    <row r="1015" spans="1:7" hidden="1" x14ac:dyDescent="0.15">
      <c r="B1015" s="86">
        <f t="shared" si="64"/>
        <v>1.2410734157397492</v>
      </c>
      <c r="C1015" s="86">
        <f t="shared" si="65"/>
        <v>15.591085511609039</v>
      </c>
      <c r="D1015" s="86">
        <f t="shared" si="66"/>
        <v>0</v>
      </c>
      <c r="E1015" s="86">
        <f t="shared" si="61"/>
        <v>15.591085511609039</v>
      </c>
      <c r="F1015" s="86"/>
      <c r="G1015" s="85"/>
    </row>
    <row r="1016" spans="1:7" hidden="1" x14ac:dyDescent="0.15">
      <c r="B1016" s="86">
        <f t="shared" si="64"/>
        <v>1.2447189850297105</v>
      </c>
      <c r="C1016" s="86">
        <f t="shared" si="65"/>
        <v>15.659182064663757</v>
      </c>
      <c r="D1016" s="86">
        <f t="shared" si="66"/>
        <v>0</v>
      </c>
      <c r="E1016" s="86">
        <f t="shared" si="61"/>
        <v>15.659182064663757</v>
      </c>
      <c r="F1016" s="86"/>
      <c r="G1016" s="85"/>
    </row>
    <row r="1017" spans="1:7" hidden="1" x14ac:dyDescent="0.15">
      <c r="B1017" s="86">
        <f t="shared" si="64"/>
        <v>1.2483645543196717</v>
      </c>
      <c r="C1017" s="86">
        <f t="shared" si="65"/>
        <v>15.727278617718474</v>
      </c>
      <c r="D1017" s="86">
        <f t="shared" si="66"/>
        <v>0</v>
      </c>
      <c r="E1017" s="86">
        <f t="shared" si="61"/>
        <v>15.727278617718474</v>
      </c>
      <c r="F1017" s="86"/>
      <c r="G1017" s="85"/>
    </row>
    <row r="1018" spans="1:7" hidden="1" x14ac:dyDescent="0.15">
      <c r="B1018" s="86">
        <f t="shared" si="64"/>
        <v>1.252010123609633</v>
      </c>
      <c r="C1018" s="86">
        <f t="shared" si="65"/>
        <v>15.795375170773191</v>
      </c>
      <c r="D1018" s="86">
        <f t="shared" si="66"/>
        <v>0</v>
      </c>
      <c r="E1018" s="86">
        <f t="shared" si="61"/>
        <v>15.795375170773191</v>
      </c>
      <c r="F1018" s="86"/>
      <c r="G1018" s="85"/>
    </row>
    <row r="1019" spans="1:7" hidden="1" x14ac:dyDescent="0.15">
      <c r="B1019" s="86">
        <f t="shared" si="64"/>
        <v>1.2556556928995943</v>
      </c>
      <c r="C1019" s="86">
        <f t="shared" si="65"/>
        <v>15.863471723827908</v>
      </c>
      <c r="D1019" s="86">
        <f t="shared" si="66"/>
        <v>0</v>
      </c>
      <c r="E1019" s="86">
        <f t="shared" si="61"/>
        <v>15.863471723827908</v>
      </c>
      <c r="F1019" s="86"/>
      <c r="G1019" s="85"/>
    </row>
    <row r="1020" spans="1:7" hidden="1" x14ac:dyDescent="0.15">
      <c r="B1020" s="86">
        <f t="shared" si="64"/>
        <v>1.2593012621895556</v>
      </c>
      <c r="C1020" s="86">
        <f t="shared" si="65"/>
        <v>15.931568276882626</v>
      </c>
      <c r="D1020" s="86">
        <f t="shared" si="66"/>
        <v>0</v>
      </c>
      <c r="E1020" s="86">
        <f t="shared" si="61"/>
        <v>15.931568276882626</v>
      </c>
      <c r="F1020" s="86"/>
      <c r="G1020" s="85"/>
    </row>
    <row r="1021" spans="1:7" hidden="1" x14ac:dyDescent="0.15">
      <c r="B1021" s="86">
        <f t="shared" si="64"/>
        <v>1.2629468314795169</v>
      </c>
      <c r="C1021" s="86">
        <f t="shared" si="65"/>
        <v>15.999664829937343</v>
      </c>
      <c r="D1021" s="86">
        <f t="shared" si="66"/>
        <v>0</v>
      </c>
      <c r="E1021" s="86">
        <f t="shared" si="61"/>
        <v>15.999664829937343</v>
      </c>
      <c r="F1021" s="86"/>
      <c r="G1021" s="85"/>
    </row>
    <row r="1022" spans="1:7" hidden="1" x14ac:dyDescent="0.15">
      <c r="B1022" s="86">
        <f t="shared" si="64"/>
        <v>1.2665924007694782</v>
      </c>
      <c r="C1022" s="86">
        <f t="shared" si="65"/>
        <v>16.06776138299206</v>
      </c>
      <c r="D1022" s="86">
        <f t="shared" si="66"/>
        <v>0</v>
      </c>
      <c r="E1022" s="86">
        <f t="shared" si="61"/>
        <v>16.06776138299206</v>
      </c>
      <c r="F1022" s="86"/>
      <c r="G1022" s="85"/>
    </row>
    <row r="1023" spans="1:7" hidden="1" x14ac:dyDescent="0.15">
      <c r="B1023" s="86">
        <f t="shared" si="64"/>
        <v>1.2702379700594395</v>
      </c>
      <c r="C1023" s="86">
        <f t="shared" si="65"/>
        <v>16.135857936046776</v>
      </c>
      <c r="D1023" s="86">
        <f t="shared" si="66"/>
        <v>0</v>
      </c>
      <c r="E1023" s="86">
        <f t="shared" si="61"/>
        <v>16.135857936046776</v>
      </c>
      <c r="F1023" s="86"/>
      <c r="G1023" s="85"/>
    </row>
    <row r="1024" spans="1:7" hidden="1" x14ac:dyDescent="0.15">
      <c r="B1024" s="86">
        <f t="shared" si="64"/>
        <v>1.2738835393494008</v>
      </c>
      <c r="C1024" s="86">
        <f t="shared" si="65"/>
        <v>16.203954489101491</v>
      </c>
      <c r="D1024" s="86">
        <f t="shared" si="66"/>
        <v>0</v>
      </c>
      <c r="E1024" s="86">
        <f t="shared" si="61"/>
        <v>16.203954489101491</v>
      </c>
      <c r="F1024" s="86"/>
      <c r="G1024" s="85"/>
    </row>
    <row r="1025" spans="2:7" hidden="1" x14ac:dyDescent="0.15">
      <c r="B1025" s="86">
        <f t="shared" si="64"/>
        <v>1.2775291086393621</v>
      </c>
      <c r="C1025" s="86">
        <f t="shared" si="65"/>
        <v>16.272051042156207</v>
      </c>
      <c r="D1025" s="86">
        <f t="shared" si="66"/>
        <v>0</v>
      </c>
      <c r="E1025" s="86">
        <f t="shared" si="61"/>
        <v>16.272051042156207</v>
      </c>
      <c r="F1025" s="86"/>
      <c r="G1025" s="85"/>
    </row>
    <row r="1026" spans="2:7" hidden="1" x14ac:dyDescent="0.15">
      <c r="B1026" s="86">
        <f t="shared" si="64"/>
        <v>1.2811746779293234</v>
      </c>
      <c r="C1026" s="86">
        <f t="shared" si="65"/>
        <v>16.340147595210922</v>
      </c>
      <c r="D1026" s="86">
        <f t="shared" si="66"/>
        <v>0</v>
      </c>
      <c r="E1026" s="86">
        <f t="shared" si="61"/>
        <v>16.340147595210922</v>
      </c>
      <c r="F1026" s="86"/>
      <c r="G1026" s="85"/>
    </row>
    <row r="1027" spans="2:7" hidden="1" x14ac:dyDescent="0.15">
      <c r="B1027" s="86">
        <f t="shared" si="64"/>
        <v>1.2848202472192847</v>
      </c>
      <c r="C1027" s="86">
        <f t="shared" si="65"/>
        <v>16.408244148265638</v>
      </c>
      <c r="D1027" s="86">
        <f t="shared" si="66"/>
        <v>0</v>
      </c>
      <c r="E1027" s="86">
        <f t="shared" si="61"/>
        <v>16.408244148265638</v>
      </c>
      <c r="F1027" s="86"/>
      <c r="G1027" s="85"/>
    </row>
    <row r="1028" spans="2:7" hidden="1" x14ac:dyDescent="0.15">
      <c r="B1028" s="86">
        <f t="shared" si="64"/>
        <v>1.288465816509246</v>
      </c>
      <c r="C1028" s="86">
        <f t="shared" si="65"/>
        <v>16.476340701320353</v>
      </c>
      <c r="D1028" s="86">
        <f t="shared" si="66"/>
        <v>0</v>
      </c>
      <c r="E1028" s="86">
        <f t="shared" si="61"/>
        <v>16.476340701320353</v>
      </c>
      <c r="F1028" s="86"/>
      <c r="G1028" s="85"/>
    </row>
    <row r="1029" spans="2:7" hidden="1" x14ac:dyDescent="0.15">
      <c r="B1029" s="86">
        <f t="shared" si="64"/>
        <v>1.2921113857992073</v>
      </c>
      <c r="C1029" s="86">
        <f t="shared" si="65"/>
        <v>16.544437254375069</v>
      </c>
      <c r="D1029" s="86">
        <f t="shared" si="66"/>
        <v>0</v>
      </c>
      <c r="E1029" s="86">
        <f t="shared" si="61"/>
        <v>16.544437254375069</v>
      </c>
      <c r="F1029" s="86"/>
      <c r="G1029" s="85"/>
    </row>
    <row r="1030" spans="2:7" hidden="1" x14ac:dyDescent="0.15">
      <c r="B1030" s="86">
        <f t="shared" si="64"/>
        <v>1.2957569550891685</v>
      </c>
      <c r="C1030" s="86">
        <f t="shared" si="65"/>
        <v>16.612533807429784</v>
      </c>
      <c r="D1030" s="86">
        <f t="shared" si="66"/>
        <v>0</v>
      </c>
      <c r="E1030" s="86">
        <f t="shared" si="61"/>
        <v>16.612533807429784</v>
      </c>
      <c r="F1030" s="86"/>
      <c r="G1030" s="85"/>
    </row>
    <row r="1031" spans="2:7" hidden="1" x14ac:dyDescent="0.15">
      <c r="B1031" s="86">
        <f t="shared" si="64"/>
        <v>1.2994025243791298</v>
      </c>
      <c r="C1031" s="86">
        <f t="shared" si="65"/>
        <v>16.6806303604845</v>
      </c>
      <c r="D1031" s="86">
        <f t="shared" si="66"/>
        <v>0</v>
      </c>
      <c r="E1031" s="86">
        <f t="shared" si="61"/>
        <v>16.6806303604845</v>
      </c>
      <c r="F1031" s="86"/>
      <c r="G1031" s="85"/>
    </row>
    <row r="1032" spans="2:7" hidden="1" x14ac:dyDescent="0.15">
      <c r="B1032" s="86">
        <f t="shared" si="64"/>
        <v>1.3030480936690911</v>
      </c>
      <c r="C1032" s="86">
        <f t="shared" si="65"/>
        <v>16.748726913539215</v>
      </c>
      <c r="D1032" s="86">
        <f t="shared" si="66"/>
        <v>0</v>
      </c>
      <c r="E1032" s="86">
        <f t="shared" si="61"/>
        <v>16.748726913539215</v>
      </c>
      <c r="F1032" s="86"/>
      <c r="G1032" s="85"/>
    </row>
    <row r="1033" spans="2:7" hidden="1" x14ac:dyDescent="0.15">
      <c r="B1033" s="86">
        <f t="shared" si="64"/>
        <v>1.3066936629590524</v>
      </c>
      <c r="C1033" s="86">
        <f t="shared" si="65"/>
        <v>16.816823466593931</v>
      </c>
      <c r="D1033" s="86">
        <f t="shared" si="66"/>
        <v>0</v>
      </c>
      <c r="E1033" s="86">
        <f t="shared" si="61"/>
        <v>16.816823466593931</v>
      </c>
      <c r="F1033" s="86"/>
      <c r="G1033" s="85"/>
    </row>
    <row r="1034" spans="2:7" hidden="1" x14ac:dyDescent="0.15">
      <c r="B1034" s="86">
        <f t="shared" si="64"/>
        <v>1.3103392322490137</v>
      </c>
      <c r="C1034" s="86">
        <f t="shared" si="65"/>
        <v>16.884920019648646</v>
      </c>
      <c r="D1034" s="86">
        <f t="shared" si="66"/>
        <v>0</v>
      </c>
      <c r="E1034" s="86">
        <f t="shared" ref="E1034:E1097" si="67">C1034-D1034</f>
        <v>16.884920019648646</v>
      </c>
      <c r="F1034" s="86"/>
      <c r="G1034" s="85"/>
    </row>
    <row r="1035" spans="2:7" hidden="1" x14ac:dyDescent="0.15">
      <c r="B1035" s="86">
        <f t="shared" si="64"/>
        <v>1.313984801538975</v>
      </c>
      <c r="C1035" s="86">
        <f t="shared" si="65"/>
        <v>16.953016572703362</v>
      </c>
      <c r="D1035" s="86">
        <f t="shared" si="66"/>
        <v>0</v>
      </c>
      <c r="E1035" s="86">
        <f t="shared" si="67"/>
        <v>16.953016572703362</v>
      </c>
      <c r="F1035" s="86"/>
      <c r="G1035" s="85"/>
    </row>
    <row r="1036" spans="2:7" hidden="1" x14ac:dyDescent="0.15">
      <c r="B1036" s="86">
        <f t="shared" si="64"/>
        <v>1.3176303708289363</v>
      </c>
      <c r="C1036" s="86">
        <f t="shared" si="65"/>
        <v>17.021113125758077</v>
      </c>
      <c r="D1036" s="86">
        <f t="shared" si="66"/>
        <v>0</v>
      </c>
      <c r="E1036" s="86">
        <f t="shared" si="67"/>
        <v>17.021113125758077</v>
      </c>
      <c r="F1036" s="86"/>
      <c r="G1036" s="85"/>
    </row>
    <row r="1037" spans="2:7" hidden="1" x14ac:dyDescent="0.15">
      <c r="B1037" s="86">
        <f t="shared" si="64"/>
        <v>1.3212759401188976</v>
      </c>
      <c r="C1037" s="86">
        <f t="shared" si="65"/>
        <v>17.089209678812793</v>
      </c>
      <c r="D1037" s="86">
        <f t="shared" si="66"/>
        <v>0</v>
      </c>
      <c r="E1037" s="86">
        <f t="shared" si="67"/>
        <v>17.089209678812793</v>
      </c>
      <c r="F1037" s="86"/>
      <c r="G1037" s="85"/>
    </row>
    <row r="1038" spans="2:7" hidden="1" x14ac:dyDescent="0.15">
      <c r="B1038" s="86">
        <f t="shared" si="64"/>
        <v>1.3249215094088589</v>
      </c>
      <c r="C1038" s="86">
        <f t="shared" si="65"/>
        <v>17.157306231867508</v>
      </c>
      <c r="D1038" s="86">
        <f t="shared" si="66"/>
        <v>0</v>
      </c>
      <c r="E1038" s="86">
        <f t="shared" si="67"/>
        <v>17.157306231867508</v>
      </c>
      <c r="F1038" s="86"/>
      <c r="G1038" s="85"/>
    </row>
    <row r="1039" spans="2:7" hidden="1" x14ac:dyDescent="0.15">
      <c r="B1039" s="86">
        <f t="shared" si="64"/>
        <v>1.3285670786988202</v>
      </c>
      <c r="C1039" s="86">
        <f t="shared" si="65"/>
        <v>17.225402784922224</v>
      </c>
      <c r="D1039" s="86">
        <f t="shared" si="66"/>
        <v>0</v>
      </c>
      <c r="E1039" s="86">
        <f t="shared" si="67"/>
        <v>17.225402784922224</v>
      </c>
      <c r="F1039" s="86"/>
      <c r="G1039" s="85"/>
    </row>
    <row r="1040" spans="2:7" hidden="1" x14ac:dyDescent="0.15">
      <c r="B1040" s="86">
        <f t="shared" si="64"/>
        <v>1.3322126479887815</v>
      </c>
      <c r="C1040" s="86">
        <f t="shared" si="65"/>
        <v>17.29349933797694</v>
      </c>
      <c r="D1040" s="86">
        <f t="shared" si="66"/>
        <v>0</v>
      </c>
      <c r="E1040" s="86">
        <f t="shared" si="67"/>
        <v>17.29349933797694</v>
      </c>
      <c r="F1040" s="86"/>
      <c r="G1040" s="85"/>
    </row>
    <row r="1041" spans="2:7" hidden="1" x14ac:dyDescent="0.15">
      <c r="B1041" s="86">
        <f t="shared" si="64"/>
        <v>1.3358582172787428</v>
      </c>
      <c r="C1041" s="86">
        <f t="shared" si="65"/>
        <v>17.361595891031655</v>
      </c>
      <c r="D1041" s="86">
        <f t="shared" si="66"/>
        <v>0</v>
      </c>
      <c r="E1041" s="86">
        <f t="shared" si="67"/>
        <v>17.361595891031655</v>
      </c>
      <c r="F1041" s="86"/>
      <c r="G1041" s="85"/>
    </row>
    <row r="1042" spans="2:7" hidden="1" x14ac:dyDescent="0.15">
      <c r="B1042" s="86">
        <f t="shared" si="64"/>
        <v>1.3395037865687041</v>
      </c>
      <c r="C1042" s="86">
        <f t="shared" si="65"/>
        <v>17.429692444086371</v>
      </c>
      <c r="D1042" s="86">
        <f t="shared" si="66"/>
        <v>0</v>
      </c>
      <c r="E1042" s="86">
        <f t="shared" si="67"/>
        <v>17.429692444086371</v>
      </c>
      <c r="F1042" s="86"/>
      <c r="G1042" s="85"/>
    </row>
    <row r="1043" spans="2:7" hidden="1" x14ac:dyDescent="0.15">
      <c r="B1043" s="86">
        <f t="shared" si="64"/>
        <v>1.3431493558586654</v>
      </c>
      <c r="C1043" s="86">
        <f t="shared" si="65"/>
        <v>17.497788997141086</v>
      </c>
      <c r="D1043" s="86">
        <f t="shared" si="66"/>
        <v>0</v>
      </c>
      <c r="E1043" s="86">
        <f t="shared" si="67"/>
        <v>17.497788997141086</v>
      </c>
      <c r="F1043" s="86"/>
      <c r="G1043" s="85"/>
    </row>
    <row r="1044" spans="2:7" hidden="1" x14ac:dyDescent="0.15">
      <c r="B1044" s="86">
        <f t="shared" si="64"/>
        <v>1.3467949251486266</v>
      </c>
      <c r="C1044" s="86">
        <f t="shared" si="65"/>
        <v>17.565885550195802</v>
      </c>
      <c r="D1044" s="86">
        <f t="shared" si="66"/>
        <v>0</v>
      </c>
      <c r="E1044" s="86">
        <f t="shared" si="67"/>
        <v>17.565885550195802</v>
      </c>
      <c r="F1044" s="86"/>
      <c r="G1044" s="85"/>
    </row>
    <row r="1045" spans="2:7" hidden="1" x14ac:dyDescent="0.15">
      <c r="B1045" s="86">
        <f t="shared" si="64"/>
        <v>1.3504404944385879</v>
      </c>
      <c r="C1045" s="86">
        <f t="shared" si="65"/>
        <v>17.633982103250517</v>
      </c>
      <c r="D1045" s="86">
        <f t="shared" si="66"/>
        <v>0</v>
      </c>
      <c r="E1045" s="86">
        <f t="shared" si="67"/>
        <v>17.633982103250517</v>
      </c>
      <c r="F1045" s="86"/>
      <c r="G1045" s="85"/>
    </row>
    <row r="1046" spans="2:7" hidden="1" x14ac:dyDescent="0.15">
      <c r="B1046" s="86">
        <f t="shared" si="64"/>
        <v>1.3540860637285492</v>
      </c>
      <c r="C1046" s="86">
        <f t="shared" si="65"/>
        <v>17.702078656305233</v>
      </c>
      <c r="D1046" s="86">
        <f t="shared" si="66"/>
        <v>0</v>
      </c>
      <c r="E1046" s="86">
        <f t="shared" si="67"/>
        <v>17.702078656305233</v>
      </c>
      <c r="F1046" s="86"/>
      <c r="G1046" s="85"/>
    </row>
    <row r="1047" spans="2:7" hidden="1" x14ac:dyDescent="0.15">
      <c r="B1047" s="86">
        <f t="shared" si="64"/>
        <v>1.3577316330185105</v>
      </c>
      <c r="C1047" s="86">
        <f t="shared" si="65"/>
        <v>17.770175209359948</v>
      </c>
      <c r="D1047" s="86">
        <f t="shared" si="66"/>
        <v>0</v>
      </c>
      <c r="E1047" s="86">
        <f t="shared" si="67"/>
        <v>17.770175209359948</v>
      </c>
      <c r="F1047" s="86"/>
      <c r="G1047" s="85"/>
    </row>
    <row r="1048" spans="2:7" hidden="1" x14ac:dyDescent="0.15">
      <c r="B1048" s="86">
        <f t="shared" si="64"/>
        <v>1.3613772023084718</v>
      </c>
      <c r="C1048" s="86">
        <f t="shared" si="65"/>
        <v>17.838271762414664</v>
      </c>
      <c r="D1048" s="86">
        <f t="shared" si="66"/>
        <v>0</v>
      </c>
      <c r="E1048" s="86">
        <f t="shared" si="67"/>
        <v>17.838271762414664</v>
      </c>
      <c r="F1048" s="86"/>
      <c r="G1048" s="85"/>
    </row>
    <row r="1049" spans="2:7" hidden="1" x14ac:dyDescent="0.15">
      <c r="B1049" s="86">
        <f t="shared" si="64"/>
        <v>1.3650227715984331</v>
      </c>
      <c r="C1049" s="86">
        <f t="shared" si="65"/>
        <v>17.906368315469379</v>
      </c>
      <c r="D1049" s="86">
        <f t="shared" si="66"/>
        <v>0</v>
      </c>
      <c r="E1049" s="86">
        <f t="shared" si="67"/>
        <v>17.906368315469379</v>
      </c>
      <c r="F1049" s="86"/>
      <c r="G1049" s="85"/>
    </row>
    <row r="1050" spans="2:7" hidden="1" x14ac:dyDescent="0.15">
      <c r="B1050" s="86">
        <f t="shared" si="64"/>
        <v>1.3686683408883944</v>
      </c>
      <c r="C1050" s="86">
        <f t="shared" si="65"/>
        <v>17.974464868524095</v>
      </c>
      <c r="D1050" s="86">
        <f t="shared" si="66"/>
        <v>0</v>
      </c>
      <c r="E1050" s="86">
        <f t="shared" si="67"/>
        <v>17.974464868524095</v>
      </c>
      <c r="F1050" s="86"/>
      <c r="G1050" s="85"/>
    </row>
    <row r="1051" spans="2:7" hidden="1" x14ac:dyDescent="0.15">
      <c r="B1051" s="86">
        <f t="shared" si="64"/>
        <v>1.3723139101783557</v>
      </c>
      <c r="C1051" s="86">
        <f t="shared" si="65"/>
        <v>18.04256142157881</v>
      </c>
      <c r="D1051" s="86">
        <f t="shared" si="66"/>
        <v>0</v>
      </c>
      <c r="E1051" s="86">
        <f t="shared" si="67"/>
        <v>18.04256142157881</v>
      </c>
      <c r="F1051" s="86"/>
      <c r="G1051" s="85"/>
    </row>
    <row r="1052" spans="2:7" hidden="1" x14ac:dyDescent="0.15">
      <c r="B1052" s="86">
        <f t="shared" si="64"/>
        <v>1.375959479468317</v>
      </c>
      <c r="C1052" s="86">
        <f t="shared" si="65"/>
        <v>18.110657974633526</v>
      </c>
      <c r="D1052" s="86">
        <f t="shared" si="66"/>
        <v>0</v>
      </c>
      <c r="E1052" s="86">
        <f t="shared" si="67"/>
        <v>18.110657974633526</v>
      </c>
      <c r="F1052" s="86"/>
      <c r="G1052" s="85"/>
    </row>
    <row r="1053" spans="2:7" hidden="1" x14ac:dyDescent="0.15">
      <c r="B1053" s="86">
        <f t="shared" si="64"/>
        <v>1.3796050487582783</v>
      </c>
      <c r="C1053" s="86">
        <f t="shared" si="65"/>
        <v>18.178754527688241</v>
      </c>
      <c r="D1053" s="86">
        <f t="shared" si="66"/>
        <v>0</v>
      </c>
      <c r="E1053" s="86">
        <f t="shared" si="67"/>
        <v>18.178754527688241</v>
      </c>
      <c r="F1053" s="86"/>
      <c r="G1053" s="85"/>
    </row>
    <row r="1054" spans="2:7" hidden="1" x14ac:dyDescent="0.15">
      <c r="B1054" s="86">
        <f t="shared" si="64"/>
        <v>1.3832506180482396</v>
      </c>
      <c r="C1054" s="86">
        <f t="shared" si="65"/>
        <v>18.246851080742957</v>
      </c>
      <c r="D1054" s="86">
        <f t="shared" si="66"/>
        <v>0</v>
      </c>
      <c r="E1054" s="86">
        <f t="shared" si="67"/>
        <v>18.246851080742957</v>
      </c>
      <c r="F1054" s="86"/>
      <c r="G1054" s="85"/>
    </row>
    <row r="1055" spans="2:7" hidden="1" x14ac:dyDescent="0.15">
      <c r="B1055" s="86">
        <f t="shared" si="64"/>
        <v>1.3868961873382009</v>
      </c>
      <c r="C1055" s="86">
        <f t="shared" si="65"/>
        <v>18.314947633797672</v>
      </c>
      <c r="D1055" s="86">
        <f t="shared" si="66"/>
        <v>0</v>
      </c>
      <c r="E1055" s="86">
        <f t="shared" si="67"/>
        <v>18.314947633797672</v>
      </c>
      <c r="F1055" s="86"/>
      <c r="G1055" s="85"/>
    </row>
    <row r="1056" spans="2:7" hidden="1" x14ac:dyDescent="0.15">
      <c r="B1056" s="86">
        <f t="shared" si="64"/>
        <v>1.3905417566281622</v>
      </c>
      <c r="C1056" s="86">
        <f t="shared" si="65"/>
        <v>18.383044186852388</v>
      </c>
      <c r="D1056" s="86">
        <f t="shared" si="66"/>
        <v>0</v>
      </c>
      <c r="E1056" s="86">
        <f t="shared" si="67"/>
        <v>18.383044186852388</v>
      </c>
      <c r="F1056" s="86"/>
      <c r="G1056" s="85"/>
    </row>
    <row r="1057" spans="2:7" hidden="1" x14ac:dyDescent="0.15">
      <c r="B1057" s="86">
        <f t="shared" si="64"/>
        <v>1.3941873259181234</v>
      </c>
      <c r="C1057" s="86">
        <f t="shared" si="65"/>
        <v>18.451140739907103</v>
      </c>
      <c r="D1057" s="86">
        <f t="shared" si="66"/>
        <v>0</v>
      </c>
      <c r="E1057" s="86">
        <f t="shared" si="67"/>
        <v>18.451140739907103</v>
      </c>
      <c r="F1057" s="86"/>
      <c r="G1057" s="85"/>
    </row>
    <row r="1058" spans="2:7" hidden="1" x14ac:dyDescent="0.15">
      <c r="B1058" s="86">
        <f t="shared" si="64"/>
        <v>1.3978328952080847</v>
      </c>
      <c r="C1058" s="86">
        <f t="shared" si="65"/>
        <v>18.519237292961819</v>
      </c>
      <c r="D1058" s="86">
        <f t="shared" si="66"/>
        <v>0</v>
      </c>
      <c r="E1058" s="86">
        <f t="shared" si="67"/>
        <v>18.519237292961819</v>
      </c>
      <c r="F1058" s="86"/>
      <c r="G1058" s="85"/>
    </row>
    <row r="1059" spans="2:7" hidden="1" x14ac:dyDescent="0.15">
      <c r="B1059" s="86">
        <f t="shared" si="64"/>
        <v>1.401478464498046</v>
      </c>
      <c r="C1059" s="86">
        <f t="shared" si="65"/>
        <v>18.587333846016534</v>
      </c>
      <c r="D1059" s="86">
        <f t="shared" si="66"/>
        <v>0</v>
      </c>
      <c r="E1059" s="86">
        <f t="shared" si="67"/>
        <v>18.587333846016534</v>
      </c>
      <c r="F1059" s="86"/>
      <c r="G1059" s="85"/>
    </row>
    <row r="1060" spans="2:7" hidden="1" x14ac:dyDescent="0.15">
      <c r="B1060" s="86">
        <f t="shared" si="64"/>
        <v>1.4051240337880073</v>
      </c>
      <c r="C1060" s="86">
        <f t="shared" si="65"/>
        <v>18.65543039907125</v>
      </c>
      <c r="D1060" s="86">
        <f t="shared" si="66"/>
        <v>0</v>
      </c>
      <c r="E1060" s="86">
        <f t="shared" si="67"/>
        <v>18.65543039907125</v>
      </c>
      <c r="F1060" s="86"/>
      <c r="G1060" s="85"/>
    </row>
    <row r="1061" spans="2:7" hidden="1" x14ac:dyDescent="0.15">
      <c r="B1061" s="86">
        <f t="shared" si="64"/>
        <v>1.4087696030779686</v>
      </c>
      <c r="C1061" s="86">
        <f t="shared" si="65"/>
        <v>18.723526952125965</v>
      </c>
      <c r="D1061" s="86">
        <f t="shared" si="66"/>
        <v>0</v>
      </c>
      <c r="E1061" s="86">
        <f t="shared" si="67"/>
        <v>18.723526952125965</v>
      </c>
      <c r="F1061" s="86"/>
      <c r="G1061" s="85"/>
    </row>
    <row r="1062" spans="2:7" hidden="1" x14ac:dyDescent="0.15">
      <c r="B1062" s="86">
        <f t="shared" si="64"/>
        <v>1.4124151723679299</v>
      </c>
      <c r="C1062" s="86">
        <f t="shared" si="65"/>
        <v>18.791623505180681</v>
      </c>
      <c r="D1062" s="86">
        <f t="shared" si="66"/>
        <v>0</v>
      </c>
      <c r="E1062" s="86">
        <f t="shared" si="67"/>
        <v>18.791623505180681</v>
      </c>
      <c r="F1062" s="86"/>
      <c r="G1062" s="85"/>
    </row>
    <row r="1063" spans="2:7" hidden="1" x14ac:dyDescent="0.15">
      <c r="B1063" s="86">
        <f t="shared" si="64"/>
        <v>1.4160607416578912</v>
      </c>
      <c r="C1063" s="86">
        <f t="shared" si="65"/>
        <v>18.859720058235396</v>
      </c>
      <c r="D1063" s="86">
        <f t="shared" si="66"/>
        <v>0</v>
      </c>
      <c r="E1063" s="86">
        <f t="shared" si="67"/>
        <v>18.859720058235396</v>
      </c>
      <c r="F1063" s="86"/>
      <c r="G1063" s="85"/>
    </row>
    <row r="1064" spans="2:7" hidden="1" x14ac:dyDescent="0.15">
      <c r="B1064" s="86">
        <f t="shared" si="64"/>
        <v>1.4197063109478525</v>
      </c>
      <c r="C1064" s="86">
        <f t="shared" si="65"/>
        <v>18.927816611290112</v>
      </c>
      <c r="D1064" s="86">
        <f t="shared" si="66"/>
        <v>0</v>
      </c>
      <c r="E1064" s="86">
        <f t="shared" si="67"/>
        <v>18.927816611290112</v>
      </c>
      <c r="F1064" s="86"/>
      <c r="G1064" s="85"/>
    </row>
    <row r="1065" spans="2:7" hidden="1" x14ac:dyDescent="0.15">
      <c r="B1065" s="86">
        <f t="shared" si="64"/>
        <v>1.4233518802378138</v>
      </c>
      <c r="C1065" s="86">
        <f t="shared" si="65"/>
        <v>18.995913164344827</v>
      </c>
      <c r="D1065" s="86">
        <f t="shared" si="66"/>
        <v>0</v>
      </c>
      <c r="E1065" s="86">
        <f t="shared" si="67"/>
        <v>18.995913164344827</v>
      </c>
      <c r="F1065" s="86"/>
      <c r="G1065" s="85"/>
    </row>
    <row r="1066" spans="2:7" hidden="1" x14ac:dyDescent="0.15">
      <c r="B1066" s="86">
        <f t="shared" si="64"/>
        <v>1.4269974495277751</v>
      </c>
      <c r="C1066" s="86">
        <f t="shared" si="65"/>
        <v>19.064009717399543</v>
      </c>
      <c r="D1066" s="86">
        <f t="shared" si="66"/>
        <v>0</v>
      </c>
      <c r="E1066" s="86">
        <f t="shared" si="67"/>
        <v>19.064009717399543</v>
      </c>
      <c r="F1066" s="86"/>
      <c r="G1066" s="85"/>
    </row>
    <row r="1067" spans="2:7" hidden="1" x14ac:dyDescent="0.15">
      <c r="B1067" s="86">
        <f t="shared" si="64"/>
        <v>1.4306430188177364</v>
      </c>
      <c r="C1067" s="86">
        <f t="shared" si="65"/>
        <v>19.132106270454258</v>
      </c>
      <c r="D1067" s="86">
        <f t="shared" si="66"/>
        <v>0</v>
      </c>
      <c r="E1067" s="86">
        <f t="shared" si="67"/>
        <v>19.132106270454258</v>
      </c>
      <c r="F1067" s="86"/>
      <c r="G1067" s="85"/>
    </row>
    <row r="1068" spans="2:7" hidden="1" x14ac:dyDescent="0.15">
      <c r="B1068" s="86">
        <f t="shared" si="64"/>
        <v>1.4342885881076977</v>
      </c>
      <c r="C1068" s="86">
        <f t="shared" si="65"/>
        <v>19.200202823508974</v>
      </c>
      <c r="D1068" s="86">
        <f t="shared" si="66"/>
        <v>0</v>
      </c>
      <c r="E1068" s="86">
        <f t="shared" si="67"/>
        <v>19.200202823508974</v>
      </c>
      <c r="F1068" s="86"/>
      <c r="G1068" s="85"/>
    </row>
    <row r="1069" spans="2:7" hidden="1" x14ac:dyDescent="0.15">
      <c r="B1069" s="86">
        <f t="shared" si="64"/>
        <v>1.437934157397659</v>
      </c>
      <c r="C1069" s="86">
        <f t="shared" si="65"/>
        <v>19.268299376563689</v>
      </c>
      <c r="D1069" s="86">
        <f t="shared" si="66"/>
        <v>0</v>
      </c>
      <c r="E1069" s="86">
        <f t="shared" si="67"/>
        <v>19.268299376563689</v>
      </c>
      <c r="F1069" s="86"/>
      <c r="G1069" s="85"/>
    </row>
    <row r="1070" spans="2:7" hidden="1" x14ac:dyDescent="0.15">
      <c r="B1070" s="86">
        <f t="shared" si="64"/>
        <v>1.4415797266876202</v>
      </c>
      <c r="C1070" s="86">
        <f t="shared" si="65"/>
        <v>19.336395929618405</v>
      </c>
      <c r="D1070" s="86">
        <f t="shared" si="66"/>
        <v>0</v>
      </c>
      <c r="E1070" s="86">
        <f t="shared" si="67"/>
        <v>19.336395929618405</v>
      </c>
      <c r="F1070" s="86"/>
      <c r="G1070" s="85"/>
    </row>
    <row r="1071" spans="2:7" hidden="1" x14ac:dyDescent="0.15">
      <c r="B1071" s="86">
        <f t="shared" si="64"/>
        <v>1.4452252959775815</v>
      </c>
      <c r="C1071" s="86">
        <f t="shared" si="65"/>
        <v>19.40449248267312</v>
      </c>
      <c r="D1071" s="86">
        <f t="shared" si="66"/>
        <v>0</v>
      </c>
      <c r="E1071" s="86">
        <f t="shared" si="67"/>
        <v>19.40449248267312</v>
      </c>
      <c r="F1071" s="86"/>
      <c r="G1071" s="85"/>
    </row>
    <row r="1072" spans="2:7" hidden="1" x14ac:dyDescent="0.15">
      <c r="B1072" s="86">
        <f t="shared" si="64"/>
        <v>1.4488708652675428</v>
      </c>
      <c r="C1072" s="86">
        <f t="shared" si="65"/>
        <v>19.472589035727836</v>
      </c>
      <c r="D1072" s="86">
        <f t="shared" si="66"/>
        <v>0</v>
      </c>
      <c r="E1072" s="86">
        <f t="shared" si="67"/>
        <v>19.472589035727836</v>
      </c>
      <c r="F1072" s="86"/>
      <c r="G1072" s="85"/>
    </row>
    <row r="1073" spans="2:7" hidden="1" x14ac:dyDescent="0.15">
      <c r="B1073" s="86">
        <f t="shared" si="64"/>
        <v>1.4525164345575041</v>
      </c>
      <c r="C1073" s="86">
        <f t="shared" si="65"/>
        <v>19.540685588782551</v>
      </c>
      <c r="D1073" s="86">
        <f t="shared" si="66"/>
        <v>0</v>
      </c>
      <c r="E1073" s="86">
        <f t="shared" si="67"/>
        <v>19.540685588782551</v>
      </c>
      <c r="F1073" s="86"/>
      <c r="G1073" s="85"/>
    </row>
    <row r="1074" spans="2:7" hidden="1" x14ac:dyDescent="0.15">
      <c r="B1074" s="86">
        <f t="shared" si="64"/>
        <v>1.4561620038474654</v>
      </c>
      <c r="C1074" s="86">
        <f t="shared" si="65"/>
        <v>19.608782141837267</v>
      </c>
      <c r="D1074" s="86">
        <f t="shared" si="66"/>
        <v>0</v>
      </c>
      <c r="E1074" s="86">
        <f t="shared" si="67"/>
        <v>19.608782141837267</v>
      </c>
      <c r="F1074" s="86"/>
      <c r="G1074" s="85"/>
    </row>
    <row r="1075" spans="2:7" hidden="1" x14ac:dyDescent="0.15">
      <c r="B1075" s="86">
        <f t="shared" ref="B1075:B1138" si="68">B1074+$G$9</f>
        <v>1.4598075731374267</v>
      </c>
      <c r="C1075" s="86">
        <f t="shared" si="65"/>
        <v>19.676878694891982</v>
      </c>
      <c r="D1075" s="86">
        <f t="shared" si="66"/>
        <v>0</v>
      </c>
      <c r="E1075" s="86">
        <f t="shared" si="67"/>
        <v>19.676878694891982</v>
      </c>
      <c r="F1075" s="86"/>
      <c r="G1075" s="85"/>
    </row>
    <row r="1076" spans="2:7" hidden="1" x14ac:dyDescent="0.15">
      <c r="B1076" s="86">
        <f t="shared" si="68"/>
        <v>1.463453142427388</v>
      </c>
      <c r="C1076" s="86">
        <f t="shared" ref="C1076:C1139" si="69">C1075+$G$9*$H$5</f>
        <v>19.744975247946698</v>
      </c>
      <c r="D1076" s="86">
        <f t="shared" si="66"/>
        <v>0</v>
      </c>
      <c r="E1076" s="86">
        <f t="shared" si="67"/>
        <v>19.744975247946698</v>
      </c>
      <c r="F1076" s="86"/>
      <c r="G1076" s="85"/>
    </row>
    <row r="1077" spans="2:7" hidden="1" x14ac:dyDescent="0.15">
      <c r="B1077" s="86">
        <f t="shared" si="68"/>
        <v>1.4670987117173493</v>
      </c>
      <c r="C1077" s="86">
        <f t="shared" si="69"/>
        <v>19.813071801001414</v>
      </c>
      <c r="D1077" s="86">
        <f t="shared" ref="D1077:D1140" si="70">IF(AND(B1077&lt;$J$5,B1077&gt;$K$5+0.00000001),D1076+(B1077-B1076)*$L$5,IF(AND(B1077&gt;$J$5,B1076&lt;=$J$5),$I$5,D1076))</f>
        <v>0</v>
      </c>
      <c r="E1077" s="86">
        <f t="shared" si="67"/>
        <v>19.813071801001414</v>
      </c>
      <c r="F1077" s="86"/>
      <c r="G1077" s="85"/>
    </row>
    <row r="1078" spans="2:7" hidden="1" x14ac:dyDescent="0.15">
      <c r="B1078" s="86">
        <f t="shared" si="68"/>
        <v>1.4707442810073106</v>
      </c>
      <c r="C1078" s="86">
        <f t="shared" si="69"/>
        <v>19.881168354056129</v>
      </c>
      <c r="D1078" s="86">
        <f t="shared" si="70"/>
        <v>0</v>
      </c>
      <c r="E1078" s="86">
        <f t="shared" si="67"/>
        <v>19.881168354056129</v>
      </c>
      <c r="F1078" s="86"/>
      <c r="G1078" s="85"/>
    </row>
    <row r="1079" spans="2:7" hidden="1" x14ac:dyDescent="0.15">
      <c r="B1079" s="86">
        <f t="shared" si="68"/>
        <v>1.4743898502972719</v>
      </c>
      <c r="C1079" s="86">
        <f t="shared" si="69"/>
        <v>19.949264907110845</v>
      </c>
      <c r="D1079" s="86">
        <f t="shared" si="70"/>
        <v>0</v>
      </c>
      <c r="E1079" s="86">
        <f t="shared" si="67"/>
        <v>19.949264907110845</v>
      </c>
      <c r="F1079" s="86"/>
      <c r="G1079" s="85"/>
    </row>
    <row r="1080" spans="2:7" hidden="1" x14ac:dyDescent="0.15">
      <c r="B1080" s="86">
        <f t="shared" si="68"/>
        <v>1.4780354195872332</v>
      </c>
      <c r="C1080" s="86">
        <f t="shared" si="69"/>
        <v>20.01736146016556</v>
      </c>
      <c r="D1080" s="86">
        <f t="shared" si="70"/>
        <v>0</v>
      </c>
      <c r="E1080" s="86">
        <f t="shared" si="67"/>
        <v>20.01736146016556</v>
      </c>
      <c r="F1080" s="86"/>
      <c r="G1080" s="85"/>
    </row>
    <row r="1081" spans="2:7" hidden="1" x14ac:dyDescent="0.15">
      <c r="B1081" s="86">
        <f t="shared" si="68"/>
        <v>1.4816809888771945</v>
      </c>
      <c r="C1081" s="86">
        <f t="shared" si="69"/>
        <v>20.085458013220276</v>
      </c>
      <c r="D1081" s="86">
        <f t="shared" si="70"/>
        <v>0</v>
      </c>
      <c r="E1081" s="86">
        <f t="shared" si="67"/>
        <v>20.085458013220276</v>
      </c>
      <c r="F1081" s="86"/>
      <c r="G1081" s="85"/>
    </row>
    <row r="1082" spans="2:7" hidden="1" x14ac:dyDescent="0.15">
      <c r="B1082" s="86">
        <f t="shared" si="68"/>
        <v>1.4853265581671558</v>
      </c>
      <c r="C1082" s="86">
        <f t="shared" si="69"/>
        <v>20.153554566274991</v>
      </c>
      <c r="D1082" s="86">
        <f t="shared" si="70"/>
        <v>0</v>
      </c>
      <c r="E1082" s="86">
        <f t="shared" si="67"/>
        <v>20.153554566274991</v>
      </c>
      <c r="F1082" s="86"/>
      <c r="G1082" s="85"/>
    </row>
    <row r="1083" spans="2:7" hidden="1" x14ac:dyDescent="0.15">
      <c r="B1083" s="86">
        <f t="shared" si="68"/>
        <v>1.488972127457117</v>
      </c>
      <c r="C1083" s="86">
        <f t="shared" si="69"/>
        <v>20.221651119329707</v>
      </c>
      <c r="D1083" s="86">
        <f t="shared" si="70"/>
        <v>0</v>
      </c>
      <c r="E1083" s="86">
        <f t="shared" si="67"/>
        <v>20.221651119329707</v>
      </c>
      <c r="F1083" s="86"/>
      <c r="G1083" s="85"/>
    </row>
    <row r="1084" spans="2:7" hidden="1" x14ac:dyDescent="0.15">
      <c r="B1084" s="86">
        <f t="shared" si="68"/>
        <v>1.4926176967470783</v>
      </c>
      <c r="C1084" s="86">
        <f t="shared" si="69"/>
        <v>20.289747672384422</v>
      </c>
      <c r="D1084" s="86">
        <f t="shared" si="70"/>
        <v>0</v>
      </c>
      <c r="E1084" s="86">
        <f t="shared" si="67"/>
        <v>20.289747672384422</v>
      </c>
      <c r="F1084" s="86"/>
      <c r="G1084" s="85"/>
    </row>
    <row r="1085" spans="2:7" hidden="1" x14ac:dyDescent="0.15">
      <c r="B1085" s="86">
        <f t="shared" si="68"/>
        <v>1.4962632660370396</v>
      </c>
      <c r="C1085" s="86">
        <f t="shared" si="69"/>
        <v>20.357844225439138</v>
      </c>
      <c r="D1085" s="86">
        <f t="shared" si="70"/>
        <v>0</v>
      </c>
      <c r="E1085" s="86">
        <f t="shared" si="67"/>
        <v>20.357844225439138</v>
      </c>
      <c r="F1085" s="86"/>
      <c r="G1085" s="85"/>
    </row>
    <row r="1086" spans="2:7" hidden="1" x14ac:dyDescent="0.15">
      <c r="B1086" s="86">
        <f t="shared" si="68"/>
        <v>1.4999088353270009</v>
      </c>
      <c r="C1086" s="86">
        <f t="shared" si="69"/>
        <v>20.425940778493853</v>
      </c>
      <c r="D1086" s="86">
        <f t="shared" si="70"/>
        <v>0</v>
      </c>
      <c r="E1086" s="86">
        <f t="shared" si="67"/>
        <v>20.425940778493853</v>
      </c>
      <c r="F1086" s="86"/>
      <c r="G1086" s="85"/>
    </row>
    <row r="1087" spans="2:7" hidden="1" x14ac:dyDescent="0.15">
      <c r="B1087" s="86">
        <f t="shared" si="68"/>
        <v>1.5035544046169622</v>
      </c>
      <c r="C1087" s="86">
        <f t="shared" si="69"/>
        <v>20.494037331548569</v>
      </c>
      <c r="D1087" s="86">
        <f t="shared" si="70"/>
        <v>0</v>
      </c>
      <c r="E1087" s="86">
        <f t="shared" si="67"/>
        <v>20.494037331548569</v>
      </c>
      <c r="F1087" s="86"/>
      <c r="G1087" s="85"/>
    </row>
    <row r="1088" spans="2:7" hidden="1" x14ac:dyDescent="0.15">
      <c r="B1088" s="86">
        <f t="shared" si="68"/>
        <v>1.5071999739069235</v>
      </c>
      <c r="C1088" s="86">
        <f t="shared" si="69"/>
        <v>20.562133884603284</v>
      </c>
      <c r="D1088" s="86">
        <f t="shared" si="70"/>
        <v>0</v>
      </c>
      <c r="E1088" s="86">
        <f t="shared" si="67"/>
        <v>20.562133884603284</v>
      </c>
      <c r="F1088" s="86"/>
      <c r="G1088" s="85"/>
    </row>
    <row r="1089" spans="2:7" hidden="1" x14ac:dyDescent="0.15">
      <c r="B1089" s="86">
        <f t="shared" si="68"/>
        <v>1.5108455431968848</v>
      </c>
      <c r="C1089" s="86">
        <f t="shared" si="69"/>
        <v>20.630230437658</v>
      </c>
      <c r="D1089" s="86">
        <f t="shared" si="70"/>
        <v>0</v>
      </c>
      <c r="E1089" s="86">
        <f t="shared" si="67"/>
        <v>20.630230437658</v>
      </c>
      <c r="F1089" s="86"/>
      <c r="G1089" s="85"/>
    </row>
    <row r="1090" spans="2:7" hidden="1" x14ac:dyDescent="0.15">
      <c r="B1090" s="86">
        <f t="shared" si="68"/>
        <v>1.5144911124868461</v>
      </c>
      <c r="C1090" s="86">
        <f t="shared" si="69"/>
        <v>20.698326990712715</v>
      </c>
      <c r="D1090" s="86">
        <f t="shared" si="70"/>
        <v>0</v>
      </c>
      <c r="E1090" s="86">
        <f t="shared" si="67"/>
        <v>20.698326990712715</v>
      </c>
      <c r="F1090" s="86"/>
      <c r="G1090" s="85"/>
    </row>
    <row r="1091" spans="2:7" hidden="1" x14ac:dyDescent="0.15">
      <c r="B1091" s="86">
        <f t="shared" si="68"/>
        <v>1.5181366817768074</v>
      </c>
      <c r="C1091" s="86">
        <f t="shared" si="69"/>
        <v>20.766423543767431</v>
      </c>
      <c r="D1091" s="86">
        <f t="shared" si="70"/>
        <v>0</v>
      </c>
      <c r="E1091" s="86">
        <f t="shared" si="67"/>
        <v>20.766423543767431</v>
      </c>
      <c r="F1091" s="86"/>
      <c r="G1091" s="85"/>
    </row>
    <row r="1092" spans="2:7" hidden="1" x14ac:dyDescent="0.15">
      <c r="B1092" s="86">
        <f t="shared" si="68"/>
        <v>1.5217822510667687</v>
      </c>
      <c r="C1092" s="86">
        <f t="shared" si="69"/>
        <v>20.834520096822146</v>
      </c>
      <c r="D1092" s="86">
        <f t="shared" si="70"/>
        <v>0</v>
      </c>
      <c r="E1092" s="86">
        <f t="shared" si="67"/>
        <v>20.834520096822146</v>
      </c>
      <c r="F1092" s="86"/>
      <c r="G1092" s="85"/>
    </row>
    <row r="1093" spans="2:7" hidden="1" x14ac:dyDescent="0.15">
      <c r="B1093" s="86">
        <f t="shared" si="68"/>
        <v>1.52542782035673</v>
      </c>
      <c r="C1093" s="86">
        <f t="shared" si="69"/>
        <v>20.902616649876862</v>
      </c>
      <c r="D1093" s="86">
        <f t="shared" si="70"/>
        <v>0</v>
      </c>
      <c r="E1093" s="86">
        <f t="shared" si="67"/>
        <v>20.902616649876862</v>
      </c>
      <c r="F1093" s="86"/>
      <c r="G1093" s="85"/>
    </row>
    <row r="1094" spans="2:7" hidden="1" x14ac:dyDescent="0.15">
      <c r="B1094" s="86">
        <f t="shared" si="68"/>
        <v>1.5290733896466913</v>
      </c>
      <c r="C1094" s="86">
        <f t="shared" si="69"/>
        <v>20.970713202931577</v>
      </c>
      <c r="D1094" s="86">
        <f t="shared" si="70"/>
        <v>0</v>
      </c>
      <c r="E1094" s="86">
        <f t="shared" si="67"/>
        <v>20.970713202931577</v>
      </c>
      <c r="F1094" s="86"/>
      <c r="G1094" s="85"/>
    </row>
    <row r="1095" spans="2:7" hidden="1" x14ac:dyDescent="0.15">
      <c r="B1095" s="86">
        <f t="shared" si="68"/>
        <v>1.5327189589366526</v>
      </c>
      <c r="C1095" s="86">
        <f t="shared" si="69"/>
        <v>21.038809755986293</v>
      </c>
      <c r="D1095" s="86">
        <f t="shared" si="70"/>
        <v>0</v>
      </c>
      <c r="E1095" s="86">
        <f t="shared" si="67"/>
        <v>21.038809755986293</v>
      </c>
      <c r="F1095" s="86"/>
      <c r="G1095" s="85"/>
    </row>
    <row r="1096" spans="2:7" hidden="1" x14ac:dyDescent="0.15">
      <c r="B1096" s="86">
        <f t="shared" si="68"/>
        <v>1.5363645282266138</v>
      </c>
      <c r="C1096" s="86">
        <f t="shared" si="69"/>
        <v>21.106906309041008</v>
      </c>
      <c r="D1096" s="86">
        <f t="shared" si="70"/>
        <v>0</v>
      </c>
      <c r="E1096" s="86">
        <f t="shared" si="67"/>
        <v>21.106906309041008</v>
      </c>
      <c r="F1096" s="86"/>
      <c r="G1096" s="85"/>
    </row>
    <row r="1097" spans="2:7" hidden="1" x14ac:dyDescent="0.15">
      <c r="B1097" s="86">
        <f t="shared" si="68"/>
        <v>1.5400100975165751</v>
      </c>
      <c r="C1097" s="86">
        <f t="shared" si="69"/>
        <v>21.175002862095724</v>
      </c>
      <c r="D1097" s="86">
        <f t="shared" si="70"/>
        <v>0</v>
      </c>
      <c r="E1097" s="86">
        <f t="shared" si="67"/>
        <v>21.175002862095724</v>
      </c>
      <c r="F1097" s="86"/>
      <c r="G1097" s="85"/>
    </row>
    <row r="1098" spans="2:7" hidden="1" x14ac:dyDescent="0.15">
      <c r="B1098" s="86">
        <f t="shared" si="68"/>
        <v>1.5436556668065364</v>
      </c>
      <c r="C1098" s="86">
        <f t="shared" si="69"/>
        <v>21.243099415150439</v>
      </c>
      <c r="D1098" s="86">
        <f t="shared" si="70"/>
        <v>0</v>
      </c>
      <c r="E1098" s="86">
        <f t="shared" ref="E1098:E1161" si="71">C1098-D1098</f>
        <v>21.243099415150439</v>
      </c>
      <c r="F1098" s="86"/>
      <c r="G1098" s="85"/>
    </row>
    <row r="1099" spans="2:7" hidden="1" x14ac:dyDescent="0.15">
      <c r="B1099" s="86">
        <f t="shared" si="68"/>
        <v>1.5473012360964977</v>
      </c>
      <c r="C1099" s="86">
        <f t="shared" si="69"/>
        <v>21.311195968205155</v>
      </c>
      <c r="D1099" s="86">
        <f t="shared" si="70"/>
        <v>0</v>
      </c>
      <c r="E1099" s="86">
        <f t="shared" si="71"/>
        <v>21.311195968205155</v>
      </c>
      <c r="F1099" s="86"/>
      <c r="G1099" s="85"/>
    </row>
    <row r="1100" spans="2:7" hidden="1" x14ac:dyDescent="0.15">
      <c r="B1100" s="86">
        <f t="shared" si="68"/>
        <v>1.550946805386459</v>
      </c>
      <c r="C1100" s="86">
        <f t="shared" si="69"/>
        <v>21.37929252125987</v>
      </c>
      <c r="D1100" s="86">
        <f t="shared" si="70"/>
        <v>0</v>
      </c>
      <c r="E1100" s="86">
        <f t="shared" si="71"/>
        <v>21.37929252125987</v>
      </c>
      <c r="F1100" s="86"/>
      <c r="G1100" s="85"/>
    </row>
    <row r="1101" spans="2:7" hidden="1" x14ac:dyDescent="0.15">
      <c r="B1101" s="86">
        <f t="shared" si="68"/>
        <v>1.5545923746764203</v>
      </c>
      <c r="C1101" s="86">
        <f t="shared" si="69"/>
        <v>21.447389074314586</v>
      </c>
      <c r="D1101" s="86">
        <f t="shared" si="70"/>
        <v>0</v>
      </c>
      <c r="E1101" s="86">
        <f t="shared" si="71"/>
        <v>21.447389074314586</v>
      </c>
      <c r="F1101" s="86"/>
      <c r="G1101" s="85"/>
    </row>
    <row r="1102" spans="2:7" hidden="1" x14ac:dyDescent="0.15">
      <c r="B1102" s="86">
        <f t="shared" si="68"/>
        <v>1.5582379439663816</v>
      </c>
      <c r="C1102" s="86">
        <f t="shared" si="69"/>
        <v>21.515485627369301</v>
      </c>
      <c r="D1102" s="86">
        <f t="shared" si="70"/>
        <v>0</v>
      </c>
      <c r="E1102" s="86">
        <f t="shared" si="71"/>
        <v>21.515485627369301</v>
      </c>
      <c r="F1102" s="86"/>
      <c r="G1102" s="85"/>
    </row>
    <row r="1103" spans="2:7" hidden="1" x14ac:dyDescent="0.15">
      <c r="B1103" s="86">
        <f t="shared" si="68"/>
        <v>1.5618835132563429</v>
      </c>
      <c r="C1103" s="86">
        <f t="shared" si="69"/>
        <v>21.583582180424017</v>
      </c>
      <c r="D1103" s="86">
        <f t="shared" si="70"/>
        <v>0</v>
      </c>
      <c r="E1103" s="86">
        <f t="shared" si="71"/>
        <v>21.583582180424017</v>
      </c>
      <c r="F1103" s="86"/>
      <c r="G1103" s="85"/>
    </row>
    <row r="1104" spans="2:7" hidden="1" x14ac:dyDescent="0.15">
      <c r="B1104" s="86">
        <f t="shared" si="68"/>
        <v>1.5655290825463042</v>
      </c>
      <c r="C1104" s="86">
        <f t="shared" si="69"/>
        <v>21.651678733478732</v>
      </c>
      <c r="D1104" s="86">
        <f t="shared" si="70"/>
        <v>0</v>
      </c>
      <c r="E1104" s="86">
        <f t="shared" si="71"/>
        <v>21.651678733478732</v>
      </c>
      <c r="F1104" s="86"/>
      <c r="G1104" s="85"/>
    </row>
    <row r="1105" spans="2:7" hidden="1" x14ac:dyDescent="0.15">
      <c r="B1105" s="86">
        <f t="shared" si="68"/>
        <v>1.5691746518362655</v>
      </c>
      <c r="C1105" s="86">
        <f t="shared" si="69"/>
        <v>21.719775286533448</v>
      </c>
      <c r="D1105" s="86">
        <f t="shared" si="70"/>
        <v>0</v>
      </c>
      <c r="E1105" s="86">
        <f t="shared" si="71"/>
        <v>21.719775286533448</v>
      </c>
      <c r="F1105" s="86"/>
      <c r="G1105" s="85"/>
    </row>
    <row r="1106" spans="2:7" hidden="1" x14ac:dyDescent="0.15">
      <c r="B1106" s="86">
        <f t="shared" si="68"/>
        <v>1.5728202211262268</v>
      </c>
      <c r="C1106" s="86">
        <f t="shared" si="69"/>
        <v>21.787871839588163</v>
      </c>
      <c r="D1106" s="86">
        <f t="shared" si="70"/>
        <v>0</v>
      </c>
      <c r="E1106" s="86">
        <f t="shared" si="71"/>
        <v>21.787871839588163</v>
      </c>
      <c r="F1106" s="86"/>
      <c r="G1106" s="85"/>
    </row>
    <row r="1107" spans="2:7" hidden="1" x14ac:dyDescent="0.15">
      <c r="B1107" s="86">
        <f t="shared" si="68"/>
        <v>1.5764657904161881</v>
      </c>
      <c r="C1107" s="86">
        <f t="shared" si="69"/>
        <v>21.855968392642879</v>
      </c>
      <c r="D1107" s="86">
        <f t="shared" si="70"/>
        <v>0</v>
      </c>
      <c r="E1107" s="86">
        <f t="shared" si="71"/>
        <v>21.855968392642879</v>
      </c>
      <c r="F1107" s="86"/>
      <c r="G1107" s="85"/>
    </row>
    <row r="1108" spans="2:7" hidden="1" x14ac:dyDescent="0.15">
      <c r="B1108" s="86">
        <f t="shared" si="68"/>
        <v>1.5801113597061494</v>
      </c>
      <c r="C1108" s="86">
        <f t="shared" si="69"/>
        <v>21.924064945697594</v>
      </c>
      <c r="D1108" s="86">
        <f t="shared" si="70"/>
        <v>0</v>
      </c>
      <c r="E1108" s="86">
        <f t="shared" si="71"/>
        <v>21.924064945697594</v>
      </c>
      <c r="F1108" s="86"/>
      <c r="G1108" s="85"/>
    </row>
    <row r="1109" spans="2:7" hidden="1" x14ac:dyDescent="0.15">
      <c r="B1109" s="86">
        <f t="shared" si="68"/>
        <v>1.5837569289961106</v>
      </c>
      <c r="C1109" s="86">
        <f t="shared" si="69"/>
        <v>21.99216149875231</v>
      </c>
      <c r="D1109" s="86">
        <f t="shared" si="70"/>
        <v>0</v>
      </c>
      <c r="E1109" s="86">
        <f t="shared" si="71"/>
        <v>21.99216149875231</v>
      </c>
      <c r="F1109" s="86"/>
      <c r="G1109" s="85"/>
    </row>
    <row r="1110" spans="2:7" hidden="1" x14ac:dyDescent="0.15">
      <c r="B1110" s="86">
        <f t="shared" si="68"/>
        <v>1.5874024982860719</v>
      </c>
      <c r="C1110" s="86">
        <f t="shared" si="69"/>
        <v>22.060258051807025</v>
      </c>
      <c r="D1110" s="86">
        <f t="shared" si="70"/>
        <v>0</v>
      </c>
      <c r="E1110" s="86">
        <f t="shared" si="71"/>
        <v>22.060258051807025</v>
      </c>
      <c r="F1110" s="86"/>
      <c r="G1110" s="85"/>
    </row>
    <row r="1111" spans="2:7" hidden="1" x14ac:dyDescent="0.15">
      <c r="B1111" s="86">
        <f t="shared" si="68"/>
        <v>1.5910480675760332</v>
      </c>
      <c r="C1111" s="86">
        <f t="shared" si="69"/>
        <v>22.128354604861741</v>
      </c>
      <c r="D1111" s="86">
        <f t="shared" si="70"/>
        <v>0</v>
      </c>
      <c r="E1111" s="86">
        <f t="shared" si="71"/>
        <v>22.128354604861741</v>
      </c>
      <c r="F1111" s="86"/>
      <c r="G1111" s="85"/>
    </row>
    <row r="1112" spans="2:7" hidden="1" x14ac:dyDescent="0.15">
      <c r="B1112" s="86">
        <f t="shared" si="68"/>
        <v>1.5946936368659945</v>
      </c>
      <c r="C1112" s="86">
        <f t="shared" si="69"/>
        <v>22.196451157916457</v>
      </c>
      <c r="D1112" s="86">
        <f t="shared" si="70"/>
        <v>0</v>
      </c>
      <c r="E1112" s="86">
        <f t="shared" si="71"/>
        <v>22.196451157916457</v>
      </c>
      <c r="F1112" s="86"/>
      <c r="G1112" s="85"/>
    </row>
    <row r="1113" spans="2:7" hidden="1" x14ac:dyDescent="0.15">
      <c r="B1113" s="86">
        <f t="shared" si="68"/>
        <v>1.5983392061559558</v>
      </c>
      <c r="C1113" s="86">
        <f t="shared" si="69"/>
        <v>22.264547710971172</v>
      </c>
      <c r="D1113" s="86">
        <f t="shared" si="70"/>
        <v>0</v>
      </c>
      <c r="E1113" s="86">
        <f t="shared" si="71"/>
        <v>22.264547710971172</v>
      </c>
      <c r="F1113" s="86"/>
      <c r="G1113" s="85"/>
    </row>
    <row r="1114" spans="2:7" hidden="1" x14ac:dyDescent="0.15">
      <c r="B1114" s="86">
        <f t="shared" si="68"/>
        <v>1.6019847754459171</v>
      </c>
      <c r="C1114" s="86">
        <f t="shared" si="69"/>
        <v>22.332644264025888</v>
      </c>
      <c r="D1114" s="86">
        <f t="shared" si="70"/>
        <v>0</v>
      </c>
      <c r="E1114" s="86">
        <f t="shared" si="71"/>
        <v>22.332644264025888</v>
      </c>
      <c r="F1114" s="86"/>
      <c r="G1114" s="85"/>
    </row>
    <row r="1115" spans="2:7" hidden="1" x14ac:dyDescent="0.15">
      <c r="B1115" s="86">
        <f t="shared" si="68"/>
        <v>1.6056303447358784</v>
      </c>
      <c r="C1115" s="86">
        <f t="shared" si="69"/>
        <v>22.400740817080603</v>
      </c>
      <c r="D1115" s="86">
        <f t="shared" si="70"/>
        <v>0</v>
      </c>
      <c r="E1115" s="86">
        <f t="shared" si="71"/>
        <v>22.400740817080603</v>
      </c>
      <c r="F1115" s="86"/>
      <c r="G1115" s="85"/>
    </row>
    <row r="1116" spans="2:7" hidden="1" x14ac:dyDescent="0.15">
      <c r="B1116" s="86">
        <f t="shared" si="68"/>
        <v>1.6092759140258397</v>
      </c>
      <c r="C1116" s="86">
        <f t="shared" si="69"/>
        <v>22.468837370135319</v>
      </c>
      <c r="D1116" s="86">
        <f t="shared" si="70"/>
        <v>0</v>
      </c>
      <c r="E1116" s="86">
        <f t="shared" si="71"/>
        <v>22.468837370135319</v>
      </c>
      <c r="F1116" s="86"/>
      <c r="G1116" s="85"/>
    </row>
    <row r="1117" spans="2:7" hidden="1" x14ac:dyDescent="0.15">
      <c r="B1117" s="86">
        <f t="shared" si="68"/>
        <v>1.612921483315801</v>
      </c>
      <c r="C1117" s="86">
        <f t="shared" si="69"/>
        <v>22.536933923190034</v>
      </c>
      <c r="D1117" s="86">
        <f t="shared" si="70"/>
        <v>0</v>
      </c>
      <c r="E1117" s="86">
        <f t="shared" si="71"/>
        <v>22.536933923190034</v>
      </c>
      <c r="F1117" s="86"/>
      <c r="G1117" s="85"/>
    </row>
    <row r="1118" spans="2:7" hidden="1" x14ac:dyDescent="0.15">
      <c r="B1118" s="86">
        <f t="shared" si="68"/>
        <v>1.6165670526057623</v>
      </c>
      <c r="C1118" s="86">
        <f t="shared" si="69"/>
        <v>22.60503047624475</v>
      </c>
      <c r="D1118" s="86">
        <f t="shared" si="70"/>
        <v>0</v>
      </c>
      <c r="E1118" s="86">
        <f t="shared" si="71"/>
        <v>22.60503047624475</v>
      </c>
      <c r="F1118" s="86"/>
      <c r="G1118" s="85"/>
    </row>
    <row r="1119" spans="2:7" hidden="1" x14ac:dyDescent="0.15">
      <c r="B1119" s="86">
        <f t="shared" si="68"/>
        <v>1.6202126218957236</v>
      </c>
      <c r="C1119" s="86">
        <f t="shared" si="69"/>
        <v>22.673127029299465</v>
      </c>
      <c r="D1119" s="86">
        <f t="shared" si="70"/>
        <v>0</v>
      </c>
      <c r="E1119" s="86">
        <f t="shared" si="71"/>
        <v>22.673127029299465</v>
      </c>
      <c r="F1119" s="86"/>
      <c r="G1119" s="85"/>
    </row>
    <row r="1120" spans="2:7" hidden="1" x14ac:dyDescent="0.15">
      <c r="B1120" s="86">
        <f t="shared" si="68"/>
        <v>1.6238581911856849</v>
      </c>
      <c r="C1120" s="86">
        <f t="shared" si="69"/>
        <v>22.741223582354181</v>
      </c>
      <c r="D1120" s="86">
        <f t="shared" si="70"/>
        <v>0</v>
      </c>
      <c r="E1120" s="86">
        <f t="shared" si="71"/>
        <v>22.741223582354181</v>
      </c>
      <c r="F1120" s="86"/>
      <c r="G1120" s="85"/>
    </row>
    <row r="1121" spans="2:7" hidden="1" x14ac:dyDescent="0.15">
      <c r="B1121" s="86">
        <f t="shared" si="68"/>
        <v>1.6275037604756462</v>
      </c>
      <c r="C1121" s="86">
        <f t="shared" si="69"/>
        <v>22.809320135408896</v>
      </c>
      <c r="D1121" s="86">
        <f t="shared" si="70"/>
        <v>0</v>
      </c>
      <c r="E1121" s="86">
        <f t="shared" si="71"/>
        <v>22.809320135408896</v>
      </c>
      <c r="F1121" s="86"/>
      <c r="G1121" s="85"/>
    </row>
    <row r="1122" spans="2:7" hidden="1" x14ac:dyDescent="0.15">
      <c r="B1122" s="86">
        <f t="shared" si="68"/>
        <v>1.6311493297656074</v>
      </c>
      <c r="C1122" s="86">
        <f t="shared" si="69"/>
        <v>22.877416688463612</v>
      </c>
      <c r="D1122" s="86">
        <f t="shared" si="70"/>
        <v>0</v>
      </c>
      <c r="E1122" s="86">
        <f t="shared" si="71"/>
        <v>22.877416688463612</v>
      </c>
      <c r="F1122" s="86"/>
      <c r="G1122" s="85"/>
    </row>
    <row r="1123" spans="2:7" hidden="1" x14ac:dyDescent="0.15">
      <c r="B1123" s="86">
        <f t="shared" si="68"/>
        <v>1.6347948990555687</v>
      </c>
      <c r="C1123" s="86">
        <f t="shared" si="69"/>
        <v>22.945513241518327</v>
      </c>
      <c r="D1123" s="86">
        <f t="shared" si="70"/>
        <v>0</v>
      </c>
      <c r="E1123" s="86">
        <f t="shared" si="71"/>
        <v>22.945513241518327</v>
      </c>
      <c r="F1123" s="86"/>
      <c r="G1123" s="85"/>
    </row>
    <row r="1124" spans="2:7" hidden="1" x14ac:dyDescent="0.15">
      <c r="B1124" s="86">
        <f t="shared" si="68"/>
        <v>1.63844046834553</v>
      </c>
      <c r="C1124" s="86">
        <f t="shared" si="69"/>
        <v>23.013609794573043</v>
      </c>
      <c r="D1124" s="86">
        <f t="shared" si="70"/>
        <v>0</v>
      </c>
      <c r="E1124" s="86">
        <f t="shared" si="71"/>
        <v>23.013609794573043</v>
      </c>
      <c r="F1124" s="86"/>
      <c r="G1124" s="85"/>
    </row>
    <row r="1125" spans="2:7" hidden="1" x14ac:dyDescent="0.15">
      <c r="B1125" s="86">
        <f t="shared" si="68"/>
        <v>1.6420860376354913</v>
      </c>
      <c r="C1125" s="86">
        <f t="shared" si="69"/>
        <v>23.081706347627758</v>
      </c>
      <c r="D1125" s="86">
        <f t="shared" si="70"/>
        <v>0</v>
      </c>
      <c r="E1125" s="86">
        <f t="shared" si="71"/>
        <v>23.081706347627758</v>
      </c>
      <c r="F1125" s="86"/>
      <c r="G1125" s="85"/>
    </row>
    <row r="1126" spans="2:7" hidden="1" x14ac:dyDescent="0.15">
      <c r="B1126" s="86">
        <f t="shared" si="68"/>
        <v>1.6457316069254526</v>
      </c>
      <c r="C1126" s="86">
        <f t="shared" si="69"/>
        <v>23.149802900682474</v>
      </c>
      <c r="D1126" s="86">
        <f t="shared" si="70"/>
        <v>0</v>
      </c>
      <c r="E1126" s="86">
        <f t="shared" si="71"/>
        <v>23.149802900682474</v>
      </c>
      <c r="F1126" s="86"/>
      <c r="G1126" s="85"/>
    </row>
    <row r="1127" spans="2:7" hidden="1" x14ac:dyDescent="0.15">
      <c r="B1127" s="86">
        <f t="shared" si="68"/>
        <v>1.6493771762154139</v>
      </c>
      <c r="C1127" s="86">
        <f t="shared" si="69"/>
        <v>23.217899453737189</v>
      </c>
      <c r="D1127" s="86">
        <f t="shared" si="70"/>
        <v>0</v>
      </c>
      <c r="E1127" s="86">
        <f t="shared" si="71"/>
        <v>23.217899453737189</v>
      </c>
      <c r="F1127" s="86"/>
      <c r="G1127" s="85"/>
    </row>
    <row r="1128" spans="2:7" hidden="1" x14ac:dyDescent="0.15">
      <c r="B1128" s="86">
        <f t="shared" si="68"/>
        <v>1.6530227455053752</v>
      </c>
      <c r="C1128" s="86">
        <f t="shared" si="69"/>
        <v>23.285996006791905</v>
      </c>
      <c r="D1128" s="86">
        <f t="shared" si="70"/>
        <v>0</v>
      </c>
      <c r="E1128" s="86">
        <f t="shared" si="71"/>
        <v>23.285996006791905</v>
      </c>
      <c r="F1128" s="86"/>
      <c r="G1128" s="85"/>
    </row>
    <row r="1129" spans="2:7" hidden="1" x14ac:dyDescent="0.15">
      <c r="B1129" s="86">
        <f t="shared" si="68"/>
        <v>1.6566683147953365</v>
      </c>
      <c r="C1129" s="86">
        <f t="shared" si="69"/>
        <v>23.35409255984662</v>
      </c>
      <c r="D1129" s="86">
        <f t="shared" si="70"/>
        <v>0</v>
      </c>
      <c r="E1129" s="86">
        <f t="shared" si="71"/>
        <v>23.35409255984662</v>
      </c>
      <c r="F1129" s="86"/>
      <c r="G1129" s="85"/>
    </row>
    <row r="1130" spans="2:7" hidden="1" x14ac:dyDescent="0.15">
      <c r="B1130" s="86">
        <f t="shared" si="68"/>
        <v>1.6603138840852978</v>
      </c>
      <c r="C1130" s="86">
        <f t="shared" si="69"/>
        <v>23.422189112901336</v>
      </c>
      <c r="D1130" s="86">
        <f t="shared" si="70"/>
        <v>0</v>
      </c>
      <c r="E1130" s="86">
        <f t="shared" si="71"/>
        <v>23.422189112901336</v>
      </c>
      <c r="F1130" s="86"/>
      <c r="G1130" s="85"/>
    </row>
    <row r="1131" spans="2:7" hidden="1" x14ac:dyDescent="0.15">
      <c r="B1131" s="86">
        <f t="shared" si="68"/>
        <v>1.6639594533752591</v>
      </c>
      <c r="C1131" s="86">
        <f t="shared" si="69"/>
        <v>23.490285665956051</v>
      </c>
      <c r="D1131" s="86">
        <f t="shared" si="70"/>
        <v>0</v>
      </c>
      <c r="E1131" s="86">
        <f t="shared" si="71"/>
        <v>23.490285665956051</v>
      </c>
      <c r="F1131" s="86"/>
      <c r="G1131" s="85"/>
    </row>
    <row r="1132" spans="2:7" hidden="1" x14ac:dyDescent="0.15">
      <c r="B1132" s="86">
        <f t="shared" si="68"/>
        <v>1.6676050226652204</v>
      </c>
      <c r="C1132" s="86">
        <f t="shared" si="69"/>
        <v>23.558382219010767</v>
      </c>
      <c r="D1132" s="86">
        <f t="shared" si="70"/>
        <v>0</v>
      </c>
      <c r="E1132" s="86">
        <f t="shared" si="71"/>
        <v>23.558382219010767</v>
      </c>
      <c r="F1132" s="86"/>
      <c r="G1132" s="85"/>
    </row>
    <row r="1133" spans="2:7" hidden="1" x14ac:dyDescent="0.15">
      <c r="B1133" s="86">
        <f t="shared" si="68"/>
        <v>1.6712505919551817</v>
      </c>
      <c r="C1133" s="86">
        <f t="shared" si="69"/>
        <v>23.626478772065482</v>
      </c>
      <c r="D1133" s="86">
        <f t="shared" si="70"/>
        <v>0</v>
      </c>
      <c r="E1133" s="86">
        <f t="shared" si="71"/>
        <v>23.626478772065482</v>
      </c>
      <c r="F1133" s="86"/>
      <c r="G1133" s="85"/>
    </row>
    <row r="1134" spans="2:7" hidden="1" x14ac:dyDescent="0.15">
      <c r="B1134" s="86">
        <f t="shared" si="68"/>
        <v>1.674896161245143</v>
      </c>
      <c r="C1134" s="86">
        <f t="shared" si="69"/>
        <v>23.694575325120198</v>
      </c>
      <c r="D1134" s="86">
        <f t="shared" si="70"/>
        <v>0</v>
      </c>
      <c r="E1134" s="86">
        <f t="shared" si="71"/>
        <v>23.694575325120198</v>
      </c>
      <c r="F1134" s="86"/>
      <c r="G1134" s="85"/>
    </row>
    <row r="1135" spans="2:7" hidden="1" x14ac:dyDescent="0.15">
      <c r="B1135" s="86">
        <f t="shared" si="68"/>
        <v>1.6785417305351042</v>
      </c>
      <c r="C1135" s="86">
        <f t="shared" si="69"/>
        <v>23.762671878174913</v>
      </c>
      <c r="D1135" s="86">
        <f t="shared" si="70"/>
        <v>0</v>
      </c>
      <c r="E1135" s="86">
        <f t="shared" si="71"/>
        <v>23.762671878174913</v>
      </c>
      <c r="F1135" s="86"/>
      <c r="G1135" s="85"/>
    </row>
    <row r="1136" spans="2:7" hidden="1" x14ac:dyDescent="0.15">
      <c r="B1136" s="86">
        <f t="shared" si="68"/>
        <v>1.6821872998250655</v>
      </c>
      <c r="C1136" s="86">
        <f t="shared" si="69"/>
        <v>23.830768431229629</v>
      </c>
      <c r="D1136" s="86">
        <f t="shared" si="70"/>
        <v>0</v>
      </c>
      <c r="E1136" s="86">
        <f t="shared" si="71"/>
        <v>23.830768431229629</v>
      </c>
      <c r="F1136" s="86"/>
      <c r="G1136" s="85"/>
    </row>
    <row r="1137" spans="2:7" hidden="1" x14ac:dyDescent="0.15">
      <c r="B1137" s="86">
        <f t="shared" si="68"/>
        <v>1.6858328691150268</v>
      </c>
      <c r="C1137" s="86">
        <f t="shared" si="69"/>
        <v>23.898864984284344</v>
      </c>
      <c r="D1137" s="86">
        <f t="shared" si="70"/>
        <v>0</v>
      </c>
      <c r="E1137" s="86">
        <f t="shared" si="71"/>
        <v>23.898864984284344</v>
      </c>
      <c r="F1137" s="86"/>
      <c r="G1137" s="85"/>
    </row>
    <row r="1138" spans="2:7" hidden="1" x14ac:dyDescent="0.15">
      <c r="B1138" s="86">
        <f t="shared" si="68"/>
        <v>1.6894784384049881</v>
      </c>
      <c r="C1138" s="86">
        <f t="shared" si="69"/>
        <v>23.96696153733906</v>
      </c>
      <c r="D1138" s="86">
        <f t="shared" si="70"/>
        <v>0</v>
      </c>
      <c r="E1138" s="86">
        <f t="shared" si="71"/>
        <v>23.96696153733906</v>
      </c>
      <c r="F1138" s="86"/>
      <c r="G1138" s="85"/>
    </row>
    <row r="1139" spans="2:7" hidden="1" x14ac:dyDescent="0.15">
      <c r="B1139" s="86">
        <f t="shared" ref="B1139:B1202" si="72">B1138+$G$9</f>
        <v>1.6931240076949494</v>
      </c>
      <c r="C1139" s="86">
        <f t="shared" si="69"/>
        <v>24.035058090393775</v>
      </c>
      <c r="D1139" s="86">
        <f t="shared" si="70"/>
        <v>0</v>
      </c>
      <c r="E1139" s="86">
        <f t="shared" si="71"/>
        <v>24.035058090393775</v>
      </c>
      <c r="F1139" s="86"/>
      <c r="G1139" s="85"/>
    </row>
    <row r="1140" spans="2:7" hidden="1" x14ac:dyDescent="0.15">
      <c r="B1140" s="86">
        <f t="shared" si="72"/>
        <v>1.6967695769849107</v>
      </c>
      <c r="C1140" s="86">
        <f t="shared" ref="C1140:C1203" si="73">C1139+$G$9*$H$5</f>
        <v>24.103154643448491</v>
      </c>
      <c r="D1140" s="86">
        <f t="shared" si="70"/>
        <v>0</v>
      </c>
      <c r="E1140" s="86">
        <f t="shared" si="71"/>
        <v>24.103154643448491</v>
      </c>
      <c r="F1140" s="86"/>
      <c r="G1140" s="85"/>
    </row>
    <row r="1141" spans="2:7" hidden="1" x14ac:dyDescent="0.15">
      <c r="B1141" s="86">
        <f t="shared" si="72"/>
        <v>1.700415146274872</v>
      </c>
      <c r="C1141" s="86">
        <f t="shared" si="73"/>
        <v>24.171251196503206</v>
      </c>
      <c r="D1141" s="86">
        <f t="shared" ref="D1141:D1204" si="74">IF(AND(B1141&lt;$J$5,B1141&gt;$K$5+0.00000001),D1140+(B1141-B1140)*$L$5,IF(AND(B1141&gt;$J$5,B1140&lt;=$J$5),$I$5,D1140))</f>
        <v>0</v>
      </c>
      <c r="E1141" s="86">
        <f t="shared" si="71"/>
        <v>24.171251196503206</v>
      </c>
      <c r="F1141" s="86"/>
      <c r="G1141" s="85"/>
    </row>
    <row r="1142" spans="2:7" hidden="1" x14ac:dyDescent="0.15">
      <c r="B1142" s="86">
        <f t="shared" si="72"/>
        <v>1.7040607155648333</v>
      </c>
      <c r="C1142" s="86">
        <f t="shared" si="73"/>
        <v>24.239347749557922</v>
      </c>
      <c r="D1142" s="86">
        <f t="shared" si="74"/>
        <v>0</v>
      </c>
      <c r="E1142" s="86">
        <f t="shared" si="71"/>
        <v>24.239347749557922</v>
      </c>
      <c r="F1142" s="86"/>
      <c r="G1142" s="85"/>
    </row>
    <row r="1143" spans="2:7" hidden="1" x14ac:dyDescent="0.15">
      <c r="B1143" s="86">
        <f t="shared" si="72"/>
        <v>1.7077062848547946</v>
      </c>
      <c r="C1143" s="86">
        <f t="shared" si="73"/>
        <v>24.307444302612637</v>
      </c>
      <c r="D1143" s="86">
        <f t="shared" si="74"/>
        <v>0</v>
      </c>
      <c r="E1143" s="86">
        <f t="shared" si="71"/>
        <v>24.307444302612637</v>
      </c>
      <c r="F1143" s="86"/>
      <c r="G1143" s="85"/>
    </row>
    <row r="1144" spans="2:7" hidden="1" x14ac:dyDescent="0.15">
      <c r="B1144" s="86">
        <f t="shared" si="72"/>
        <v>1.7113518541447559</v>
      </c>
      <c r="C1144" s="86">
        <f t="shared" si="73"/>
        <v>24.375540855667353</v>
      </c>
      <c r="D1144" s="86">
        <f t="shared" si="74"/>
        <v>0</v>
      </c>
      <c r="E1144" s="86">
        <f t="shared" si="71"/>
        <v>24.375540855667353</v>
      </c>
      <c r="F1144" s="86"/>
      <c r="G1144" s="85"/>
    </row>
    <row r="1145" spans="2:7" hidden="1" x14ac:dyDescent="0.15">
      <c r="B1145" s="86">
        <f t="shared" si="72"/>
        <v>1.7149974234347172</v>
      </c>
      <c r="C1145" s="86">
        <f t="shared" si="73"/>
        <v>24.443637408722068</v>
      </c>
      <c r="D1145" s="86">
        <f t="shared" si="74"/>
        <v>0</v>
      </c>
      <c r="E1145" s="86">
        <f t="shared" si="71"/>
        <v>24.443637408722068</v>
      </c>
      <c r="F1145" s="86"/>
      <c r="G1145" s="85"/>
    </row>
    <row r="1146" spans="2:7" hidden="1" x14ac:dyDescent="0.15">
      <c r="B1146" s="86">
        <f t="shared" si="72"/>
        <v>1.7186429927246785</v>
      </c>
      <c r="C1146" s="86">
        <f t="shared" si="73"/>
        <v>24.511733961776784</v>
      </c>
      <c r="D1146" s="86">
        <f t="shared" si="74"/>
        <v>0</v>
      </c>
      <c r="E1146" s="86">
        <f t="shared" si="71"/>
        <v>24.511733961776784</v>
      </c>
      <c r="F1146" s="86"/>
      <c r="G1146" s="85"/>
    </row>
    <row r="1147" spans="2:7" hidden="1" x14ac:dyDescent="0.15">
      <c r="B1147" s="86">
        <f t="shared" si="72"/>
        <v>1.7222885620146398</v>
      </c>
      <c r="C1147" s="86">
        <f t="shared" si="73"/>
        <v>24.579830514831499</v>
      </c>
      <c r="D1147" s="86">
        <f t="shared" si="74"/>
        <v>0</v>
      </c>
      <c r="E1147" s="86">
        <f t="shared" si="71"/>
        <v>24.579830514831499</v>
      </c>
      <c r="F1147" s="86"/>
      <c r="G1147" s="85"/>
    </row>
    <row r="1148" spans="2:7" hidden="1" x14ac:dyDescent="0.15">
      <c r="B1148" s="86">
        <f t="shared" si="72"/>
        <v>1.725934131304601</v>
      </c>
      <c r="C1148" s="86">
        <f t="shared" si="73"/>
        <v>24.647927067886215</v>
      </c>
      <c r="D1148" s="86">
        <f t="shared" si="74"/>
        <v>0</v>
      </c>
      <c r="E1148" s="86">
        <f t="shared" si="71"/>
        <v>24.647927067886215</v>
      </c>
      <c r="F1148" s="86"/>
      <c r="G1148" s="85"/>
    </row>
    <row r="1149" spans="2:7" hidden="1" x14ac:dyDescent="0.15">
      <c r="B1149" s="86">
        <f t="shared" si="72"/>
        <v>1.7295797005945623</v>
      </c>
      <c r="C1149" s="86">
        <f t="shared" si="73"/>
        <v>24.716023620940931</v>
      </c>
      <c r="D1149" s="86">
        <f t="shared" si="74"/>
        <v>0</v>
      </c>
      <c r="E1149" s="86">
        <f t="shared" si="71"/>
        <v>24.716023620940931</v>
      </c>
      <c r="F1149" s="86"/>
      <c r="G1149" s="85"/>
    </row>
    <row r="1150" spans="2:7" hidden="1" x14ac:dyDescent="0.15">
      <c r="B1150" s="86">
        <f t="shared" si="72"/>
        <v>1.7332252698845236</v>
      </c>
      <c r="C1150" s="86">
        <f t="shared" si="73"/>
        <v>24.784120173995646</v>
      </c>
      <c r="D1150" s="86">
        <f t="shared" si="74"/>
        <v>0</v>
      </c>
      <c r="E1150" s="86">
        <f t="shared" si="71"/>
        <v>24.784120173995646</v>
      </c>
      <c r="F1150" s="86"/>
      <c r="G1150" s="85"/>
    </row>
    <row r="1151" spans="2:7" hidden="1" x14ac:dyDescent="0.15">
      <c r="B1151" s="86">
        <f t="shared" si="72"/>
        <v>1.7368708391744849</v>
      </c>
      <c r="C1151" s="86">
        <f t="shared" si="73"/>
        <v>24.852216727050362</v>
      </c>
      <c r="D1151" s="86">
        <f t="shared" si="74"/>
        <v>0</v>
      </c>
      <c r="E1151" s="86">
        <f t="shared" si="71"/>
        <v>24.852216727050362</v>
      </c>
      <c r="F1151" s="86"/>
      <c r="G1151" s="85"/>
    </row>
    <row r="1152" spans="2:7" hidden="1" x14ac:dyDescent="0.15">
      <c r="B1152" s="86">
        <f t="shared" si="72"/>
        <v>1.7405164084644462</v>
      </c>
      <c r="C1152" s="86">
        <f t="shared" si="73"/>
        <v>24.920313280105077</v>
      </c>
      <c r="D1152" s="86">
        <f t="shared" si="74"/>
        <v>0</v>
      </c>
      <c r="E1152" s="86">
        <f t="shared" si="71"/>
        <v>24.920313280105077</v>
      </c>
      <c r="F1152" s="86"/>
      <c r="G1152" s="85"/>
    </row>
    <row r="1153" spans="2:7" hidden="1" x14ac:dyDescent="0.15">
      <c r="B1153" s="86">
        <f t="shared" si="72"/>
        <v>1.7441619777544075</v>
      </c>
      <c r="C1153" s="86">
        <f t="shared" si="73"/>
        <v>24.988409833159793</v>
      </c>
      <c r="D1153" s="86">
        <f t="shared" si="74"/>
        <v>0</v>
      </c>
      <c r="E1153" s="86">
        <f t="shared" si="71"/>
        <v>24.988409833159793</v>
      </c>
      <c r="F1153" s="86"/>
      <c r="G1153" s="85"/>
    </row>
    <row r="1154" spans="2:7" hidden="1" x14ac:dyDescent="0.15">
      <c r="B1154" s="86">
        <f t="shared" si="72"/>
        <v>1.7478075470443688</v>
      </c>
      <c r="C1154" s="86">
        <f t="shared" si="73"/>
        <v>25.056506386214508</v>
      </c>
      <c r="D1154" s="86">
        <f t="shared" si="74"/>
        <v>0</v>
      </c>
      <c r="E1154" s="86">
        <f t="shared" si="71"/>
        <v>25.056506386214508</v>
      </c>
      <c r="F1154" s="86"/>
      <c r="G1154" s="85"/>
    </row>
    <row r="1155" spans="2:7" hidden="1" x14ac:dyDescent="0.15">
      <c r="B1155" s="86">
        <f t="shared" si="72"/>
        <v>1.7514531163343301</v>
      </c>
      <c r="C1155" s="86">
        <f t="shared" si="73"/>
        <v>25.124602939269224</v>
      </c>
      <c r="D1155" s="86">
        <f t="shared" si="74"/>
        <v>0</v>
      </c>
      <c r="E1155" s="86">
        <f t="shared" si="71"/>
        <v>25.124602939269224</v>
      </c>
      <c r="F1155" s="86"/>
      <c r="G1155" s="85"/>
    </row>
    <row r="1156" spans="2:7" hidden="1" x14ac:dyDescent="0.15">
      <c r="B1156" s="86">
        <f t="shared" si="72"/>
        <v>1.7550986856242914</v>
      </c>
      <c r="C1156" s="86">
        <f t="shared" si="73"/>
        <v>25.192699492323939</v>
      </c>
      <c r="D1156" s="86">
        <f t="shared" si="74"/>
        <v>0</v>
      </c>
      <c r="E1156" s="86">
        <f t="shared" si="71"/>
        <v>25.192699492323939</v>
      </c>
      <c r="F1156" s="86"/>
      <c r="G1156" s="85"/>
    </row>
    <row r="1157" spans="2:7" hidden="1" x14ac:dyDescent="0.15">
      <c r="B1157" s="86">
        <f t="shared" si="72"/>
        <v>1.7587442549142527</v>
      </c>
      <c r="C1157" s="86">
        <f t="shared" si="73"/>
        <v>25.260796045378655</v>
      </c>
      <c r="D1157" s="86">
        <f t="shared" si="74"/>
        <v>0</v>
      </c>
      <c r="E1157" s="86">
        <f t="shared" si="71"/>
        <v>25.260796045378655</v>
      </c>
      <c r="F1157" s="86"/>
      <c r="G1157" s="85"/>
    </row>
    <row r="1158" spans="2:7" hidden="1" x14ac:dyDescent="0.15">
      <c r="B1158" s="86">
        <f t="shared" si="72"/>
        <v>1.762389824204214</v>
      </c>
      <c r="C1158" s="86">
        <f t="shared" si="73"/>
        <v>25.32889259843337</v>
      </c>
      <c r="D1158" s="86">
        <f t="shared" si="74"/>
        <v>0</v>
      </c>
      <c r="E1158" s="86">
        <f t="shared" si="71"/>
        <v>25.32889259843337</v>
      </c>
      <c r="F1158" s="86"/>
      <c r="G1158" s="85"/>
    </row>
    <row r="1159" spans="2:7" hidden="1" x14ac:dyDescent="0.15">
      <c r="B1159" s="86">
        <f t="shared" si="72"/>
        <v>1.7660353934941753</v>
      </c>
      <c r="C1159" s="86">
        <f t="shared" si="73"/>
        <v>25.396989151488086</v>
      </c>
      <c r="D1159" s="86">
        <f t="shared" si="74"/>
        <v>0</v>
      </c>
      <c r="E1159" s="86">
        <f t="shared" si="71"/>
        <v>25.396989151488086</v>
      </c>
      <c r="F1159" s="86"/>
      <c r="G1159" s="85"/>
    </row>
    <row r="1160" spans="2:7" hidden="1" x14ac:dyDescent="0.15">
      <c r="B1160" s="86">
        <f t="shared" si="72"/>
        <v>1.7696809627841366</v>
      </c>
      <c r="C1160" s="86">
        <f t="shared" si="73"/>
        <v>25.465085704542801</v>
      </c>
      <c r="D1160" s="86">
        <f t="shared" si="74"/>
        <v>0</v>
      </c>
      <c r="E1160" s="86">
        <f t="shared" si="71"/>
        <v>25.465085704542801</v>
      </c>
      <c r="F1160" s="86"/>
      <c r="G1160" s="85"/>
    </row>
    <row r="1161" spans="2:7" hidden="1" x14ac:dyDescent="0.15">
      <c r="B1161" s="86">
        <f t="shared" si="72"/>
        <v>1.7733265320740978</v>
      </c>
      <c r="C1161" s="86">
        <f t="shared" si="73"/>
        <v>25.533182257597517</v>
      </c>
      <c r="D1161" s="86">
        <f t="shared" si="74"/>
        <v>0</v>
      </c>
      <c r="E1161" s="86">
        <f t="shared" si="71"/>
        <v>25.533182257597517</v>
      </c>
      <c r="F1161" s="86"/>
      <c r="G1161" s="85"/>
    </row>
    <row r="1162" spans="2:7" hidden="1" x14ac:dyDescent="0.15">
      <c r="B1162" s="86">
        <f t="shared" si="72"/>
        <v>1.7769721013640591</v>
      </c>
      <c r="C1162" s="86">
        <f t="shared" si="73"/>
        <v>25.601278810652232</v>
      </c>
      <c r="D1162" s="86">
        <f t="shared" si="74"/>
        <v>0</v>
      </c>
      <c r="E1162" s="86">
        <f t="shared" ref="E1162:E1225" si="75">C1162-D1162</f>
        <v>25.601278810652232</v>
      </c>
      <c r="F1162" s="86"/>
      <c r="G1162" s="85"/>
    </row>
    <row r="1163" spans="2:7" hidden="1" x14ac:dyDescent="0.15">
      <c r="B1163" s="86">
        <f t="shared" si="72"/>
        <v>1.7806176706540204</v>
      </c>
      <c r="C1163" s="86">
        <f t="shared" si="73"/>
        <v>25.669375363706948</v>
      </c>
      <c r="D1163" s="86">
        <f t="shared" si="74"/>
        <v>0</v>
      </c>
      <c r="E1163" s="86">
        <f t="shared" si="75"/>
        <v>25.669375363706948</v>
      </c>
      <c r="F1163" s="86"/>
      <c r="G1163" s="85"/>
    </row>
    <row r="1164" spans="2:7" hidden="1" x14ac:dyDescent="0.15">
      <c r="B1164" s="86">
        <f t="shared" si="72"/>
        <v>1.7842632399439817</v>
      </c>
      <c r="C1164" s="86">
        <f t="shared" si="73"/>
        <v>25.737471916761663</v>
      </c>
      <c r="D1164" s="86">
        <f t="shared" si="74"/>
        <v>0</v>
      </c>
      <c r="E1164" s="86">
        <f t="shared" si="75"/>
        <v>25.737471916761663</v>
      </c>
      <c r="F1164" s="86"/>
      <c r="G1164" s="85"/>
    </row>
    <row r="1165" spans="2:7" hidden="1" x14ac:dyDescent="0.15">
      <c r="B1165" s="86">
        <f t="shared" si="72"/>
        <v>1.787908809233943</v>
      </c>
      <c r="C1165" s="86">
        <f t="shared" si="73"/>
        <v>25.805568469816379</v>
      </c>
      <c r="D1165" s="86">
        <f t="shared" si="74"/>
        <v>0</v>
      </c>
      <c r="E1165" s="86">
        <f t="shared" si="75"/>
        <v>25.805568469816379</v>
      </c>
      <c r="F1165" s="86"/>
      <c r="G1165" s="85"/>
    </row>
    <row r="1166" spans="2:7" hidden="1" x14ac:dyDescent="0.15">
      <c r="B1166" s="86">
        <f t="shared" si="72"/>
        <v>1.7915543785239043</v>
      </c>
      <c r="C1166" s="86">
        <f t="shared" si="73"/>
        <v>25.873665022871094</v>
      </c>
      <c r="D1166" s="86">
        <f t="shared" si="74"/>
        <v>0</v>
      </c>
      <c r="E1166" s="86">
        <f t="shared" si="75"/>
        <v>25.873665022871094</v>
      </c>
      <c r="F1166" s="86"/>
      <c r="G1166" s="85"/>
    </row>
    <row r="1167" spans="2:7" hidden="1" x14ac:dyDescent="0.15">
      <c r="B1167" s="86">
        <f t="shared" si="72"/>
        <v>1.7951999478138656</v>
      </c>
      <c r="C1167" s="86">
        <f t="shared" si="73"/>
        <v>25.94176157592581</v>
      </c>
      <c r="D1167" s="86">
        <f t="shared" si="74"/>
        <v>0</v>
      </c>
      <c r="E1167" s="86">
        <f t="shared" si="75"/>
        <v>25.94176157592581</v>
      </c>
      <c r="F1167" s="86"/>
      <c r="G1167" s="85"/>
    </row>
    <row r="1168" spans="2:7" hidden="1" x14ac:dyDescent="0.15">
      <c r="B1168" s="86">
        <f t="shared" si="72"/>
        <v>1.7988455171038269</v>
      </c>
      <c r="C1168" s="86">
        <f t="shared" si="73"/>
        <v>26.009858128980525</v>
      </c>
      <c r="D1168" s="86">
        <f t="shared" si="74"/>
        <v>0</v>
      </c>
      <c r="E1168" s="86">
        <f t="shared" si="75"/>
        <v>26.009858128980525</v>
      </c>
      <c r="F1168" s="86"/>
      <c r="G1168" s="85"/>
    </row>
    <row r="1169" spans="2:7" hidden="1" x14ac:dyDescent="0.15">
      <c r="B1169" s="86">
        <f t="shared" si="72"/>
        <v>1.8024910863937882</v>
      </c>
      <c r="C1169" s="86">
        <f t="shared" si="73"/>
        <v>26.077954682035241</v>
      </c>
      <c r="D1169" s="86">
        <f t="shared" si="74"/>
        <v>0</v>
      </c>
      <c r="E1169" s="86">
        <f t="shared" si="75"/>
        <v>26.077954682035241</v>
      </c>
      <c r="F1169" s="86"/>
      <c r="G1169" s="85"/>
    </row>
    <row r="1170" spans="2:7" hidden="1" x14ac:dyDescent="0.15">
      <c r="B1170" s="86">
        <f t="shared" si="72"/>
        <v>1.8061366556837495</v>
      </c>
      <c r="C1170" s="86">
        <f t="shared" si="73"/>
        <v>26.146051235089956</v>
      </c>
      <c r="D1170" s="86">
        <f t="shared" si="74"/>
        <v>0</v>
      </c>
      <c r="E1170" s="86">
        <f t="shared" si="75"/>
        <v>26.146051235089956</v>
      </c>
      <c r="F1170" s="86"/>
      <c r="G1170" s="85"/>
    </row>
    <row r="1171" spans="2:7" hidden="1" x14ac:dyDescent="0.15">
      <c r="B1171" s="86">
        <f t="shared" si="72"/>
        <v>1.8097822249737108</v>
      </c>
      <c r="C1171" s="86">
        <f t="shared" si="73"/>
        <v>26.214147788144672</v>
      </c>
      <c r="D1171" s="86">
        <f t="shared" si="74"/>
        <v>0</v>
      </c>
      <c r="E1171" s="86">
        <f t="shared" si="75"/>
        <v>26.214147788144672</v>
      </c>
      <c r="F1171" s="86"/>
      <c r="G1171" s="85"/>
    </row>
    <row r="1172" spans="2:7" hidden="1" x14ac:dyDescent="0.15">
      <c r="B1172" s="86">
        <f t="shared" si="72"/>
        <v>1.8134277942636721</v>
      </c>
      <c r="C1172" s="86">
        <f t="shared" si="73"/>
        <v>26.282244341199387</v>
      </c>
      <c r="D1172" s="86">
        <f t="shared" si="74"/>
        <v>0</v>
      </c>
      <c r="E1172" s="86">
        <f t="shared" si="75"/>
        <v>26.282244341199387</v>
      </c>
      <c r="F1172" s="86"/>
      <c r="G1172" s="85"/>
    </row>
    <row r="1173" spans="2:7" hidden="1" x14ac:dyDescent="0.15">
      <c r="B1173" s="86">
        <f t="shared" si="72"/>
        <v>1.8170733635536334</v>
      </c>
      <c r="C1173" s="86">
        <f t="shared" si="73"/>
        <v>26.350340894254103</v>
      </c>
      <c r="D1173" s="86">
        <f t="shared" si="74"/>
        <v>0</v>
      </c>
      <c r="E1173" s="86">
        <f t="shared" si="75"/>
        <v>26.350340894254103</v>
      </c>
      <c r="F1173" s="86"/>
      <c r="G1173" s="85"/>
    </row>
    <row r="1174" spans="2:7" hidden="1" x14ac:dyDescent="0.15">
      <c r="B1174" s="86">
        <f t="shared" si="72"/>
        <v>1.8207189328435947</v>
      </c>
      <c r="C1174" s="86">
        <f t="shared" si="73"/>
        <v>26.418437447308818</v>
      </c>
      <c r="D1174" s="86">
        <f t="shared" si="74"/>
        <v>0</v>
      </c>
      <c r="E1174" s="86">
        <f t="shared" si="75"/>
        <v>26.418437447308818</v>
      </c>
      <c r="F1174" s="86"/>
      <c r="G1174" s="85"/>
    </row>
    <row r="1175" spans="2:7" hidden="1" x14ac:dyDescent="0.15">
      <c r="B1175" s="86">
        <f t="shared" si="72"/>
        <v>1.8243645021335559</v>
      </c>
      <c r="C1175" s="86">
        <f t="shared" si="73"/>
        <v>26.486534000363534</v>
      </c>
      <c r="D1175" s="86">
        <f t="shared" si="74"/>
        <v>0</v>
      </c>
      <c r="E1175" s="86">
        <f t="shared" si="75"/>
        <v>26.486534000363534</v>
      </c>
      <c r="F1175" s="86"/>
      <c r="G1175" s="85"/>
    </row>
    <row r="1176" spans="2:7" hidden="1" x14ac:dyDescent="0.15">
      <c r="B1176" s="86">
        <f t="shared" si="72"/>
        <v>1.8280100714235172</v>
      </c>
      <c r="C1176" s="86">
        <f t="shared" si="73"/>
        <v>26.554630553418249</v>
      </c>
      <c r="D1176" s="86">
        <f t="shared" si="74"/>
        <v>0</v>
      </c>
      <c r="E1176" s="86">
        <f t="shared" si="75"/>
        <v>26.554630553418249</v>
      </c>
      <c r="F1176" s="86"/>
      <c r="G1176" s="85"/>
    </row>
    <row r="1177" spans="2:7" hidden="1" x14ac:dyDescent="0.15">
      <c r="B1177" s="86">
        <f t="shared" si="72"/>
        <v>1.8316556407134785</v>
      </c>
      <c r="C1177" s="86">
        <f t="shared" si="73"/>
        <v>26.622727106472965</v>
      </c>
      <c r="D1177" s="86">
        <f t="shared" si="74"/>
        <v>0</v>
      </c>
      <c r="E1177" s="86">
        <f t="shared" si="75"/>
        <v>26.622727106472965</v>
      </c>
      <c r="F1177" s="86"/>
      <c r="G1177" s="85"/>
    </row>
    <row r="1178" spans="2:7" hidden="1" x14ac:dyDescent="0.15">
      <c r="B1178" s="86">
        <f t="shared" si="72"/>
        <v>1.8353012100034398</v>
      </c>
      <c r="C1178" s="86">
        <f t="shared" si="73"/>
        <v>26.69082365952768</v>
      </c>
      <c r="D1178" s="86">
        <f t="shared" si="74"/>
        <v>0</v>
      </c>
      <c r="E1178" s="86">
        <f t="shared" si="75"/>
        <v>26.69082365952768</v>
      </c>
      <c r="F1178" s="86"/>
      <c r="G1178" s="85"/>
    </row>
    <row r="1179" spans="2:7" hidden="1" x14ac:dyDescent="0.15">
      <c r="B1179" s="86">
        <f t="shared" si="72"/>
        <v>1.8389467792934011</v>
      </c>
      <c r="C1179" s="86">
        <f t="shared" si="73"/>
        <v>26.758920212582396</v>
      </c>
      <c r="D1179" s="86">
        <f t="shared" si="74"/>
        <v>0</v>
      </c>
      <c r="E1179" s="86">
        <f t="shared" si="75"/>
        <v>26.758920212582396</v>
      </c>
      <c r="F1179" s="86"/>
      <c r="G1179" s="85"/>
    </row>
    <row r="1180" spans="2:7" hidden="1" x14ac:dyDescent="0.15">
      <c r="B1180" s="86">
        <f t="shared" si="72"/>
        <v>1.8425923485833624</v>
      </c>
      <c r="C1180" s="86">
        <f t="shared" si="73"/>
        <v>26.827016765637111</v>
      </c>
      <c r="D1180" s="86">
        <f t="shared" si="74"/>
        <v>0</v>
      </c>
      <c r="E1180" s="86">
        <f t="shared" si="75"/>
        <v>26.827016765637111</v>
      </c>
      <c r="F1180" s="86"/>
      <c r="G1180" s="85"/>
    </row>
    <row r="1181" spans="2:7" hidden="1" x14ac:dyDescent="0.15">
      <c r="B1181" s="86">
        <f t="shared" si="72"/>
        <v>1.8462379178733237</v>
      </c>
      <c r="C1181" s="86">
        <f t="shared" si="73"/>
        <v>26.895113318691827</v>
      </c>
      <c r="D1181" s="86">
        <f t="shared" si="74"/>
        <v>0</v>
      </c>
      <c r="E1181" s="86">
        <f t="shared" si="75"/>
        <v>26.895113318691827</v>
      </c>
      <c r="F1181" s="86"/>
      <c r="G1181" s="85"/>
    </row>
    <row r="1182" spans="2:7" hidden="1" x14ac:dyDescent="0.15">
      <c r="B1182" s="86">
        <f t="shared" si="72"/>
        <v>1.849883487163285</v>
      </c>
      <c r="C1182" s="86">
        <f t="shared" si="73"/>
        <v>26.963209871746542</v>
      </c>
      <c r="D1182" s="86">
        <f t="shared" si="74"/>
        <v>0</v>
      </c>
      <c r="E1182" s="86">
        <f t="shared" si="75"/>
        <v>26.963209871746542</v>
      </c>
      <c r="F1182" s="86"/>
      <c r="G1182" s="85"/>
    </row>
    <row r="1183" spans="2:7" hidden="1" x14ac:dyDescent="0.15">
      <c r="B1183" s="86">
        <f t="shared" si="72"/>
        <v>1.8535290564532463</v>
      </c>
      <c r="C1183" s="86">
        <f t="shared" si="73"/>
        <v>27.031306424801258</v>
      </c>
      <c r="D1183" s="86">
        <f t="shared" si="74"/>
        <v>0</v>
      </c>
      <c r="E1183" s="86">
        <f t="shared" si="75"/>
        <v>27.031306424801258</v>
      </c>
      <c r="F1183" s="86"/>
      <c r="G1183" s="85"/>
    </row>
    <row r="1184" spans="2:7" hidden="1" x14ac:dyDescent="0.15">
      <c r="B1184" s="86">
        <f t="shared" si="72"/>
        <v>1.8571746257432076</v>
      </c>
      <c r="C1184" s="86">
        <f t="shared" si="73"/>
        <v>27.099402977855974</v>
      </c>
      <c r="D1184" s="86">
        <f t="shared" si="74"/>
        <v>0</v>
      </c>
      <c r="E1184" s="86">
        <f t="shared" si="75"/>
        <v>27.099402977855974</v>
      </c>
      <c r="F1184" s="86"/>
      <c r="G1184" s="85"/>
    </row>
    <row r="1185" spans="2:7" hidden="1" x14ac:dyDescent="0.15">
      <c r="B1185" s="86">
        <f t="shared" si="72"/>
        <v>1.8608201950331689</v>
      </c>
      <c r="C1185" s="86">
        <f t="shared" si="73"/>
        <v>27.167499530910689</v>
      </c>
      <c r="D1185" s="86">
        <f t="shared" si="74"/>
        <v>0</v>
      </c>
      <c r="E1185" s="86">
        <f t="shared" si="75"/>
        <v>27.167499530910689</v>
      </c>
      <c r="F1185" s="86"/>
      <c r="G1185" s="85"/>
    </row>
    <row r="1186" spans="2:7" hidden="1" x14ac:dyDescent="0.15">
      <c r="B1186" s="86">
        <f t="shared" si="72"/>
        <v>1.8644657643231302</v>
      </c>
      <c r="C1186" s="86">
        <f t="shared" si="73"/>
        <v>27.235596083965405</v>
      </c>
      <c r="D1186" s="86">
        <f t="shared" si="74"/>
        <v>0</v>
      </c>
      <c r="E1186" s="86">
        <f t="shared" si="75"/>
        <v>27.235596083965405</v>
      </c>
      <c r="F1186" s="86"/>
      <c r="G1186" s="85"/>
    </row>
    <row r="1187" spans="2:7" hidden="1" x14ac:dyDescent="0.15">
      <c r="B1187" s="86">
        <f t="shared" si="72"/>
        <v>1.8681113336130915</v>
      </c>
      <c r="C1187" s="86">
        <f t="shared" si="73"/>
        <v>27.30369263702012</v>
      </c>
      <c r="D1187" s="86">
        <f t="shared" si="74"/>
        <v>0</v>
      </c>
      <c r="E1187" s="86">
        <f t="shared" si="75"/>
        <v>27.30369263702012</v>
      </c>
      <c r="F1187" s="86"/>
      <c r="G1187" s="85"/>
    </row>
    <row r="1188" spans="2:7" hidden="1" x14ac:dyDescent="0.15">
      <c r="B1188" s="86">
        <f t="shared" si="72"/>
        <v>1.8717569029030527</v>
      </c>
      <c r="C1188" s="86">
        <f t="shared" si="73"/>
        <v>27.371789190074836</v>
      </c>
      <c r="D1188" s="86">
        <f t="shared" si="74"/>
        <v>0</v>
      </c>
      <c r="E1188" s="86">
        <f t="shared" si="75"/>
        <v>27.371789190074836</v>
      </c>
      <c r="F1188" s="86"/>
      <c r="G1188" s="85"/>
    </row>
    <row r="1189" spans="2:7" hidden="1" x14ac:dyDescent="0.15">
      <c r="B1189" s="86">
        <f t="shared" si="72"/>
        <v>1.875402472193014</v>
      </c>
      <c r="C1189" s="86">
        <f t="shared" si="73"/>
        <v>27.439885743129551</v>
      </c>
      <c r="D1189" s="86">
        <f t="shared" si="74"/>
        <v>0</v>
      </c>
      <c r="E1189" s="86">
        <f t="shared" si="75"/>
        <v>27.439885743129551</v>
      </c>
      <c r="F1189" s="86"/>
      <c r="G1189" s="85"/>
    </row>
    <row r="1190" spans="2:7" hidden="1" x14ac:dyDescent="0.15">
      <c r="B1190" s="86">
        <f t="shared" si="72"/>
        <v>1.8790480414829753</v>
      </c>
      <c r="C1190" s="86">
        <f t="shared" si="73"/>
        <v>27.507982296184267</v>
      </c>
      <c r="D1190" s="86">
        <f t="shared" si="74"/>
        <v>0</v>
      </c>
      <c r="E1190" s="86">
        <f t="shared" si="75"/>
        <v>27.507982296184267</v>
      </c>
      <c r="F1190" s="86"/>
      <c r="G1190" s="85"/>
    </row>
    <row r="1191" spans="2:7" hidden="1" x14ac:dyDescent="0.15">
      <c r="B1191" s="86">
        <f t="shared" si="72"/>
        <v>1.8826936107729366</v>
      </c>
      <c r="C1191" s="86">
        <f t="shared" si="73"/>
        <v>27.576078849238982</v>
      </c>
      <c r="D1191" s="86">
        <f t="shared" si="74"/>
        <v>0</v>
      </c>
      <c r="E1191" s="86">
        <f t="shared" si="75"/>
        <v>27.576078849238982</v>
      </c>
      <c r="F1191" s="86"/>
      <c r="G1191" s="85"/>
    </row>
    <row r="1192" spans="2:7" hidden="1" x14ac:dyDescent="0.15">
      <c r="B1192" s="86">
        <f t="shared" si="72"/>
        <v>1.8863391800628979</v>
      </c>
      <c r="C1192" s="86">
        <f t="shared" si="73"/>
        <v>27.644175402293698</v>
      </c>
      <c r="D1192" s="86">
        <f t="shared" si="74"/>
        <v>0</v>
      </c>
      <c r="E1192" s="86">
        <f t="shared" si="75"/>
        <v>27.644175402293698</v>
      </c>
      <c r="F1192" s="86"/>
      <c r="G1192" s="85"/>
    </row>
    <row r="1193" spans="2:7" hidden="1" x14ac:dyDescent="0.15">
      <c r="B1193" s="86">
        <f t="shared" si="72"/>
        <v>1.8899847493528592</v>
      </c>
      <c r="C1193" s="86">
        <f t="shared" si="73"/>
        <v>27.712271955348413</v>
      </c>
      <c r="D1193" s="86">
        <f t="shared" si="74"/>
        <v>0</v>
      </c>
      <c r="E1193" s="86">
        <f t="shared" si="75"/>
        <v>27.712271955348413</v>
      </c>
      <c r="F1193" s="86"/>
      <c r="G1193" s="85"/>
    </row>
    <row r="1194" spans="2:7" hidden="1" x14ac:dyDescent="0.15">
      <c r="B1194" s="86">
        <f t="shared" si="72"/>
        <v>1.8936303186428205</v>
      </c>
      <c r="C1194" s="86">
        <f t="shared" si="73"/>
        <v>27.780368508403129</v>
      </c>
      <c r="D1194" s="86">
        <f t="shared" si="74"/>
        <v>0</v>
      </c>
      <c r="E1194" s="86">
        <f t="shared" si="75"/>
        <v>27.780368508403129</v>
      </c>
      <c r="F1194" s="86"/>
      <c r="G1194" s="85"/>
    </row>
    <row r="1195" spans="2:7" hidden="1" x14ac:dyDescent="0.15">
      <c r="B1195" s="86">
        <f t="shared" si="72"/>
        <v>1.8972758879327818</v>
      </c>
      <c r="C1195" s="86">
        <f t="shared" si="73"/>
        <v>27.848465061457844</v>
      </c>
      <c r="D1195" s="86">
        <f t="shared" si="74"/>
        <v>0</v>
      </c>
      <c r="E1195" s="86">
        <f t="shared" si="75"/>
        <v>27.848465061457844</v>
      </c>
      <c r="F1195" s="86"/>
      <c r="G1195" s="85"/>
    </row>
    <row r="1196" spans="2:7" hidden="1" x14ac:dyDescent="0.15">
      <c r="B1196" s="86">
        <f t="shared" si="72"/>
        <v>1.9009214572227431</v>
      </c>
      <c r="C1196" s="86">
        <f t="shared" si="73"/>
        <v>27.91656161451256</v>
      </c>
      <c r="D1196" s="86">
        <f t="shared" si="74"/>
        <v>0</v>
      </c>
      <c r="E1196" s="86">
        <f t="shared" si="75"/>
        <v>27.91656161451256</v>
      </c>
      <c r="F1196" s="86"/>
      <c r="G1196" s="85"/>
    </row>
    <row r="1197" spans="2:7" hidden="1" x14ac:dyDescent="0.15">
      <c r="B1197" s="86">
        <f t="shared" si="72"/>
        <v>1.9045670265127044</v>
      </c>
      <c r="C1197" s="86">
        <f t="shared" si="73"/>
        <v>27.984658167567275</v>
      </c>
      <c r="D1197" s="86">
        <f t="shared" si="74"/>
        <v>0</v>
      </c>
      <c r="E1197" s="86">
        <f t="shared" si="75"/>
        <v>27.984658167567275</v>
      </c>
      <c r="F1197" s="86"/>
      <c r="G1197" s="85"/>
    </row>
    <row r="1198" spans="2:7" hidden="1" x14ac:dyDescent="0.15">
      <c r="B1198" s="86">
        <f t="shared" si="72"/>
        <v>1.9082125958026657</v>
      </c>
      <c r="C1198" s="86">
        <f t="shared" si="73"/>
        <v>28.052754720621991</v>
      </c>
      <c r="D1198" s="86">
        <f t="shared" si="74"/>
        <v>0</v>
      </c>
      <c r="E1198" s="86">
        <f t="shared" si="75"/>
        <v>28.052754720621991</v>
      </c>
      <c r="F1198" s="86"/>
      <c r="G1198" s="85"/>
    </row>
    <row r="1199" spans="2:7" hidden="1" x14ac:dyDescent="0.15">
      <c r="B1199" s="86">
        <f t="shared" si="72"/>
        <v>1.911858165092627</v>
      </c>
      <c r="C1199" s="86">
        <f t="shared" si="73"/>
        <v>28.120851273676706</v>
      </c>
      <c r="D1199" s="86">
        <f t="shared" si="74"/>
        <v>0</v>
      </c>
      <c r="E1199" s="86">
        <f t="shared" si="75"/>
        <v>28.120851273676706</v>
      </c>
      <c r="F1199" s="86"/>
      <c r="G1199" s="85"/>
    </row>
    <row r="1200" spans="2:7" hidden="1" x14ac:dyDescent="0.15">
      <c r="B1200" s="86">
        <f t="shared" si="72"/>
        <v>1.9155037343825883</v>
      </c>
      <c r="C1200" s="86">
        <f t="shared" si="73"/>
        <v>28.188947826731422</v>
      </c>
      <c r="D1200" s="86">
        <f t="shared" si="74"/>
        <v>0</v>
      </c>
      <c r="E1200" s="86">
        <f t="shared" si="75"/>
        <v>28.188947826731422</v>
      </c>
      <c r="F1200" s="86"/>
      <c r="G1200" s="85"/>
    </row>
    <row r="1201" spans="2:7" hidden="1" x14ac:dyDescent="0.15">
      <c r="B1201" s="86">
        <f t="shared" si="72"/>
        <v>1.9191493036725495</v>
      </c>
      <c r="C1201" s="86">
        <f t="shared" si="73"/>
        <v>28.257044379786137</v>
      </c>
      <c r="D1201" s="86">
        <f t="shared" si="74"/>
        <v>0</v>
      </c>
      <c r="E1201" s="86">
        <f t="shared" si="75"/>
        <v>28.257044379786137</v>
      </c>
      <c r="F1201" s="86"/>
      <c r="G1201" s="85"/>
    </row>
    <row r="1202" spans="2:7" hidden="1" x14ac:dyDescent="0.15">
      <c r="B1202" s="86">
        <f t="shared" si="72"/>
        <v>1.9227948729625108</v>
      </c>
      <c r="C1202" s="86">
        <f t="shared" si="73"/>
        <v>28.325140932840853</v>
      </c>
      <c r="D1202" s="86">
        <f t="shared" si="74"/>
        <v>0</v>
      </c>
      <c r="E1202" s="86">
        <f t="shared" si="75"/>
        <v>28.325140932840853</v>
      </c>
      <c r="F1202" s="86"/>
      <c r="G1202" s="85"/>
    </row>
    <row r="1203" spans="2:7" hidden="1" x14ac:dyDescent="0.15">
      <c r="B1203" s="86">
        <f t="shared" ref="B1203:B1266" si="76">B1202+$G$9</f>
        <v>1.9264404422524721</v>
      </c>
      <c r="C1203" s="86">
        <f t="shared" si="73"/>
        <v>28.393237485895568</v>
      </c>
      <c r="D1203" s="86">
        <f t="shared" si="74"/>
        <v>0</v>
      </c>
      <c r="E1203" s="86">
        <f t="shared" si="75"/>
        <v>28.393237485895568</v>
      </c>
      <c r="F1203" s="86"/>
      <c r="G1203" s="85"/>
    </row>
    <row r="1204" spans="2:7" hidden="1" x14ac:dyDescent="0.15">
      <c r="B1204" s="86">
        <f t="shared" si="76"/>
        <v>1.9300860115424334</v>
      </c>
      <c r="C1204" s="86">
        <f t="shared" ref="C1204:C1267" si="77">C1203+$G$9*$H$5</f>
        <v>28.461334038950284</v>
      </c>
      <c r="D1204" s="86">
        <f t="shared" si="74"/>
        <v>0</v>
      </c>
      <c r="E1204" s="86">
        <f t="shared" si="75"/>
        <v>28.461334038950284</v>
      </c>
      <c r="F1204" s="86"/>
      <c r="G1204" s="85"/>
    </row>
    <row r="1205" spans="2:7" hidden="1" x14ac:dyDescent="0.15">
      <c r="B1205" s="86">
        <f t="shared" si="76"/>
        <v>1.9337315808323947</v>
      </c>
      <c r="C1205" s="86">
        <f t="shared" si="77"/>
        <v>28.529430592004999</v>
      </c>
      <c r="D1205" s="86">
        <f t="shared" ref="D1205:D1268" si="78">IF(AND(B1205&lt;$J$5,B1205&gt;$K$5+0.00000001),D1204+(B1205-B1204)*$L$5,IF(AND(B1205&gt;$J$5,B1204&lt;=$J$5),$I$5,D1204))</f>
        <v>0</v>
      </c>
      <c r="E1205" s="86">
        <f t="shared" si="75"/>
        <v>28.529430592004999</v>
      </c>
      <c r="F1205" s="86"/>
      <c r="G1205" s="85"/>
    </row>
    <row r="1206" spans="2:7" hidden="1" x14ac:dyDescent="0.15">
      <c r="B1206" s="86">
        <f t="shared" si="76"/>
        <v>1.937377150122356</v>
      </c>
      <c r="C1206" s="86">
        <f t="shared" si="77"/>
        <v>28.597527145059715</v>
      </c>
      <c r="D1206" s="86">
        <f t="shared" si="78"/>
        <v>0</v>
      </c>
      <c r="E1206" s="86">
        <f t="shared" si="75"/>
        <v>28.597527145059715</v>
      </c>
      <c r="F1206" s="86"/>
      <c r="G1206" s="85"/>
    </row>
    <row r="1207" spans="2:7" hidden="1" x14ac:dyDescent="0.15">
      <c r="B1207" s="86">
        <f t="shared" si="76"/>
        <v>1.9410227194123173</v>
      </c>
      <c r="C1207" s="86">
        <f t="shared" si="77"/>
        <v>28.66562369811443</v>
      </c>
      <c r="D1207" s="86">
        <f t="shared" si="78"/>
        <v>0</v>
      </c>
      <c r="E1207" s="86">
        <f t="shared" si="75"/>
        <v>28.66562369811443</v>
      </c>
      <c r="F1207" s="86"/>
      <c r="G1207" s="85"/>
    </row>
    <row r="1208" spans="2:7" hidden="1" x14ac:dyDescent="0.15">
      <c r="B1208" s="86">
        <f t="shared" si="76"/>
        <v>1.9446682887022786</v>
      </c>
      <c r="C1208" s="86">
        <f t="shared" si="77"/>
        <v>28.733720251169146</v>
      </c>
      <c r="D1208" s="86">
        <f t="shared" si="78"/>
        <v>0</v>
      </c>
      <c r="E1208" s="86">
        <f t="shared" si="75"/>
        <v>28.733720251169146</v>
      </c>
      <c r="F1208" s="86"/>
      <c r="G1208" s="85"/>
    </row>
    <row r="1209" spans="2:7" hidden="1" x14ac:dyDescent="0.15">
      <c r="B1209" s="86">
        <f t="shared" si="76"/>
        <v>1.9483138579922399</v>
      </c>
      <c r="C1209" s="86">
        <f t="shared" si="77"/>
        <v>28.801816804223861</v>
      </c>
      <c r="D1209" s="86">
        <f t="shared" si="78"/>
        <v>0</v>
      </c>
      <c r="E1209" s="86">
        <f t="shared" si="75"/>
        <v>28.801816804223861</v>
      </c>
      <c r="F1209" s="86"/>
      <c r="G1209" s="85"/>
    </row>
    <row r="1210" spans="2:7" hidden="1" x14ac:dyDescent="0.15">
      <c r="B1210" s="86">
        <f t="shared" si="76"/>
        <v>1.9519594272822012</v>
      </c>
      <c r="C1210" s="86">
        <f t="shared" si="77"/>
        <v>28.869913357278577</v>
      </c>
      <c r="D1210" s="86">
        <f t="shared" si="78"/>
        <v>0</v>
      </c>
      <c r="E1210" s="86">
        <f t="shared" si="75"/>
        <v>28.869913357278577</v>
      </c>
      <c r="F1210" s="86"/>
      <c r="G1210" s="85"/>
    </row>
    <row r="1211" spans="2:7" hidden="1" x14ac:dyDescent="0.15">
      <c r="B1211" s="86">
        <f t="shared" si="76"/>
        <v>1.9556049965721625</v>
      </c>
      <c r="C1211" s="86">
        <f t="shared" si="77"/>
        <v>28.938009910333292</v>
      </c>
      <c r="D1211" s="86">
        <f t="shared" si="78"/>
        <v>0</v>
      </c>
      <c r="E1211" s="86">
        <f t="shared" si="75"/>
        <v>28.938009910333292</v>
      </c>
      <c r="F1211" s="86"/>
      <c r="G1211" s="85"/>
    </row>
    <row r="1212" spans="2:7" hidden="1" x14ac:dyDescent="0.15">
      <c r="B1212" s="86">
        <f t="shared" si="76"/>
        <v>1.9592505658621238</v>
      </c>
      <c r="C1212" s="86">
        <f t="shared" si="77"/>
        <v>29.006106463388008</v>
      </c>
      <c r="D1212" s="86">
        <f t="shared" si="78"/>
        <v>0</v>
      </c>
      <c r="E1212" s="86">
        <f t="shared" si="75"/>
        <v>29.006106463388008</v>
      </c>
      <c r="F1212" s="86"/>
      <c r="G1212" s="85"/>
    </row>
    <row r="1213" spans="2:7" hidden="1" x14ac:dyDescent="0.15">
      <c r="B1213" s="86">
        <f t="shared" si="76"/>
        <v>1.9628961351520851</v>
      </c>
      <c r="C1213" s="86">
        <f t="shared" si="77"/>
        <v>29.074203016442723</v>
      </c>
      <c r="D1213" s="86">
        <f t="shared" si="78"/>
        <v>0</v>
      </c>
      <c r="E1213" s="86">
        <f t="shared" si="75"/>
        <v>29.074203016442723</v>
      </c>
      <c r="F1213" s="86"/>
      <c r="G1213" s="85"/>
    </row>
    <row r="1214" spans="2:7" hidden="1" x14ac:dyDescent="0.15">
      <c r="B1214" s="86">
        <f t="shared" si="76"/>
        <v>1.9665417044420463</v>
      </c>
      <c r="C1214" s="86">
        <f t="shared" si="77"/>
        <v>29.142299569497439</v>
      </c>
      <c r="D1214" s="86">
        <f t="shared" si="78"/>
        <v>0</v>
      </c>
      <c r="E1214" s="86">
        <f t="shared" si="75"/>
        <v>29.142299569497439</v>
      </c>
      <c r="F1214" s="86"/>
      <c r="G1214" s="85"/>
    </row>
    <row r="1215" spans="2:7" hidden="1" x14ac:dyDescent="0.15">
      <c r="B1215" s="86">
        <f t="shared" si="76"/>
        <v>1.9701872737320076</v>
      </c>
      <c r="C1215" s="86">
        <f t="shared" si="77"/>
        <v>29.210396122552154</v>
      </c>
      <c r="D1215" s="86">
        <f t="shared" si="78"/>
        <v>0</v>
      </c>
      <c r="E1215" s="86">
        <f t="shared" si="75"/>
        <v>29.210396122552154</v>
      </c>
      <c r="F1215" s="86"/>
      <c r="G1215" s="85"/>
    </row>
    <row r="1216" spans="2:7" hidden="1" x14ac:dyDescent="0.15">
      <c r="B1216" s="86">
        <f t="shared" si="76"/>
        <v>1.9738328430219689</v>
      </c>
      <c r="C1216" s="86">
        <f t="shared" si="77"/>
        <v>29.27849267560687</v>
      </c>
      <c r="D1216" s="86">
        <f t="shared" si="78"/>
        <v>0</v>
      </c>
      <c r="E1216" s="86">
        <f t="shared" si="75"/>
        <v>29.27849267560687</v>
      </c>
      <c r="F1216" s="86"/>
      <c r="G1216" s="85"/>
    </row>
    <row r="1217" spans="2:7" hidden="1" x14ac:dyDescent="0.15">
      <c r="B1217" s="86">
        <f t="shared" si="76"/>
        <v>1.9774784123119302</v>
      </c>
      <c r="C1217" s="86">
        <f t="shared" si="77"/>
        <v>29.346589228661585</v>
      </c>
      <c r="D1217" s="86">
        <f t="shared" si="78"/>
        <v>0</v>
      </c>
      <c r="E1217" s="86">
        <f t="shared" si="75"/>
        <v>29.346589228661585</v>
      </c>
      <c r="F1217" s="86"/>
      <c r="G1217" s="85"/>
    </row>
    <row r="1218" spans="2:7" hidden="1" x14ac:dyDescent="0.15">
      <c r="B1218" s="86">
        <f t="shared" si="76"/>
        <v>1.9811239816018915</v>
      </c>
      <c r="C1218" s="86">
        <f t="shared" si="77"/>
        <v>29.414685781716301</v>
      </c>
      <c r="D1218" s="86">
        <f t="shared" si="78"/>
        <v>0</v>
      </c>
      <c r="E1218" s="86">
        <f t="shared" si="75"/>
        <v>29.414685781716301</v>
      </c>
      <c r="F1218" s="86"/>
      <c r="G1218" s="85"/>
    </row>
    <row r="1219" spans="2:7" hidden="1" x14ac:dyDescent="0.15">
      <c r="B1219" s="86">
        <f t="shared" si="76"/>
        <v>1.9847695508918528</v>
      </c>
      <c r="C1219" s="86">
        <f t="shared" si="77"/>
        <v>29.482782334771017</v>
      </c>
      <c r="D1219" s="86">
        <f t="shared" si="78"/>
        <v>0</v>
      </c>
      <c r="E1219" s="86">
        <f t="shared" si="75"/>
        <v>29.482782334771017</v>
      </c>
      <c r="F1219" s="86"/>
      <c r="G1219" s="85"/>
    </row>
    <row r="1220" spans="2:7" hidden="1" x14ac:dyDescent="0.15">
      <c r="B1220" s="86">
        <f t="shared" si="76"/>
        <v>1.9884151201818141</v>
      </c>
      <c r="C1220" s="86">
        <f t="shared" si="77"/>
        <v>29.550878887825732</v>
      </c>
      <c r="D1220" s="86">
        <f t="shared" si="78"/>
        <v>0</v>
      </c>
      <c r="E1220" s="86">
        <f t="shared" si="75"/>
        <v>29.550878887825732</v>
      </c>
      <c r="F1220" s="86"/>
      <c r="G1220" s="85"/>
    </row>
    <row r="1221" spans="2:7" hidden="1" x14ac:dyDescent="0.15">
      <c r="B1221" s="86">
        <f t="shared" si="76"/>
        <v>1.9920606894717754</v>
      </c>
      <c r="C1221" s="86">
        <f t="shared" si="77"/>
        <v>29.618975440880448</v>
      </c>
      <c r="D1221" s="86">
        <f t="shared" si="78"/>
        <v>0</v>
      </c>
      <c r="E1221" s="86">
        <f t="shared" si="75"/>
        <v>29.618975440880448</v>
      </c>
      <c r="F1221" s="86"/>
      <c r="G1221" s="85"/>
    </row>
    <row r="1222" spans="2:7" hidden="1" x14ac:dyDescent="0.15">
      <c r="B1222" s="86">
        <f t="shared" si="76"/>
        <v>1.9957062587617367</v>
      </c>
      <c r="C1222" s="86">
        <f t="shared" si="77"/>
        <v>29.687071993935163</v>
      </c>
      <c r="D1222" s="86">
        <f t="shared" si="78"/>
        <v>0</v>
      </c>
      <c r="E1222" s="86">
        <f t="shared" si="75"/>
        <v>29.687071993935163</v>
      </c>
      <c r="F1222" s="86"/>
      <c r="G1222" s="85"/>
    </row>
    <row r="1223" spans="2:7" hidden="1" x14ac:dyDescent="0.15">
      <c r="B1223" s="86">
        <f t="shared" si="76"/>
        <v>1.999351828051698</v>
      </c>
      <c r="C1223" s="86">
        <f t="shared" si="77"/>
        <v>29.755168546989879</v>
      </c>
      <c r="D1223" s="86">
        <f t="shared" si="78"/>
        <v>0</v>
      </c>
      <c r="E1223" s="86">
        <f t="shared" si="75"/>
        <v>29.755168546989879</v>
      </c>
      <c r="F1223" s="86"/>
      <c r="G1223" s="85"/>
    </row>
    <row r="1224" spans="2:7" hidden="1" x14ac:dyDescent="0.15">
      <c r="B1224" s="86">
        <f t="shared" si="76"/>
        <v>2.0029973973416593</v>
      </c>
      <c r="C1224" s="86">
        <f t="shared" si="77"/>
        <v>29.823265100044594</v>
      </c>
      <c r="D1224" s="86">
        <f t="shared" si="78"/>
        <v>0</v>
      </c>
      <c r="E1224" s="86">
        <f t="shared" si="75"/>
        <v>29.823265100044594</v>
      </c>
      <c r="F1224" s="86"/>
      <c r="G1224" s="85"/>
    </row>
    <row r="1225" spans="2:7" hidden="1" x14ac:dyDescent="0.15">
      <c r="B1225" s="86">
        <f t="shared" si="76"/>
        <v>2.0066429666316208</v>
      </c>
      <c r="C1225" s="86">
        <f t="shared" si="77"/>
        <v>29.89136165309931</v>
      </c>
      <c r="D1225" s="86">
        <f t="shared" si="78"/>
        <v>0</v>
      </c>
      <c r="E1225" s="86">
        <f t="shared" si="75"/>
        <v>29.89136165309931</v>
      </c>
      <c r="F1225" s="86"/>
      <c r="G1225" s="85"/>
    </row>
    <row r="1226" spans="2:7" hidden="1" x14ac:dyDescent="0.15">
      <c r="B1226" s="86">
        <f t="shared" si="76"/>
        <v>2.0102885359215823</v>
      </c>
      <c r="C1226" s="86">
        <f t="shared" si="77"/>
        <v>29.959458206154025</v>
      </c>
      <c r="D1226" s="86">
        <f t="shared" si="78"/>
        <v>0</v>
      </c>
      <c r="E1226" s="86">
        <f t="shared" ref="E1226:E1289" si="79">C1226-D1226</f>
        <v>29.959458206154025</v>
      </c>
      <c r="F1226" s="86"/>
      <c r="G1226" s="85"/>
    </row>
    <row r="1227" spans="2:7" hidden="1" x14ac:dyDescent="0.15">
      <c r="B1227" s="86">
        <f t="shared" si="76"/>
        <v>2.0139341052115438</v>
      </c>
      <c r="C1227" s="86">
        <f t="shared" si="77"/>
        <v>30.027554759208741</v>
      </c>
      <c r="D1227" s="86">
        <f t="shared" si="78"/>
        <v>0</v>
      </c>
      <c r="E1227" s="86">
        <f t="shared" si="79"/>
        <v>30.027554759208741</v>
      </c>
      <c r="F1227" s="86"/>
      <c r="G1227" s="85"/>
    </row>
    <row r="1228" spans="2:7" hidden="1" x14ac:dyDescent="0.15">
      <c r="B1228" s="86">
        <f t="shared" si="76"/>
        <v>2.0175796745015053</v>
      </c>
      <c r="C1228" s="86">
        <f t="shared" si="77"/>
        <v>30.095651312263456</v>
      </c>
      <c r="D1228" s="86">
        <f t="shared" si="78"/>
        <v>0</v>
      </c>
      <c r="E1228" s="86">
        <f t="shared" si="79"/>
        <v>30.095651312263456</v>
      </c>
      <c r="F1228" s="86"/>
      <c r="G1228" s="85"/>
    </row>
    <row r="1229" spans="2:7" hidden="1" x14ac:dyDescent="0.15">
      <c r="B1229" s="86">
        <f t="shared" si="76"/>
        <v>2.0212252437914668</v>
      </c>
      <c r="C1229" s="86">
        <f t="shared" si="77"/>
        <v>30.163747865318172</v>
      </c>
      <c r="D1229" s="86">
        <f t="shared" si="78"/>
        <v>0</v>
      </c>
      <c r="E1229" s="86">
        <f t="shared" si="79"/>
        <v>30.163747865318172</v>
      </c>
      <c r="F1229" s="86"/>
      <c r="G1229" s="85"/>
    </row>
    <row r="1230" spans="2:7" hidden="1" x14ac:dyDescent="0.15">
      <c r="B1230" s="86">
        <f t="shared" si="76"/>
        <v>2.0248708130814284</v>
      </c>
      <c r="C1230" s="86">
        <f t="shared" si="77"/>
        <v>30.231844418372887</v>
      </c>
      <c r="D1230" s="86">
        <f t="shared" si="78"/>
        <v>0</v>
      </c>
      <c r="E1230" s="86">
        <f t="shared" si="79"/>
        <v>30.231844418372887</v>
      </c>
      <c r="F1230" s="86"/>
      <c r="G1230" s="85"/>
    </row>
    <row r="1231" spans="2:7" hidden="1" x14ac:dyDescent="0.15">
      <c r="B1231" s="86">
        <f t="shared" si="76"/>
        <v>2.0285163823713899</v>
      </c>
      <c r="C1231" s="86">
        <f t="shared" si="77"/>
        <v>30.299940971427603</v>
      </c>
      <c r="D1231" s="86">
        <f t="shared" si="78"/>
        <v>0</v>
      </c>
      <c r="E1231" s="86">
        <f t="shared" si="79"/>
        <v>30.299940971427603</v>
      </c>
      <c r="F1231" s="86"/>
      <c r="G1231" s="85"/>
    </row>
    <row r="1232" spans="2:7" hidden="1" x14ac:dyDescent="0.15">
      <c r="B1232" s="86">
        <f t="shared" si="76"/>
        <v>2.0321619516613514</v>
      </c>
      <c r="C1232" s="86">
        <f t="shared" si="77"/>
        <v>30.368037524482318</v>
      </c>
      <c r="D1232" s="86">
        <f t="shared" si="78"/>
        <v>0</v>
      </c>
      <c r="E1232" s="86">
        <f t="shared" si="79"/>
        <v>30.368037524482318</v>
      </c>
      <c r="F1232" s="86"/>
      <c r="G1232" s="85"/>
    </row>
    <row r="1233" spans="2:7" hidden="1" x14ac:dyDescent="0.15">
      <c r="B1233" s="86">
        <f t="shared" si="76"/>
        <v>2.0358075209513129</v>
      </c>
      <c r="C1233" s="86">
        <f t="shared" si="77"/>
        <v>30.436134077537034</v>
      </c>
      <c r="D1233" s="86">
        <f t="shared" si="78"/>
        <v>0</v>
      </c>
      <c r="E1233" s="86">
        <f t="shared" si="79"/>
        <v>30.436134077537034</v>
      </c>
      <c r="F1233" s="86"/>
      <c r="G1233" s="85"/>
    </row>
    <row r="1234" spans="2:7" hidden="1" x14ac:dyDescent="0.15">
      <c r="B1234" s="86">
        <f t="shared" si="76"/>
        <v>2.0394530902412744</v>
      </c>
      <c r="C1234" s="86">
        <f t="shared" si="77"/>
        <v>30.504230630591749</v>
      </c>
      <c r="D1234" s="86">
        <f t="shared" si="78"/>
        <v>0</v>
      </c>
      <c r="E1234" s="86">
        <f t="shared" si="79"/>
        <v>30.504230630591749</v>
      </c>
      <c r="F1234" s="86"/>
      <c r="G1234" s="85"/>
    </row>
    <row r="1235" spans="2:7" hidden="1" x14ac:dyDescent="0.15">
      <c r="B1235" s="86">
        <f t="shared" si="76"/>
        <v>2.0430986595312359</v>
      </c>
      <c r="C1235" s="86">
        <f t="shared" si="77"/>
        <v>30.572327183646465</v>
      </c>
      <c r="D1235" s="86">
        <f t="shared" si="78"/>
        <v>0</v>
      </c>
      <c r="E1235" s="86">
        <f t="shared" si="79"/>
        <v>30.572327183646465</v>
      </c>
      <c r="F1235" s="86"/>
      <c r="G1235" s="85"/>
    </row>
    <row r="1236" spans="2:7" hidden="1" x14ac:dyDescent="0.15">
      <c r="B1236" s="86">
        <f t="shared" si="76"/>
        <v>2.0467442288211974</v>
      </c>
      <c r="C1236" s="86">
        <f t="shared" si="77"/>
        <v>30.64042373670118</v>
      </c>
      <c r="D1236" s="86">
        <f t="shared" si="78"/>
        <v>0</v>
      </c>
      <c r="E1236" s="86">
        <f t="shared" si="79"/>
        <v>30.64042373670118</v>
      </c>
      <c r="F1236" s="86"/>
      <c r="G1236" s="85"/>
    </row>
    <row r="1237" spans="2:7" hidden="1" x14ac:dyDescent="0.15">
      <c r="B1237" s="86">
        <f t="shared" si="76"/>
        <v>2.050389798111159</v>
      </c>
      <c r="C1237" s="86">
        <f t="shared" si="77"/>
        <v>30.708520289755896</v>
      </c>
      <c r="D1237" s="86">
        <f t="shared" si="78"/>
        <v>0</v>
      </c>
      <c r="E1237" s="86">
        <f t="shared" si="79"/>
        <v>30.708520289755896</v>
      </c>
      <c r="F1237" s="86"/>
      <c r="G1237" s="85"/>
    </row>
    <row r="1238" spans="2:7" hidden="1" x14ac:dyDescent="0.15">
      <c r="B1238" s="86">
        <f t="shared" si="76"/>
        <v>2.0540353674011205</v>
      </c>
      <c r="C1238" s="86">
        <f t="shared" si="77"/>
        <v>30.776616842810611</v>
      </c>
      <c r="D1238" s="86">
        <f t="shared" si="78"/>
        <v>0</v>
      </c>
      <c r="E1238" s="86">
        <f t="shared" si="79"/>
        <v>30.776616842810611</v>
      </c>
      <c r="F1238" s="86"/>
      <c r="G1238" s="85"/>
    </row>
    <row r="1239" spans="2:7" hidden="1" x14ac:dyDescent="0.15">
      <c r="B1239" s="86">
        <f t="shared" si="76"/>
        <v>2.057680936691082</v>
      </c>
      <c r="C1239" s="86">
        <f t="shared" si="77"/>
        <v>30.844713395865327</v>
      </c>
      <c r="D1239" s="86">
        <f t="shared" si="78"/>
        <v>0</v>
      </c>
      <c r="E1239" s="86">
        <f t="shared" si="79"/>
        <v>30.844713395865327</v>
      </c>
      <c r="F1239" s="86"/>
      <c r="G1239" s="85"/>
    </row>
    <row r="1240" spans="2:7" hidden="1" x14ac:dyDescent="0.15">
      <c r="B1240" s="86">
        <f t="shared" si="76"/>
        <v>2.0613265059810435</v>
      </c>
      <c r="C1240" s="86">
        <f t="shared" si="77"/>
        <v>30.912809948920042</v>
      </c>
      <c r="D1240" s="86">
        <f t="shared" si="78"/>
        <v>0</v>
      </c>
      <c r="E1240" s="86">
        <f t="shared" si="79"/>
        <v>30.912809948920042</v>
      </c>
      <c r="F1240" s="86"/>
      <c r="G1240" s="85"/>
    </row>
    <row r="1241" spans="2:7" hidden="1" x14ac:dyDescent="0.15">
      <c r="B1241" s="86">
        <f t="shared" si="76"/>
        <v>2.064972075271005</v>
      </c>
      <c r="C1241" s="86">
        <f t="shared" si="77"/>
        <v>30.980906501974758</v>
      </c>
      <c r="D1241" s="86">
        <f t="shared" si="78"/>
        <v>0</v>
      </c>
      <c r="E1241" s="86">
        <f t="shared" si="79"/>
        <v>30.980906501974758</v>
      </c>
      <c r="F1241" s="86"/>
      <c r="G1241" s="85"/>
    </row>
    <row r="1242" spans="2:7" hidden="1" x14ac:dyDescent="0.15">
      <c r="B1242" s="86">
        <f t="shared" si="76"/>
        <v>2.0686176445609665</v>
      </c>
      <c r="C1242" s="86">
        <f t="shared" si="77"/>
        <v>31.049003055029473</v>
      </c>
      <c r="D1242" s="86">
        <f t="shared" si="78"/>
        <v>0</v>
      </c>
      <c r="E1242" s="86">
        <f t="shared" si="79"/>
        <v>31.049003055029473</v>
      </c>
      <c r="F1242" s="86"/>
      <c r="G1242" s="85"/>
    </row>
    <row r="1243" spans="2:7" hidden="1" x14ac:dyDescent="0.15">
      <c r="B1243" s="86">
        <f t="shared" si="76"/>
        <v>2.072263213850928</v>
      </c>
      <c r="C1243" s="86">
        <f t="shared" si="77"/>
        <v>31.117099608084189</v>
      </c>
      <c r="D1243" s="86">
        <f t="shared" si="78"/>
        <v>0</v>
      </c>
      <c r="E1243" s="86">
        <f t="shared" si="79"/>
        <v>31.117099608084189</v>
      </c>
      <c r="F1243" s="86"/>
      <c r="G1243" s="85"/>
    </row>
    <row r="1244" spans="2:7" hidden="1" x14ac:dyDescent="0.15">
      <c r="B1244" s="86">
        <f t="shared" si="76"/>
        <v>2.0759087831408896</v>
      </c>
      <c r="C1244" s="86">
        <f t="shared" si="77"/>
        <v>31.185196161138904</v>
      </c>
      <c r="D1244" s="86">
        <f t="shared" si="78"/>
        <v>0</v>
      </c>
      <c r="E1244" s="86">
        <f t="shared" si="79"/>
        <v>31.185196161138904</v>
      </c>
      <c r="F1244" s="86"/>
      <c r="G1244" s="85"/>
    </row>
    <row r="1245" spans="2:7" hidden="1" x14ac:dyDescent="0.15">
      <c r="B1245" s="86">
        <f t="shared" si="76"/>
        <v>2.0795543524308511</v>
      </c>
      <c r="C1245" s="86">
        <f t="shared" si="77"/>
        <v>31.25329271419362</v>
      </c>
      <c r="D1245" s="86">
        <f t="shared" si="78"/>
        <v>0</v>
      </c>
      <c r="E1245" s="86">
        <f t="shared" si="79"/>
        <v>31.25329271419362</v>
      </c>
      <c r="F1245" s="86"/>
      <c r="G1245" s="85"/>
    </row>
    <row r="1246" spans="2:7" hidden="1" x14ac:dyDescent="0.15">
      <c r="B1246" s="86">
        <f t="shared" si="76"/>
        <v>2.0831999217208126</v>
      </c>
      <c r="C1246" s="86">
        <f t="shared" si="77"/>
        <v>31.321389267248335</v>
      </c>
      <c r="D1246" s="86">
        <f t="shared" si="78"/>
        <v>0</v>
      </c>
      <c r="E1246" s="86">
        <f t="shared" si="79"/>
        <v>31.321389267248335</v>
      </c>
      <c r="F1246" s="86"/>
      <c r="G1246" s="85"/>
    </row>
    <row r="1247" spans="2:7" hidden="1" x14ac:dyDescent="0.15">
      <c r="B1247" s="86">
        <f t="shared" si="76"/>
        <v>2.0868454910107741</v>
      </c>
      <c r="C1247" s="86">
        <f t="shared" si="77"/>
        <v>31.389485820303051</v>
      </c>
      <c r="D1247" s="86">
        <f t="shared" si="78"/>
        <v>0</v>
      </c>
      <c r="E1247" s="86">
        <f t="shared" si="79"/>
        <v>31.389485820303051</v>
      </c>
      <c r="F1247" s="86"/>
      <c r="G1247" s="85"/>
    </row>
    <row r="1248" spans="2:7" hidden="1" x14ac:dyDescent="0.15">
      <c r="B1248" s="86">
        <f t="shared" si="76"/>
        <v>2.0904910603007356</v>
      </c>
      <c r="C1248" s="86">
        <f t="shared" si="77"/>
        <v>31.457582373357766</v>
      </c>
      <c r="D1248" s="86">
        <f t="shared" si="78"/>
        <v>0</v>
      </c>
      <c r="E1248" s="86">
        <f t="shared" si="79"/>
        <v>31.457582373357766</v>
      </c>
      <c r="F1248" s="86"/>
      <c r="G1248" s="85"/>
    </row>
    <row r="1249" spans="2:7" hidden="1" x14ac:dyDescent="0.15">
      <c r="B1249" s="86">
        <f t="shared" si="76"/>
        <v>2.0941366295906971</v>
      </c>
      <c r="C1249" s="86">
        <f t="shared" si="77"/>
        <v>31.525678926412482</v>
      </c>
      <c r="D1249" s="86">
        <f t="shared" si="78"/>
        <v>0</v>
      </c>
      <c r="E1249" s="86">
        <f t="shared" si="79"/>
        <v>31.525678926412482</v>
      </c>
      <c r="F1249" s="86"/>
      <c r="G1249" s="85"/>
    </row>
    <row r="1250" spans="2:7" hidden="1" x14ac:dyDescent="0.15">
      <c r="B1250" s="86">
        <f t="shared" si="76"/>
        <v>2.0977821988806586</v>
      </c>
      <c r="C1250" s="86">
        <f t="shared" si="77"/>
        <v>31.593775479467197</v>
      </c>
      <c r="D1250" s="86">
        <f t="shared" si="78"/>
        <v>0</v>
      </c>
      <c r="E1250" s="86">
        <f t="shared" si="79"/>
        <v>31.593775479467197</v>
      </c>
      <c r="F1250" s="86"/>
      <c r="G1250" s="85"/>
    </row>
    <row r="1251" spans="2:7" hidden="1" x14ac:dyDescent="0.15">
      <c r="B1251" s="86">
        <f t="shared" si="76"/>
        <v>2.1014277681706202</v>
      </c>
      <c r="C1251" s="86">
        <f t="shared" si="77"/>
        <v>31.661872032521913</v>
      </c>
      <c r="D1251" s="86">
        <f t="shared" si="78"/>
        <v>0</v>
      </c>
      <c r="E1251" s="86">
        <f t="shared" si="79"/>
        <v>31.661872032521913</v>
      </c>
      <c r="F1251" s="86"/>
      <c r="G1251" s="85"/>
    </row>
    <row r="1252" spans="2:7" hidden="1" x14ac:dyDescent="0.15">
      <c r="B1252" s="86">
        <f t="shared" si="76"/>
        <v>2.1050733374605817</v>
      </c>
      <c r="C1252" s="86">
        <f t="shared" si="77"/>
        <v>31.729968585576628</v>
      </c>
      <c r="D1252" s="86">
        <f t="shared" si="78"/>
        <v>0</v>
      </c>
      <c r="E1252" s="86">
        <f t="shared" si="79"/>
        <v>31.729968585576628</v>
      </c>
      <c r="F1252" s="86"/>
      <c r="G1252" s="85"/>
    </row>
    <row r="1253" spans="2:7" hidden="1" x14ac:dyDescent="0.15">
      <c r="B1253" s="86">
        <f t="shared" si="76"/>
        <v>2.1087189067505432</v>
      </c>
      <c r="C1253" s="86">
        <f t="shared" si="77"/>
        <v>31.798065138631344</v>
      </c>
      <c r="D1253" s="86">
        <f t="shared" si="78"/>
        <v>0</v>
      </c>
      <c r="E1253" s="86">
        <f t="shared" si="79"/>
        <v>31.798065138631344</v>
      </c>
      <c r="F1253" s="86"/>
      <c r="G1253" s="85"/>
    </row>
    <row r="1254" spans="2:7" hidden="1" x14ac:dyDescent="0.15">
      <c r="B1254" s="86">
        <f t="shared" si="76"/>
        <v>2.1123644760405047</v>
      </c>
      <c r="C1254" s="86">
        <f t="shared" si="77"/>
        <v>31.866161691686059</v>
      </c>
      <c r="D1254" s="86">
        <f t="shared" si="78"/>
        <v>0</v>
      </c>
      <c r="E1254" s="86">
        <f t="shared" si="79"/>
        <v>31.866161691686059</v>
      </c>
      <c r="F1254" s="86"/>
      <c r="G1254" s="85"/>
    </row>
    <row r="1255" spans="2:7" hidden="1" x14ac:dyDescent="0.15">
      <c r="B1255" s="86">
        <f t="shared" si="76"/>
        <v>2.1160100453304662</v>
      </c>
      <c r="C1255" s="86">
        <f t="shared" si="77"/>
        <v>31.934258244740775</v>
      </c>
      <c r="D1255" s="86">
        <f t="shared" si="78"/>
        <v>0</v>
      </c>
      <c r="E1255" s="86">
        <f t="shared" si="79"/>
        <v>31.934258244740775</v>
      </c>
      <c r="F1255" s="86"/>
      <c r="G1255" s="85"/>
    </row>
    <row r="1256" spans="2:7" hidden="1" x14ac:dyDescent="0.15">
      <c r="B1256" s="86">
        <f t="shared" si="76"/>
        <v>2.1196556146204277</v>
      </c>
      <c r="C1256" s="86">
        <f t="shared" si="77"/>
        <v>32.002354797795491</v>
      </c>
      <c r="D1256" s="86">
        <f t="shared" si="78"/>
        <v>0</v>
      </c>
      <c r="E1256" s="86">
        <f t="shared" si="79"/>
        <v>32.002354797795491</v>
      </c>
      <c r="F1256" s="86"/>
      <c r="G1256" s="85"/>
    </row>
    <row r="1257" spans="2:7" hidden="1" x14ac:dyDescent="0.15">
      <c r="B1257" s="86">
        <f t="shared" si="76"/>
        <v>2.1233011839103892</v>
      </c>
      <c r="C1257" s="86">
        <f t="shared" si="77"/>
        <v>32.070451350850206</v>
      </c>
      <c r="D1257" s="86">
        <f t="shared" si="78"/>
        <v>0</v>
      </c>
      <c r="E1257" s="86">
        <f t="shared" si="79"/>
        <v>32.070451350850206</v>
      </c>
      <c r="F1257" s="86"/>
      <c r="G1257" s="85"/>
    </row>
    <row r="1258" spans="2:7" hidden="1" x14ac:dyDescent="0.15">
      <c r="B1258" s="86">
        <f t="shared" si="76"/>
        <v>2.1269467532003508</v>
      </c>
      <c r="C1258" s="86">
        <f t="shared" si="77"/>
        <v>32.138547903904922</v>
      </c>
      <c r="D1258" s="86">
        <f t="shared" si="78"/>
        <v>0</v>
      </c>
      <c r="E1258" s="86">
        <f t="shared" si="79"/>
        <v>32.138547903904922</v>
      </c>
      <c r="F1258" s="86"/>
      <c r="G1258" s="85"/>
    </row>
    <row r="1259" spans="2:7" hidden="1" x14ac:dyDescent="0.15">
      <c r="B1259" s="86">
        <f t="shared" si="76"/>
        <v>2.1305923224903123</v>
      </c>
      <c r="C1259" s="86">
        <f t="shared" si="77"/>
        <v>32.206644456959637</v>
      </c>
      <c r="D1259" s="86">
        <f t="shared" si="78"/>
        <v>0</v>
      </c>
      <c r="E1259" s="86">
        <f t="shared" si="79"/>
        <v>32.206644456959637</v>
      </c>
      <c r="F1259" s="86"/>
      <c r="G1259" s="85"/>
    </row>
    <row r="1260" spans="2:7" hidden="1" x14ac:dyDescent="0.15">
      <c r="B1260" s="86">
        <f t="shared" si="76"/>
        <v>2.1342378917802738</v>
      </c>
      <c r="C1260" s="86">
        <f t="shared" si="77"/>
        <v>32.274741010014353</v>
      </c>
      <c r="D1260" s="86">
        <f t="shared" si="78"/>
        <v>0</v>
      </c>
      <c r="E1260" s="86">
        <f t="shared" si="79"/>
        <v>32.274741010014353</v>
      </c>
      <c r="F1260" s="86"/>
      <c r="G1260" s="85"/>
    </row>
    <row r="1261" spans="2:7" hidden="1" x14ac:dyDescent="0.15">
      <c r="B1261" s="86">
        <f t="shared" si="76"/>
        <v>2.1378834610702353</v>
      </c>
      <c r="C1261" s="86">
        <f t="shared" si="77"/>
        <v>32.342837563069068</v>
      </c>
      <c r="D1261" s="86">
        <f t="shared" si="78"/>
        <v>0</v>
      </c>
      <c r="E1261" s="86">
        <f t="shared" si="79"/>
        <v>32.342837563069068</v>
      </c>
      <c r="F1261" s="86"/>
      <c r="G1261" s="85"/>
    </row>
    <row r="1262" spans="2:7" hidden="1" x14ac:dyDescent="0.15">
      <c r="B1262" s="86">
        <f t="shared" si="76"/>
        <v>2.1415290303601968</v>
      </c>
      <c r="C1262" s="86">
        <f t="shared" si="77"/>
        <v>32.410934116123784</v>
      </c>
      <c r="D1262" s="86">
        <f t="shared" si="78"/>
        <v>0</v>
      </c>
      <c r="E1262" s="86">
        <f t="shared" si="79"/>
        <v>32.410934116123784</v>
      </c>
      <c r="F1262" s="86"/>
      <c r="G1262" s="85"/>
    </row>
    <row r="1263" spans="2:7" hidden="1" x14ac:dyDescent="0.15">
      <c r="B1263" s="86">
        <f t="shared" si="76"/>
        <v>2.1451745996501583</v>
      </c>
      <c r="C1263" s="86">
        <f t="shared" si="77"/>
        <v>32.479030669178499</v>
      </c>
      <c r="D1263" s="86">
        <f t="shared" si="78"/>
        <v>0</v>
      </c>
      <c r="E1263" s="86">
        <f t="shared" si="79"/>
        <v>32.479030669178499</v>
      </c>
      <c r="F1263" s="86"/>
      <c r="G1263" s="85"/>
    </row>
    <row r="1264" spans="2:7" hidden="1" x14ac:dyDescent="0.15">
      <c r="B1264" s="86">
        <f t="shared" si="76"/>
        <v>2.1488201689401198</v>
      </c>
      <c r="C1264" s="86">
        <f t="shared" si="77"/>
        <v>32.547127222233215</v>
      </c>
      <c r="D1264" s="86">
        <f t="shared" si="78"/>
        <v>0</v>
      </c>
      <c r="E1264" s="86">
        <f t="shared" si="79"/>
        <v>32.547127222233215</v>
      </c>
      <c r="F1264" s="86"/>
      <c r="G1264" s="85"/>
    </row>
    <row r="1265" spans="2:7" hidden="1" x14ac:dyDescent="0.15">
      <c r="B1265" s="86">
        <f t="shared" si="76"/>
        <v>2.1524657382300814</v>
      </c>
      <c r="C1265" s="86">
        <f t="shared" si="77"/>
        <v>32.61522377528793</v>
      </c>
      <c r="D1265" s="86">
        <f t="shared" si="78"/>
        <v>0</v>
      </c>
      <c r="E1265" s="86">
        <f t="shared" si="79"/>
        <v>32.61522377528793</v>
      </c>
      <c r="F1265" s="86"/>
      <c r="G1265" s="85"/>
    </row>
    <row r="1266" spans="2:7" hidden="1" x14ac:dyDescent="0.15">
      <c r="B1266" s="86">
        <f t="shared" si="76"/>
        <v>2.1561113075200429</v>
      </c>
      <c r="C1266" s="86">
        <f t="shared" si="77"/>
        <v>32.683320328342646</v>
      </c>
      <c r="D1266" s="86">
        <f t="shared" si="78"/>
        <v>0</v>
      </c>
      <c r="E1266" s="86">
        <f t="shared" si="79"/>
        <v>32.683320328342646</v>
      </c>
      <c r="F1266" s="86"/>
      <c r="G1266" s="85"/>
    </row>
    <row r="1267" spans="2:7" hidden="1" x14ac:dyDescent="0.15">
      <c r="B1267" s="86">
        <f t="shared" ref="B1267:B1330" si="80">B1266+$G$9</f>
        <v>2.1597568768100044</v>
      </c>
      <c r="C1267" s="86">
        <f t="shared" si="77"/>
        <v>32.751416881397361</v>
      </c>
      <c r="D1267" s="86">
        <f t="shared" si="78"/>
        <v>0</v>
      </c>
      <c r="E1267" s="86">
        <f t="shared" si="79"/>
        <v>32.751416881397361</v>
      </c>
      <c r="F1267" s="86"/>
      <c r="G1267" s="85"/>
    </row>
    <row r="1268" spans="2:7" hidden="1" x14ac:dyDescent="0.15">
      <c r="B1268" s="86">
        <f t="shared" si="80"/>
        <v>2.1634024460999659</v>
      </c>
      <c r="C1268" s="86">
        <f t="shared" ref="C1268:C1331" si="81">C1267+$G$9*$H$5</f>
        <v>32.819513434452077</v>
      </c>
      <c r="D1268" s="86">
        <f t="shared" si="78"/>
        <v>0</v>
      </c>
      <c r="E1268" s="86">
        <f t="shared" si="79"/>
        <v>32.819513434452077</v>
      </c>
      <c r="F1268" s="86"/>
      <c r="G1268" s="85"/>
    </row>
    <row r="1269" spans="2:7" hidden="1" x14ac:dyDescent="0.15">
      <c r="B1269" s="86">
        <f t="shared" si="80"/>
        <v>2.1670480153899274</v>
      </c>
      <c r="C1269" s="86">
        <f t="shared" si="81"/>
        <v>32.887609987506792</v>
      </c>
      <c r="D1269" s="86">
        <f t="shared" ref="D1269:D1332" si="82">IF(AND(B1269&lt;$J$5,B1269&gt;$K$5+0.00000001),D1268+(B1269-B1268)*$L$5,IF(AND(B1269&gt;$J$5,B1268&lt;=$J$5),$I$5,D1268))</f>
        <v>0</v>
      </c>
      <c r="E1269" s="86">
        <f t="shared" si="79"/>
        <v>32.887609987506792</v>
      </c>
      <c r="F1269" s="86"/>
      <c r="G1269" s="85"/>
    </row>
    <row r="1270" spans="2:7" hidden="1" x14ac:dyDescent="0.15">
      <c r="B1270" s="86">
        <f t="shared" si="80"/>
        <v>2.1706935846798889</v>
      </c>
      <c r="C1270" s="86">
        <f t="shared" si="81"/>
        <v>32.955706540561508</v>
      </c>
      <c r="D1270" s="86">
        <f t="shared" si="82"/>
        <v>0</v>
      </c>
      <c r="E1270" s="86">
        <f t="shared" si="79"/>
        <v>32.955706540561508</v>
      </c>
      <c r="F1270" s="86"/>
      <c r="G1270" s="85"/>
    </row>
    <row r="1271" spans="2:7" hidden="1" x14ac:dyDescent="0.15">
      <c r="B1271" s="86">
        <f t="shared" si="80"/>
        <v>2.1743391539698504</v>
      </c>
      <c r="C1271" s="86">
        <f t="shared" si="81"/>
        <v>33.023803093616223</v>
      </c>
      <c r="D1271" s="86">
        <f t="shared" si="82"/>
        <v>0</v>
      </c>
      <c r="E1271" s="86">
        <f t="shared" si="79"/>
        <v>33.023803093616223</v>
      </c>
      <c r="F1271" s="86"/>
      <c r="G1271" s="85"/>
    </row>
    <row r="1272" spans="2:7" hidden="1" x14ac:dyDescent="0.15">
      <c r="B1272" s="86">
        <f t="shared" si="80"/>
        <v>2.177984723259812</v>
      </c>
      <c r="C1272" s="86">
        <f t="shared" si="81"/>
        <v>33.091899646670939</v>
      </c>
      <c r="D1272" s="86">
        <f t="shared" si="82"/>
        <v>0</v>
      </c>
      <c r="E1272" s="86">
        <f t="shared" si="79"/>
        <v>33.091899646670939</v>
      </c>
      <c r="F1272" s="86"/>
      <c r="G1272" s="85"/>
    </row>
    <row r="1273" spans="2:7" hidden="1" x14ac:dyDescent="0.15">
      <c r="B1273" s="86">
        <f t="shared" si="80"/>
        <v>2.1816302925497735</v>
      </c>
      <c r="C1273" s="86">
        <f t="shared" si="81"/>
        <v>33.159996199725654</v>
      </c>
      <c r="D1273" s="86">
        <f t="shared" si="82"/>
        <v>0</v>
      </c>
      <c r="E1273" s="86">
        <f t="shared" si="79"/>
        <v>33.159996199725654</v>
      </c>
      <c r="F1273" s="86"/>
      <c r="G1273" s="85"/>
    </row>
    <row r="1274" spans="2:7" hidden="1" x14ac:dyDescent="0.15">
      <c r="B1274" s="86">
        <f t="shared" si="80"/>
        <v>2.185275861839735</v>
      </c>
      <c r="C1274" s="86">
        <f t="shared" si="81"/>
        <v>33.22809275278037</v>
      </c>
      <c r="D1274" s="86">
        <f t="shared" si="82"/>
        <v>0</v>
      </c>
      <c r="E1274" s="86">
        <f t="shared" si="79"/>
        <v>33.22809275278037</v>
      </c>
      <c r="F1274" s="86"/>
      <c r="G1274" s="85"/>
    </row>
    <row r="1275" spans="2:7" hidden="1" x14ac:dyDescent="0.15">
      <c r="B1275" s="86">
        <f t="shared" si="80"/>
        <v>2.1889214311296965</v>
      </c>
      <c r="C1275" s="86">
        <f t="shared" si="81"/>
        <v>33.296189305835085</v>
      </c>
      <c r="D1275" s="86">
        <f t="shared" si="82"/>
        <v>0</v>
      </c>
      <c r="E1275" s="86">
        <f t="shared" si="79"/>
        <v>33.296189305835085</v>
      </c>
      <c r="F1275" s="86"/>
      <c r="G1275" s="85"/>
    </row>
    <row r="1276" spans="2:7" hidden="1" x14ac:dyDescent="0.15">
      <c r="B1276" s="86">
        <f t="shared" si="80"/>
        <v>2.192567000419658</v>
      </c>
      <c r="C1276" s="86">
        <f t="shared" si="81"/>
        <v>33.364285858889801</v>
      </c>
      <c r="D1276" s="86">
        <f t="shared" si="82"/>
        <v>0</v>
      </c>
      <c r="E1276" s="86">
        <f t="shared" si="79"/>
        <v>33.364285858889801</v>
      </c>
      <c r="F1276" s="86"/>
      <c r="G1276" s="85"/>
    </row>
    <row r="1277" spans="2:7" hidden="1" x14ac:dyDescent="0.15">
      <c r="B1277" s="86">
        <f t="shared" si="80"/>
        <v>2.1962125697096195</v>
      </c>
      <c r="C1277" s="86">
        <f t="shared" si="81"/>
        <v>33.432382411944516</v>
      </c>
      <c r="D1277" s="86">
        <f t="shared" si="82"/>
        <v>0</v>
      </c>
      <c r="E1277" s="86">
        <f t="shared" si="79"/>
        <v>33.432382411944516</v>
      </c>
      <c r="F1277" s="86"/>
      <c r="G1277" s="85"/>
    </row>
    <row r="1278" spans="2:7" hidden="1" x14ac:dyDescent="0.15">
      <c r="B1278" s="86">
        <f t="shared" si="80"/>
        <v>2.199858138999581</v>
      </c>
      <c r="C1278" s="86">
        <f t="shared" si="81"/>
        <v>33.500478964999232</v>
      </c>
      <c r="D1278" s="86">
        <f t="shared" si="82"/>
        <v>0</v>
      </c>
      <c r="E1278" s="86">
        <f t="shared" si="79"/>
        <v>33.500478964999232</v>
      </c>
      <c r="F1278" s="86"/>
      <c r="G1278" s="85"/>
    </row>
    <row r="1279" spans="2:7" hidden="1" x14ac:dyDescent="0.15">
      <c r="B1279" s="86">
        <f t="shared" si="80"/>
        <v>2.2035037082895426</v>
      </c>
      <c r="C1279" s="86">
        <f t="shared" si="81"/>
        <v>33.568575518053947</v>
      </c>
      <c r="D1279" s="86">
        <f t="shared" si="82"/>
        <v>0</v>
      </c>
      <c r="E1279" s="86">
        <f t="shared" si="79"/>
        <v>33.568575518053947</v>
      </c>
      <c r="F1279" s="86"/>
      <c r="G1279" s="85"/>
    </row>
    <row r="1280" spans="2:7" hidden="1" x14ac:dyDescent="0.15">
      <c r="B1280" s="86">
        <f t="shared" si="80"/>
        <v>2.2071492775795041</v>
      </c>
      <c r="C1280" s="86">
        <f t="shared" si="81"/>
        <v>33.636672071108663</v>
      </c>
      <c r="D1280" s="86">
        <f t="shared" si="82"/>
        <v>0</v>
      </c>
      <c r="E1280" s="86">
        <f t="shared" si="79"/>
        <v>33.636672071108663</v>
      </c>
      <c r="F1280" s="86"/>
      <c r="G1280" s="85"/>
    </row>
    <row r="1281" spans="2:7" hidden="1" x14ac:dyDescent="0.15">
      <c r="B1281" s="86">
        <f t="shared" si="80"/>
        <v>2.2107948468694656</v>
      </c>
      <c r="C1281" s="86">
        <f t="shared" si="81"/>
        <v>33.704768624163378</v>
      </c>
      <c r="D1281" s="86">
        <f t="shared" si="82"/>
        <v>0</v>
      </c>
      <c r="E1281" s="86">
        <f t="shared" si="79"/>
        <v>33.704768624163378</v>
      </c>
      <c r="F1281" s="86"/>
      <c r="G1281" s="85"/>
    </row>
    <row r="1282" spans="2:7" hidden="1" x14ac:dyDescent="0.15">
      <c r="B1282" s="86">
        <f t="shared" si="80"/>
        <v>2.2144404161594271</v>
      </c>
      <c r="C1282" s="86">
        <f t="shared" si="81"/>
        <v>33.772865177218094</v>
      </c>
      <c r="D1282" s="86">
        <f t="shared" si="82"/>
        <v>0</v>
      </c>
      <c r="E1282" s="86">
        <f t="shared" si="79"/>
        <v>33.772865177218094</v>
      </c>
      <c r="F1282" s="86"/>
      <c r="G1282" s="85"/>
    </row>
    <row r="1283" spans="2:7" hidden="1" x14ac:dyDescent="0.15">
      <c r="B1283" s="86">
        <f t="shared" si="80"/>
        <v>2.2180859854493886</v>
      </c>
      <c r="C1283" s="86">
        <f t="shared" si="81"/>
        <v>33.840961730272809</v>
      </c>
      <c r="D1283" s="86">
        <f t="shared" si="82"/>
        <v>0</v>
      </c>
      <c r="E1283" s="86">
        <f t="shared" si="79"/>
        <v>33.840961730272809</v>
      </c>
      <c r="F1283" s="86"/>
      <c r="G1283" s="85"/>
    </row>
    <row r="1284" spans="2:7" hidden="1" x14ac:dyDescent="0.15">
      <c r="B1284" s="86">
        <f t="shared" si="80"/>
        <v>2.2217315547393501</v>
      </c>
      <c r="C1284" s="86">
        <f t="shared" si="81"/>
        <v>33.909058283327525</v>
      </c>
      <c r="D1284" s="86">
        <f t="shared" si="82"/>
        <v>0</v>
      </c>
      <c r="E1284" s="86">
        <f t="shared" si="79"/>
        <v>33.909058283327525</v>
      </c>
      <c r="F1284" s="86"/>
      <c r="G1284" s="85"/>
    </row>
    <row r="1285" spans="2:7" hidden="1" x14ac:dyDescent="0.15">
      <c r="B1285" s="86">
        <f t="shared" si="80"/>
        <v>2.2253771240293116</v>
      </c>
      <c r="C1285" s="86">
        <f t="shared" si="81"/>
        <v>33.97715483638224</v>
      </c>
      <c r="D1285" s="86">
        <f t="shared" si="82"/>
        <v>0</v>
      </c>
      <c r="E1285" s="86">
        <f t="shared" si="79"/>
        <v>33.97715483638224</v>
      </c>
      <c r="F1285" s="86"/>
      <c r="G1285" s="85"/>
    </row>
    <row r="1286" spans="2:7" hidden="1" x14ac:dyDescent="0.15">
      <c r="B1286" s="86">
        <f t="shared" si="80"/>
        <v>2.2290226933192732</v>
      </c>
      <c r="C1286" s="86">
        <f t="shared" si="81"/>
        <v>34.045251389436956</v>
      </c>
      <c r="D1286" s="86">
        <f t="shared" si="82"/>
        <v>0</v>
      </c>
      <c r="E1286" s="86">
        <f t="shared" si="79"/>
        <v>34.045251389436956</v>
      </c>
      <c r="F1286" s="86"/>
      <c r="G1286" s="85"/>
    </row>
    <row r="1287" spans="2:7" hidden="1" x14ac:dyDescent="0.15">
      <c r="B1287" s="86">
        <f t="shared" si="80"/>
        <v>2.2326682626092347</v>
      </c>
      <c r="C1287" s="86">
        <f t="shared" si="81"/>
        <v>34.113347942491671</v>
      </c>
      <c r="D1287" s="86">
        <f t="shared" si="82"/>
        <v>0</v>
      </c>
      <c r="E1287" s="86">
        <f t="shared" si="79"/>
        <v>34.113347942491671</v>
      </c>
      <c r="F1287" s="86"/>
      <c r="G1287" s="85"/>
    </row>
    <row r="1288" spans="2:7" hidden="1" x14ac:dyDescent="0.15">
      <c r="B1288" s="86">
        <f t="shared" si="80"/>
        <v>2.2363138318991962</v>
      </c>
      <c r="C1288" s="86">
        <f t="shared" si="81"/>
        <v>34.181444495546387</v>
      </c>
      <c r="D1288" s="86">
        <f t="shared" si="82"/>
        <v>0</v>
      </c>
      <c r="E1288" s="86">
        <f t="shared" si="79"/>
        <v>34.181444495546387</v>
      </c>
      <c r="F1288" s="86"/>
      <c r="G1288" s="85"/>
    </row>
    <row r="1289" spans="2:7" hidden="1" x14ac:dyDescent="0.15">
      <c r="B1289" s="86">
        <f t="shared" si="80"/>
        <v>2.2399594011891577</v>
      </c>
      <c r="C1289" s="86">
        <f t="shared" si="81"/>
        <v>34.249541048601102</v>
      </c>
      <c r="D1289" s="86">
        <f t="shared" si="82"/>
        <v>0</v>
      </c>
      <c r="E1289" s="86">
        <f t="shared" si="79"/>
        <v>34.249541048601102</v>
      </c>
      <c r="F1289" s="86"/>
      <c r="G1289" s="85"/>
    </row>
    <row r="1290" spans="2:7" hidden="1" x14ac:dyDescent="0.15">
      <c r="B1290" s="86">
        <f t="shared" si="80"/>
        <v>2.2436049704791192</v>
      </c>
      <c r="C1290" s="86">
        <f t="shared" si="81"/>
        <v>34.317637601655818</v>
      </c>
      <c r="D1290" s="86">
        <f t="shared" si="82"/>
        <v>0</v>
      </c>
      <c r="E1290" s="86">
        <f t="shared" ref="E1290:E1353" si="83">C1290-D1290</f>
        <v>34.317637601655818</v>
      </c>
      <c r="F1290" s="86"/>
      <c r="G1290" s="85"/>
    </row>
    <row r="1291" spans="2:7" hidden="1" x14ac:dyDescent="0.15">
      <c r="B1291" s="86">
        <f t="shared" si="80"/>
        <v>2.2472505397690807</v>
      </c>
      <c r="C1291" s="86">
        <f t="shared" si="81"/>
        <v>34.385734154710534</v>
      </c>
      <c r="D1291" s="86">
        <f t="shared" si="82"/>
        <v>0</v>
      </c>
      <c r="E1291" s="86">
        <f t="shared" si="83"/>
        <v>34.385734154710534</v>
      </c>
      <c r="F1291" s="86"/>
      <c r="G1291" s="85"/>
    </row>
    <row r="1292" spans="2:7" hidden="1" x14ac:dyDescent="0.15">
      <c r="B1292" s="86">
        <f t="shared" si="80"/>
        <v>2.2508961090590422</v>
      </c>
      <c r="C1292" s="86">
        <f t="shared" si="81"/>
        <v>34.453830707765249</v>
      </c>
      <c r="D1292" s="86">
        <f t="shared" si="82"/>
        <v>0</v>
      </c>
      <c r="E1292" s="86">
        <f t="shared" si="83"/>
        <v>34.453830707765249</v>
      </c>
      <c r="F1292" s="86"/>
      <c r="G1292" s="85"/>
    </row>
    <row r="1293" spans="2:7" hidden="1" x14ac:dyDescent="0.15">
      <c r="B1293" s="86">
        <f t="shared" si="80"/>
        <v>2.2545416783490038</v>
      </c>
      <c r="C1293" s="86">
        <f t="shared" si="81"/>
        <v>34.521927260819965</v>
      </c>
      <c r="D1293" s="86">
        <f t="shared" si="82"/>
        <v>0</v>
      </c>
      <c r="E1293" s="86">
        <f t="shared" si="83"/>
        <v>34.521927260819965</v>
      </c>
      <c r="F1293" s="86"/>
      <c r="G1293" s="85"/>
    </row>
    <row r="1294" spans="2:7" hidden="1" x14ac:dyDescent="0.15">
      <c r="B1294" s="86">
        <f t="shared" si="80"/>
        <v>2.2581872476389653</v>
      </c>
      <c r="C1294" s="86">
        <f t="shared" si="81"/>
        <v>34.59002381387468</v>
      </c>
      <c r="D1294" s="86">
        <f t="shared" si="82"/>
        <v>0</v>
      </c>
      <c r="E1294" s="86">
        <f t="shared" si="83"/>
        <v>34.59002381387468</v>
      </c>
      <c r="F1294" s="86"/>
      <c r="G1294" s="85"/>
    </row>
    <row r="1295" spans="2:7" hidden="1" x14ac:dyDescent="0.15">
      <c r="B1295" s="86">
        <f t="shared" si="80"/>
        <v>2.2618328169289268</v>
      </c>
      <c r="C1295" s="86">
        <f t="shared" si="81"/>
        <v>34.658120366929396</v>
      </c>
      <c r="D1295" s="86">
        <f t="shared" si="82"/>
        <v>0</v>
      </c>
      <c r="E1295" s="86">
        <f t="shared" si="83"/>
        <v>34.658120366929396</v>
      </c>
      <c r="F1295" s="86"/>
      <c r="G1295" s="85"/>
    </row>
    <row r="1296" spans="2:7" hidden="1" x14ac:dyDescent="0.15">
      <c r="B1296" s="86">
        <f t="shared" si="80"/>
        <v>2.2654783862188883</v>
      </c>
      <c r="C1296" s="86">
        <f t="shared" si="81"/>
        <v>34.726216919984111</v>
      </c>
      <c r="D1296" s="86">
        <f t="shared" si="82"/>
        <v>0</v>
      </c>
      <c r="E1296" s="86">
        <f t="shared" si="83"/>
        <v>34.726216919984111</v>
      </c>
      <c r="F1296" s="86"/>
      <c r="G1296" s="85"/>
    </row>
    <row r="1297" spans="2:7" hidden="1" x14ac:dyDescent="0.15">
      <c r="B1297" s="86">
        <f t="shared" si="80"/>
        <v>2.2691239555088498</v>
      </c>
      <c r="C1297" s="86">
        <f t="shared" si="81"/>
        <v>34.794313473038827</v>
      </c>
      <c r="D1297" s="86">
        <f t="shared" si="82"/>
        <v>0</v>
      </c>
      <c r="E1297" s="86">
        <f t="shared" si="83"/>
        <v>34.794313473038827</v>
      </c>
      <c r="F1297" s="86"/>
      <c r="G1297" s="85"/>
    </row>
    <row r="1298" spans="2:7" hidden="1" x14ac:dyDescent="0.15">
      <c r="B1298" s="86">
        <f t="shared" si="80"/>
        <v>2.2727695247988113</v>
      </c>
      <c r="C1298" s="86">
        <f t="shared" si="81"/>
        <v>34.862410026093542</v>
      </c>
      <c r="D1298" s="86">
        <f t="shared" si="82"/>
        <v>0</v>
      </c>
      <c r="E1298" s="86">
        <f t="shared" si="83"/>
        <v>34.862410026093542</v>
      </c>
      <c r="F1298" s="86"/>
      <c r="G1298" s="85"/>
    </row>
    <row r="1299" spans="2:7" hidden="1" x14ac:dyDescent="0.15">
      <c r="B1299" s="86">
        <f t="shared" si="80"/>
        <v>2.2764150940887729</v>
      </c>
      <c r="C1299" s="86">
        <f t="shared" si="81"/>
        <v>34.930506579148258</v>
      </c>
      <c r="D1299" s="86">
        <f t="shared" si="82"/>
        <v>0</v>
      </c>
      <c r="E1299" s="86">
        <f t="shared" si="83"/>
        <v>34.930506579148258</v>
      </c>
      <c r="F1299" s="86"/>
      <c r="G1299" s="85"/>
    </row>
    <row r="1300" spans="2:7" hidden="1" x14ac:dyDescent="0.15">
      <c r="B1300" s="86">
        <f t="shared" si="80"/>
        <v>2.2800606633787344</v>
      </c>
      <c r="C1300" s="86">
        <f t="shared" si="81"/>
        <v>34.998603132202973</v>
      </c>
      <c r="D1300" s="86">
        <f t="shared" si="82"/>
        <v>0</v>
      </c>
      <c r="E1300" s="86">
        <f t="shared" si="83"/>
        <v>34.998603132202973</v>
      </c>
      <c r="F1300" s="86"/>
      <c r="G1300" s="85"/>
    </row>
    <row r="1301" spans="2:7" hidden="1" x14ac:dyDescent="0.15">
      <c r="B1301" s="86">
        <f t="shared" si="80"/>
        <v>2.2837062326686959</v>
      </c>
      <c r="C1301" s="86">
        <f t="shared" si="81"/>
        <v>35.066699685257689</v>
      </c>
      <c r="D1301" s="86">
        <f t="shared" si="82"/>
        <v>0</v>
      </c>
      <c r="E1301" s="86">
        <f t="shared" si="83"/>
        <v>35.066699685257689</v>
      </c>
      <c r="F1301" s="86"/>
      <c r="G1301" s="85"/>
    </row>
    <row r="1302" spans="2:7" hidden="1" x14ac:dyDescent="0.15">
      <c r="B1302" s="86">
        <f t="shared" si="80"/>
        <v>2.2873518019586574</v>
      </c>
      <c r="C1302" s="86">
        <f t="shared" si="81"/>
        <v>35.134796238312404</v>
      </c>
      <c r="D1302" s="86">
        <f t="shared" si="82"/>
        <v>0</v>
      </c>
      <c r="E1302" s="86">
        <f t="shared" si="83"/>
        <v>35.134796238312404</v>
      </c>
      <c r="F1302" s="86"/>
      <c r="G1302" s="85"/>
    </row>
    <row r="1303" spans="2:7" hidden="1" x14ac:dyDescent="0.15">
      <c r="B1303" s="86">
        <f t="shared" si="80"/>
        <v>2.2909973712486189</v>
      </c>
      <c r="C1303" s="86">
        <f t="shared" si="81"/>
        <v>35.20289279136712</v>
      </c>
      <c r="D1303" s="86">
        <f t="shared" si="82"/>
        <v>0</v>
      </c>
      <c r="E1303" s="86">
        <f t="shared" si="83"/>
        <v>35.20289279136712</v>
      </c>
      <c r="F1303" s="86"/>
      <c r="G1303" s="85"/>
    </row>
    <row r="1304" spans="2:7" hidden="1" x14ac:dyDescent="0.15">
      <c r="B1304" s="86">
        <f t="shared" si="80"/>
        <v>2.2946429405385804</v>
      </c>
      <c r="C1304" s="86">
        <f t="shared" si="81"/>
        <v>35.270989344421835</v>
      </c>
      <c r="D1304" s="86">
        <f t="shared" si="82"/>
        <v>0</v>
      </c>
      <c r="E1304" s="86">
        <f t="shared" si="83"/>
        <v>35.270989344421835</v>
      </c>
      <c r="F1304" s="86"/>
      <c r="G1304" s="85"/>
    </row>
    <row r="1305" spans="2:7" hidden="1" x14ac:dyDescent="0.15">
      <c r="B1305" s="86">
        <f t="shared" si="80"/>
        <v>2.2982885098285419</v>
      </c>
      <c r="C1305" s="86">
        <f t="shared" si="81"/>
        <v>35.339085897476551</v>
      </c>
      <c r="D1305" s="86">
        <f t="shared" si="82"/>
        <v>0</v>
      </c>
      <c r="E1305" s="86">
        <f t="shared" si="83"/>
        <v>35.339085897476551</v>
      </c>
      <c r="F1305" s="86"/>
      <c r="G1305" s="85"/>
    </row>
    <row r="1306" spans="2:7" hidden="1" x14ac:dyDescent="0.15">
      <c r="B1306" s="86">
        <f t="shared" si="80"/>
        <v>2.3019340791185035</v>
      </c>
      <c r="C1306" s="86">
        <f t="shared" si="81"/>
        <v>35.407182450531266</v>
      </c>
      <c r="D1306" s="86">
        <f t="shared" si="82"/>
        <v>0</v>
      </c>
      <c r="E1306" s="86">
        <f t="shared" si="83"/>
        <v>35.407182450531266</v>
      </c>
      <c r="F1306" s="86"/>
      <c r="G1306" s="85"/>
    </row>
    <row r="1307" spans="2:7" hidden="1" x14ac:dyDescent="0.15">
      <c r="B1307" s="86">
        <f t="shared" si="80"/>
        <v>2.305579648408465</v>
      </c>
      <c r="C1307" s="86">
        <f t="shared" si="81"/>
        <v>35.475279003585982</v>
      </c>
      <c r="D1307" s="86">
        <f t="shared" si="82"/>
        <v>0</v>
      </c>
      <c r="E1307" s="86">
        <f t="shared" si="83"/>
        <v>35.475279003585982</v>
      </c>
      <c r="F1307" s="86"/>
      <c r="G1307" s="85"/>
    </row>
    <row r="1308" spans="2:7" hidden="1" x14ac:dyDescent="0.15">
      <c r="B1308" s="86">
        <f t="shared" si="80"/>
        <v>2.3092252176984265</v>
      </c>
      <c r="C1308" s="86">
        <f t="shared" si="81"/>
        <v>35.543375556640697</v>
      </c>
      <c r="D1308" s="86">
        <f t="shared" si="82"/>
        <v>0</v>
      </c>
      <c r="E1308" s="86">
        <f t="shared" si="83"/>
        <v>35.543375556640697</v>
      </c>
      <c r="F1308" s="86"/>
      <c r="G1308" s="85"/>
    </row>
    <row r="1309" spans="2:7" hidden="1" x14ac:dyDescent="0.15">
      <c r="B1309" s="86">
        <f t="shared" si="80"/>
        <v>2.312870786988388</v>
      </c>
      <c r="C1309" s="86">
        <f t="shared" si="81"/>
        <v>35.611472109695413</v>
      </c>
      <c r="D1309" s="86">
        <f t="shared" si="82"/>
        <v>0</v>
      </c>
      <c r="E1309" s="86">
        <f t="shared" si="83"/>
        <v>35.611472109695413</v>
      </c>
      <c r="F1309" s="86"/>
      <c r="G1309" s="85"/>
    </row>
    <row r="1310" spans="2:7" hidden="1" x14ac:dyDescent="0.15">
      <c r="B1310" s="86">
        <f t="shared" si="80"/>
        <v>2.3165163562783495</v>
      </c>
      <c r="C1310" s="86">
        <f t="shared" si="81"/>
        <v>35.679568662750128</v>
      </c>
      <c r="D1310" s="86">
        <f t="shared" si="82"/>
        <v>0</v>
      </c>
      <c r="E1310" s="86">
        <f t="shared" si="83"/>
        <v>35.679568662750128</v>
      </c>
      <c r="F1310" s="86"/>
      <c r="G1310" s="85"/>
    </row>
    <row r="1311" spans="2:7" hidden="1" x14ac:dyDescent="0.15">
      <c r="B1311" s="86">
        <f t="shared" si="80"/>
        <v>2.320161925568311</v>
      </c>
      <c r="C1311" s="86">
        <f t="shared" si="81"/>
        <v>35.747665215804844</v>
      </c>
      <c r="D1311" s="86">
        <f t="shared" si="82"/>
        <v>0</v>
      </c>
      <c r="E1311" s="86">
        <f t="shared" si="83"/>
        <v>35.747665215804844</v>
      </c>
      <c r="F1311" s="86"/>
      <c r="G1311" s="85"/>
    </row>
    <row r="1312" spans="2:7" hidden="1" x14ac:dyDescent="0.15">
      <c r="B1312" s="86">
        <f t="shared" si="80"/>
        <v>2.3238074948582725</v>
      </c>
      <c r="C1312" s="86">
        <f t="shared" si="81"/>
        <v>35.815761768859559</v>
      </c>
      <c r="D1312" s="86">
        <f t="shared" si="82"/>
        <v>0</v>
      </c>
      <c r="E1312" s="86">
        <f t="shared" si="83"/>
        <v>35.815761768859559</v>
      </c>
      <c r="F1312" s="86"/>
      <c r="G1312" s="85"/>
    </row>
    <row r="1313" spans="2:7" hidden="1" x14ac:dyDescent="0.15">
      <c r="B1313" s="86">
        <f t="shared" si="80"/>
        <v>2.3274530641482341</v>
      </c>
      <c r="C1313" s="86">
        <f t="shared" si="81"/>
        <v>35.883858321914275</v>
      </c>
      <c r="D1313" s="86">
        <f t="shared" si="82"/>
        <v>0</v>
      </c>
      <c r="E1313" s="86">
        <f t="shared" si="83"/>
        <v>35.883858321914275</v>
      </c>
      <c r="F1313" s="86"/>
      <c r="G1313" s="85"/>
    </row>
    <row r="1314" spans="2:7" hidden="1" x14ac:dyDescent="0.15">
      <c r="B1314" s="86">
        <f t="shared" si="80"/>
        <v>2.3310986334381956</v>
      </c>
      <c r="C1314" s="86">
        <f t="shared" si="81"/>
        <v>35.95195487496899</v>
      </c>
      <c r="D1314" s="86">
        <f t="shared" si="82"/>
        <v>0</v>
      </c>
      <c r="E1314" s="86">
        <f t="shared" si="83"/>
        <v>35.95195487496899</v>
      </c>
      <c r="F1314" s="86"/>
      <c r="G1314" s="85"/>
    </row>
    <row r="1315" spans="2:7" hidden="1" x14ac:dyDescent="0.15">
      <c r="B1315" s="86">
        <f t="shared" si="80"/>
        <v>2.3347442027281571</v>
      </c>
      <c r="C1315" s="86">
        <f t="shared" si="81"/>
        <v>36.020051428023706</v>
      </c>
      <c r="D1315" s="86">
        <f t="shared" si="82"/>
        <v>0</v>
      </c>
      <c r="E1315" s="86">
        <f t="shared" si="83"/>
        <v>36.020051428023706</v>
      </c>
      <c r="F1315" s="86"/>
      <c r="G1315" s="85"/>
    </row>
    <row r="1316" spans="2:7" hidden="1" x14ac:dyDescent="0.15">
      <c r="B1316" s="86">
        <f t="shared" si="80"/>
        <v>2.3383897720181186</v>
      </c>
      <c r="C1316" s="86">
        <f t="shared" si="81"/>
        <v>36.088147981078421</v>
      </c>
      <c r="D1316" s="86">
        <f t="shared" si="82"/>
        <v>0</v>
      </c>
      <c r="E1316" s="86">
        <f t="shared" si="83"/>
        <v>36.088147981078421</v>
      </c>
      <c r="F1316" s="86"/>
      <c r="G1316" s="85"/>
    </row>
    <row r="1317" spans="2:7" hidden="1" x14ac:dyDescent="0.15">
      <c r="B1317" s="86">
        <f t="shared" si="80"/>
        <v>2.3420353413080801</v>
      </c>
      <c r="C1317" s="86">
        <f t="shared" si="81"/>
        <v>36.156244534133137</v>
      </c>
      <c r="D1317" s="86">
        <f t="shared" si="82"/>
        <v>0</v>
      </c>
      <c r="E1317" s="86">
        <f t="shared" si="83"/>
        <v>36.156244534133137</v>
      </c>
      <c r="F1317" s="86"/>
      <c r="G1317" s="85"/>
    </row>
    <row r="1318" spans="2:7" hidden="1" x14ac:dyDescent="0.15">
      <c r="B1318" s="86">
        <f t="shared" si="80"/>
        <v>2.3456809105980416</v>
      </c>
      <c r="C1318" s="86">
        <f t="shared" si="81"/>
        <v>36.224341087187852</v>
      </c>
      <c r="D1318" s="86">
        <f t="shared" si="82"/>
        <v>0</v>
      </c>
      <c r="E1318" s="86">
        <f t="shared" si="83"/>
        <v>36.224341087187852</v>
      </c>
      <c r="F1318" s="86"/>
      <c r="G1318" s="85"/>
    </row>
    <row r="1319" spans="2:7" hidden="1" x14ac:dyDescent="0.15">
      <c r="B1319" s="86">
        <f t="shared" si="80"/>
        <v>2.3493264798880031</v>
      </c>
      <c r="C1319" s="86">
        <f t="shared" si="81"/>
        <v>36.292437640242568</v>
      </c>
      <c r="D1319" s="86">
        <f t="shared" si="82"/>
        <v>0</v>
      </c>
      <c r="E1319" s="86">
        <f t="shared" si="83"/>
        <v>36.292437640242568</v>
      </c>
      <c r="F1319" s="86"/>
      <c r="G1319" s="85"/>
    </row>
    <row r="1320" spans="2:7" hidden="1" x14ac:dyDescent="0.15">
      <c r="B1320" s="86">
        <f t="shared" si="80"/>
        <v>2.3529720491779647</v>
      </c>
      <c r="C1320" s="86">
        <f t="shared" si="81"/>
        <v>36.360534193297283</v>
      </c>
      <c r="D1320" s="86">
        <f t="shared" si="82"/>
        <v>0</v>
      </c>
      <c r="E1320" s="86">
        <f t="shared" si="83"/>
        <v>36.360534193297283</v>
      </c>
      <c r="F1320" s="86"/>
      <c r="G1320" s="85"/>
    </row>
    <row r="1321" spans="2:7" hidden="1" x14ac:dyDescent="0.15">
      <c r="B1321" s="86">
        <f t="shared" si="80"/>
        <v>2.3566176184679262</v>
      </c>
      <c r="C1321" s="86">
        <f t="shared" si="81"/>
        <v>36.428630746351999</v>
      </c>
      <c r="D1321" s="86">
        <f t="shared" si="82"/>
        <v>0</v>
      </c>
      <c r="E1321" s="86">
        <f t="shared" si="83"/>
        <v>36.428630746351999</v>
      </c>
      <c r="F1321" s="86"/>
      <c r="G1321" s="85"/>
    </row>
    <row r="1322" spans="2:7" hidden="1" x14ac:dyDescent="0.15">
      <c r="B1322" s="86">
        <f t="shared" si="80"/>
        <v>2.3602631877578877</v>
      </c>
      <c r="C1322" s="86">
        <f t="shared" si="81"/>
        <v>36.496727299406714</v>
      </c>
      <c r="D1322" s="86">
        <f t="shared" si="82"/>
        <v>0</v>
      </c>
      <c r="E1322" s="86">
        <f t="shared" si="83"/>
        <v>36.496727299406714</v>
      </c>
      <c r="F1322" s="86"/>
      <c r="G1322" s="85"/>
    </row>
    <row r="1323" spans="2:7" hidden="1" x14ac:dyDescent="0.15">
      <c r="B1323" s="86">
        <f t="shared" si="80"/>
        <v>2.3639087570478492</v>
      </c>
      <c r="C1323" s="86">
        <f t="shared" si="81"/>
        <v>36.56482385246143</v>
      </c>
      <c r="D1323" s="86">
        <f t="shared" si="82"/>
        <v>0</v>
      </c>
      <c r="E1323" s="86">
        <f t="shared" si="83"/>
        <v>36.56482385246143</v>
      </c>
      <c r="F1323" s="86"/>
      <c r="G1323" s="85"/>
    </row>
    <row r="1324" spans="2:7" hidden="1" x14ac:dyDescent="0.15">
      <c r="B1324" s="86">
        <f t="shared" si="80"/>
        <v>2.3675543263378107</v>
      </c>
      <c r="C1324" s="86">
        <f t="shared" si="81"/>
        <v>36.632920405516145</v>
      </c>
      <c r="D1324" s="86">
        <f t="shared" si="82"/>
        <v>0</v>
      </c>
      <c r="E1324" s="86">
        <f t="shared" si="83"/>
        <v>36.632920405516145</v>
      </c>
      <c r="F1324" s="86"/>
      <c r="G1324" s="85"/>
    </row>
    <row r="1325" spans="2:7" hidden="1" x14ac:dyDescent="0.15">
      <c r="B1325" s="86">
        <f t="shared" si="80"/>
        <v>2.3711998956277722</v>
      </c>
      <c r="C1325" s="86">
        <f t="shared" si="81"/>
        <v>36.701016958570861</v>
      </c>
      <c r="D1325" s="86">
        <f t="shared" si="82"/>
        <v>0</v>
      </c>
      <c r="E1325" s="86">
        <f t="shared" si="83"/>
        <v>36.701016958570861</v>
      </c>
      <c r="F1325" s="86"/>
      <c r="G1325" s="85"/>
    </row>
    <row r="1326" spans="2:7" hidden="1" x14ac:dyDescent="0.15">
      <c r="B1326" s="86">
        <f t="shared" si="80"/>
        <v>2.3748454649177337</v>
      </c>
      <c r="C1326" s="86">
        <f t="shared" si="81"/>
        <v>36.769113511625577</v>
      </c>
      <c r="D1326" s="86">
        <f t="shared" si="82"/>
        <v>0</v>
      </c>
      <c r="E1326" s="86">
        <f t="shared" si="83"/>
        <v>36.769113511625577</v>
      </c>
      <c r="F1326" s="86"/>
      <c r="G1326" s="85"/>
    </row>
    <row r="1327" spans="2:7" hidden="1" x14ac:dyDescent="0.15">
      <c r="B1327" s="86">
        <f t="shared" si="80"/>
        <v>2.3784910342076953</v>
      </c>
      <c r="C1327" s="86">
        <f t="shared" si="81"/>
        <v>36.837210064680292</v>
      </c>
      <c r="D1327" s="86">
        <f t="shared" si="82"/>
        <v>0</v>
      </c>
      <c r="E1327" s="86">
        <f t="shared" si="83"/>
        <v>36.837210064680292</v>
      </c>
      <c r="F1327" s="86"/>
      <c r="G1327" s="85"/>
    </row>
    <row r="1328" spans="2:7" hidden="1" x14ac:dyDescent="0.15">
      <c r="B1328" s="86">
        <f t="shared" si="80"/>
        <v>2.3821366034976568</v>
      </c>
      <c r="C1328" s="86">
        <f t="shared" si="81"/>
        <v>36.905306617735008</v>
      </c>
      <c r="D1328" s="86">
        <f t="shared" si="82"/>
        <v>0</v>
      </c>
      <c r="E1328" s="86">
        <f t="shared" si="83"/>
        <v>36.905306617735008</v>
      </c>
      <c r="F1328" s="86"/>
      <c r="G1328" s="85"/>
    </row>
    <row r="1329" spans="2:7" hidden="1" x14ac:dyDescent="0.15">
      <c r="B1329" s="86">
        <f t="shared" si="80"/>
        <v>2.3857821727876183</v>
      </c>
      <c r="C1329" s="86">
        <f t="shared" si="81"/>
        <v>36.973403170789723</v>
      </c>
      <c r="D1329" s="86">
        <f t="shared" si="82"/>
        <v>0</v>
      </c>
      <c r="E1329" s="86">
        <f t="shared" si="83"/>
        <v>36.973403170789723</v>
      </c>
      <c r="F1329" s="86"/>
      <c r="G1329" s="85"/>
    </row>
    <row r="1330" spans="2:7" hidden="1" x14ac:dyDescent="0.15">
      <c r="B1330" s="86">
        <f t="shared" si="80"/>
        <v>2.3894277420775798</v>
      </c>
      <c r="C1330" s="86">
        <f t="shared" si="81"/>
        <v>37.041499723844439</v>
      </c>
      <c r="D1330" s="86">
        <f t="shared" si="82"/>
        <v>0</v>
      </c>
      <c r="E1330" s="86">
        <f t="shared" si="83"/>
        <v>37.041499723844439</v>
      </c>
      <c r="F1330" s="86"/>
      <c r="G1330" s="85"/>
    </row>
    <row r="1331" spans="2:7" hidden="1" x14ac:dyDescent="0.15">
      <c r="B1331" s="86">
        <f t="shared" ref="B1331:B1394" si="84">B1330+$G$9</f>
        <v>2.3930733113675413</v>
      </c>
      <c r="C1331" s="86">
        <f t="shared" si="81"/>
        <v>37.109596276899154</v>
      </c>
      <c r="D1331" s="86">
        <f t="shared" si="82"/>
        <v>0</v>
      </c>
      <c r="E1331" s="86">
        <f t="shared" si="83"/>
        <v>37.109596276899154</v>
      </c>
      <c r="F1331" s="86"/>
      <c r="G1331" s="85"/>
    </row>
    <row r="1332" spans="2:7" hidden="1" x14ac:dyDescent="0.15">
      <c r="B1332" s="86">
        <f t="shared" si="84"/>
        <v>2.3967188806575028</v>
      </c>
      <c r="C1332" s="86">
        <f t="shared" ref="C1332:C1395" si="85">C1331+$G$9*$H$5</f>
        <v>37.17769282995387</v>
      </c>
      <c r="D1332" s="86">
        <f t="shared" si="82"/>
        <v>0</v>
      </c>
      <c r="E1332" s="86">
        <f t="shared" si="83"/>
        <v>37.17769282995387</v>
      </c>
      <c r="F1332" s="86"/>
      <c r="G1332" s="85"/>
    </row>
    <row r="1333" spans="2:7" hidden="1" x14ac:dyDescent="0.15">
      <c r="B1333" s="86">
        <f t="shared" si="84"/>
        <v>2.4003644499474643</v>
      </c>
      <c r="C1333" s="86">
        <f t="shared" si="85"/>
        <v>37.245789383008585</v>
      </c>
      <c r="D1333" s="86">
        <f t="shared" ref="D1333:D1396" si="86">IF(AND(B1333&lt;$J$5,B1333&gt;$K$5+0.00000001),D1332+(B1333-B1332)*$L$5,IF(AND(B1333&gt;$J$5,B1332&lt;=$J$5),$I$5,D1332))</f>
        <v>0</v>
      </c>
      <c r="E1333" s="86">
        <f t="shared" si="83"/>
        <v>37.245789383008585</v>
      </c>
      <c r="F1333" s="86"/>
      <c r="G1333" s="85"/>
    </row>
    <row r="1334" spans="2:7" hidden="1" x14ac:dyDescent="0.15">
      <c r="B1334" s="86">
        <f t="shared" si="84"/>
        <v>2.4040100192374259</v>
      </c>
      <c r="C1334" s="86">
        <f t="shared" si="85"/>
        <v>37.313885936063301</v>
      </c>
      <c r="D1334" s="86">
        <f t="shared" si="86"/>
        <v>0</v>
      </c>
      <c r="E1334" s="86">
        <f t="shared" si="83"/>
        <v>37.313885936063301</v>
      </c>
      <c r="F1334" s="86"/>
      <c r="G1334" s="85"/>
    </row>
    <row r="1335" spans="2:7" hidden="1" x14ac:dyDescent="0.15">
      <c r="B1335" s="86">
        <f t="shared" si="84"/>
        <v>2.4076555885273874</v>
      </c>
      <c r="C1335" s="86">
        <f t="shared" si="85"/>
        <v>37.381982489118016</v>
      </c>
      <c r="D1335" s="86">
        <f t="shared" si="86"/>
        <v>0</v>
      </c>
      <c r="E1335" s="86">
        <f t="shared" si="83"/>
        <v>37.381982489118016</v>
      </c>
      <c r="F1335" s="86"/>
      <c r="G1335" s="85"/>
    </row>
    <row r="1336" spans="2:7" hidden="1" x14ac:dyDescent="0.15">
      <c r="B1336" s="86">
        <f t="shared" si="84"/>
        <v>2.4113011578173489</v>
      </c>
      <c r="C1336" s="86">
        <f t="shared" si="85"/>
        <v>37.450079042172732</v>
      </c>
      <c r="D1336" s="86">
        <f t="shared" si="86"/>
        <v>0</v>
      </c>
      <c r="E1336" s="86">
        <f t="shared" si="83"/>
        <v>37.450079042172732</v>
      </c>
      <c r="F1336" s="86"/>
      <c r="G1336" s="85"/>
    </row>
    <row r="1337" spans="2:7" hidden="1" x14ac:dyDescent="0.15">
      <c r="B1337" s="86">
        <f t="shared" si="84"/>
        <v>2.4149467271073104</v>
      </c>
      <c r="C1337" s="86">
        <f t="shared" si="85"/>
        <v>37.518175595227447</v>
      </c>
      <c r="D1337" s="86">
        <f t="shared" si="86"/>
        <v>0</v>
      </c>
      <c r="E1337" s="86">
        <f t="shared" si="83"/>
        <v>37.518175595227447</v>
      </c>
      <c r="F1337" s="86"/>
      <c r="G1337" s="85"/>
    </row>
    <row r="1338" spans="2:7" hidden="1" x14ac:dyDescent="0.15">
      <c r="B1338" s="86">
        <f t="shared" si="84"/>
        <v>2.4185922963972719</v>
      </c>
      <c r="C1338" s="86">
        <f t="shared" si="85"/>
        <v>37.586272148282163</v>
      </c>
      <c r="D1338" s="86">
        <f t="shared" si="86"/>
        <v>0</v>
      </c>
      <c r="E1338" s="86">
        <f t="shared" si="83"/>
        <v>37.586272148282163</v>
      </c>
      <c r="F1338" s="86"/>
      <c r="G1338" s="85"/>
    </row>
    <row r="1339" spans="2:7" hidden="1" x14ac:dyDescent="0.15">
      <c r="B1339" s="86">
        <f t="shared" si="84"/>
        <v>2.4222378656872334</v>
      </c>
      <c r="C1339" s="86">
        <f t="shared" si="85"/>
        <v>37.654368701336878</v>
      </c>
      <c r="D1339" s="86">
        <f t="shared" si="86"/>
        <v>0</v>
      </c>
      <c r="E1339" s="86">
        <f t="shared" si="83"/>
        <v>37.654368701336878</v>
      </c>
      <c r="F1339" s="86"/>
      <c r="G1339" s="85"/>
    </row>
    <row r="1340" spans="2:7" hidden="1" x14ac:dyDescent="0.15">
      <c r="B1340" s="86">
        <f t="shared" si="84"/>
        <v>2.4258834349771949</v>
      </c>
      <c r="C1340" s="86">
        <f t="shared" si="85"/>
        <v>37.722465254391594</v>
      </c>
      <c r="D1340" s="86">
        <f t="shared" si="86"/>
        <v>0</v>
      </c>
      <c r="E1340" s="86">
        <f t="shared" si="83"/>
        <v>37.722465254391594</v>
      </c>
      <c r="F1340" s="86"/>
      <c r="G1340" s="85"/>
    </row>
    <row r="1341" spans="2:7" hidden="1" x14ac:dyDescent="0.15">
      <c r="B1341" s="86">
        <f t="shared" si="84"/>
        <v>2.4295290042671565</v>
      </c>
      <c r="C1341" s="86">
        <f t="shared" si="85"/>
        <v>37.790561807446309</v>
      </c>
      <c r="D1341" s="86">
        <f t="shared" si="86"/>
        <v>0</v>
      </c>
      <c r="E1341" s="86">
        <f t="shared" si="83"/>
        <v>37.790561807446309</v>
      </c>
      <c r="F1341" s="86"/>
      <c r="G1341" s="85"/>
    </row>
    <row r="1342" spans="2:7" hidden="1" x14ac:dyDescent="0.15">
      <c r="B1342" s="86">
        <f t="shared" si="84"/>
        <v>2.433174573557118</v>
      </c>
      <c r="C1342" s="86">
        <f t="shared" si="85"/>
        <v>37.858658360501025</v>
      </c>
      <c r="D1342" s="86">
        <f t="shared" si="86"/>
        <v>0</v>
      </c>
      <c r="E1342" s="86">
        <f t="shared" si="83"/>
        <v>37.858658360501025</v>
      </c>
      <c r="F1342" s="86"/>
      <c r="G1342" s="85"/>
    </row>
    <row r="1343" spans="2:7" hidden="1" x14ac:dyDescent="0.15">
      <c r="B1343" s="86">
        <f t="shared" si="84"/>
        <v>2.4368201428470795</v>
      </c>
      <c r="C1343" s="86">
        <f t="shared" si="85"/>
        <v>37.92675491355574</v>
      </c>
      <c r="D1343" s="86">
        <f t="shared" si="86"/>
        <v>0</v>
      </c>
      <c r="E1343" s="86">
        <f t="shared" si="83"/>
        <v>37.92675491355574</v>
      </c>
      <c r="F1343" s="86"/>
      <c r="G1343" s="85"/>
    </row>
    <row r="1344" spans="2:7" hidden="1" x14ac:dyDescent="0.15">
      <c r="B1344" s="86">
        <f t="shared" si="84"/>
        <v>2.440465712137041</v>
      </c>
      <c r="C1344" s="86">
        <f t="shared" si="85"/>
        <v>37.994851466610456</v>
      </c>
      <c r="D1344" s="86">
        <f t="shared" si="86"/>
        <v>0</v>
      </c>
      <c r="E1344" s="86">
        <f t="shared" si="83"/>
        <v>37.994851466610456</v>
      </c>
      <c r="F1344" s="86"/>
      <c r="G1344" s="85"/>
    </row>
    <row r="1345" spans="2:7" hidden="1" x14ac:dyDescent="0.15">
      <c r="B1345" s="86">
        <f t="shared" si="84"/>
        <v>2.4441112814270025</v>
      </c>
      <c r="C1345" s="86">
        <f t="shared" si="85"/>
        <v>38.062948019665171</v>
      </c>
      <c r="D1345" s="86">
        <f t="shared" si="86"/>
        <v>0</v>
      </c>
      <c r="E1345" s="86">
        <f t="shared" si="83"/>
        <v>38.062948019665171</v>
      </c>
      <c r="F1345" s="86"/>
      <c r="G1345" s="85"/>
    </row>
    <row r="1346" spans="2:7" hidden="1" x14ac:dyDescent="0.15">
      <c r="B1346" s="86">
        <f t="shared" si="84"/>
        <v>2.447756850716964</v>
      </c>
      <c r="C1346" s="86">
        <f t="shared" si="85"/>
        <v>38.131044572719887</v>
      </c>
      <c r="D1346" s="86">
        <f t="shared" si="86"/>
        <v>0</v>
      </c>
      <c r="E1346" s="86">
        <f t="shared" si="83"/>
        <v>38.131044572719887</v>
      </c>
      <c r="F1346" s="86"/>
      <c r="G1346" s="85"/>
    </row>
    <row r="1347" spans="2:7" hidden="1" x14ac:dyDescent="0.15">
      <c r="B1347" s="86">
        <f t="shared" si="84"/>
        <v>2.4514024200069255</v>
      </c>
      <c r="C1347" s="86">
        <f t="shared" si="85"/>
        <v>38.199141125774602</v>
      </c>
      <c r="D1347" s="86">
        <f t="shared" si="86"/>
        <v>0</v>
      </c>
      <c r="E1347" s="86">
        <f t="shared" si="83"/>
        <v>38.199141125774602</v>
      </c>
      <c r="F1347" s="86"/>
      <c r="G1347" s="85"/>
    </row>
    <row r="1348" spans="2:7" hidden="1" x14ac:dyDescent="0.15">
      <c r="B1348" s="86">
        <f t="shared" si="84"/>
        <v>2.4550479892968871</v>
      </c>
      <c r="C1348" s="86">
        <f t="shared" si="85"/>
        <v>38.267237678829318</v>
      </c>
      <c r="D1348" s="86">
        <f t="shared" si="86"/>
        <v>0</v>
      </c>
      <c r="E1348" s="86">
        <f t="shared" si="83"/>
        <v>38.267237678829318</v>
      </c>
      <c r="F1348" s="86"/>
      <c r="G1348" s="85"/>
    </row>
    <row r="1349" spans="2:7" hidden="1" x14ac:dyDescent="0.15">
      <c r="B1349" s="86">
        <f t="shared" si="84"/>
        <v>2.4586935585868486</v>
      </c>
      <c r="C1349" s="86">
        <f t="shared" si="85"/>
        <v>38.335334231884033</v>
      </c>
      <c r="D1349" s="86">
        <f t="shared" si="86"/>
        <v>0</v>
      </c>
      <c r="E1349" s="86">
        <f t="shared" si="83"/>
        <v>38.335334231884033</v>
      </c>
      <c r="F1349" s="86"/>
      <c r="G1349" s="85"/>
    </row>
    <row r="1350" spans="2:7" hidden="1" x14ac:dyDescent="0.15">
      <c r="B1350" s="86">
        <f t="shared" si="84"/>
        <v>2.4623391278768101</v>
      </c>
      <c r="C1350" s="86">
        <f t="shared" si="85"/>
        <v>38.403430784938749</v>
      </c>
      <c r="D1350" s="86">
        <f t="shared" si="86"/>
        <v>0</v>
      </c>
      <c r="E1350" s="86">
        <f t="shared" si="83"/>
        <v>38.403430784938749</v>
      </c>
      <c r="F1350" s="86"/>
      <c r="G1350" s="85"/>
    </row>
    <row r="1351" spans="2:7" hidden="1" x14ac:dyDescent="0.15">
      <c r="B1351" s="86">
        <f t="shared" si="84"/>
        <v>2.4659846971667716</v>
      </c>
      <c r="C1351" s="86">
        <f t="shared" si="85"/>
        <v>38.471527337993464</v>
      </c>
      <c r="D1351" s="86">
        <f t="shared" si="86"/>
        <v>0</v>
      </c>
      <c r="E1351" s="86">
        <f t="shared" si="83"/>
        <v>38.471527337993464</v>
      </c>
      <c r="F1351" s="86"/>
      <c r="G1351" s="85"/>
    </row>
    <row r="1352" spans="2:7" hidden="1" x14ac:dyDescent="0.15">
      <c r="B1352" s="86">
        <f t="shared" si="84"/>
        <v>2.4696302664567331</v>
      </c>
      <c r="C1352" s="86">
        <f t="shared" si="85"/>
        <v>38.53962389104818</v>
      </c>
      <c r="D1352" s="86">
        <f t="shared" si="86"/>
        <v>0</v>
      </c>
      <c r="E1352" s="86">
        <f t="shared" si="83"/>
        <v>38.53962389104818</v>
      </c>
      <c r="F1352" s="86"/>
      <c r="G1352" s="85"/>
    </row>
    <row r="1353" spans="2:7" hidden="1" x14ac:dyDescent="0.15">
      <c r="B1353" s="86">
        <f t="shared" si="84"/>
        <v>2.4732758357466946</v>
      </c>
      <c r="C1353" s="86">
        <f t="shared" si="85"/>
        <v>38.607720444102895</v>
      </c>
      <c r="D1353" s="86">
        <f t="shared" si="86"/>
        <v>0</v>
      </c>
      <c r="E1353" s="86">
        <f t="shared" si="83"/>
        <v>38.607720444102895</v>
      </c>
      <c r="F1353" s="86"/>
      <c r="G1353" s="85"/>
    </row>
    <row r="1354" spans="2:7" hidden="1" x14ac:dyDescent="0.15">
      <c r="B1354" s="86">
        <f t="shared" si="84"/>
        <v>2.4769214050366561</v>
      </c>
      <c r="C1354" s="86">
        <f t="shared" si="85"/>
        <v>38.675816997157611</v>
      </c>
      <c r="D1354" s="86">
        <f t="shared" si="86"/>
        <v>0</v>
      </c>
      <c r="E1354" s="86">
        <f t="shared" ref="E1354:E1417" si="87">C1354-D1354</f>
        <v>38.675816997157611</v>
      </c>
      <c r="F1354" s="86"/>
      <c r="G1354" s="85"/>
    </row>
    <row r="1355" spans="2:7" hidden="1" x14ac:dyDescent="0.15">
      <c r="B1355" s="86">
        <f t="shared" si="84"/>
        <v>2.4805669743266177</v>
      </c>
      <c r="C1355" s="86">
        <f t="shared" si="85"/>
        <v>38.743913550212326</v>
      </c>
      <c r="D1355" s="86">
        <f t="shared" si="86"/>
        <v>0</v>
      </c>
      <c r="E1355" s="86">
        <f t="shared" si="87"/>
        <v>38.743913550212326</v>
      </c>
      <c r="F1355" s="86"/>
      <c r="G1355" s="85"/>
    </row>
    <row r="1356" spans="2:7" hidden="1" x14ac:dyDescent="0.15">
      <c r="B1356" s="86">
        <f t="shared" si="84"/>
        <v>2.4842125436165792</v>
      </c>
      <c r="C1356" s="86">
        <f t="shared" si="85"/>
        <v>38.812010103267042</v>
      </c>
      <c r="D1356" s="86">
        <f t="shared" si="86"/>
        <v>0</v>
      </c>
      <c r="E1356" s="86">
        <f t="shared" si="87"/>
        <v>38.812010103267042</v>
      </c>
      <c r="F1356" s="86"/>
      <c r="G1356" s="85"/>
    </row>
    <row r="1357" spans="2:7" hidden="1" x14ac:dyDescent="0.15">
      <c r="B1357" s="86">
        <f t="shared" si="84"/>
        <v>2.4878581129065407</v>
      </c>
      <c r="C1357" s="86">
        <f t="shared" si="85"/>
        <v>38.880106656321757</v>
      </c>
      <c r="D1357" s="86">
        <f t="shared" si="86"/>
        <v>0</v>
      </c>
      <c r="E1357" s="86">
        <f t="shared" si="87"/>
        <v>38.880106656321757</v>
      </c>
      <c r="F1357" s="86"/>
      <c r="G1357" s="85"/>
    </row>
    <row r="1358" spans="2:7" hidden="1" x14ac:dyDescent="0.15">
      <c r="B1358" s="86">
        <f t="shared" si="84"/>
        <v>2.4915036821965022</v>
      </c>
      <c r="C1358" s="86">
        <f t="shared" si="85"/>
        <v>38.948203209376473</v>
      </c>
      <c r="D1358" s="86">
        <f t="shared" si="86"/>
        <v>0</v>
      </c>
      <c r="E1358" s="86">
        <f t="shared" si="87"/>
        <v>38.948203209376473</v>
      </c>
      <c r="F1358" s="86"/>
      <c r="G1358" s="85"/>
    </row>
    <row r="1359" spans="2:7" hidden="1" x14ac:dyDescent="0.15">
      <c r="B1359" s="86">
        <f t="shared" si="84"/>
        <v>2.4951492514864637</v>
      </c>
      <c r="C1359" s="86">
        <f t="shared" si="85"/>
        <v>39.016299762431188</v>
      </c>
      <c r="D1359" s="86">
        <f t="shared" si="86"/>
        <v>0</v>
      </c>
      <c r="E1359" s="86">
        <f t="shared" si="87"/>
        <v>39.016299762431188</v>
      </c>
      <c r="F1359" s="86"/>
      <c r="G1359" s="85"/>
    </row>
    <row r="1360" spans="2:7" hidden="1" x14ac:dyDescent="0.15">
      <c r="B1360" s="86">
        <f t="shared" si="84"/>
        <v>2.4987948207764252</v>
      </c>
      <c r="C1360" s="86">
        <f t="shared" si="85"/>
        <v>39.084396315485904</v>
      </c>
      <c r="D1360" s="86">
        <f t="shared" si="86"/>
        <v>0</v>
      </c>
      <c r="E1360" s="86">
        <f t="shared" si="87"/>
        <v>39.084396315485904</v>
      </c>
      <c r="F1360" s="86"/>
      <c r="G1360" s="85"/>
    </row>
    <row r="1361" spans="2:7" hidden="1" x14ac:dyDescent="0.15">
      <c r="B1361" s="86">
        <f t="shared" si="84"/>
        <v>2.5024403900663867</v>
      </c>
      <c r="C1361" s="86">
        <f t="shared" si="85"/>
        <v>39.152492868540619</v>
      </c>
      <c r="D1361" s="86">
        <f t="shared" si="86"/>
        <v>0</v>
      </c>
      <c r="E1361" s="86">
        <f t="shared" si="87"/>
        <v>39.152492868540619</v>
      </c>
      <c r="F1361" s="86"/>
      <c r="G1361" s="85"/>
    </row>
    <row r="1362" spans="2:7" hidden="1" x14ac:dyDescent="0.15">
      <c r="B1362" s="86">
        <f t="shared" si="84"/>
        <v>2.5060859593563483</v>
      </c>
      <c r="C1362" s="86">
        <f t="shared" si="85"/>
        <v>39.220589421595335</v>
      </c>
      <c r="D1362" s="86">
        <f t="shared" si="86"/>
        <v>0</v>
      </c>
      <c r="E1362" s="86">
        <f t="shared" si="87"/>
        <v>39.220589421595335</v>
      </c>
      <c r="F1362" s="86"/>
      <c r="G1362" s="85"/>
    </row>
    <row r="1363" spans="2:7" hidden="1" x14ac:dyDescent="0.15">
      <c r="B1363" s="86">
        <f t="shared" si="84"/>
        <v>2.5097315286463098</v>
      </c>
      <c r="C1363" s="86">
        <f t="shared" si="85"/>
        <v>39.288685974650051</v>
      </c>
      <c r="D1363" s="86">
        <f t="shared" si="86"/>
        <v>0</v>
      </c>
      <c r="E1363" s="86">
        <f t="shared" si="87"/>
        <v>39.288685974650051</v>
      </c>
      <c r="F1363" s="86"/>
      <c r="G1363" s="85"/>
    </row>
    <row r="1364" spans="2:7" hidden="1" x14ac:dyDescent="0.15">
      <c r="B1364" s="86">
        <f t="shared" si="84"/>
        <v>2.5133770979362713</v>
      </c>
      <c r="C1364" s="86">
        <f t="shared" si="85"/>
        <v>39.356782527704766</v>
      </c>
      <c r="D1364" s="86">
        <f t="shared" si="86"/>
        <v>0</v>
      </c>
      <c r="E1364" s="86">
        <f t="shared" si="87"/>
        <v>39.356782527704766</v>
      </c>
      <c r="F1364" s="86"/>
      <c r="G1364" s="85"/>
    </row>
    <row r="1365" spans="2:7" hidden="1" x14ac:dyDescent="0.15">
      <c r="B1365" s="86">
        <f t="shared" si="84"/>
        <v>2.5170226672262328</v>
      </c>
      <c r="C1365" s="86">
        <f t="shared" si="85"/>
        <v>39.424879080759482</v>
      </c>
      <c r="D1365" s="86">
        <f t="shared" si="86"/>
        <v>0</v>
      </c>
      <c r="E1365" s="86">
        <f t="shared" si="87"/>
        <v>39.424879080759482</v>
      </c>
      <c r="F1365" s="86"/>
      <c r="G1365" s="85"/>
    </row>
    <row r="1366" spans="2:7" hidden="1" x14ac:dyDescent="0.15">
      <c r="B1366" s="86">
        <f t="shared" si="84"/>
        <v>2.5206682365161943</v>
      </c>
      <c r="C1366" s="86">
        <f t="shared" si="85"/>
        <v>39.492975633814197</v>
      </c>
      <c r="D1366" s="86">
        <f t="shared" si="86"/>
        <v>0</v>
      </c>
      <c r="E1366" s="86">
        <f t="shared" si="87"/>
        <v>39.492975633814197</v>
      </c>
      <c r="F1366" s="86"/>
      <c r="G1366" s="85"/>
    </row>
    <row r="1367" spans="2:7" hidden="1" x14ac:dyDescent="0.15">
      <c r="B1367" s="86">
        <f t="shared" si="84"/>
        <v>2.5243138058061558</v>
      </c>
      <c r="C1367" s="86">
        <f t="shared" si="85"/>
        <v>39.561072186868913</v>
      </c>
      <c r="D1367" s="86">
        <f t="shared" si="86"/>
        <v>0</v>
      </c>
      <c r="E1367" s="86">
        <f t="shared" si="87"/>
        <v>39.561072186868913</v>
      </c>
      <c r="F1367" s="86"/>
      <c r="G1367" s="85"/>
    </row>
    <row r="1368" spans="2:7" hidden="1" x14ac:dyDescent="0.15">
      <c r="B1368" s="86">
        <f t="shared" si="84"/>
        <v>2.5279593750961173</v>
      </c>
      <c r="C1368" s="86">
        <f t="shared" si="85"/>
        <v>39.629168739923628</v>
      </c>
      <c r="D1368" s="86">
        <f t="shared" si="86"/>
        <v>0</v>
      </c>
      <c r="E1368" s="86">
        <f t="shared" si="87"/>
        <v>39.629168739923628</v>
      </c>
      <c r="F1368" s="86"/>
      <c r="G1368" s="85"/>
    </row>
    <row r="1369" spans="2:7" hidden="1" x14ac:dyDescent="0.15">
      <c r="B1369" s="86">
        <f t="shared" si="84"/>
        <v>2.5316049443860789</v>
      </c>
      <c r="C1369" s="86">
        <f t="shared" si="85"/>
        <v>39.697265292978344</v>
      </c>
      <c r="D1369" s="86">
        <f t="shared" si="86"/>
        <v>0</v>
      </c>
      <c r="E1369" s="86">
        <f t="shared" si="87"/>
        <v>39.697265292978344</v>
      </c>
      <c r="F1369" s="86"/>
      <c r="G1369" s="85"/>
    </row>
    <row r="1370" spans="2:7" hidden="1" x14ac:dyDescent="0.15">
      <c r="B1370" s="86">
        <f t="shared" si="84"/>
        <v>2.5352505136760404</v>
      </c>
      <c r="C1370" s="86">
        <f t="shared" si="85"/>
        <v>39.765361846033059</v>
      </c>
      <c r="D1370" s="86">
        <f t="shared" si="86"/>
        <v>0</v>
      </c>
      <c r="E1370" s="86">
        <f t="shared" si="87"/>
        <v>39.765361846033059</v>
      </c>
      <c r="F1370" s="86"/>
      <c r="G1370" s="85"/>
    </row>
    <row r="1371" spans="2:7" hidden="1" x14ac:dyDescent="0.15">
      <c r="B1371" s="86">
        <f t="shared" si="84"/>
        <v>2.5388960829660019</v>
      </c>
      <c r="C1371" s="86">
        <f t="shared" si="85"/>
        <v>39.833458399087775</v>
      </c>
      <c r="D1371" s="86">
        <f t="shared" si="86"/>
        <v>0</v>
      </c>
      <c r="E1371" s="86">
        <f t="shared" si="87"/>
        <v>39.833458399087775</v>
      </c>
      <c r="F1371" s="86"/>
      <c r="G1371" s="85"/>
    </row>
    <row r="1372" spans="2:7" hidden="1" x14ac:dyDescent="0.15">
      <c r="B1372" s="86">
        <f t="shared" si="84"/>
        <v>2.5425416522559634</v>
      </c>
      <c r="C1372" s="86">
        <f t="shared" si="85"/>
        <v>39.90155495214249</v>
      </c>
      <c r="D1372" s="86">
        <f t="shared" si="86"/>
        <v>0</v>
      </c>
      <c r="E1372" s="86">
        <f t="shared" si="87"/>
        <v>39.90155495214249</v>
      </c>
      <c r="F1372" s="86"/>
      <c r="G1372" s="85"/>
    </row>
    <row r="1373" spans="2:7" hidden="1" x14ac:dyDescent="0.15">
      <c r="B1373" s="86">
        <f t="shared" si="84"/>
        <v>2.5461872215459249</v>
      </c>
      <c r="C1373" s="86">
        <f t="shared" si="85"/>
        <v>39.969651505197206</v>
      </c>
      <c r="D1373" s="86">
        <f t="shared" si="86"/>
        <v>0</v>
      </c>
      <c r="E1373" s="86">
        <f t="shared" si="87"/>
        <v>39.969651505197206</v>
      </c>
      <c r="F1373" s="86"/>
      <c r="G1373" s="85"/>
    </row>
    <row r="1374" spans="2:7" hidden="1" x14ac:dyDescent="0.15">
      <c r="B1374" s="86">
        <f t="shared" si="84"/>
        <v>2.5498327908358864</v>
      </c>
      <c r="C1374" s="86">
        <f t="shared" si="85"/>
        <v>40.037748058251921</v>
      </c>
      <c r="D1374" s="86">
        <f t="shared" si="86"/>
        <v>0</v>
      </c>
      <c r="E1374" s="86">
        <f t="shared" si="87"/>
        <v>40.037748058251921</v>
      </c>
      <c r="F1374" s="86"/>
      <c r="G1374" s="85"/>
    </row>
    <row r="1375" spans="2:7" hidden="1" x14ac:dyDescent="0.15">
      <c r="B1375" s="86">
        <f t="shared" si="84"/>
        <v>2.5534783601258479</v>
      </c>
      <c r="C1375" s="86">
        <f t="shared" si="85"/>
        <v>40.105844611306637</v>
      </c>
      <c r="D1375" s="86">
        <f t="shared" si="86"/>
        <v>0</v>
      </c>
      <c r="E1375" s="86">
        <f t="shared" si="87"/>
        <v>40.105844611306637</v>
      </c>
      <c r="F1375" s="86"/>
      <c r="G1375" s="85"/>
    </row>
    <row r="1376" spans="2:7" hidden="1" x14ac:dyDescent="0.15">
      <c r="B1376" s="86">
        <f t="shared" si="84"/>
        <v>2.5571239294158095</v>
      </c>
      <c r="C1376" s="86">
        <f t="shared" si="85"/>
        <v>40.173941164361352</v>
      </c>
      <c r="D1376" s="86">
        <f t="shared" si="86"/>
        <v>0</v>
      </c>
      <c r="E1376" s="86">
        <f t="shared" si="87"/>
        <v>40.173941164361352</v>
      </c>
      <c r="F1376" s="86"/>
      <c r="G1376" s="85"/>
    </row>
    <row r="1377" spans="2:7" hidden="1" x14ac:dyDescent="0.15">
      <c r="B1377" s="86">
        <f t="shared" si="84"/>
        <v>2.560769498705771</v>
      </c>
      <c r="C1377" s="86">
        <f t="shared" si="85"/>
        <v>40.242037717416068</v>
      </c>
      <c r="D1377" s="86">
        <f t="shared" si="86"/>
        <v>0</v>
      </c>
      <c r="E1377" s="86">
        <f t="shared" si="87"/>
        <v>40.242037717416068</v>
      </c>
      <c r="F1377" s="86"/>
      <c r="G1377" s="85"/>
    </row>
    <row r="1378" spans="2:7" hidden="1" x14ac:dyDescent="0.15">
      <c r="B1378" s="86">
        <f t="shared" si="84"/>
        <v>2.5644150679957325</v>
      </c>
      <c r="C1378" s="86">
        <f t="shared" si="85"/>
        <v>40.310134270470783</v>
      </c>
      <c r="D1378" s="86">
        <f t="shared" si="86"/>
        <v>0</v>
      </c>
      <c r="E1378" s="86">
        <f t="shared" si="87"/>
        <v>40.310134270470783</v>
      </c>
      <c r="F1378" s="86"/>
      <c r="G1378" s="85"/>
    </row>
    <row r="1379" spans="2:7" hidden="1" x14ac:dyDescent="0.15">
      <c r="B1379" s="86">
        <f t="shared" si="84"/>
        <v>2.568060637285694</v>
      </c>
      <c r="C1379" s="86">
        <f t="shared" si="85"/>
        <v>40.378230823525499</v>
      </c>
      <c r="D1379" s="86">
        <f t="shared" si="86"/>
        <v>0</v>
      </c>
      <c r="E1379" s="86">
        <f t="shared" si="87"/>
        <v>40.378230823525499</v>
      </c>
      <c r="F1379" s="86"/>
      <c r="G1379" s="85"/>
    </row>
    <row r="1380" spans="2:7" hidden="1" x14ac:dyDescent="0.15">
      <c r="B1380" s="86">
        <f t="shared" si="84"/>
        <v>2.5717062065756555</v>
      </c>
      <c r="C1380" s="86">
        <f t="shared" si="85"/>
        <v>40.446327376580214</v>
      </c>
      <c r="D1380" s="86">
        <f t="shared" si="86"/>
        <v>0</v>
      </c>
      <c r="E1380" s="86">
        <f t="shared" si="87"/>
        <v>40.446327376580214</v>
      </c>
      <c r="F1380" s="86"/>
      <c r="G1380" s="85"/>
    </row>
    <row r="1381" spans="2:7" hidden="1" x14ac:dyDescent="0.15">
      <c r="B1381" s="86">
        <f t="shared" si="84"/>
        <v>2.575351775865617</v>
      </c>
      <c r="C1381" s="86">
        <f t="shared" si="85"/>
        <v>40.51442392963493</v>
      </c>
      <c r="D1381" s="86">
        <f t="shared" si="86"/>
        <v>0</v>
      </c>
      <c r="E1381" s="86">
        <f t="shared" si="87"/>
        <v>40.51442392963493</v>
      </c>
      <c r="F1381" s="86"/>
      <c r="G1381" s="85"/>
    </row>
    <row r="1382" spans="2:7" hidden="1" x14ac:dyDescent="0.15">
      <c r="B1382" s="86">
        <f t="shared" si="84"/>
        <v>2.5789973451555785</v>
      </c>
      <c r="C1382" s="86">
        <f t="shared" si="85"/>
        <v>40.582520482689645</v>
      </c>
      <c r="D1382" s="86">
        <f t="shared" si="86"/>
        <v>0</v>
      </c>
      <c r="E1382" s="86">
        <f t="shared" si="87"/>
        <v>40.582520482689645</v>
      </c>
      <c r="F1382" s="86"/>
      <c r="G1382" s="85"/>
    </row>
    <row r="1383" spans="2:7" hidden="1" x14ac:dyDescent="0.15">
      <c r="B1383" s="86">
        <f t="shared" si="84"/>
        <v>2.5826429144455401</v>
      </c>
      <c r="C1383" s="86">
        <f t="shared" si="85"/>
        <v>40.650617035744361</v>
      </c>
      <c r="D1383" s="86">
        <f t="shared" si="86"/>
        <v>0</v>
      </c>
      <c r="E1383" s="86">
        <f t="shared" si="87"/>
        <v>40.650617035744361</v>
      </c>
      <c r="F1383" s="86"/>
      <c r="G1383" s="85"/>
    </row>
    <row r="1384" spans="2:7" hidden="1" x14ac:dyDescent="0.15">
      <c r="B1384" s="86">
        <f t="shared" si="84"/>
        <v>2.5862884837355016</v>
      </c>
      <c r="C1384" s="86">
        <f t="shared" si="85"/>
        <v>40.718713588799076</v>
      </c>
      <c r="D1384" s="86">
        <f t="shared" si="86"/>
        <v>0</v>
      </c>
      <c r="E1384" s="86">
        <f t="shared" si="87"/>
        <v>40.718713588799076</v>
      </c>
      <c r="F1384" s="86"/>
      <c r="G1384" s="85"/>
    </row>
    <row r="1385" spans="2:7" hidden="1" x14ac:dyDescent="0.15">
      <c r="B1385" s="86">
        <f t="shared" si="84"/>
        <v>2.5899340530254631</v>
      </c>
      <c r="C1385" s="86">
        <f t="shared" si="85"/>
        <v>40.786810141853792</v>
      </c>
      <c r="D1385" s="86">
        <f t="shared" si="86"/>
        <v>0</v>
      </c>
      <c r="E1385" s="86">
        <f t="shared" si="87"/>
        <v>40.786810141853792</v>
      </c>
      <c r="F1385" s="86"/>
      <c r="G1385" s="85"/>
    </row>
    <row r="1386" spans="2:7" hidden="1" x14ac:dyDescent="0.15">
      <c r="B1386" s="86">
        <f t="shared" si="84"/>
        <v>2.5935796223154246</v>
      </c>
      <c r="C1386" s="86">
        <f t="shared" si="85"/>
        <v>40.854906694908507</v>
      </c>
      <c r="D1386" s="86">
        <f t="shared" si="86"/>
        <v>0</v>
      </c>
      <c r="E1386" s="86">
        <f t="shared" si="87"/>
        <v>40.854906694908507</v>
      </c>
      <c r="F1386" s="86"/>
      <c r="G1386" s="85"/>
    </row>
    <row r="1387" spans="2:7" hidden="1" x14ac:dyDescent="0.15">
      <c r="B1387" s="86">
        <f t="shared" si="84"/>
        <v>2.5972251916053861</v>
      </c>
      <c r="C1387" s="86">
        <f t="shared" si="85"/>
        <v>40.923003247963223</v>
      </c>
      <c r="D1387" s="86">
        <f t="shared" si="86"/>
        <v>0</v>
      </c>
      <c r="E1387" s="86">
        <f t="shared" si="87"/>
        <v>40.923003247963223</v>
      </c>
      <c r="F1387" s="86"/>
      <c r="G1387" s="85"/>
    </row>
    <row r="1388" spans="2:7" hidden="1" x14ac:dyDescent="0.15">
      <c r="B1388" s="86">
        <f t="shared" si="84"/>
        <v>2.6008707608953476</v>
      </c>
      <c r="C1388" s="86">
        <f t="shared" si="85"/>
        <v>40.991099801017938</v>
      </c>
      <c r="D1388" s="86">
        <f t="shared" si="86"/>
        <v>0</v>
      </c>
      <c r="E1388" s="86">
        <f t="shared" si="87"/>
        <v>40.991099801017938</v>
      </c>
      <c r="F1388" s="86"/>
      <c r="G1388" s="85"/>
    </row>
    <row r="1389" spans="2:7" hidden="1" x14ac:dyDescent="0.15">
      <c r="B1389" s="86">
        <f t="shared" si="84"/>
        <v>2.6045163301853091</v>
      </c>
      <c r="C1389" s="86">
        <f t="shared" si="85"/>
        <v>41.059196354072654</v>
      </c>
      <c r="D1389" s="86">
        <f t="shared" si="86"/>
        <v>0</v>
      </c>
      <c r="E1389" s="86">
        <f t="shared" si="87"/>
        <v>41.059196354072654</v>
      </c>
      <c r="F1389" s="86"/>
      <c r="G1389" s="85"/>
    </row>
    <row r="1390" spans="2:7" hidden="1" x14ac:dyDescent="0.15">
      <c r="B1390" s="86">
        <f t="shared" si="84"/>
        <v>2.6081618994752707</v>
      </c>
      <c r="C1390" s="86">
        <f t="shared" si="85"/>
        <v>41.127292907127369</v>
      </c>
      <c r="D1390" s="86">
        <f t="shared" si="86"/>
        <v>0</v>
      </c>
      <c r="E1390" s="86">
        <f t="shared" si="87"/>
        <v>41.127292907127369</v>
      </c>
      <c r="F1390" s="86"/>
      <c r="G1390" s="85"/>
    </row>
    <row r="1391" spans="2:7" hidden="1" x14ac:dyDescent="0.15">
      <c r="B1391" s="86">
        <f t="shared" si="84"/>
        <v>2.6118074687652322</v>
      </c>
      <c r="C1391" s="86">
        <f t="shared" si="85"/>
        <v>41.195389460182085</v>
      </c>
      <c r="D1391" s="86">
        <f t="shared" si="86"/>
        <v>0</v>
      </c>
      <c r="E1391" s="86">
        <f t="shared" si="87"/>
        <v>41.195389460182085</v>
      </c>
      <c r="F1391" s="86"/>
      <c r="G1391" s="85"/>
    </row>
    <row r="1392" spans="2:7" hidden="1" x14ac:dyDescent="0.15">
      <c r="B1392" s="86">
        <f t="shared" si="84"/>
        <v>2.6154530380551937</v>
      </c>
      <c r="C1392" s="86">
        <f t="shared" si="85"/>
        <v>41.2634860132368</v>
      </c>
      <c r="D1392" s="86">
        <f t="shared" si="86"/>
        <v>0</v>
      </c>
      <c r="E1392" s="86">
        <f t="shared" si="87"/>
        <v>41.2634860132368</v>
      </c>
      <c r="F1392" s="86"/>
      <c r="G1392" s="85"/>
    </row>
    <row r="1393" spans="2:7" hidden="1" x14ac:dyDescent="0.15">
      <c r="B1393" s="86">
        <f t="shared" si="84"/>
        <v>2.6190986073451552</v>
      </c>
      <c r="C1393" s="86">
        <f t="shared" si="85"/>
        <v>41.331582566291516</v>
      </c>
      <c r="D1393" s="86">
        <f t="shared" si="86"/>
        <v>0</v>
      </c>
      <c r="E1393" s="86">
        <f t="shared" si="87"/>
        <v>41.331582566291516</v>
      </c>
      <c r="F1393" s="86"/>
      <c r="G1393" s="85"/>
    </row>
    <row r="1394" spans="2:7" hidden="1" x14ac:dyDescent="0.15">
      <c r="B1394" s="86">
        <f t="shared" si="84"/>
        <v>2.6227441766351167</v>
      </c>
      <c r="C1394" s="86">
        <f t="shared" si="85"/>
        <v>41.399679119346231</v>
      </c>
      <c r="D1394" s="86">
        <f t="shared" si="86"/>
        <v>0</v>
      </c>
      <c r="E1394" s="86">
        <f t="shared" si="87"/>
        <v>41.399679119346231</v>
      </c>
      <c r="F1394" s="86"/>
      <c r="G1394" s="85"/>
    </row>
    <row r="1395" spans="2:7" hidden="1" x14ac:dyDescent="0.15">
      <c r="B1395" s="86">
        <f t="shared" ref="B1395:B1458" si="88">B1394+$G$9</f>
        <v>2.6263897459250782</v>
      </c>
      <c r="C1395" s="86">
        <f t="shared" si="85"/>
        <v>41.467775672400947</v>
      </c>
      <c r="D1395" s="86">
        <f t="shared" si="86"/>
        <v>0</v>
      </c>
      <c r="E1395" s="86">
        <f t="shared" si="87"/>
        <v>41.467775672400947</v>
      </c>
      <c r="F1395" s="86"/>
      <c r="G1395" s="85"/>
    </row>
    <row r="1396" spans="2:7" hidden="1" x14ac:dyDescent="0.15">
      <c r="B1396" s="86">
        <f t="shared" si="88"/>
        <v>2.6300353152150397</v>
      </c>
      <c r="C1396" s="86">
        <f t="shared" ref="C1396:C1459" si="89">C1395+$G$9*$H$5</f>
        <v>41.535872225455662</v>
      </c>
      <c r="D1396" s="86">
        <f t="shared" si="86"/>
        <v>0</v>
      </c>
      <c r="E1396" s="86">
        <f t="shared" si="87"/>
        <v>41.535872225455662</v>
      </c>
      <c r="F1396" s="86"/>
      <c r="G1396" s="85"/>
    </row>
    <row r="1397" spans="2:7" hidden="1" x14ac:dyDescent="0.15">
      <c r="B1397" s="86">
        <f t="shared" si="88"/>
        <v>2.6336808845050013</v>
      </c>
      <c r="C1397" s="86">
        <f t="shared" si="89"/>
        <v>41.603968778510378</v>
      </c>
      <c r="D1397" s="86">
        <f t="shared" ref="D1397:D1460" si="90">IF(AND(B1397&lt;$J$5,B1397&gt;$K$5+0.00000001),D1396+(B1397-B1396)*$L$5,IF(AND(B1397&gt;$J$5,B1396&lt;=$J$5),$I$5,D1396))</f>
        <v>0</v>
      </c>
      <c r="E1397" s="86">
        <f t="shared" si="87"/>
        <v>41.603968778510378</v>
      </c>
      <c r="F1397" s="86"/>
      <c r="G1397" s="85"/>
    </row>
    <row r="1398" spans="2:7" hidden="1" x14ac:dyDescent="0.15">
      <c r="B1398" s="86">
        <f t="shared" si="88"/>
        <v>2.6373264537949628</v>
      </c>
      <c r="C1398" s="86">
        <f t="shared" si="89"/>
        <v>41.672065331565094</v>
      </c>
      <c r="D1398" s="86">
        <f t="shared" si="90"/>
        <v>0</v>
      </c>
      <c r="E1398" s="86">
        <f t="shared" si="87"/>
        <v>41.672065331565094</v>
      </c>
      <c r="F1398" s="86"/>
      <c r="G1398" s="85"/>
    </row>
    <row r="1399" spans="2:7" hidden="1" x14ac:dyDescent="0.15">
      <c r="B1399" s="86">
        <f t="shared" si="88"/>
        <v>2.6409720230849243</v>
      </c>
      <c r="C1399" s="86">
        <f t="shared" si="89"/>
        <v>41.740161884619809</v>
      </c>
      <c r="D1399" s="86">
        <f t="shared" si="90"/>
        <v>0</v>
      </c>
      <c r="E1399" s="86">
        <f t="shared" si="87"/>
        <v>41.740161884619809</v>
      </c>
      <c r="F1399" s="86"/>
      <c r="G1399" s="85"/>
    </row>
    <row r="1400" spans="2:7" hidden="1" x14ac:dyDescent="0.15">
      <c r="B1400" s="86">
        <f t="shared" si="88"/>
        <v>2.6446175923748858</v>
      </c>
      <c r="C1400" s="86">
        <f t="shared" si="89"/>
        <v>41.808258437674525</v>
      </c>
      <c r="D1400" s="86">
        <f t="shared" si="90"/>
        <v>0</v>
      </c>
      <c r="E1400" s="86">
        <f t="shared" si="87"/>
        <v>41.808258437674525</v>
      </c>
      <c r="F1400" s="86"/>
      <c r="G1400" s="85"/>
    </row>
    <row r="1401" spans="2:7" hidden="1" x14ac:dyDescent="0.15">
      <c r="B1401" s="86">
        <f t="shared" si="88"/>
        <v>2.6482631616648473</v>
      </c>
      <c r="C1401" s="86">
        <f t="shared" si="89"/>
        <v>41.87635499072924</v>
      </c>
      <c r="D1401" s="86">
        <f t="shared" si="90"/>
        <v>0</v>
      </c>
      <c r="E1401" s="86">
        <f t="shared" si="87"/>
        <v>41.87635499072924</v>
      </c>
      <c r="F1401" s="86"/>
      <c r="G1401" s="85"/>
    </row>
    <row r="1402" spans="2:7" hidden="1" x14ac:dyDescent="0.15">
      <c r="B1402" s="86">
        <f t="shared" si="88"/>
        <v>2.6519087309548088</v>
      </c>
      <c r="C1402" s="86">
        <f t="shared" si="89"/>
        <v>41.944451543783956</v>
      </c>
      <c r="D1402" s="86">
        <f t="shared" si="90"/>
        <v>0</v>
      </c>
      <c r="E1402" s="86">
        <f t="shared" si="87"/>
        <v>41.944451543783956</v>
      </c>
      <c r="F1402" s="86"/>
      <c r="G1402" s="85"/>
    </row>
    <row r="1403" spans="2:7" hidden="1" x14ac:dyDescent="0.15">
      <c r="B1403" s="86">
        <f t="shared" si="88"/>
        <v>2.6555543002447703</v>
      </c>
      <c r="C1403" s="86">
        <f t="shared" si="89"/>
        <v>42.012548096838671</v>
      </c>
      <c r="D1403" s="86">
        <f t="shared" si="90"/>
        <v>0</v>
      </c>
      <c r="E1403" s="86">
        <f t="shared" si="87"/>
        <v>42.012548096838671</v>
      </c>
      <c r="F1403" s="86"/>
      <c r="G1403" s="85"/>
    </row>
    <row r="1404" spans="2:7" hidden="1" x14ac:dyDescent="0.15">
      <c r="B1404" s="86">
        <f t="shared" si="88"/>
        <v>2.6591998695347319</v>
      </c>
      <c r="C1404" s="86">
        <f t="shared" si="89"/>
        <v>42.080644649893387</v>
      </c>
      <c r="D1404" s="86">
        <f t="shared" si="90"/>
        <v>0</v>
      </c>
      <c r="E1404" s="86">
        <f t="shared" si="87"/>
        <v>42.080644649893387</v>
      </c>
      <c r="F1404" s="86"/>
      <c r="G1404" s="85"/>
    </row>
    <row r="1405" spans="2:7" hidden="1" x14ac:dyDescent="0.15">
      <c r="B1405" s="86">
        <f t="shared" si="88"/>
        <v>2.6628454388246934</v>
      </c>
      <c r="C1405" s="86">
        <f t="shared" si="89"/>
        <v>42.148741202948102</v>
      </c>
      <c r="D1405" s="86">
        <f t="shared" si="90"/>
        <v>0</v>
      </c>
      <c r="E1405" s="86">
        <f t="shared" si="87"/>
        <v>42.148741202948102</v>
      </c>
      <c r="F1405" s="86"/>
      <c r="G1405" s="85"/>
    </row>
    <row r="1406" spans="2:7" hidden="1" x14ac:dyDescent="0.15">
      <c r="B1406" s="86">
        <f t="shared" si="88"/>
        <v>2.6664910081146549</v>
      </c>
      <c r="C1406" s="86">
        <f t="shared" si="89"/>
        <v>42.216837756002818</v>
      </c>
      <c r="D1406" s="86">
        <f t="shared" si="90"/>
        <v>0</v>
      </c>
      <c r="E1406" s="86">
        <f t="shared" si="87"/>
        <v>42.216837756002818</v>
      </c>
      <c r="F1406" s="86"/>
      <c r="G1406" s="85"/>
    </row>
    <row r="1407" spans="2:7" hidden="1" x14ac:dyDescent="0.15">
      <c r="B1407" s="86">
        <f t="shared" si="88"/>
        <v>2.6701365774046164</v>
      </c>
      <c r="C1407" s="86">
        <f t="shared" si="89"/>
        <v>42.284934309057533</v>
      </c>
      <c r="D1407" s="86">
        <f t="shared" si="90"/>
        <v>0</v>
      </c>
      <c r="E1407" s="86">
        <f t="shared" si="87"/>
        <v>42.284934309057533</v>
      </c>
      <c r="F1407" s="86"/>
      <c r="G1407" s="85"/>
    </row>
    <row r="1408" spans="2:7" hidden="1" x14ac:dyDescent="0.15">
      <c r="B1408" s="86">
        <f t="shared" si="88"/>
        <v>2.6737821466945779</v>
      </c>
      <c r="C1408" s="86">
        <f t="shared" si="89"/>
        <v>42.353030862112249</v>
      </c>
      <c r="D1408" s="86">
        <f t="shared" si="90"/>
        <v>0</v>
      </c>
      <c r="E1408" s="86">
        <f t="shared" si="87"/>
        <v>42.353030862112249</v>
      </c>
      <c r="F1408" s="86"/>
      <c r="G1408" s="85"/>
    </row>
    <row r="1409" spans="2:7" hidden="1" x14ac:dyDescent="0.15">
      <c r="B1409" s="86">
        <f t="shared" si="88"/>
        <v>2.6774277159845394</v>
      </c>
      <c r="C1409" s="86">
        <f t="shared" si="89"/>
        <v>42.421127415166964</v>
      </c>
      <c r="D1409" s="86">
        <f t="shared" si="90"/>
        <v>0</v>
      </c>
      <c r="E1409" s="86">
        <f t="shared" si="87"/>
        <v>42.421127415166964</v>
      </c>
      <c r="F1409" s="86"/>
      <c r="G1409" s="85"/>
    </row>
    <row r="1410" spans="2:7" hidden="1" x14ac:dyDescent="0.15">
      <c r="B1410" s="86">
        <f t="shared" si="88"/>
        <v>2.681073285274501</v>
      </c>
      <c r="C1410" s="86">
        <f t="shared" si="89"/>
        <v>42.48922396822168</v>
      </c>
      <c r="D1410" s="86">
        <f t="shared" si="90"/>
        <v>0</v>
      </c>
      <c r="E1410" s="86">
        <f t="shared" si="87"/>
        <v>42.48922396822168</v>
      </c>
      <c r="F1410" s="86"/>
      <c r="G1410" s="85"/>
    </row>
    <row r="1411" spans="2:7" hidden="1" x14ac:dyDescent="0.15">
      <c r="B1411" s="86">
        <f t="shared" si="88"/>
        <v>2.6847188545644625</v>
      </c>
      <c r="C1411" s="86">
        <f t="shared" si="89"/>
        <v>42.557320521276395</v>
      </c>
      <c r="D1411" s="86">
        <f t="shared" si="90"/>
        <v>0</v>
      </c>
      <c r="E1411" s="86">
        <f t="shared" si="87"/>
        <v>42.557320521276395</v>
      </c>
      <c r="F1411" s="86"/>
      <c r="G1411" s="85"/>
    </row>
    <row r="1412" spans="2:7" hidden="1" x14ac:dyDescent="0.15">
      <c r="B1412" s="86">
        <f t="shared" si="88"/>
        <v>2.688364423854424</v>
      </c>
      <c r="C1412" s="86">
        <f t="shared" si="89"/>
        <v>42.625417074331111</v>
      </c>
      <c r="D1412" s="86">
        <f t="shared" si="90"/>
        <v>0</v>
      </c>
      <c r="E1412" s="86">
        <f t="shared" si="87"/>
        <v>42.625417074331111</v>
      </c>
      <c r="F1412" s="86"/>
      <c r="G1412" s="85"/>
    </row>
    <row r="1413" spans="2:7" hidden="1" x14ac:dyDescent="0.15">
      <c r="B1413" s="86">
        <f t="shared" si="88"/>
        <v>2.6920099931443855</v>
      </c>
      <c r="C1413" s="86">
        <f t="shared" si="89"/>
        <v>42.693513627385826</v>
      </c>
      <c r="D1413" s="86">
        <f t="shared" si="90"/>
        <v>0</v>
      </c>
      <c r="E1413" s="86">
        <f t="shared" si="87"/>
        <v>42.693513627385826</v>
      </c>
      <c r="F1413" s="86"/>
      <c r="G1413" s="85"/>
    </row>
    <row r="1414" spans="2:7" hidden="1" x14ac:dyDescent="0.15">
      <c r="B1414" s="86">
        <f t="shared" si="88"/>
        <v>2.695655562434347</v>
      </c>
      <c r="C1414" s="86">
        <f t="shared" si="89"/>
        <v>42.761610180440542</v>
      </c>
      <c r="D1414" s="86">
        <f t="shared" si="90"/>
        <v>0</v>
      </c>
      <c r="E1414" s="86">
        <f t="shared" si="87"/>
        <v>42.761610180440542</v>
      </c>
      <c r="F1414" s="86"/>
      <c r="G1414" s="85"/>
    </row>
    <row r="1415" spans="2:7" hidden="1" x14ac:dyDescent="0.15">
      <c r="B1415" s="86">
        <f t="shared" si="88"/>
        <v>2.6993011317243085</v>
      </c>
      <c r="C1415" s="86">
        <f t="shared" si="89"/>
        <v>42.829706733495257</v>
      </c>
      <c r="D1415" s="86">
        <f t="shared" si="90"/>
        <v>0</v>
      </c>
      <c r="E1415" s="86">
        <f t="shared" si="87"/>
        <v>42.829706733495257</v>
      </c>
      <c r="F1415" s="86"/>
      <c r="G1415" s="85"/>
    </row>
    <row r="1416" spans="2:7" hidden="1" x14ac:dyDescent="0.15">
      <c r="B1416" s="86">
        <f t="shared" si="88"/>
        <v>2.70294670101427</v>
      </c>
      <c r="C1416" s="86">
        <f t="shared" si="89"/>
        <v>42.897803286549973</v>
      </c>
      <c r="D1416" s="86">
        <f t="shared" si="90"/>
        <v>0</v>
      </c>
      <c r="E1416" s="86">
        <f t="shared" si="87"/>
        <v>42.897803286549973</v>
      </c>
      <c r="F1416" s="86"/>
      <c r="G1416" s="85"/>
    </row>
    <row r="1417" spans="2:7" hidden="1" x14ac:dyDescent="0.15">
      <c r="B1417" s="86">
        <f t="shared" si="88"/>
        <v>2.7065922703042316</v>
      </c>
      <c r="C1417" s="86">
        <f t="shared" si="89"/>
        <v>42.965899839604688</v>
      </c>
      <c r="D1417" s="86">
        <f t="shared" si="90"/>
        <v>0</v>
      </c>
      <c r="E1417" s="86">
        <f t="shared" si="87"/>
        <v>42.965899839604688</v>
      </c>
      <c r="F1417" s="86"/>
      <c r="G1417" s="85"/>
    </row>
    <row r="1418" spans="2:7" hidden="1" x14ac:dyDescent="0.15">
      <c r="B1418" s="86">
        <f t="shared" si="88"/>
        <v>2.7102378395941931</v>
      </c>
      <c r="C1418" s="86">
        <f t="shared" si="89"/>
        <v>43.033996392659404</v>
      </c>
      <c r="D1418" s="86">
        <f t="shared" si="90"/>
        <v>0</v>
      </c>
      <c r="E1418" s="86">
        <f t="shared" ref="E1418:E1481" si="91">C1418-D1418</f>
        <v>43.033996392659404</v>
      </c>
      <c r="F1418" s="86"/>
      <c r="G1418" s="85"/>
    </row>
    <row r="1419" spans="2:7" hidden="1" x14ac:dyDescent="0.15">
      <c r="B1419" s="86">
        <f t="shared" si="88"/>
        <v>2.7138834088841546</v>
      </c>
      <c r="C1419" s="86">
        <f t="shared" si="89"/>
        <v>43.102092945714119</v>
      </c>
      <c r="D1419" s="86">
        <f t="shared" si="90"/>
        <v>0</v>
      </c>
      <c r="E1419" s="86">
        <f t="shared" si="91"/>
        <v>43.102092945714119</v>
      </c>
      <c r="F1419" s="86"/>
      <c r="G1419" s="85"/>
    </row>
    <row r="1420" spans="2:7" hidden="1" x14ac:dyDescent="0.15">
      <c r="B1420" s="86">
        <f t="shared" si="88"/>
        <v>2.7175289781741161</v>
      </c>
      <c r="C1420" s="86">
        <f t="shared" si="89"/>
        <v>43.170189498768835</v>
      </c>
      <c r="D1420" s="86">
        <f t="shared" si="90"/>
        <v>0</v>
      </c>
      <c r="E1420" s="86">
        <f t="shared" si="91"/>
        <v>43.170189498768835</v>
      </c>
      <c r="F1420" s="86"/>
      <c r="G1420" s="85"/>
    </row>
    <row r="1421" spans="2:7" hidden="1" x14ac:dyDescent="0.15">
      <c r="B1421" s="86">
        <f t="shared" si="88"/>
        <v>2.7211745474640776</v>
      </c>
      <c r="C1421" s="86">
        <f t="shared" si="89"/>
        <v>43.23828605182355</v>
      </c>
      <c r="D1421" s="86">
        <f t="shared" si="90"/>
        <v>0</v>
      </c>
      <c r="E1421" s="86">
        <f t="shared" si="91"/>
        <v>43.23828605182355</v>
      </c>
      <c r="F1421" s="86"/>
      <c r="G1421" s="85"/>
    </row>
    <row r="1422" spans="2:7" hidden="1" x14ac:dyDescent="0.15">
      <c r="B1422" s="86">
        <f t="shared" si="88"/>
        <v>2.7248201167540391</v>
      </c>
      <c r="C1422" s="86">
        <f t="shared" si="89"/>
        <v>43.306382604878266</v>
      </c>
      <c r="D1422" s="86">
        <f t="shared" si="90"/>
        <v>0</v>
      </c>
      <c r="E1422" s="86">
        <f t="shared" si="91"/>
        <v>43.306382604878266</v>
      </c>
      <c r="F1422" s="86"/>
      <c r="G1422" s="85"/>
    </row>
    <row r="1423" spans="2:7" hidden="1" x14ac:dyDescent="0.15">
      <c r="B1423" s="86">
        <f t="shared" si="88"/>
        <v>2.7284656860440006</v>
      </c>
      <c r="C1423" s="86">
        <f t="shared" si="89"/>
        <v>43.374479157932981</v>
      </c>
      <c r="D1423" s="86">
        <f t="shared" si="90"/>
        <v>0</v>
      </c>
      <c r="E1423" s="86">
        <f t="shared" si="91"/>
        <v>43.374479157932981</v>
      </c>
      <c r="F1423" s="86"/>
      <c r="G1423" s="85"/>
    </row>
    <row r="1424" spans="2:7" hidden="1" x14ac:dyDescent="0.15">
      <c r="B1424" s="86">
        <f t="shared" si="88"/>
        <v>2.7321112553339622</v>
      </c>
      <c r="C1424" s="86">
        <f t="shared" si="89"/>
        <v>43.442575710987697</v>
      </c>
      <c r="D1424" s="86">
        <f t="shared" si="90"/>
        <v>0</v>
      </c>
      <c r="E1424" s="86">
        <f t="shared" si="91"/>
        <v>43.442575710987697</v>
      </c>
      <c r="F1424" s="86"/>
      <c r="G1424" s="85"/>
    </row>
    <row r="1425" spans="2:7" hidden="1" x14ac:dyDescent="0.15">
      <c r="B1425" s="86">
        <f t="shared" si="88"/>
        <v>2.7357568246239237</v>
      </c>
      <c r="C1425" s="86">
        <f t="shared" si="89"/>
        <v>43.510672264042412</v>
      </c>
      <c r="D1425" s="86">
        <f t="shared" si="90"/>
        <v>0</v>
      </c>
      <c r="E1425" s="86">
        <f t="shared" si="91"/>
        <v>43.510672264042412</v>
      </c>
      <c r="F1425" s="86"/>
      <c r="G1425" s="85"/>
    </row>
    <row r="1426" spans="2:7" hidden="1" x14ac:dyDescent="0.15">
      <c r="B1426" s="86">
        <f t="shared" si="88"/>
        <v>2.7394023939138852</v>
      </c>
      <c r="C1426" s="86">
        <f t="shared" si="89"/>
        <v>43.578768817097128</v>
      </c>
      <c r="D1426" s="86">
        <f t="shared" si="90"/>
        <v>0</v>
      </c>
      <c r="E1426" s="86">
        <f t="shared" si="91"/>
        <v>43.578768817097128</v>
      </c>
      <c r="F1426" s="86"/>
      <c r="G1426" s="85"/>
    </row>
    <row r="1427" spans="2:7" hidden="1" x14ac:dyDescent="0.15">
      <c r="B1427" s="86">
        <f t="shared" si="88"/>
        <v>2.7430479632038467</v>
      </c>
      <c r="C1427" s="86">
        <f t="shared" si="89"/>
        <v>43.646865370151843</v>
      </c>
      <c r="D1427" s="86">
        <f t="shared" si="90"/>
        <v>0</v>
      </c>
      <c r="E1427" s="86">
        <f t="shared" si="91"/>
        <v>43.646865370151843</v>
      </c>
      <c r="F1427" s="86"/>
      <c r="G1427" s="85"/>
    </row>
    <row r="1428" spans="2:7" hidden="1" x14ac:dyDescent="0.15">
      <c r="B1428" s="86">
        <f t="shared" si="88"/>
        <v>2.7466935324938082</v>
      </c>
      <c r="C1428" s="86">
        <f t="shared" si="89"/>
        <v>43.714961923206559</v>
      </c>
      <c r="D1428" s="86">
        <f t="shared" si="90"/>
        <v>0</v>
      </c>
      <c r="E1428" s="86">
        <f t="shared" si="91"/>
        <v>43.714961923206559</v>
      </c>
      <c r="F1428" s="86"/>
      <c r="G1428" s="85"/>
    </row>
    <row r="1429" spans="2:7" hidden="1" x14ac:dyDescent="0.15">
      <c r="B1429" s="86">
        <f t="shared" si="88"/>
        <v>2.7503391017837697</v>
      </c>
      <c r="C1429" s="86">
        <f t="shared" si="89"/>
        <v>43.783058476261274</v>
      </c>
      <c r="D1429" s="86">
        <f t="shared" si="90"/>
        <v>0</v>
      </c>
      <c r="E1429" s="86">
        <f t="shared" si="91"/>
        <v>43.783058476261274</v>
      </c>
      <c r="F1429" s="86"/>
      <c r="G1429" s="85"/>
    </row>
    <row r="1430" spans="2:7" hidden="1" x14ac:dyDescent="0.15">
      <c r="B1430" s="86">
        <f t="shared" si="88"/>
        <v>2.7539846710737312</v>
      </c>
      <c r="C1430" s="86">
        <f t="shared" si="89"/>
        <v>43.85115502931599</v>
      </c>
      <c r="D1430" s="86">
        <f t="shared" si="90"/>
        <v>0</v>
      </c>
      <c r="E1430" s="86">
        <f t="shared" si="91"/>
        <v>43.85115502931599</v>
      </c>
      <c r="F1430" s="86"/>
      <c r="G1430" s="85"/>
    </row>
    <row r="1431" spans="2:7" hidden="1" x14ac:dyDescent="0.15">
      <c r="B1431" s="86">
        <f t="shared" si="88"/>
        <v>2.7576302403636928</v>
      </c>
      <c r="C1431" s="86">
        <f t="shared" si="89"/>
        <v>43.919251582370705</v>
      </c>
      <c r="D1431" s="86">
        <f t="shared" si="90"/>
        <v>0</v>
      </c>
      <c r="E1431" s="86">
        <f t="shared" si="91"/>
        <v>43.919251582370705</v>
      </c>
      <c r="F1431" s="86"/>
      <c r="G1431" s="85"/>
    </row>
    <row r="1432" spans="2:7" hidden="1" x14ac:dyDescent="0.15">
      <c r="B1432" s="86">
        <f t="shared" si="88"/>
        <v>2.7612758096536543</v>
      </c>
      <c r="C1432" s="86">
        <f t="shared" si="89"/>
        <v>43.987348135425421</v>
      </c>
      <c r="D1432" s="86">
        <f t="shared" si="90"/>
        <v>0</v>
      </c>
      <c r="E1432" s="86">
        <f t="shared" si="91"/>
        <v>43.987348135425421</v>
      </c>
      <c r="F1432" s="86"/>
      <c r="G1432" s="85"/>
    </row>
    <row r="1433" spans="2:7" hidden="1" x14ac:dyDescent="0.15">
      <c r="B1433" s="86">
        <f t="shared" si="88"/>
        <v>2.7649213789436158</v>
      </c>
      <c r="C1433" s="86">
        <f t="shared" si="89"/>
        <v>44.055444688480137</v>
      </c>
      <c r="D1433" s="86">
        <f t="shared" si="90"/>
        <v>0</v>
      </c>
      <c r="E1433" s="86">
        <f t="shared" si="91"/>
        <v>44.055444688480137</v>
      </c>
      <c r="F1433" s="86"/>
      <c r="G1433" s="85"/>
    </row>
    <row r="1434" spans="2:7" hidden="1" x14ac:dyDescent="0.15">
      <c r="B1434" s="86">
        <f t="shared" si="88"/>
        <v>2.7685669482335773</v>
      </c>
      <c r="C1434" s="86">
        <f t="shared" si="89"/>
        <v>44.123541241534852</v>
      </c>
      <c r="D1434" s="86">
        <f t="shared" si="90"/>
        <v>0</v>
      </c>
      <c r="E1434" s="86">
        <f t="shared" si="91"/>
        <v>44.123541241534852</v>
      </c>
      <c r="F1434" s="86"/>
      <c r="G1434" s="85"/>
    </row>
    <row r="1435" spans="2:7" hidden="1" x14ac:dyDescent="0.15">
      <c r="B1435" s="86">
        <f t="shared" si="88"/>
        <v>2.7722125175235388</v>
      </c>
      <c r="C1435" s="86">
        <f t="shared" si="89"/>
        <v>44.191637794589568</v>
      </c>
      <c r="D1435" s="86">
        <f t="shared" si="90"/>
        <v>0</v>
      </c>
      <c r="E1435" s="86">
        <f t="shared" si="91"/>
        <v>44.191637794589568</v>
      </c>
      <c r="F1435" s="86"/>
      <c r="G1435" s="85"/>
    </row>
    <row r="1436" spans="2:7" hidden="1" x14ac:dyDescent="0.15">
      <c r="B1436" s="86">
        <f t="shared" si="88"/>
        <v>2.7758580868135003</v>
      </c>
      <c r="C1436" s="86">
        <f t="shared" si="89"/>
        <v>44.259734347644283</v>
      </c>
      <c r="D1436" s="86">
        <f t="shared" si="90"/>
        <v>0</v>
      </c>
      <c r="E1436" s="86">
        <f t="shared" si="91"/>
        <v>44.259734347644283</v>
      </c>
      <c r="F1436" s="86"/>
      <c r="G1436" s="85"/>
    </row>
    <row r="1437" spans="2:7" hidden="1" x14ac:dyDescent="0.15">
      <c r="B1437" s="86">
        <f t="shared" si="88"/>
        <v>2.7795036561034618</v>
      </c>
      <c r="C1437" s="86">
        <f t="shared" si="89"/>
        <v>44.327830900698999</v>
      </c>
      <c r="D1437" s="86">
        <f t="shared" si="90"/>
        <v>0</v>
      </c>
      <c r="E1437" s="86">
        <f t="shared" si="91"/>
        <v>44.327830900698999</v>
      </c>
      <c r="F1437" s="86"/>
      <c r="G1437" s="85"/>
    </row>
    <row r="1438" spans="2:7" hidden="1" x14ac:dyDescent="0.15">
      <c r="B1438" s="86">
        <f t="shared" si="88"/>
        <v>2.7831492253934234</v>
      </c>
      <c r="C1438" s="86">
        <f t="shared" si="89"/>
        <v>44.395927453753714</v>
      </c>
      <c r="D1438" s="86">
        <f t="shared" si="90"/>
        <v>0</v>
      </c>
      <c r="E1438" s="86">
        <f t="shared" si="91"/>
        <v>44.395927453753714</v>
      </c>
      <c r="F1438" s="86"/>
      <c r="G1438" s="85"/>
    </row>
    <row r="1439" spans="2:7" hidden="1" x14ac:dyDescent="0.15">
      <c r="B1439" s="86">
        <f t="shared" si="88"/>
        <v>2.7867947946833849</v>
      </c>
      <c r="C1439" s="86">
        <f t="shared" si="89"/>
        <v>44.46402400680843</v>
      </c>
      <c r="D1439" s="86">
        <f t="shared" si="90"/>
        <v>0</v>
      </c>
      <c r="E1439" s="86">
        <f t="shared" si="91"/>
        <v>44.46402400680843</v>
      </c>
      <c r="F1439" s="86"/>
      <c r="G1439" s="85"/>
    </row>
    <row r="1440" spans="2:7" hidden="1" x14ac:dyDescent="0.15">
      <c r="B1440" s="86">
        <f t="shared" si="88"/>
        <v>2.7904403639733464</v>
      </c>
      <c r="C1440" s="86">
        <f t="shared" si="89"/>
        <v>44.532120559863145</v>
      </c>
      <c r="D1440" s="86">
        <f t="shared" si="90"/>
        <v>0</v>
      </c>
      <c r="E1440" s="86">
        <f t="shared" si="91"/>
        <v>44.532120559863145</v>
      </c>
      <c r="F1440" s="86"/>
      <c r="G1440" s="85"/>
    </row>
    <row r="1441" spans="2:7" hidden="1" x14ac:dyDescent="0.15">
      <c r="B1441" s="86">
        <f t="shared" si="88"/>
        <v>2.7940859332633079</v>
      </c>
      <c r="C1441" s="86">
        <f t="shared" si="89"/>
        <v>44.600217112917861</v>
      </c>
      <c r="D1441" s="86">
        <f t="shared" si="90"/>
        <v>0</v>
      </c>
      <c r="E1441" s="86">
        <f t="shared" si="91"/>
        <v>44.600217112917861</v>
      </c>
      <c r="F1441" s="86"/>
      <c r="G1441" s="85"/>
    </row>
    <row r="1442" spans="2:7" hidden="1" x14ac:dyDescent="0.15">
      <c r="B1442" s="86">
        <f t="shared" si="88"/>
        <v>2.7977315025532694</v>
      </c>
      <c r="C1442" s="86">
        <f t="shared" si="89"/>
        <v>44.668313665972576</v>
      </c>
      <c r="D1442" s="86">
        <f t="shared" si="90"/>
        <v>0</v>
      </c>
      <c r="E1442" s="86">
        <f t="shared" si="91"/>
        <v>44.668313665972576</v>
      </c>
      <c r="F1442" s="86"/>
      <c r="G1442" s="85"/>
    </row>
    <row r="1443" spans="2:7" hidden="1" x14ac:dyDescent="0.15">
      <c r="B1443" s="86">
        <f t="shared" si="88"/>
        <v>2.8013770718432309</v>
      </c>
      <c r="C1443" s="86">
        <f t="shared" si="89"/>
        <v>44.736410219027292</v>
      </c>
      <c r="D1443" s="86">
        <f t="shared" si="90"/>
        <v>0</v>
      </c>
      <c r="E1443" s="86">
        <f t="shared" si="91"/>
        <v>44.736410219027292</v>
      </c>
      <c r="F1443" s="86"/>
      <c r="G1443" s="85"/>
    </row>
    <row r="1444" spans="2:7" hidden="1" x14ac:dyDescent="0.15">
      <c r="B1444" s="86">
        <f t="shared" si="88"/>
        <v>2.8050226411331924</v>
      </c>
      <c r="C1444" s="86">
        <f t="shared" si="89"/>
        <v>44.804506772082007</v>
      </c>
      <c r="D1444" s="86">
        <f t="shared" si="90"/>
        <v>0</v>
      </c>
      <c r="E1444" s="86">
        <f t="shared" si="91"/>
        <v>44.804506772082007</v>
      </c>
      <c r="F1444" s="86"/>
      <c r="G1444" s="85"/>
    </row>
    <row r="1445" spans="2:7" hidden="1" x14ac:dyDescent="0.15">
      <c r="B1445" s="86">
        <f t="shared" si="88"/>
        <v>2.808668210423154</v>
      </c>
      <c r="C1445" s="86">
        <f t="shared" si="89"/>
        <v>44.872603325136723</v>
      </c>
      <c r="D1445" s="86">
        <f t="shared" si="90"/>
        <v>0</v>
      </c>
      <c r="E1445" s="86">
        <f t="shared" si="91"/>
        <v>44.872603325136723</v>
      </c>
      <c r="F1445" s="86"/>
      <c r="G1445" s="85"/>
    </row>
    <row r="1446" spans="2:7" hidden="1" x14ac:dyDescent="0.15">
      <c r="B1446" s="86">
        <f t="shared" si="88"/>
        <v>2.8123137797131155</v>
      </c>
      <c r="C1446" s="86">
        <f t="shared" si="89"/>
        <v>44.940699878191438</v>
      </c>
      <c r="D1446" s="86">
        <f t="shared" si="90"/>
        <v>0</v>
      </c>
      <c r="E1446" s="86">
        <f t="shared" si="91"/>
        <v>44.940699878191438</v>
      </c>
      <c r="F1446" s="86"/>
      <c r="G1446" s="85"/>
    </row>
    <row r="1447" spans="2:7" hidden="1" x14ac:dyDescent="0.15">
      <c r="B1447" s="86">
        <f t="shared" si="88"/>
        <v>2.815959349003077</v>
      </c>
      <c r="C1447" s="86">
        <f t="shared" si="89"/>
        <v>45.008796431246154</v>
      </c>
      <c r="D1447" s="86">
        <f t="shared" si="90"/>
        <v>0</v>
      </c>
      <c r="E1447" s="86">
        <f t="shared" si="91"/>
        <v>45.008796431246154</v>
      </c>
      <c r="F1447" s="86"/>
      <c r="G1447" s="85"/>
    </row>
    <row r="1448" spans="2:7" hidden="1" x14ac:dyDescent="0.15">
      <c r="B1448" s="86">
        <f t="shared" si="88"/>
        <v>2.8196049182930385</v>
      </c>
      <c r="C1448" s="86">
        <f t="shared" si="89"/>
        <v>45.076892984300869</v>
      </c>
      <c r="D1448" s="86">
        <f t="shared" si="90"/>
        <v>0</v>
      </c>
      <c r="E1448" s="86">
        <f t="shared" si="91"/>
        <v>45.076892984300869</v>
      </c>
      <c r="F1448" s="86"/>
      <c r="G1448" s="85"/>
    </row>
    <row r="1449" spans="2:7" hidden="1" x14ac:dyDescent="0.15">
      <c r="B1449" s="86">
        <f t="shared" si="88"/>
        <v>2.823250487583</v>
      </c>
      <c r="C1449" s="86">
        <f t="shared" si="89"/>
        <v>45.144989537355585</v>
      </c>
      <c r="D1449" s="86">
        <f t="shared" si="90"/>
        <v>0</v>
      </c>
      <c r="E1449" s="86">
        <f t="shared" si="91"/>
        <v>45.144989537355585</v>
      </c>
      <c r="F1449" s="86"/>
      <c r="G1449" s="85"/>
    </row>
    <row r="1450" spans="2:7" hidden="1" x14ac:dyDescent="0.15">
      <c r="B1450" s="86">
        <f t="shared" si="88"/>
        <v>2.8268960568729615</v>
      </c>
      <c r="C1450" s="86">
        <f t="shared" si="89"/>
        <v>45.2130860904103</v>
      </c>
      <c r="D1450" s="86">
        <f t="shared" si="90"/>
        <v>0</v>
      </c>
      <c r="E1450" s="86">
        <f t="shared" si="91"/>
        <v>45.2130860904103</v>
      </c>
      <c r="F1450" s="86"/>
      <c r="G1450" s="85"/>
    </row>
    <row r="1451" spans="2:7" hidden="1" x14ac:dyDescent="0.15">
      <c r="B1451" s="86">
        <f t="shared" si="88"/>
        <v>2.830541626162923</v>
      </c>
      <c r="C1451" s="86">
        <f t="shared" si="89"/>
        <v>45.281182643465016</v>
      </c>
      <c r="D1451" s="86">
        <f t="shared" si="90"/>
        <v>0</v>
      </c>
      <c r="E1451" s="86">
        <f t="shared" si="91"/>
        <v>45.281182643465016</v>
      </c>
      <c r="F1451" s="86"/>
      <c r="G1451" s="85"/>
    </row>
    <row r="1452" spans="2:7" hidden="1" x14ac:dyDescent="0.15">
      <c r="B1452" s="86">
        <f t="shared" si="88"/>
        <v>2.8341871954528846</v>
      </c>
      <c r="C1452" s="86">
        <f t="shared" si="89"/>
        <v>45.349279196519731</v>
      </c>
      <c r="D1452" s="86">
        <f t="shared" si="90"/>
        <v>0</v>
      </c>
      <c r="E1452" s="86">
        <f t="shared" si="91"/>
        <v>45.349279196519731</v>
      </c>
      <c r="F1452" s="86"/>
      <c r="G1452" s="85"/>
    </row>
    <row r="1453" spans="2:7" hidden="1" x14ac:dyDescent="0.15">
      <c r="B1453" s="86">
        <f t="shared" si="88"/>
        <v>2.8378327647428461</v>
      </c>
      <c r="C1453" s="86">
        <f t="shared" si="89"/>
        <v>45.417375749574447</v>
      </c>
      <c r="D1453" s="86">
        <f t="shared" si="90"/>
        <v>0</v>
      </c>
      <c r="E1453" s="86">
        <f t="shared" si="91"/>
        <v>45.417375749574447</v>
      </c>
      <c r="F1453" s="86"/>
      <c r="G1453" s="85"/>
    </row>
    <row r="1454" spans="2:7" hidden="1" x14ac:dyDescent="0.15">
      <c r="B1454" s="86">
        <f t="shared" si="88"/>
        <v>2.8414783340328076</v>
      </c>
      <c r="C1454" s="86">
        <f t="shared" si="89"/>
        <v>45.485472302629162</v>
      </c>
      <c r="D1454" s="86">
        <f t="shared" si="90"/>
        <v>0</v>
      </c>
      <c r="E1454" s="86">
        <f t="shared" si="91"/>
        <v>45.485472302629162</v>
      </c>
      <c r="F1454" s="86"/>
      <c r="G1454" s="85"/>
    </row>
    <row r="1455" spans="2:7" hidden="1" x14ac:dyDescent="0.15">
      <c r="B1455" s="86">
        <f t="shared" si="88"/>
        <v>2.8451239033227691</v>
      </c>
      <c r="C1455" s="86">
        <f t="shared" si="89"/>
        <v>45.553568855683878</v>
      </c>
      <c r="D1455" s="86">
        <f t="shared" si="90"/>
        <v>0</v>
      </c>
      <c r="E1455" s="86">
        <f t="shared" si="91"/>
        <v>45.553568855683878</v>
      </c>
      <c r="F1455" s="86"/>
      <c r="G1455" s="85"/>
    </row>
    <row r="1456" spans="2:7" hidden="1" x14ac:dyDescent="0.15">
      <c r="B1456" s="86">
        <f t="shared" si="88"/>
        <v>2.8487694726127306</v>
      </c>
      <c r="C1456" s="86">
        <f t="shared" si="89"/>
        <v>45.621665408738593</v>
      </c>
      <c r="D1456" s="86">
        <f t="shared" si="90"/>
        <v>0</v>
      </c>
      <c r="E1456" s="86">
        <f t="shared" si="91"/>
        <v>45.621665408738593</v>
      </c>
      <c r="F1456" s="86"/>
      <c r="G1456" s="85"/>
    </row>
    <row r="1457" spans="2:7" hidden="1" x14ac:dyDescent="0.15">
      <c r="B1457" s="86">
        <f t="shared" si="88"/>
        <v>2.8524150419026921</v>
      </c>
      <c r="C1457" s="86">
        <f t="shared" si="89"/>
        <v>45.689761961793309</v>
      </c>
      <c r="D1457" s="86">
        <f t="shared" si="90"/>
        <v>0</v>
      </c>
      <c r="E1457" s="86">
        <f t="shared" si="91"/>
        <v>45.689761961793309</v>
      </c>
      <c r="F1457" s="86"/>
      <c r="G1457" s="85"/>
    </row>
    <row r="1458" spans="2:7" hidden="1" x14ac:dyDescent="0.15">
      <c r="B1458" s="86">
        <f t="shared" si="88"/>
        <v>2.8560606111926536</v>
      </c>
      <c r="C1458" s="86">
        <f t="shared" si="89"/>
        <v>45.757858514848024</v>
      </c>
      <c r="D1458" s="86">
        <f t="shared" si="90"/>
        <v>0</v>
      </c>
      <c r="E1458" s="86">
        <f t="shared" si="91"/>
        <v>45.757858514848024</v>
      </c>
      <c r="F1458" s="86"/>
      <c r="G1458" s="85"/>
    </row>
    <row r="1459" spans="2:7" hidden="1" x14ac:dyDescent="0.15">
      <c r="B1459" s="86">
        <f t="shared" ref="B1459:B1522" si="92">B1458+$G$9</f>
        <v>2.8597061804826152</v>
      </c>
      <c r="C1459" s="86">
        <f t="shared" si="89"/>
        <v>45.82595506790274</v>
      </c>
      <c r="D1459" s="86">
        <f t="shared" si="90"/>
        <v>0</v>
      </c>
      <c r="E1459" s="86">
        <f t="shared" si="91"/>
        <v>45.82595506790274</v>
      </c>
      <c r="F1459" s="86"/>
      <c r="G1459" s="85"/>
    </row>
    <row r="1460" spans="2:7" hidden="1" x14ac:dyDescent="0.15">
      <c r="B1460" s="86">
        <f t="shared" si="92"/>
        <v>2.8633517497725767</v>
      </c>
      <c r="C1460" s="86">
        <f t="shared" ref="C1460:C1523" si="93">C1459+$G$9*$H$5</f>
        <v>45.894051620957455</v>
      </c>
      <c r="D1460" s="86">
        <f t="shared" si="90"/>
        <v>0</v>
      </c>
      <c r="E1460" s="86">
        <f t="shared" si="91"/>
        <v>45.894051620957455</v>
      </c>
      <c r="F1460" s="86"/>
      <c r="G1460" s="85"/>
    </row>
    <row r="1461" spans="2:7" hidden="1" x14ac:dyDescent="0.15">
      <c r="B1461" s="86">
        <f t="shared" si="92"/>
        <v>2.8669973190625382</v>
      </c>
      <c r="C1461" s="86">
        <f t="shared" si="93"/>
        <v>45.962148174012171</v>
      </c>
      <c r="D1461" s="86">
        <f t="shared" ref="D1461:D1524" si="94">IF(AND(B1461&lt;$J$5,B1461&gt;$K$5+0.00000001),D1460+(B1461-B1460)*$L$5,IF(AND(B1461&gt;$J$5,B1460&lt;=$J$5),$I$5,D1460))</f>
        <v>0</v>
      </c>
      <c r="E1461" s="86">
        <f t="shared" si="91"/>
        <v>45.962148174012171</v>
      </c>
      <c r="F1461" s="86"/>
      <c r="G1461" s="85"/>
    </row>
    <row r="1462" spans="2:7" hidden="1" x14ac:dyDescent="0.15">
      <c r="B1462" s="86">
        <f t="shared" si="92"/>
        <v>2.8706428883524997</v>
      </c>
      <c r="C1462" s="86">
        <f t="shared" si="93"/>
        <v>46.030244727066886</v>
      </c>
      <c r="D1462" s="86">
        <f t="shared" si="94"/>
        <v>0</v>
      </c>
      <c r="E1462" s="86">
        <f t="shared" si="91"/>
        <v>46.030244727066886</v>
      </c>
      <c r="F1462" s="86"/>
      <c r="G1462" s="85"/>
    </row>
    <row r="1463" spans="2:7" hidden="1" x14ac:dyDescent="0.15">
      <c r="B1463" s="86">
        <f t="shared" si="92"/>
        <v>2.8742884576424612</v>
      </c>
      <c r="C1463" s="86">
        <f t="shared" si="93"/>
        <v>46.098341280121602</v>
      </c>
      <c r="D1463" s="86">
        <f t="shared" si="94"/>
        <v>0</v>
      </c>
      <c r="E1463" s="86">
        <f t="shared" si="91"/>
        <v>46.098341280121602</v>
      </c>
      <c r="F1463" s="86"/>
      <c r="G1463" s="85"/>
    </row>
    <row r="1464" spans="2:7" hidden="1" x14ac:dyDescent="0.15">
      <c r="B1464" s="86">
        <f t="shared" si="92"/>
        <v>2.8779340269324227</v>
      </c>
      <c r="C1464" s="86">
        <f t="shared" si="93"/>
        <v>46.166437833176317</v>
      </c>
      <c r="D1464" s="86">
        <f t="shared" si="94"/>
        <v>0</v>
      </c>
      <c r="E1464" s="86">
        <f t="shared" si="91"/>
        <v>46.166437833176317</v>
      </c>
      <c r="F1464" s="86"/>
      <c r="G1464" s="85"/>
    </row>
    <row r="1465" spans="2:7" hidden="1" x14ac:dyDescent="0.15">
      <c r="B1465" s="86">
        <f t="shared" si="92"/>
        <v>2.8815795962223842</v>
      </c>
      <c r="C1465" s="86">
        <f t="shared" si="93"/>
        <v>46.234534386231033</v>
      </c>
      <c r="D1465" s="86">
        <f t="shared" si="94"/>
        <v>0</v>
      </c>
      <c r="E1465" s="86">
        <f t="shared" si="91"/>
        <v>46.234534386231033</v>
      </c>
      <c r="F1465" s="86"/>
      <c r="G1465" s="85"/>
    </row>
    <row r="1466" spans="2:7" hidden="1" x14ac:dyDescent="0.15">
      <c r="B1466" s="86">
        <f t="shared" si="92"/>
        <v>2.8852251655123458</v>
      </c>
      <c r="C1466" s="86">
        <f t="shared" si="93"/>
        <v>46.302630939285748</v>
      </c>
      <c r="D1466" s="86">
        <f t="shared" si="94"/>
        <v>0</v>
      </c>
      <c r="E1466" s="86">
        <f t="shared" si="91"/>
        <v>46.302630939285748</v>
      </c>
      <c r="F1466" s="86"/>
      <c r="G1466" s="85"/>
    </row>
    <row r="1467" spans="2:7" hidden="1" x14ac:dyDescent="0.15">
      <c r="B1467" s="86">
        <f t="shared" si="92"/>
        <v>2.8888707348023073</v>
      </c>
      <c r="C1467" s="86">
        <f t="shared" si="93"/>
        <v>46.370727492340464</v>
      </c>
      <c r="D1467" s="86">
        <f t="shared" si="94"/>
        <v>0</v>
      </c>
      <c r="E1467" s="86">
        <f t="shared" si="91"/>
        <v>46.370727492340464</v>
      </c>
      <c r="F1467" s="86"/>
      <c r="G1467" s="85"/>
    </row>
    <row r="1468" spans="2:7" hidden="1" x14ac:dyDescent="0.15">
      <c r="B1468" s="86">
        <f t="shared" si="92"/>
        <v>2.8925163040922688</v>
      </c>
      <c r="C1468" s="86">
        <f t="shared" si="93"/>
        <v>46.438824045395179</v>
      </c>
      <c r="D1468" s="86">
        <f t="shared" si="94"/>
        <v>0</v>
      </c>
      <c r="E1468" s="86">
        <f t="shared" si="91"/>
        <v>46.438824045395179</v>
      </c>
      <c r="F1468" s="86"/>
      <c r="G1468" s="85"/>
    </row>
    <row r="1469" spans="2:7" hidden="1" x14ac:dyDescent="0.15">
      <c r="B1469" s="86">
        <f t="shared" si="92"/>
        <v>2.8961618733822303</v>
      </c>
      <c r="C1469" s="86">
        <f t="shared" si="93"/>
        <v>46.506920598449895</v>
      </c>
      <c r="D1469" s="86">
        <f t="shared" si="94"/>
        <v>0</v>
      </c>
      <c r="E1469" s="86">
        <f t="shared" si="91"/>
        <v>46.506920598449895</v>
      </c>
      <c r="F1469" s="86"/>
      <c r="G1469" s="85"/>
    </row>
    <row r="1470" spans="2:7" hidden="1" x14ac:dyDescent="0.15">
      <c r="B1470" s="86">
        <f t="shared" si="92"/>
        <v>2.8998074426721918</v>
      </c>
      <c r="C1470" s="86">
        <f t="shared" si="93"/>
        <v>46.575017151504611</v>
      </c>
      <c r="D1470" s="86">
        <f t="shared" si="94"/>
        <v>0</v>
      </c>
      <c r="E1470" s="86">
        <f t="shared" si="91"/>
        <v>46.575017151504611</v>
      </c>
      <c r="F1470" s="86"/>
      <c r="G1470" s="85"/>
    </row>
    <row r="1471" spans="2:7" hidden="1" x14ac:dyDescent="0.15">
      <c r="B1471" s="86">
        <f t="shared" si="92"/>
        <v>2.9034530119621533</v>
      </c>
      <c r="C1471" s="86">
        <f t="shared" si="93"/>
        <v>46.643113704559326</v>
      </c>
      <c r="D1471" s="86">
        <f t="shared" si="94"/>
        <v>0</v>
      </c>
      <c r="E1471" s="86">
        <f t="shared" si="91"/>
        <v>46.643113704559326</v>
      </c>
      <c r="F1471" s="86"/>
      <c r="G1471" s="85"/>
    </row>
    <row r="1472" spans="2:7" hidden="1" x14ac:dyDescent="0.15">
      <c r="B1472" s="86">
        <f t="shared" si="92"/>
        <v>2.9070985812521148</v>
      </c>
      <c r="C1472" s="86">
        <f t="shared" si="93"/>
        <v>46.711210257614042</v>
      </c>
      <c r="D1472" s="86">
        <f t="shared" si="94"/>
        <v>0</v>
      </c>
      <c r="E1472" s="86">
        <f t="shared" si="91"/>
        <v>46.711210257614042</v>
      </c>
      <c r="F1472" s="86"/>
      <c r="G1472" s="85"/>
    </row>
    <row r="1473" spans="2:7" hidden="1" x14ac:dyDescent="0.15">
      <c r="B1473" s="86">
        <f t="shared" si="92"/>
        <v>2.9107441505420764</v>
      </c>
      <c r="C1473" s="86">
        <f t="shared" si="93"/>
        <v>46.779306810668757</v>
      </c>
      <c r="D1473" s="86">
        <f t="shared" si="94"/>
        <v>0</v>
      </c>
      <c r="E1473" s="86">
        <f t="shared" si="91"/>
        <v>46.779306810668757</v>
      </c>
      <c r="F1473" s="86"/>
      <c r="G1473" s="85"/>
    </row>
    <row r="1474" spans="2:7" hidden="1" x14ac:dyDescent="0.15">
      <c r="B1474" s="86">
        <f t="shared" si="92"/>
        <v>2.9143897198320379</v>
      </c>
      <c r="C1474" s="86">
        <f t="shared" si="93"/>
        <v>46.847403363723473</v>
      </c>
      <c r="D1474" s="86">
        <f t="shared" si="94"/>
        <v>0</v>
      </c>
      <c r="E1474" s="86">
        <f t="shared" si="91"/>
        <v>46.847403363723473</v>
      </c>
      <c r="F1474" s="86"/>
      <c r="G1474" s="85"/>
    </row>
    <row r="1475" spans="2:7" hidden="1" x14ac:dyDescent="0.15">
      <c r="B1475" s="86">
        <f t="shared" si="92"/>
        <v>2.9180352891219994</v>
      </c>
      <c r="C1475" s="86">
        <f t="shared" si="93"/>
        <v>46.915499916778188</v>
      </c>
      <c r="D1475" s="86">
        <f t="shared" si="94"/>
        <v>0</v>
      </c>
      <c r="E1475" s="86">
        <f t="shared" si="91"/>
        <v>46.915499916778188</v>
      </c>
      <c r="F1475" s="86"/>
      <c r="G1475" s="85"/>
    </row>
    <row r="1476" spans="2:7" hidden="1" x14ac:dyDescent="0.15">
      <c r="B1476" s="86">
        <f t="shared" si="92"/>
        <v>2.9216808584119609</v>
      </c>
      <c r="C1476" s="86">
        <f t="shared" si="93"/>
        <v>46.983596469832904</v>
      </c>
      <c r="D1476" s="86">
        <f t="shared" si="94"/>
        <v>0</v>
      </c>
      <c r="E1476" s="86">
        <f t="shared" si="91"/>
        <v>46.983596469832904</v>
      </c>
      <c r="F1476" s="86"/>
      <c r="G1476" s="85"/>
    </row>
    <row r="1477" spans="2:7" hidden="1" x14ac:dyDescent="0.15">
      <c r="B1477" s="86">
        <f t="shared" si="92"/>
        <v>2.9253264277019224</v>
      </c>
      <c r="C1477" s="86">
        <f t="shared" si="93"/>
        <v>47.051693022887619</v>
      </c>
      <c r="D1477" s="86">
        <f t="shared" si="94"/>
        <v>0</v>
      </c>
      <c r="E1477" s="86">
        <f t="shared" si="91"/>
        <v>47.051693022887619</v>
      </c>
      <c r="F1477" s="86"/>
      <c r="G1477" s="85"/>
    </row>
    <row r="1478" spans="2:7" hidden="1" x14ac:dyDescent="0.15">
      <c r="B1478" s="86">
        <f t="shared" si="92"/>
        <v>2.9289719969918839</v>
      </c>
      <c r="C1478" s="86">
        <f t="shared" si="93"/>
        <v>47.119789575942335</v>
      </c>
      <c r="D1478" s="86">
        <f t="shared" si="94"/>
        <v>0</v>
      </c>
      <c r="E1478" s="86">
        <f t="shared" si="91"/>
        <v>47.119789575942335</v>
      </c>
      <c r="F1478" s="86"/>
      <c r="G1478" s="85"/>
    </row>
    <row r="1479" spans="2:7" hidden="1" x14ac:dyDescent="0.15">
      <c r="B1479" s="86">
        <f t="shared" si="92"/>
        <v>2.9326175662818454</v>
      </c>
      <c r="C1479" s="86">
        <f t="shared" si="93"/>
        <v>47.18788612899705</v>
      </c>
      <c r="D1479" s="86">
        <f t="shared" si="94"/>
        <v>0</v>
      </c>
      <c r="E1479" s="86">
        <f t="shared" si="91"/>
        <v>47.18788612899705</v>
      </c>
      <c r="F1479" s="86"/>
      <c r="G1479" s="85"/>
    </row>
    <row r="1480" spans="2:7" hidden="1" x14ac:dyDescent="0.15">
      <c r="B1480" s="86">
        <f t="shared" si="92"/>
        <v>2.936263135571807</v>
      </c>
      <c r="C1480" s="86">
        <f t="shared" si="93"/>
        <v>47.255982682051766</v>
      </c>
      <c r="D1480" s="86">
        <f t="shared" si="94"/>
        <v>0</v>
      </c>
      <c r="E1480" s="86">
        <f t="shared" si="91"/>
        <v>47.255982682051766</v>
      </c>
      <c r="F1480" s="86"/>
      <c r="G1480" s="85"/>
    </row>
    <row r="1481" spans="2:7" hidden="1" x14ac:dyDescent="0.15">
      <c r="B1481" s="86">
        <f t="shared" si="92"/>
        <v>2.9399087048617685</v>
      </c>
      <c r="C1481" s="86">
        <f t="shared" si="93"/>
        <v>47.324079235106481</v>
      </c>
      <c r="D1481" s="86">
        <f t="shared" si="94"/>
        <v>0</v>
      </c>
      <c r="E1481" s="86">
        <f t="shared" si="91"/>
        <v>47.324079235106481</v>
      </c>
      <c r="F1481" s="86"/>
      <c r="G1481" s="85"/>
    </row>
    <row r="1482" spans="2:7" hidden="1" x14ac:dyDescent="0.15">
      <c r="B1482" s="86">
        <f t="shared" si="92"/>
        <v>2.94355427415173</v>
      </c>
      <c r="C1482" s="86">
        <f t="shared" si="93"/>
        <v>47.392175788161197</v>
      </c>
      <c r="D1482" s="86">
        <f t="shared" si="94"/>
        <v>0</v>
      </c>
      <c r="E1482" s="86">
        <f t="shared" ref="E1482:E1545" si="95">C1482-D1482</f>
        <v>47.392175788161197</v>
      </c>
      <c r="F1482" s="86"/>
      <c r="G1482" s="85"/>
    </row>
    <row r="1483" spans="2:7" hidden="1" x14ac:dyDescent="0.15">
      <c r="B1483" s="86">
        <f t="shared" si="92"/>
        <v>2.9471998434416915</v>
      </c>
      <c r="C1483" s="86">
        <f t="shared" si="93"/>
        <v>47.460272341215912</v>
      </c>
      <c r="D1483" s="86">
        <f t="shared" si="94"/>
        <v>0</v>
      </c>
      <c r="E1483" s="86">
        <f t="shared" si="95"/>
        <v>47.460272341215912</v>
      </c>
      <c r="F1483" s="86"/>
      <c r="G1483" s="85"/>
    </row>
    <row r="1484" spans="2:7" hidden="1" x14ac:dyDescent="0.15">
      <c r="B1484" s="86">
        <f t="shared" si="92"/>
        <v>2.950845412731653</v>
      </c>
      <c r="C1484" s="86">
        <f t="shared" si="93"/>
        <v>47.528368894270628</v>
      </c>
      <c r="D1484" s="86">
        <f t="shared" si="94"/>
        <v>0</v>
      </c>
      <c r="E1484" s="86">
        <f t="shared" si="95"/>
        <v>47.528368894270628</v>
      </c>
      <c r="F1484" s="86"/>
      <c r="G1484" s="85"/>
    </row>
    <row r="1485" spans="2:7" hidden="1" x14ac:dyDescent="0.15">
      <c r="B1485" s="86">
        <f t="shared" si="92"/>
        <v>2.9544909820216145</v>
      </c>
      <c r="C1485" s="86">
        <f t="shared" si="93"/>
        <v>47.596465447325343</v>
      </c>
      <c r="D1485" s="86">
        <f t="shared" si="94"/>
        <v>0</v>
      </c>
      <c r="E1485" s="86">
        <f t="shared" si="95"/>
        <v>47.596465447325343</v>
      </c>
      <c r="F1485" s="86"/>
      <c r="G1485" s="85"/>
    </row>
    <row r="1486" spans="2:7" hidden="1" x14ac:dyDescent="0.15">
      <c r="B1486" s="86">
        <f t="shared" si="92"/>
        <v>2.958136551311576</v>
      </c>
      <c r="C1486" s="86">
        <f t="shared" si="93"/>
        <v>47.664562000380059</v>
      </c>
      <c r="D1486" s="86">
        <f t="shared" si="94"/>
        <v>0</v>
      </c>
      <c r="E1486" s="86">
        <f t="shared" si="95"/>
        <v>47.664562000380059</v>
      </c>
      <c r="F1486" s="86"/>
      <c r="G1486" s="85"/>
    </row>
    <row r="1487" spans="2:7" hidden="1" x14ac:dyDescent="0.15">
      <c r="B1487" s="86">
        <f t="shared" si="92"/>
        <v>2.9617821206015376</v>
      </c>
      <c r="C1487" s="86">
        <f t="shared" si="93"/>
        <v>47.732658553434774</v>
      </c>
      <c r="D1487" s="86">
        <f t="shared" si="94"/>
        <v>0</v>
      </c>
      <c r="E1487" s="86">
        <f t="shared" si="95"/>
        <v>47.732658553434774</v>
      </c>
      <c r="F1487" s="86"/>
      <c r="G1487" s="85"/>
    </row>
    <row r="1488" spans="2:7" hidden="1" x14ac:dyDescent="0.15">
      <c r="B1488" s="86">
        <f t="shared" si="92"/>
        <v>2.9654276898914991</v>
      </c>
      <c r="C1488" s="86">
        <f t="shared" si="93"/>
        <v>47.80075510648949</v>
      </c>
      <c r="D1488" s="86">
        <f t="shared" si="94"/>
        <v>0</v>
      </c>
      <c r="E1488" s="86">
        <f t="shared" si="95"/>
        <v>47.80075510648949</v>
      </c>
      <c r="F1488" s="86"/>
      <c r="G1488" s="85"/>
    </row>
    <row r="1489" spans="2:7" hidden="1" x14ac:dyDescent="0.15">
      <c r="B1489" s="86">
        <f t="shared" si="92"/>
        <v>2.9690732591814606</v>
      </c>
      <c r="C1489" s="86">
        <f t="shared" si="93"/>
        <v>47.868851659544205</v>
      </c>
      <c r="D1489" s="86">
        <f t="shared" si="94"/>
        <v>0</v>
      </c>
      <c r="E1489" s="86">
        <f t="shared" si="95"/>
        <v>47.868851659544205</v>
      </c>
      <c r="F1489" s="86"/>
      <c r="G1489" s="85"/>
    </row>
    <row r="1490" spans="2:7" hidden="1" x14ac:dyDescent="0.15">
      <c r="B1490" s="86">
        <f t="shared" si="92"/>
        <v>2.9727188284714221</v>
      </c>
      <c r="C1490" s="86">
        <f t="shared" si="93"/>
        <v>47.936948212598921</v>
      </c>
      <c r="D1490" s="86">
        <f t="shared" si="94"/>
        <v>0</v>
      </c>
      <c r="E1490" s="86">
        <f t="shared" si="95"/>
        <v>47.936948212598921</v>
      </c>
      <c r="F1490" s="86"/>
      <c r="G1490" s="85"/>
    </row>
    <row r="1491" spans="2:7" hidden="1" x14ac:dyDescent="0.15">
      <c r="B1491" s="86">
        <f t="shared" si="92"/>
        <v>2.9763643977613836</v>
      </c>
      <c r="C1491" s="86">
        <f t="shared" si="93"/>
        <v>48.005044765653636</v>
      </c>
      <c r="D1491" s="86">
        <f t="shared" si="94"/>
        <v>0</v>
      </c>
      <c r="E1491" s="86">
        <f t="shared" si="95"/>
        <v>48.005044765653636</v>
      </c>
      <c r="F1491" s="86"/>
      <c r="G1491" s="85"/>
    </row>
    <row r="1492" spans="2:7" hidden="1" x14ac:dyDescent="0.15">
      <c r="B1492" s="86">
        <f t="shared" si="92"/>
        <v>2.9800099670513451</v>
      </c>
      <c r="C1492" s="86">
        <f t="shared" si="93"/>
        <v>48.073141318708352</v>
      </c>
      <c r="D1492" s="86">
        <f t="shared" si="94"/>
        <v>0</v>
      </c>
      <c r="E1492" s="86">
        <f t="shared" si="95"/>
        <v>48.073141318708352</v>
      </c>
      <c r="F1492" s="86"/>
      <c r="G1492" s="85"/>
    </row>
    <row r="1493" spans="2:7" hidden="1" x14ac:dyDescent="0.15">
      <c r="B1493" s="86">
        <f t="shared" si="92"/>
        <v>2.9836555363413066</v>
      </c>
      <c r="C1493" s="86">
        <f t="shared" si="93"/>
        <v>48.141237871763067</v>
      </c>
      <c r="D1493" s="86">
        <f t="shared" si="94"/>
        <v>0</v>
      </c>
      <c r="E1493" s="86">
        <f t="shared" si="95"/>
        <v>48.141237871763067</v>
      </c>
      <c r="F1493" s="86"/>
      <c r="G1493" s="85"/>
    </row>
    <row r="1494" spans="2:7" hidden="1" x14ac:dyDescent="0.15">
      <c r="B1494" s="86">
        <f t="shared" si="92"/>
        <v>2.9873011056312682</v>
      </c>
      <c r="C1494" s="86">
        <f t="shared" si="93"/>
        <v>48.209334424817783</v>
      </c>
      <c r="D1494" s="86">
        <f t="shared" si="94"/>
        <v>0</v>
      </c>
      <c r="E1494" s="86">
        <f t="shared" si="95"/>
        <v>48.209334424817783</v>
      </c>
      <c r="F1494" s="86"/>
      <c r="G1494" s="85"/>
    </row>
    <row r="1495" spans="2:7" hidden="1" x14ac:dyDescent="0.15">
      <c r="B1495" s="86">
        <f t="shared" si="92"/>
        <v>2.9909466749212297</v>
      </c>
      <c r="C1495" s="86">
        <f t="shared" si="93"/>
        <v>48.277430977872498</v>
      </c>
      <c r="D1495" s="86">
        <f t="shared" si="94"/>
        <v>0</v>
      </c>
      <c r="E1495" s="86">
        <f t="shared" si="95"/>
        <v>48.277430977872498</v>
      </c>
      <c r="F1495" s="86"/>
      <c r="G1495" s="85"/>
    </row>
    <row r="1496" spans="2:7" hidden="1" x14ac:dyDescent="0.15">
      <c r="B1496" s="86">
        <f t="shared" si="92"/>
        <v>2.9945922442111912</v>
      </c>
      <c r="C1496" s="86">
        <f t="shared" si="93"/>
        <v>48.345527530927214</v>
      </c>
      <c r="D1496" s="86">
        <f t="shared" si="94"/>
        <v>0</v>
      </c>
      <c r="E1496" s="86">
        <f t="shared" si="95"/>
        <v>48.345527530927214</v>
      </c>
      <c r="F1496" s="86"/>
      <c r="G1496" s="85"/>
    </row>
    <row r="1497" spans="2:7" hidden="1" x14ac:dyDescent="0.15">
      <c r="B1497" s="86">
        <f t="shared" si="92"/>
        <v>2.9982378135011527</v>
      </c>
      <c r="C1497" s="86">
        <f t="shared" si="93"/>
        <v>48.413624083981929</v>
      </c>
      <c r="D1497" s="86">
        <f t="shared" si="94"/>
        <v>0</v>
      </c>
      <c r="E1497" s="86">
        <f t="shared" si="95"/>
        <v>48.413624083981929</v>
      </c>
      <c r="F1497" s="86"/>
      <c r="G1497" s="85"/>
    </row>
    <row r="1498" spans="2:7" hidden="1" x14ac:dyDescent="0.15">
      <c r="B1498" s="86">
        <f t="shared" si="92"/>
        <v>3.0018833827911142</v>
      </c>
      <c r="C1498" s="86">
        <f t="shared" si="93"/>
        <v>48.481720637036645</v>
      </c>
      <c r="D1498" s="86">
        <f t="shared" si="94"/>
        <v>0</v>
      </c>
      <c r="E1498" s="86">
        <f t="shared" si="95"/>
        <v>48.481720637036645</v>
      </c>
      <c r="F1498" s="86"/>
      <c r="G1498" s="85"/>
    </row>
    <row r="1499" spans="2:7" hidden="1" x14ac:dyDescent="0.15">
      <c r="B1499" s="86">
        <f t="shared" si="92"/>
        <v>3.0055289520810757</v>
      </c>
      <c r="C1499" s="86">
        <f t="shared" si="93"/>
        <v>48.54981719009136</v>
      </c>
      <c r="D1499" s="86">
        <f t="shared" si="94"/>
        <v>0</v>
      </c>
      <c r="E1499" s="86">
        <f t="shared" si="95"/>
        <v>48.54981719009136</v>
      </c>
      <c r="F1499" s="86"/>
      <c r="G1499" s="85"/>
    </row>
    <row r="1500" spans="2:7" hidden="1" x14ac:dyDescent="0.15">
      <c r="B1500" s="86">
        <f t="shared" si="92"/>
        <v>3.0091745213710372</v>
      </c>
      <c r="C1500" s="86">
        <f t="shared" si="93"/>
        <v>48.617913743146076</v>
      </c>
      <c r="D1500" s="86">
        <f t="shared" si="94"/>
        <v>0</v>
      </c>
      <c r="E1500" s="86">
        <f t="shared" si="95"/>
        <v>48.617913743146076</v>
      </c>
      <c r="F1500" s="86"/>
      <c r="G1500" s="85"/>
    </row>
    <row r="1501" spans="2:7" hidden="1" x14ac:dyDescent="0.15">
      <c r="B1501" s="86">
        <f t="shared" si="92"/>
        <v>3.0128200906609988</v>
      </c>
      <c r="C1501" s="86">
        <f t="shared" si="93"/>
        <v>48.686010296200791</v>
      </c>
      <c r="D1501" s="86">
        <f t="shared" si="94"/>
        <v>0</v>
      </c>
      <c r="E1501" s="86">
        <f t="shared" si="95"/>
        <v>48.686010296200791</v>
      </c>
      <c r="F1501" s="86"/>
      <c r="G1501" s="85"/>
    </row>
    <row r="1502" spans="2:7" hidden="1" x14ac:dyDescent="0.15">
      <c r="B1502" s="86">
        <f t="shared" si="92"/>
        <v>3.0164656599509603</v>
      </c>
      <c r="C1502" s="86">
        <f t="shared" si="93"/>
        <v>48.754106849255507</v>
      </c>
      <c r="D1502" s="86">
        <f t="shared" si="94"/>
        <v>0</v>
      </c>
      <c r="E1502" s="86">
        <f t="shared" si="95"/>
        <v>48.754106849255507</v>
      </c>
      <c r="F1502" s="86"/>
      <c r="G1502" s="85"/>
    </row>
    <row r="1503" spans="2:7" hidden="1" x14ac:dyDescent="0.15">
      <c r="B1503" s="86">
        <f t="shared" si="92"/>
        <v>3.0201112292409218</v>
      </c>
      <c r="C1503" s="86">
        <f t="shared" si="93"/>
        <v>48.822203402310222</v>
      </c>
      <c r="D1503" s="86">
        <f t="shared" si="94"/>
        <v>0</v>
      </c>
      <c r="E1503" s="86">
        <f t="shared" si="95"/>
        <v>48.822203402310222</v>
      </c>
      <c r="F1503" s="86"/>
      <c r="G1503" s="85"/>
    </row>
    <row r="1504" spans="2:7" hidden="1" x14ac:dyDescent="0.15">
      <c r="B1504" s="86">
        <f t="shared" si="92"/>
        <v>3.0237567985308833</v>
      </c>
      <c r="C1504" s="86">
        <f t="shared" si="93"/>
        <v>48.890299955364938</v>
      </c>
      <c r="D1504" s="86">
        <f t="shared" si="94"/>
        <v>0</v>
      </c>
      <c r="E1504" s="86">
        <f t="shared" si="95"/>
        <v>48.890299955364938</v>
      </c>
      <c r="F1504" s="86"/>
      <c r="G1504" s="85"/>
    </row>
    <row r="1505" spans="2:7" hidden="1" x14ac:dyDescent="0.15">
      <c r="B1505" s="86">
        <f t="shared" si="92"/>
        <v>3.0274023678208448</v>
      </c>
      <c r="C1505" s="86">
        <f t="shared" si="93"/>
        <v>48.958396508419654</v>
      </c>
      <c r="D1505" s="86">
        <f t="shared" si="94"/>
        <v>0</v>
      </c>
      <c r="E1505" s="86">
        <f t="shared" si="95"/>
        <v>48.958396508419654</v>
      </c>
      <c r="F1505" s="86"/>
      <c r="G1505" s="85"/>
    </row>
    <row r="1506" spans="2:7" hidden="1" x14ac:dyDescent="0.15">
      <c r="B1506" s="86">
        <f t="shared" si="92"/>
        <v>3.0310479371108063</v>
      </c>
      <c r="C1506" s="86">
        <f t="shared" si="93"/>
        <v>49.026493061474369</v>
      </c>
      <c r="D1506" s="86">
        <f t="shared" si="94"/>
        <v>0</v>
      </c>
      <c r="E1506" s="86">
        <f t="shared" si="95"/>
        <v>49.026493061474369</v>
      </c>
      <c r="F1506" s="86"/>
      <c r="G1506" s="85"/>
    </row>
    <row r="1507" spans="2:7" hidden="1" x14ac:dyDescent="0.15">
      <c r="B1507" s="86">
        <f t="shared" si="92"/>
        <v>3.0346935064007678</v>
      </c>
      <c r="C1507" s="86">
        <f t="shared" si="93"/>
        <v>49.094589614529085</v>
      </c>
      <c r="D1507" s="86">
        <f t="shared" si="94"/>
        <v>0</v>
      </c>
      <c r="E1507" s="86">
        <f t="shared" si="95"/>
        <v>49.094589614529085</v>
      </c>
      <c r="F1507" s="86"/>
      <c r="G1507" s="85"/>
    </row>
    <row r="1508" spans="2:7" hidden="1" x14ac:dyDescent="0.15">
      <c r="B1508" s="86">
        <f t="shared" si="92"/>
        <v>3.0383390756907294</v>
      </c>
      <c r="C1508" s="86">
        <f t="shared" si="93"/>
        <v>49.1626861675838</v>
      </c>
      <c r="D1508" s="86">
        <f t="shared" si="94"/>
        <v>0</v>
      </c>
      <c r="E1508" s="86">
        <f t="shared" si="95"/>
        <v>49.1626861675838</v>
      </c>
      <c r="F1508" s="86"/>
      <c r="G1508" s="85"/>
    </row>
    <row r="1509" spans="2:7" hidden="1" x14ac:dyDescent="0.15">
      <c r="B1509" s="86">
        <f t="shared" si="92"/>
        <v>3.0419846449806909</v>
      </c>
      <c r="C1509" s="86">
        <f t="shared" si="93"/>
        <v>49.230782720638516</v>
      </c>
      <c r="D1509" s="86">
        <f t="shared" si="94"/>
        <v>0</v>
      </c>
      <c r="E1509" s="86">
        <f t="shared" si="95"/>
        <v>49.230782720638516</v>
      </c>
      <c r="F1509" s="86"/>
      <c r="G1509" s="85"/>
    </row>
    <row r="1510" spans="2:7" hidden="1" x14ac:dyDescent="0.15">
      <c r="B1510" s="86">
        <f t="shared" si="92"/>
        <v>3.0456302142706524</v>
      </c>
      <c r="C1510" s="86">
        <f t="shared" si="93"/>
        <v>49.298879273693231</v>
      </c>
      <c r="D1510" s="86">
        <f t="shared" si="94"/>
        <v>0</v>
      </c>
      <c r="E1510" s="86">
        <f t="shared" si="95"/>
        <v>49.298879273693231</v>
      </c>
      <c r="F1510" s="86"/>
      <c r="G1510" s="85"/>
    </row>
    <row r="1511" spans="2:7" hidden="1" x14ac:dyDescent="0.15">
      <c r="B1511" s="86">
        <f t="shared" si="92"/>
        <v>3.0492757835606139</v>
      </c>
      <c r="C1511" s="86">
        <f t="shared" si="93"/>
        <v>49.366975826747947</v>
      </c>
      <c r="D1511" s="86">
        <f t="shared" si="94"/>
        <v>0</v>
      </c>
      <c r="E1511" s="86">
        <f t="shared" si="95"/>
        <v>49.366975826747947</v>
      </c>
      <c r="F1511" s="86"/>
      <c r="G1511" s="85"/>
    </row>
    <row r="1512" spans="2:7" hidden="1" x14ac:dyDescent="0.15">
      <c r="B1512" s="86">
        <f t="shared" si="92"/>
        <v>3.0529213528505754</v>
      </c>
      <c r="C1512" s="86">
        <f t="shared" si="93"/>
        <v>49.435072379802662</v>
      </c>
      <c r="D1512" s="86">
        <f t="shared" si="94"/>
        <v>0</v>
      </c>
      <c r="E1512" s="86">
        <f t="shared" si="95"/>
        <v>49.435072379802662</v>
      </c>
      <c r="F1512" s="86"/>
      <c r="G1512" s="85"/>
    </row>
    <row r="1513" spans="2:7" hidden="1" x14ac:dyDescent="0.15">
      <c r="B1513" s="86">
        <f t="shared" si="92"/>
        <v>3.0565669221405369</v>
      </c>
      <c r="C1513" s="86">
        <f t="shared" si="93"/>
        <v>49.503168932857378</v>
      </c>
      <c r="D1513" s="86">
        <f t="shared" si="94"/>
        <v>0</v>
      </c>
      <c r="E1513" s="86">
        <f t="shared" si="95"/>
        <v>49.503168932857378</v>
      </c>
      <c r="F1513" s="86"/>
      <c r="G1513" s="85"/>
    </row>
    <row r="1514" spans="2:7" hidden="1" x14ac:dyDescent="0.15">
      <c r="B1514" s="86">
        <f t="shared" si="92"/>
        <v>3.0602124914304984</v>
      </c>
      <c r="C1514" s="86">
        <f t="shared" si="93"/>
        <v>49.571265485912093</v>
      </c>
      <c r="D1514" s="86">
        <f t="shared" si="94"/>
        <v>0</v>
      </c>
      <c r="E1514" s="86">
        <f t="shared" si="95"/>
        <v>49.571265485912093</v>
      </c>
      <c r="F1514" s="86"/>
      <c r="G1514" s="85"/>
    </row>
    <row r="1515" spans="2:7" hidden="1" x14ac:dyDescent="0.15">
      <c r="B1515" s="86">
        <f t="shared" si="92"/>
        <v>3.06385806072046</v>
      </c>
      <c r="C1515" s="86">
        <f t="shared" si="93"/>
        <v>49.639362038966809</v>
      </c>
      <c r="D1515" s="86">
        <f t="shared" si="94"/>
        <v>0</v>
      </c>
      <c r="E1515" s="86">
        <f t="shared" si="95"/>
        <v>49.639362038966809</v>
      </c>
      <c r="F1515" s="86"/>
      <c r="G1515" s="85"/>
    </row>
    <row r="1516" spans="2:7" hidden="1" x14ac:dyDescent="0.15">
      <c r="B1516" s="86">
        <f t="shared" si="92"/>
        <v>3.0675036300104215</v>
      </c>
      <c r="C1516" s="86">
        <f t="shared" si="93"/>
        <v>49.707458592021524</v>
      </c>
      <c r="D1516" s="86">
        <f t="shared" si="94"/>
        <v>0</v>
      </c>
      <c r="E1516" s="86">
        <f t="shared" si="95"/>
        <v>49.707458592021524</v>
      </c>
      <c r="F1516" s="86"/>
      <c r="G1516" s="85"/>
    </row>
    <row r="1517" spans="2:7" hidden="1" x14ac:dyDescent="0.15">
      <c r="B1517" s="86">
        <f t="shared" si="92"/>
        <v>3.071149199300383</v>
      </c>
      <c r="C1517" s="86">
        <f t="shared" si="93"/>
        <v>49.77555514507624</v>
      </c>
      <c r="D1517" s="86">
        <f t="shared" si="94"/>
        <v>0</v>
      </c>
      <c r="E1517" s="86">
        <f t="shared" si="95"/>
        <v>49.77555514507624</v>
      </c>
      <c r="F1517" s="86"/>
      <c r="G1517" s="85"/>
    </row>
    <row r="1518" spans="2:7" hidden="1" x14ac:dyDescent="0.15">
      <c r="B1518" s="86">
        <f t="shared" si="92"/>
        <v>3.0747947685903445</v>
      </c>
      <c r="C1518" s="86">
        <f t="shared" si="93"/>
        <v>49.843651698130955</v>
      </c>
      <c r="D1518" s="86">
        <f t="shared" si="94"/>
        <v>0</v>
      </c>
      <c r="E1518" s="86">
        <f t="shared" si="95"/>
        <v>49.843651698130955</v>
      </c>
      <c r="F1518" s="86"/>
      <c r="G1518" s="85"/>
    </row>
    <row r="1519" spans="2:7" hidden="1" x14ac:dyDescent="0.15">
      <c r="B1519" s="86">
        <f t="shared" si="92"/>
        <v>3.078440337880306</v>
      </c>
      <c r="C1519" s="86">
        <f t="shared" si="93"/>
        <v>49.911748251185671</v>
      </c>
      <c r="D1519" s="86">
        <f t="shared" si="94"/>
        <v>0</v>
      </c>
      <c r="E1519" s="86">
        <f t="shared" si="95"/>
        <v>49.911748251185671</v>
      </c>
      <c r="F1519" s="86"/>
      <c r="G1519" s="85"/>
    </row>
    <row r="1520" spans="2:7" hidden="1" x14ac:dyDescent="0.15">
      <c r="B1520" s="86">
        <f t="shared" si="92"/>
        <v>3.0820859071702675</v>
      </c>
      <c r="C1520" s="86">
        <f t="shared" si="93"/>
        <v>49.979844804240386</v>
      </c>
      <c r="D1520" s="86">
        <f t="shared" si="94"/>
        <v>0</v>
      </c>
      <c r="E1520" s="86">
        <f t="shared" si="95"/>
        <v>49.979844804240386</v>
      </c>
      <c r="F1520" s="86"/>
      <c r="G1520" s="85"/>
    </row>
    <row r="1521" spans="2:7" hidden="1" x14ac:dyDescent="0.15">
      <c r="B1521" s="86">
        <f t="shared" si="92"/>
        <v>3.0857314764602291</v>
      </c>
      <c r="C1521" s="86">
        <f t="shared" si="93"/>
        <v>50.047941357295102</v>
      </c>
      <c r="D1521" s="86">
        <f t="shared" si="94"/>
        <v>0</v>
      </c>
      <c r="E1521" s="86">
        <f t="shared" si="95"/>
        <v>50.047941357295102</v>
      </c>
      <c r="F1521" s="86"/>
      <c r="G1521" s="85"/>
    </row>
    <row r="1522" spans="2:7" hidden="1" x14ac:dyDescent="0.15">
      <c r="B1522" s="86">
        <f t="shared" si="92"/>
        <v>3.0893770457501906</v>
      </c>
      <c r="C1522" s="86">
        <f t="shared" si="93"/>
        <v>50.116037910349817</v>
      </c>
      <c r="D1522" s="86">
        <f t="shared" si="94"/>
        <v>0</v>
      </c>
      <c r="E1522" s="86">
        <f t="shared" si="95"/>
        <v>50.116037910349817</v>
      </c>
      <c r="F1522" s="86"/>
      <c r="G1522" s="85"/>
    </row>
    <row r="1523" spans="2:7" hidden="1" x14ac:dyDescent="0.15">
      <c r="B1523" s="86">
        <f t="shared" ref="B1523:B1586" si="96">B1522+$G$9</f>
        <v>3.0930226150401521</v>
      </c>
      <c r="C1523" s="86">
        <f t="shared" si="93"/>
        <v>50.184134463404533</v>
      </c>
      <c r="D1523" s="86">
        <f t="shared" si="94"/>
        <v>0</v>
      </c>
      <c r="E1523" s="86">
        <f t="shared" si="95"/>
        <v>50.184134463404533</v>
      </c>
      <c r="F1523" s="86"/>
      <c r="G1523" s="85"/>
    </row>
    <row r="1524" spans="2:7" hidden="1" x14ac:dyDescent="0.15">
      <c r="B1524" s="86">
        <f t="shared" si="96"/>
        <v>3.0966681843301136</v>
      </c>
      <c r="C1524" s="86">
        <f t="shared" ref="C1524:C1587" si="97">C1523+$G$9*$H$5</f>
        <v>50.252231016459248</v>
      </c>
      <c r="D1524" s="86">
        <f t="shared" si="94"/>
        <v>0</v>
      </c>
      <c r="E1524" s="86">
        <f t="shared" si="95"/>
        <v>50.252231016459248</v>
      </c>
      <c r="F1524" s="86"/>
      <c r="G1524" s="85"/>
    </row>
    <row r="1525" spans="2:7" hidden="1" x14ac:dyDescent="0.15">
      <c r="B1525" s="86">
        <f t="shared" si="96"/>
        <v>3.1003137536200751</v>
      </c>
      <c r="C1525" s="86">
        <f t="shared" si="97"/>
        <v>50.320327569513964</v>
      </c>
      <c r="D1525" s="86">
        <f t="shared" ref="D1525:D1530" si="98">IF(AND(B1525&lt;$J$5,B1525&gt;$K$5+0.00000001),D1524+(B1525-B1524)*$L$5,IF(AND(B1525&gt;$J$5,B1524&lt;=$J$5),$I$5,D1524))</f>
        <v>0</v>
      </c>
      <c r="E1525" s="86">
        <f t="shared" si="95"/>
        <v>50.320327569513964</v>
      </c>
      <c r="F1525" s="86"/>
      <c r="G1525" s="85"/>
    </row>
    <row r="1526" spans="2:7" hidden="1" x14ac:dyDescent="0.15">
      <c r="B1526" s="86">
        <f t="shared" si="96"/>
        <v>3.1039593229100366</v>
      </c>
      <c r="C1526" s="86">
        <f t="shared" si="97"/>
        <v>50.388424122568679</v>
      </c>
      <c r="D1526" s="86">
        <f t="shared" si="98"/>
        <v>0</v>
      </c>
      <c r="E1526" s="86">
        <f t="shared" si="95"/>
        <v>50.388424122568679</v>
      </c>
      <c r="F1526" s="86"/>
      <c r="G1526" s="85"/>
    </row>
    <row r="1527" spans="2:7" hidden="1" x14ac:dyDescent="0.15">
      <c r="B1527" s="86">
        <f t="shared" si="96"/>
        <v>3.1076048921999981</v>
      </c>
      <c r="C1527" s="86">
        <f t="shared" si="97"/>
        <v>50.456520675623395</v>
      </c>
      <c r="D1527" s="86">
        <f t="shared" si="98"/>
        <v>0</v>
      </c>
      <c r="E1527" s="86">
        <f t="shared" si="95"/>
        <v>50.456520675623395</v>
      </c>
      <c r="F1527" s="86"/>
      <c r="G1527" s="85"/>
    </row>
    <row r="1528" spans="2:7" x14ac:dyDescent="0.15">
      <c r="B1528" s="86">
        <f t="shared" si="96"/>
        <v>3.1112504614899597</v>
      </c>
      <c r="C1528" s="86">
        <f t="shared" si="97"/>
        <v>50.52461722867811</v>
      </c>
      <c r="D1528" s="86">
        <f t="shared" si="98"/>
        <v>0</v>
      </c>
      <c r="E1528" s="86">
        <f t="shared" si="95"/>
        <v>50.52461722867811</v>
      </c>
      <c r="F1528" s="86"/>
      <c r="G1528" s="85"/>
    </row>
    <row r="1529" spans="2:7" hidden="1" x14ac:dyDescent="0.15">
      <c r="B1529" s="86">
        <f t="shared" si="96"/>
        <v>3.1148960307799212</v>
      </c>
      <c r="C1529" s="86">
        <f t="shared" si="97"/>
        <v>50.592713781732826</v>
      </c>
      <c r="D1529" s="86">
        <f t="shared" si="98"/>
        <v>0</v>
      </c>
      <c r="E1529" s="86">
        <f t="shared" si="95"/>
        <v>50.592713781732826</v>
      </c>
      <c r="F1529" s="86"/>
      <c r="G1529" s="85"/>
    </row>
    <row r="1530" spans="2:7" hidden="1" x14ac:dyDescent="0.15">
      <c r="B1530" s="86">
        <f t="shared" si="96"/>
        <v>3.1185416000698827</v>
      </c>
      <c r="C1530" s="86">
        <f t="shared" si="97"/>
        <v>50.660810334787541</v>
      </c>
      <c r="D1530" s="86">
        <f t="shared" si="98"/>
        <v>0</v>
      </c>
      <c r="E1530" s="86">
        <f t="shared" si="95"/>
        <v>50.660810334787541</v>
      </c>
      <c r="F1530" s="86"/>
      <c r="G1530" s="85"/>
    </row>
    <row r="1531" spans="2:7" hidden="1" x14ac:dyDescent="0.15">
      <c r="B1531" s="86">
        <f t="shared" si="96"/>
        <v>3.1221871693598442</v>
      </c>
      <c r="C1531" s="86">
        <f t="shared" si="97"/>
        <v>50.728906887842257</v>
      </c>
      <c r="D1531" s="86">
        <f t="shared" ref="D1531:D1594" si="99">IF(AND(B1531&lt;$J$5,B1531&gt;$K$5+0.00000001),D1530+(B1531-B1530)*$L$5,IF(AND(B1531&gt;$J$5,B1530&lt;=$J$5),$I$5,D1530))</f>
        <v>0</v>
      </c>
      <c r="E1531" s="86">
        <f t="shared" si="95"/>
        <v>50.728906887842257</v>
      </c>
      <c r="F1531" s="86"/>
      <c r="G1531" s="85"/>
    </row>
    <row r="1532" spans="2:7" hidden="1" x14ac:dyDescent="0.15">
      <c r="B1532" s="86">
        <f t="shared" si="96"/>
        <v>3.1258327386498057</v>
      </c>
      <c r="C1532" s="86">
        <f t="shared" si="97"/>
        <v>50.797003440896972</v>
      </c>
      <c r="D1532" s="86">
        <f t="shared" si="99"/>
        <v>0</v>
      </c>
      <c r="E1532" s="86">
        <f t="shared" si="95"/>
        <v>50.797003440896972</v>
      </c>
      <c r="F1532" s="86"/>
      <c r="G1532" s="85"/>
    </row>
    <row r="1533" spans="2:7" hidden="1" x14ac:dyDescent="0.15">
      <c r="B1533" s="86">
        <f t="shared" si="96"/>
        <v>3.1294783079397672</v>
      </c>
      <c r="C1533" s="86">
        <f t="shared" si="97"/>
        <v>50.865099993951688</v>
      </c>
      <c r="D1533" s="86">
        <f t="shared" si="99"/>
        <v>0</v>
      </c>
      <c r="E1533" s="86">
        <f t="shared" si="95"/>
        <v>50.865099993951688</v>
      </c>
      <c r="F1533" s="86"/>
      <c r="G1533" s="85"/>
    </row>
    <row r="1534" spans="2:7" hidden="1" x14ac:dyDescent="0.15">
      <c r="B1534" s="86">
        <f t="shared" si="96"/>
        <v>3.1331238772297287</v>
      </c>
      <c r="C1534" s="86">
        <f t="shared" si="97"/>
        <v>50.933196547006403</v>
      </c>
      <c r="D1534" s="86">
        <f t="shared" si="99"/>
        <v>0</v>
      </c>
      <c r="E1534" s="86">
        <f t="shared" si="95"/>
        <v>50.933196547006403</v>
      </c>
      <c r="F1534" s="86"/>
      <c r="G1534" s="85"/>
    </row>
    <row r="1535" spans="2:7" hidden="1" x14ac:dyDescent="0.15">
      <c r="B1535" s="86">
        <f t="shared" si="96"/>
        <v>3.1367694465196903</v>
      </c>
      <c r="C1535" s="86">
        <f t="shared" si="97"/>
        <v>51.001293100061119</v>
      </c>
      <c r="D1535" s="86">
        <f t="shared" si="99"/>
        <v>0</v>
      </c>
      <c r="E1535" s="86">
        <f t="shared" si="95"/>
        <v>51.001293100061119</v>
      </c>
      <c r="F1535" s="86"/>
      <c r="G1535" s="85"/>
    </row>
    <row r="1536" spans="2:7" hidden="1" x14ac:dyDescent="0.15">
      <c r="B1536" s="86">
        <f t="shared" si="96"/>
        <v>3.1404150158096518</v>
      </c>
      <c r="C1536" s="86">
        <f t="shared" si="97"/>
        <v>51.069389653115834</v>
      </c>
      <c r="D1536" s="86">
        <f t="shared" si="99"/>
        <v>0</v>
      </c>
      <c r="E1536" s="86">
        <f t="shared" si="95"/>
        <v>51.069389653115834</v>
      </c>
      <c r="F1536" s="86"/>
      <c r="G1536" s="85"/>
    </row>
    <row r="1537" spans="2:7" hidden="1" x14ac:dyDescent="0.15">
      <c r="B1537" s="86">
        <f t="shared" si="96"/>
        <v>3.1440605850996133</v>
      </c>
      <c r="C1537" s="86">
        <f t="shared" si="97"/>
        <v>51.13748620617055</v>
      </c>
      <c r="D1537" s="86">
        <f t="shared" si="99"/>
        <v>0</v>
      </c>
      <c r="E1537" s="86">
        <f t="shared" si="95"/>
        <v>51.13748620617055</v>
      </c>
      <c r="F1537" s="86"/>
      <c r="G1537" s="85"/>
    </row>
    <row r="1538" spans="2:7" hidden="1" x14ac:dyDescent="0.15">
      <c r="B1538" s="86">
        <f t="shared" si="96"/>
        <v>3.1477061543895748</v>
      </c>
      <c r="C1538" s="86">
        <f t="shared" si="97"/>
        <v>51.205582759225265</v>
      </c>
      <c r="D1538" s="86">
        <f t="shared" si="99"/>
        <v>0</v>
      </c>
      <c r="E1538" s="86">
        <f t="shared" si="95"/>
        <v>51.205582759225265</v>
      </c>
      <c r="F1538" s="86"/>
      <c r="G1538" s="85"/>
    </row>
    <row r="1539" spans="2:7" hidden="1" x14ac:dyDescent="0.15">
      <c r="B1539" s="86">
        <f t="shared" si="96"/>
        <v>3.1513517236795363</v>
      </c>
      <c r="C1539" s="86">
        <f t="shared" si="97"/>
        <v>51.273679312279981</v>
      </c>
      <c r="D1539" s="86">
        <f t="shared" si="99"/>
        <v>0</v>
      </c>
      <c r="E1539" s="86">
        <f t="shared" si="95"/>
        <v>51.273679312279981</v>
      </c>
      <c r="F1539" s="86"/>
      <c r="G1539" s="85"/>
    </row>
    <row r="1540" spans="2:7" hidden="1" x14ac:dyDescent="0.15">
      <c r="B1540" s="86">
        <f t="shared" si="96"/>
        <v>3.1549972929694978</v>
      </c>
      <c r="C1540" s="86">
        <f t="shared" si="97"/>
        <v>51.341775865334697</v>
      </c>
      <c r="D1540" s="86">
        <f t="shared" si="99"/>
        <v>0</v>
      </c>
      <c r="E1540" s="86">
        <f t="shared" si="95"/>
        <v>51.341775865334697</v>
      </c>
      <c r="F1540" s="86"/>
      <c r="G1540" s="85"/>
    </row>
    <row r="1541" spans="2:7" hidden="1" x14ac:dyDescent="0.15">
      <c r="B1541" s="86">
        <f t="shared" si="96"/>
        <v>3.1586428622594593</v>
      </c>
      <c r="C1541" s="86">
        <f t="shared" si="97"/>
        <v>51.409872418389412</v>
      </c>
      <c r="D1541" s="86">
        <f t="shared" si="99"/>
        <v>0</v>
      </c>
      <c r="E1541" s="86">
        <f t="shared" si="95"/>
        <v>51.409872418389412</v>
      </c>
      <c r="F1541" s="86"/>
      <c r="G1541" s="85"/>
    </row>
    <row r="1542" spans="2:7" hidden="1" x14ac:dyDescent="0.15">
      <c r="B1542" s="86">
        <f t="shared" si="96"/>
        <v>3.1622884315494209</v>
      </c>
      <c r="C1542" s="86">
        <f t="shared" si="97"/>
        <v>51.477968971444128</v>
      </c>
      <c r="D1542" s="86">
        <f t="shared" si="99"/>
        <v>0</v>
      </c>
      <c r="E1542" s="86">
        <f t="shared" si="95"/>
        <v>51.477968971444128</v>
      </c>
      <c r="F1542" s="86"/>
      <c r="G1542" s="85"/>
    </row>
    <row r="1543" spans="2:7" hidden="1" x14ac:dyDescent="0.15">
      <c r="B1543" s="86">
        <f t="shared" si="96"/>
        <v>3.1659340008393824</v>
      </c>
      <c r="C1543" s="86">
        <f t="shared" si="97"/>
        <v>51.546065524498843</v>
      </c>
      <c r="D1543" s="86">
        <f t="shared" si="99"/>
        <v>0</v>
      </c>
      <c r="E1543" s="86">
        <f t="shared" si="95"/>
        <v>51.546065524498843</v>
      </c>
      <c r="F1543" s="86"/>
      <c r="G1543" s="85"/>
    </row>
    <row r="1544" spans="2:7" hidden="1" x14ac:dyDescent="0.15">
      <c r="B1544" s="86">
        <f t="shared" si="96"/>
        <v>3.1695795701293439</v>
      </c>
      <c r="C1544" s="86">
        <f t="shared" si="97"/>
        <v>51.614162077553559</v>
      </c>
      <c r="D1544" s="86">
        <f t="shared" si="99"/>
        <v>0</v>
      </c>
      <c r="E1544" s="86">
        <f t="shared" si="95"/>
        <v>51.614162077553559</v>
      </c>
      <c r="F1544" s="86"/>
      <c r="G1544" s="85"/>
    </row>
    <row r="1545" spans="2:7" hidden="1" x14ac:dyDescent="0.15">
      <c r="B1545" s="86">
        <f t="shared" si="96"/>
        <v>3.1732251394193054</v>
      </c>
      <c r="C1545" s="86">
        <f t="shared" si="97"/>
        <v>51.682258630608274</v>
      </c>
      <c r="D1545" s="86">
        <f t="shared" si="99"/>
        <v>0</v>
      </c>
      <c r="E1545" s="86">
        <f t="shared" si="95"/>
        <v>51.682258630608274</v>
      </c>
      <c r="F1545" s="86"/>
      <c r="G1545" s="85"/>
    </row>
    <row r="1546" spans="2:7" hidden="1" x14ac:dyDescent="0.15">
      <c r="B1546" s="86">
        <f t="shared" si="96"/>
        <v>3.1768707087092669</v>
      </c>
      <c r="C1546" s="86">
        <f t="shared" si="97"/>
        <v>51.75035518366299</v>
      </c>
      <c r="D1546" s="86">
        <f t="shared" si="99"/>
        <v>0</v>
      </c>
      <c r="E1546" s="86">
        <f t="shared" ref="E1546:E1609" si="100">C1546-D1546</f>
        <v>51.75035518366299</v>
      </c>
      <c r="F1546" s="86"/>
      <c r="G1546" s="85"/>
    </row>
    <row r="1547" spans="2:7" hidden="1" x14ac:dyDescent="0.15">
      <c r="B1547" s="86">
        <f t="shared" si="96"/>
        <v>3.1805162779992284</v>
      </c>
      <c r="C1547" s="86">
        <f t="shared" si="97"/>
        <v>51.818451736717705</v>
      </c>
      <c r="D1547" s="86">
        <f t="shared" si="99"/>
        <v>0</v>
      </c>
      <c r="E1547" s="86">
        <f t="shared" si="100"/>
        <v>51.818451736717705</v>
      </c>
      <c r="F1547" s="86"/>
      <c r="G1547" s="85"/>
    </row>
    <row r="1548" spans="2:7" hidden="1" x14ac:dyDescent="0.15">
      <c r="B1548" s="86">
        <f t="shared" si="96"/>
        <v>3.1841618472891899</v>
      </c>
      <c r="C1548" s="86">
        <f t="shared" si="97"/>
        <v>51.886548289772421</v>
      </c>
      <c r="D1548" s="86">
        <f t="shared" si="99"/>
        <v>0</v>
      </c>
      <c r="E1548" s="86">
        <f t="shared" si="100"/>
        <v>51.886548289772421</v>
      </c>
      <c r="F1548" s="86"/>
      <c r="G1548" s="85"/>
    </row>
    <row r="1549" spans="2:7" hidden="1" x14ac:dyDescent="0.15">
      <c r="B1549" s="86">
        <f t="shared" si="96"/>
        <v>3.1878074165791515</v>
      </c>
      <c r="C1549" s="86">
        <f t="shared" si="97"/>
        <v>51.954644842827136</v>
      </c>
      <c r="D1549" s="86">
        <f t="shared" si="99"/>
        <v>0</v>
      </c>
      <c r="E1549" s="86">
        <f t="shared" si="100"/>
        <v>51.954644842827136</v>
      </c>
      <c r="F1549" s="86"/>
      <c r="G1549" s="85"/>
    </row>
    <row r="1550" spans="2:7" hidden="1" x14ac:dyDescent="0.15">
      <c r="B1550" s="86">
        <f t="shared" si="96"/>
        <v>3.191452985869113</v>
      </c>
      <c r="C1550" s="86">
        <f t="shared" si="97"/>
        <v>52.022741395881852</v>
      </c>
      <c r="D1550" s="86">
        <f t="shared" si="99"/>
        <v>0</v>
      </c>
      <c r="E1550" s="86">
        <f t="shared" si="100"/>
        <v>52.022741395881852</v>
      </c>
      <c r="F1550" s="86"/>
      <c r="G1550" s="85"/>
    </row>
    <row r="1551" spans="2:7" hidden="1" x14ac:dyDescent="0.15">
      <c r="B1551" s="86">
        <f t="shared" si="96"/>
        <v>3.1950985551590745</v>
      </c>
      <c r="C1551" s="86">
        <f t="shared" si="97"/>
        <v>52.090837948936567</v>
      </c>
      <c r="D1551" s="86">
        <f t="shared" si="99"/>
        <v>0</v>
      </c>
      <c r="E1551" s="86">
        <f t="shared" si="100"/>
        <v>52.090837948936567</v>
      </c>
      <c r="F1551" s="86"/>
      <c r="G1551" s="85"/>
    </row>
    <row r="1552" spans="2:7" hidden="1" x14ac:dyDescent="0.15">
      <c r="B1552" s="86">
        <f t="shared" si="96"/>
        <v>3.198744124449036</v>
      </c>
      <c r="C1552" s="86">
        <f t="shared" si="97"/>
        <v>52.158934501991283</v>
      </c>
      <c r="D1552" s="86">
        <f t="shared" si="99"/>
        <v>0</v>
      </c>
      <c r="E1552" s="86">
        <f t="shared" si="100"/>
        <v>52.158934501991283</v>
      </c>
      <c r="F1552" s="86"/>
      <c r="G1552" s="85"/>
    </row>
    <row r="1553" spans="2:7" hidden="1" x14ac:dyDescent="0.15">
      <c r="B1553" s="86">
        <f t="shared" si="96"/>
        <v>3.2023896937389975</v>
      </c>
      <c r="C1553" s="86">
        <f t="shared" si="97"/>
        <v>52.227031055045998</v>
      </c>
      <c r="D1553" s="86">
        <f t="shared" si="99"/>
        <v>0</v>
      </c>
      <c r="E1553" s="86">
        <f t="shared" si="100"/>
        <v>52.227031055045998</v>
      </c>
      <c r="F1553" s="86"/>
      <c r="G1553" s="85"/>
    </row>
    <row r="1554" spans="2:7" hidden="1" x14ac:dyDescent="0.15">
      <c r="B1554" s="86">
        <f t="shared" si="96"/>
        <v>3.206035263028959</v>
      </c>
      <c r="C1554" s="86">
        <f t="shared" si="97"/>
        <v>52.295127608100714</v>
      </c>
      <c r="D1554" s="86">
        <f t="shared" si="99"/>
        <v>0</v>
      </c>
      <c r="E1554" s="86">
        <f t="shared" si="100"/>
        <v>52.295127608100714</v>
      </c>
      <c r="F1554" s="86"/>
      <c r="G1554" s="85"/>
    </row>
    <row r="1555" spans="2:7" hidden="1" x14ac:dyDescent="0.15">
      <c r="B1555" s="86">
        <f t="shared" si="96"/>
        <v>3.2096808323189205</v>
      </c>
      <c r="C1555" s="86">
        <f t="shared" si="97"/>
        <v>52.363224161155429</v>
      </c>
      <c r="D1555" s="86">
        <f t="shared" si="99"/>
        <v>0</v>
      </c>
      <c r="E1555" s="86">
        <f t="shared" si="100"/>
        <v>52.363224161155429</v>
      </c>
      <c r="F1555" s="86"/>
      <c r="G1555" s="85"/>
    </row>
    <row r="1556" spans="2:7" hidden="1" x14ac:dyDescent="0.15">
      <c r="B1556" s="86">
        <f t="shared" si="96"/>
        <v>3.2133264016088821</v>
      </c>
      <c r="C1556" s="86">
        <f t="shared" si="97"/>
        <v>52.431320714210145</v>
      </c>
      <c r="D1556" s="86">
        <f t="shared" si="99"/>
        <v>0</v>
      </c>
      <c r="E1556" s="86">
        <f t="shared" si="100"/>
        <v>52.431320714210145</v>
      </c>
      <c r="F1556" s="86"/>
      <c r="G1556" s="85"/>
    </row>
    <row r="1557" spans="2:7" hidden="1" x14ac:dyDescent="0.15">
      <c r="B1557" s="86">
        <f t="shared" si="96"/>
        <v>3.2169719708988436</v>
      </c>
      <c r="C1557" s="86">
        <f t="shared" si="97"/>
        <v>52.49941726726486</v>
      </c>
      <c r="D1557" s="86">
        <f t="shared" si="99"/>
        <v>0</v>
      </c>
      <c r="E1557" s="86">
        <f t="shared" si="100"/>
        <v>52.49941726726486</v>
      </c>
      <c r="F1557" s="86"/>
      <c r="G1557" s="85"/>
    </row>
    <row r="1558" spans="2:7" hidden="1" x14ac:dyDescent="0.15">
      <c r="B1558" s="86">
        <f t="shared" si="96"/>
        <v>3.2206175401888051</v>
      </c>
      <c r="C1558" s="86">
        <f t="shared" si="97"/>
        <v>52.567513820319576</v>
      </c>
      <c r="D1558" s="86">
        <f t="shared" si="99"/>
        <v>0</v>
      </c>
      <c r="E1558" s="86">
        <f t="shared" si="100"/>
        <v>52.567513820319576</v>
      </c>
      <c r="F1558" s="86"/>
      <c r="G1558" s="85"/>
    </row>
    <row r="1559" spans="2:7" hidden="1" x14ac:dyDescent="0.15">
      <c r="B1559" s="86">
        <f t="shared" si="96"/>
        <v>3.2242631094787666</v>
      </c>
      <c r="C1559" s="86">
        <f t="shared" si="97"/>
        <v>52.635610373374291</v>
      </c>
      <c r="D1559" s="86">
        <f t="shared" si="99"/>
        <v>0</v>
      </c>
      <c r="E1559" s="86">
        <f t="shared" si="100"/>
        <v>52.635610373374291</v>
      </c>
      <c r="F1559" s="86"/>
      <c r="G1559" s="85"/>
    </row>
    <row r="1560" spans="2:7" hidden="1" x14ac:dyDescent="0.15">
      <c r="B1560" s="86">
        <f t="shared" si="96"/>
        <v>3.2279086787687281</v>
      </c>
      <c r="C1560" s="86">
        <f t="shared" si="97"/>
        <v>52.703706926429007</v>
      </c>
      <c r="D1560" s="86">
        <f t="shared" si="99"/>
        <v>0</v>
      </c>
      <c r="E1560" s="86">
        <f t="shared" si="100"/>
        <v>52.703706926429007</v>
      </c>
      <c r="F1560" s="86"/>
      <c r="G1560" s="85"/>
    </row>
    <row r="1561" spans="2:7" hidden="1" x14ac:dyDescent="0.15">
      <c r="B1561" s="86">
        <f t="shared" si="96"/>
        <v>3.2315542480586896</v>
      </c>
      <c r="C1561" s="86">
        <f t="shared" si="97"/>
        <v>52.771803479483722</v>
      </c>
      <c r="D1561" s="86">
        <f t="shared" si="99"/>
        <v>0</v>
      </c>
      <c r="E1561" s="86">
        <f t="shared" si="100"/>
        <v>52.771803479483722</v>
      </c>
      <c r="F1561" s="86"/>
      <c r="G1561" s="85"/>
    </row>
    <row r="1562" spans="2:7" hidden="1" x14ac:dyDescent="0.15">
      <c r="B1562" s="86">
        <f t="shared" si="96"/>
        <v>3.2351998173486511</v>
      </c>
      <c r="C1562" s="86">
        <f t="shared" si="97"/>
        <v>52.839900032538438</v>
      </c>
      <c r="D1562" s="86">
        <f t="shared" si="99"/>
        <v>0</v>
      </c>
      <c r="E1562" s="86">
        <f t="shared" si="100"/>
        <v>52.839900032538438</v>
      </c>
      <c r="F1562" s="86"/>
      <c r="G1562" s="85"/>
    </row>
    <row r="1563" spans="2:7" hidden="1" x14ac:dyDescent="0.15">
      <c r="B1563" s="86">
        <f t="shared" si="96"/>
        <v>3.2388453866386127</v>
      </c>
      <c r="C1563" s="86">
        <f t="shared" si="97"/>
        <v>52.907996585593153</v>
      </c>
      <c r="D1563" s="86">
        <f t="shared" si="99"/>
        <v>0</v>
      </c>
      <c r="E1563" s="86">
        <f t="shared" si="100"/>
        <v>52.907996585593153</v>
      </c>
      <c r="F1563" s="86"/>
      <c r="G1563" s="85"/>
    </row>
    <row r="1564" spans="2:7" hidden="1" x14ac:dyDescent="0.15">
      <c r="B1564" s="86">
        <f t="shared" si="96"/>
        <v>3.2424909559285742</v>
      </c>
      <c r="C1564" s="86">
        <f t="shared" si="97"/>
        <v>52.976093138647869</v>
      </c>
      <c r="D1564" s="86">
        <f t="shared" si="99"/>
        <v>0</v>
      </c>
      <c r="E1564" s="86">
        <f t="shared" si="100"/>
        <v>52.976093138647869</v>
      </c>
      <c r="F1564" s="86"/>
      <c r="G1564" s="85"/>
    </row>
    <row r="1565" spans="2:7" hidden="1" x14ac:dyDescent="0.15">
      <c r="B1565" s="86">
        <f t="shared" si="96"/>
        <v>3.2461365252185357</v>
      </c>
      <c r="C1565" s="86">
        <f t="shared" si="97"/>
        <v>53.044189691702584</v>
      </c>
      <c r="D1565" s="86">
        <f t="shared" si="99"/>
        <v>0</v>
      </c>
      <c r="E1565" s="86">
        <f t="shared" si="100"/>
        <v>53.044189691702584</v>
      </c>
      <c r="F1565" s="86"/>
      <c r="G1565" s="85"/>
    </row>
    <row r="1566" spans="2:7" hidden="1" x14ac:dyDescent="0.15">
      <c r="B1566" s="86">
        <f t="shared" si="96"/>
        <v>3.2497820945084972</v>
      </c>
      <c r="C1566" s="86">
        <f t="shared" si="97"/>
        <v>53.1122862447573</v>
      </c>
      <c r="D1566" s="86">
        <f t="shared" si="99"/>
        <v>0</v>
      </c>
      <c r="E1566" s="86">
        <f t="shared" si="100"/>
        <v>53.1122862447573</v>
      </c>
      <c r="F1566" s="86"/>
      <c r="G1566" s="85"/>
    </row>
    <row r="1567" spans="2:7" hidden="1" x14ac:dyDescent="0.15">
      <c r="B1567" s="86">
        <f t="shared" si="96"/>
        <v>3.2534276637984587</v>
      </c>
      <c r="C1567" s="86">
        <f t="shared" si="97"/>
        <v>53.180382797812015</v>
      </c>
      <c r="D1567" s="86">
        <f t="shared" si="99"/>
        <v>0</v>
      </c>
      <c r="E1567" s="86">
        <f t="shared" si="100"/>
        <v>53.180382797812015</v>
      </c>
      <c r="F1567" s="86"/>
      <c r="G1567" s="85"/>
    </row>
    <row r="1568" spans="2:7" hidden="1" x14ac:dyDescent="0.15">
      <c r="B1568" s="86">
        <f t="shared" si="96"/>
        <v>3.2570732330884202</v>
      </c>
      <c r="C1568" s="86">
        <f t="shared" si="97"/>
        <v>53.248479350866731</v>
      </c>
      <c r="D1568" s="86">
        <f t="shared" si="99"/>
        <v>0</v>
      </c>
      <c r="E1568" s="86">
        <f t="shared" si="100"/>
        <v>53.248479350866731</v>
      </c>
      <c r="F1568" s="86"/>
      <c r="G1568" s="85"/>
    </row>
    <row r="1569" spans="2:7" hidden="1" x14ac:dyDescent="0.15">
      <c r="B1569" s="86">
        <f t="shared" si="96"/>
        <v>3.2607188023783817</v>
      </c>
      <c r="C1569" s="86">
        <f t="shared" si="97"/>
        <v>53.316575903921446</v>
      </c>
      <c r="D1569" s="86">
        <f t="shared" si="99"/>
        <v>0</v>
      </c>
      <c r="E1569" s="86">
        <f t="shared" si="100"/>
        <v>53.316575903921446</v>
      </c>
      <c r="F1569" s="86"/>
      <c r="G1569" s="85"/>
    </row>
    <row r="1570" spans="2:7" hidden="1" x14ac:dyDescent="0.15">
      <c r="B1570" s="86">
        <f t="shared" si="96"/>
        <v>3.2643643716683433</v>
      </c>
      <c r="C1570" s="86">
        <f t="shared" si="97"/>
        <v>53.384672456976162</v>
      </c>
      <c r="D1570" s="86">
        <f t="shared" si="99"/>
        <v>0</v>
      </c>
      <c r="E1570" s="86">
        <f t="shared" si="100"/>
        <v>53.384672456976162</v>
      </c>
      <c r="F1570" s="86"/>
      <c r="G1570" s="85"/>
    </row>
    <row r="1571" spans="2:7" hidden="1" x14ac:dyDescent="0.15">
      <c r="B1571" s="86">
        <f t="shared" si="96"/>
        <v>3.2680099409583048</v>
      </c>
      <c r="C1571" s="86">
        <f t="shared" si="97"/>
        <v>53.452769010030877</v>
      </c>
      <c r="D1571" s="86">
        <f t="shared" si="99"/>
        <v>0</v>
      </c>
      <c r="E1571" s="86">
        <f t="shared" si="100"/>
        <v>53.452769010030877</v>
      </c>
      <c r="F1571" s="86"/>
      <c r="G1571" s="85"/>
    </row>
    <row r="1572" spans="2:7" hidden="1" x14ac:dyDescent="0.15">
      <c r="B1572" s="86">
        <f t="shared" si="96"/>
        <v>3.2716555102482663</v>
      </c>
      <c r="C1572" s="86">
        <f t="shared" si="97"/>
        <v>53.520865563085593</v>
      </c>
      <c r="D1572" s="86">
        <f t="shared" si="99"/>
        <v>0</v>
      </c>
      <c r="E1572" s="86">
        <f t="shared" si="100"/>
        <v>53.520865563085593</v>
      </c>
      <c r="F1572" s="86"/>
      <c r="G1572" s="85"/>
    </row>
    <row r="1573" spans="2:7" hidden="1" x14ac:dyDescent="0.15">
      <c r="B1573" s="86">
        <f t="shared" si="96"/>
        <v>3.2753010795382278</v>
      </c>
      <c r="C1573" s="86">
        <f t="shared" si="97"/>
        <v>53.588962116140308</v>
      </c>
      <c r="D1573" s="86">
        <f t="shared" si="99"/>
        <v>0</v>
      </c>
      <c r="E1573" s="86">
        <f t="shared" si="100"/>
        <v>53.588962116140308</v>
      </c>
      <c r="F1573" s="86"/>
      <c r="G1573" s="85"/>
    </row>
    <row r="1574" spans="2:7" hidden="1" x14ac:dyDescent="0.15">
      <c r="B1574" s="86">
        <f t="shared" si="96"/>
        <v>3.2789466488281893</v>
      </c>
      <c r="C1574" s="86">
        <f t="shared" si="97"/>
        <v>53.657058669195024</v>
      </c>
      <c r="D1574" s="86">
        <f t="shared" si="99"/>
        <v>0</v>
      </c>
      <c r="E1574" s="86">
        <f t="shared" si="100"/>
        <v>53.657058669195024</v>
      </c>
      <c r="F1574" s="86"/>
      <c r="G1574" s="85"/>
    </row>
    <row r="1575" spans="2:7" hidden="1" x14ac:dyDescent="0.15">
      <c r="B1575" s="86">
        <f t="shared" si="96"/>
        <v>3.2825922181181508</v>
      </c>
      <c r="C1575" s="86">
        <f t="shared" si="97"/>
        <v>53.725155222249739</v>
      </c>
      <c r="D1575" s="86">
        <f t="shared" si="99"/>
        <v>0</v>
      </c>
      <c r="E1575" s="86">
        <f t="shared" si="100"/>
        <v>53.725155222249739</v>
      </c>
      <c r="F1575" s="86"/>
      <c r="G1575" s="85"/>
    </row>
    <row r="1576" spans="2:7" hidden="1" x14ac:dyDescent="0.15">
      <c r="B1576" s="86">
        <f t="shared" si="96"/>
        <v>3.2862377874081123</v>
      </c>
      <c r="C1576" s="86">
        <f t="shared" si="97"/>
        <v>53.793251775304455</v>
      </c>
      <c r="D1576" s="86">
        <f t="shared" si="99"/>
        <v>0</v>
      </c>
      <c r="E1576" s="86">
        <f t="shared" si="100"/>
        <v>53.793251775304455</v>
      </c>
      <c r="F1576" s="86"/>
      <c r="G1576" s="85"/>
    </row>
    <row r="1577" spans="2:7" hidden="1" x14ac:dyDescent="0.15">
      <c r="B1577" s="86">
        <f t="shared" si="96"/>
        <v>3.2898833566980739</v>
      </c>
      <c r="C1577" s="86">
        <f t="shared" si="97"/>
        <v>53.861348328359171</v>
      </c>
      <c r="D1577" s="86">
        <f t="shared" si="99"/>
        <v>0</v>
      </c>
      <c r="E1577" s="86">
        <f t="shared" si="100"/>
        <v>53.861348328359171</v>
      </c>
      <c r="F1577" s="86"/>
      <c r="G1577" s="85"/>
    </row>
    <row r="1578" spans="2:7" hidden="1" x14ac:dyDescent="0.15">
      <c r="B1578" s="86">
        <f t="shared" si="96"/>
        <v>3.2935289259880354</v>
      </c>
      <c r="C1578" s="86">
        <f t="shared" si="97"/>
        <v>53.929444881413886</v>
      </c>
      <c r="D1578" s="86">
        <f t="shared" si="99"/>
        <v>0</v>
      </c>
      <c r="E1578" s="86">
        <f t="shared" si="100"/>
        <v>53.929444881413886</v>
      </c>
      <c r="F1578" s="86"/>
      <c r="G1578" s="85"/>
    </row>
    <row r="1579" spans="2:7" hidden="1" x14ac:dyDescent="0.15">
      <c r="B1579" s="86">
        <f t="shared" si="96"/>
        <v>3.2971744952779969</v>
      </c>
      <c r="C1579" s="86">
        <f t="shared" si="97"/>
        <v>53.997541434468602</v>
      </c>
      <c r="D1579" s="86">
        <f t="shared" si="99"/>
        <v>0</v>
      </c>
      <c r="E1579" s="86">
        <f t="shared" si="100"/>
        <v>53.997541434468602</v>
      </c>
      <c r="F1579" s="86"/>
      <c r="G1579" s="85"/>
    </row>
    <row r="1580" spans="2:7" hidden="1" x14ac:dyDescent="0.15">
      <c r="B1580" s="86">
        <f t="shared" si="96"/>
        <v>3.3008200645679584</v>
      </c>
      <c r="C1580" s="86">
        <f t="shared" si="97"/>
        <v>54.065637987523317</v>
      </c>
      <c r="D1580" s="86">
        <f t="shared" si="99"/>
        <v>0</v>
      </c>
      <c r="E1580" s="86">
        <f t="shared" si="100"/>
        <v>54.065637987523317</v>
      </c>
      <c r="F1580" s="86"/>
      <c r="G1580" s="85"/>
    </row>
    <row r="1581" spans="2:7" hidden="1" x14ac:dyDescent="0.15">
      <c r="B1581" s="86">
        <f t="shared" si="96"/>
        <v>3.3044656338579199</v>
      </c>
      <c r="C1581" s="86">
        <f t="shared" si="97"/>
        <v>54.133734540578033</v>
      </c>
      <c r="D1581" s="86">
        <f t="shared" si="99"/>
        <v>0</v>
      </c>
      <c r="E1581" s="86">
        <f t="shared" si="100"/>
        <v>54.133734540578033</v>
      </c>
      <c r="F1581" s="86"/>
      <c r="G1581" s="85"/>
    </row>
    <row r="1582" spans="2:7" hidden="1" x14ac:dyDescent="0.15">
      <c r="B1582" s="86">
        <f t="shared" si="96"/>
        <v>3.3081112031478814</v>
      </c>
      <c r="C1582" s="86">
        <f t="shared" si="97"/>
        <v>54.201831093632748</v>
      </c>
      <c r="D1582" s="86">
        <f t="shared" si="99"/>
        <v>0</v>
      </c>
      <c r="E1582" s="86">
        <f t="shared" si="100"/>
        <v>54.201831093632748</v>
      </c>
      <c r="F1582" s="86"/>
      <c r="G1582" s="85"/>
    </row>
    <row r="1583" spans="2:7" hidden="1" x14ac:dyDescent="0.15">
      <c r="B1583" s="86">
        <f t="shared" si="96"/>
        <v>3.3117567724378429</v>
      </c>
      <c r="C1583" s="86">
        <f t="shared" si="97"/>
        <v>54.269927646687464</v>
      </c>
      <c r="D1583" s="86">
        <f t="shared" si="99"/>
        <v>0</v>
      </c>
      <c r="E1583" s="86">
        <f t="shared" si="100"/>
        <v>54.269927646687464</v>
      </c>
      <c r="F1583" s="86"/>
      <c r="G1583" s="85"/>
    </row>
    <row r="1584" spans="2:7" hidden="1" x14ac:dyDescent="0.15">
      <c r="B1584" s="86">
        <f t="shared" si="96"/>
        <v>3.3154023417278045</v>
      </c>
      <c r="C1584" s="86">
        <f t="shared" si="97"/>
        <v>54.338024199742179</v>
      </c>
      <c r="D1584" s="86">
        <f t="shared" si="99"/>
        <v>0</v>
      </c>
      <c r="E1584" s="86">
        <f t="shared" si="100"/>
        <v>54.338024199742179</v>
      </c>
      <c r="F1584" s="86"/>
      <c r="G1584" s="85"/>
    </row>
    <row r="1585" spans="2:7" hidden="1" x14ac:dyDescent="0.15">
      <c r="B1585" s="86">
        <f t="shared" si="96"/>
        <v>3.319047911017766</v>
      </c>
      <c r="C1585" s="86">
        <f t="shared" si="97"/>
        <v>54.406120752796895</v>
      </c>
      <c r="D1585" s="86">
        <f t="shared" si="99"/>
        <v>0</v>
      </c>
      <c r="E1585" s="86">
        <f t="shared" si="100"/>
        <v>54.406120752796895</v>
      </c>
      <c r="F1585" s="86"/>
      <c r="G1585" s="85"/>
    </row>
    <row r="1586" spans="2:7" hidden="1" x14ac:dyDescent="0.15">
      <c r="B1586" s="86">
        <f t="shared" si="96"/>
        <v>3.3226934803077275</v>
      </c>
      <c r="C1586" s="86">
        <f t="shared" si="97"/>
        <v>54.47421730585161</v>
      </c>
      <c r="D1586" s="86">
        <f t="shared" si="99"/>
        <v>0</v>
      </c>
      <c r="E1586" s="86">
        <f t="shared" si="100"/>
        <v>54.47421730585161</v>
      </c>
      <c r="F1586" s="86"/>
      <c r="G1586" s="85"/>
    </row>
    <row r="1587" spans="2:7" hidden="1" x14ac:dyDescent="0.15">
      <c r="B1587" s="86">
        <f t="shared" ref="B1587:B1650" si="101">B1586+$G$9</f>
        <v>3.326339049597689</v>
      </c>
      <c r="C1587" s="86">
        <f t="shared" si="97"/>
        <v>54.542313858906326</v>
      </c>
      <c r="D1587" s="86">
        <f t="shared" si="99"/>
        <v>0</v>
      </c>
      <c r="E1587" s="86">
        <f t="shared" si="100"/>
        <v>54.542313858906326</v>
      </c>
      <c r="F1587" s="86"/>
      <c r="G1587" s="85"/>
    </row>
    <row r="1588" spans="2:7" hidden="1" x14ac:dyDescent="0.15">
      <c r="B1588" s="86">
        <f t="shared" si="101"/>
        <v>3.3299846188876505</v>
      </c>
      <c r="C1588" s="86">
        <f t="shared" ref="C1588:C1651" si="102">C1587+$G$9*$H$5</f>
        <v>54.610410411961041</v>
      </c>
      <c r="D1588" s="86">
        <f t="shared" si="99"/>
        <v>0</v>
      </c>
      <c r="E1588" s="86">
        <f t="shared" si="100"/>
        <v>54.610410411961041</v>
      </c>
      <c r="F1588" s="86"/>
      <c r="G1588" s="85"/>
    </row>
    <row r="1589" spans="2:7" hidden="1" x14ac:dyDescent="0.15">
      <c r="B1589" s="86">
        <f t="shared" si="101"/>
        <v>3.333630188177612</v>
      </c>
      <c r="C1589" s="86">
        <f t="shared" si="102"/>
        <v>54.678506965015757</v>
      </c>
      <c r="D1589" s="86">
        <f t="shared" si="99"/>
        <v>0</v>
      </c>
      <c r="E1589" s="86">
        <f t="shared" si="100"/>
        <v>54.678506965015757</v>
      </c>
      <c r="F1589" s="86"/>
      <c r="G1589" s="85"/>
    </row>
    <row r="1590" spans="2:7" hidden="1" x14ac:dyDescent="0.15">
      <c r="B1590" s="86">
        <f t="shared" si="101"/>
        <v>3.3372757574675735</v>
      </c>
      <c r="C1590" s="86">
        <f t="shared" si="102"/>
        <v>54.746603518070472</v>
      </c>
      <c r="D1590" s="86">
        <f t="shared" si="99"/>
        <v>0</v>
      </c>
      <c r="E1590" s="86">
        <f t="shared" si="100"/>
        <v>54.746603518070472</v>
      </c>
      <c r="F1590" s="86"/>
      <c r="G1590" s="85"/>
    </row>
    <row r="1591" spans="2:7" hidden="1" x14ac:dyDescent="0.15">
      <c r="B1591" s="86">
        <f t="shared" si="101"/>
        <v>3.3409213267575351</v>
      </c>
      <c r="C1591" s="86">
        <f t="shared" si="102"/>
        <v>54.814700071125188</v>
      </c>
      <c r="D1591" s="86">
        <f t="shared" si="99"/>
        <v>0</v>
      </c>
      <c r="E1591" s="86">
        <f t="shared" si="100"/>
        <v>54.814700071125188</v>
      </c>
      <c r="F1591" s="86"/>
      <c r="G1591" s="85"/>
    </row>
    <row r="1592" spans="2:7" hidden="1" x14ac:dyDescent="0.15">
      <c r="B1592" s="86">
        <f t="shared" si="101"/>
        <v>3.3445668960474966</v>
      </c>
      <c r="C1592" s="86">
        <f t="shared" si="102"/>
        <v>54.882796624179903</v>
      </c>
      <c r="D1592" s="86">
        <f t="shared" si="99"/>
        <v>0</v>
      </c>
      <c r="E1592" s="86">
        <f t="shared" si="100"/>
        <v>54.882796624179903</v>
      </c>
      <c r="F1592" s="86"/>
      <c r="G1592" s="85"/>
    </row>
    <row r="1593" spans="2:7" hidden="1" x14ac:dyDescent="0.15">
      <c r="B1593" s="86">
        <f t="shared" si="101"/>
        <v>3.3482124653374581</v>
      </c>
      <c r="C1593" s="86">
        <f t="shared" si="102"/>
        <v>54.950893177234619</v>
      </c>
      <c r="D1593" s="86">
        <f t="shared" si="99"/>
        <v>0</v>
      </c>
      <c r="E1593" s="86">
        <f t="shared" si="100"/>
        <v>54.950893177234619</v>
      </c>
      <c r="F1593" s="86"/>
      <c r="G1593" s="85"/>
    </row>
    <row r="1594" spans="2:7" hidden="1" x14ac:dyDescent="0.15">
      <c r="B1594" s="86">
        <f t="shared" si="101"/>
        <v>3.3518580346274196</v>
      </c>
      <c r="C1594" s="86">
        <f t="shared" si="102"/>
        <v>55.018989730289334</v>
      </c>
      <c r="D1594" s="86">
        <f t="shared" si="99"/>
        <v>0</v>
      </c>
      <c r="E1594" s="86">
        <f t="shared" si="100"/>
        <v>55.018989730289334</v>
      </c>
      <c r="F1594" s="86"/>
      <c r="G1594" s="85"/>
    </row>
    <row r="1595" spans="2:7" hidden="1" x14ac:dyDescent="0.15">
      <c r="B1595" s="86">
        <f t="shared" si="101"/>
        <v>3.3555036039173811</v>
      </c>
      <c r="C1595" s="86">
        <f t="shared" si="102"/>
        <v>55.08708628334405</v>
      </c>
      <c r="D1595" s="86">
        <f t="shared" ref="D1595:D1658" si="103">IF(AND(B1595&lt;$J$5,B1595&gt;$K$5+0.00000001),D1594+(B1595-B1594)*$L$5,IF(AND(B1595&gt;$J$5,B1594&lt;=$J$5),$I$5,D1594))</f>
        <v>0</v>
      </c>
      <c r="E1595" s="86">
        <f t="shared" si="100"/>
        <v>55.08708628334405</v>
      </c>
      <c r="F1595" s="86"/>
      <c r="G1595" s="85"/>
    </row>
    <row r="1596" spans="2:7" hidden="1" x14ac:dyDescent="0.15">
      <c r="B1596" s="86">
        <f t="shared" si="101"/>
        <v>3.3591491732073426</v>
      </c>
      <c r="C1596" s="86">
        <f t="shared" si="102"/>
        <v>55.155182836398765</v>
      </c>
      <c r="D1596" s="86">
        <f t="shared" si="103"/>
        <v>0</v>
      </c>
      <c r="E1596" s="86">
        <f t="shared" si="100"/>
        <v>55.155182836398765</v>
      </c>
      <c r="F1596" s="86"/>
      <c r="G1596" s="85"/>
    </row>
    <row r="1597" spans="2:7" hidden="1" x14ac:dyDescent="0.15">
      <c r="B1597" s="86">
        <f t="shared" si="101"/>
        <v>3.3627947424973041</v>
      </c>
      <c r="C1597" s="86">
        <f t="shared" si="102"/>
        <v>55.223279389453481</v>
      </c>
      <c r="D1597" s="86">
        <f t="shared" si="103"/>
        <v>0</v>
      </c>
      <c r="E1597" s="86">
        <f t="shared" si="100"/>
        <v>55.223279389453481</v>
      </c>
      <c r="F1597" s="86"/>
      <c r="G1597" s="85"/>
    </row>
    <row r="1598" spans="2:7" hidden="1" x14ac:dyDescent="0.15">
      <c r="B1598" s="86">
        <f t="shared" si="101"/>
        <v>3.3664403117872657</v>
      </c>
      <c r="C1598" s="86">
        <f t="shared" si="102"/>
        <v>55.291375942508196</v>
      </c>
      <c r="D1598" s="86">
        <f t="shared" si="103"/>
        <v>0</v>
      </c>
      <c r="E1598" s="86">
        <f t="shared" si="100"/>
        <v>55.291375942508196</v>
      </c>
      <c r="F1598" s="86"/>
      <c r="G1598" s="85"/>
    </row>
    <row r="1599" spans="2:7" hidden="1" x14ac:dyDescent="0.15">
      <c r="B1599" s="86">
        <f t="shared" si="101"/>
        <v>3.3700858810772272</v>
      </c>
      <c r="C1599" s="86">
        <f t="shared" si="102"/>
        <v>55.359472495562912</v>
      </c>
      <c r="D1599" s="86">
        <f t="shared" si="103"/>
        <v>0</v>
      </c>
      <c r="E1599" s="86">
        <f t="shared" si="100"/>
        <v>55.359472495562912</v>
      </c>
      <c r="F1599" s="86"/>
      <c r="G1599" s="85"/>
    </row>
    <row r="1600" spans="2:7" hidden="1" x14ac:dyDescent="0.15">
      <c r="B1600" s="86">
        <f t="shared" si="101"/>
        <v>3.3737314503671887</v>
      </c>
      <c r="C1600" s="86">
        <f t="shared" si="102"/>
        <v>55.427569048617627</v>
      </c>
      <c r="D1600" s="86">
        <f t="shared" si="103"/>
        <v>0</v>
      </c>
      <c r="E1600" s="86">
        <f t="shared" si="100"/>
        <v>55.427569048617627</v>
      </c>
      <c r="F1600" s="86"/>
      <c r="G1600" s="85"/>
    </row>
    <row r="1601" spans="2:7" hidden="1" x14ac:dyDescent="0.15">
      <c r="B1601" s="86">
        <f t="shared" si="101"/>
        <v>3.3773770196571502</v>
      </c>
      <c r="C1601" s="86">
        <f t="shared" si="102"/>
        <v>55.495665601672343</v>
      </c>
      <c r="D1601" s="86">
        <f t="shared" si="103"/>
        <v>0</v>
      </c>
      <c r="E1601" s="86">
        <f t="shared" si="100"/>
        <v>55.495665601672343</v>
      </c>
      <c r="F1601" s="86"/>
      <c r="G1601" s="85"/>
    </row>
    <row r="1602" spans="2:7" hidden="1" x14ac:dyDescent="0.15">
      <c r="B1602" s="86">
        <f t="shared" si="101"/>
        <v>3.3810225889471117</v>
      </c>
      <c r="C1602" s="86">
        <f t="shared" si="102"/>
        <v>55.563762154727058</v>
      </c>
      <c r="D1602" s="86">
        <f t="shared" si="103"/>
        <v>0</v>
      </c>
      <c r="E1602" s="86">
        <f t="shared" si="100"/>
        <v>55.563762154727058</v>
      </c>
      <c r="F1602" s="86"/>
      <c r="G1602" s="85"/>
    </row>
    <row r="1603" spans="2:7" hidden="1" x14ac:dyDescent="0.15">
      <c r="B1603" s="86">
        <f t="shared" si="101"/>
        <v>3.3846681582370732</v>
      </c>
      <c r="C1603" s="86">
        <f t="shared" si="102"/>
        <v>55.631858707781774</v>
      </c>
      <c r="D1603" s="86">
        <f t="shared" si="103"/>
        <v>0</v>
      </c>
      <c r="E1603" s="86">
        <f t="shared" si="100"/>
        <v>55.631858707781774</v>
      </c>
      <c r="F1603" s="86"/>
      <c r="G1603" s="85"/>
    </row>
    <row r="1604" spans="2:7" hidden="1" x14ac:dyDescent="0.15">
      <c r="B1604" s="86">
        <f t="shared" si="101"/>
        <v>3.3883137275270347</v>
      </c>
      <c r="C1604" s="86">
        <f t="shared" si="102"/>
        <v>55.699955260836489</v>
      </c>
      <c r="D1604" s="86">
        <f t="shared" si="103"/>
        <v>0</v>
      </c>
      <c r="E1604" s="86">
        <f t="shared" si="100"/>
        <v>55.699955260836489</v>
      </c>
      <c r="F1604" s="86"/>
      <c r="G1604" s="85"/>
    </row>
    <row r="1605" spans="2:7" hidden="1" x14ac:dyDescent="0.15">
      <c r="B1605" s="86">
        <f t="shared" si="101"/>
        <v>3.3919592968169963</v>
      </c>
      <c r="C1605" s="86">
        <f t="shared" si="102"/>
        <v>55.768051813891205</v>
      </c>
      <c r="D1605" s="86">
        <f t="shared" si="103"/>
        <v>0</v>
      </c>
      <c r="E1605" s="86">
        <f t="shared" si="100"/>
        <v>55.768051813891205</v>
      </c>
      <c r="F1605" s="86"/>
      <c r="G1605" s="85"/>
    </row>
    <row r="1606" spans="2:7" hidden="1" x14ac:dyDescent="0.15">
      <c r="B1606" s="86">
        <f t="shared" si="101"/>
        <v>3.3956048661069578</v>
      </c>
      <c r="C1606" s="86">
        <f t="shared" si="102"/>
        <v>55.83614836694592</v>
      </c>
      <c r="D1606" s="86">
        <f t="shared" si="103"/>
        <v>0</v>
      </c>
      <c r="E1606" s="86">
        <f t="shared" si="100"/>
        <v>55.83614836694592</v>
      </c>
      <c r="F1606" s="86"/>
      <c r="G1606" s="85"/>
    </row>
    <row r="1607" spans="2:7" hidden="1" x14ac:dyDescent="0.15">
      <c r="B1607" s="86">
        <f t="shared" si="101"/>
        <v>3.3992504353969193</v>
      </c>
      <c r="C1607" s="86">
        <f t="shared" si="102"/>
        <v>55.904244920000636</v>
      </c>
      <c r="D1607" s="86">
        <f t="shared" si="103"/>
        <v>0</v>
      </c>
      <c r="E1607" s="86">
        <f t="shared" si="100"/>
        <v>55.904244920000636</v>
      </c>
      <c r="F1607" s="86"/>
      <c r="G1607" s="85"/>
    </row>
    <row r="1608" spans="2:7" hidden="1" x14ac:dyDescent="0.15">
      <c r="B1608" s="86">
        <f t="shared" si="101"/>
        <v>3.4028960046868808</v>
      </c>
      <c r="C1608" s="86">
        <f t="shared" si="102"/>
        <v>55.972341473055351</v>
      </c>
      <c r="D1608" s="86">
        <f t="shared" si="103"/>
        <v>0</v>
      </c>
      <c r="E1608" s="86">
        <f t="shared" si="100"/>
        <v>55.972341473055351</v>
      </c>
      <c r="F1608" s="86"/>
      <c r="G1608" s="85"/>
    </row>
    <row r="1609" spans="2:7" hidden="1" x14ac:dyDescent="0.15">
      <c r="B1609" s="86">
        <f t="shared" si="101"/>
        <v>3.4065415739768423</v>
      </c>
      <c r="C1609" s="86">
        <f t="shared" si="102"/>
        <v>56.040438026110067</v>
      </c>
      <c r="D1609" s="86">
        <f t="shared" si="103"/>
        <v>0</v>
      </c>
      <c r="E1609" s="86">
        <f t="shared" si="100"/>
        <v>56.040438026110067</v>
      </c>
      <c r="F1609" s="86"/>
      <c r="G1609" s="85"/>
    </row>
    <row r="1610" spans="2:7" hidden="1" x14ac:dyDescent="0.15">
      <c r="B1610" s="86">
        <f t="shared" si="101"/>
        <v>3.4101871432668038</v>
      </c>
      <c r="C1610" s="86">
        <f t="shared" si="102"/>
        <v>56.108534579164782</v>
      </c>
      <c r="D1610" s="86">
        <f t="shared" si="103"/>
        <v>0</v>
      </c>
      <c r="E1610" s="86">
        <f t="shared" ref="E1610:E1673" si="104">C1610-D1610</f>
        <v>56.108534579164782</v>
      </c>
      <c r="F1610" s="86"/>
      <c r="G1610" s="85"/>
    </row>
    <row r="1611" spans="2:7" hidden="1" x14ac:dyDescent="0.15">
      <c r="B1611" s="86">
        <f t="shared" si="101"/>
        <v>3.4138327125567653</v>
      </c>
      <c r="C1611" s="86">
        <f t="shared" si="102"/>
        <v>56.176631132219498</v>
      </c>
      <c r="D1611" s="86">
        <f t="shared" si="103"/>
        <v>0</v>
      </c>
      <c r="E1611" s="86">
        <f t="shared" si="104"/>
        <v>56.176631132219498</v>
      </c>
      <c r="F1611" s="86"/>
      <c r="G1611" s="85"/>
    </row>
    <row r="1612" spans="2:7" hidden="1" x14ac:dyDescent="0.15">
      <c r="B1612" s="86">
        <f t="shared" si="101"/>
        <v>3.4174782818467269</v>
      </c>
      <c r="C1612" s="86">
        <f t="shared" si="102"/>
        <v>56.244727685274214</v>
      </c>
      <c r="D1612" s="86">
        <f t="shared" si="103"/>
        <v>0</v>
      </c>
      <c r="E1612" s="86">
        <f t="shared" si="104"/>
        <v>56.244727685274214</v>
      </c>
      <c r="F1612" s="86"/>
      <c r="G1612" s="85"/>
    </row>
    <row r="1613" spans="2:7" hidden="1" x14ac:dyDescent="0.15">
      <c r="B1613" s="86">
        <f t="shared" si="101"/>
        <v>3.4211238511366884</v>
      </c>
      <c r="C1613" s="86">
        <f t="shared" si="102"/>
        <v>56.312824238328929</v>
      </c>
      <c r="D1613" s="86">
        <f t="shared" si="103"/>
        <v>0</v>
      </c>
      <c r="E1613" s="86">
        <f t="shared" si="104"/>
        <v>56.312824238328929</v>
      </c>
      <c r="F1613" s="86"/>
      <c r="G1613" s="85"/>
    </row>
    <row r="1614" spans="2:7" hidden="1" x14ac:dyDescent="0.15">
      <c r="B1614" s="86">
        <f t="shared" si="101"/>
        <v>3.4247694204266499</v>
      </c>
      <c r="C1614" s="86">
        <f t="shared" si="102"/>
        <v>56.380920791383645</v>
      </c>
      <c r="D1614" s="86">
        <f t="shared" si="103"/>
        <v>0</v>
      </c>
      <c r="E1614" s="86">
        <f t="shared" si="104"/>
        <v>56.380920791383645</v>
      </c>
      <c r="F1614" s="86"/>
      <c r="G1614" s="85"/>
    </row>
    <row r="1615" spans="2:7" hidden="1" x14ac:dyDescent="0.15">
      <c r="B1615" s="86">
        <f t="shared" si="101"/>
        <v>3.4284149897166114</v>
      </c>
      <c r="C1615" s="86">
        <f t="shared" si="102"/>
        <v>56.44901734443836</v>
      </c>
      <c r="D1615" s="86">
        <f t="shared" si="103"/>
        <v>0</v>
      </c>
      <c r="E1615" s="86">
        <f t="shared" si="104"/>
        <v>56.44901734443836</v>
      </c>
      <c r="F1615" s="86"/>
      <c r="G1615" s="85"/>
    </row>
    <row r="1616" spans="2:7" hidden="1" x14ac:dyDescent="0.15">
      <c r="B1616" s="86">
        <f t="shared" si="101"/>
        <v>3.4320605590065729</v>
      </c>
      <c r="C1616" s="86">
        <f t="shared" si="102"/>
        <v>56.517113897493076</v>
      </c>
      <c r="D1616" s="86">
        <f t="shared" si="103"/>
        <v>0</v>
      </c>
      <c r="E1616" s="86">
        <f t="shared" si="104"/>
        <v>56.517113897493076</v>
      </c>
      <c r="F1616" s="86"/>
      <c r="G1616" s="85"/>
    </row>
    <row r="1617" spans="2:7" hidden="1" x14ac:dyDescent="0.15">
      <c r="B1617" s="86">
        <f t="shared" si="101"/>
        <v>3.4357061282965344</v>
      </c>
      <c r="C1617" s="86">
        <f t="shared" si="102"/>
        <v>56.585210450547791</v>
      </c>
      <c r="D1617" s="86">
        <f t="shared" si="103"/>
        <v>0</v>
      </c>
      <c r="E1617" s="86">
        <f t="shared" si="104"/>
        <v>56.585210450547791</v>
      </c>
      <c r="F1617" s="86"/>
      <c r="G1617" s="85"/>
    </row>
    <row r="1618" spans="2:7" hidden="1" x14ac:dyDescent="0.15">
      <c r="B1618" s="86">
        <f t="shared" si="101"/>
        <v>3.4393516975864959</v>
      </c>
      <c r="C1618" s="86">
        <f t="shared" si="102"/>
        <v>56.653307003602507</v>
      </c>
      <c r="D1618" s="86">
        <f t="shared" si="103"/>
        <v>0</v>
      </c>
      <c r="E1618" s="86">
        <f t="shared" si="104"/>
        <v>56.653307003602507</v>
      </c>
      <c r="F1618" s="86"/>
      <c r="G1618" s="85"/>
    </row>
    <row r="1619" spans="2:7" hidden="1" x14ac:dyDescent="0.15">
      <c r="B1619" s="86">
        <f t="shared" si="101"/>
        <v>3.4429972668764575</v>
      </c>
      <c r="C1619" s="86">
        <f t="shared" si="102"/>
        <v>56.721403556657222</v>
      </c>
      <c r="D1619" s="86">
        <f t="shared" si="103"/>
        <v>0</v>
      </c>
      <c r="E1619" s="86">
        <f t="shared" si="104"/>
        <v>56.721403556657222</v>
      </c>
      <c r="F1619" s="86"/>
      <c r="G1619" s="85"/>
    </row>
    <row r="1620" spans="2:7" hidden="1" x14ac:dyDescent="0.15">
      <c r="B1620" s="86">
        <f t="shared" si="101"/>
        <v>3.446642836166419</v>
      </c>
      <c r="C1620" s="86">
        <f t="shared" si="102"/>
        <v>56.789500109711938</v>
      </c>
      <c r="D1620" s="86">
        <f t="shared" si="103"/>
        <v>0</v>
      </c>
      <c r="E1620" s="86">
        <f t="shared" si="104"/>
        <v>56.789500109711938</v>
      </c>
      <c r="F1620" s="86"/>
      <c r="G1620" s="85"/>
    </row>
    <row r="1621" spans="2:7" hidden="1" x14ac:dyDescent="0.15">
      <c r="B1621" s="86">
        <f t="shared" si="101"/>
        <v>3.4502884054563805</v>
      </c>
      <c r="C1621" s="86">
        <f t="shared" si="102"/>
        <v>56.857596662766653</v>
      </c>
      <c r="D1621" s="86">
        <f t="shared" si="103"/>
        <v>0</v>
      </c>
      <c r="E1621" s="86">
        <f t="shared" si="104"/>
        <v>56.857596662766653</v>
      </c>
      <c r="F1621" s="86"/>
      <c r="G1621" s="85"/>
    </row>
    <row r="1622" spans="2:7" hidden="1" x14ac:dyDescent="0.15">
      <c r="B1622" s="86">
        <f t="shared" si="101"/>
        <v>3.453933974746342</v>
      </c>
      <c r="C1622" s="86">
        <f t="shared" si="102"/>
        <v>56.925693215821369</v>
      </c>
      <c r="D1622" s="86">
        <f t="shared" si="103"/>
        <v>0</v>
      </c>
      <c r="E1622" s="86">
        <f t="shared" si="104"/>
        <v>56.925693215821369</v>
      </c>
      <c r="F1622" s="86"/>
      <c r="G1622" s="85"/>
    </row>
    <row r="1623" spans="2:7" hidden="1" x14ac:dyDescent="0.15">
      <c r="B1623" s="86">
        <f t="shared" si="101"/>
        <v>3.4575795440363035</v>
      </c>
      <c r="C1623" s="86">
        <f t="shared" si="102"/>
        <v>56.993789768876084</v>
      </c>
      <c r="D1623" s="86">
        <f t="shared" si="103"/>
        <v>0</v>
      </c>
      <c r="E1623" s="86">
        <f t="shared" si="104"/>
        <v>56.993789768876084</v>
      </c>
      <c r="F1623" s="86"/>
      <c r="G1623" s="85"/>
    </row>
    <row r="1624" spans="2:7" hidden="1" x14ac:dyDescent="0.15">
      <c r="B1624" s="86">
        <f t="shared" si="101"/>
        <v>3.461225113326265</v>
      </c>
      <c r="C1624" s="86">
        <f t="shared" si="102"/>
        <v>57.0618863219308</v>
      </c>
      <c r="D1624" s="86">
        <f t="shared" si="103"/>
        <v>0</v>
      </c>
      <c r="E1624" s="86">
        <f t="shared" si="104"/>
        <v>57.0618863219308</v>
      </c>
      <c r="F1624" s="86"/>
      <c r="G1624" s="85"/>
    </row>
    <row r="1625" spans="2:7" hidden="1" x14ac:dyDescent="0.15">
      <c r="B1625" s="86">
        <f t="shared" si="101"/>
        <v>3.4648706826162265</v>
      </c>
      <c r="C1625" s="86">
        <f t="shared" si="102"/>
        <v>57.129982874985515</v>
      </c>
      <c r="D1625" s="86">
        <f t="shared" si="103"/>
        <v>0</v>
      </c>
      <c r="E1625" s="86">
        <f t="shared" si="104"/>
        <v>57.129982874985515</v>
      </c>
      <c r="F1625" s="86"/>
      <c r="G1625" s="85"/>
    </row>
    <row r="1626" spans="2:7" hidden="1" x14ac:dyDescent="0.15">
      <c r="B1626" s="86">
        <f t="shared" si="101"/>
        <v>3.4685162519061881</v>
      </c>
      <c r="C1626" s="86">
        <f t="shared" si="102"/>
        <v>57.198079428040231</v>
      </c>
      <c r="D1626" s="86">
        <f t="shared" si="103"/>
        <v>0</v>
      </c>
      <c r="E1626" s="86">
        <f t="shared" si="104"/>
        <v>57.198079428040231</v>
      </c>
      <c r="F1626" s="86"/>
      <c r="G1626" s="85"/>
    </row>
    <row r="1627" spans="2:7" hidden="1" x14ac:dyDescent="0.15">
      <c r="B1627" s="86">
        <f t="shared" si="101"/>
        <v>3.4721618211961496</v>
      </c>
      <c r="C1627" s="86">
        <f t="shared" si="102"/>
        <v>57.266175981094946</v>
      </c>
      <c r="D1627" s="86">
        <f t="shared" si="103"/>
        <v>0</v>
      </c>
      <c r="E1627" s="86">
        <f t="shared" si="104"/>
        <v>57.266175981094946</v>
      </c>
      <c r="F1627" s="86"/>
      <c r="G1627" s="85"/>
    </row>
    <row r="1628" spans="2:7" hidden="1" x14ac:dyDescent="0.15">
      <c r="B1628" s="86">
        <f t="shared" si="101"/>
        <v>3.4758073904861111</v>
      </c>
      <c r="C1628" s="86">
        <f t="shared" si="102"/>
        <v>57.334272534149662</v>
      </c>
      <c r="D1628" s="86">
        <f t="shared" si="103"/>
        <v>0</v>
      </c>
      <c r="E1628" s="86">
        <f t="shared" si="104"/>
        <v>57.334272534149662</v>
      </c>
      <c r="F1628" s="86"/>
      <c r="G1628" s="85"/>
    </row>
    <row r="1629" spans="2:7" hidden="1" x14ac:dyDescent="0.15">
      <c r="B1629" s="86">
        <f t="shared" si="101"/>
        <v>3.4794529597760726</v>
      </c>
      <c r="C1629" s="86">
        <f t="shared" si="102"/>
        <v>57.402369087204377</v>
      </c>
      <c r="D1629" s="86">
        <f t="shared" si="103"/>
        <v>0</v>
      </c>
      <c r="E1629" s="86">
        <f t="shared" si="104"/>
        <v>57.402369087204377</v>
      </c>
      <c r="F1629" s="86"/>
      <c r="G1629" s="85"/>
    </row>
    <row r="1630" spans="2:7" hidden="1" x14ac:dyDescent="0.15">
      <c r="B1630" s="86">
        <f t="shared" si="101"/>
        <v>3.4830985290660341</v>
      </c>
      <c r="C1630" s="86">
        <f t="shared" si="102"/>
        <v>57.470465640259093</v>
      </c>
      <c r="D1630" s="86">
        <f t="shared" si="103"/>
        <v>0</v>
      </c>
      <c r="E1630" s="86">
        <f t="shared" si="104"/>
        <v>57.470465640259093</v>
      </c>
      <c r="F1630" s="86"/>
      <c r="G1630" s="85"/>
    </row>
    <row r="1631" spans="2:7" hidden="1" x14ac:dyDescent="0.15">
      <c r="B1631" s="86">
        <f t="shared" si="101"/>
        <v>3.4867440983559956</v>
      </c>
      <c r="C1631" s="86">
        <f t="shared" si="102"/>
        <v>57.538562193313808</v>
      </c>
      <c r="D1631" s="86">
        <f t="shared" si="103"/>
        <v>0</v>
      </c>
      <c r="E1631" s="86">
        <f t="shared" si="104"/>
        <v>57.538562193313808</v>
      </c>
      <c r="F1631" s="86"/>
      <c r="G1631" s="85"/>
    </row>
    <row r="1632" spans="2:7" hidden="1" x14ac:dyDescent="0.15">
      <c r="B1632" s="86">
        <f t="shared" si="101"/>
        <v>3.4903896676459572</v>
      </c>
      <c r="C1632" s="86">
        <f t="shared" si="102"/>
        <v>57.606658746368524</v>
      </c>
      <c r="D1632" s="86">
        <f t="shared" si="103"/>
        <v>0</v>
      </c>
      <c r="E1632" s="86">
        <f t="shared" si="104"/>
        <v>57.606658746368524</v>
      </c>
      <c r="F1632" s="86"/>
      <c r="G1632" s="85"/>
    </row>
    <row r="1633" spans="2:7" hidden="1" x14ac:dyDescent="0.15">
      <c r="B1633" s="86">
        <f t="shared" si="101"/>
        <v>3.4940352369359187</v>
      </c>
      <c r="C1633" s="86">
        <f t="shared" si="102"/>
        <v>57.674755299423239</v>
      </c>
      <c r="D1633" s="86">
        <f t="shared" si="103"/>
        <v>0</v>
      </c>
      <c r="E1633" s="86">
        <f t="shared" si="104"/>
        <v>57.674755299423239</v>
      </c>
      <c r="F1633" s="86"/>
      <c r="G1633" s="85"/>
    </row>
    <row r="1634" spans="2:7" hidden="1" x14ac:dyDescent="0.15">
      <c r="B1634" s="86">
        <f t="shared" si="101"/>
        <v>3.4976808062258802</v>
      </c>
      <c r="C1634" s="86">
        <f t="shared" si="102"/>
        <v>57.742851852477955</v>
      </c>
      <c r="D1634" s="86">
        <f t="shared" si="103"/>
        <v>0</v>
      </c>
      <c r="E1634" s="86">
        <f t="shared" si="104"/>
        <v>57.742851852477955</v>
      </c>
      <c r="F1634" s="86"/>
      <c r="G1634" s="85"/>
    </row>
    <row r="1635" spans="2:7" hidden="1" x14ac:dyDescent="0.15">
      <c r="B1635" s="86">
        <f t="shared" si="101"/>
        <v>3.5013263755158417</v>
      </c>
      <c r="C1635" s="86">
        <f t="shared" si="102"/>
        <v>57.81094840553267</v>
      </c>
      <c r="D1635" s="86">
        <f t="shared" si="103"/>
        <v>0</v>
      </c>
      <c r="E1635" s="86">
        <f t="shared" si="104"/>
        <v>57.81094840553267</v>
      </c>
      <c r="F1635" s="86"/>
      <c r="G1635" s="85"/>
    </row>
    <row r="1636" spans="2:7" hidden="1" x14ac:dyDescent="0.15">
      <c r="B1636" s="86">
        <f t="shared" si="101"/>
        <v>3.5049719448058032</v>
      </c>
      <c r="C1636" s="86">
        <f t="shared" si="102"/>
        <v>57.879044958587386</v>
      </c>
      <c r="D1636" s="86">
        <f t="shared" si="103"/>
        <v>0</v>
      </c>
      <c r="E1636" s="86">
        <f t="shared" si="104"/>
        <v>57.879044958587386</v>
      </c>
      <c r="F1636" s="86"/>
      <c r="G1636" s="85"/>
    </row>
    <row r="1637" spans="2:7" hidden="1" x14ac:dyDescent="0.15">
      <c r="B1637" s="86">
        <f t="shared" si="101"/>
        <v>3.5086175140957647</v>
      </c>
      <c r="C1637" s="86">
        <f t="shared" si="102"/>
        <v>57.947141511642101</v>
      </c>
      <c r="D1637" s="86">
        <f t="shared" si="103"/>
        <v>0</v>
      </c>
      <c r="E1637" s="86">
        <f t="shared" si="104"/>
        <v>57.947141511642101</v>
      </c>
      <c r="F1637" s="86"/>
      <c r="G1637" s="85"/>
    </row>
    <row r="1638" spans="2:7" hidden="1" x14ac:dyDescent="0.15">
      <c r="B1638" s="86">
        <f t="shared" si="101"/>
        <v>3.5122630833857262</v>
      </c>
      <c r="C1638" s="86">
        <f t="shared" si="102"/>
        <v>58.015238064696817</v>
      </c>
      <c r="D1638" s="86">
        <f t="shared" si="103"/>
        <v>0</v>
      </c>
      <c r="E1638" s="86">
        <f t="shared" si="104"/>
        <v>58.015238064696817</v>
      </c>
      <c r="F1638" s="86"/>
      <c r="G1638" s="85"/>
    </row>
    <row r="1639" spans="2:7" hidden="1" x14ac:dyDescent="0.15">
      <c r="B1639" s="86">
        <f t="shared" si="101"/>
        <v>3.5159086526756878</v>
      </c>
      <c r="C1639" s="86">
        <f t="shared" si="102"/>
        <v>58.083334617751532</v>
      </c>
      <c r="D1639" s="86">
        <f t="shared" si="103"/>
        <v>0</v>
      </c>
      <c r="E1639" s="86">
        <f t="shared" si="104"/>
        <v>58.083334617751532</v>
      </c>
      <c r="F1639" s="86"/>
      <c r="G1639" s="85"/>
    </row>
    <row r="1640" spans="2:7" hidden="1" x14ac:dyDescent="0.15">
      <c r="B1640" s="86">
        <f t="shared" si="101"/>
        <v>3.5195542219656493</v>
      </c>
      <c r="C1640" s="86">
        <f t="shared" si="102"/>
        <v>58.151431170806248</v>
      </c>
      <c r="D1640" s="86">
        <f t="shared" si="103"/>
        <v>0</v>
      </c>
      <c r="E1640" s="86">
        <f t="shared" si="104"/>
        <v>58.151431170806248</v>
      </c>
      <c r="F1640" s="86"/>
      <c r="G1640" s="85"/>
    </row>
    <row r="1641" spans="2:7" hidden="1" x14ac:dyDescent="0.15">
      <c r="B1641" s="86">
        <f t="shared" si="101"/>
        <v>3.5231997912556108</v>
      </c>
      <c r="C1641" s="86">
        <f t="shared" si="102"/>
        <v>58.219527723860963</v>
      </c>
      <c r="D1641" s="86">
        <f t="shared" si="103"/>
        <v>0</v>
      </c>
      <c r="E1641" s="86">
        <f t="shared" si="104"/>
        <v>58.219527723860963</v>
      </c>
      <c r="F1641" s="86"/>
      <c r="G1641" s="85"/>
    </row>
    <row r="1642" spans="2:7" hidden="1" x14ac:dyDescent="0.15">
      <c r="B1642" s="86">
        <f t="shared" si="101"/>
        <v>3.5268453605455723</v>
      </c>
      <c r="C1642" s="86">
        <f t="shared" si="102"/>
        <v>58.287624276915679</v>
      </c>
      <c r="D1642" s="86">
        <f t="shared" si="103"/>
        <v>0</v>
      </c>
      <c r="E1642" s="86">
        <f t="shared" si="104"/>
        <v>58.287624276915679</v>
      </c>
      <c r="F1642" s="86"/>
      <c r="G1642" s="85"/>
    </row>
    <row r="1643" spans="2:7" hidden="1" x14ac:dyDescent="0.15">
      <c r="B1643" s="86">
        <f t="shared" si="101"/>
        <v>3.5304909298355338</v>
      </c>
      <c r="C1643" s="86">
        <f t="shared" si="102"/>
        <v>58.355720829970394</v>
      </c>
      <c r="D1643" s="86">
        <f t="shared" si="103"/>
        <v>0</v>
      </c>
      <c r="E1643" s="86">
        <f t="shared" si="104"/>
        <v>58.355720829970394</v>
      </c>
      <c r="F1643" s="86"/>
      <c r="G1643" s="85"/>
    </row>
    <row r="1644" spans="2:7" hidden="1" x14ac:dyDescent="0.15">
      <c r="B1644" s="86">
        <f t="shared" si="101"/>
        <v>3.5341364991254953</v>
      </c>
      <c r="C1644" s="86">
        <f t="shared" si="102"/>
        <v>58.42381738302511</v>
      </c>
      <c r="D1644" s="86">
        <f t="shared" si="103"/>
        <v>0</v>
      </c>
      <c r="E1644" s="86">
        <f t="shared" si="104"/>
        <v>58.42381738302511</v>
      </c>
      <c r="F1644" s="86"/>
      <c r="G1644" s="85"/>
    </row>
    <row r="1645" spans="2:7" hidden="1" x14ac:dyDescent="0.15">
      <c r="B1645" s="86">
        <f t="shared" si="101"/>
        <v>3.5377820684154568</v>
      </c>
      <c r="C1645" s="86">
        <f t="shared" si="102"/>
        <v>58.491913936079825</v>
      </c>
      <c r="D1645" s="86">
        <f t="shared" si="103"/>
        <v>0</v>
      </c>
      <c r="E1645" s="86">
        <f t="shared" si="104"/>
        <v>58.491913936079825</v>
      </c>
      <c r="F1645" s="86"/>
      <c r="G1645" s="85"/>
    </row>
    <row r="1646" spans="2:7" hidden="1" x14ac:dyDescent="0.15">
      <c r="B1646" s="86">
        <f t="shared" si="101"/>
        <v>3.5414276377054184</v>
      </c>
      <c r="C1646" s="86">
        <f t="shared" si="102"/>
        <v>58.560010489134541</v>
      </c>
      <c r="D1646" s="86">
        <f t="shared" si="103"/>
        <v>0</v>
      </c>
      <c r="E1646" s="86">
        <f t="shared" si="104"/>
        <v>58.560010489134541</v>
      </c>
      <c r="F1646" s="86"/>
      <c r="G1646" s="85"/>
    </row>
    <row r="1647" spans="2:7" hidden="1" x14ac:dyDescent="0.15">
      <c r="B1647" s="86">
        <f t="shared" si="101"/>
        <v>3.5450732069953799</v>
      </c>
      <c r="C1647" s="86">
        <f t="shared" si="102"/>
        <v>58.628107042189257</v>
      </c>
      <c r="D1647" s="86">
        <f t="shared" si="103"/>
        <v>0</v>
      </c>
      <c r="E1647" s="86">
        <f t="shared" si="104"/>
        <v>58.628107042189257</v>
      </c>
      <c r="F1647" s="86"/>
      <c r="G1647" s="85"/>
    </row>
    <row r="1648" spans="2:7" hidden="1" x14ac:dyDescent="0.15">
      <c r="B1648" s="86">
        <f t="shared" si="101"/>
        <v>3.5487187762853414</v>
      </c>
      <c r="C1648" s="86">
        <f t="shared" si="102"/>
        <v>58.696203595243972</v>
      </c>
      <c r="D1648" s="86">
        <f t="shared" si="103"/>
        <v>0</v>
      </c>
      <c r="E1648" s="86">
        <f t="shared" si="104"/>
        <v>58.696203595243972</v>
      </c>
      <c r="F1648" s="86"/>
      <c r="G1648" s="85"/>
    </row>
    <row r="1649" spans="2:7" hidden="1" x14ac:dyDescent="0.15">
      <c r="B1649" s="86">
        <f t="shared" si="101"/>
        <v>3.5523643455753029</v>
      </c>
      <c r="C1649" s="86">
        <f t="shared" si="102"/>
        <v>58.764300148298688</v>
      </c>
      <c r="D1649" s="86">
        <f t="shared" si="103"/>
        <v>0</v>
      </c>
      <c r="E1649" s="86">
        <f t="shared" si="104"/>
        <v>58.764300148298688</v>
      </c>
      <c r="F1649" s="86"/>
      <c r="G1649" s="85"/>
    </row>
    <row r="1650" spans="2:7" hidden="1" x14ac:dyDescent="0.15">
      <c r="B1650" s="86">
        <f t="shared" si="101"/>
        <v>3.5560099148652644</v>
      </c>
      <c r="C1650" s="86">
        <f t="shared" si="102"/>
        <v>58.832396701353403</v>
      </c>
      <c r="D1650" s="86">
        <f t="shared" si="103"/>
        <v>0</v>
      </c>
      <c r="E1650" s="86">
        <f t="shared" si="104"/>
        <v>58.832396701353403</v>
      </c>
      <c r="F1650" s="86"/>
      <c r="G1650" s="85"/>
    </row>
    <row r="1651" spans="2:7" hidden="1" x14ac:dyDescent="0.15">
      <c r="B1651" s="86">
        <f t="shared" ref="B1651:B1714" si="105">B1650+$G$9</f>
        <v>3.5596554841552259</v>
      </c>
      <c r="C1651" s="86">
        <f t="shared" si="102"/>
        <v>58.900493254408119</v>
      </c>
      <c r="D1651" s="86">
        <f t="shared" si="103"/>
        <v>0</v>
      </c>
      <c r="E1651" s="86">
        <f t="shared" si="104"/>
        <v>58.900493254408119</v>
      </c>
      <c r="F1651" s="86"/>
      <c r="G1651" s="85"/>
    </row>
    <row r="1652" spans="2:7" hidden="1" x14ac:dyDescent="0.15">
      <c r="B1652" s="86">
        <f t="shared" si="105"/>
        <v>3.5633010534451874</v>
      </c>
      <c r="C1652" s="86">
        <f t="shared" ref="C1652:C1715" si="106">C1651+$G$9*$H$5</f>
        <v>58.968589807462834</v>
      </c>
      <c r="D1652" s="86">
        <f t="shared" si="103"/>
        <v>0</v>
      </c>
      <c r="E1652" s="86">
        <f t="shared" si="104"/>
        <v>58.968589807462834</v>
      </c>
      <c r="F1652" s="86"/>
      <c r="G1652" s="85"/>
    </row>
    <row r="1653" spans="2:7" hidden="1" x14ac:dyDescent="0.15">
      <c r="B1653" s="86">
        <f t="shared" si="105"/>
        <v>3.566946622735149</v>
      </c>
      <c r="C1653" s="86">
        <f t="shared" si="106"/>
        <v>59.03668636051755</v>
      </c>
      <c r="D1653" s="86">
        <f t="shared" si="103"/>
        <v>0</v>
      </c>
      <c r="E1653" s="86">
        <f t="shared" si="104"/>
        <v>59.03668636051755</v>
      </c>
      <c r="F1653" s="86"/>
      <c r="G1653" s="85"/>
    </row>
    <row r="1654" spans="2:7" hidden="1" x14ac:dyDescent="0.15">
      <c r="B1654" s="86">
        <f t="shared" si="105"/>
        <v>3.5705921920251105</v>
      </c>
      <c r="C1654" s="86">
        <f t="shared" si="106"/>
        <v>59.104782913572265</v>
      </c>
      <c r="D1654" s="86">
        <f t="shared" si="103"/>
        <v>0</v>
      </c>
      <c r="E1654" s="86">
        <f t="shared" si="104"/>
        <v>59.104782913572265</v>
      </c>
      <c r="F1654" s="86"/>
      <c r="G1654" s="85"/>
    </row>
    <row r="1655" spans="2:7" hidden="1" x14ac:dyDescent="0.15">
      <c r="B1655" s="86">
        <f t="shared" si="105"/>
        <v>3.574237761315072</v>
      </c>
      <c r="C1655" s="86">
        <f t="shared" si="106"/>
        <v>59.172879466626981</v>
      </c>
      <c r="D1655" s="86">
        <f t="shared" si="103"/>
        <v>0</v>
      </c>
      <c r="E1655" s="86">
        <f t="shared" si="104"/>
        <v>59.172879466626981</v>
      </c>
      <c r="F1655" s="86"/>
      <c r="G1655" s="85"/>
    </row>
    <row r="1656" spans="2:7" hidden="1" x14ac:dyDescent="0.15">
      <c r="B1656" s="86">
        <f t="shared" si="105"/>
        <v>3.5778833306050335</v>
      </c>
      <c r="C1656" s="86">
        <f t="shared" si="106"/>
        <v>59.240976019681696</v>
      </c>
      <c r="D1656" s="86">
        <f t="shared" si="103"/>
        <v>0</v>
      </c>
      <c r="E1656" s="86">
        <f t="shared" si="104"/>
        <v>59.240976019681696</v>
      </c>
      <c r="F1656" s="86"/>
      <c r="G1656" s="85"/>
    </row>
    <row r="1657" spans="2:7" hidden="1" x14ac:dyDescent="0.15">
      <c r="B1657" s="86">
        <f t="shared" si="105"/>
        <v>3.581528899894995</v>
      </c>
      <c r="C1657" s="86">
        <f t="shared" si="106"/>
        <v>59.309072572736412</v>
      </c>
      <c r="D1657" s="86">
        <f t="shared" si="103"/>
        <v>0</v>
      </c>
      <c r="E1657" s="86">
        <f t="shared" si="104"/>
        <v>59.309072572736412</v>
      </c>
      <c r="F1657" s="86"/>
      <c r="G1657" s="85"/>
    </row>
    <row r="1658" spans="2:7" hidden="1" x14ac:dyDescent="0.15">
      <c r="B1658" s="86">
        <f t="shared" si="105"/>
        <v>3.5851744691849565</v>
      </c>
      <c r="C1658" s="86">
        <f t="shared" si="106"/>
        <v>59.377169125791127</v>
      </c>
      <c r="D1658" s="86">
        <f t="shared" si="103"/>
        <v>0</v>
      </c>
      <c r="E1658" s="86">
        <f t="shared" si="104"/>
        <v>59.377169125791127</v>
      </c>
      <c r="F1658" s="86"/>
      <c r="G1658" s="85"/>
    </row>
    <row r="1659" spans="2:7" hidden="1" x14ac:dyDescent="0.15">
      <c r="B1659" s="86">
        <f t="shared" si="105"/>
        <v>3.588820038474918</v>
      </c>
      <c r="C1659" s="86">
        <f t="shared" si="106"/>
        <v>59.445265678845843</v>
      </c>
      <c r="D1659" s="86">
        <f t="shared" ref="D1659:D1722" si="107">IF(AND(B1659&lt;$J$5,B1659&gt;$K$5+0.00000001),D1658+(B1659-B1658)*$L$5,IF(AND(B1659&gt;$J$5,B1658&lt;=$J$5),$I$5,D1658))</f>
        <v>0</v>
      </c>
      <c r="E1659" s="86">
        <f t="shared" si="104"/>
        <v>59.445265678845843</v>
      </c>
      <c r="F1659" s="86"/>
      <c r="G1659" s="85"/>
    </row>
    <row r="1660" spans="2:7" hidden="1" x14ac:dyDescent="0.15">
      <c r="B1660" s="86">
        <f t="shared" si="105"/>
        <v>3.5924656077648796</v>
      </c>
      <c r="C1660" s="86">
        <f t="shared" si="106"/>
        <v>59.513362231900558</v>
      </c>
      <c r="D1660" s="86">
        <f t="shared" si="107"/>
        <v>0</v>
      </c>
      <c r="E1660" s="86">
        <f t="shared" si="104"/>
        <v>59.513362231900558</v>
      </c>
      <c r="F1660" s="86"/>
      <c r="G1660" s="85"/>
    </row>
    <row r="1661" spans="2:7" hidden="1" x14ac:dyDescent="0.15">
      <c r="B1661" s="86">
        <f t="shared" si="105"/>
        <v>3.5961111770548411</v>
      </c>
      <c r="C1661" s="86">
        <f t="shared" si="106"/>
        <v>59.581458784955274</v>
      </c>
      <c r="D1661" s="86">
        <f t="shared" si="107"/>
        <v>0</v>
      </c>
      <c r="E1661" s="86">
        <f t="shared" si="104"/>
        <v>59.581458784955274</v>
      </c>
      <c r="F1661" s="86"/>
      <c r="G1661" s="85"/>
    </row>
    <row r="1662" spans="2:7" hidden="1" x14ac:dyDescent="0.15">
      <c r="B1662" s="86">
        <f t="shared" si="105"/>
        <v>3.5997567463448026</v>
      </c>
      <c r="C1662" s="86">
        <f t="shared" si="106"/>
        <v>59.649555338009989</v>
      </c>
      <c r="D1662" s="86">
        <f t="shared" si="107"/>
        <v>0</v>
      </c>
      <c r="E1662" s="86">
        <f t="shared" si="104"/>
        <v>59.649555338009989</v>
      </c>
      <c r="F1662" s="86"/>
      <c r="G1662" s="85"/>
    </row>
    <row r="1663" spans="2:7" hidden="1" x14ac:dyDescent="0.15">
      <c r="B1663" s="86">
        <f t="shared" si="105"/>
        <v>3.6034023156347641</v>
      </c>
      <c r="C1663" s="86">
        <f t="shared" si="106"/>
        <v>59.717651891064705</v>
      </c>
      <c r="D1663" s="86">
        <f t="shared" si="107"/>
        <v>0</v>
      </c>
      <c r="E1663" s="86">
        <f t="shared" si="104"/>
        <v>59.717651891064705</v>
      </c>
      <c r="F1663" s="86"/>
      <c r="G1663" s="85"/>
    </row>
    <row r="1664" spans="2:7" hidden="1" x14ac:dyDescent="0.15">
      <c r="B1664" s="86">
        <f t="shared" si="105"/>
        <v>3.6070478849247256</v>
      </c>
      <c r="C1664" s="86">
        <f t="shared" si="106"/>
        <v>59.78574844411942</v>
      </c>
      <c r="D1664" s="86">
        <f t="shared" si="107"/>
        <v>0</v>
      </c>
      <c r="E1664" s="86">
        <f t="shared" si="104"/>
        <v>59.78574844411942</v>
      </c>
      <c r="F1664" s="86"/>
      <c r="G1664" s="85"/>
    </row>
    <row r="1665" spans="2:7" hidden="1" x14ac:dyDescent="0.15">
      <c r="B1665" s="86">
        <f t="shared" si="105"/>
        <v>3.6106934542146871</v>
      </c>
      <c r="C1665" s="86">
        <f t="shared" si="106"/>
        <v>59.853844997174136</v>
      </c>
      <c r="D1665" s="86">
        <f t="shared" si="107"/>
        <v>0</v>
      </c>
      <c r="E1665" s="86">
        <f t="shared" si="104"/>
        <v>59.853844997174136</v>
      </c>
      <c r="F1665" s="86"/>
      <c r="G1665" s="85"/>
    </row>
    <row r="1666" spans="2:7" hidden="1" x14ac:dyDescent="0.15">
      <c r="B1666" s="86">
        <f t="shared" si="105"/>
        <v>3.6143390235046486</v>
      </c>
      <c r="C1666" s="86">
        <f t="shared" si="106"/>
        <v>59.921941550228851</v>
      </c>
      <c r="D1666" s="86">
        <f t="shared" si="107"/>
        <v>0</v>
      </c>
      <c r="E1666" s="86">
        <f t="shared" si="104"/>
        <v>59.921941550228851</v>
      </c>
      <c r="F1666" s="86"/>
      <c r="G1666" s="85"/>
    </row>
    <row r="1667" spans="2:7" hidden="1" x14ac:dyDescent="0.15">
      <c r="B1667" s="86">
        <f t="shared" si="105"/>
        <v>3.6179845927946102</v>
      </c>
      <c r="C1667" s="86">
        <f t="shared" si="106"/>
        <v>59.990038103283567</v>
      </c>
      <c r="D1667" s="86">
        <f t="shared" si="107"/>
        <v>0</v>
      </c>
      <c r="E1667" s="86">
        <f t="shared" si="104"/>
        <v>59.990038103283567</v>
      </c>
      <c r="F1667" s="86"/>
      <c r="G1667" s="85"/>
    </row>
    <row r="1668" spans="2:7" hidden="1" x14ac:dyDescent="0.15">
      <c r="B1668" s="86">
        <f t="shared" si="105"/>
        <v>3.6216301620845717</v>
      </c>
      <c r="C1668" s="86">
        <f t="shared" si="106"/>
        <v>60.058134656338282</v>
      </c>
      <c r="D1668" s="86">
        <f t="shared" si="107"/>
        <v>0</v>
      </c>
      <c r="E1668" s="86">
        <f t="shared" si="104"/>
        <v>60.058134656338282</v>
      </c>
      <c r="F1668" s="86"/>
      <c r="G1668" s="85"/>
    </row>
    <row r="1669" spans="2:7" hidden="1" x14ac:dyDescent="0.15">
      <c r="B1669" s="86">
        <f t="shared" si="105"/>
        <v>3.6252757313745332</v>
      </c>
      <c r="C1669" s="86">
        <f t="shared" si="106"/>
        <v>60.126231209392998</v>
      </c>
      <c r="D1669" s="86">
        <f t="shared" si="107"/>
        <v>0</v>
      </c>
      <c r="E1669" s="86">
        <f t="shared" si="104"/>
        <v>60.126231209392998</v>
      </c>
      <c r="F1669" s="86"/>
      <c r="G1669" s="85"/>
    </row>
    <row r="1670" spans="2:7" hidden="1" x14ac:dyDescent="0.15">
      <c r="B1670" s="86">
        <f t="shared" si="105"/>
        <v>3.6289213006644947</v>
      </c>
      <c r="C1670" s="86">
        <f t="shared" si="106"/>
        <v>60.194327762447713</v>
      </c>
      <c r="D1670" s="86">
        <f t="shared" si="107"/>
        <v>0</v>
      </c>
      <c r="E1670" s="86">
        <f t="shared" si="104"/>
        <v>60.194327762447713</v>
      </c>
      <c r="F1670" s="86"/>
      <c r="G1670" s="85"/>
    </row>
    <row r="1671" spans="2:7" hidden="1" x14ac:dyDescent="0.15">
      <c r="B1671" s="86">
        <f t="shared" si="105"/>
        <v>3.6325668699544562</v>
      </c>
      <c r="C1671" s="86">
        <f t="shared" si="106"/>
        <v>60.262424315502429</v>
      </c>
      <c r="D1671" s="86">
        <f t="shared" si="107"/>
        <v>0</v>
      </c>
      <c r="E1671" s="86">
        <f t="shared" si="104"/>
        <v>60.262424315502429</v>
      </c>
      <c r="F1671" s="86"/>
      <c r="G1671" s="85"/>
    </row>
    <row r="1672" spans="2:7" hidden="1" x14ac:dyDescent="0.15">
      <c r="B1672" s="86">
        <f t="shared" si="105"/>
        <v>3.6362124392444177</v>
      </c>
      <c r="C1672" s="86">
        <f t="shared" si="106"/>
        <v>60.330520868557144</v>
      </c>
      <c r="D1672" s="86">
        <f t="shared" si="107"/>
        <v>0</v>
      </c>
      <c r="E1672" s="86">
        <f t="shared" si="104"/>
        <v>60.330520868557144</v>
      </c>
      <c r="F1672" s="86"/>
      <c r="G1672" s="85"/>
    </row>
    <row r="1673" spans="2:7" hidden="1" x14ac:dyDescent="0.15">
      <c r="B1673" s="86">
        <f t="shared" si="105"/>
        <v>3.6398580085343792</v>
      </c>
      <c r="C1673" s="86">
        <f t="shared" si="106"/>
        <v>60.39861742161186</v>
      </c>
      <c r="D1673" s="86">
        <f t="shared" si="107"/>
        <v>0</v>
      </c>
      <c r="E1673" s="86">
        <f t="shared" si="104"/>
        <v>60.39861742161186</v>
      </c>
      <c r="F1673" s="86"/>
      <c r="G1673" s="85"/>
    </row>
    <row r="1674" spans="2:7" hidden="1" x14ac:dyDescent="0.15">
      <c r="B1674" s="86">
        <f t="shared" si="105"/>
        <v>3.6435035778243408</v>
      </c>
      <c r="C1674" s="86">
        <f t="shared" si="106"/>
        <v>60.466713974666575</v>
      </c>
      <c r="D1674" s="86">
        <f t="shared" si="107"/>
        <v>0</v>
      </c>
      <c r="E1674" s="86">
        <f t="shared" ref="E1674:E1737" si="108">C1674-D1674</f>
        <v>60.466713974666575</v>
      </c>
      <c r="F1674" s="86"/>
      <c r="G1674" s="85"/>
    </row>
    <row r="1675" spans="2:7" hidden="1" x14ac:dyDescent="0.15">
      <c r="B1675" s="86">
        <f t="shared" si="105"/>
        <v>3.6471491471143023</v>
      </c>
      <c r="C1675" s="86">
        <f t="shared" si="106"/>
        <v>60.534810527721291</v>
      </c>
      <c r="D1675" s="86">
        <f t="shared" si="107"/>
        <v>0</v>
      </c>
      <c r="E1675" s="86">
        <f t="shared" si="108"/>
        <v>60.534810527721291</v>
      </c>
      <c r="F1675" s="86"/>
      <c r="G1675" s="85"/>
    </row>
    <row r="1676" spans="2:7" hidden="1" x14ac:dyDescent="0.15">
      <c r="B1676" s="86">
        <f t="shared" si="105"/>
        <v>3.6507947164042638</v>
      </c>
      <c r="C1676" s="86">
        <f t="shared" si="106"/>
        <v>60.602907080776006</v>
      </c>
      <c r="D1676" s="86">
        <f t="shared" si="107"/>
        <v>0</v>
      </c>
      <c r="E1676" s="86">
        <f t="shared" si="108"/>
        <v>60.602907080776006</v>
      </c>
      <c r="F1676" s="86"/>
      <c r="G1676" s="85"/>
    </row>
    <row r="1677" spans="2:7" hidden="1" x14ac:dyDescent="0.15">
      <c r="B1677" s="86">
        <f t="shared" si="105"/>
        <v>3.6544402856942253</v>
      </c>
      <c r="C1677" s="86">
        <f t="shared" si="106"/>
        <v>60.671003633830722</v>
      </c>
      <c r="D1677" s="86">
        <f t="shared" si="107"/>
        <v>0</v>
      </c>
      <c r="E1677" s="86">
        <f t="shared" si="108"/>
        <v>60.671003633830722</v>
      </c>
      <c r="F1677" s="86"/>
      <c r="G1677" s="85"/>
    </row>
    <row r="1678" spans="2:7" hidden="1" x14ac:dyDescent="0.15">
      <c r="B1678" s="86">
        <f t="shared" si="105"/>
        <v>3.6580858549841868</v>
      </c>
      <c r="C1678" s="86">
        <f t="shared" si="106"/>
        <v>60.739100186885437</v>
      </c>
      <c r="D1678" s="86">
        <f t="shared" si="107"/>
        <v>0</v>
      </c>
      <c r="E1678" s="86">
        <f t="shared" si="108"/>
        <v>60.739100186885437</v>
      </c>
      <c r="F1678" s="86"/>
      <c r="G1678" s="85"/>
    </row>
    <row r="1679" spans="2:7" hidden="1" x14ac:dyDescent="0.15">
      <c r="B1679" s="86">
        <f t="shared" si="105"/>
        <v>3.6617314242741483</v>
      </c>
      <c r="C1679" s="86">
        <f t="shared" si="106"/>
        <v>60.807196739940153</v>
      </c>
      <c r="D1679" s="86">
        <f t="shared" si="107"/>
        <v>0</v>
      </c>
      <c r="E1679" s="86">
        <f t="shared" si="108"/>
        <v>60.807196739940153</v>
      </c>
      <c r="F1679" s="86"/>
      <c r="G1679" s="85"/>
    </row>
    <row r="1680" spans="2:7" hidden="1" x14ac:dyDescent="0.15">
      <c r="B1680" s="86">
        <f t="shared" si="105"/>
        <v>3.6653769935641098</v>
      </c>
      <c r="C1680" s="86">
        <f t="shared" si="106"/>
        <v>60.875293292994868</v>
      </c>
      <c r="D1680" s="86">
        <f t="shared" si="107"/>
        <v>0</v>
      </c>
      <c r="E1680" s="86">
        <f t="shared" si="108"/>
        <v>60.875293292994868</v>
      </c>
      <c r="F1680" s="86"/>
      <c r="G1680" s="85"/>
    </row>
    <row r="1681" spans="2:7" hidden="1" x14ac:dyDescent="0.15">
      <c r="B1681" s="86">
        <f t="shared" si="105"/>
        <v>3.6690225628540714</v>
      </c>
      <c r="C1681" s="86">
        <f t="shared" si="106"/>
        <v>60.943389846049584</v>
      </c>
      <c r="D1681" s="86">
        <f t="shared" si="107"/>
        <v>0</v>
      </c>
      <c r="E1681" s="86">
        <f t="shared" si="108"/>
        <v>60.943389846049584</v>
      </c>
      <c r="F1681" s="86"/>
      <c r="G1681" s="85"/>
    </row>
    <row r="1682" spans="2:7" hidden="1" x14ac:dyDescent="0.15">
      <c r="B1682" s="86">
        <f t="shared" si="105"/>
        <v>3.6726681321440329</v>
      </c>
      <c r="C1682" s="86">
        <f t="shared" si="106"/>
        <v>61.011486399104299</v>
      </c>
      <c r="D1682" s="86">
        <f t="shared" si="107"/>
        <v>0</v>
      </c>
      <c r="E1682" s="86">
        <f t="shared" si="108"/>
        <v>61.011486399104299</v>
      </c>
      <c r="F1682" s="86"/>
      <c r="G1682" s="85"/>
    </row>
    <row r="1683" spans="2:7" hidden="1" x14ac:dyDescent="0.15">
      <c r="B1683" s="86">
        <f t="shared" si="105"/>
        <v>3.6763137014339944</v>
      </c>
      <c r="C1683" s="86">
        <f t="shared" si="106"/>
        <v>61.079582952159015</v>
      </c>
      <c r="D1683" s="86">
        <f t="shared" si="107"/>
        <v>0</v>
      </c>
      <c r="E1683" s="86">
        <f t="shared" si="108"/>
        <v>61.079582952159015</v>
      </c>
      <c r="F1683" s="86"/>
      <c r="G1683" s="85"/>
    </row>
    <row r="1684" spans="2:7" hidden="1" x14ac:dyDescent="0.15">
      <c r="B1684" s="86">
        <f t="shared" si="105"/>
        <v>3.6799592707239559</v>
      </c>
      <c r="C1684" s="86">
        <f t="shared" si="106"/>
        <v>61.147679505213731</v>
      </c>
      <c r="D1684" s="86">
        <f t="shared" si="107"/>
        <v>0</v>
      </c>
      <c r="E1684" s="86">
        <f t="shared" si="108"/>
        <v>61.147679505213731</v>
      </c>
      <c r="F1684" s="86"/>
      <c r="G1684" s="85"/>
    </row>
    <row r="1685" spans="2:7" hidden="1" x14ac:dyDescent="0.15">
      <c r="B1685" s="86">
        <f t="shared" si="105"/>
        <v>3.6836048400139174</v>
      </c>
      <c r="C1685" s="86">
        <f t="shared" si="106"/>
        <v>61.215776058268446</v>
      </c>
      <c r="D1685" s="86">
        <f t="shared" si="107"/>
        <v>0</v>
      </c>
      <c r="E1685" s="86">
        <f t="shared" si="108"/>
        <v>61.215776058268446</v>
      </c>
      <c r="F1685" s="86"/>
      <c r="G1685" s="85"/>
    </row>
    <row r="1686" spans="2:7" hidden="1" x14ac:dyDescent="0.15">
      <c r="B1686" s="86">
        <f t="shared" si="105"/>
        <v>3.6872504093038789</v>
      </c>
      <c r="C1686" s="86">
        <f t="shared" si="106"/>
        <v>61.283872611323162</v>
      </c>
      <c r="D1686" s="86">
        <f t="shared" si="107"/>
        <v>0</v>
      </c>
      <c r="E1686" s="86">
        <f t="shared" si="108"/>
        <v>61.283872611323162</v>
      </c>
      <c r="F1686" s="86"/>
      <c r="G1686" s="85"/>
    </row>
    <row r="1687" spans="2:7" hidden="1" x14ac:dyDescent="0.15">
      <c r="B1687" s="86">
        <f t="shared" si="105"/>
        <v>3.6908959785938404</v>
      </c>
      <c r="C1687" s="86">
        <f t="shared" si="106"/>
        <v>61.351969164377877</v>
      </c>
      <c r="D1687" s="86">
        <f t="shared" si="107"/>
        <v>0</v>
      </c>
      <c r="E1687" s="86">
        <f t="shared" si="108"/>
        <v>61.351969164377877</v>
      </c>
      <c r="F1687" s="86"/>
      <c r="G1687" s="85"/>
    </row>
    <row r="1688" spans="2:7" hidden="1" x14ac:dyDescent="0.15">
      <c r="B1688" s="86">
        <f t="shared" si="105"/>
        <v>3.694541547883802</v>
      </c>
      <c r="C1688" s="86">
        <f t="shared" si="106"/>
        <v>61.420065717432593</v>
      </c>
      <c r="D1688" s="86">
        <f t="shared" si="107"/>
        <v>0</v>
      </c>
      <c r="E1688" s="86">
        <f t="shared" si="108"/>
        <v>61.420065717432593</v>
      </c>
      <c r="F1688" s="86"/>
      <c r="G1688" s="85"/>
    </row>
    <row r="1689" spans="2:7" hidden="1" x14ac:dyDescent="0.15">
      <c r="B1689" s="86">
        <f t="shared" si="105"/>
        <v>3.6981871171737635</v>
      </c>
      <c r="C1689" s="86">
        <f t="shared" si="106"/>
        <v>61.488162270487308</v>
      </c>
      <c r="D1689" s="86">
        <f t="shared" si="107"/>
        <v>0</v>
      </c>
      <c r="E1689" s="86">
        <f t="shared" si="108"/>
        <v>61.488162270487308</v>
      </c>
      <c r="F1689" s="86"/>
      <c r="G1689" s="85"/>
    </row>
    <row r="1690" spans="2:7" hidden="1" x14ac:dyDescent="0.15">
      <c r="B1690" s="86">
        <f t="shared" si="105"/>
        <v>3.701832686463725</v>
      </c>
      <c r="C1690" s="86">
        <f t="shared" si="106"/>
        <v>61.556258823542024</v>
      </c>
      <c r="D1690" s="86">
        <f t="shared" si="107"/>
        <v>0</v>
      </c>
      <c r="E1690" s="86">
        <f t="shared" si="108"/>
        <v>61.556258823542024</v>
      </c>
      <c r="F1690" s="86"/>
      <c r="G1690" s="85"/>
    </row>
    <row r="1691" spans="2:7" hidden="1" x14ac:dyDescent="0.15">
      <c r="B1691" s="86">
        <f t="shared" si="105"/>
        <v>3.7054782557536865</v>
      </c>
      <c r="C1691" s="86">
        <f t="shared" si="106"/>
        <v>61.624355376596739</v>
      </c>
      <c r="D1691" s="86">
        <f t="shared" si="107"/>
        <v>0</v>
      </c>
      <c r="E1691" s="86">
        <f t="shared" si="108"/>
        <v>61.624355376596739</v>
      </c>
      <c r="F1691" s="86"/>
      <c r="G1691" s="85"/>
    </row>
    <row r="1692" spans="2:7" hidden="1" x14ac:dyDescent="0.15">
      <c r="B1692" s="86">
        <f t="shared" si="105"/>
        <v>3.709123825043648</v>
      </c>
      <c r="C1692" s="86">
        <f t="shared" si="106"/>
        <v>61.692451929651455</v>
      </c>
      <c r="D1692" s="86">
        <f t="shared" si="107"/>
        <v>0</v>
      </c>
      <c r="E1692" s="86">
        <f t="shared" si="108"/>
        <v>61.692451929651455</v>
      </c>
      <c r="F1692" s="86"/>
      <c r="G1692" s="85"/>
    </row>
    <row r="1693" spans="2:7" hidden="1" x14ac:dyDescent="0.15">
      <c r="B1693" s="86">
        <f t="shared" si="105"/>
        <v>3.7127693943336095</v>
      </c>
      <c r="C1693" s="86">
        <f t="shared" si="106"/>
        <v>61.76054848270617</v>
      </c>
      <c r="D1693" s="86">
        <f t="shared" si="107"/>
        <v>0</v>
      </c>
      <c r="E1693" s="86">
        <f t="shared" si="108"/>
        <v>61.76054848270617</v>
      </c>
      <c r="F1693" s="86"/>
      <c r="G1693" s="85"/>
    </row>
    <row r="1694" spans="2:7" hidden="1" x14ac:dyDescent="0.15">
      <c r="B1694" s="86">
        <f t="shared" si="105"/>
        <v>3.716414963623571</v>
      </c>
      <c r="C1694" s="86">
        <f t="shared" si="106"/>
        <v>61.828645035760886</v>
      </c>
      <c r="D1694" s="86">
        <f t="shared" si="107"/>
        <v>0</v>
      </c>
      <c r="E1694" s="86">
        <f t="shared" si="108"/>
        <v>61.828645035760886</v>
      </c>
      <c r="F1694" s="86"/>
      <c r="G1694" s="85"/>
    </row>
    <row r="1695" spans="2:7" hidden="1" x14ac:dyDescent="0.15">
      <c r="B1695" s="86">
        <f t="shared" si="105"/>
        <v>3.7200605329135326</v>
      </c>
      <c r="C1695" s="86">
        <f t="shared" si="106"/>
        <v>61.896741588815601</v>
      </c>
      <c r="D1695" s="86">
        <f t="shared" si="107"/>
        <v>0</v>
      </c>
      <c r="E1695" s="86">
        <f t="shared" si="108"/>
        <v>61.896741588815601</v>
      </c>
      <c r="F1695" s="86"/>
      <c r="G1695" s="85"/>
    </row>
    <row r="1696" spans="2:7" hidden="1" x14ac:dyDescent="0.15">
      <c r="B1696" s="86">
        <f t="shared" si="105"/>
        <v>3.7237061022034941</v>
      </c>
      <c r="C1696" s="86">
        <f t="shared" si="106"/>
        <v>61.964838141870317</v>
      </c>
      <c r="D1696" s="86">
        <f t="shared" si="107"/>
        <v>0</v>
      </c>
      <c r="E1696" s="86">
        <f t="shared" si="108"/>
        <v>61.964838141870317</v>
      </c>
      <c r="F1696" s="86"/>
      <c r="G1696" s="85"/>
    </row>
    <row r="1697" spans="2:7" hidden="1" x14ac:dyDescent="0.15">
      <c r="B1697" s="86">
        <f t="shared" si="105"/>
        <v>3.7273516714934556</v>
      </c>
      <c r="C1697" s="86">
        <f t="shared" si="106"/>
        <v>62.032934694925032</v>
      </c>
      <c r="D1697" s="86">
        <f t="shared" si="107"/>
        <v>0</v>
      </c>
      <c r="E1697" s="86">
        <f t="shared" si="108"/>
        <v>62.032934694925032</v>
      </c>
      <c r="F1697" s="86"/>
      <c r="G1697" s="85"/>
    </row>
    <row r="1698" spans="2:7" hidden="1" x14ac:dyDescent="0.15">
      <c r="B1698" s="86">
        <f t="shared" si="105"/>
        <v>3.7309972407834171</v>
      </c>
      <c r="C1698" s="86">
        <f t="shared" si="106"/>
        <v>62.101031247979748</v>
      </c>
      <c r="D1698" s="86">
        <f t="shared" si="107"/>
        <v>0</v>
      </c>
      <c r="E1698" s="86">
        <f t="shared" si="108"/>
        <v>62.101031247979748</v>
      </c>
      <c r="F1698" s="86"/>
      <c r="G1698" s="85"/>
    </row>
    <row r="1699" spans="2:7" hidden="1" x14ac:dyDescent="0.15">
      <c r="B1699" s="86">
        <f t="shared" si="105"/>
        <v>3.7346428100733786</v>
      </c>
      <c r="C1699" s="86">
        <f t="shared" si="106"/>
        <v>62.169127801034463</v>
      </c>
      <c r="D1699" s="86">
        <f t="shared" si="107"/>
        <v>0</v>
      </c>
      <c r="E1699" s="86">
        <f t="shared" si="108"/>
        <v>62.169127801034463</v>
      </c>
      <c r="F1699" s="86"/>
      <c r="G1699" s="85"/>
    </row>
    <row r="1700" spans="2:7" hidden="1" x14ac:dyDescent="0.15">
      <c r="B1700" s="86">
        <f t="shared" si="105"/>
        <v>3.7382883793633401</v>
      </c>
      <c r="C1700" s="86">
        <f t="shared" si="106"/>
        <v>62.237224354089179</v>
      </c>
      <c r="D1700" s="86">
        <f t="shared" si="107"/>
        <v>0</v>
      </c>
      <c r="E1700" s="86">
        <f t="shared" si="108"/>
        <v>62.237224354089179</v>
      </c>
      <c r="F1700" s="86"/>
      <c r="G1700" s="85"/>
    </row>
    <row r="1701" spans="2:7" hidden="1" x14ac:dyDescent="0.15">
      <c r="B1701" s="86">
        <f t="shared" si="105"/>
        <v>3.7419339486533016</v>
      </c>
      <c r="C1701" s="86">
        <f t="shared" si="106"/>
        <v>62.305320907143894</v>
      </c>
      <c r="D1701" s="86">
        <f t="shared" si="107"/>
        <v>0</v>
      </c>
      <c r="E1701" s="86">
        <f t="shared" si="108"/>
        <v>62.305320907143894</v>
      </c>
      <c r="F1701" s="86"/>
      <c r="G1701" s="85"/>
    </row>
    <row r="1702" spans="2:7" hidden="1" x14ac:dyDescent="0.15">
      <c r="B1702" s="86">
        <f t="shared" si="105"/>
        <v>3.7455795179432632</v>
      </c>
      <c r="C1702" s="86">
        <f t="shared" si="106"/>
        <v>62.37341746019861</v>
      </c>
      <c r="D1702" s="86">
        <f t="shared" si="107"/>
        <v>0</v>
      </c>
      <c r="E1702" s="86">
        <f t="shared" si="108"/>
        <v>62.37341746019861</v>
      </c>
      <c r="F1702" s="86"/>
      <c r="G1702" s="85"/>
    </row>
    <row r="1703" spans="2:7" hidden="1" x14ac:dyDescent="0.15">
      <c r="B1703" s="86">
        <f t="shared" si="105"/>
        <v>3.7492250872332247</v>
      </c>
      <c r="C1703" s="86">
        <f t="shared" si="106"/>
        <v>62.441514013253325</v>
      </c>
      <c r="D1703" s="86">
        <f t="shared" si="107"/>
        <v>0</v>
      </c>
      <c r="E1703" s="86">
        <f t="shared" si="108"/>
        <v>62.441514013253325</v>
      </c>
      <c r="F1703" s="86"/>
      <c r="G1703" s="85"/>
    </row>
    <row r="1704" spans="2:7" hidden="1" x14ac:dyDescent="0.15">
      <c r="B1704" s="86">
        <f t="shared" si="105"/>
        <v>3.7528706565231862</v>
      </c>
      <c r="C1704" s="86">
        <f t="shared" si="106"/>
        <v>62.509610566308041</v>
      </c>
      <c r="D1704" s="86">
        <f t="shared" si="107"/>
        <v>0</v>
      </c>
      <c r="E1704" s="86">
        <f t="shared" si="108"/>
        <v>62.509610566308041</v>
      </c>
      <c r="F1704" s="86"/>
      <c r="G1704" s="85"/>
    </row>
    <row r="1705" spans="2:7" hidden="1" x14ac:dyDescent="0.15">
      <c r="B1705" s="86">
        <f t="shared" si="105"/>
        <v>3.7565162258131477</v>
      </c>
      <c r="C1705" s="86">
        <f t="shared" si="106"/>
        <v>62.577707119362756</v>
      </c>
      <c r="D1705" s="86">
        <f t="shared" si="107"/>
        <v>0</v>
      </c>
      <c r="E1705" s="86">
        <f t="shared" si="108"/>
        <v>62.577707119362756</v>
      </c>
      <c r="F1705" s="86"/>
      <c r="G1705" s="85"/>
    </row>
    <row r="1706" spans="2:7" hidden="1" x14ac:dyDescent="0.15">
      <c r="B1706" s="86">
        <f t="shared" si="105"/>
        <v>3.7601617951031092</v>
      </c>
      <c r="C1706" s="86">
        <f t="shared" si="106"/>
        <v>62.645803672417472</v>
      </c>
      <c r="D1706" s="86">
        <f t="shared" si="107"/>
        <v>0</v>
      </c>
      <c r="E1706" s="86">
        <f t="shared" si="108"/>
        <v>62.645803672417472</v>
      </c>
      <c r="F1706" s="86"/>
      <c r="G1706" s="85"/>
    </row>
    <row r="1707" spans="2:7" hidden="1" x14ac:dyDescent="0.15">
      <c r="B1707" s="86">
        <f t="shared" si="105"/>
        <v>3.7638073643930707</v>
      </c>
      <c r="C1707" s="86">
        <f t="shared" si="106"/>
        <v>62.713900225472187</v>
      </c>
      <c r="D1707" s="86">
        <f t="shared" si="107"/>
        <v>0</v>
      </c>
      <c r="E1707" s="86">
        <f t="shared" si="108"/>
        <v>62.713900225472187</v>
      </c>
      <c r="F1707" s="86"/>
      <c r="G1707" s="85"/>
    </row>
    <row r="1708" spans="2:7" hidden="1" x14ac:dyDescent="0.15">
      <c r="B1708" s="86">
        <f t="shared" si="105"/>
        <v>3.7674529336830322</v>
      </c>
      <c r="C1708" s="86">
        <f t="shared" si="106"/>
        <v>62.781996778526903</v>
      </c>
      <c r="D1708" s="86">
        <f t="shared" si="107"/>
        <v>0</v>
      </c>
      <c r="E1708" s="86">
        <f t="shared" si="108"/>
        <v>62.781996778526903</v>
      </c>
      <c r="F1708" s="86"/>
      <c r="G1708" s="85"/>
    </row>
    <row r="1709" spans="2:7" hidden="1" x14ac:dyDescent="0.15">
      <c r="B1709" s="86">
        <f t="shared" si="105"/>
        <v>3.7710985029729938</v>
      </c>
      <c r="C1709" s="86">
        <f t="shared" si="106"/>
        <v>62.850093331581618</v>
      </c>
      <c r="D1709" s="86">
        <f t="shared" si="107"/>
        <v>0</v>
      </c>
      <c r="E1709" s="86">
        <f t="shared" si="108"/>
        <v>62.850093331581618</v>
      </c>
      <c r="F1709" s="86"/>
      <c r="G1709" s="85"/>
    </row>
    <row r="1710" spans="2:7" hidden="1" x14ac:dyDescent="0.15">
      <c r="B1710" s="86">
        <f t="shared" si="105"/>
        <v>3.7747440722629553</v>
      </c>
      <c r="C1710" s="86">
        <f t="shared" si="106"/>
        <v>62.918189884636334</v>
      </c>
      <c r="D1710" s="86">
        <f t="shared" si="107"/>
        <v>0</v>
      </c>
      <c r="E1710" s="86">
        <f t="shared" si="108"/>
        <v>62.918189884636334</v>
      </c>
      <c r="F1710" s="86"/>
      <c r="G1710" s="85"/>
    </row>
    <row r="1711" spans="2:7" hidden="1" x14ac:dyDescent="0.15">
      <c r="B1711" s="86">
        <f t="shared" si="105"/>
        <v>3.7783896415529168</v>
      </c>
      <c r="C1711" s="86">
        <f t="shared" si="106"/>
        <v>62.986286437691049</v>
      </c>
      <c r="D1711" s="86">
        <f t="shared" si="107"/>
        <v>0</v>
      </c>
      <c r="E1711" s="86">
        <f t="shared" si="108"/>
        <v>62.986286437691049</v>
      </c>
      <c r="F1711" s="86"/>
      <c r="G1711" s="85"/>
    </row>
    <row r="1712" spans="2:7" hidden="1" x14ac:dyDescent="0.15">
      <c r="B1712" s="86">
        <f t="shared" si="105"/>
        <v>3.7820352108428783</v>
      </c>
      <c r="C1712" s="86">
        <f t="shared" si="106"/>
        <v>63.054382990745765</v>
      </c>
      <c r="D1712" s="86">
        <f t="shared" si="107"/>
        <v>0</v>
      </c>
      <c r="E1712" s="86">
        <f t="shared" si="108"/>
        <v>63.054382990745765</v>
      </c>
      <c r="F1712" s="86"/>
      <c r="G1712" s="85"/>
    </row>
    <row r="1713" spans="2:7" hidden="1" x14ac:dyDescent="0.15">
      <c r="B1713" s="86">
        <f t="shared" si="105"/>
        <v>3.7856807801328398</v>
      </c>
      <c r="C1713" s="86">
        <f t="shared" si="106"/>
        <v>63.12247954380048</v>
      </c>
      <c r="D1713" s="86">
        <f t="shared" si="107"/>
        <v>0</v>
      </c>
      <c r="E1713" s="86">
        <f t="shared" si="108"/>
        <v>63.12247954380048</v>
      </c>
      <c r="F1713" s="86"/>
      <c r="G1713" s="85"/>
    </row>
    <row r="1714" spans="2:7" hidden="1" x14ac:dyDescent="0.15">
      <c r="B1714" s="86">
        <f t="shared" si="105"/>
        <v>3.7893263494228013</v>
      </c>
      <c r="C1714" s="86">
        <f t="shared" si="106"/>
        <v>63.190576096855196</v>
      </c>
      <c r="D1714" s="86">
        <f t="shared" si="107"/>
        <v>0</v>
      </c>
      <c r="E1714" s="86">
        <f t="shared" si="108"/>
        <v>63.190576096855196</v>
      </c>
      <c r="F1714" s="86"/>
      <c r="G1714" s="85"/>
    </row>
    <row r="1715" spans="2:7" hidden="1" x14ac:dyDescent="0.15">
      <c r="B1715" s="86">
        <f t="shared" ref="B1715:B1778" si="109">B1714+$G$9</f>
        <v>3.7929719187127628</v>
      </c>
      <c r="C1715" s="86">
        <f t="shared" si="106"/>
        <v>63.258672649909911</v>
      </c>
      <c r="D1715" s="86">
        <f t="shared" si="107"/>
        <v>0</v>
      </c>
      <c r="E1715" s="86">
        <f t="shared" si="108"/>
        <v>63.258672649909911</v>
      </c>
      <c r="F1715" s="86"/>
      <c r="G1715" s="85"/>
    </row>
    <row r="1716" spans="2:7" hidden="1" x14ac:dyDescent="0.15">
      <c r="B1716" s="86">
        <f t="shared" si="109"/>
        <v>3.7966174880027244</v>
      </c>
      <c r="C1716" s="86">
        <f t="shared" ref="C1716:C1779" si="110">C1715+$G$9*$H$5</f>
        <v>63.326769202964627</v>
      </c>
      <c r="D1716" s="86">
        <f t="shared" si="107"/>
        <v>0</v>
      </c>
      <c r="E1716" s="86">
        <f t="shared" si="108"/>
        <v>63.326769202964627</v>
      </c>
      <c r="F1716" s="86"/>
      <c r="G1716" s="85"/>
    </row>
    <row r="1717" spans="2:7" hidden="1" x14ac:dyDescent="0.15">
      <c r="B1717" s="86">
        <f t="shared" si="109"/>
        <v>3.8002630572926859</v>
      </c>
      <c r="C1717" s="86">
        <f t="shared" si="110"/>
        <v>63.394865756019342</v>
      </c>
      <c r="D1717" s="86">
        <f t="shared" si="107"/>
        <v>0</v>
      </c>
      <c r="E1717" s="86">
        <f t="shared" si="108"/>
        <v>63.394865756019342</v>
      </c>
      <c r="F1717" s="86"/>
      <c r="G1717" s="85"/>
    </row>
    <row r="1718" spans="2:7" hidden="1" x14ac:dyDescent="0.15">
      <c r="B1718" s="86">
        <f t="shared" si="109"/>
        <v>3.8039086265826474</v>
      </c>
      <c r="C1718" s="86">
        <f t="shared" si="110"/>
        <v>63.462962309074058</v>
      </c>
      <c r="D1718" s="86">
        <f t="shared" si="107"/>
        <v>0</v>
      </c>
      <c r="E1718" s="86">
        <f t="shared" si="108"/>
        <v>63.462962309074058</v>
      </c>
      <c r="F1718" s="86"/>
      <c r="G1718" s="85"/>
    </row>
    <row r="1719" spans="2:7" hidden="1" x14ac:dyDescent="0.15">
      <c r="B1719" s="86">
        <f t="shared" si="109"/>
        <v>3.8075541958726089</v>
      </c>
      <c r="C1719" s="86">
        <f t="shared" si="110"/>
        <v>63.531058862128774</v>
      </c>
      <c r="D1719" s="86">
        <f t="shared" si="107"/>
        <v>0</v>
      </c>
      <c r="E1719" s="86">
        <f t="shared" si="108"/>
        <v>63.531058862128774</v>
      </c>
      <c r="F1719" s="86"/>
      <c r="G1719" s="85"/>
    </row>
    <row r="1720" spans="2:7" hidden="1" x14ac:dyDescent="0.15">
      <c r="B1720" s="86">
        <f t="shared" si="109"/>
        <v>3.8111997651625704</v>
      </c>
      <c r="C1720" s="86">
        <f t="shared" si="110"/>
        <v>63.599155415183489</v>
      </c>
      <c r="D1720" s="86">
        <f t="shared" si="107"/>
        <v>0</v>
      </c>
      <c r="E1720" s="86">
        <f t="shared" si="108"/>
        <v>63.599155415183489</v>
      </c>
      <c r="F1720" s="86"/>
      <c r="G1720" s="85"/>
    </row>
    <row r="1721" spans="2:7" hidden="1" x14ac:dyDescent="0.15">
      <c r="B1721" s="86">
        <f t="shared" si="109"/>
        <v>3.8148453344525319</v>
      </c>
      <c r="C1721" s="86">
        <f t="shared" si="110"/>
        <v>63.667251968238205</v>
      </c>
      <c r="D1721" s="86">
        <f t="shared" si="107"/>
        <v>0</v>
      </c>
      <c r="E1721" s="86">
        <f t="shared" si="108"/>
        <v>63.667251968238205</v>
      </c>
      <c r="F1721" s="86"/>
      <c r="G1721" s="85"/>
    </row>
    <row r="1722" spans="2:7" hidden="1" x14ac:dyDescent="0.15">
      <c r="B1722" s="86">
        <f t="shared" si="109"/>
        <v>3.8184909037424934</v>
      </c>
      <c r="C1722" s="86">
        <f t="shared" si="110"/>
        <v>63.73534852129292</v>
      </c>
      <c r="D1722" s="86">
        <f t="shared" si="107"/>
        <v>0</v>
      </c>
      <c r="E1722" s="86">
        <f t="shared" si="108"/>
        <v>63.73534852129292</v>
      </c>
      <c r="F1722" s="86"/>
      <c r="G1722" s="85"/>
    </row>
    <row r="1723" spans="2:7" hidden="1" x14ac:dyDescent="0.15">
      <c r="B1723" s="86">
        <f t="shared" si="109"/>
        <v>3.822136473032455</v>
      </c>
      <c r="C1723" s="86">
        <f t="shared" si="110"/>
        <v>63.803445074347636</v>
      </c>
      <c r="D1723" s="86">
        <f t="shared" ref="D1723:D1786" si="111">IF(AND(B1723&lt;$J$5,B1723&gt;$K$5+0.00000001),D1722+(B1723-B1722)*$L$5,IF(AND(B1723&gt;$J$5,B1722&lt;=$J$5),$I$5,D1722))</f>
        <v>0</v>
      </c>
      <c r="E1723" s="86">
        <f t="shared" si="108"/>
        <v>63.803445074347636</v>
      </c>
      <c r="F1723" s="86"/>
      <c r="G1723" s="85"/>
    </row>
    <row r="1724" spans="2:7" hidden="1" x14ac:dyDescent="0.15">
      <c r="B1724" s="86">
        <f t="shared" si="109"/>
        <v>3.8257820423224165</v>
      </c>
      <c r="C1724" s="86">
        <f t="shared" si="110"/>
        <v>63.871541627402351</v>
      </c>
      <c r="D1724" s="86">
        <f t="shared" si="111"/>
        <v>0</v>
      </c>
      <c r="E1724" s="86">
        <f t="shared" si="108"/>
        <v>63.871541627402351</v>
      </c>
      <c r="F1724" s="86"/>
      <c r="G1724" s="85"/>
    </row>
    <row r="1725" spans="2:7" hidden="1" x14ac:dyDescent="0.15">
      <c r="B1725" s="86">
        <f t="shared" si="109"/>
        <v>3.829427611612378</v>
      </c>
      <c r="C1725" s="86">
        <f t="shared" si="110"/>
        <v>63.939638180457067</v>
      </c>
      <c r="D1725" s="86">
        <f t="shared" si="111"/>
        <v>0</v>
      </c>
      <c r="E1725" s="86">
        <f t="shared" si="108"/>
        <v>63.939638180457067</v>
      </c>
      <c r="F1725" s="86"/>
      <c r="G1725" s="85"/>
    </row>
    <row r="1726" spans="2:7" hidden="1" x14ac:dyDescent="0.15">
      <c r="B1726" s="86">
        <f t="shared" si="109"/>
        <v>3.8330731809023395</v>
      </c>
      <c r="C1726" s="86">
        <f t="shared" si="110"/>
        <v>64.007734733511782</v>
      </c>
      <c r="D1726" s="86">
        <f t="shared" si="111"/>
        <v>0</v>
      </c>
      <c r="E1726" s="86">
        <f t="shared" si="108"/>
        <v>64.007734733511782</v>
      </c>
      <c r="F1726" s="86"/>
      <c r="G1726" s="85"/>
    </row>
    <row r="1727" spans="2:7" hidden="1" x14ac:dyDescent="0.15">
      <c r="B1727" s="86">
        <f t="shared" si="109"/>
        <v>3.836718750192301</v>
      </c>
      <c r="C1727" s="86">
        <f t="shared" si="110"/>
        <v>64.075831286566498</v>
      </c>
      <c r="D1727" s="86">
        <f t="shared" si="111"/>
        <v>0</v>
      </c>
      <c r="E1727" s="86">
        <f t="shared" si="108"/>
        <v>64.075831286566498</v>
      </c>
      <c r="F1727" s="86"/>
      <c r="G1727" s="85"/>
    </row>
    <row r="1728" spans="2:7" hidden="1" x14ac:dyDescent="0.15">
      <c r="B1728" s="86">
        <f t="shared" si="109"/>
        <v>3.8403643194822625</v>
      </c>
      <c r="C1728" s="86">
        <f t="shared" si="110"/>
        <v>64.143927839621213</v>
      </c>
      <c r="D1728" s="86">
        <f t="shared" si="111"/>
        <v>0</v>
      </c>
      <c r="E1728" s="86">
        <f t="shared" si="108"/>
        <v>64.143927839621213</v>
      </c>
      <c r="F1728" s="86"/>
      <c r="G1728" s="85"/>
    </row>
    <row r="1729" spans="2:7" hidden="1" x14ac:dyDescent="0.15">
      <c r="B1729" s="86">
        <f t="shared" si="109"/>
        <v>3.844009888772224</v>
      </c>
      <c r="C1729" s="86">
        <f t="shared" si="110"/>
        <v>64.212024392675929</v>
      </c>
      <c r="D1729" s="86">
        <f t="shared" si="111"/>
        <v>0</v>
      </c>
      <c r="E1729" s="86">
        <f t="shared" si="108"/>
        <v>64.212024392675929</v>
      </c>
      <c r="F1729" s="86"/>
      <c r="G1729" s="85"/>
    </row>
    <row r="1730" spans="2:7" hidden="1" x14ac:dyDescent="0.15">
      <c r="B1730" s="86">
        <f t="shared" si="109"/>
        <v>3.8476554580621856</v>
      </c>
      <c r="C1730" s="86">
        <f t="shared" si="110"/>
        <v>64.280120945730644</v>
      </c>
      <c r="D1730" s="86">
        <f t="shared" si="111"/>
        <v>0</v>
      </c>
      <c r="E1730" s="86">
        <f t="shared" si="108"/>
        <v>64.280120945730644</v>
      </c>
      <c r="F1730" s="86"/>
      <c r="G1730" s="85"/>
    </row>
    <row r="1731" spans="2:7" hidden="1" x14ac:dyDescent="0.15">
      <c r="B1731" s="86">
        <f t="shared" si="109"/>
        <v>3.8513010273521471</v>
      </c>
      <c r="C1731" s="86">
        <f t="shared" si="110"/>
        <v>64.34821749878536</v>
      </c>
      <c r="D1731" s="86">
        <f t="shared" si="111"/>
        <v>0</v>
      </c>
      <c r="E1731" s="86">
        <f t="shared" si="108"/>
        <v>64.34821749878536</v>
      </c>
      <c r="F1731" s="86"/>
      <c r="G1731" s="85"/>
    </row>
    <row r="1732" spans="2:7" hidden="1" x14ac:dyDescent="0.15">
      <c r="B1732" s="86">
        <f t="shared" si="109"/>
        <v>3.8549465966421086</v>
      </c>
      <c r="C1732" s="86">
        <f t="shared" si="110"/>
        <v>64.416314051840075</v>
      </c>
      <c r="D1732" s="86">
        <f t="shared" si="111"/>
        <v>0</v>
      </c>
      <c r="E1732" s="86">
        <f t="shared" si="108"/>
        <v>64.416314051840075</v>
      </c>
      <c r="F1732" s="86"/>
      <c r="G1732" s="85"/>
    </row>
    <row r="1733" spans="2:7" hidden="1" x14ac:dyDescent="0.15">
      <c r="B1733" s="86">
        <f t="shared" si="109"/>
        <v>3.8585921659320701</v>
      </c>
      <c r="C1733" s="86">
        <f t="shared" si="110"/>
        <v>64.484410604894791</v>
      </c>
      <c r="D1733" s="86">
        <f t="shared" si="111"/>
        <v>0</v>
      </c>
      <c r="E1733" s="86">
        <f t="shared" si="108"/>
        <v>64.484410604894791</v>
      </c>
      <c r="F1733" s="86"/>
      <c r="G1733" s="85"/>
    </row>
    <row r="1734" spans="2:7" hidden="1" x14ac:dyDescent="0.15">
      <c r="B1734" s="86">
        <f t="shared" si="109"/>
        <v>3.8622377352220316</v>
      </c>
      <c r="C1734" s="86">
        <f t="shared" si="110"/>
        <v>64.552507157949506</v>
      </c>
      <c r="D1734" s="86">
        <f t="shared" si="111"/>
        <v>0</v>
      </c>
      <c r="E1734" s="86">
        <f t="shared" si="108"/>
        <v>64.552507157949506</v>
      </c>
      <c r="F1734" s="86"/>
      <c r="G1734" s="85"/>
    </row>
    <row r="1735" spans="2:7" hidden="1" x14ac:dyDescent="0.15">
      <c r="B1735" s="86">
        <f t="shared" si="109"/>
        <v>3.8658833045119931</v>
      </c>
      <c r="C1735" s="86">
        <f t="shared" si="110"/>
        <v>64.620603711004222</v>
      </c>
      <c r="D1735" s="86">
        <f t="shared" si="111"/>
        <v>0</v>
      </c>
      <c r="E1735" s="86">
        <f t="shared" si="108"/>
        <v>64.620603711004222</v>
      </c>
      <c r="F1735" s="86"/>
      <c r="G1735" s="85"/>
    </row>
    <row r="1736" spans="2:7" hidden="1" x14ac:dyDescent="0.15">
      <c r="B1736" s="86">
        <f t="shared" si="109"/>
        <v>3.8695288738019546</v>
      </c>
      <c r="C1736" s="86">
        <f t="shared" si="110"/>
        <v>64.688700264058937</v>
      </c>
      <c r="D1736" s="86">
        <f t="shared" si="111"/>
        <v>0</v>
      </c>
      <c r="E1736" s="86">
        <f t="shared" si="108"/>
        <v>64.688700264058937</v>
      </c>
      <c r="F1736" s="86"/>
      <c r="G1736" s="85"/>
    </row>
    <row r="1737" spans="2:7" hidden="1" x14ac:dyDescent="0.15">
      <c r="B1737" s="86">
        <f t="shared" si="109"/>
        <v>3.8731744430919162</v>
      </c>
      <c r="C1737" s="86">
        <f t="shared" si="110"/>
        <v>64.756796817113653</v>
      </c>
      <c r="D1737" s="86">
        <f t="shared" si="111"/>
        <v>0</v>
      </c>
      <c r="E1737" s="86">
        <f t="shared" si="108"/>
        <v>64.756796817113653</v>
      </c>
      <c r="F1737" s="86"/>
      <c r="G1737" s="85"/>
    </row>
    <row r="1738" spans="2:7" hidden="1" x14ac:dyDescent="0.15">
      <c r="B1738" s="86">
        <f t="shared" si="109"/>
        <v>3.8768200123818777</v>
      </c>
      <c r="C1738" s="86">
        <f t="shared" si="110"/>
        <v>64.824893370168368</v>
      </c>
      <c r="D1738" s="86">
        <f t="shared" si="111"/>
        <v>0</v>
      </c>
      <c r="E1738" s="86">
        <f t="shared" ref="E1738:E1801" si="112">C1738-D1738</f>
        <v>64.824893370168368</v>
      </c>
      <c r="F1738" s="86"/>
      <c r="G1738" s="85"/>
    </row>
    <row r="1739" spans="2:7" hidden="1" x14ac:dyDescent="0.15">
      <c r="B1739" s="86">
        <f t="shared" si="109"/>
        <v>3.8804655816718392</v>
      </c>
      <c r="C1739" s="86">
        <f t="shared" si="110"/>
        <v>64.892989923223084</v>
      </c>
      <c r="D1739" s="86">
        <f t="shared" si="111"/>
        <v>0</v>
      </c>
      <c r="E1739" s="86">
        <f t="shared" si="112"/>
        <v>64.892989923223084</v>
      </c>
      <c r="F1739" s="86"/>
      <c r="G1739" s="85"/>
    </row>
    <row r="1740" spans="2:7" hidden="1" x14ac:dyDescent="0.15">
      <c r="B1740" s="86">
        <f t="shared" si="109"/>
        <v>3.8841111509618007</v>
      </c>
      <c r="C1740" s="86">
        <f t="shared" si="110"/>
        <v>64.961086476277799</v>
      </c>
      <c r="D1740" s="86">
        <f t="shared" si="111"/>
        <v>0</v>
      </c>
      <c r="E1740" s="86">
        <f t="shared" si="112"/>
        <v>64.961086476277799</v>
      </c>
      <c r="F1740" s="86"/>
      <c r="G1740" s="85"/>
    </row>
    <row r="1741" spans="2:7" hidden="1" x14ac:dyDescent="0.15">
      <c r="B1741" s="86">
        <f t="shared" si="109"/>
        <v>3.8877567202517622</v>
      </c>
      <c r="C1741" s="86">
        <f t="shared" si="110"/>
        <v>65.029183029332515</v>
      </c>
      <c r="D1741" s="86">
        <f t="shared" si="111"/>
        <v>0</v>
      </c>
      <c r="E1741" s="86">
        <f t="shared" si="112"/>
        <v>65.029183029332515</v>
      </c>
      <c r="F1741" s="86"/>
      <c r="G1741" s="85"/>
    </row>
    <row r="1742" spans="2:7" hidden="1" x14ac:dyDescent="0.15">
      <c r="B1742" s="86">
        <f t="shared" si="109"/>
        <v>3.8914022895417237</v>
      </c>
      <c r="C1742" s="86">
        <f t="shared" si="110"/>
        <v>65.09727958238723</v>
      </c>
      <c r="D1742" s="86">
        <f t="shared" si="111"/>
        <v>0</v>
      </c>
      <c r="E1742" s="86">
        <f t="shared" si="112"/>
        <v>65.09727958238723</v>
      </c>
      <c r="F1742" s="86"/>
      <c r="G1742" s="85"/>
    </row>
    <row r="1743" spans="2:7" hidden="1" x14ac:dyDescent="0.15">
      <c r="B1743" s="86">
        <f t="shared" si="109"/>
        <v>3.8950478588316853</v>
      </c>
      <c r="C1743" s="86">
        <f t="shared" si="110"/>
        <v>65.165376135441946</v>
      </c>
      <c r="D1743" s="86">
        <f t="shared" si="111"/>
        <v>0</v>
      </c>
      <c r="E1743" s="86">
        <f t="shared" si="112"/>
        <v>65.165376135441946</v>
      </c>
      <c r="F1743" s="86"/>
      <c r="G1743" s="85"/>
    </row>
    <row r="1744" spans="2:7" hidden="1" x14ac:dyDescent="0.15">
      <c r="B1744" s="86">
        <f t="shared" si="109"/>
        <v>3.8986934281216468</v>
      </c>
      <c r="C1744" s="86">
        <f t="shared" si="110"/>
        <v>65.233472688496661</v>
      </c>
      <c r="D1744" s="86">
        <f t="shared" si="111"/>
        <v>0</v>
      </c>
      <c r="E1744" s="86">
        <f t="shared" si="112"/>
        <v>65.233472688496661</v>
      </c>
      <c r="F1744" s="86"/>
      <c r="G1744" s="85"/>
    </row>
    <row r="1745" spans="2:7" hidden="1" x14ac:dyDescent="0.15">
      <c r="B1745" s="86">
        <f t="shared" si="109"/>
        <v>3.9023389974116083</v>
      </c>
      <c r="C1745" s="86">
        <f t="shared" si="110"/>
        <v>65.301569241551377</v>
      </c>
      <c r="D1745" s="86">
        <f t="shared" si="111"/>
        <v>0</v>
      </c>
      <c r="E1745" s="86">
        <f t="shared" si="112"/>
        <v>65.301569241551377</v>
      </c>
      <c r="F1745" s="86"/>
      <c r="G1745" s="85"/>
    </row>
    <row r="1746" spans="2:7" hidden="1" x14ac:dyDescent="0.15">
      <c r="B1746" s="86">
        <f t="shared" si="109"/>
        <v>3.9059845667015698</v>
      </c>
      <c r="C1746" s="86">
        <f t="shared" si="110"/>
        <v>65.369665794606092</v>
      </c>
      <c r="D1746" s="86">
        <f t="shared" si="111"/>
        <v>0</v>
      </c>
      <c r="E1746" s="86">
        <f t="shared" si="112"/>
        <v>65.369665794606092</v>
      </c>
      <c r="F1746" s="86"/>
      <c r="G1746" s="85"/>
    </row>
    <row r="1747" spans="2:7" hidden="1" x14ac:dyDescent="0.15">
      <c r="B1747" s="86">
        <f t="shared" si="109"/>
        <v>3.9096301359915313</v>
      </c>
      <c r="C1747" s="86">
        <f t="shared" si="110"/>
        <v>65.437762347660808</v>
      </c>
      <c r="D1747" s="86">
        <f t="shared" si="111"/>
        <v>0</v>
      </c>
      <c r="E1747" s="86">
        <f t="shared" si="112"/>
        <v>65.437762347660808</v>
      </c>
      <c r="F1747" s="86"/>
      <c r="G1747" s="85"/>
    </row>
    <row r="1748" spans="2:7" hidden="1" x14ac:dyDescent="0.15">
      <c r="B1748" s="86">
        <f t="shared" si="109"/>
        <v>3.9132757052814928</v>
      </c>
      <c r="C1748" s="86">
        <f t="shared" si="110"/>
        <v>65.505858900715523</v>
      </c>
      <c r="D1748" s="86">
        <f t="shared" si="111"/>
        <v>0</v>
      </c>
      <c r="E1748" s="86">
        <f t="shared" si="112"/>
        <v>65.505858900715523</v>
      </c>
      <c r="F1748" s="86"/>
      <c r="G1748" s="85"/>
    </row>
    <row r="1749" spans="2:7" hidden="1" x14ac:dyDescent="0.15">
      <c r="B1749" s="86">
        <f t="shared" si="109"/>
        <v>3.9169212745714543</v>
      </c>
      <c r="C1749" s="86">
        <f t="shared" si="110"/>
        <v>65.573955453770239</v>
      </c>
      <c r="D1749" s="86">
        <f t="shared" si="111"/>
        <v>0</v>
      </c>
      <c r="E1749" s="86">
        <f t="shared" si="112"/>
        <v>65.573955453770239</v>
      </c>
      <c r="F1749" s="86"/>
      <c r="G1749" s="85"/>
    </row>
    <row r="1750" spans="2:7" hidden="1" x14ac:dyDescent="0.15">
      <c r="B1750" s="86">
        <f t="shared" si="109"/>
        <v>3.9205668438614159</v>
      </c>
      <c r="C1750" s="86">
        <f t="shared" si="110"/>
        <v>65.642052006824954</v>
      </c>
      <c r="D1750" s="86">
        <f t="shared" si="111"/>
        <v>0</v>
      </c>
      <c r="E1750" s="86">
        <f t="shared" si="112"/>
        <v>65.642052006824954</v>
      </c>
      <c r="F1750" s="86"/>
      <c r="G1750" s="85"/>
    </row>
    <row r="1751" spans="2:7" hidden="1" x14ac:dyDescent="0.15">
      <c r="B1751" s="86">
        <f t="shared" si="109"/>
        <v>3.9242124131513774</v>
      </c>
      <c r="C1751" s="86">
        <f t="shared" si="110"/>
        <v>65.71014855987967</v>
      </c>
      <c r="D1751" s="86">
        <f t="shared" si="111"/>
        <v>0</v>
      </c>
      <c r="E1751" s="86">
        <f t="shared" si="112"/>
        <v>65.71014855987967</v>
      </c>
      <c r="F1751" s="86"/>
      <c r="G1751" s="85"/>
    </row>
    <row r="1752" spans="2:7" hidden="1" x14ac:dyDescent="0.15">
      <c r="B1752" s="86">
        <f t="shared" si="109"/>
        <v>3.9278579824413389</v>
      </c>
      <c r="C1752" s="86">
        <f t="shared" si="110"/>
        <v>65.778245112934385</v>
      </c>
      <c r="D1752" s="86">
        <f t="shared" si="111"/>
        <v>0</v>
      </c>
      <c r="E1752" s="86">
        <f t="shared" si="112"/>
        <v>65.778245112934385</v>
      </c>
      <c r="F1752" s="86"/>
      <c r="G1752" s="85"/>
    </row>
    <row r="1753" spans="2:7" hidden="1" x14ac:dyDescent="0.15">
      <c r="B1753" s="86">
        <f t="shared" si="109"/>
        <v>3.9315035517313004</v>
      </c>
      <c r="C1753" s="86">
        <f t="shared" si="110"/>
        <v>65.846341665989101</v>
      </c>
      <c r="D1753" s="86">
        <f t="shared" si="111"/>
        <v>0</v>
      </c>
      <c r="E1753" s="86">
        <f t="shared" si="112"/>
        <v>65.846341665989101</v>
      </c>
      <c r="F1753" s="86"/>
      <c r="G1753" s="85"/>
    </row>
    <row r="1754" spans="2:7" hidden="1" x14ac:dyDescent="0.15">
      <c r="B1754" s="86">
        <f t="shared" si="109"/>
        <v>3.9351491210212619</v>
      </c>
      <c r="C1754" s="86">
        <f t="shared" si="110"/>
        <v>65.914438219043817</v>
      </c>
      <c r="D1754" s="86">
        <f t="shared" si="111"/>
        <v>0</v>
      </c>
      <c r="E1754" s="86">
        <f t="shared" si="112"/>
        <v>65.914438219043817</v>
      </c>
      <c r="F1754" s="86"/>
      <c r="G1754" s="85"/>
    </row>
    <row r="1755" spans="2:7" hidden="1" x14ac:dyDescent="0.15">
      <c r="B1755" s="86">
        <f t="shared" si="109"/>
        <v>3.9387946903112234</v>
      </c>
      <c r="C1755" s="86">
        <f t="shared" si="110"/>
        <v>65.982534772098532</v>
      </c>
      <c r="D1755" s="86">
        <f t="shared" si="111"/>
        <v>0</v>
      </c>
      <c r="E1755" s="86">
        <f t="shared" si="112"/>
        <v>65.982534772098532</v>
      </c>
      <c r="F1755" s="86"/>
      <c r="G1755" s="85"/>
    </row>
    <row r="1756" spans="2:7" hidden="1" x14ac:dyDescent="0.15">
      <c r="B1756" s="86">
        <f t="shared" si="109"/>
        <v>3.9424402596011849</v>
      </c>
      <c r="C1756" s="86">
        <f t="shared" si="110"/>
        <v>66.050631325153248</v>
      </c>
      <c r="D1756" s="86">
        <f t="shared" si="111"/>
        <v>0</v>
      </c>
      <c r="E1756" s="86">
        <f t="shared" si="112"/>
        <v>66.050631325153248</v>
      </c>
      <c r="F1756" s="86"/>
      <c r="G1756" s="85"/>
    </row>
    <row r="1757" spans="2:7" hidden="1" x14ac:dyDescent="0.15">
      <c r="B1757" s="86">
        <f t="shared" si="109"/>
        <v>3.9460858288911465</v>
      </c>
      <c r="C1757" s="86">
        <f t="shared" si="110"/>
        <v>66.118727878207963</v>
      </c>
      <c r="D1757" s="86">
        <f t="shared" si="111"/>
        <v>0</v>
      </c>
      <c r="E1757" s="86">
        <f t="shared" si="112"/>
        <v>66.118727878207963</v>
      </c>
      <c r="F1757" s="86"/>
      <c r="G1757" s="85"/>
    </row>
    <row r="1758" spans="2:7" hidden="1" x14ac:dyDescent="0.15">
      <c r="B1758" s="86">
        <f t="shared" si="109"/>
        <v>3.949731398181108</v>
      </c>
      <c r="C1758" s="86">
        <f t="shared" si="110"/>
        <v>66.186824431262679</v>
      </c>
      <c r="D1758" s="86">
        <f t="shared" si="111"/>
        <v>0</v>
      </c>
      <c r="E1758" s="86">
        <f t="shared" si="112"/>
        <v>66.186824431262679</v>
      </c>
      <c r="F1758" s="86"/>
      <c r="G1758" s="85"/>
    </row>
    <row r="1759" spans="2:7" hidden="1" x14ac:dyDescent="0.15">
      <c r="B1759" s="86">
        <f t="shared" si="109"/>
        <v>3.9533769674710695</v>
      </c>
      <c r="C1759" s="86">
        <f t="shared" si="110"/>
        <v>66.254920984317394</v>
      </c>
      <c r="D1759" s="86">
        <f t="shared" si="111"/>
        <v>0</v>
      </c>
      <c r="E1759" s="86">
        <f t="shared" si="112"/>
        <v>66.254920984317394</v>
      </c>
      <c r="F1759" s="86"/>
      <c r="G1759" s="85"/>
    </row>
    <row r="1760" spans="2:7" hidden="1" x14ac:dyDescent="0.15">
      <c r="B1760" s="86">
        <f t="shared" si="109"/>
        <v>3.957022536761031</v>
      </c>
      <c r="C1760" s="86">
        <f t="shared" si="110"/>
        <v>66.32301753737211</v>
      </c>
      <c r="D1760" s="86">
        <f t="shared" si="111"/>
        <v>0</v>
      </c>
      <c r="E1760" s="86">
        <f t="shared" si="112"/>
        <v>66.32301753737211</v>
      </c>
      <c r="F1760" s="86"/>
      <c r="G1760" s="85"/>
    </row>
    <row r="1761" spans="2:7" hidden="1" x14ac:dyDescent="0.15">
      <c r="B1761" s="86">
        <f t="shared" si="109"/>
        <v>3.9606681060509925</v>
      </c>
      <c r="C1761" s="86">
        <f t="shared" si="110"/>
        <v>66.391114090426825</v>
      </c>
      <c r="D1761" s="86">
        <f t="shared" si="111"/>
        <v>0</v>
      </c>
      <c r="E1761" s="86">
        <f t="shared" si="112"/>
        <v>66.391114090426825</v>
      </c>
      <c r="F1761" s="86"/>
      <c r="G1761" s="85"/>
    </row>
    <row r="1762" spans="2:7" hidden="1" x14ac:dyDescent="0.15">
      <c r="B1762" s="86">
        <f t="shared" si="109"/>
        <v>3.964313675340954</v>
      </c>
      <c r="C1762" s="86">
        <f t="shared" si="110"/>
        <v>66.459210643481541</v>
      </c>
      <c r="D1762" s="86">
        <f t="shared" si="111"/>
        <v>0</v>
      </c>
      <c r="E1762" s="86">
        <f t="shared" si="112"/>
        <v>66.459210643481541</v>
      </c>
      <c r="F1762" s="86"/>
      <c r="G1762" s="85"/>
    </row>
    <row r="1763" spans="2:7" hidden="1" x14ac:dyDescent="0.15">
      <c r="B1763" s="86">
        <f t="shared" si="109"/>
        <v>3.9679592446309155</v>
      </c>
      <c r="C1763" s="86">
        <f t="shared" si="110"/>
        <v>66.527307196536256</v>
      </c>
      <c r="D1763" s="86">
        <f t="shared" si="111"/>
        <v>0</v>
      </c>
      <c r="E1763" s="86">
        <f t="shared" si="112"/>
        <v>66.527307196536256</v>
      </c>
      <c r="F1763" s="86"/>
      <c r="G1763" s="85"/>
    </row>
    <row r="1764" spans="2:7" hidden="1" x14ac:dyDescent="0.15">
      <c r="B1764" s="86">
        <f t="shared" si="109"/>
        <v>3.9716048139208771</v>
      </c>
      <c r="C1764" s="86">
        <f t="shared" si="110"/>
        <v>66.595403749590972</v>
      </c>
      <c r="D1764" s="86">
        <f t="shared" si="111"/>
        <v>0</v>
      </c>
      <c r="E1764" s="86">
        <f t="shared" si="112"/>
        <v>66.595403749590972</v>
      </c>
      <c r="F1764" s="86"/>
      <c r="G1764" s="85"/>
    </row>
    <row r="1765" spans="2:7" hidden="1" x14ac:dyDescent="0.15">
      <c r="B1765" s="86">
        <f t="shared" si="109"/>
        <v>3.9752503832108386</v>
      </c>
      <c r="C1765" s="86">
        <f t="shared" si="110"/>
        <v>66.663500302645687</v>
      </c>
      <c r="D1765" s="86">
        <f t="shared" si="111"/>
        <v>0</v>
      </c>
      <c r="E1765" s="86">
        <f t="shared" si="112"/>
        <v>66.663500302645687</v>
      </c>
      <c r="F1765" s="86"/>
      <c r="G1765" s="85"/>
    </row>
    <row r="1766" spans="2:7" hidden="1" x14ac:dyDescent="0.15">
      <c r="B1766" s="86">
        <f t="shared" si="109"/>
        <v>3.9788959525008001</v>
      </c>
      <c r="C1766" s="86">
        <f t="shared" si="110"/>
        <v>66.731596855700403</v>
      </c>
      <c r="D1766" s="86">
        <f t="shared" si="111"/>
        <v>0</v>
      </c>
      <c r="E1766" s="86">
        <f t="shared" si="112"/>
        <v>66.731596855700403</v>
      </c>
      <c r="F1766" s="86"/>
      <c r="G1766" s="85"/>
    </row>
    <row r="1767" spans="2:7" hidden="1" x14ac:dyDescent="0.15">
      <c r="B1767" s="86">
        <f t="shared" si="109"/>
        <v>3.9825415217907616</v>
      </c>
      <c r="C1767" s="86">
        <f t="shared" si="110"/>
        <v>66.799693408755118</v>
      </c>
      <c r="D1767" s="86">
        <f t="shared" si="111"/>
        <v>0</v>
      </c>
      <c r="E1767" s="86">
        <f t="shared" si="112"/>
        <v>66.799693408755118</v>
      </c>
      <c r="F1767" s="86"/>
      <c r="G1767" s="85"/>
    </row>
    <row r="1768" spans="2:7" hidden="1" x14ac:dyDescent="0.15">
      <c r="B1768" s="86">
        <f t="shared" si="109"/>
        <v>3.9861870910807231</v>
      </c>
      <c r="C1768" s="86">
        <f t="shared" si="110"/>
        <v>66.867789961809834</v>
      </c>
      <c r="D1768" s="86">
        <f t="shared" si="111"/>
        <v>0</v>
      </c>
      <c r="E1768" s="86">
        <f t="shared" si="112"/>
        <v>66.867789961809834</v>
      </c>
      <c r="F1768" s="86"/>
      <c r="G1768" s="85"/>
    </row>
    <row r="1769" spans="2:7" hidden="1" x14ac:dyDescent="0.15">
      <c r="B1769" s="86">
        <f t="shared" si="109"/>
        <v>3.9898326603706846</v>
      </c>
      <c r="C1769" s="86">
        <f t="shared" si="110"/>
        <v>66.935886514864549</v>
      </c>
      <c r="D1769" s="86">
        <f t="shared" si="111"/>
        <v>0</v>
      </c>
      <c r="E1769" s="86">
        <f t="shared" si="112"/>
        <v>66.935886514864549</v>
      </c>
      <c r="F1769" s="86"/>
      <c r="G1769" s="85"/>
    </row>
    <row r="1770" spans="2:7" hidden="1" x14ac:dyDescent="0.15">
      <c r="B1770" s="86">
        <f t="shared" si="109"/>
        <v>3.9934782296606461</v>
      </c>
      <c r="C1770" s="86">
        <f t="shared" si="110"/>
        <v>67.003983067919265</v>
      </c>
      <c r="D1770" s="86">
        <f t="shared" si="111"/>
        <v>0</v>
      </c>
      <c r="E1770" s="86">
        <f t="shared" si="112"/>
        <v>67.003983067919265</v>
      </c>
      <c r="F1770" s="86"/>
      <c r="G1770" s="85"/>
    </row>
    <row r="1771" spans="2:7" hidden="1" x14ac:dyDescent="0.15">
      <c r="B1771" s="86">
        <f t="shared" si="109"/>
        <v>3.9971237989506077</v>
      </c>
      <c r="C1771" s="86">
        <f t="shared" si="110"/>
        <v>67.07207962097398</v>
      </c>
      <c r="D1771" s="86">
        <f t="shared" si="111"/>
        <v>0</v>
      </c>
      <c r="E1771" s="86">
        <f t="shared" si="112"/>
        <v>67.07207962097398</v>
      </c>
      <c r="F1771" s="86"/>
      <c r="G1771" s="85"/>
    </row>
    <row r="1772" spans="2:7" hidden="1" x14ac:dyDescent="0.15">
      <c r="B1772" s="86">
        <f t="shared" si="109"/>
        <v>4.0007693682405687</v>
      </c>
      <c r="C1772" s="86">
        <f t="shared" si="110"/>
        <v>67.140176174028696</v>
      </c>
      <c r="D1772" s="86">
        <f t="shared" si="111"/>
        <v>0</v>
      </c>
      <c r="E1772" s="86">
        <f t="shared" si="112"/>
        <v>67.140176174028696</v>
      </c>
      <c r="F1772" s="86"/>
      <c r="G1772" s="85"/>
    </row>
    <row r="1773" spans="2:7" hidden="1" x14ac:dyDescent="0.15">
      <c r="B1773" s="86">
        <f t="shared" si="109"/>
        <v>4.0044149375305302</v>
      </c>
      <c r="C1773" s="86">
        <f t="shared" si="110"/>
        <v>67.208272727083411</v>
      </c>
      <c r="D1773" s="86">
        <f t="shared" si="111"/>
        <v>0</v>
      </c>
      <c r="E1773" s="86">
        <f t="shared" si="112"/>
        <v>67.208272727083411</v>
      </c>
      <c r="F1773" s="86"/>
      <c r="G1773" s="85"/>
    </row>
    <row r="1774" spans="2:7" hidden="1" x14ac:dyDescent="0.15">
      <c r="B1774" s="86">
        <f t="shared" si="109"/>
        <v>4.0080605068204918</v>
      </c>
      <c r="C1774" s="86">
        <f t="shared" si="110"/>
        <v>67.276369280138127</v>
      </c>
      <c r="D1774" s="86">
        <f t="shared" si="111"/>
        <v>0</v>
      </c>
      <c r="E1774" s="86">
        <f t="shared" si="112"/>
        <v>67.276369280138127</v>
      </c>
      <c r="F1774" s="86"/>
      <c r="G1774" s="85"/>
    </row>
    <row r="1775" spans="2:7" hidden="1" x14ac:dyDescent="0.15">
      <c r="B1775" s="86">
        <f t="shared" si="109"/>
        <v>4.0117060761104533</v>
      </c>
      <c r="C1775" s="86">
        <f t="shared" si="110"/>
        <v>67.344465833192842</v>
      </c>
      <c r="D1775" s="86">
        <f t="shared" si="111"/>
        <v>0</v>
      </c>
      <c r="E1775" s="86">
        <f t="shared" si="112"/>
        <v>67.344465833192842</v>
      </c>
      <c r="F1775" s="86"/>
      <c r="G1775" s="85"/>
    </row>
    <row r="1776" spans="2:7" hidden="1" x14ac:dyDescent="0.15">
      <c r="B1776" s="86">
        <f t="shared" si="109"/>
        <v>4.0153516454004148</v>
      </c>
      <c r="C1776" s="86">
        <f t="shared" si="110"/>
        <v>67.412562386247558</v>
      </c>
      <c r="D1776" s="86">
        <f t="shared" si="111"/>
        <v>0</v>
      </c>
      <c r="E1776" s="86">
        <f t="shared" si="112"/>
        <v>67.412562386247558</v>
      </c>
      <c r="F1776" s="86"/>
      <c r="G1776" s="85"/>
    </row>
    <row r="1777" spans="2:7" hidden="1" x14ac:dyDescent="0.15">
      <c r="B1777" s="86">
        <f t="shared" si="109"/>
        <v>4.0189972146903763</v>
      </c>
      <c r="C1777" s="86">
        <f t="shared" si="110"/>
        <v>67.480658939302273</v>
      </c>
      <c r="D1777" s="86">
        <f t="shared" si="111"/>
        <v>0</v>
      </c>
      <c r="E1777" s="86">
        <f t="shared" si="112"/>
        <v>67.480658939302273</v>
      </c>
      <c r="F1777" s="86"/>
      <c r="G1777" s="85"/>
    </row>
    <row r="1778" spans="2:7" hidden="1" x14ac:dyDescent="0.15">
      <c r="B1778" s="86">
        <f t="shared" si="109"/>
        <v>4.0226427839803378</v>
      </c>
      <c r="C1778" s="86">
        <f t="shared" si="110"/>
        <v>67.548755492356989</v>
      </c>
      <c r="D1778" s="86">
        <f t="shared" si="111"/>
        <v>0</v>
      </c>
      <c r="E1778" s="86">
        <f t="shared" si="112"/>
        <v>67.548755492356989</v>
      </c>
      <c r="F1778" s="86"/>
      <c r="G1778" s="85"/>
    </row>
    <row r="1779" spans="2:7" hidden="1" x14ac:dyDescent="0.15">
      <c r="B1779" s="86">
        <f t="shared" ref="B1779:B1842" si="113">B1778+$G$9</f>
        <v>4.0262883532702993</v>
      </c>
      <c r="C1779" s="86">
        <f t="shared" si="110"/>
        <v>67.616852045411704</v>
      </c>
      <c r="D1779" s="86">
        <f t="shared" si="111"/>
        <v>0</v>
      </c>
      <c r="E1779" s="86">
        <f t="shared" si="112"/>
        <v>67.616852045411704</v>
      </c>
      <c r="F1779" s="86"/>
      <c r="G1779" s="85"/>
    </row>
    <row r="1780" spans="2:7" hidden="1" x14ac:dyDescent="0.15">
      <c r="B1780" s="86">
        <f t="shared" si="113"/>
        <v>4.0299339225602608</v>
      </c>
      <c r="C1780" s="86">
        <f t="shared" ref="C1780:C1843" si="114">C1779+$G$9*$H$5</f>
        <v>67.68494859846642</v>
      </c>
      <c r="D1780" s="86">
        <f t="shared" si="111"/>
        <v>0</v>
      </c>
      <c r="E1780" s="86">
        <f t="shared" si="112"/>
        <v>67.68494859846642</v>
      </c>
      <c r="F1780" s="86"/>
      <c r="G1780" s="85"/>
    </row>
    <row r="1781" spans="2:7" hidden="1" x14ac:dyDescent="0.15">
      <c r="B1781" s="86">
        <f t="shared" si="113"/>
        <v>4.0335794918502224</v>
      </c>
      <c r="C1781" s="86">
        <f t="shared" si="114"/>
        <v>67.753045151521135</v>
      </c>
      <c r="D1781" s="86">
        <f t="shared" si="111"/>
        <v>0</v>
      </c>
      <c r="E1781" s="86">
        <f t="shared" si="112"/>
        <v>67.753045151521135</v>
      </c>
      <c r="F1781" s="86"/>
      <c r="G1781" s="85"/>
    </row>
    <row r="1782" spans="2:7" hidden="1" x14ac:dyDescent="0.15">
      <c r="B1782" s="86">
        <f t="shared" si="113"/>
        <v>4.0372250611401839</v>
      </c>
      <c r="C1782" s="86">
        <f t="shared" si="114"/>
        <v>67.821141704575851</v>
      </c>
      <c r="D1782" s="86">
        <f t="shared" si="111"/>
        <v>0</v>
      </c>
      <c r="E1782" s="86">
        <f t="shared" si="112"/>
        <v>67.821141704575851</v>
      </c>
      <c r="F1782" s="86"/>
      <c r="G1782" s="85"/>
    </row>
    <row r="1783" spans="2:7" hidden="1" x14ac:dyDescent="0.15">
      <c r="B1783" s="86">
        <f t="shared" si="113"/>
        <v>4.0408706304301454</v>
      </c>
      <c r="C1783" s="86">
        <f t="shared" si="114"/>
        <v>67.889238257630566</v>
      </c>
      <c r="D1783" s="86">
        <f t="shared" si="111"/>
        <v>0</v>
      </c>
      <c r="E1783" s="86">
        <f t="shared" si="112"/>
        <v>67.889238257630566</v>
      </c>
      <c r="F1783" s="86"/>
      <c r="G1783" s="85"/>
    </row>
    <row r="1784" spans="2:7" hidden="1" x14ac:dyDescent="0.15">
      <c r="B1784" s="86">
        <f t="shared" si="113"/>
        <v>4.0445161997201069</v>
      </c>
      <c r="C1784" s="86">
        <f t="shared" si="114"/>
        <v>67.957334810685282</v>
      </c>
      <c r="D1784" s="86">
        <f t="shared" si="111"/>
        <v>0</v>
      </c>
      <c r="E1784" s="86">
        <f t="shared" si="112"/>
        <v>67.957334810685282</v>
      </c>
      <c r="F1784" s="86"/>
      <c r="G1784" s="85"/>
    </row>
    <row r="1785" spans="2:7" hidden="1" x14ac:dyDescent="0.15">
      <c r="B1785" s="86">
        <f t="shared" si="113"/>
        <v>4.0481617690100684</v>
      </c>
      <c r="C1785" s="86">
        <f t="shared" si="114"/>
        <v>68.025431363739997</v>
      </c>
      <c r="D1785" s="86">
        <f t="shared" si="111"/>
        <v>0</v>
      </c>
      <c r="E1785" s="86">
        <f t="shared" si="112"/>
        <v>68.025431363739997</v>
      </c>
      <c r="F1785" s="86"/>
      <c r="G1785" s="85"/>
    </row>
    <row r="1786" spans="2:7" hidden="1" x14ac:dyDescent="0.15">
      <c r="B1786" s="86">
        <f t="shared" si="113"/>
        <v>4.0518073383000299</v>
      </c>
      <c r="C1786" s="86">
        <f t="shared" si="114"/>
        <v>68.093527916794713</v>
      </c>
      <c r="D1786" s="86">
        <f t="shared" si="111"/>
        <v>0</v>
      </c>
      <c r="E1786" s="86">
        <f t="shared" si="112"/>
        <v>68.093527916794713</v>
      </c>
      <c r="F1786" s="86"/>
      <c r="G1786" s="85"/>
    </row>
    <row r="1787" spans="2:7" hidden="1" x14ac:dyDescent="0.15">
      <c r="B1787" s="86">
        <f t="shared" si="113"/>
        <v>4.0554529075899914</v>
      </c>
      <c r="C1787" s="86">
        <f t="shared" si="114"/>
        <v>68.161624469849428</v>
      </c>
      <c r="D1787" s="86">
        <f t="shared" ref="D1787:D1850" si="115">IF(AND(B1787&lt;$J$5,B1787&gt;$K$5+0.00000001),D1786+(B1787-B1786)*$L$5,IF(AND(B1787&gt;$J$5,B1786&lt;=$J$5),$I$5,D1786))</f>
        <v>0</v>
      </c>
      <c r="E1787" s="86">
        <f t="shared" si="112"/>
        <v>68.161624469849428</v>
      </c>
      <c r="F1787" s="86"/>
      <c r="G1787" s="85"/>
    </row>
    <row r="1788" spans="2:7" hidden="1" x14ac:dyDescent="0.15">
      <c r="B1788" s="86">
        <f t="shared" si="113"/>
        <v>4.059098476879953</v>
      </c>
      <c r="C1788" s="86">
        <f t="shared" si="114"/>
        <v>68.229721022904144</v>
      </c>
      <c r="D1788" s="86">
        <f t="shared" si="115"/>
        <v>0</v>
      </c>
      <c r="E1788" s="86">
        <f t="shared" si="112"/>
        <v>68.229721022904144</v>
      </c>
      <c r="F1788" s="86"/>
      <c r="G1788" s="85"/>
    </row>
    <row r="1789" spans="2:7" hidden="1" x14ac:dyDescent="0.15">
      <c r="B1789" s="86">
        <f t="shared" si="113"/>
        <v>4.0627440461699145</v>
      </c>
      <c r="C1789" s="86">
        <f t="shared" si="114"/>
        <v>68.297817575958859</v>
      </c>
      <c r="D1789" s="86">
        <f t="shared" si="115"/>
        <v>0</v>
      </c>
      <c r="E1789" s="86">
        <f t="shared" si="112"/>
        <v>68.297817575958859</v>
      </c>
      <c r="F1789" s="86"/>
      <c r="G1789" s="85"/>
    </row>
    <row r="1790" spans="2:7" hidden="1" x14ac:dyDescent="0.15">
      <c r="B1790" s="86">
        <f t="shared" si="113"/>
        <v>4.066389615459876</v>
      </c>
      <c r="C1790" s="86">
        <f t="shared" si="114"/>
        <v>68.365914129013575</v>
      </c>
      <c r="D1790" s="86">
        <f t="shared" si="115"/>
        <v>0</v>
      </c>
      <c r="E1790" s="86">
        <f t="shared" si="112"/>
        <v>68.365914129013575</v>
      </c>
      <c r="F1790" s="86"/>
      <c r="G1790" s="85"/>
    </row>
    <row r="1791" spans="2:7" hidden="1" x14ac:dyDescent="0.15">
      <c r="B1791" s="86">
        <f t="shared" si="113"/>
        <v>4.0700351847498375</v>
      </c>
      <c r="C1791" s="86">
        <f t="shared" si="114"/>
        <v>68.434010682068291</v>
      </c>
      <c r="D1791" s="86">
        <f t="shared" si="115"/>
        <v>0</v>
      </c>
      <c r="E1791" s="86">
        <f t="shared" si="112"/>
        <v>68.434010682068291</v>
      </c>
      <c r="F1791" s="86"/>
      <c r="G1791" s="85"/>
    </row>
    <row r="1792" spans="2:7" hidden="1" x14ac:dyDescent="0.15">
      <c r="B1792" s="86">
        <f t="shared" si="113"/>
        <v>4.073680754039799</v>
      </c>
      <c r="C1792" s="86">
        <f t="shared" si="114"/>
        <v>68.502107235123006</v>
      </c>
      <c r="D1792" s="86">
        <f t="shared" si="115"/>
        <v>0</v>
      </c>
      <c r="E1792" s="86">
        <f t="shared" si="112"/>
        <v>68.502107235123006</v>
      </c>
      <c r="F1792" s="86"/>
      <c r="G1792" s="85"/>
    </row>
    <row r="1793" spans="2:7" hidden="1" x14ac:dyDescent="0.15">
      <c r="B1793" s="86">
        <f t="shared" si="113"/>
        <v>4.0773263233297605</v>
      </c>
      <c r="C1793" s="86">
        <f t="shared" si="114"/>
        <v>68.570203788177722</v>
      </c>
      <c r="D1793" s="86">
        <f t="shared" si="115"/>
        <v>0</v>
      </c>
      <c r="E1793" s="86">
        <f t="shared" si="112"/>
        <v>68.570203788177722</v>
      </c>
      <c r="F1793" s="86"/>
      <c r="G1793" s="85"/>
    </row>
    <row r="1794" spans="2:7" hidden="1" x14ac:dyDescent="0.15">
      <c r="B1794" s="86">
        <f t="shared" si="113"/>
        <v>4.080971892619722</v>
      </c>
      <c r="C1794" s="86">
        <f t="shared" si="114"/>
        <v>68.638300341232437</v>
      </c>
      <c r="D1794" s="86">
        <f t="shared" si="115"/>
        <v>0</v>
      </c>
      <c r="E1794" s="86">
        <f t="shared" si="112"/>
        <v>68.638300341232437</v>
      </c>
      <c r="F1794" s="86"/>
      <c r="G1794" s="85"/>
    </row>
    <row r="1795" spans="2:7" hidden="1" x14ac:dyDescent="0.15">
      <c r="B1795" s="86">
        <f t="shared" si="113"/>
        <v>4.0846174619096836</v>
      </c>
      <c r="C1795" s="86">
        <f t="shared" si="114"/>
        <v>68.706396894287153</v>
      </c>
      <c r="D1795" s="86">
        <f t="shared" si="115"/>
        <v>0</v>
      </c>
      <c r="E1795" s="86">
        <f t="shared" si="112"/>
        <v>68.706396894287153</v>
      </c>
      <c r="F1795" s="86"/>
      <c r="G1795" s="85"/>
    </row>
    <row r="1796" spans="2:7" hidden="1" x14ac:dyDescent="0.15">
      <c r="B1796" s="86">
        <f t="shared" si="113"/>
        <v>4.0882630311996451</v>
      </c>
      <c r="C1796" s="86">
        <f t="shared" si="114"/>
        <v>68.774493447341868</v>
      </c>
      <c r="D1796" s="86">
        <f t="shared" si="115"/>
        <v>0</v>
      </c>
      <c r="E1796" s="86">
        <f t="shared" si="112"/>
        <v>68.774493447341868</v>
      </c>
      <c r="F1796" s="86"/>
      <c r="G1796" s="85"/>
    </row>
    <row r="1797" spans="2:7" hidden="1" x14ac:dyDescent="0.15">
      <c r="B1797" s="86">
        <f t="shared" si="113"/>
        <v>4.0919086004896066</v>
      </c>
      <c r="C1797" s="86">
        <f t="shared" si="114"/>
        <v>68.842590000396584</v>
      </c>
      <c r="D1797" s="86">
        <f t="shared" si="115"/>
        <v>0</v>
      </c>
      <c r="E1797" s="86">
        <f t="shared" si="112"/>
        <v>68.842590000396584</v>
      </c>
      <c r="F1797" s="86"/>
      <c r="G1797" s="85"/>
    </row>
    <row r="1798" spans="2:7" hidden="1" x14ac:dyDescent="0.15">
      <c r="B1798" s="86">
        <f t="shared" si="113"/>
        <v>4.0955541697795681</v>
      </c>
      <c r="C1798" s="86">
        <f t="shared" si="114"/>
        <v>68.910686553451299</v>
      </c>
      <c r="D1798" s="86">
        <f t="shared" si="115"/>
        <v>0</v>
      </c>
      <c r="E1798" s="86">
        <f t="shared" si="112"/>
        <v>68.910686553451299</v>
      </c>
      <c r="F1798" s="86"/>
      <c r="G1798" s="85"/>
    </row>
    <row r="1799" spans="2:7" hidden="1" x14ac:dyDescent="0.15">
      <c r="B1799" s="86">
        <f t="shared" si="113"/>
        <v>4.0991997390695296</v>
      </c>
      <c r="C1799" s="86">
        <f t="shared" si="114"/>
        <v>68.978783106506015</v>
      </c>
      <c r="D1799" s="86">
        <f t="shared" si="115"/>
        <v>0</v>
      </c>
      <c r="E1799" s="86">
        <f t="shared" si="112"/>
        <v>68.978783106506015</v>
      </c>
      <c r="F1799" s="86"/>
      <c r="G1799" s="85"/>
    </row>
    <row r="1800" spans="2:7" hidden="1" x14ac:dyDescent="0.15">
      <c r="B1800" s="86">
        <f t="shared" si="113"/>
        <v>4.1028453083594911</v>
      </c>
      <c r="C1800" s="86">
        <f t="shared" si="114"/>
        <v>69.04687965956073</v>
      </c>
      <c r="D1800" s="86">
        <f t="shared" si="115"/>
        <v>0</v>
      </c>
      <c r="E1800" s="86">
        <f t="shared" si="112"/>
        <v>69.04687965956073</v>
      </c>
      <c r="F1800" s="86"/>
      <c r="G1800" s="85"/>
    </row>
    <row r="1801" spans="2:7" hidden="1" x14ac:dyDescent="0.15">
      <c r="B1801" s="86">
        <f t="shared" si="113"/>
        <v>4.1064908776494526</v>
      </c>
      <c r="C1801" s="86">
        <f t="shared" si="114"/>
        <v>69.114976212615446</v>
      </c>
      <c r="D1801" s="86">
        <f t="shared" si="115"/>
        <v>0</v>
      </c>
      <c r="E1801" s="86">
        <f t="shared" si="112"/>
        <v>69.114976212615446</v>
      </c>
      <c r="F1801" s="86"/>
      <c r="G1801" s="85"/>
    </row>
    <row r="1802" spans="2:7" hidden="1" x14ac:dyDescent="0.15">
      <c r="B1802" s="86">
        <f t="shared" si="113"/>
        <v>4.1101364469394142</v>
      </c>
      <c r="C1802" s="86">
        <f t="shared" si="114"/>
        <v>69.183072765670161</v>
      </c>
      <c r="D1802" s="86">
        <f t="shared" si="115"/>
        <v>0</v>
      </c>
      <c r="E1802" s="86">
        <f t="shared" ref="E1802:E1865" si="116">C1802-D1802</f>
        <v>69.183072765670161</v>
      </c>
      <c r="F1802" s="86"/>
      <c r="G1802" s="85"/>
    </row>
    <row r="1803" spans="2:7" hidden="1" x14ac:dyDescent="0.15">
      <c r="B1803" s="86">
        <f t="shared" si="113"/>
        <v>4.1137820162293757</v>
      </c>
      <c r="C1803" s="86">
        <f t="shared" si="114"/>
        <v>69.251169318724877</v>
      </c>
      <c r="D1803" s="86">
        <f t="shared" si="115"/>
        <v>0</v>
      </c>
      <c r="E1803" s="86">
        <f t="shared" si="116"/>
        <v>69.251169318724877</v>
      </c>
      <c r="F1803" s="86"/>
      <c r="G1803" s="85"/>
    </row>
    <row r="1804" spans="2:7" hidden="1" x14ac:dyDescent="0.15">
      <c r="B1804" s="86">
        <f t="shared" si="113"/>
        <v>4.1174275855193372</v>
      </c>
      <c r="C1804" s="86">
        <f t="shared" si="114"/>
        <v>69.319265871779592</v>
      </c>
      <c r="D1804" s="86">
        <f t="shared" si="115"/>
        <v>0</v>
      </c>
      <c r="E1804" s="86">
        <f t="shared" si="116"/>
        <v>69.319265871779592</v>
      </c>
      <c r="F1804" s="86"/>
      <c r="G1804" s="85"/>
    </row>
    <row r="1805" spans="2:7" hidden="1" x14ac:dyDescent="0.15">
      <c r="B1805" s="86">
        <f t="shared" si="113"/>
        <v>4.1210731548092987</v>
      </c>
      <c r="C1805" s="86">
        <f t="shared" si="114"/>
        <v>69.387362424834308</v>
      </c>
      <c r="D1805" s="86">
        <f t="shared" si="115"/>
        <v>0</v>
      </c>
      <c r="E1805" s="86">
        <f t="shared" si="116"/>
        <v>69.387362424834308</v>
      </c>
      <c r="F1805" s="86"/>
      <c r="G1805" s="85"/>
    </row>
    <row r="1806" spans="2:7" hidden="1" x14ac:dyDescent="0.15">
      <c r="B1806" s="86">
        <f t="shared" si="113"/>
        <v>4.1247187240992602</v>
      </c>
      <c r="C1806" s="86">
        <f t="shared" si="114"/>
        <v>69.455458977889023</v>
      </c>
      <c r="D1806" s="86">
        <f t="shared" si="115"/>
        <v>0</v>
      </c>
      <c r="E1806" s="86">
        <f t="shared" si="116"/>
        <v>69.455458977889023</v>
      </c>
      <c r="F1806" s="86"/>
      <c r="G1806" s="85"/>
    </row>
    <row r="1807" spans="2:7" hidden="1" x14ac:dyDescent="0.15">
      <c r="B1807" s="86">
        <f t="shared" si="113"/>
        <v>4.1283642933892217</v>
      </c>
      <c r="C1807" s="86">
        <f t="shared" si="114"/>
        <v>69.523555530943739</v>
      </c>
      <c r="D1807" s="86">
        <f t="shared" si="115"/>
        <v>0</v>
      </c>
      <c r="E1807" s="86">
        <f t="shared" si="116"/>
        <v>69.523555530943739</v>
      </c>
      <c r="F1807" s="86"/>
      <c r="G1807" s="85"/>
    </row>
    <row r="1808" spans="2:7" hidden="1" x14ac:dyDescent="0.15">
      <c r="B1808" s="86">
        <f t="shared" si="113"/>
        <v>4.1320098626791832</v>
      </c>
      <c r="C1808" s="86">
        <f t="shared" si="114"/>
        <v>69.591652083998454</v>
      </c>
      <c r="D1808" s="86">
        <f t="shared" si="115"/>
        <v>0</v>
      </c>
      <c r="E1808" s="86">
        <f t="shared" si="116"/>
        <v>69.591652083998454</v>
      </c>
      <c r="F1808" s="86"/>
      <c r="G1808" s="85"/>
    </row>
    <row r="1809" spans="2:7" hidden="1" x14ac:dyDescent="0.15">
      <c r="B1809" s="86">
        <f t="shared" si="113"/>
        <v>4.1356554319691448</v>
      </c>
      <c r="C1809" s="86">
        <f t="shared" si="114"/>
        <v>69.65974863705317</v>
      </c>
      <c r="D1809" s="86">
        <f t="shared" si="115"/>
        <v>0</v>
      </c>
      <c r="E1809" s="86">
        <f t="shared" si="116"/>
        <v>69.65974863705317</v>
      </c>
      <c r="F1809" s="86"/>
      <c r="G1809" s="85"/>
    </row>
    <row r="1810" spans="2:7" hidden="1" x14ac:dyDescent="0.15">
      <c r="B1810" s="86">
        <f t="shared" si="113"/>
        <v>4.1393010012591063</v>
      </c>
      <c r="C1810" s="86">
        <f t="shared" si="114"/>
        <v>69.727845190107885</v>
      </c>
      <c r="D1810" s="86">
        <f t="shared" si="115"/>
        <v>0</v>
      </c>
      <c r="E1810" s="86">
        <f t="shared" si="116"/>
        <v>69.727845190107885</v>
      </c>
      <c r="F1810" s="86"/>
      <c r="G1810" s="85"/>
    </row>
    <row r="1811" spans="2:7" hidden="1" x14ac:dyDescent="0.15">
      <c r="B1811" s="86">
        <f t="shared" si="113"/>
        <v>4.1429465705490678</v>
      </c>
      <c r="C1811" s="86">
        <f t="shared" si="114"/>
        <v>69.795941743162601</v>
      </c>
      <c r="D1811" s="86">
        <f t="shared" si="115"/>
        <v>0</v>
      </c>
      <c r="E1811" s="86">
        <f t="shared" si="116"/>
        <v>69.795941743162601</v>
      </c>
      <c r="F1811" s="86"/>
      <c r="G1811" s="85"/>
    </row>
    <row r="1812" spans="2:7" hidden="1" x14ac:dyDescent="0.15">
      <c r="B1812" s="86">
        <f t="shared" si="113"/>
        <v>4.1465921398390293</v>
      </c>
      <c r="C1812" s="86">
        <f t="shared" si="114"/>
        <v>69.864038296217316</v>
      </c>
      <c r="D1812" s="86">
        <f t="shared" si="115"/>
        <v>0</v>
      </c>
      <c r="E1812" s="86">
        <f t="shared" si="116"/>
        <v>69.864038296217316</v>
      </c>
      <c r="F1812" s="86"/>
      <c r="G1812" s="85"/>
    </row>
    <row r="1813" spans="2:7" hidden="1" x14ac:dyDescent="0.15">
      <c r="B1813" s="86">
        <f t="shared" si="113"/>
        <v>4.1502377091289908</v>
      </c>
      <c r="C1813" s="86">
        <f t="shared" si="114"/>
        <v>69.932134849272032</v>
      </c>
      <c r="D1813" s="86">
        <f t="shared" si="115"/>
        <v>0</v>
      </c>
      <c r="E1813" s="86">
        <f t="shared" si="116"/>
        <v>69.932134849272032</v>
      </c>
      <c r="F1813" s="86"/>
      <c r="G1813" s="85"/>
    </row>
    <row r="1814" spans="2:7" hidden="1" x14ac:dyDescent="0.15">
      <c r="B1814" s="86">
        <f t="shared" si="113"/>
        <v>4.1538832784189523</v>
      </c>
      <c r="C1814" s="86">
        <f t="shared" si="114"/>
        <v>70.000231402326747</v>
      </c>
      <c r="D1814" s="86">
        <f t="shared" si="115"/>
        <v>0</v>
      </c>
      <c r="E1814" s="86">
        <f t="shared" si="116"/>
        <v>70.000231402326747</v>
      </c>
      <c r="F1814" s="86"/>
      <c r="G1814" s="85"/>
    </row>
    <row r="1815" spans="2:7" hidden="1" x14ac:dyDescent="0.15">
      <c r="B1815" s="86">
        <f t="shared" si="113"/>
        <v>4.1575288477089138</v>
      </c>
      <c r="C1815" s="86">
        <f t="shared" si="114"/>
        <v>70.068327955381463</v>
      </c>
      <c r="D1815" s="86">
        <f t="shared" si="115"/>
        <v>0</v>
      </c>
      <c r="E1815" s="86">
        <f t="shared" si="116"/>
        <v>70.068327955381463</v>
      </c>
      <c r="F1815" s="86"/>
      <c r="G1815" s="85"/>
    </row>
    <row r="1816" spans="2:7" hidden="1" x14ac:dyDescent="0.15">
      <c r="B1816" s="86">
        <f t="shared" si="113"/>
        <v>4.1611744169988754</v>
      </c>
      <c r="C1816" s="86">
        <f t="shared" si="114"/>
        <v>70.136424508436178</v>
      </c>
      <c r="D1816" s="86">
        <f t="shared" si="115"/>
        <v>0</v>
      </c>
      <c r="E1816" s="86">
        <f t="shared" si="116"/>
        <v>70.136424508436178</v>
      </c>
      <c r="F1816" s="86"/>
      <c r="G1816" s="85"/>
    </row>
    <row r="1817" spans="2:7" hidden="1" x14ac:dyDescent="0.15">
      <c r="B1817" s="86">
        <f t="shared" si="113"/>
        <v>4.1648199862888369</v>
      </c>
      <c r="C1817" s="86">
        <f t="shared" si="114"/>
        <v>70.204521061490894</v>
      </c>
      <c r="D1817" s="86">
        <f t="shared" si="115"/>
        <v>0</v>
      </c>
      <c r="E1817" s="86">
        <f t="shared" si="116"/>
        <v>70.204521061490894</v>
      </c>
      <c r="F1817" s="86"/>
      <c r="G1817" s="85"/>
    </row>
    <row r="1818" spans="2:7" hidden="1" x14ac:dyDescent="0.15">
      <c r="B1818" s="86">
        <f t="shared" si="113"/>
        <v>4.1684655555787984</v>
      </c>
      <c r="C1818" s="86">
        <f t="shared" si="114"/>
        <v>70.272617614545609</v>
      </c>
      <c r="D1818" s="86">
        <f t="shared" si="115"/>
        <v>0</v>
      </c>
      <c r="E1818" s="86">
        <f t="shared" si="116"/>
        <v>70.272617614545609</v>
      </c>
      <c r="F1818" s="86"/>
      <c r="G1818" s="85"/>
    </row>
    <row r="1819" spans="2:7" hidden="1" x14ac:dyDescent="0.15">
      <c r="B1819" s="86">
        <f t="shared" si="113"/>
        <v>4.1721111248687599</v>
      </c>
      <c r="C1819" s="86">
        <f t="shared" si="114"/>
        <v>70.340714167600325</v>
      </c>
      <c r="D1819" s="86">
        <f t="shared" si="115"/>
        <v>0</v>
      </c>
      <c r="E1819" s="86">
        <f t="shared" si="116"/>
        <v>70.340714167600325</v>
      </c>
      <c r="F1819" s="86"/>
      <c r="G1819" s="85"/>
    </row>
    <row r="1820" spans="2:7" hidden="1" x14ac:dyDescent="0.15">
      <c r="B1820" s="86">
        <f t="shared" si="113"/>
        <v>4.1757566941587214</v>
      </c>
      <c r="C1820" s="86">
        <f t="shared" si="114"/>
        <v>70.40881072065504</v>
      </c>
      <c r="D1820" s="86">
        <f t="shared" si="115"/>
        <v>0</v>
      </c>
      <c r="E1820" s="86">
        <f t="shared" si="116"/>
        <v>70.40881072065504</v>
      </c>
      <c r="F1820" s="86"/>
      <c r="G1820" s="85"/>
    </row>
    <row r="1821" spans="2:7" hidden="1" x14ac:dyDescent="0.15">
      <c r="B1821" s="86">
        <f t="shared" si="113"/>
        <v>4.1794022634486829</v>
      </c>
      <c r="C1821" s="86">
        <f t="shared" si="114"/>
        <v>70.476907273709756</v>
      </c>
      <c r="D1821" s="86">
        <f t="shared" si="115"/>
        <v>0</v>
      </c>
      <c r="E1821" s="86">
        <f t="shared" si="116"/>
        <v>70.476907273709756</v>
      </c>
      <c r="F1821" s="86"/>
      <c r="G1821" s="85"/>
    </row>
    <row r="1822" spans="2:7" hidden="1" x14ac:dyDescent="0.15">
      <c r="B1822" s="86">
        <f t="shared" si="113"/>
        <v>4.1830478327386444</v>
      </c>
      <c r="C1822" s="86">
        <f t="shared" si="114"/>
        <v>70.545003826764471</v>
      </c>
      <c r="D1822" s="86">
        <f t="shared" si="115"/>
        <v>0</v>
      </c>
      <c r="E1822" s="86">
        <f t="shared" si="116"/>
        <v>70.545003826764471</v>
      </c>
      <c r="F1822" s="86"/>
      <c r="G1822" s="85"/>
    </row>
    <row r="1823" spans="2:7" hidden="1" x14ac:dyDescent="0.15">
      <c r="B1823" s="86">
        <f t="shared" si="113"/>
        <v>4.186693402028606</v>
      </c>
      <c r="C1823" s="86">
        <f t="shared" si="114"/>
        <v>70.613100379819187</v>
      </c>
      <c r="D1823" s="86">
        <f t="shared" si="115"/>
        <v>0</v>
      </c>
      <c r="E1823" s="86">
        <f t="shared" si="116"/>
        <v>70.613100379819187</v>
      </c>
      <c r="F1823" s="86"/>
      <c r="G1823" s="85"/>
    </row>
    <row r="1824" spans="2:7" hidden="1" x14ac:dyDescent="0.15">
      <c r="B1824" s="86">
        <f t="shared" si="113"/>
        <v>4.1903389713185675</v>
      </c>
      <c r="C1824" s="86">
        <f t="shared" si="114"/>
        <v>70.681196932873902</v>
      </c>
      <c r="D1824" s="86">
        <f t="shared" si="115"/>
        <v>0</v>
      </c>
      <c r="E1824" s="86">
        <f t="shared" si="116"/>
        <v>70.681196932873902</v>
      </c>
      <c r="F1824" s="86"/>
      <c r="G1824" s="85"/>
    </row>
    <row r="1825" spans="2:7" hidden="1" x14ac:dyDescent="0.15">
      <c r="B1825" s="86">
        <f t="shared" si="113"/>
        <v>4.193984540608529</v>
      </c>
      <c r="C1825" s="86">
        <f t="shared" si="114"/>
        <v>70.749293485928618</v>
      </c>
      <c r="D1825" s="86">
        <f t="shared" si="115"/>
        <v>0</v>
      </c>
      <c r="E1825" s="86">
        <f t="shared" si="116"/>
        <v>70.749293485928618</v>
      </c>
      <c r="F1825" s="86"/>
      <c r="G1825" s="85"/>
    </row>
    <row r="1826" spans="2:7" hidden="1" x14ac:dyDescent="0.15">
      <c r="B1826" s="86">
        <f t="shared" si="113"/>
        <v>4.1976301098984905</v>
      </c>
      <c r="C1826" s="86">
        <f t="shared" si="114"/>
        <v>70.817390038983334</v>
      </c>
      <c r="D1826" s="86">
        <f t="shared" si="115"/>
        <v>0</v>
      </c>
      <c r="E1826" s="86">
        <f t="shared" si="116"/>
        <v>70.817390038983334</v>
      </c>
      <c r="F1826" s="86"/>
      <c r="G1826" s="85"/>
    </row>
    <row r="1827" spans="2:7" hidden="1" x14ac:dyDescent="0.15">
      <c r="B1827" s="86">
        <f t="shared" si="113"/>
        <v>4.201275679188452</v>
      </c>
      <c r="C1827" s="86">
        <f t="shared" si="114"/>
        <v>70.885486592038049</v>
      </c>
      <c r="D1827" s="86">
        <f t="shared" si="115"/>
        <v>0</v>
      </c>
      <c r="E1827" s="86">
        <f t="shared" si="116"/>
        <v>70.885486592038049</v>
      </c>
      <c r="F1827" s="86"/>
      <c r="G1827" s="85"/>
    </row>
    <row r="1828" spans="2:7" hidden="1" x14ac:dyDescent="0.15">
      <c r="B1828" s="86">
        <f t="shared" si="113"/>
        <v>4.2049212484784135</v>
      </c>
      <c r="C1828" s="86">
        <f t="shared" si="114"/>
        <v>70.953583145092765</v>
      </c>
      <c r="D1828" s="86">
        <f t="shared" si="115"/>
        <v>0</v>
      </c>
      <c r="E1828" s="86">
        <f t="shared" si="116"/>
        <v>70.953583145092765</v>
      </c>
      <c r="F1828" s="86"/>
      <c r="G1828" s="85"/>
    </row>
    <row r="1829" spans="2:7" hidden="1" x14ac:dyDescent="0.15">
      <c r="B1829" s="86">
        <f t="shared" si="113"/>
        <v>4.208566817768375</v>
      </c>
      <c r="C1829" s="86">
        <f t="shared" si="114"/>
        <v>71.02167969814748</v>
      </c>
      <c r="D1829" s="86">
        <f t="shared" si="115"/>
        <v>0</v>
      </c>
      <c r="E1829" s="86">
        <f t="shared" si="116"/>
        <v>71.02167969814748</v>
      </c>
      <c r="F1829" s="86"/>
      <c r="G1829" s="85"/>
    </row>
    <row r="1830" spans="2:7" hidden="1" x14ac:dyDescent="0.15">
      <c r="B1830" s="86">
        <f t="shared" si="113"/>
        <v>4.2122123870583366</v>
      </c>
      <c r="C1830" s="86">
        <f t="shared" si="114"/>
        <v>71.089776251202196</v>
      </c>
      <c r="D1830" s="86">
        <f t="shared" si="115"/>
        <v>0</v>
      </c>
      <c r="E1830" s="86">
        <f t="shared" si="116"/>
        <v>71.089776251202196</v>
      </c>
      <c r="F1830" s="86"/>
      <c r="G1830" s="85"/>
    </row>
    <row r="1831" spans="2:7" hidden="1" x14ac:dyDescent="0.15">
      <c r="B1831" s="86">
        <f t="shared" si="113"/>
        <v>4.2158579563482981</v>
      </c>
      <c r="C1831" s="86">
        <f t="shared" si="114"/>
        <v>71.157872804256911</v>
      </c>
      <c r="D1831" s="86">
        <f t="shared" si="115"/>
        <v>0</v>
      </c>
      <c r="E1831" s="86">
        <f t="shared" si="116"/>
        <v>71.157872804256911</v>
      </c>
      <c r="F1831" s="86"/>
      <c r="G1831" s="85"/>
    </row>
    <row r="1832" spans="2:7" hidden="1" x14ac:dyDescent="0.15">
      <c r="B1832" s="86">
        <f t="shared" si="113"/>
        <v>4.2195035256382596</v>
      </c>
      <c r="C1832" s="86">
        <f t="shared" si="114"/>
        <v>71.225969357311627</v>
      </c>
      <c r="D1832" s="86">
        <f t="shared" si="115"/>
        <v>0</v>
      </c>
      <c r="E1832" s="86">
        <f t="shared" si="116"/>
        <v>71.225969357311627</v>
      </c>
      <c r="F1832" s="86"/>
      <c r="G1832" s="85"/>
    </row>
    <row r="1833" spans="2:7" hidden="1" x14ac:dyDescent="0.15">
      <c r="B1833" s="86">
        <f t="shared" si="113"/>
        <v>4.2231490949282211</v>
      </c>
      <c r="C1833" s="86">
        <f t="shared" si="114"/>
        <v>71.294065910366342</v>
      </c>
      <c r="D1833" s="86">
        <f t="shared" si="115"/>
        <v>0</v>
      </c>
      <c r="E1833" s="86">
        <f t="shared" si="116"/>
        <v>71.294065910366342</v>
      </c>
      <c r="F1833" s="86"/>
      <c r="G1833" s="85"/>
    </row>
    <row r="1834" spans="2:7" hidden="1" x14ac:dyDescent="0.15">
      <c r="B1834" s="86">
        <f t="shared" si="113"/>
        <v>4.2267946642181826</v>
      </c>
      <c r="C1834" s="86">
        <f t="shared" si="114"/>
        <v>71.362162463421058</v>
      </c>
      <c r="D1834" s="86">
        <f t="shared" si="115"/>
        <v>0</v>
      </c>
      <c r="E1834" s="86">
        <f t="shared" si="116"/>
        <v>71.362162463421058</v>
      </c>
      <c r="F1834" s="86"/>
      <c r="G1834" s="85"/>
    </row>
    <row r="1835" spans="2:7" hidden="1" x14ac:dyDescent="0.15">
      <c r="B1835" s="86">
        <f t="shared" si="113"/>
        <v>4.2304402335081441</v>
      </c>
      <c r="C1835" s="86">
        <f t="shared" si="114"/>
        <v>71.430259016475773</v>
      </c>
      <c r="D1835" s="86">
        <f t="shared" si="115"/>
        <v>0</v>
      </c>
      <c r="E1835" s="86">
        <f t="shared" si="116"/>
        <v>71.430259016475773</v>
      </c>
      <c r="F1835" s="86"/>
      <c r="G1835" s="85"/>
    </row>
    <row r="1836" spans="2:7" hidden="1" x14ac:dyDescent="0.15">
      <c r="B1836" s="86">
        <f t="shared" si="113"/>
        <v>4.2340858027981056</v>
      </c>
      <c r="C1836" s="86">
        <f t="shared" si="114"/>
        <v>71.498355569530489</v>
      </c>
      <c r="D1836" s="86">
        <f t="shared" si="115"/>
        <v>0</v>
      </c>
      <c r="E1836" s="86">
        <f t="shared" si="116"/>
        <v>71.498355569530489</v>
      </c>
      <c r="F1836" s="86"/>
      <c r="G1836" s="85"/>
    </row>
    <row r="1837" spans="2:7" hidden="1" x14ac:dyDescent="0.15">
      <c r="B1837" s="86">
        <f t="shared" si="113"/>
        <v>4.2377313720880672</v>
      </c>
      <c r="C1837" s="86">
        <f t="shared" si="114"/>
        <v>71.566452122585204</v>
      </c>
      <c r="D1837" s="86">
        <f t="shared" si="115"/>
        <v>0</v>
      </c>
      <c r="E1837" s="86">
        <f t="shared" si="116"/>
        <v>71.566452122585204</v>
      </c>
      <c r="F1837" s="86"/>
      <c r="G1837" s="85"/>
    </row>
    <row r="1838" spans="2:7" hidden="1" x14ac:dyDescent="0.15">
      <c r="B1838" s="86">
        <f t="shared" si="113"/>
        <v>4.2413769413780287</v>
      </c>
      <c r="C1838" s="86">
        <f t="shared" si="114"/>
        <v>71.63454867563992</v>
      </c>
      <c r="D1838" s="86">
        <f t="shared" si="115"/>
        <v>0</v>
      </c>
      <c r="E1838" s="86">
        <f t="shared" si="116"/>
        <v>71.63454867563992</v>
      </c>
      <c r="F1838" s="86"/>
      <c r="G1838" s="85"/>
    </row>
    <row r="1839" spans="2:7" hidden="1" x14ac:dyDescent="0.15">
      <c r="B1839" s="86">
        <f t="shared" si="113"/>
        <v>4.2450225106679902</v>
      </c>
      <c r="C1839" s="86">
        <f t="shared" si="114"/>
        <v>71.702645228694635</v>
      </c>
      <c r="D1839" s="86">
        <f t="shared" si="115"/>
        <v>0</v>
      </c>
      <c r="E1839" s="86">
        <f t="shared" si="116"/>
        <v>71.702645228694635</v>
      </c>
      <c r="F1839" s="86"/>
      <c r="G1839" s="85"/>
    </row>
    <row r="1840" spans="2:7" hidden="1" x14ac:dyDescent="0.15">
      <c r="B1840" s="86">
        <f t="shared" si="113"/>
        <v>4.2486680799579517</v>
      </c>
      <c r="C1840" s="86">
        <f t="shared" si="114"/>
        <v>71.770741781749351</v>
      </c>
      <c r="D1840" s="86">
        <f t="shared" si="115"/>
        <v>0</v>
      </c>
      <c r="E1840" s="86">
        <f t="shared" si="116"/>
        <v>71.770741781749351</v>
      </c>
      <c r="F1840" s="86"/>
      <c r="G1840" s="85"/>
    </row>
    <row r="1841" spans="2:7" hidden="1" x14ac:dyDescent="0.15">
      <c r="B1841" s="86">
        <f t="shared" si="113"/>
        <v>4.2523136492479132</v>
      </c>
      <c r="C1841" s="86">
        <f t="shared" si="114"/>
        <v>71.838838334804066</v>
      </c>
      <c r="D1841" s="86">
        <f t="shared" si="115"/>
        <v>0</v>
      </c>
      <c r="E1841" s="86">
        <f t="shared" si="116"/>
        <v>71.838838334804066</v>
      </c>
      <c r="F1841" s="86"/>
      <c r="G1841" s="85"/>
    </row>
    <row r="1842" spans="2:7" hidden="1" x14ac:dyDescent="0.15">
      <c r="B1842" s="86">
        <f t="shared" si="113"/>
        <v>4.2559592185378747</v>
      </c>
      <c r="C1842" s="86">
        <f t="shared" si="114"/>
        <v>71.906934887858782</v>
      </c>
      <c r="D1842" s="86">
        <f t="shared" si="115"/>
        <v>0</v>
      </c>
      <c r="E1842" s="86">
        <f t="shared" si="116"/>
        <v>71.906934887858782</v>
      </c>
      <c r="F1842" s="86"/>
      <c r="G1842" s="85"/>
    </row>
    <row r="1843" spans="2:7" hidden="1" x14ac:dyDescent="0.15">
      <c r="B1843" s="86">
        <f t="shared" ref="B1843:B1906" si="117">B1842+$G$9</f>
        <v>4.2596047878278362</v>
      </c>
      <c r="C1843" s="86">
        <f t="shared" si="114"/>
        <v>71.975031440913497</v>
      </c>
      <c r="D1843" s="86">
        <f t="shared" si="115"/>
        <v>0</v>
      </c>
      <c r="E1843" s="86">
        <f t="shared" si="116"/>
        <v>71.975031440913497</v>
      </c>
      <c r="F1843" s="86"/>
      <c r="G1843" s="85"/>
    </row>
    <row r="1844" spans="2:7" hidden="1" x14ac:dyDescent="0.15">
      <c r="B1844" s="86">
        <f t="shared" si="117"/>
        <v>4.2632503571177978</v>
      </c>
      <c r="C1844" s="86">
        <f t="shared" ref="C1844:C1907" si="118">C1843+$G$9*$H$5</f>
        <v>72.043127993968213</v>
      </c>
      <c r="D1844" s="86">
        <f t="shared" si="115"/>
        <v>0</v>
      </c>
      <c r="E1844" s="86">
        <f t="shared" si="116"/>
        <v>72.043127993968213</v>
      </c>
      <c r="F1844" s="86"/>
      <c r="G1844" s="85"/>
    </row>
    <row r="1845" spans="2:7" hidden="1" x14ac:dyDescent="0.15">
      <c r="B1845" s="86">
        <f t="shared" si="117"/>
        <v>4.2668959264077593</v>
      </c>
      <c r="C1845" s="86">
        <f t="shared" si="118"/>
        <v>72.111224547022928</v>
      </c>
      <c r="D1845" s="86">
        <f t="shared" si="115"/>
        <v>0</v>
      </c>
      <c r="E1845" s="86">
        <f t="shared" si="116"/>
        <v>72.111224547022928</v>
      </c>
      <c r="F1845" s="86"/>
      <c r="G1845" s="85"/>
    </row>
    <row r="1846" spans="2:7" hidden="1" x14ac:dyDescent="0.15">
      <c r="B1846" s="86">
        <f t="shared" si="117"/>
        <v>4.2705414956977208</v>
      </c>
      <c r="C1846" s="86">
        <f t="shared" si="118"/>
        <v>72.179321100077644</v>
      </c>
      <c r="D1846" s="86">
        <f t="shared" si="115"/>
        <v>0</v>
      </c>
      <c r="E1846" s="86">
        <f t="shared" si="116"/>
        <v>72.179321100077644</v>
      </c>
      <c r="F1846" s="86"/>
      <c r="G1846" s="85"/>
    </row>
    <row r="1847" spans="2:7" hidden="1" x14ac:dyDescent="0.15">
      <c r="B1847" s="86">
        <f t="shared" si="117"/>
        <v>4.2741870649876823</v>
      </c>
      <c r="C1847" s="86">
        <f t="shared" si="118"/>
        <v>72.247417653132359</v>
      </c>
      <c r="D1847" s="86">
        <f t="shared" si="115"/>
        <v>0</v>
      </c>
      <c r="E1847" s="86">
        <f t="shared" si="116"/>
        <v>72.247417653132359</v>
      </c>
      <c r="F1847" s="86"/>
      <c r="G1847" s="85"/>
    </row>
    <row r="1848" spans="2:7" hidden="1" x14ac:dyDescent="0.15">
      <c r="B1848" s="86">
        <f t="shared" si="117"/>
        <v>4.2778326342776438</v>
      </c>
      <c r="C1848" s="86">
        <f t="shared" si="118"/>
        <v>72.315514206187075</v>
      </c>
      <c r="D1848" s="86">
        <f t="shared" si="115"/>
        <v>0</v>
      </c>
      <c r="E1848" s="86">
        <f t="shared" si="116"/>
        <v>72.315514206187075</v>
      </c>
      <c r="F1848" s="86"/>
      <c r="G1848" s="85"/>
    </row>
    <row r="1849" spans="2:7" hidden="1" x14ac:dyDescent="0.15">
      <c r="B1849" s="86">
        <f t="shared" si="117"/>
        <v>4.2814782035676053</v>
      </c>
      <c r="C1849" s="86">
        <f t="shared" si="118"/>
        <v>72.38361075924179</v>
      </c>
      <c r="D1849" s="86">
        <f t="shared" si="115"/>
        <v>0</v>
      </c>
      <c r="E1849" s="86">
        <f t="shared" si="116"/>
        <v>72.38361075924179</v>
      </c>
      <c r="F1849" s="86"/>
      <c r="G1849" s="85"/>
    </row>
    <row r="1850" spans="2:7" hidden="1" x14ac:dyDescent="0.15">
      <c r="B1850" s="86">
        <f t="shared" si="117"/>
        <v>4.2851237728575668</v>
      </c>
      <c r="C1850" s="86">
        <f t="shared" si="118"/>
        <v>72.451707312296506</v>
      </c>
      <c r="D1850" s="86">
        <f t="shared" si="115"/>
        <v>0</v>
      </c>
      <c r="E1850" s="86">
        <f t="shared" si="116"/>
        <v>72.451707312296506</v>
      </c>
      <c r="F1850" s="86"/>
      <c r="G1850" s="85"/>
    </row>
    <row r="1851" spans="2:7" hidden="1" x14ac:dyDescent="0.15">
      <c r="B1851" s="86">
        <f t="shared" si="117"/>
        <v>4.2887693421475284</v>
      </c>
      <c r="C1851" s="86">
        <f t="shared" si="118"/>
        <v>72.519803865351221</v>
      </c>
      <c r="D1851" s="86">
        <f t="shared" ref="D1851:D1914" si="119">IF(AND(B1851&lt;$J$5,B1851&gt;$K$5+0.00000001),D1850+(B1851-B1850)*$L$5,IF(AND(B1851&gt;$J$5,B1850&lt;=$J$5),$I$5,D1850))</f>
        <v>0</v>
      </c>
      <c r="E1851" s="86">
        <f t="shared" si="116"/>
        <v>72.519803865351221</v>
      </c>
      <c r="F1851" s="86"/>
      <c r="G1851" s="85"/>
    </row>
    <row r="1852" spans="2:7" hidden="1" x14ac:dyDescent="0.15">
      <c r="B1852" s="86">
        <f t="shared" si="117"/>
        <v>4.2924149114374899</v>
      </c>
      <c r="C1852" s="86">
        <f t="shared" si="118"/>
        <v>72.587900418405937</v>
      </c>
      <c r="D1852" s="86">
        <f t="shared" si="119"/>
        <v>0</v>
      </c>
      <c r="E1852" s="86">
        <f t="shared" si="116"/>
        <v>72.587900418405937</v>
      </c>
      <c r="F1852" s="86"/>
      <c r="G1852" s="85"/>
    </row>
    <row r="1853" spans="2:7" hidden="1" x14ac:dyDescent="0.15">
      <c r="B1853" s="86">
        <f t="shared" si="117"/>
        <v>4.2960604807274514</v>
      </c>
      <c r="C1853" s="86">
        <f t="shared" si="118"/>
        <v>72.655996971460652</v>
      </c>
      <c r="D1853" s="86">
        <f t="shared" si="119"/>
        <v>0</v>
      </c>
      <c r="E1853" s="86">
        <f t="shared" si="116"/>
        <v>72.655996971460652</v>
      </c>
      <c r="F1853" s="86"/>
      <c r="G1853" s="85"/>
    </row>
    <row r="1854" spans="2:7" hidden="1" x14ac:dyDescent="0.15">
      <c r="B1854" s="86">
        <f t="shared" si="117"/>
        <v>4.2997060500174129</v>
      </c>
      <c r="C1854" s="86">
        <f t="shared" si="118"/>
        <v>72.724093524515368</v>
      </c>
      <c r="D1854" s="86">
        <f t="shared" si="119"/>
        <v>0</v>
      </c>
      <c r="E1854" s="86">
        <f t="shared" si="116"/>
        <v>72.724093524515368</v>
      </c>
      <c r="F1854" s="86"/>
      <c r="G1854" s="85"/>
    </row>
    <row r="1855" spans="2:7" hidden="1" x14ac:dyDescent="0.15">
      <c r="B1855" s="86">
        <f t="shared" si="117"/>
        <v>4.3033516193073744</v>
      </c>
      <c r="C1855" s="86">
        <f t="shared" si="118"/>
        <v>72.792190077570083</v>
      </c>
      <c r="D1855" s="86">
        <f t="shared" si="119"/>
        <v>0</v>
      </c>
      <c r="E1855" s="86">
        <f t="shared" si="116"/>
        <v>72.792190077570083</v>
      </c>
      <c r="F1855" s="86"/>
      <c r="G1855" s="85"/>
    </row>
    <row r="1856" spans="2:7" hidden="1" x14ac:dyDescent="0.15">
      <c r="B1856" s="86">
        <f t="shared" si="117"/>
        <v>4.3069971885973359</v>
      </c>
      <c r="C1856" s="86">
        <f t="shared" si="118"/>
        <v>72.860286630624799</v>
      </c>
      <c r="D1856" s="86">
        <f t="shared" si="119"/>
        <v>0</v>
      </c>
      <c r="E1856" s="86">
        <f t="shared" si="116"/>
        <v>72.860286630624799</v>
      </c>
      <c r="F1856" s="86"/>
      <c r="G1856" s="85"/>
    </row>
    <row r="1857" spans="2:7" hidden="1" x14ac:dyDescent="0.15">
      <c r="B1857" s="86">
        <f t="shared" si="117"/>
        <v>4.3106427578872974</v>
      </c>
      <c r="C1857" s="86">
        <f t="shared" si="118"/>
        <v>72.928383183679514</v>
      </c>
      <c r="D1857" s="86">
        <f t="shared" si="119"/>
        <v>0</v>
      </c>
      <c r="E1857" s="86">
        <f t="shared" si="116"/>
        <v>72.928383183679514</v>
      </c>
      <c r="F1857" s="86"/>
      <c r="G1857" s="85"/>
    </row>
    <row r="1858" spans="2:7" hidden="1" x14ac:dyDescent="0.15">
      <c r="B1858" s="86">
        <f t="shared" si="117"/>
        <v>4.314288327177259</v>
      </c>
      <c r="C1858" s="86">
        <f t="shared" si="118"/>
        <v>72.99647973673423</v>
      </c>
      <c r="D1858" s="86">
        <f t="shared" si="119"/>
        <v>0</v>
      </c>
      <c r="E1858" s="86">
        <f t="shared" si="116"/>
        <v>72.99647973673423</v>
      </c>
      <c r="F1858" s="86"/>
      <c r="G1858" s="85"/>
    </row>
    <row r="1859" spans="2:7" hidden="1" x14ac:dyDescent="0.15">
      <c r="B1859" s="86">
        <f t="shared" si="117"/>
        <v>4.3179338964672205</v>
      </c>
      <c r="C1859" s="86">
        <f t="shared" si="118"/>
        <v>73.064576289788945</v>
      </c>
      <c r="D1859" s="86">
        <f t="shared" si="119"/>
        <v>0</v>
      </c>
      <c r="E1859" s="86">
        <f t="shared" si="116"/>
        <v>73.064576289788945</v>
      </c>
      <c r="F1859" s="86"/>
      <c r="G1859" s="85"/>
    </row>
    <row r="1860" spans="2:7" hidden="1" x14ac:dyDescent="0.15">
      <c r="B1860" s="86">
        <f t="shared" si="117"/>
        <v>4.321579465757182</v>
      </c>
      <c r="C1860" s="86">
        <f t="shared" si="118"/>
        <v>73.132672842843661</v>
      </c>
      <c r="D1860" s="86">
        <f t="shared" si="119"/>
        <v>0</v>
      </c>
      <c r="E1860" s="86">
        <f t="shared" si="116"/>
        <v>73.132672842843661</v>
      </c>
      <c r="F1860" s="86"/>
      <c r="G1860" s="85"/>
    </row>
    <row r="1861" spans="2:7" hidden="1" x14ac:dyDescent="0.15">
      <c r="B1861" s="86">
        <f t="shared" si="117"/>
        <v>4.3252250350471435</v>
      </c>
      <c r="C1861" s="86">
        <f t="shared" si="118"/>
        <v>73.200769395898377</v>
      </c>
      <c r="D1861" s="86">
        <f t="shared" si="119"/>
        <v>0</v>
      </c>
      <c r="E1861" s="86">
        <f t="shared" si="116"/>
        <v>73.200769395898377</v>
      </c>
      <c r="F1861" s="86"/>
      <c r="G1861" s="85"/>
    </row>
    <row r="1862" spans="2:7" hidden="1" x14ac:dyDescent="0.15">
      <c r="B1862" s="86">
        <f t="shared" si="117"/>
        <v>4.328870604337105</v>
      </c>
      <c r="C1862" s="86">
        <f t="shared" si="118"/>
        <v>73.268865948953092</v>
      </c>
      <c r="D1862" s="86">
        <f t="shared" si="119"/>
        <v>0</v>
      </c>
      <c r="E1862" s="86">
        <f t="shared" si="116"/>
        <v>73.268865948953092</v>
      </c>
      <c r="F1862" s="86"/>
      <c r="G1862" s="85"/>
    </row>
    <row r="1863" spans="2:7" hidden="1" x14ac:dyDescent="0.15">
      <c r="B1863" s="86">
        <f t="shared" si="117"/>
        <v>4.3325161736270665</v>
      </c>
      <c r="C1863" s="86">
        <f t="shared" si="118"/>
        <v>73.336962502007808</v>
      </c>
      <c r="D1863" s="86">
        <f t="shared" si="119"/>
        <v>0</v>
      </c>
      <c r="E1863" s="86">
        <f t="shared" si="116"/>
        <v>73.336962502007808</v>
      </c>
      <c r="F1863" s="86"/>
      <c r="G1863" s="85"/>
    </row>
    <row r="1864" spans="2:7" hidden="1" x14ac:dyDescent="0.15">
      <c r="B1864" s="86">
        <f t="shared" si="117"/>
        <v>4.3361617429170281</v>
      </c>
      <c r="C1864" s="86">
        <f t="shared" si="118"/>
        <v>73.405059055062523</v>
      </c>
      <c r="D1864" s="86">
        <f t="shared" si="119"/>
        <v>0</v>
      </c>
      <c r="E1864" s="86">
        <f t="shared" si="116"/>
        <v>73.405059055062523</v>
      </c>
      <c r="F1864" s="86"/>
      <c r="G1864" s="85"/>
    </row>
    <row r="1865" spans="2:7" hidden="1" x14ac:dyDescent="0.15">
      <c r="B1865" s="86">
        <f t="shared" si="117"/>
        <v>4.3398073122069896</v>
      </c>
      <c r="C1865" s="86">
        <f t="shared" si="118"/>
        <v>73.473155608117239</v>
      </c>
      <c r="D1865" s="86">
        <f t="shared" si="119"/>
        <v>0</v>
      </c>
      <c r="E1865" s="86">
        <f t="shared" si="116"/>
        <v>73.473155608117239</v>
      </c>
      <c r="F1865" s="86"/>
      <c r="G1865" s="85"/>
    </row>
    <row r="1866" spans="2:7" hidden="1" x14ac:dyDescent="0.15">
      <c r="B1866" s="86">
        <f t="shared" si="117"/>
        <v>4.3434528814969511</v>
      </c>
      <c r="C1866" s="86">
        <f t="shared" si="118"/>
        <v>73.541252161171954</v>
      </c>
      <c r="D1866" s="86">
        <f t="shared" si="119"/>
        <v>0</v>
      </c>
      <c r="E1866" s="86">
        <f t="shared" ref="E1866:E1929" si="120">C1866-D1866</f>
        <v>73.541252161171954</v>
      </c>
      <c r="F1866" s="86"/>
      <c r="G1866" s="85"/>
    </row>
    <row r="1867" spans="2:7" hidden="1" x14ac:dyDescent="0.15">
      <c r="B1867" s="86">
        <f t="shared" si="117"/>
        <v>4.3470984507869126</v>
      </c>
      <c r="C1867" s="86">
        <f t="shared" si="118"/>
        <v>73.60934871422667</v>
      </c>
      <c r="D1867" s="86">
        <f t="shared" si="119"/>
        <v>0</v>
      </c>
      <c r="E1867" s="86">
        <f t="shared" si="120"/>
        <v>73.60934871422667</v>
      </c>
      <c r="F1867" s="86"/>
      <c r="G1867" s="85"/>
    </row>
    <row r="1868" spans="2:7" hidden="1" x14ac:dyDescent="0.15">
      <c r="B1868" s="86">
        <f t="shared" si="117"/>
        <v>4.3507440200768741</v>
      </c>
      <c r="C1868" s="86">
        <f t="shared" si="118"/>
        <v>73.677445267281385</v>
      </c>
      <c r="D1868" s="86">
        <f t="shared" si="119"/>
        <v>0</v>
      </c>
      <c r="E1868" s="86">
        <f t="shared" si="120"/>
        <v>73.677445267281385</v>
      </c>
      <c r="F1868" s="86"/>
      <c r="G1868" s="85"/>
    </row>
    <row r="1869" spans="2:7" hidden="1" x14ac:dyDescent="0.15">
      <c r="B1869" s="86">
        <f t="shared" si="117"/>
        <v>4.3543895893668356</v>
      </c>
      <c r="C1869" s="86">
        <f t="shared" si="118"/>
        <v>73.745541820336101</v>
      </c>
      <c r="D1869" s="86">
        <f t="shared" si="119"/>
        <v>0</v>
      </c>
      <c r="E1869" s="86">
        <f t="shared" si="120"/>
        <v>73.745541820336101</v>
      </c>
      <c r="F1869" s="86"/>
      <c r="G1869" s="85"/>
    </row>
    <row r="1870" spans="2:7" hidden="1" x14ac:dyDescent="0.15">
      <c r="B1870" s="86">
        <f t="shared" si="117"/>
        <v>4.3580351586567971</v>
      </c>
      <c r="C1870" s="86">
        <f t="shared" si="118"/>
        <v>73.813638373390816</v>
      </c>
      <c r="D1870" s="86">
        <f t="shared" si="119"/>
        <v>0</v>
      </c>
      <c r="E1870" s="86">
        <f t="shared" si="120"/>
        <v>73.813638373390816</v>
      </c>
      <c r="F1870" s="86"/>
      <c r="G1870" s="85"/>
    </row>
    <row r="1871" spans="2:7" hidden="1" x14ac:dyDescent="0.15">
      <c r="B1871" s="86">
        <f t="shared" si="117"/>
        <v>4.3616807279467587</v>
      </c>
      <c r="C1871" s="86">
        <f t="shared" si="118"/>
        <v>73.881734926445532</v>
      </c>
      <c r="D1871" s="86">
        <f t="shared" si="119"/>
        <v>0</v>
      </c>
      <c r="E1871" s="86">
        <f t="shared" si="120"/>
        <v>73.881734926445532</v>
      </c>
      <c r="F1871" s="86"/>
      <c r="G1871" s="85"/>
    </row>
    <row r="1872" spans="2:7" hidden="1" x14ac:dyDescent="0.15">
      <c r="B1872" s="86">
        <f t="shared" si="117"/>
        <v>4.3653262972367202</v>
      </c>
      <c r="C1872" s="86">
        <f t="shared" si="118"/>
        <v>73.949831479500247</v>
      </c>
      <c r="D1872" s="86">
        <f t="shared" si="119"/>
        <v>0</v>
      </c>
      <c r="E1872" s="86">
        <f t="shared" si="120"/>
        <v>73.949831479500247</v>
      </c>
      <c r="F1872" s="86"/>
      <c r="G1872" s="85"/>
    </row>
    <row r="1873" spans="2:7" hidden="1" x14ac:dyDescent="0.15">
      <c r="B1873" s="86">
        <f t="shared" si="117"/>
        <v>4.3689718665266817</v>
      </c>
      <c r="C1873" s="86">
        <f t="shared" si="118"/>
        <v>74.017928032554963</v>
      </c>
      <c r="D1873" s="86">
        <f t="shared" si="119"/>
        <v>0</v>
      </c>
      <c r="E1873" s="86">
        <f t="shared" si="120"/>
        <v>74.017928032554963</v>
      </c>
      <c r="F1873" s="86"/>
      <c r="G1873" s="85"/>
    </row>
    <row r="1874" spans="2:7" hidden="1" x14ac:dyDescent="0.15">
      <c r="B1874" s="86">
        <f t="shared" si="117"/>
        <v>4.3726174358166432</v>
      </c>
      <c r="C1874" s="86">
        <f t="shared" si="118"/>
        <v>74.086024585609678</v>
      </c>
      <c r="D1874" s="86">
        <f t="shared" si="119"/>
        <v>0</v>
      </c>
      <c r="E1874" s="86">
        <f t="shared" si="120"/>
        <v>74.086024585609678</v>
      </c>
      <c r="F1874" s="86"/>
      <c r="G1874" s="85"/>
    </row>
    <row r="1875" spans="2:7" hidden="1" x14ac:dyDescent="0.15">
      <c r="B1875" s="86">
        <f t="shared" si="117"/>
        <v>4.3762630051066047</v>
      </c>
      <c r="C1875" s="86">
        <f t="shared" si="118"/>
        <v>74.154121138664394</v>
      </c>
      <c r="D1875" s="86">
        <f t="shared" si="119"/>
        <v>0</v>
      </c>
      <c r="E1875" s="86">
        <f t="shared" si="120"/>
        <v>74.154121138664394</v>
      </c>
      <c r="F1875" s="86"/>
      <c r="G1875" s="85"/>
    </row>
    <row r="1876" spans="2:7" hidden="1" x14ac:dyDescent="0.15">
      <c r="B1876" s="86">
        <f t="shared" si="117"/>
        <v>4.3799085743965662</v>
      </c>
      <c r="C1876" s="86">
        <f t="shared" si="118"/>
        <v>74.222217691719109</v>
      </c>
      <c r="D1876" s="86">
        <f t="shared" si="119"/>
        <v>0</v>
      </c>
      <c r="E1876" s="86">
        <f t="shared" si="120"/>
        <v>74.222217691719109</v>
      </c>
      <c r="F1876" s="86"/>
      <c r="G1876" s="85"/>
    </row>
    <row r="1877" spans="2:7" hidden="1" x14ac:dyDescent="0.15">
      <c r="B1877" s="86">
        <f t="shared" si="117"/>
        <v>4.3835541436865277</v>
      </c>
      <c r="C1877" s="86">
        <f t="shared" si="118"/>
        <v>74.290314244773825</v>
      </c>
      <c r="D1877" s="86">
        <f t="shared" si="119"/>
        <v>0</v>
      </c>
      <c r="E1877" s="86">
        <f t="shared" si="120"/>
        <v>74.290314244773825</v>
      </c>
      <c r="F1877" s="86"/>
      <c r="G1877" s="85"/>
    </row>
    <row r="1878" spans="2:7" hidden="1" x14ac:dyDescent="0.15">
      <c r="B1878" s="86">
        <f t="shared" si="117"/>
        <v>4.3871997129764893</v>
      </c>
      <c r="C1878" s="86">
        <f t="shared" si="118"/>
        <v>74.35841079782854</v>
      </c>
      <c r="D1878" s="86">
        <f t="shared" si="119"/>
        <v>0</v>
      </c>
      <c r="E1878" s="86">
        <f t="shared" si="120"/>
        <v>74.35841079782854</v>
      </c>
      <c r="F1878" s="86"/>
      <c r="G1878" s="85"/>
    </row>
    <row r="1879" spans="2:7" hidden="1" x14ac:dyDescent="0.15">
      <c r="B1879" s="86">
        <f t="shared" si="117"/>
        <v>4.3908452822664508</v>
      </c>
      <c r="C1879" s="86">
        <f t="shared" si="118"/>
        <v>74.426507350883256</v>
      </c>
      <c r="D1879" s="86">
        <f t="shared" si="119"/>
        <v>0</v>
      </c>
      <c r="E1879" s="86">
        <f t="shared" si="120"/>
        <v>74.426507350883256</v>
      </c>
      <c r="F1879" s="86"/>
      <c r="G1879" s="85"/>
    </row>
    <row r="1880" spans="2:7" hidden="1" x14ac:dyDescent="0.15">
      <c r="B1880" s="86">
        <f t="shared" si="117"/>
        <v>4.3944908515564123</v>
      </c>
      <c r="C1880" s="86">
        <f t="shared" si="118"/>
        <v>74.494603903937971</v>
      </c>
      <c r="D1880" s="86">
        <f t="shared" si="119"/>
        <v>0</v>
      </c>
      <c r="E1880" s="86">
        <f t="shared" si="120"/>
        <v>74.494603903937971</v>
      </c>
      <c r="F1880" s="86"/>
      <c r="G1880" s="85"/>
    </row>
    <row r="1881" spans="2:7" hidden="1" x14ac:dyDescent="0.15">
      <c r="B1881" s="86">
        <f t="shared" si="117"/>
        <v>4.3981364208463738</v>
      </c>
      <c r="C1881" s="86">
        <f t="shared" si="118"/>
        <v>74.562700456992687</v>
      </c>
      <c r="D1881" s="86">
        <f t="shared" si="119"/>
        <v>0</v>
      </c>
      <c r="E1881" s="86">
        <f t="shared" si="120"/>
        <v>74.562700456992687</v>
      </c>
      <c r="F1881" s="86"/>
      <c r="G1881" s="85"/>
    </row>
    <row r="1882" spans="2:7" hidden="1" x14ac:dyDescent="0.15">
      <c r="B1882" s="86">
        <f t="shared" si="117"/>
        <v>4.4017819901363353</v>
      </c>
      <c r="C1882" s="86">
        <f t="shared" si="118"/>
        <v>74.630797010047402</v>
      </c>
      <c r="D1882" s="86">
        <f t="shared" si="119"/>
        <v>0</v>
      </c>
      <c r="E1882" s="86">
        <f t="shared" si="120"/>
        <v>74.630797010047402</v>
      </c>
      <c r="F1882" s="86"/>
      <c r="G1882" s="85"/>
    </row>
    <row r="1883" spans="2:7" hidden="1" x14ac:dyDescent="0.15">
      <c r="B1883" s="86">
        <f t="shared" si="117"/>
        <v>4.4054275594262968</v>
      </c>
      <c r="C1883" s="86">
        <f t="shared" si="118"/>
        <v>74.698893563102118</v>
      </c>
      <c r="D1883" s="86">
        <f t="shared" si="119"/>
        <v>0</v>
      </c>
      <c r="E1883" s="86">
        <f t="shared" si="120"/>
        <v>74.698893563102118</v>
      </c>
      <c r="F1883" s="86"/>
      <c r="G1883" s="85"/>
    </row>
    <row r="1884" spans="2:7" hidden="1" x14ac:dyDescent="0.15">
      <c r="B1884" s="86">
        <f t="shared" si="117"/>
        <v>4.4090731287162583</v>
      </c>
      <c r="C1884" s="86">
        <f t="shared" si="118"/>
        <v>74.766990116156833</v>
      </c>
      <c r="D1884" s="86">
        <f t="shared" si="119"/>
        <v>0</v>
      </c>
      <c r="E1884" s="86">
        <f t="shared" si="120"/>
        <v>74.766990116156833</v>
      </c>
      <c r="F1884" s="86"/>
      <c r="G1884" s="85"/>
    </row>
    <row r="1885" spans="2:7" hidden="1" x14ac:dyDescent="0.15">
      <c r="B1885" s="86">
        <f t="shared" si="117"/>
        <v>4.4127186980062199</v>
      </c>
      <c r="C1885" s="86">
        <f t="shared" si="118"/>
        <v>74.835086669211549</v>
      </c>
      <c r="D1885" s="86">
        <f t="shared" si="119"/>
        <v>0</v>
      </c>
      <c r="E1885" s="86">
        <f t="shared" si="120"/>
        <v>74.835086669211549</v>
      </c>
      <c r="F1885" s="86"/>
      <c r="G1885" s="85"/>
    </row>
    <row r="1886" spans="2:7" hidden="1" x14ac:dyDescent="0.15">
      <c r="B1886" s="86">
        <f t="shared" si="117"/>
        <v>4.4163642672961814</v>
      </c>
      <c r="C1886" s="86">
        <f t="shared" si="118"/>
        <v>74.903183222266264</v>
      </c>
      <c r="D1886" s="86">
        <f t="shared" si="119"/>
        <v>0</v>
      </c>
      <c r="E1886" s="86">
        <f t="shared" si="120"/>
        <v>74.903183222266264</v>
      </c>
      <c r="F1886" s="86"/>
      <c r="G1886" s="85"/>
    </row>
    <row r="1887" spans="2:7" hidden="1" x14ac:dyDescent="0.15">
      <c r="B1887" s="86">
        <f t="shared" si="117"/>
        <v>4.4200098365861429</v>
      </c>
      <c r="C1887" s="86">
        <f t="shared" si="118"/>
        <v>74.97127977532098</v>
      </c>
      <c r="D1887" s="86">
        <f t="shared" si="119"/>
        <v>0</v>
      </c>
      <c r="E1887" s="86">
        <f t="shared" si="120"/>
        <v>74.97127977532098</v>
      </c>
      <c r="F1887" s="86"/>
      <c r="G1887" s="85"/>
    </row>
    <row r="1888" spans="2:7" hidden="1" x14ac:dyDescent="0.15">
      <c r="B1888" s="86">
        <f t="shared" si="117"/>
        <v>4.4236554058761044</v>
      </c>
      <c r="C1888" s="86">
        <f t="shared" si="118"/>
        <v>75.039376328375695</v>
      </c>
      <c r="D1888" s="86">
        <f t="shared" si="119"/>
        <v>0</v>
      </c>
      <c r="E1888" s="86">
        <f t="shared" si="120"/>
        <v>75.039376328375695</v>
      </c>
      <c r="F1888" s="86"/>
      <c r="G1888" s="85"/>
    </row>
    <row r="1889" spans="2:7" hidden="1" x14ac:dyDescent="0.15">
      <c r="B1889" s="86">
        <f t="shared" si="117"/>
        <v>4.4273009751660659</v>
      </c>
      <c r="C1889" s="86">
        <f t="shared" si="118"/>
        <v>75.107472881430411</v>
      </c>
      <c r="D1889" s="86">
        <f t="shared" si="119"/>
        <v>0</v>
      </c>
      <c r="E1889" s="86">
        <f t="shared" si="120"/>
        <v>75.107472881430411</v>
      </c>
      <c r="F1889" s="86"/>
      <c r="G1889" s="85"/>
    </row>
    <row r="1890" spans="2:7" hidden="1" x14ac:dyDescent="0.15">
      <c r="B1890" s="86">
        <f t="shared" si="117"/>
        <v>4.4309465444560274</v>
      </c>
      <c r="C1890" s="86">
        <f t="shared" si="118"/>
        <v>75.175569434485126</v>
      </c>
      <c r="D1890" s="86">
        <f t="shared" si="119"/>
        <v>0</v>
      </c>
      <c r="E1890" s="86">
        <f t="shared" si="120"/>
        <v>75.175569434485126</v>
      </c>
      <c r="F1890" s="86"/>
      <c r="G1890" s="85"/>
    </row>
    <row r="1891" spans="2:7" hidden="1" x14ac:dyDescent="0.15">
      <c r="B1891" s="86">
        <f t="shared" si="117"/>
        <v>4.4345921137459889</v>
      </c>
      <c r="C1891" s="86">
        <f t="shared" si="118"/>
        <v>75.243665987539842</v>
      </c>
      <c r="D1891" s="86">
        <f t="shared" si="119"/>
        <v>0</v>
      </c>
      <c r="E1891" s="86">
        <f t="shared" si="120"/>
        <v>75.243665987539842</v>
      </c>
      <c r="F1891" s="86"/>
      <c r="G1891" s="85"/>
    </row>
    <row r="1892" spans="2:7" hidden="1" x14ac:dyDescent="0.15">
      <c r="B1892" s="86">
        <f t="shared" si="117"/>
        <v>4.4382376830359505</v>
      </c>
      <c r="C1892" s="86">
        <f t="shared" si="118"/>
        <v>75.311762540594557</v>
      </c>
      <c r="D1892" s="86">
        <f t="shared" si="119"/>
        <v>0</v>
      </c>
      <c r="E1892" s="86">
        <f t="shared" si="120"/>
        <v>75.311762540594557</v>
      </c>
      <c r="F1892" s="86"/>
      <c r="G1892" s="85"/>
    </row>
    <row r="1893" spans="2:7" hidden="1" x14ac:dyDescent="0.15">
      <c r="B1893" s="86">
        <f t="shared" si="117"/>
        <v>4.441883252325912</v>
      </c>
      <c r="C1893" s="86">
        <f t="shared" si="118"/>
        <v>75.379859093649273</v>
      </c>
      <c r="D1893" s="86">
        <f t="shared" si="119"/>
        <v>0</v>
      </c>
      <c r="E1893" s="86">
        <f t="shared" si="120"/>
        <v>75.379859093649273</v>
      </c>
      <c r="F1893" s="86"/>
      <c r="G1893" s="85"/>
    </row>
    <row r="1894" spans="2:7" hidden="1" x14ac:dyDescent="0.15">
      <c r="B1894" s="86">
        <f t="shared" si="117"/>
        <v>4.4455288216158735</v>
      </c>
      <c r="C1894" s="86">
        <f t="shared" si="118"/>
        <v>75.447955646703988</v>
      </c>
      <c r="D1894" s="86">
        <f t="shared" si="119"/>
        <v>0</v>
      </c>
      <c r="E1894" s="86">
        <f t="shared" si="120"/>
        <v>75.447955646703988</v>
      </c>
      <c r="F1894" s="86"/>
      <c r="G1894" s="85"/>
    </row>
    <row r="1895" spans="2:7" hidden="1" x14ac:dyDescent="0.15">
      <c r="B1895" s="86">
        <f t="shared" si="117"/>
        <v>4.449174390905835</v>
      </c>
      <c r="C1895" s="86">
        <f t="shared" si="118"/>
        <v>75.516052199758704</v>
      </c>
      <c r="D1895" s="86">
        <f t="shared" si="119"/>
        <v>0</v>
      </c>
      <c r="E1895" s="86">
        <f t="shared" si="120"/>
        <v>75.516052199758704</v>
      </c>
      <c r="F1895" s="86"/>
      <c r="G1895" s="85"/>
    </row>
    <row r="1896" spans="2:7" hidden="1" x14ac:dyDescent="0.15">
      <c r="B1896" s="86">
        <f t="shared" si="117"/>
        <v>4.4528199601957965</v>
      </c>
      <c r="C1896" s="86">
        <f t="shared" si="118"/>
        <v>75.584148752813419</v>
      </c>
      <c r="D1896" s="86">
        <f t="shared" si="119"/>
        <v>0</v>
      </c>
      <c r="E1896" s="86">
        <f t="shared" si="120"/>
        <v>75.584148752813419</v>
      </c>
      <c r="F1896" s="86"/>
      <c r="G1896" s="85"/>
    </row>
    <row r="1897" spans="2:7" hidden="1" x14ac:dyDescent="0.15">
      <c r="B1897" s="86">
        <f t="shared" si="117"/>
        <v>4.456465529485758</v>
      </c>
      <c r="C1897" s="86">
        <f t="shared" si="118"/>
        <v>75.652245305868135</v>
      </c>
      <c r="D1897" s="86">
        <f t="shared" si="119"/>
        <v>0</v>
      </c>
      <c r="E1897" s="86">
        <f t="shared" si="120"/>
        <v>75.652245305868135</v>
      </c>
      <c r="F1897" s="86"/>
      <c r="G1897" s="85"/>
    </row>
    <row r="1898" spans="2:7" hidden="1" x14ac:dyDescent="0.15">
      <c r="B1898" s="86">
        <f t="shared" si="117"/>
        <v>4.4601110987757195</v>
      </c>
      <c r="C1898" s="86">
        <f t="shared" si="118"/>
        <v>75.720341858922851</v>
      </c>
      <c r="D1898" s="86">
        <f t="shared" si="119"/>
        <v>0</v>
      </c>
      <c r="E1898" s="86">
        <f t="shared" si="120"/>
        <v>75.720341858922851</v>
      </c>
      <c r="F1898" s="86"/>
      <c r="G1898" s="85"/>
    </row>
    <row r="1899" spans="2:7" hidden="1" x14ac:dyDescent="0.15">
      <c r="B1899" s="86">
        <f t="shared" si="117"/>
        <v>4.4637566680656811</v>
      </c>
      <c r="C1899" s="86">
        <f t="shared" si="118"/>
        <v>75.788438411977566</v>
      </c>
      <c r="D1899" s="86">
        <f t="shared" si="119"/>
        <v>0</v>
      </c>
      <c r="E1899" s="86">
        <f t="shared" si="120"/>
        <v>75.788438411977566</v>
      </c>
      <c r="F1899" s="86"/>
      <c r="G1899" s="85"/>
    </row>
    <row r="1900" spans="2:7" hidden="1" x14ac:dyDescent="0.15">
      <c r="B1900" s="86">
        <f t="shared" si="117"/>
        <v>4.4674022373556426</v>
      </c>
      <c r="C1900" s="86">
        <f t="shared" si="118"/>
        <v>75.856534965032282</v>
      </c>
      <c r="D1900" s="86">
        <f t="shared" si="119"/>
        <v>0</v>
      </c>
      <c r="E1900" s="86">
        <f t="shared" si="120"/>
        <v>75.856534965032282</v>
      </c>
      <c r="F1900" s="86"/>
      <c r="G1900" s="85"/>
    </row>
    <row r="1901" spans="2:7" hidden="1" x14ac:dyDescent="0.15">
      <c r="B1901" s="86">
        <f t="shared" si="117"/>
        <v>4.4710478066456041</v>
      </c>
      <c r="C1901" s="86">
        <f t="shared" si="118"/>
        <v>75.924631518086997</v>
      </c>
      <c r="D1901" s="86">
        <f t="shared" si="119"/>
        <v>0</v>
      </c>
      <c r="E1901" s="86">
        <f t="shared" si="120"/>
        <v>75.924631518086997</v>
      </c>
      <c r="F1901" s="86"/>
      <c r="G1901" s="85"/>
    </row>
    <row r="1902" spans="2:7" hidden="1" x14ac:dyDescent="0.15">
      <c r="B1902" s="86">
        <f t="shared" si="117"/>
        <v>4.4746933759355656</v>
      </c>
      <c r="C1902" s="86">
        <f t="shared" si="118"/>
        <v>75.992728071141713</v>
      </c>
      <c r="D1902" s="86">
        <f t="shared" si="119"/>
        <v>0</v>
      </c>
      <c r="E1902" s="86">
        <f t="shared" si="120"/>
        <v>75.992728071141713</v>
      </c>
      <c r="F1902" s="86"/>
      <c r="G1902" s="85"/>
    </row>
    <row r="1903" spans="2:7" hidden="1" x14ac:dyDescent="0.15">
      <c r="B1903" s="86">
        <f t="shared" si="117"/>
        <v>4.4783389452255271</v>
      </c>
      <c r="C1903" s="86">
        <f t="shared" si="118"/>
        <v>76.060824624196428</v>
      </c>
      <c r="D1903" s="86">
        <f t="shared" si="119"/>
        <v>0</v>
      </c>
      <c r="E1903" s="86">
        <f t="shared" si="120"/>
        <v>76.060824624196428</v>
      </c>
      <c r="F1903" s="86"/>
      <c r="G1903" s="85"/>
    </row>
    <row r="1904" spans="2:7" hidden="1" x14ac:dyDescent="0.15">
      <c r="B1904" s="86">
        <f t="shared" si="117"/>
        <v>4.4819845145154886</v>
      </c>
      <c r="C1904" s="86">
        <f t="shared" si="118"/>
        <v>76.128921177251144</v>
      </c>
      <c r="D1904" s="86">
        <f t="shared" si="119"/>
        <v>0</v>
      </c>
      <c r="E1904" s="86">
        <f t="shared" si="120"/>
        <v>76.128921177251144</v>
      </c>
      <c r="F1904" s="86"/>
      <c r="G1904" s="85"/>
    </row>
    <row r="1905" spans="2:7" hidden="1" x14ac:dyDescent="0.15">
      <c r="B1905" s="86">
        <f t="shared" si="117"/>
        <v>4.4856300838054501</v>
      </c>
      <c r="C1905" s="86">
        <f t="shared" si="118"/>
        <v>76.197017730305859</v>
      </c>
      <c r="D1905" s="86">
        <f t="shared" si="119"/>
        <v>0</v>
      </c>
      <c r="E1905" s="86">
        <f t="shared" si="120"/>
        <v>76.197017730305859</v>
      </c>
      <c r="F1905" s="86"/>
      <c r="G1905" s="85"/>
    </row>
    <row r="1906" spans="2:7" hidden="1" x14ac:dyDescent="0.15">
      <c r="B1906" s="86">
        <f t="shared" si="117"/>
        <v>4.4892756530954117</v>
      </c>
      <c r="C1906" s="86">
        <f t="shared" si="118"/>
        <v>76.265114283360575</v>
      </c>
      <c r="D1906" s="86">
        <f t="shared" si="119"/>
        <v>0</v>
      </c>
      <c r="E1906" s="86">
        <f t="shared" si="120"/>
        <v>76.265114283360575</v>
      </c>
      <c r="F1906" s="86"/>
      <c r="G1906" s="85"/>
    </row>
    <row r="1907" spans="2:7" hidden="1" x14ac:dyDescent="0.15">
      <c r="B1907" s="86">
        <f t="shared" ref="B1907:B1970" si="121">B1906+$G$9</f>
        <v>4.4929212223853732</v>
      </c>
      <c r="C1907" s="86">
        <f t="shared" si="118"/>
        <v>76.33321083641529</v>
      </c>
      <c r="D1907" s="86">
        <f t="shared" si="119"/>
        <v>0</v>
      </c>
      <c r="E1907" s="86">
        <f t="shared" si="120"/>
        <v>76.33321083641529</v>
      </c>
      <c r="F1907" s="86"/>
      <c r="G1907" s="85"/>
    </row>
    <row r="1908" spans="2:7" hidden="1" x14ac:dyDescent="0.15">
      <c r="B1908" s="86">
        <f t="shared" si="121"/>
        <v>4.4965667916753347</v>
      </c>
      <c r="C1908" s="86">
        <f t="shared" ref="C1908:C1971" si="122">C1907+$G$9*$H$5</f>
        <v>76.401307389470006</v>
      </c>
      <c r="D1908" s="86">
        <f t="shared" si="119"/>
        <v>0</v>
      </c>
      <c r="E1908" s="86">
        <f t="shared" si="120"/>
        <v>76.401307389470006</v>
      </c>
      <c r="F1908" s="86"/>
      <c r="G1908" s="85"/>
    </row>
    <row r="1909" spans="2:7" hidden="1" x14ac:dyDescent="0.15">
      <c r="B1909" s="86">
        <f t="shared" si="121"/>
        <v>4.5002123609652962</v>
      </c>
      <c r="C1909" s="86">
        <f t="shared" si="122"/>
        <v>76.469403942524721</v>
      </c>
      <c r="D1909" s="86">
        <f t="shared" si="119"/>
        <v>0</v>
      </c>
      <c r="E1909" s="86">
        <f t="shared" si="120"/>
        <v>76.469403942524721</v>
      </c>
      <c r="F1909" s="86"/>
      <c r="G1909" s="85"/>
    </row>
    <row r="1910" spans="2:7" hidden="1" x14ac:dyDescent="0.15">
      <c r="B1910" s="86">
        <f t="shared" si="121"/>
        <v>4.5038579302552577</v>
      </c>
      <c r="C1910" s="86">
        <f t="shared" si="122"/>
        <v>76.537500495579437</v>
      </c>
      <c r="D1910" s="86">
        <f t="shared" si="119"/>
        <v>0</v>
      </c>
      <c r="E1910" s="86">
        <f t="shared" si="120"/>
        <v>76.537500495579437</v>
      </c>
      <c r="F1910" s="86"/>
      <c r="G1910" s="85"/>
    </row>
    <row r="1911" spans="2:7" hidden="1" x14ac:dyDescent="0.15">
      <c r="B1911" s="86">
        <f t="shared" si="121"/>
        <v>4.5075034995452192</v>
      </c>
      <c r="C1911" s="86">
        <f t="shared" si="122"/>
        <v>76.605597048634152</v>
      </c>
      <c r="D1911" s="86">
        <f t="shared" si="119"/>
        <v>0</v>
      </c>
      <c r="E1911" s="86">
        <f t="shared" si="120"/>
        <v>76.605597048634152</v>
      </c>
      <c r="F1911" s="86"/>
      <c r="G1911" s="85"/>
    </row>
    <row r="1912" spans="2:7" hidden="1" x14ac:dyDescent="0.15">
      <c r="B1912" s="86">
        <f t="shared" si="121"/>
        <v>4.5111490688351807</v>
      </c>
      <c r="C1912" s="86">
        <f t="shared" si="122"/>
        <v>76.673693601688868</v>
      </c>
      <c r="D1912" s="86">
        <f t="shared" si="119"/>
        <v>0</v>
      </c>
      <c r="E1912" s="86">
        <f t="shared" si="120"/>
        <v>76.673693601688868</v>
      </c>
      <c r="F1912" s="86"/>
      <c r="G1912" s="85"/>
    </row>
    <row r="1913" spans="2:7" hidden="1" x14ac:dyDescent="0.15">
      <c r="B1913" s="86">
        <f t="shared" si="121"/>
        <v>4.5147946381251423</v>
      </c>
      <c r="C1913" s="86">
        <f t="shared" si="122"/>
        <v>76.741790154743583</v>
      </c>
      <c r="D1913" s="86">
        <f t="shared" si="119"/>
        <v>0</v>
      </c>
      <c r="E1913" s="86">
        <f t="shared" si="120"/>
        <v>76.741790154743583</v>
      </c>
      <c r="F1913" s="86"/>
      <c r="G1913" s="85"/>
    </row>
    <row r="1914" spans="2:7" hidden="1" x14ac:dyDescent="0.15">
      <c r="B1914" s="86">
        <f t="shared" si="121"/>
        <v>4.5184402074151038</v>
      </c>
      <c r="C1914" s="86">
        <f t="shared" si="122"/>
        <v>76.809886707798299</v>
      </c>
      <c r="D1914" s="86">
        <f t="shared" si="119"/>
        <v>0</v>
      </c>
      <c r="E1914" s="86">
        <f t="shared" si="120"/>
        <v>76.809886707798299</v>
      </c>
      <c r="F1914" s="86"/>
      <c r="G1914" s="85"/>
    </row>
    <row r="1915" spans="2:7" hidden="1" x14ac:dyDescent="0.15">
      <c r="B1915" s="86">
        <f t="shared" si="121"/>
        <v>4.5220857767050653</v>
      </c>
      <c r="C1915" s="86">
        <f t="shared" si="122"/>
        <v>76.877983260853014</v>
      </c>
      <c r="D1915" s="86">
        <f t="shared" ref="D1915:D1978" si="123">IF(AND(B1915&lt;$J$5,B1915&gt;$K$5+0.00000001),D1914+(B1915-B1914)*$L$5,IF(AND(B1915&gt;$J$5,B1914&lt;=$J$5),$I$5,D1914))</f>
        <v>0</v>
      </c>
      <c r="E1915" s="86">
        <f t="shared" si="120"/>
        <v>76.877983260853014</v>
      </c>
      <c r="F1915" s="86"/>
      <c r="G1915" s="85"/>
    </row>
    <row r="1916" spans="2:7" hidden="1" x14ac:dyDescent="0.15">
      <c r="B1916" s="86">
        <f t="shared" si="121"/>
        <v>4.5257313459950268</v>
      </c>
      <c r="C1916" s="86">
        <f t="shared" si="122"/>
        <v>76.94607981390773</v>
      </c>
      <c r="D1916" s="86">
        <f t="shared" si="123"/>
        <v>0</v>
      </c>
      <c r="E1916" s="86">
        <f t="shared" si="120"/>
        <v>76.94607981390773</v>
      </c>
      <c r="F1916" s="86"/>
      <c r="G1916" s="85"/>
    </row>
    <row r="1917" spans="2:7" hidden="1" x14ac:dyDescent="0.15">
      <c r="B1917" s="86">
        <f t="shared" si="121"/>
        <v>4.5293769152849883</v>
      </c>
      <c r="C1917" s="86">
        <f t="shared" si="122"/>
        <v>77.014176366962445</v>
      </c>
      <c r="D1917" s="86">
        <f t="shared" si="123"/>
        <v>0</v>
      </c>
      <c r="E1917" s="86">
        <f t="shared" si="120"/>
        <v>77.014176366962445</v>
      </c>
      <c r="F1917" s="86"/>
      <c r="G1917" s="85"/>
    </row>
    <row r="1918" spans="2:7" hidden="1" x14ac:dyDescent="0.15">
      <c r="B1918" s="86">
        <f t="shared" si="121"/>
        <v>4.5330224845749498</v>
      </c>
      <c r="C1918" s="86">
        <f t="shared" si="122"/>
        <v>77.082272920017161</v>
      </c>
      <c r="D1918" s="86">
        <f t="shared" si="123"/>
        <v>0</v>
      </c>
      <c r="E1918" s="86">
        <f t="shared" si="120"/>
        <v>77.082272920017161</v>
      </c>
      <c r="F1918" s="86"/>
      <c r="G1918" s="85"/>
    </row>
    <row r="1919" spans="2:7" hidden="1" x14ac:dyDescent="0.15">
      <c r="B1919" s="86">
        <f t="shared" si="121"/>
        <v>4.5366680538649113</v>
      </c>
      <c r="C1919" s="86">
        <f t="shared" si="122"/>
        <v>77.150369473071876</v>
      </c>
      <c r="D1919" s="86">
        <f t="shared" si="123"/>
        <v>0</v>
      </c>
      <c r="E1919" s="86">
        <f t="shared" si="120"/>
        <v>77.150369473071876</v>
      </c>
      <c r="F1919" s="86"/>
      <c r="G1919" s="85"/>
    </row>
    <row r="1920" spans="2:7" hidden="1" x14ac:dyDescent="0.15">
      <c r="B1920" s="86">
        <f t="shared" si="121"/>
        <v>4.5403136231548729</v>
      </c>
      <c r="C1920" s="86">
        <f t="shared" si="122"/>
        <v>77.218466026126592</v>
      </c>
      <c r="D1920" s="86">
        <f t="shared" si="123"/>
        <v>0</v>
      </c>
      <c r="E1920" s="86">
        <f t="shared" si="120"/>
        <v>77.218466026126592</v>
      </c>
      <c r="F1920" s="86"/>
      <c r="G1920" s="85"/>
    </row>
    <row r="1921" spans="2:7" hidden="1" x14ac:dyDescent="0.15">
      <c r="B1921" s="86">
        <f t="shared" si="121"/>
        <v>4.5439591924448344</v>
      </c>
      <c r="C1921" s="86">
        <f t="shared" si="122"/>
        <v>77.286562579181307</v>
      </c>
      <c r="D1921" s="86">
        <f t="shared" si="123"/>
        <v>0</v>
      </c>
      <c r="E1921" s="86">
        <f t="shared" si="120"/>
        <v>77.286562579181307</v>
      </c>
      <c r="F1921" s="86"/>
      <c r="G1921" s="85"/>
    </row>
    <row r="1922" spans="2:7" hidden="1" x14ac:dyDescent="0.15">
      <c r="B1922" s="86">
        <f t="shared" si="121"/>
        <v>4.5476047617347959</v>
      </c>
      <c r="C1922" s="86">
        <f t="shared" si="122"/>
        <v>77.354659132236023</v>
      </c>
      <c r="D1922" s="86">
        <f t="shared" si="123"/>
        <v>0</v>
      </c>
      <c r="E1922" s="86">
        <f t="shared" si="120"/>
        <v>77.354659132236023</v>
      </c>
      <c r="F1922" s="86"/>
      <c r="G1922" s="85"/>
    </row>
    <row r="1923" spans="2:7" hidden="1" x14ac:dyDescent="0.15">
      <c r="B1923" s="86">
        <f t="shared" si="121"/>
        <v>4.5512503310247574</v>
      </c>
      <c r="C1923" s="86">
        <f t="shared" si="122"/>
        <v>77.422755685290738</v>
      </c>
      <c r="D1923" s="86">
        <f t="shared" si="123"/>
        <v>0</v>
      </c>
      <c r="E1923" s="86">
        <f t="shared" si="120"/>
        <v>77.422755685290738</v>
      </c>
      <c r="F1923" s="86"/>
      <c r="G1923" s="85"/>
    </row>
    <row r="1924" spans="2:7" hidden="1" x14ac:dyDescent="0.15">
      <c r="B1924" s="86">
        <f t="shared" si="121"/>
        <v>4.5548959003147189</v>
      </c>
      <c r="C1924" s="86">
        <f t="shared" si="122"/>
        <v>77.490852238345454</v>
      </c>
      <c r="D1924" s="86">
        <f t="shared" si="123"/>
        <v>0</v>
      </c>
      <c r="E1924" s="86">
        <f t="shared" si="120"/>
        <v>77.490852238345454</v>
      </c>
      <c r="F1924" s="86"/>
      <c r="G1924" s="85"/>
    </row>
    <row r="1925" spans="2:7" hidden="1" x14ac:dyDescent="0.15">
      <c r="B1925" s="86">
        <f t="shared" si="121"/>
        <v>4.5585414696046804</v>
      </c>
      <c r="C1925" s="86">
        <f t="shared" si="122"/>
        <v>77.558948791400169</v>
      </c>
      <c r="D1925" s="86">
        <f t="shared" si="123"/>
        <v>0</v>
      </c>
      <c r="E1925" s="86">
        <f t="shared" si="120"/>
        <v>77.558948791400169</v>
      </c>
      <c r="F1925" s="86"/>
      <c r="G1925" s="85"/>
    </row>
    <row r="1926" spans="2:7" hidden="1" x14ac:dyDescent="0.15">
      <c r="B1926" s="86">
        <f t="shared" si="121"/>
        <v>4.5621870388946419</v>
      </c>
      <c r="C1926" s="86">
        <f t="shared" si="122"/>
        <v>77.627045344454885</v>
      </c>
      <c r="D1926" s="86">
        <f t="shared" si="123"/>
        <v>0</v>
      </c>
      <c r="E1926" s="86">
        <f t="shared" si="120"/>
        <v>77.627045344454885</v>
      </c>
      <c r="F1926" s="86"/>
      <c r="G1926" s="85"/>
    </row>
    <row r="1927" spans="2:7" hidden="1" x14ac:dyDescent="0.15">
      <c r="B1927" s="86">
        <f t="shared" si="121"/>
        <v>4.5658326081846035</v>
      </c>
      <c r="C1927" s="86">
        <f t="shared" si="122"/>
        <v>77.6951418975096</v>
      </c>
      <c r="D1927" s="86">
        <f t="shared" si="123"/>
        <v>0</v>
      </c>
      <c r="E1927" s="86">
        <f t="shared" si="120"/>
        <v>77.6951418975096</v>
      </c>
      <c r="F1927" s="86"/>
      <c r="G1927" s="85"/>
    </row>
    <row r="1928" spans="2:7" hidden="1" x14ac:dyDescent="0.15">
      <c r="B1928" s="86">
        <f t="shared" si="121"/>
        <v>4.569478177474565</v>
      </c>
      <c r="C1928" s="86">
        <f t="shared" si="122"/>
        <v>77.763238450564316</v>
      </c>
      <c r="D1928" s="86">
        <f t="shared" si="123"/>
        <v>0</v>
      </c>
      <c r="E1928" s="86">
        <f t="shared" si="120"/>
        <v>77.763238450564316</v>
      </c>
      <c r="F1928" s="86"/>
      <c r="G1928" s="85"/>
    </row>
    <row r="1929" spans="2:7" hidden="1" x14ac:dyDescent="0.15">
      <c r="B1929" s="86">
        <f t="shared" si="121"/>
        <v>4.5731237467645265</v>
      </c>
      <c r="C1929" s="86">
        <f t="shared" si="122"/>
        <v>77.831335003619031</v>
      </c>
      <c r="D1929" s="86">
        <f t="shared" si="123"/>
        <v>0</v>
      </c>
      <c r="E1929" s="86">
        <f t="shared" si="120"/>
        <v>77.831335003619031</v>
      </c>
      <c r="F1929" s="86"/>
      <c r="G1929" s="85"/>
    </row>
    <row r="1930" spans="2:7" hidden="1" x14ac:dyDescent="0.15">
      <c r="B1930" s="86">
        <f t="shared" si="121"/>
        <v>4.576769316054488</v>
      </c>
      <c r="C1930" s="86">
        <f t="shared" si="122"/>
        <v>77.899431556673747</v>
      </c>
      <c r="D1930" s="86">
        <f t="shared" si="123"/>
        <v>0</v>
      </c>
      <c r="E1930" s="86">
        <f t="shared" ref="E1930:E1993" si="124">C1930-D1930</f>
        <v>77.899431556673747</v>
      </c>
      <c r="F1930" s="86"/>
      <c r="G1930" s="85"/>
    </row>
    <row r="1931" spans="2:7" hidden="1" x14ac:dyDescent="0.15">
      <c r="B1931" s="86">
        <f t="shared" si="121"/>
        <v>4.5804148853444495</v>
      </c>
      <c r="C1931" s="86">
        <f t="shared" si="122"/>
        <v>77.967528109728462</v>
      </c>
      <c r="D1931" s="86">
        <f t="shared" si="123"/>
        <v>0</v>
      </c>
      <c r="E1931" s="86">
        <f t="shared" si="124"/>
        <v>77.967528109728462</v>
      </c>
      <c r="F1931" s="86"/>
      <c r="G1931" s="85"/>
    </row>
    <row r="1932" spans="2:7" hidden="1" x14ac:dyDescent="0.15">
      <c r="B1932" s="86">
        <f t="shared" si="121"/>
        <v>4.584060454634411</v>
      </c>
      <c r="C1932" s="86">
        <f t="shared" si="122"/>
        <v>78.035624662783178</v>
      </c>
      <c r="D1932" s="86">
        <f t="shared" si="123"/>
        <v>0</v>
      </c>
      <c r="E1932" s="86">
        <f t="shared" si="124"/>
        <v>78.035624662783178</v>
      </c>
      <c r="F1932" s="86"/>
      <c r="G1932" s="85"/>
    </row>
    <row r="1933" spans="2:7" hidden="1" x14ac:dyDescent="0.15">
      <c r="B1933" s="86">
        <f t="shared" si="121"/>
        <v>4.5877060239243725</v>
      </c>
      <c r="C1933" s="86">
        <f t="shared" si="122"/>
        <v>78.103721215837894</v>
      </c>
      <c r="D1933" s="86">
        <f t="shared" si="123"/>
        <v>0</v>
      </c>
      <c r="E1933" s="86">
        <f t="shared" si="124"/>
        <v>78.103721215837894</v>
      </c>
      <c r="F1933" s="86"/>
      <c r="G1933" s="85"/>
    </row>
    <row r="1934" spans="2:7" hidden="1" x14ac:dyDescent="0.15">
      <c r="B1934" s="86">
        <f t="shared" si="121"/>
        <v>4.5913515932143341</v>
      </c>
      <c r="C1934" s="86">
        <f t="shared" si="122"/>
        <v>78.171817768892609</v>
      </c>
      <c r="D1934" s="86">
        <f t="shared" si="123"/>
        <v>0</v>
      </c>
      <c r="E1934" s="86">
        <f t="shared" si="124"/>
        <v>78.171817768892609</v>
      </c>
      <c r="F1934" s="86"/>
      <c r="G1934" s="85"/>
    </row>
    <row r="1935" spans="2:7" hidden="1" x14ac:dyDescent="0.15">
      <c r="B1935" s="86">
        <f t="shared" si="121"/>
        <v>4.5949971625042956</v>
      </c>
      <c r="C1935" s="86">
        <f t="shared" si="122"/>
        <v>78.239914321947325</v>
      </c>
      <c r="D1935" s="86">
        <f t="shared" si="123"/>
        <v>0</v>
      </c>
      <c r="E1935" s="86">
        <f t="shared" si="124"/>
        <v>78.239914321947325</v>
      </c>
      <c r="F1935" s="86"/>
      <c r="G1935" s="85"/>
    </row>
    <row r="1936" spans="2:7" hidden="1" x14ac:dyDescent="0.15">
      <c r="B1936" s="86">
        <f t="shared" si="121"/>
        <v>4.5986427317942571</v>
      </c>
      <c r="C1936" s="86">
        <f t="shared" si="122"/>
        <v>78.30801087500204</v>
      </c>
      <c r="D1936" s="86">
        <f t="shared" si="123"/>
        <v>0</v>
      </c>
      <c r="E1936" s="86">
        <f t="shared" si="124"/>
        <v>78.30801087500204</v>
      </c>
      <c r="F1936" s="86"/>
      <c r="G1936" s="85"/>
    </row>
    <row r="1937" spans="2:7" hidden="1" x14ac:dyDescent="0.15">
      <c r="B1937" s="86">
        <f t="shared" si="121"/>
        <v>4.6022883010842186</v>
      </c>
      <c r="C1937" s="86">
        <f t="shared" si="122"/>
        <v>78.376107428056756</v>
      </c>
      <c r="D1937" s="86">
        <f t="shared" si="123"/>
        <v>0</v>
      </c>
      <c r="E1937" s="86">
        <f t="shared" si="124"/>
        <v>78.376107428056756</v>
      </c>
      <c r="F1937" s="86"/>
      <c r="G1937" s="85"/>
    </row>
    <row r="1938" spans="2:7" hidden="1" x14ac:dyDescent="0.15">
      <c r="B1938" s="86">
        <f t="shared" si="121"/>
        <v>4.6059338703741801</v>
      </c>
      <c r="C1938" s="86">
        <f t="shared" si="122"/>
        <v>78.444203981111471</v>
      </c>
      <c r="D1938" s="86">
        <f t="shared" si="123"/>
        <v>0</v>
      </c>
      <c r="E1938" s="86">
        <f t="shared" si="124"/>
        <v>78.444203981111471</v>
      </c>
      <c r="F1938" s="86"/>
      <c r="G1938" s="85"/>
    </row>
    <row r="1939" spans="2:7" hidden="1" x14ac:dyDescent="0.15">
      <c r="B1939" s="86">
        <f t="shared" si="121"/>
        <v>4.6095794396641416</v>
      </c>
      <c r="C1939" s="86">
        <f t="shared" si="122"/>
        <v>78.512300534166187</v>
      </c>
      <c r="D1939" s="86">
        <f t="shared" si="123"/>
        <v>0</v>
      </c>
      <c r="E1939" s="86">
        <f t="shared" si="124"/>
        <v>78.512300534166187</v>
      </c>
      <c r="F1939" s="86"/>
      <c r="G1939" s="85"/>
    </row>
    <row r="1940" spans="2:7" hidden="1" x14ac:dyDescent="0.15">
      <c r="B1940" s="86">
        <f t="shared" si="121"/>
        <v>4.6132250089541031</v>
      </c>
      <c r="C1940" s="86">
        <f t="shared" si="122"/>
        <v>78.580397087220902</v>
      </c>
      <c r="D1940" s="86">
        <f t="shared" si="123"/>
        <v>0</v>
      </c>
      <c r="E1940" s="86">
        <f t="shared" si="124"/>
        <v>78.580397087220902</v>
      </c>
      <c r="F1940" s="86"/>
      <c r="G1940" s="85"/>
    </row>
    <row r="1941" spans="2:7" hidden="1" x14ac:dyDescent="0.15">
      <c r="B1941" s="86">
        <f t="shared" si="121"/>
        <v>4.6168705782440647</v>
      </c>
      <c r="C1941" s="86">
        <f t="shared" si="122"/>
        <v>78.648493640275618</v>
      </c>
      <c r="D1941" s="86">
        <f t="shared" si="123"/>
        <v>0</v>
      </c>
      <c r="E1941" s="86">
        <f t="shared" si="124"/>
        <v>78.648493640275618</v>
      </c>
      <c r="F1941" s="86"/>
      <c r="G1941" s="85"/>
    </row>
    <row r="1942" spans="2:7" hidden="1" x14ac:dyDescent="0.15">
      <c r="B1942" s="86">
        <f t="shared" si="121"/>
        <v>4.6205161475340262</v>
      </c>
      <c r="C1942" s="86">
        <f t="shared" si="122"/>
        <v>78.716590193330333</v>
      </c>
      <c r="D1942" s="86">
        <f t="shared" si="123"/>
        <v>0</v>
      </c>
      <c r="E1942" s="86">
        <f t="shared" si="124"/>
        <v>78.716590193330333</v>
      </c>
      <c r="F1942" s="86"/>
      <c r="G1942" s="85"/>
    </row>
    <row r="1943" spans="2:7" hidden="1" x14ac:dyDescent="0.15">
      <c r="B1943" s="86">
        <f t="shared" si="121"/>
        <v>4.6241617168239877</v>
      </c>
      <c r="C1943" s="86">
        <f t="shared" si="122"/>
        <v>78.784686746385049</v>
      </c>
      <c r="D1943" s="86">
        <f t="shared" si="123"/>
        <v>0</v>
      </c>
      <c r="E1943" s="86">
        <f t="shared" si="124"/>
        <v>78.784686746385049</v>
      </c>
      <c r="F1943" s="86"/>
      <c r="G1943" s="85"/>
    </row>
    <row r="1944" spans="2:7" hidden="1" x14ac:dyDescent="0.15">
      <c r="B1944" s="86">
        <f t="shared" si="121"/>
        <v>4.6278072861139492</v>
      </c>
      <c r="C1944" s="86">
        <f t="shared" si="122"/>
        <v>78.852783299439764</v>
      </c>
      <c r="D1944" s="86">
        <f t="shared" si="123"/>
        <v>0</v>
      </c>
      <c r="E1944" s="86">
        <f t="shared" si="124"/>
        <v>78.852783299439764</v>
      </c>
      <c r="F1944" s="86"/>
      <c r="G1944" s="85"/>
    </row>
    <row r="1945" spans="2:7" hidden="1" x14ac:dyDescent="0.15">
      <c r="B1945" s="86">
        <f t="shared" si="121"/>
        <v>4.6314528554039107</v>
      </c>
      <c r="C1945" s="86">
        <f t="shared" si="122"/>
        <v>78.92087985249448</v>
      </c>
      <c r="D1945" s="86">
        <f t="shared" si="123"/>
        <v>0</v>
      </c>
      <c r="E1945" s="86">
        <f t="shared" si="124"/>
        <v>78.92087985249448</v>
      </c>
      <c r="F1945" s="86"/>
      <c r="G1945" s="85"/>
    </row>
    <row r="1946" spans="2:7" hidden="1" x14ac:dyDescent="0.15">
      <c r="B1946" s="86">
        <f t="shared" si="121"/>
        <v>4.6350984246938722</v>
      </c>
      <c r="C1946" s="86">
        <f t="shared" si="122"/>
        <v>78.988976405549195</v>
      </c>
      <c r="D1946" s="86">
        <f t="shared" si="123"/>
        <v>0</v>
      </c>
      <c r="E1946" s="86">
        <f t="shared" si="124"/>
        <v>78.988976405549195</v>
      </c>
      <c r="F1946" s="86"/>
      <c r="G1946" s="85"/>
    </row>
    <row r="1947" spans="2:7" hidden="1" x14ac:dyDescent="0.15">
      <c r="B1947" s="86">
        <f t="shared" si="121"/>
        <v>4.6387439939838337</v>
      </c>
      <c r="C1947" s="86">
        <f t="shared" si="122"/>
        <v>79.057072958603911</v>
      </c>
      <c r="D1947" s="86">
        <f t="shared" si="123"/>
        <v>0</v>
      </c>
      <c r="E1947" s="86">
        <f t="shared" si="124"/>
        <v>79.057072958603911</v>
      </c>
      <c r="F1947" s="86"/>
      <c r="G1947" s="85"/>
    </row>
    <row r="1948" spans="2:7" hidden="1" x14ac:dyDescent="0.15">
      <c r="B1948" s="86">
        <f t="shared" si="121"/>
        <v>4.6423895632737953</v>
      </c>
      <c r="C1948" s="86">
        <f t="shared" si="122"/>
        <v>79.125169511658626</v>
      </c>
      <c r="D1948" s="86">
        <f t="shared" si="123"/>
        <v>0</v>
      </c>
      <c r="E1948" s="86">
        <f t="shared" si="124"/>
        <v>79.125169511658626</v>
      </c>
      <c r="F1948" s="86"/>
      <c r="G1948" s="85"/>
    </row>
    <row r="1949" spans="2:7" hidden="1" x14ac:dyDescent="0.15">
      <c r="B1949" s="86">
        <f t="shared" si="121"/>
        <v>4.6460351325637568</v>
      </c>
      <c r="C1949" s="86">
        <f t="shared" si="122"/>
        <v>79.193266064713342</v>
      </c>
      <c r="D1949" s="86">
        <f t="shared" si="123"/>
        <v>0</v>
      </c>
      <c r="E1949" s="86">
        <f t="shared" si="124"/>
        <v>79.193266064713342</v>
      </c>
      <c r="F1949" s="86"/>
      <c r="G1949" s="85"/>
    </row>
    <row r="1950" spans="2:7" hidden="1" x14ac:dyDescent="0.15">
      <c r="B1950" s="86">
        <f t="shared" si="121"/>
        <v>4.6496807018537183</v>
      </c>
      <c r="C1950" s="86">
        <f t="shared" si="122"/>
        <v>79.261362617768057</v>
      </c>
      <c r="D1950" s="86">
        <f t="shared" si="123"/>
        <v>0</v>
      </c>
      <c r="E1950" s="86">
        <f t="shared" si="124"/>
        <v>79.261362617768057</v>
      </c>
      <c r="F1950" s="86"/>
      <c r="G1950" s="85"/>
    </row>
    <row r="1951" spans="2:7" hidden="1" x14ac:dyDescent="0.15">
      <c r="B1951" s="86">
        <f t="shared" si="121"/>
        <v>4.6533262711436798</v>
      </c>
      <c r="C1951" s="86">
        <f t="shared" si="122"/>
        <v>79.329459170822773</v>
      </c>
      <c r="D1951" s="86">
        <f t="shared" si="123"/>
        <v>0</v>
      </c>
      <c r="E1951" s="86">
        <f t="shared" si="124"/>
        <v>79.329459170822773</v>
      </c>
      <c r="F1951" s="86"/>
      <c r="G1951" s="85"/>
    </row>
    <row r="1952" spans="2:7" hidden="1" x14ac:dyDescent="0.15">
      <c r="B1952" s="86">
        <f t="shared" si="121"/>
        <v>4.6569718404336413</v>
      </c>
      <c r="C1952" s="86">
        <f t="shared" si="122"/>
        <v>79.397555723877488</v>
      </c>
      <c r="D1952" s="86">
        <f t="shared" si="123"/>
        <v>0</v>
      </c>
      <c r="E1952" s="86">
        <f t="shared" si="124"/>
        <v>79.397555723877488</v>
      </c>
      <c r="F1952" s="86"/>
      <c r="G1952" s="85"/>
    </row>
    <row r="1953" spans="2:7" hidden="1" x14ac:dyDescent="0.15">
      <c r="B1953" s="86">
        <f t="shared" si="121"/>
        <v>4.6606174097236028</v>
      </c>
      <c r="C1953" s="86">
        <f t="shared" si="122"/>
        <v>79.465652276932204</v>
      </c>
      <c r="D1953" s="86">
        <f t="shared" si="123"/>
        <v>0</v>
      </c>
      <c r="E1953" s="86">
        <f t="shared" si="124"/>
        <v>79.465652276932204</v>
      </c>
      <c r="F1953" s="86"/>
      <c r="G1953" s="85"/>
    </row>
    <row r="1954" spans="2:7" hidden="1" x14ac:dyDescent="0.15">
      <c r="B1954" s="86">
        <f t="shared" si="121"/>
        <v>4.6642629790135643</v>
      </c>
      <c r="C1954" s="86">
        <f t="shared" si="122"/>
        <v>79.533748829986919</v>
      </c>
      <c r="D1954" s="86">
        <f t="shared" si="123"/>
        <v>0</v>
      </c>
      <c r="E1954" s="86">
        <f t="shared" si="124"/>
        <v>79.533748829986919</v>
      </c>
      <c r="F1954" s="86"/>
      <c r="G1954" s="85"/>
    </row>
    <row r="1955" spans="2:7" hidden="1" x14ac:dyDescent="0.15">
      <c r="B1955" s="86">
        <f t="shared" si="121"/>
        <v>4.6679085483035259</v>
      </c>
      <c r="C1955" s="86">
        <f t="shared" si="122"/>
        <v>79.601845383041635</v>
      </c>
      <c r="D1955" s="86">
        <f t="shared" si="123"/>
        <v>0</v>
      </c>
      <c r="E1955" s="86">
        <f t="shared" si="124"/>
        <v>79.601845383041635</v>
      </c>
      <c r="F1955" s="86"/>
      <c r="G1955" s="85"/>
    </row>
    <row r="1956" spans="2:7" hidden="1" x14ac:dyDescent="0.15">
      <c r="B1956" s="86">
        <f t="shared" si="121"/>
        <v>4.6715541175934874</v>
      </c>
      <c r="C1956" s="86">
        <f t="shared" si="122"/>
        <v>79.66994193609635</v>
      </c>
      <c r="D1956" s="86">
        <f t="shared" si="123"/>
        <v>0</v>
      </c>
      <c r="E1956" s="86">
        <f t="shared" si="124"/>
        <v>79.66994193609635</v>
      </c>
      <c r="F1956" s="86"/>
      <c r="G1956" s="85"/>
    </row>
    <row r="1957" spans="2:7" hidden="1" x14ac:dyDescent="0.15">
      <c r="B1957" s="86">
        <f t="shared" si="121"/>
        <v>4.6751996868834489</v>
      </c>
      <c r="C1957" s="86">
        <f t="shared" si="122"/>
        <v>79.738038489151066</v>
      </c>
      <c r="D1957" s="86">
        <f t="shared" si="123"/>
        <v>0</v>
      </c>
      <c r="E1957" s="86">
        <f t="shared" si="124"/>
        <v>79.738038489151066</v>
      </c>
      <c r="F1957" s="86"/>
      <c r="G1957" s="85"/>
    </row>
    <row r="1958" spans="2:7" hidden="1" x14ac:dyDescent="0.15">
      <c r="B1958" s="86">
        <f t="shared" si="121"/>
        <v>4.6788452561734104</v>
      </c>
      <c r="C1958" s="86">
        <f t="shared" si="122"/>
        <v>79.806135042205781</v>
      </c>
      <c r="D1958" s="86">
        <f t="shared" si="123"/>
        <v>0</v>
      </c>
      <c r="E1958" s="86">
        <f t="shared" si="124"/>
        <v>79.806135042205781</v>
      </c>
      <c r="F1958" s="86"/>
      <c r="G1958" s="85"/>
    </row>
    <row r="1959" spans="2:7" hidden="1" x14ac:dyDescent="0.15">
      <c r="B1959" s="86">
        <f t="shared" si="121"/>
        <v>4.6824908254633719</v>
      </c>
      <c r="C1959" s="86">
        <f t="shared" si="122"/>
        <v>79.874231595260497</v>
      </c>
      <c r="D1959" s="86">
        <f t="shared" si="123"/>
        <v>0</v>
      </c>
      <c r="E1959" s="86">
        <f t="shared" si="124"/>
        <v>79.874231595260497</v>
      </c>
      <c r="F1959" s="86"/>
      <c r="G1959" s="85"/>
    </row>
    <row r="1960" spans="2:7" hidden="1" x14ac:dyDescent="0.15">
      <c r="B1960" s="86">
        <f t="shared" si="121"/>
        <v>4.6861363947533334</v>
      </c>
      <c r="C1960" s="86">
        <f t="shared" si="122"/>
        <v>79.942328148315212</v>
      </c>
      <c r="D1960" s="86">
        <f t="shared" si="123"/>
        <v>0</v>
      </c>
      <c r="E1960" s="86">
        <f t="shared" si="124"/>
        <v>79.942328148315212</v>
      </c>
      <c r="F1960" s="86"/>
      <c r="G1960" s="85"/>
    </row>
    <row r="1961" spans="2:7" hidden="1" x14ac:dyDescent="0.15">
      <c r="B1961" s="86">
        <f t="shared" si="121"/>
        <v>4.6897819640432949</v>
      </c>
      <c r="C1961" s="86">
        <f t="shared" si="122"/>
        <v>80.010424701369928</v>
      </c>
      <c r="D1961" s="86">
        <f t="shared" si="123"/>
        <v>0</v>
      </c>
      <c r="E1961" s="86">
        <f t="shared" si="124"/>
        <v>80.010424701369928</v>
      </c>
      <c r="F1961" s="86"/>
      <c r="G1961" s="85"/>
    </row>
    <row r="1962" spans="2:7" hidden="1" x14ac:dyDescent="0.15">
      <c r="B1962" s="86">
        <f t="shared" si="121"/>
        <v>4.6934275333332565</v>
      </c>
      <c r="C1962" s="86">
        <f t="shared" si="122"/>
        <v>80.078521254424643</v>
      </c>
      <c r="D1962" s="86">
        <f t="shared" si="123"/>
        <v>0</v>
      </c>
      <c r="E1962" s="86">
        <f t="shared" si="124"/>
        <v>80.078521254424643</v>
      </c>
      <c r="F1962" s="86"/>
      <c r="G1962" s="85"/>
    </row>
    <row r="1963" spans="2:7" hidden="1" x14ac:dyDescent="0.15">
      <c r="B1963" s="86">
        <f t="shared" si="121"/>
        <v>4.697073102623218</v>
      </c>
      <c r="C1963" s="86">
        <f t="shared" si="122"/>
        <v>80.146617807479359</v>
      </c>
      <c r="D1963" s="86">
        <f t="shared" si="123"/>
        <v>0</v>
      </c>
      <c r="E1963" s="86">
        <f t="shared" si="124"/>
        <v>80.146617807479359</v>
      </c>
      <c r="F1963" s="86"/>
      <c r="G1963" s="85"/>
    </row>
    <row r="1964" spans="2:7" hidden="1" x14ac:dyDescent="0.15">
      <c r="B1964" s="86">
        <f t="shared" si="121"/>
        <v>4.7007186719131795</v>
      </c>
      <c r="C1964" s="86">
        <f t="shared" si="122"/>
        <v>80.214714360534074</v>
      </c>
      <c r="D1964" s="86">
        <f t="shared" si="123"/>
        <v>0</v>
      </c>
      <c r="E1964" s="86">
        <f t="shared" si="124"/>
        <v>80.214714360534074</v>
      </c>
      <c r="F1964" s="86"/>
      <c r="G1964" s="85"/>
    </row>
    <row r="1965" spans="2:7" hidden="1" x14ac:dyDescent="0.15">
      <c r="B1965" s="86">
        <f t="shared" si="121"/>
        <v>4.704364241203141</v>
      </c>
      <c r="C1965" s="86">
        <f t="shared" si="122"/>
        <v>80.28281091358879</v>
      </c>
      <c r="D1965" s="86">
        <f t="shared" si="123"/>
        <v>0</v>
      </c>
      <c r="E1965" s="86">
        <f t="shared" si="124"/>
        <v>80.28281091358879</v>
      </c>
      <c r="F1965" s="86"/>
      <c r="G1965" s="85"/>
    </row>
    <row r="1966" spans="2:7" hidden="1" x14ac:dyDescent="0.15">
      <c r="B1966" s="86">
        <f t="shared" si="121"/>
        <v>4.7080098104931025</v>
      </c>
      <c r="C1966" s="86">
        <f t="shared" si="122"/>
        <v>80.350907466643505</v>
      </c>
      <c r="D1966" s="86">
        <f t="shared" si="123"/>
        <v>0</v>
      </c>
      <c r="E1966" s="86">
        <f t="shared" si="124"/>
        <v>80.350907466643505</v>
      </c>
      <c r="F1966" s="86"/>
      <c r="G1966" s="85"/>
    </row>
    <row r="1967" spans="2:7" hidden="1" x14ac:dyDescent="0.15">
      <c r="B1967" s="86">
        <f t="shared" si="121"/>
        <v>4.711655379783064</v>
      </c>
      <c r="C1967" s="86">
        <f t="shared" si="122"/>
        <v>80.419004019698221</v>
      </c>
      <c r="D1967" s="86">
        <f t="shared" si="123"/>
        <v>0</v>
      </c>
      <c r="E1967" s="86">
        <f t="shared" si="124"/>
        <v>80.419004019698221</v>
      </c>
      <c r="F1967" s="86"/>
      <c r="G1967" s="85"/>
    </row>
    <row r="1968" spans="2:7" hidden="1" x14ac:dyDescent="0.15">
      <c r="B1968" s="86">
        <f t="shared" si="121"/>
        <v>4.7153009490730255</v>
      </c>
      <c r="C1968" s="86">
        <f t="shared" si="122"/>
        <v>80.487100572752937</v>
      </c>
      <c r="D1968" s="86">
        <f t="shared" si="123"/>
        <v>0</v>
      </c>
      <c r="E1968" s="86">
        <f t="shared" si="124"/>
        <v>80.487100572752937</v>
      </c>
      <c r="F1968" s="86"/>
      <c r="G1968" s="85"/>
    </row>
    <row r="1969" spans="2:7" hidden="1" x14ac:dyDescent="0.15">
      <c r="B1969" s="86">
        <f t="shared" si="121"/>
        <v>4.7189465183629871</v>
      </c>
      <c r="C1969" s="86">
        <f t="shared" si="122"/>
        <v>80.555197125807652</v>
      </c>
      <c r="D1969" s="86">
        <f t="shared" si="123"/>
        <v>0</v>
      </c>
      <c r="E1969" s="86">
        <f t="shared" si="124"/>
        <v>80.555197125807652</v>
      </c>
      <c r="F1969" s="86"/>
      <c r="G1969" s="85"/>
    </row>
    <row r="1970" spans="2:7" hidden="1" x14ac:dyDescent="0.15">
      <c r="B1970" s="86">
        <f t="shared" si="121"/>
        <v>4.7225920876529486</v>
      </c>
      <c r="C1970" s="86">
        <f t="shared" si="122"/>
        <v>80.623293678862368</v>
      </c>
      <c r="D1970" s="86">
        <f t="shared" si="123"/>
        <v>0</v>
      </c>
      <c r="E1970" s="86">
        <f t="shared" si="124"/>
        <v>80.623293678862368</v>
      </c>
      <c r="F1970" s="86"/>
      <c r="G1970" s="85"/>
    </row>
    <row r="1971" spans="2:7" hidden="1" x14ac:dyDescent="0.15">
      <c r="B1971" s="86">
        <f t="shared" ref="B1971:B2034" si="125">B1970+$G$9</f>
        <v>4.7262376569429101</v>
      </c>
      <c r="C1971" s="86">
        <f t="shared" si="122"/>
        <v>80.691390231917083</v>
      </c>
      <c r="D1971" s="86">
        <f t="shared" si="123"/>
        <v>0</v>
      </c>
      <c r="E1971" s="86">
        <f t="shared" si="124"/>
        <v>80.691390231917083</v>
      </c>
      <c r="F1971" s="86"/>
      <c r="G1971" s="85"/>
    </row>
    <row r="1972" spans="2:7" hidden="1" x14ac:dyDescent="0.15">
      <c r="B1972" s="86">
        <f t="shared" si="125"/>
        <v>4.7298832262328716</v>
      </c>
      <c r="C1972" s="86">
        <f t="shared" ref="C1972:C2035" si="126">C1971+$G$9*$H$5</f>
        <v>80.759486784971799</v>
      </c>
      <c r="D1972" s="86">
        <f t="shared" si="123"/>
        <v>0</v>
      </c>
      <c r="E1972" s="86">
        <f t="shared" si="124"/>
        <v>80.759486784971799</v>
      </c>
      <c r="F1972" s="86"/>
      <c r="G1972" s="85"/>
    </row>
    <row r="1973" spans="2:7" hidden="1" x14ac:dyDescent="0.15">
      <c r="B1973" s="86">
        <f t="shared" si="125"/>
        <v>4.7335287955228331</v>
      </c>
      <c r="C1973" s="86">
        <f t="shared" si="126"/>
        <v>80.827583338026514</v>
      </c>
      <c r="D1973" s="86">
        <f t="shared" si="123"/>
        <v>0</v>
      </c>
      <c r="E1973" s="86">
        <f t="shared" si="124"/>
        <v>80.827583338026514</v>
      </c>
      <c r="F1973" s="86"/>
      <c r="G1973" s="85"/>
    </row>
    <row r="1974" spans="2:7" hidden="1" x14ac:dyDescent="0.15">
      <c r="B1974" s="86">
        <f t="shared" si="125"/>
        <v>4.7371743648127946</v>
      </c>
      <c r="C1974" s="86">
        <f t="shared" si="126"/>
        <v>80.89567989108123</v>
      </c>
      <c r="D1974" s="86">
        <f t="shared" si="123"/>
        <v>0</v>
      </c>
      <c r="E1974" s="86">
        <f t="shared" si="124"/>
        <v>80.89567989108123</v>
      </c>
      <c r="F1974" s="86"/>
      <c r="G1974" s="85"/>
    </row>
    <row r="1975" spans="2:7" hidden="1" x14ac:dyDescent="0.15">
      <c r="B1975" s="86">
        <f t="shared" si="125"/>
        <v>4.7408199341027562</v>
      </c>
      <c r="C1975" s="86">
        <f t="shared" si="126"/>
        <v>80.963776444135945</v>
      </c>
      <c r="D1975" s="86">
        <f t="shared" si="123"/>
        <v>0</v>
      </c>
      <c r="E1975" s="86">
        <f t="shared" si="124"/>
        <v>80.963776444135945</v>
      </c>
      <c r="F1975" s="86"/>
      <c r="G1975" s="85"/>
    </row>
    <row r="1976" spans="2:7" hidden="1" x14ac:dyDescent="0.15">
      <c r="B1976" s="86">
        <f t="shared" si="125"/>
        <v>4.7444655033927177</v>
      </c>
      <c r="C1976" s="86">
        <f t="shared" si="126"/>
        <v>81.031872997190661</v>
      </c>
      <c r="D1976" s="86">
        <f t="shared" si="123"/>
        <v>0</v>
      </c>
      <c r="E1976" s="86">
        <f t="shared" si="124"/>
        <v>81.031872997190661</v>
      </c>
      <c r="F1976" s="86"/>
      <c r="G1976" s="85"/>
    </row>
    <row r="1977" spans="2:7" hidden="1" x14ac:dyDescent="0.15">
      <c r="B1977" s="86">
        <f t="shared" si="125"/>
        <v>4.7481110726826792</v>
      </c>
      <c r="C1977" s="86">
        <f t="shared" si="126"/>
        <v>81.099969550245376</v>
      </c>
      <c r="D1977" s="86">
        <f t="shared" si="123"/>
        <v>0</v>
      </c>
      <c r="E1977" s="86">
        <f t="shared" si="124"/>
        <v>81.099969550245376</v>
      </c>
      <c r="F1977" s="86"/>
      <c r="G1977" s="85"/>
    </row>
    <row r="1978" spans="2:7" hidden="1" x14ac:dyDescent="0.15">
      <c r="B1978" s="86">
        <f t="shared" si="125"/>
        <v>4.7517566419726407</v>
      </c>
      <c r="C1978" s="86">
        <f t="shared" si="126"/>
        <v>81.168066103300092</v>
      </c>
      <c r="D1978" s="86">
        <f t="shared" si="123"/>
        <v>0</v>
      </c>
      <c r="E1978" s="86">
        <f t="shared" si="124"/>
        <v>81.168066103300092</v>
      </c>
      <c r="F1978" s="86"/>
      <c r="G1978" s="85"/>
    </row>
    <row r="1979" spans="2:7" hidden="1" x14ac:dyDescent="0.15">
      <c r="B1979" s="86">
        <f t="shared" si="125"/>
        <v>4.7554022112626022</v>
      </c>
      <c r="C1979" s="86">
        <f t="shared" si="126"/>
        <v>81.236162656354807</v>
      </c>
      <c r="D1979" s="86">
        <f t="shared" ref="D1979:D2008" si="127">IF(AND(B1979&lt;$J$5,B1979&gt;$K$5+0.00000001),D1978+(B1979-B1978)*$L$5,IF(AND(B1979&gt;$J$5,B1978&lt;=$J$5),$I$5,D1978))</f>
        <v>0</v>
      </c>
      <c r="E1979" s="86">
        <f t="shared" si="124"/>
        <v>81.236162656354807</v>
      </c>
      <c r="F1979" s="86"/>
      <c r="G1979" s="85"/>
    </row>
    <row r="1980" spans="2:7" hidden="1" x14ac:dyDescent="0.15">
      <c r="B1980" s="86">
        <f t="shared" si="125"/>
        <v>4.7590477805525637</v>
      </c>
      <c r="C1980" s="86">
        <f t="shared" si="126"/>
        <v>81.304259209409523</v>
      </c>
      <c r="D1980" s="86">
        <f t="shared" si="127"/>
        <v>0</v>
      </c>
      <c r="E1980" s="86">
        <f t="shared" si="124"/>
        <v>81.304259209409523</v>
      </c>
      <c r="F1980" s="86"/>
      <c r="G1980" s="85"/>
    </row>
    <row r="1981" spans="2:7" hidden="1" x14ac:dyDescent="0.15">
      <c r="B1981" s="86">
        <f t="shared" si="125"/>
        <v>4.7626933498425252</v>
      </c>
      <c r="C1981" s="86">
        <f t="shared" si="126"/>
        <v>81.372355762464238</v>
      </c>
      <c r="D1981" s="86">
        <f t="shared" si="127"/>
        <v>0</v>
      </c>
      <c r="E1981" s="86">
        <f t="shared" si="124"/>
        <v>81.372355762464238</v>
      </c>
      <c r="F1981" s="86"/>
      <c r="G1981" s="85"/>
    </row>
    <row r="1982" spans="2:7" hidden="1" x14ac:dyDescent="0.15">
      <c r="B1982" s="86">
        <f t="shared" si="125"/>
        <v>4.7663389191324868</v>
      </c>
      <c r="C1982" s="86">
        <f t="shared" si="126"/>
        <v>81.440452315518954</v>
      </c>
      <c r="D1982" s="86">
        <f t="shared" si="127"/>
        <v>0</v>
      </c>
      <c r="E1982" s="86">
        <f t="shared" si="124"/>
        <v>81.440452315518954</v>
      </c>
      <c r="F1982" s="86"/>
      <c r="G1982" s="85"/>
    </row>
    <row r="1983" spans="2:7" hidden="1" x14ac:dyDescent="0.15">
      <c r="B1983" s="86">
        <f t="shared" si="125"/>
        <v>4.7699844884224483</v>
      </c>
      <c r="C1983" s="86">
        <f t="shared" si="126"/>
        <v>81.508548868573669</v>
      </c>
      <c r="D1983" s="86">
        <f t="shared" si="127"/>
        <v>0</v>
      </c>
      <c r="E1983" s="86">
        <f t="shared" si="124"/>
        <v>81.508548868573669</v>
      </c>
      <c r="F1983" s="86"/>
      <c r="G1983" s="85"/>
    </row>
    <row r="1984" spans="2:7" hidden="1" x14ac:dyDescent="0.15">
      <c r="B1984" s="86">
        <f t="shared" si="125"/>
        <v>4.7736300577124098</v>
      </c>
      <c r="C1984" s="86">
        <f t="shared" si="126"/>
        <v>81.576645421628385</v>
      </c>
      <c r="D1984" s="86">
        <f t="shared" si="127"/>
        <v>0</v>
      </c>
      <c r="E1984" s="86">
        <f t="shared" si="124"/>
        <v>81.576645421628385</v>
      </c>
      <c r="F1984" s="86"/>
      <c r="G1984" s="85"/>
    </row>
    <row r="1985" spans="2:7" hidden="1" x14ac:dyDescent="0.15">
      <c r="B1985" s="86">
        <f t="shared" si="125"/>
        <v>4.7772756270023713</v>
      </c>
      <c r="C1985" s="86">
        <f t="shared" si="126"/>
        <v>81.6447419746831</v>
      </c>
      <c r="D1985" s="86">
        <f t="shared" si="127"/>
        <v>0</v>
      </c>
      <c r="E1985" s="86">
        <f t="shared" si="124"/>
        <v>81.6447419746831</v>
      </c>
      <c r="F1985" s="86"/>
      <c r="G1985" s="85"/>
    </row>
    <row r="1986" spans="2:7" hidden="1" x14ac:dyDescent="0.15">
      <c r="B1986" s="86">
        <f t="shared" si="125"/>
        <v>4.7809211962923328</v>
      </c>
      <c r="C1986" s="86">
        <f t="shared" si="126"/>
        <v>81.712838527737816</v>
      </c>
      <c r="D1986" s="86">
        <f t="shared" si="127"/>
        <v>0</v>
      </c>
      <c r="E1986" s="86">
        <f t="shared" si="124"/>
        <v>81.712838527737816</v>
      </c>
      <c r="F1986" s="86"/>
      <c r="G1986" s="85"/>
    </row>
    <row r="1987" spans="2:7" hidden="1" x14ac:dyDescent="0.15">
      <c r="B1987" s="86">
        <f t="shared" si="125"/>
        <v>4.7845667655822943</v>
      </c>
      <c r="C1987" s="86">
        <f t="shared" si="126"/>
        <v>81.780935080792531</v>
      </c>
      <c r="D1987" s="86">
        <f t="shared" si="127"/>
        <v>0</v>
      </c>
      <c r="E1987" s="86">
        <f t="shared" si="124"/>
        <v>81.780935080792531</v>
      </c>
      <c r="F1987" s="86"/>
      <c r="G1987" s="85"/>
    </row>
    <row r="1988" spans="2:7" hidden="1" x14ac:dyDescent="0.15">
      <c r="B1988" s="86">
        <f t="shared" si="125"/>
        <v>4.7882123348722558</v>
      </c>
      <c r="C1988" s="86">
        <f t="shared" si="126"/>
        <v>81.849031633847247</v>
      </c>
      <c r="D1988" s="86">
        <f t="shared" si="127"/>
        <v>0</v>
      </c>
      <c r="E1988" s="86">
        <f t="shared" si="124"/>
        <v>81.849031633847247</v>
      </c>
      <c r="F1988" s="86"/>
      <c r="G1988" s="85"/>
    </row>
    <row r="1989" spans="2:7" hidden="1" x14ac:dyDescent="0.15">
      <c r="B1989" s="86">
        <f t="shared" si="125"/>
        <v>4.7918579041622174</v>
      </c>
      <c r="C1989" s="86">
        <f t="shared" si="126"/>
        <v>81.917128186901962</v>
      </c>
      <c r="D1989" s="86">
        <f t="shared" si="127"/>
        <v>0</v>
      </c>
      <c r="E1989" s="86">
        <f t="shared" si="124"/>
        <v>81.917128186901962</v>
      </c>
      <c r="F1989" s="86"/>
      <c r="G1989" s="85"/>
    </row>
    <row r="1990" spans="2:7" hidden="1" x14ac:dyDescent="0.15">
      <c r="B1990" s="86">
        <f t="shared" si="125"/>
        <v>4.7955034734521789</v>
      </c>
      <c r="C1990" s="86">
        <f t="shared" si="126"/>
        <v>81.985224739956678</v>
      </c>
      <c r="D1990" s="86">
        <f t="shared" si="127"/>
        <v>0</v>
      </c>
      <c r="E1990" s="86">
        <f t="shared" si="124"/>
        <v>81.985224739956678</v>
      </c>
      <c r="F1990" s="86"/>
      <c r="G1990" s="85"/>
    </row>
    <row r="1991" spans="2:7" hidden="1" x14ac:dyDescent="0.15">
      <c r="B1991" s="86">
        <f t="shared" si="125"/>
        <v>4.7991490427421404</v>
      </c>
      <c r="C1991" s="86">
        <f t="shared" si="126"/>
        <v>82.053321293011393</v>
      </c>
      <c r="D1991" s="86">
        <f t="shared" si="127"/>
        <v>0</v>
      </c>
      <c r="E1991" s="86">
        <f t="shared" si="124"/>
        <v>82.053321293011393</v>
      </c>
      <c r="F1991" s="86"/>
      <c r="G1991" s="85"/>
    </row>
    <row r="1992" spans="2:7" hidden="1" x14ac:dyDescent="0.15">
      <c r="B1992" s="86">
        <f t="shared" si="125"/>
        <v>4.8027946120321019</v>
      </c>
      <c r="C1992" s="86">
        <f t="shared" si="126"/>
        <v>82.121417846066109</v>
      </c>
      <c r="D1992" s="86">
        <f t="shared" si="127"/>
        <v>0</v>
      </c>
      <c r="E1992" s="86">
        <f t="shared" si="124"/>
        <v>82.121417846066109</v>
      </c>
      <c r="F1992" s="86"/>
      <c r="G1992" s="85"/>
    </row>
    <row r="1993" spans="2:7" hidden="1" x14ac:dyDescent="0.15">
      <c r="B1993" s="86">
        <f t="shared" si="125"/>
        <v>4.8064401813220634</v>
      </c>
      <c r="C1993" s="86">
        <f t="shared" si="126"/>
        <v>82.189514399120824</v>
      </c>
      <c r="D1993" s="86">
        <f t="shared" si="127"/>
        <v>0</v>
      </c>
      <c r="E1993" s="86">
        <f t="shared" si="124"/>
        <v>82.189514399120824</v>
      </c>
      <c r="F1993" s="86"/>
      <c r="G1993" s="85"/>
    </row>
    <row r="1994" spans="2:7" hidden="1" x14ac:dyDescent="0.15">
      <c r="B1994" s="86">
        <f t="shared" si="125"/>
        <v>4.8100857506120249</v>
      </c>
      <c r="C1994" s="86">
        <f t="shared" si="126"/>
        <v>82.25761095217554</v>
      </c>
      <c r="D1994" s="86">
        <f t="shared" si="127"/>
        <v>0</v>
      </c>
      <c r="E1994" s="86">
        <f t="shared" ref="E1994:E2057" si="128">C1994-D1994</f>
        <v>82.25761095217554</v>
      </c>
      <c r="F1994" s="86"/>
      <c r="G1994" s="85"/>
    </row>
    <row r="1995" spans="2:7" hidden="1" x14ac:dyDescent="0.15">
      <c r="B1995" s="86">
        <f t="shared" si="125"/>
        <v>4.8137313199019864</v>
      </c>
      <c r="C1995" s="86">
        <f t="shared" si="126"/>
        <v>82.325707505230255</v>
      </c>
      <c r="D1995" s="86">
        <f t="shared" si="127"/>
        <v>0</v>
      </c>
      <c r="E1995" s="86">
        <f t="shared" si="128"/>
        <v>82.325707505230255</v>
      </c>
      <c r="F1995" s="86"/>
      <c r="G1995" s="85"/>
    </row>
    <row r="1996" spans="2:7" hidden="1" x14ac:dyDescent="0.15">
      <c r="B1996" s="86">
        <f t="shared" si="125"/>
        <v>4.817376889191948</v>
      </c>
      <c r="C1996" s="86">
        <f t="shared" si="126"/>
        <v>82.393804058284971</v>
      </c>
      <c r="D1996" s="86">
        <f t="shared" si="127"/>
        <v>0</v>
      </c>
      <c r="E1996" s="86">
        <f t="shared" si="128"/>
        <v>82.393804058284971</v>
      </c>
      <c r="F1996" s="86"/>
      <c r="G1996" s="85"/>
    </row>
    <row r="1997" spans="2:7" hidden="1" x14ac:dyDescent="0.15">
      <c r="B1997" s="86">
        <f t="shared" si="125"/>
        <v>4.8210224584819095</v>
      </c>
      <c r="C1997" s="86">
        <f t="shared" si="126"/>
        <v>82.461900611339686</v>
      </c>
      <c r="D1997" s="86">
        <f t="shared" si="127"/>
        <v>0</v>
      </c>
      <c r="E1997" s="86">
        <f t="shared" si="128"/>
        <v>82.461900611339686</v>
      </c>
      <c r="F1997" s="86"/>
      <c r="G1997" s="85"/>
    </row>
    <row r="1998" spans="2:7" hidden="1" x14ac:dyDescent="0.15">
      <c r="B1998" s="86">
        <f t="shared" si="125"/>
        <v>4.824668027771871</v>
      </c>
      <c r="C1998" s="86">
        <f t="shared" si="126"/>
        <v>82.529997164394402</v>
      </c>
      <c r="D1998" s="86">
        <f t="shared" si="127"/>
        <v>0</v>
      </c>
      <c r="E1998" s="86">
        <f t="shared" si="128"/>
        <v>82.529997164394402</v>
      </c>
      <c r="F1998" s="86"/>
      <c r="G1998" s="85"/>
    </row>
    <row r="1999" spans="2:7" hidden="1" x14ac:dyDescent="0.15">
      <c r="B1999" s="86">
        <f t="shared" si="125"/>
        <v>4.8283135970618325</v>
      </c>
      <c r="C1999" s="86">
        <f t="shared" si="126"/>
        <v>82.598093717449117</v>
      </c>
      <c r="D1999" s="86">
        <f t="shared" si="127"/>
        <v>0</v>
      </c>
      <c r="E1999" s="86">
        <f t="shared" si="128"/>
        <v>82.598093717449117</v>
      </c>
      <c r="F1999" s="86"/>
      <c r="G1999" s="85"/>
    </row>
    <row r="2000" spans="2:7" hidden="1" x14ac:dyDescent="0.15">
      <c r="B2000" s="86">
        <f t="shared" si="125"/>
        <v>4.831959166351794</v>
      </c>
      <c r="C2000" s="86">
        <f t="shared" si="126"/>
        <v>82.666190270503833</v>
      </c>
      <c r="D2000" s="86">
        <f t="shared" si="127"/>
        <v>0</v>
      </c>
      <c r="E2000" s="86">
        <f t="shared" si="128"/>
        <v>82.666190270503833</v>
      </c>
      <c r="F2000" s="86"/>
      <c r="G2000" s="85"/>
    </row>
    <row r="2001" spans="1:7" hidden="1" x14ac:dyDescent="0.15">
      <c r="B2001" s="86">
        <f t="shared" si="125"/>
        <v>4.8356047356417555</v>
      </c>
      <c r="C2001" s="86">
        <f t="shared" si="126"/>
        <v>82.734286823558548</v>
      </c>
      <c r="D2001" s="86">
        <f t="shared" si="127"/>
        <v>0</v>
      </c>
      <c r="E2001" s="86">
        <f t="shared" si="128"/>
        <v>82.734286823558548</v>
      </c>
      <c r="F2001" s="86"/>
      <c r="G2001" s="85"/>
    </row>
    <row r="2002" spans="1:7" hidden="1" x14ac:dyDescent="0.15">
      <c r="B2002" s="86">
        <f t="shared" si="125"/>
        <v>4.839250304931717</v>
      </c>
      <c r="C2002" s="86">
        <f t="shared" si="126"/>
        <v>82.802383376613264</v>
      </c>
      <c r="D2002" s="86">
        <f t="shared" si="127"/>
        <v>0</v>
      </c>
      <c r="E2002" s="86">
        <f t="shared" si="128"/>
        <v>82.802383376613264</v>
      </c>
      <c r="F2002" s="86"/>
      <c r="G2002" s="85"/>
    </row>
    <row r="2003" spans="1:7" hidden="1" x14ac:dyDescent="0.15">
      <c r="B2003" s="86">
        <f t="shared" si="125"/>
        <v>4.8428958742216786</v>
      </c>
      <c r="C2003" s="86">
        <f t="shared" si="126"/>
        <v>82.870479929667979</v>
      </c>
      <c r="D2003" s="86">
        <f t="shared" si="127"/>
        <v>0</v>
      </c>
      <c r="E2003" s="86">
        <f t="shared" si="128"/>
        <v>82.870479929667979</v>
      </c>
      <c r="F2003" s="86"/>
      <c r="G2003" s="85"/>
    </row>
    <row r="2004" spans="1:7" hidden="1" x14ac:dyDescent="0.15">
      <c r="B2004" s="86">
        <f t="shared" si="125"/>
        <v>4.8465414435116401</v>
      </c>
      <c r="C2004" s="86">
        <f t="shared" si="126"/>
        <v>82.938576482722695</v>
      </c>
      <c r="D2004" s="86">
        <f t="shared" si="127"/>
        <v>0</v>
      </c>
      <c r="E2004" s="86">
        <f t="shared" si="128"/>
        <v>82.938576482722695</v>
      </c>
      <c r="F2004" s="86"/>
      <c r="G2004" s="85"/>
    </row>
    <row r="2005" spans="1:7" hidden="1" x14ac:dyDescent="0.15">
      <c r="B2005" s="86">
        <f t="shared" si="125"/>
        <v>4.8501870128016016</v>
      </c>
      <c r="C2005" s="86">
        <f t="shared" si="126"/>
        <v>83.006673035777411</v>
      </c>
      <c r="D2005" s="86">
        <f t="shared" si="127"/>
        <v>0</v>
      </c>
      <c r="E2005" s="86">
        <f t="shared" si="128"/>
        <v>83.006673035777411</v>
      </c>
      <c r="F2005" s="86"/>
      <c r="G2005" s="85"/>
    </row>
    <row r="2006" spans="1:7" hidden="1" x14ac:dyDescent="0.15">
      <c r="B2006" s="86">
        <f t="shared" si="125"/>
        <v>4.8538325820915631</v>
      </c>
      <c r="C2006" s="86">
        <f t="shared" si="126"/>
        <v>83.074769588832126</v>
      </c>
      <c r="D2006" s="86">
        <f t="shared" si="127"/>
        <v>0</v>
      </c>
      <c r="E2006" s="86">
        <f t="shared" si="128"/>
        <v>83.074769588832126</v>
      </c>
      <c r="F2006" s="86"/>
      <c r="G2006" s="85"/>
    </row>
    <row r="2007" spans="1:7" hidden="1" x14ac:dyDescent="0.15">
      <c r="B2007" s="86">
        <f t="shared" si="125"/>
        <v>4.8574781513815246</v>
      </c>
      <c r="C2007" s="86">
        <f t="shared" si="126"/>
        <v>83.142866141886842</v>
      </c>
      <c r="D2007" s="86">
        <f t="shared" si="127"/>
        <v>0</v>
      </c>
      <c r="E2007" s="86">
        <f t="shared" si="128"/>
        <v>83.142866141886842</v>
      </c>
      <c r="F2007" s="86"/>
      <c r="G2007" s="85"/>
    </row>
    <row r="2008" spans="1:7" hidden="1" x14ac:dyDescent="0.15">
      <c r="B2008" s="86">
        <f t="shared" si="125"/>
        <v>4.8611237206714861</v>
      </c>
      <c r="C2008" s="86">
        <f t="shared" si="126"/>
        <v>83.210962694941557</v>
      </c>
      <c r="D2008" s="86">
        <f t="shared" si="127"/>
        <v>0</v>
      </c>
      <c r="E2008" s="86">
        <f t="shared" si="128"/>
        <v>83.210962694941557</v>
      </c>
      <c r="F2008" s="86"/>
      <c r="G2008" s="85"/>
    </row>
    <row r="2009" spans="1:7" x14ac:dyDescent="0.15">
      <c r="A2009" s="152" t="s">
        <v>38</v>
      </c>
      <c r="B2009" s="153">
        <f t="shared" si="125"/>
        <v>4.8647692899614476</v>
      </c>
      <c r="C2009" s="153">
        <f t="shared" si="126"/>
        <v>83.279059247996273</v>
      </c>
      <c r="D2009" s="153">
        <f>IF(AND(B2009&lt;$J$5,B2009&gt;$K$5+0.00000001),D2008+(B2009-B2008)*$L$5,IF(AND(B2009&gt;$J$5,B2008&lt;=$J$5),$I$5,D2008))</f>
        <v>0</v>
      </c>
      <c r="E2009" s="153">
        <f t="shared" si="128"/>
        <v>83.279059247996273</v>
      </c>
      <c r="F2009" s="86"/>
      <c r="G2009" s="85"/>
    </row>
    <row r="2010" spans="1:7" x14ac:dyDescent="0.15">
      <c r="B2010" s="86">
        <f t="shared" si="125"/>
        <v>4.8684148592514092</v>
      </c>
      <c r="C2010" s="86">
        <f t="shared" si="126"/>
        <v>83.347155801050988</v>
      </c>
      <c r="D2010" s="86">
        <f t="shared" ref="D2010:D2073" si="129">IF(AND(B2010&lt;$J$5,B2010&gt;$K$5+0.00000001),D2009+(B2010-B2009)*$L$5,IF(AND(B2010&gt;$J$5,B2009&lt;=$J$5),$I$5,D2009))</f>
        <v>0</v>
      </c>
      <c r="E2010" s="86">
        <f t="shared" si="128"/>
        <v>83.347155801050988</v>
      </c>
      <c r="F2010" s="86"/>
      <c r="G2010" s="85"/>
    </row>
    <row r="2011" spans="1:7" x14ac:dyDescent="0.15">
      <c r="B2011" s="86">
        <f t="shared" si="125"/>
        <v>4.8720604285413707</v>
      </c>
      <c r="C2011" s="86">
        <f t="shared" si="126"/>
        <v>83.415252354105704</v>
      </c>
      <c r="D2011" s="86">
        <f t="shared" si="129"/>
        <v>0</v>
      </c>
      <c r="E2011" s="86">
        <f t="shared" si="128"/>
        <v>83.415252354105704</v>
      </c>
      <c r="F2011" s="86"/>
      <c r="G2011" s="85"/>
    </row>
    <row r="2012" spans="1:7" x14ac:dyDescent="0.15">
      <c r="A2012" s="154"/>
      <c r="B2012" s="155">
        <f t="shared" si="125"/>
        <v>4.8757059978313322</v>
      </c>
      <c r="C2012" s="155">
        <f t="shared" si="126"/>
        <v>83.483348907160419</v>
      </c>
      <c r="D2012" s="155">
        <f t="shared" si="129"/>
        <v>0</v>
      </c>
      <c r="E2012" s="155">
        <f t="shared" si="128"/>
        <v>83.483348907160419</v>
      </c>
      <c r="F2012" s="86"/>
      <c r="G2012" s="85"/>
    </row>
    <row r="2013" spans="1:7" hidden="1" x14ac:dyDescent="0.15">
      <c r="B2013" s="86">
        <f t="shared" si="125"/>
        <v>4.8793515671212937</v>
      </c>
      <c r="C2013" s="86">
        <f t="shared" si="126"/>
        <v>83.551445460215135</v>
      </c>
      <c r="D2013" s="86">
        <f t="shared" si="129"/>
        <v>0</v>
      </c>
      <c r="E2013" s="86">
        <f t="shared" si="128"/>
        <v>83.551445460215135</v>
      </c>
      <c r="F2013" s="86"/>
      <c r="G2013" s="85"/>
    </row>
    <row r="2014" spans="1:7" hidden="1" x14ac:dyDescent="0.15">
      <c r="B2014" s="86">
        <f t="shared" si="125"/>
        <v>4.8829971364112552</v>
      </c>
      <c r="C2014" s="86">
        <f t="shared" si="126"/>
        <v>83.61954201326985</v>
      </c>
      <c r="D2014" s="86">
        <f t="shared" si="129"/>
        <v>0</v>
      </c>
      <c r="E2014" s="86">
        <f t="shared" si="128"/>
        <v>83.61954201326985</v>
      </c>
      <c r="F2014" s="86"/>
      <c r="G2014" s="85"/>
    </row>
    <row r="2015" spans="1:7" hidden="1" x14ac:dyDescent="0.15">
      <c r="B2015" s="86">
        <f t="shared" si="125"/>
        <v>4.8866427057012167</v>
      </c>
      <c r="C2015" s="86">
        <f t="shared" si="126"/>
        <v>83.687638566324566</v>
      </c>
      <c r="D2015" s="86">
        <f t="shared" si="129"/>
        <v>0</v>
      </c>
      <c r="E2015" s="86">
        <f t="shared" si="128"/>
        <v>83.687638566324566</v>
      </c>
      <c r="F2015" s="86"/>
      <c r="G2015" s="85"/>
    </row>
    <row r="2016" spans="1:7" hidden="1" x14ac:dyDescent="0.15">
      <c r="B2016" s="86">
        <f t="shared" si="125"/>
        <v>4.8902882749911782</v>
      </c>
      <c r="C2016" s="86">
        <f t="shared" si="126"/>
        <v>83.755735119379281</v>
      </c>
      <c r="D2016" s="86">
        <f t="shared" si="129"/>
        <v>0</v>
      </c>
      <c r="E2016" s="86">
        <f t="shared" si="128"/>
        <v>83.755735119379281</v>
      </c>
      <c r="F2016" s="86"/>
      <c r="G2016" s="85"/>
    </row>
    <row r="2017" spans="2:7" hidden="1" x14ac:dyDescent="0.15">
      <c r="B2017" s="86">
        <f t="shared" si="125"/>
        <v>4.8939338442811398</v>
      </c>
      <c r="C2017" s="86">
        <f t="shared" si="126"/>
        <v>83.823831672433997</v>
      </c>
      <c r="D2017" s="86">
        <f t="shared" si="129"/>
        <v>0</v>
      </c>
      <c r="E2017" s="86">
        <f t="shared" si="128"/>
        <v>83.823831672433997</v>
      </c>
      <c r="F2017" s="86"/>
      <c r="G2017" s="85"/>
    </row>
    <row r="2018" spans="2:7" hidden="1" x14ac:dyDescent="0.15">
      <c r="B2018" s="86">
        <f t="shared" si="125"/>
        <v>4.8975794135711013</v>
      </c>
      <c r="C2018" s="86">
        <f t="shared" si="126"/>
        <v>83.891928225488712</v>
      </c>
      <c r="D2018" s="86">
        <f t="shared" si="129"/>
        <v>0</v>
      </c>
      <c r="E2018" s="86">
        <f t="shared" si="128"/>
        <v>83.891928225488712</v>
      </c>
      <c r="F2018" s="86"/>
      <c r="G2018" s="85"/>
    </row>
    <row r="2019" spans="2:7" hidden="1" x14ac:dyDescent="0.15">
      <c r="B2019" s="86">
        <f t="shared" si="125"/>
        <v>4.9012249828610628</v>
      </c>
      <c r="C2019" s="86">
        <f t="shared" si="126"/>
        <v>83.960024778543428</v>
      </c>
      <c r="D2019" s="86">
        <f t="shared" si="129"/>
        <v>0</v>
      </c>
      <c r="E2019" s="86">
        <f t="shared" si="128"/>
        <v>83.960024778543428</v>
      </c>
      <c r="F2019" s="86"/>
      <c r="G2019" s="85"/>
    </row>
    <row r="2020" spans="2:7" hidden="1" x14ac:dyDescent="0.15">
      <c r="B2020" s="86">
        <f t="shared" si="125"/>
        <v>4.9048705521510243</v>
      </c>
      <c r="C2020" s="86">
        <f t="shared" si="126"/>
        <v>84.028121331598143</v>
      </c>
      <c r="D2020" s="86">
        <f t="shared" si="129"/>
        <v>0</v>
      </c>
      <c r="E2020" s="86">
        <f t="shared" si="128"/>
        <v>84.028121331598143</v>
      </c>
      <c r="F2020" s="86"/>
      <c r="G2020" s="85"/>
    </row>
    <row r="2021" spans="2:7" hidden="1" x14ac:dyDescent="0.15">
      <c r="B2021" s="86">
        <f t="shared" si="125"/>
        <v>4.9085161214409858</v>
      </c>
      <c r="C2021" s="86">
        <f t="shared" si="126"/>
        <v>84.096217884652859</v>
      </c>
      <c r="D2021" s="86">
        <f t="shared" si="129"/>
        <v>0</v>
      </c>
      <c r="E2021" s="86">
        <f t="shared" si="128"/>
        <v>84.096217884652859</v>
      </c>
      <c r="F2021" s="86"/>
      <c r="G2021" s="85"/>
    </row>
    <row r="2022" spans="2:7" hidden="1" x14ac:dyDescent="0.15">
      <c r="B2022" s="86">
        <f t="shared" si="125"/>
        <v>4.9121616907309473</v>
      </c>
      <c r="C2022" s="86">
        <f t="shared" si="126"/>
        <v>84.164314437707574</v>
      </c>
      <c r="D2022" s="86">
        <f t="shared" si="129"/>
        <v>0</v>
      </c>
      <c r="E2022" s="86">
        <f t="shared" si="128"/>
        <v>84.164314437707574</v>
      </c>
      <c r="F2022" s="86"/>
      <c r="G2022" s="85"/>
    </row>
    <row r="2023" spans="2:7" hidden="1" x14ac:dyDescent="0.15">
      <c r="B2023" s="86">
        <f t="shared" si="125"/>
        <v>4.9158072600209088</v>
      </c>
      <c r="C2023" s="86">
        <f t="shared" si="126"/>
        <v>84.23241099076229</v>
      </c>
      <c r="D2023" s="86">
        <f t="shared" si="129"/>
        <v>0</v>
      </c>
      <c r="E2023" s="86">
        <f t="shared" si="128"/>
        <v>84.23241099076229</v>
      </c>
      <c r="F2023" s="86"/>
      <c r="G2023" s="85"/>
    </row>
    <row r="2024" spans="2:7" hidden="1" x14ac:dyDescent="0.15">
      <c r="B2024" s="86">
        <f t="shared" si="125"/>
        <v>4.9194528293108704</v>
      </c>
      <c r="C2024" s="86">
        <f t="shared" si="126"/>
        <v>84.300507543817005</v>
      </c>
      <c r="D2024" s="86">
        <f t="shared" si="129"/>
        <v>0</v>
      </c>
      <c r="E2024" s="86">
        <f t="shared" si="128"/>
        <v>84.300507543817005</v>
      </c>
      <c r="F2024" s="86"/>
      <c r="G2024" s="85"/>
    </row>
    <row r="2025" spans="2:7" hidden="1" x14ac:dyDescent="0.15">
      <c r="B2025" s="86">
        <f t="shared" si="125"/>
        <v>4.9230983986008319</v>
      </c>
      <c r="C2025" s="86">
        <f t="shared" si="126"/>
        <v>84.368604096871721</v>
      </c>
      <c r="D2025" s="86">
        <f t="shared" si="129"/>
        <v>0</v>
      </c>
      <c r="E2025" s="86">
        <f t="shared" si="128"/>
        <v>84.368604096871721</v>
      </c>
      <c r="F2025" s="86"/>
      <c r="G2025" s="85"/>
    </row>
    <row r="2026" spans="2:7" hidden="1" x14ac:dyDescent="0.15">
      <c r="B2026" s="86">
        <f t="shared" si="125"/>
        <v>4.9267439678907934</v>
      </c>
      <c r="C2026" s="86">
        <f t="shared" si="126"/>
        <v>84.436700649926436</v>
      </c>
      <c r="D2026" s="86">
        <f t="shared" si="129"/>
        <v>0</v>
      </c>
      <c r="E2026" s="86">
        <f t="shared" si="128"/>
        <v>84.436700649926436</v>
      </c>
      <c r="F2026" s="86"/>
      <c r="G2026" s="85"/>
    </row>
    <row r="2027" spans="2:7" hidden="1" x14ac:dyDescent="0.15">
      <c r="B2027" s="86">
        <f t="shared" si="125"/>
        <v>4.9303895371807549</v>
      </c>
      <c r="C2027" s="86">
        <f t="shared" si="126"/>
        <v>84.504797202981152</v>
      </c>
      <c r="D2027" s="86">
        <f t="shared" si="129"/>
        <v>0</v>
      </c>
      <c r="E2027" s="86">
        <f t="shared" si="128"/>
        <v>84.504797202981152</v>
      </c>
      <c r="F2027" s="86"/>
      <c r="G2027" s="85"/>
    </row>
    <row r="2028" spans="2:7" hidden="1" x14ac:dyDescent="0.15">
      <c r="B2028" s="86">
        <f t="shared" si="125"/>
        <v>4.9340351064707164</v>
      </c>
      <c r="C2028" s="86">
        <f t="shared" si="126"/>
        <v>84.572893756035867</v>
      </c>
      <c r="D2028" s="86">
        <f t="shared" si="129"/>
        <v>0</v>
      </c>
      <c r="E2028" s="86">
        <f t="shared" si="128"/>
        <v>84.572893756035867</v>
      </c>
      <c r="F2028" s="86"/>
      <c r="G2028" s="85"/>
    </row>
    <row r="2029" spans="2:7" hidden="1" x14ac:dyDescent="0.15">
      <c r="B2029" s="86">
        <f t="shared" si="125"/>
        <v>4.9376806757606779</v>
      </c>
      <c r="C2029" s="86">
        <f t="shared" si="126"/>
        <v>84.640990309090583</v>
      </c>
      <c r="D2029" s="86">
        <f t="shared" si="129"/>
        <v>0</v>
      </c>
      <c r="E2029" s="86">
        <f t="shared" si="128"/>
        <v>84.640990309090583</v>
      </c>
      <c r="F2029" s="86"/>
      <c r="G2029" s="85"/>
    </row>
    <row r="2030" spans="2:7" hidden="1" x14ac:dyDescent="0.15">
      <c r="B2030" s="86">
        <f t="shared" si="125"/>
        <v>4.9413262450506394</v>
      </c>
      <c r="C2030" s="86">
        <f t="shared" si="126"/>
        <v>84.709086862145298</v>
      </c>
      <c r="D2030" s="86">
        <f t="shared" si="129"/>
        <v>0</v>
      </c>
      <c r="E2030" s="86">
        <f t="shared" si="128"/>
        <v>84.709086862145298</v>
      </c>
      <c r="F2030" s="86"/>
      <c r="G2030" s="85"/>
    </row>
    <row r="2031" spans="2:7" hidden="1" x14ac:dyDescent="0.15">
      <c r="B2031" s="86">
        <f t="shared" si="125"/>
        <v>4.944971814340601</v>
      </c>
      <c r="C2031" s="86">
        <f t="shared" si="126"/>
        <v>84.777183415200014</v>
      </c>
      <c r="D2031" s="86">
        <f t="shared" si="129"/>
        <v>0</v>
      </c>
      <c r="E2031" s="86">
        <f t="shared" si="128"/>
        <v>84.777183415200014</v>
      </c>
      <c r="F2031" s="86"/>
      <c r="G2031" s="85"/>
    </row>
    <row r="2032" spans="2:7" hidden="1" x14ac:dyDescent="0.15">
      <c r="B2032" s="86">
        <f t="shared" si="125"/>
        <v>4.9486173836305625</v>
      </c>
      <c r="C2032" s="86">
        <f t="shared" si="126"/>
        <v>84.845279968254729</v>
      </c>
      <c r="D2032" s="86">
        <f t="shared" si="129"/>
        <v>0</v>
      </c>
      <c r="E2032" s="86">
        <f t="shared" si="128"/>
        <v>84.845279968254729</v>
      </c>
      <c r="F2032" s="86"/>
      <c r="G2032" s="85"/>
    </row>
    <row r="2033" spans="2:7" hidden="1" x14ac:dyDescent="0.15">
      <c r="B2033" s="86">
        <f t="shared" si="125"/>
        <v>4.952262952920524</v>
      </c>
      <c r="C2033" s="86">
        <f t="shared" si="126"/>
        <v>84.913376521309445</v>
      </c>
      <c r="D2033" s="86">
        <f t="shared" si="129"/>
        <v>0</v>
      </c>
      <c r="E2033" s="86">
        <f t="shared" si="128"/>
        <v>84.913376521309445</v>
      </c>
      <c r="F2033" s="86"/>
      <c r="G2033" s="85"/>
    </row>
    <row r="2034" spans="2:7" hidden="1" x14ac:dyDescent="0.15">
      <c r="B2034" s="86">
        <f t="shared" si="125"/>
        <v>4.9559085222104855</v>
      </c>
      <c r="C2034" s="86">
        <f t="shared" si="126"/>
        <v>84.98147307436416</v>
      </c>
      <c r="D2034" s="86">
        <f t="shared" si="129"/>
        <v>0</v>
      </c>
      <c r="E2034" s="86">
        <f t="shared" si="128"/>
        <v>84.98147307436416</v>
      </c>
      <c r="F2034" s="86"/>
      <c r="G2034" s="85"/>
    </row>
    <row r="2035" spans="2:7" hidden="1" x14ac:dyDescent="0.15">
      <c r="B2035" s="86">
        <f t="shared" ref="B2035:B2098" si="130">B2034+$G$9</f>
        <v>4.959554091500447</v>
      </c>
      <c r="C2035" s="86">
        <f t="shared" si="126"/>
        <v>85.049569627418876</v>
      </c>
      <c r="D2035" s="86">
        <f t="shared" si="129"/>
        <v>0</v>
      </c>
      <c r="E2035" s="86">
        <f t="shared" si="128"/>
        <v>85.049569627418876</v>
      </c>
      <c r="F2035" s="86"/>
      <c r="G2035" s="85"/>
    </row>
    <row r="2036" spans="2:7" hidden="1" x14ac:dyDescent="0.15">
      <c r="B2036" s="86">
        <f t="shared" si="130"/>
        <v>4.9631996607904085</v>
      </c>
      <c r="C2036" s="86">
        <f t="shared" ref="C2036:C2099" si="131">C2035+$G$9*$H$5</f>
        <v>85.117666180473591</v>
      </c>
      <c r="D2036" s="86">
        <f t="shared" si="129"/>
        <v>0</v>
      </c>
      <c r="E2036" s="86">
        <f t="shared" si="128"/>
        <v>85.117666180473591</v>
      </c>
      <c r="F2036" s="86"/>
      <c r="G2036" s="85"/>
    </row>
    <row r="2037" spans="2:7" hidden="1" x14ac:dyDescent="0.15">
      <c r="B2037" s="86">
        <f t="shared" si="130"/>
        <v>4.96684523008037</v>
      </c>
      <c r="C2037" s="86">
        <f t="shared" si="131"/>
        <v>85.185762733528307</v>
      </c>
      <c r="D2037" s="86">
        <f t="shared" si="129"/>
        <v>0</v>
      </c>
      <c r="E2037" s="86">
        <f t="shared" si="128"/>
        <v>85.185762733528307</v>
      </c>
      <c r="F2037" s="86"/>
      <c r="G2037" s="85"/>
    </row>
    <row r="2038" spans="2:7" hidden="1" x14ac:dyDescent="0.15">
      <c r="B2038" s="86">
        <f t="shared" si="130"/>
        <v>4.9704907993703316</v>
      </c>
      <c r="C2038" s="86">
        <f t="shared" si="131"/>
        <v>85.253859286583022</v>
      </c>
      <c r="D2038" s="86">
        <f t="shared" si="129"/>
        <v>0</v>
      </c>
      <c r="E2038" s="86">
        <f t="shared" si="128"/>
        <v>85.253859286583022</v>
      </c>
      <c r="F2038" s="86"/>
      <c r="G2038" s="85"/>
    </row>
    <row r="2039" spans="2:7" hidden="1" x14ac:dyDescent="0.15">
      <c r="B2039" s="86">
        <f t="shared" si="130"/>
        <v>4.9741363686602931</v>
      </c>
      <c r="C2039" s="86">
        <f t="shared" si="131"/>
        <v>85.321955839637738</v>
      </c>
      <c r="D2039" s="86">
        <f t="shared" si="129"/>
        <v>0</v>
      </c>
      <c r="E2039" s="86">
        <f t="shared" si="128"/>
        <v>85.321955839637738</v>
      </c>
      <c r="F2039" s="86"/>
      <c r="G2039" s="85"/>
    </row>
    <row r="2040" spans="2:7" hidden="1" x14ac:dyDescent="0.15">
      <c r="B2040" s="86">
        <f t="shared" si="130"/>
        <v>4.9777819379502546</v>
      </c>
      <c r="C2040" s="86">
        <f t="shared" si="131"/>
        <v>85.390052392692454</v>
      </c>
      <c r="D2040" s="86">
        <f t="shared" si="129"/>
        <v>0</v>
      </c>
      <c r="E2040" s="86">
        <f t="shared" si="128"/>
        <v>85.390052392692454</v>
      </c>
      <c r="F2040" s="86"/>
      <c r="G2040" s="85"/>
    </row>
    <row r="2041" spans="2:7" hidden="1" x14ac:dyDescent="0.15">
      <c r="B2041" s="86">
        <f t="shared" si="130"/>
        <v>4.9814275072402161</v>
      </c>
      <c r="C2041" s="86">
        <f t="shared" si="131"/>
        <v>85.458148945747169</v>
      </c>
      <c r="D2041" s="86">
        <f t="shared" si="129"/>
        <v>0</v>
      </c>
      <c r="E2041" s="86">
        <f t="shared" si="128"/>
        <v>85.458148945747169</v>
      </c>
      <c r="F2041" s="86"/>
      <c r="G2041" s="85"/>
    </row>
    <row r="2042" spans="2:7" hidden="1" x14ac:dyDescent="0.15">
      <c r="B2042" s="86">
        <f t="shared" si="130"/>
        <v>4.9850730765301776</v>
      </c>
      <c r="C2042" s="86">
        <f t="shared" si="131"/>
        <v>85.526245498801885</v>
      </c>
      <c r="D2042" s="86">
        <f t="shared" si="129"/>
        <v>0</v>
      </c>
      <c r="E2042" s="86">
        <f t="shared" si="128"/>
        <v>85.526245498801885</v>
      </c>
      <c r="F2042" s="86"/>
      <c r="G2042" s="85"/>
    </row>
    <row r="2043" spans="2:7" hidden="1" x14ac:dyDescent="0.15">
      <c r="B2043" s="86">
        <f t="shared" si="130"/>
        <v>4.9887186458201391</v>
      </c>
      <c r="C2043" s="86">
        <f t="shared" si="131"/>
        <v>85.5943420518566</v>
      </c>
      <c r="D2043" s="86">
        <f t="shared" si="129"/>
        <v>0</v>
      </c>
      <c r="E2043" s="86">
        <f t="shared" si="128"/>
        <v>85.5943420518566</v>
      </c>
      <c r="F2043" s="86"/>
      <c r="G2043" s="85"/>
    </row>
    <row r="2044" spans="2:7" hidden="1" x14ac:dyDescent="0.15">
      <c r="B2044" s="86">
        <f t="shared" si="130"/>
        <v>4.9923642151101006</v>
      </c>
      <c r="C2044" s="86">
        <f t="shared" si="131"/>
        <v>85.662438604911316</v>
      </c>
      <c r="D2044" s="86">
        <f t="shared" si="129"/>
        <v>0</v>
      </c>
      <c r="E2044" s="86">
        <f t="shared" si="128"/>
        <v>85.662438604911316</v>
      </c>
      <c r="F2044" s="86"/>
      <c r="G2044" s="85"/>
    </row>
    <row r="2045" spans="2:7" hidden="1" x14ac:dyDescent="0.15">
      <c r="B2045" s="86">
        <f t="shared" si="130"/>
        <v>4.9960097844000622</v>
      </c>
      <c r="C2045" s="86">
        <f t="shared" si="131"/>
        <v>85.730535157966031</v>
      </c>
      <c r="D2045" s="86">
        <f t="shared" si="129"/>
        <v>0</v>
      </c>
      <c r="E2045" s="86">
        <f t="shared" si="128"/>
        <v>85.730535157966031</v>
      </c>
      <c r="F2045" s="86"/>
      <c r="G2045" s="85"/>
    </row>
    <row r="2046" spans="2:7" hidden="1" x14ac:dyDescent="0.15">
      <c r="B2046" s="86">
        <f t="shared" si="130"/>
        <v>4.9996553536900237</v>
      </c>
      <c r="C2046" s="86">
        <f t="shared" si="131"/>
        <v>85.798631711020747</v>
      </c>
      <c r="D2046" s="86">
        <f t="shared" si="129"/>
        <v>0</v>
      </c>
      <c r="E2046" s="86">
        <f t="shared" si="128"/>
        <v>85.798631711020747</v>
      </c>
      <c r="F2046" s="86"/>
      <c r="G2046" s="85"/>
    </row>
    <row r="2047" spans="2:7" hidden="1" x14ac:dyDescent="0.15">
      <c r="B2047" s="86">
        <f t="shared" si="130"/>
        <v>5.0033009229799852</v>
      </c>
      <c r="C2047" s="86">
        <f t="shared" si="131"/>
        <v>85.866728264075462</v>
      </c>
      <c r="D2047" s="86">
        <f t="shared" si="129"/>
        <v>0</v>
      </c>
      <c r="E2047" s="86">
        <f t="shared" si="128"/>
        <v>85.866728264075462</v>
      </c>
      <c r="F2047" s="86"/>
      <c r="G2047" s="85"/>
    </row>
    <row r="2048" spans="2:7" hidden="1" x14ac:dyDescent="0.15">
      <c r="B2048" s="86">
        <f t="shared" si="130"/>
        <v>5.0069464922699467</v>
      </c>
      <c r="C2048" s="86">
        <f t="shared" si="131"/>
        <v>85.934824817130178</v>
      </c>
      <c r="D2048" s="86">
        <f t="shared" si="129"/>
        <v>0</v>
      </c>
      <c r="E2048" s="86">
        <f t="shared" si="128"/>
        <v>85.934824817130178</v>
      </c>
      <c r="F2048" s="86"/>
      <c r="G2048" s="85"/>
    </row>
    <row r="2049" spans="2:7" hidden="1" x14ac:dyDescent="0.15">
      <c r="B2049" s="86">
        <f t="shared" si="130"/>
        <v>5.0105920615599082</v>
      </c>
      <c r="C2049" s="86">
        <f t="shared" si="131"/>
        <v>86.002921370184893</v>
      </c>
      <c r="D2049" s="86">
        <f t="shared" si="129"/>
        <v>0</v>
      </c>
      <c r="E2049" s="86">
        <f t="shared" si="128"/>
        <v>86.002921370184893</v>
      </c>
      <c r="F2049" s="86"/>
      <c r="G2049" s="85"/>
    </row>
    <row r="2050" spans="2:7" hidden="1" x14ac:dyDescent="0.15">
      <c r="B2050" s="86">
        <f t="shared" si="130"/>
        <v>5.0142376308498697</v>
      </c>
      <c r="C2050" s="86">
        <f t="shared" si="131"/>
        <v>86.071017923239609</v>
      </c>
      <c r="D2050" s="86">
        <f t="shared" si="129"/>
        <v>0</v>
      </c>
      <c r="E2050" s="86">
        <f t="shared" si="128"/>
        <v>86.071017923239609</v>
      </c>
      <c r="F2050" s="86"/>
      <c r="G2050" s="85"/>
    </row>
    <row r="2051" spans="2:7" hidden="1" x14ac:dyDescent="0.15">
      <c r="B2051" s="86">
        <f t="shared" si="130"/>
        <v>5.0178832001398312</v>
      </c>
      <c r="C2051" s="86">
        <f t="shared" si="131"/>
        <v>86.139114476294324</v>
      </c>
      <c r="D2051" s="86">
        <f t="shared" si="129"/>
        <v>0</v>
      </c>
      <c r="E2051" s="86">
        <f t="shared" si="128"/>
        <v>86.139114476294324</v>
      </c>
      <c r="F2051" s="86"/>
      <c r="G2051" s="85"/>
    </row>
    <row r="2052" spans="2:7" hidden="1" x14ac:dyDescent="0.15">
      <c r="B2052" s="86">
        <f t="shared" si="130"/>
        <v>5.0215287694297928</v>
      </c>
      <c r="C2052" s="86">
        <f t="shared" si="131"/>
        <v>86.20721102934904</v>
      </c>
      <c r="D2052" s="86">
        <f t="shared" si="129"/>
        <v>0</v>
      </c>
      <c r="E2052" s="86">
        <f t="shared" si="128"/>
        <v>86.20721102934904</v>
      </c>
      <c r="F2052" s="86"/>
      <c r="G2052" s="85"/>
    </row>
    <row r="2053" spans="2:7" hidden="1" x14ac:dyDescent="0.15">
      <c r="B2053" s="86">
        <f t="shared" si="130"/>
        <v>5.0251743387197543</v>
      </c>
      <c r="C2053" s="86">
        <f t="shared" si="131"/>
        <v>86.275307582403755</v>
      </c>
      <c r="D2053" s="86">
        <f t="shared" si="129"/>
        <v>0</v>
      </c>
      <c r="E2053" s="86">
        <f t="shared" si="128"/>
        <v>86.275307582403755</v>
      </c>
      <c r="F2053" s="86"/>
      <c r="G2053" s="85"/>
    </row>
    <row r="2054" spans="2:7" hidden="1" x14ac:dyDescent="0.15">
      <c r="B2054" s="86">
        <f t="shared" si="130"/>
        <v>5.0288199080097158</v>
      </c>
      <c r="C2054" s="86">
        <f t="shared" si="131"/>
        <v>86.343404135458471</v>
      </c>
      <c r="D2054" s="86">
        <f t="shared" si="129"/>
        <v>0</v>
      </c>
      <c r="E2054" s="86">
        <f t="shared" si="128"/>
        <v>86.343404135458471</v>
      </c>
      <c r="F2054" s="86"/>
      <c r="G2054" s="85"/>
    </row>
    <row r="2055" spans="2:7" hidden="1" x14ac:dyDescent="0.15">
      <c r="B2055" s="86">
        <f t="shared" si="130"/>
        <v>5.0324654772996773</v>
      </c>
      <c r="C2055" s="86">
        <f t="shared" si="131"/>
        <v>86.411500688513186</v>
      </c>
      <c r="D2055" s="86">
        <f t="shared" si="129"/>
        <v>0</v>
      </c>
      <c r="E2055" s="86">
        <f t="shared" si="128"/>
        <v>86.411500688513186</v>
      </c>
      <c r="F2055" s="86"/>
      <c r="G2055" s="85"/>
    </row>
    <row r="2056" spans="2:7" hidden="1" x14ac:dyDescent="0.15">
      <c r="B2056" s="86">
        <f t="shared" si="130"/>
        <v>5.0361110465896388</v>
      </c>
      <c r="C2056" s="86">
        <f t="shared" si="131"/>
        <v>86.479597241567902</v>
      </c>
      <c r="D2056" s="86">
        <f t="shared" si="129"/>
        <v>0</v>
      </c>
      <c r="E2056" s="86">
        <f t="shared" si="128"/>
        <v>86.479597241567902</v>
      </c>
      <c r="F2056" s="86"/>
      <c r="G2056" s="85"/>
    </row>
    <row r="2057" spans="2:7" hidden="1" x14ac:dyDescent="0.15">
      <c r="B2057" s="86">
        <f t="shared" si="130"/>
        <v>5.0397566158796003</v>
      </c>
      <c r="C2057" s="86">
        <f t="shared" si="131"/>
        <v>86.547693794622617</v>
      </c>
      <c r="D2057" s="86">
        <f t="shared" si="129"/>
        <v>0</v>
      </c>
      <c r="E2057" s="86">
        <f t="shared" si="128"/>
        <v>86.547693794622617</v>
      </c>
      <c r="F2057" s="86"/>
      <c r="G2057" s="85"/>
    </row>
    <row r="2058" spans="2:7" hidden="1" x14ac:dyDescent="0.15">
      <c r="B2058" s="86">
        <f t="shared" si="130"/>
        <v>5.0434021851695618</v>
      </c>
      <c r="C2058" s="86">
        <f t="shared" si="131"/>
        <v>86.615790347677333</v>
      </c>
      <c r="D2058" s="86">
        <f t="shared" si="129"/>
        <v>0</v>
      </c>
      <c r="E2058" s="86">
        <f t="shared" ref="E2058:E2121" si="132">C2058-D2058</f>
        <v>86.615790347677333</v>
      </c>
      <c r="F2058" s="86"/>
      <c r="G2058" s="85"/>
    </row>
    <row r="2059" spans="2:7" hidden="1" x14ac:dyDescent="0.15">
      <c r="B2059" s="86">
        <f t="shared" si="130"/>
        <v>5.0470477544595234</v>
      </c>
      <c r="C2059" s="86">
        <f t="shared" si="131"/>
        <v>86.683886900732048</v>
      </c>
      <c r="D2059" s="86">
        <f t="shared" si="129"/>
        <v>0</v>
      </c>
      <c r="E2059" s="86">
        <f t="shared" si="132"/>
        <v>86.683886900732048</v>
      </c>
      <c r="F2059" s="86"/>
      <c r="G2059" s="85"/>
    </row>
    <row r="2060" spans="2:7" hidden="1" x14ac:dyDescent="0.15">
      <c r="B2060" s="86">
        <f t="shared" si="130"/>
        <v>5.0506933237494849</v>
      </c>
      <c r="C2060" s="86">
        <f t="shared" si="131"/>
        <v>86.751983453786764</v>
      </c>
      <c r="D2060" s="86">
        <f t="shared" si="129"/>
        <v>0</v>
      </c>
      <c r="E2060" s="86">
        <f t="shared" si="132"/>
        <v>86.751983453786764</v>
      </c>
      <c r="F2060" s="86"/>
      <c r="G2060" s="85"/>
    </row>
    <row r="2061" spans="2:7" hidden="1" x14ac:dyDescent="0.15">
      <c r="B2061" s="86">
        <f t="shared" si="130"/>
        <v>5.0543388930394464</v>
      </c>
      <c r="C2061" s="86">
        <f t="shared" si="131"/>
        <v>86.820080006841479</v>
      </c>
      <c r="D2061" s="86">
        <f t="shared" si="129"/>
        <v>0</v>
      </c>
      <c r="E2061" s="86">
        <f t="shared" si="132"/>
        <v>86.820080006841479</v>
      </c>
      <c r="F2061" s="86"/>
      <c r="G2061" s="85"/>
    </row>
    <row r="2062" spans="2:7" hidden="1" x14ac:dyDescent="0.15">
      <c r="B2062" s="86">
        <f t="shared" si="130"/>
        <v>5.0579844623294079</v>
      </c>
      <c r="C2062" s="86">
        <f t="shared" si="131"/>
        <v>86.888176559896195</v>
      </c>
      <c r="D2062" s="86">
        <f t="shared" si="129"/>
        <v>0</v>
      </c>
      <c r="E2062" s="86">
        <f t="shared" si="132"/>
        <v>86.888176559896195</v>
      </c>
      <c r="F2062" s="86"/>
      <c r="G2062" s="85"/>
    </row>
    <row r="2063" spans="2:7" hidden="1" x14ac:dyDescent="0.15">
      <c r="B2063" s="86">
        <f t="shared" si="130"/>
        <v>5.0616300316193694</v>
      </c>
      <c r="C2063" s="86">
        <f t="shared" si="131"/>
        <v>86.95627311295091</v>
      </c>
      <c r="D2063" s="86">
        <f t="shared" si="129"/>
        <v>0</v>
      </c>
      <c r="E2063" s="86">
        <f t="shared" si="132"/>
        <v>86.95627311295091</v>
      </c>
      <c r="F2063" s="86"/>
      <c r="G2063" s="85"/>
    </row>
    <row r="2064" spans="2:7" hidden="1" x14ac:dyDescent="0.15">
      <c r="B2064" s="86">
        <f t="shared" si="130"/>
        <v>5.0652756009093309</v>
      </c>
      <c r="C2064" s="86">
        <f t="shared" si="131"/>
        <v>87.024369666005626</v>
      </c>
      <c r="D2064" s="86">
        <f t="shared" si="129"/>
        <v>0</v>
      </c>
      <c r="E2064" s="86">
        <f t="shared" si="132"/>
        <v>87.024369666005626</v>
      </c>
      <c r="F2064" s="86"/>
      <c r="G2064" s="85"/>
    </row>
    <row r="2065" spans="2:7" hidden="1" x14ac:dyDescent="0.15">
      <c r="B2065" s="86">
        <f t="shared" si="130"/>
        <v>5.0689211701992924</v>
      </c>
      <c r="C2065" s="86">
        <f t="shared" si="131"/>
        <v>87.092466219060341</v>
      </c>
      <c r="D2065" s="86">
        <f t="shared" si="129"/>
        <v>0</v>
      </c>
      <c r="E2065" s="86">
        <f t="shared" si="132"/>
        <v>87.092466219060341</v>
      </c>
      <c r="F2065" s="86"/>
      <c r="G2065" s="85"/>
    </row>
    <row r="2066" spans="2:7" hidden="1" x14ac:dyDescent="0.15">
      <c r="B2066" s="86">
        <f t="shared" si="130"/>
        <v>5.072566739489254</v>
      </c>
      <c r="C2066" s="86">
        <f t="shared" si="131"/>
        <v>87.160562772115057</v>
      </c>
      <c r="D2066" s="86">
        <f t="shared" si="129"/>
        <v>0</v>
      </c>
      <c r="E2066" s="86">
        <f t="shared" si="132"/>
        <v>87.160562772115057</v>
      </c>
      <c r="F2066" s="86"/>
      <c r="G2066" s="85"/>
    </row>
    <row r="2067" spans="2:7" hidden="1" x14ac:dyDescent="0.15">
      <c r="B2067" s="86">
        <f t="shared" si="130"/>
        <v>5.0762123087792155</v>
      </c>
      <c r="C2067" s="86">
        <f t="shared" si="131"/>
        <v>87.228659325169772</v>
      </c>
      <c r="D2067" s="86">
        <f t="shared" si="129"/>
        <v>0</v>
      </c>
      <c r="E2067" s="86">
        <f t="shared" si="132"/>
        <v>87.228659325169772</v>
      </c>
      <c r="F2067" s="86"/>
      <c r="G2067" s="85"/>
    </row>
    <row r="2068" spans="2:7" hidden="1" x14ac:dyDescent="0.15">
      <c r="B2068" s="86">
        <f t="shared" si="130"/>
        <v>5.079857878069177</v>
      </c>
      <c r="C2068" s="86">
        <f t="shared" si="131"/>
        <v>87.296755878224488</v>
      </c>
      <c r="D2068" s="86">
        <f t="shared" si="129"/>
        <v>0</v>
      </c>
      <c r="E2068" s="86">
        <f t="shared" si="132"/>
        <v>87.296755878224488</v>
      </c>
      <c r="F2068" s="86"/>
      <c r="G2068" s="85"/>
    </row>
    <row r="2069" spans="2:7" hidden="1" x14ac:dyDescent="0.15">
      <c r="B2069" s="86">
        <f t="shared" si="130"/>
        <v>5.0835034473591385</v>
      </c>
      <c r="C2069" s="86">
        <f t="shared" si="131"/>
        <v>87.364852431279203</v>
      </c>
      <c r="D2069" s="86">
        <f t="shared" si="129"/>
        <v>0</v>
      </c>
      <c r="E2069" s="86">
        <f t="shared" si="132"/>
        <v>87.364852431279203</v>
      </c>
      <c r="F2069" s="86"/>
      <c r="G2069" s="85"/>
    </row>
    <row r="2070" spans="2:7" hidden="1" x14ac:dyDescent="0.15">
      <c r="B2070" s="86">
        <f t="shared" si="130"/>
        <v>5.0871490166491</v>
      </c>
      <c r="C2070" s="86">
        <f t="shared" si="131"/>
        <v>87.432948984333919</v>
      </c>
      <c r="D2070" s="86">
        <f t="shared" si="129"/>
        <v>0</v>
      </c>
      <c r="E2070" s="86">
        <f t="shared" si="132"/>
        <v>87.432948984333919</v>
      </c>
      <c r="F2070" s="86"/>
      <c r="G2070" s="85"/>
    </row>
    <row r="2071" spans="2:7" hidden="1" x14ac:dyDescent="0.15">
      <c r="B2071" s="86">
        <f t="shared" si="130"/>
        <v>5.0907945859390615</v>
      </c>
      <c r="C2071" s="86">
        <f t="shared" si="131"/>
        <v>87.501045537388634</v>
      </c>
      <c r="D2071" s="86">
        <f t="shared" si="129"/>
        <v>0</v>
      </c>
      <c r="E2071" s="86">
        <f t="shared" si="132"/>
        <v>87.501045537388634</v>
      </c>
      <c r="F2071" s="86"/>
      <c r="G2071" s="85"/>
    </row>
    <row r="2072" spans="2:7" hidden="1" x14ac:dyDescent="0.15">
      <c r="B2072" s="86">
        <f t="shared" si="130"/>
        <v>5.094440155229023</v>
      </c>
      <c r="C2072" s="86">
        <f t="shared" si="131"/>
        <v>87.56914209044335</v>
      </c>
      <c r="D2072" s="86">
        <f t="shared" si="129"/>
        <v>0</v>
      </c>
      <c r="E2072" s="86">
        <f t="shared" si="132"/>
        <v>87.56914209044335</v>
      </c>
      <c r="F2072" s="86"/>
      <c r="G2072" s="85"/>
    </row>
    <row r="2073" spans="2:7" hidden="1" x14ac:dyDescent="0.15">
      <c r="B2073" s="86">
        <f t="shared" si="130"/>
        <v>5.0980857245189846</v>
      </c>
      <c r="C2073" s="86">
        <f t="shared" si="131"/>
        <v>87.637238643498065</v>
      </c>
      <c r="D2073" s="86">
        <f t="shared" si="129"/>
        <v>0</v>
      </c>
      <c r="E2073" s="86">
        <f t="shared" si="132"/>
        <v>87.637238643498065</v>
      </c>
      <c r="F2073" s="86"/>
      <c r="G2073" s="85"/>
    </row>
    <row r="2074" spans="2:7" hidden="1" x14ac:dyDescent="0.15">
      <c r="B2074" s="86">
        <f t="shared" si="130"/>
        <v>5.1017312938089461</v>
      </c>
      <c r="C2074" s="86">
        <f t="shared" si="131"/>
        <v>87.705335196552781</v>
      </c>
      <c r="D2074" s="86">
        <f t="shared" ref="D2074:D2137" si="133">IF(AND(B2074&lt;$J$5,B2074&gt;$K$5+0.00000001),D2073+(B2074-B2073)*$L$5,IF(AND(B2074&gt;$J$5,B2073&lt;=$J$5),$I$5,D2073))</f>
        <v>0</v>
      </c>
      <c r="E2074" s="86">
        <f t="shared" si="132"/>
        <v>87.705335196552781</v>
      </c>
      <c r="F2074" s="86"/>
      <c r="G2074" s="85"/>
    </row>
    <row r="2075" spans="2:7" hidden="1" x14ac:dyDescent="0.15">
      <c r="B2075" s="86">
        <f t="shared" si="130"/>
        <v>5.1053768630989076</v>
      </c>
      <c r="C2075" s="86">
        <f t="shared" si="131"/>
        <v>87.773431749607496</v>
      </c>
      <c r="D2075" s="86">
        <f t="shared" si="133"/>
        <v>0</v>
      </c>
      <c r="E2075" s="86">
        <f t="shared" si="132"/>
        <v>87.773431749607496</v>
      </c>
      <c r="F2075" s="86"/>
      <c r="G2075" s="85"/>
    </row>
    <row r="2076" spans="2:7" hidden="1" x14ac:dyDescent="0.15">
      <c r="B2076" s="86">
        <f t="shared" si="130"/>
        <v>5.1090224323888691</v>
      </c>
      <c r="C2076" s="86">
        <f t="shared" si="131"/>
        <v>87.841528302662212</v>
      </c>
      <c r="D2076" s="86">
        <f t="shared" si="133"/>
        <v>0</v>
      </c>
      <c r="E2076" s="86">
        <f t="shared" si="132"/>
        <v>87.841528302662212</v>
      </c>
      <c r="F2076" s="86"/>
      <c r="G2076" s="85"/>
    </row>
    <row r="2077" spans="2:7" hidden="1" x14ac:dyDescent="0.15">
      <c r="B2077" s="86">
        <f t="shared" si="130"/>
        <v>5.1126680016788306</v>
      </c>
      <c r="C2077" s="86">
        <f t="shared" si="131"/>
        <v>87.909624855716928</v>
      </c>
      <c r="D2077" s="86">
        <f t="shared" si="133"/>
        <v>0</v>
      </c>
      <c r="E2077" s="86">
        <f t="shared" si="132"/>
        <v>87.909624855716928</v>
      </c>
      <c r="F2077" s="86"/>
      <c r="G2077" s="85"/>
    </row>
    <row r="2078" spans="2:7" hidden="1" x14ac:dyDescent="0.15">
      <c r="B2078" s="86">
        <f t="shared" si="130"/>
        <v>5.1163135709687921</v>
      </c>
      <c r="C2078" s="86">
        <f t="shared" si="131"/>
        <v>87.977721408771643</v>
      </c>
      <c r="D2078" s="86">
        <f t="shared" si="133"/>
        <v>0</v>
      </c>
      <c r="E2078" s="86">
        <f t="shared" si="132"/>
        <v>87.977721408771643</v>
      </c>
      <c r="F2078" s="86"/>
      <c r="G2078" s="85"/>
    </row>
    <row r="2079" spans="2:7" hidden="1" x14ac:dyDescent="0.15">
      <c r="B2079" s="86">
        <f t="shared" si="130"/>
        <v>5.1199591402587536</v>
      </c>
      <c r="C2079" s="86">
        <f t="shared" si="131"/>
        <v>88.045817961826359</v>
      </c>
      <c r="D2079" s="86">
        <f t="shared" si="133"/>
        <v>0</v>
      </c>
      <c r="E2079" s="86">
        <f t="shared" si="132"/>
        <v>88.045817961826359</v>
      </c>
      <c r="F2079" s="86"/>
      <c r="G2079" s="85"/>
    </row>
    <row r="2080" spans="2:7" hidden="1" x14ac:dyDescent="0.15">
      <c r="B2080" s="86">
        <f t="shared" si="130"/>
        <v>5.1236047095487152</v>
      </c>
      <c r="C2080" s="86">
        <f t="shared" si="131"/>
        <v>88.113914514881074</v>
      </c>
      <c r="D2080" s="86">
        <f t="shared" si="133"/>
        <v>0</v>
      </c>
      <c r="E2080" s="86">
        <f t="shared" si="132"/>
        <v>88.113914514881074</v>
      </c>
      <c r="F2080" s="86"/>
      <c r="G2080" s="85"/>
    </row>
    <row r="2081" spans="2:7" hidden="1" x14ac:dyDescent="0.15">
      <c r="B2081" s="86">
        <f t="shared" si="130"/>
        <v>5.1272502788386767</v>
      </c>
      <c r="C2081" s="86">
        <f t="shared" si="131"/>
        <v>88.18201106793579</v>
      </c>
      <c r="D2081" s="86">
        <f t="shared" si="133"/>
        <v>0</v>
      </c>
      <c r="E2081" s="86">
        <f t="shared" si="132"/>
        <v>88.18201106793579</v>
      </c>
      <c r="F2081" s="86"/>
      <c r="G2081" s="85"/>
    </row>
    <row r="2082" spans="2:7" hidden="1" x14ac:dyDescent="0.15">
      <c r="B2082" s="86">
        <f t="shared" si="130"/>
        <v>5.1308958481286382</v>
      </c>
      <c r="C2082" s="86">
        <f t="shared" si="131"/>
        <v>88.250107620990505</v>
      </c>
      <c r="D2082" s="86">
        <f t="shared" si="133"/>
        <v>0</v>
      </c>
      <c r="E2082" s="86">
        <f t="shared" si="132"/>
        <v>88.250107620990505</v>
      </c>
      <c r="F2082" s="86"/>
      <c r="G2082" s="85"/>
    </row>
    <row r="2083" spans="2:7" hidden="1" x14ac:dyDescent="0.15">
      <c r="B2083" s="86">
        <f t="shared" si="130"/>
        <v>5.1345414174185997</v>
      </c>
      <c r="C2083" s="86">
        <f t="shared" si="131"/>
        <v>88.318204174045221</v>
      </c>
      <c r="D2083" s="86">
        <f t="shared" si="133"/>
        <v>0</v>
      </c>
      <c r="E2083" s="86">
        <f t="shared" si="132"/>
        <v>88.318204174045221</v>
      </c>
      <c r="F2083" s="86"/>
      <c r="G2083" s="85"/>
    </row>
    <row r="2084" spans="2:7" hidden="1" x14ac:dyDescent="0.15">
      <c r="B2084" s="86">
        <f t="shared" si="130"/>
        <v>5.1381869867085612</v>
      </c>
      <c r="C2084" s="86">
        <f t="shared" si="131"/>
        <v>88.386300727099936</v>
      </c>
      <c r="D2084" s="86">
        <f t="shared" si="133"/>
        <v>0</v>
      </c>
      <c r="E2084" s="86">
        <f t="shared" si="132"/>
        <v>88.386300727099936</v>
      </c>
      <c r="F2084" s="86"/>
      <c r="G2084" s="85"/>
    </row>
    <row r="2085" spans="2:7" hidden="1" x14ac:dyDescent="0.15">
      <c r="B2085" s="86">
        <f t="shared" si="130"/>
        <v>5.1418325559985227</v>
      </c>
      <c r="C2085" s="86">
        <f t="shared" si="131"/>
        <v>88.454397280154652</v>
      </c>
      <c r="D2085" s="86">
        <f t="shared" si="133"/>
        <v>0</v>
      </c>
      <c r="E2085" s="86">
        <f t="shared" si="132"/>
        <v>88.454397280154652</v>
      </c>
      <c r="F2085" s="86"/>
      <c r="G2085" s="85"/>
    </row>
    <row r="2086" spans="2:7" hidden="1" x14ac:dyDescent="0.15">
      <c r="B2086" s="86">
        <f t="shared" si="130"/>
        <v>5.1454781252884843</v>
      </c>
      <c r="C2086" s="86">
        <f t="shared" si="131"/>
        <v>88.522493833209367</v>
      </c>
      <c r="D2086" s="86">
        <f t="shared" si="133"/>
        <v>0</v>
      </c>
      <c r="E2086" s="86">
        <f t="shared" si="132"/>
        <v>88.522493833209367</v>
      </c>
      <c r="F2086" s="86"/>
      <c r="G2086" s="85"/>
    </row>
    <row r="2087" spans="2:7" hidden="1" x14ac:dyDescent="0.15">
      <c r="B2087" s="86">
        <f t="shared" si="130"/>
        <v>5.1491236945784458</v>
      </c>
      <c r="C2087" s="86">
        <f t="shared" si="131"/>
        <v>88.590590386264083</v>
      </c>
      <c r="D2087" s="86">
        <f t="shared" si="133"/>
        <v>0</v>
      </c>
      <c r="E2087" s="86">
        <f t="shared" si="132"/>
        <v>88.590590386264083</v>
      </c>
      <c r="F2087" s="86"/>
      <c r="G2087" s="85"/>
    </row>
    <row r="2088" spans="2:7" hidden="1" x14ac:dyDescent="0.15">
      <c r="B2088" s="86">
        <f t="shared" si="130"/>
        <v>5.1527692638684073</v>
      </c>
      <c r="C2088" s="86">
        <f t="shared" si="131"/>
        <v>88.658686939318798</v>
      </c>
      <c r="D2088" s="86">
        <f t="shared" si="133"/>
        <v>0</v>
      </c>
      <c r="E2088" s="86">
        <f t="shared" si="132"/>
        <v>88.658686939318798</v>
      </c>
      <c r="F2088" s="86"/>
      <c r="G2088" s="85"/>
    </row>
    <row r="2089" spans="2:7" hidden="1" x14ac:dyDescent="0.15">
      <c r="B2089" s="86">
        <f t="shared" si="130"/>
        <v>5.1564148331583688</v>
      </c>
      <c r="C2089" s="86">
        <f t="shared" si="131"/>
        <v>88.726783492373514</v>
      </c>
      <c r="D2089" s="86">
        <f t="shared" si="133"/>
        <v>0</v>
      </c>
      <c r="E2089" s="86">
        <f t="shared" si="132"/>
        <v>88.726783492373514</v>
      </c>
      <c r="F2089" s="86"/>
      <c r="G2089" s="85"/>
    </row>
    <row r="2090" spans="2:7" hidden="1" x14ac:dyDescent="0.15">
      <c r="B2090" s="86">
        <f t="shared" si="130"/>
        <v>5.1600604024483303</v>
      </c>
      <c r="C2090" s="86">
        <f t="shared" si="131"/>
        <v>88.794880045428229</v>
      </c>
      <c r="D2090" s="86">
        <f t="shared" si="133"/>
        <v>0</v>
      </c>
      <c r="E2090" s="86">
        <f t="shared" si="132"/>
        <v>88.794880045428229</v>
      </c>
      <c r="F2090" s="86"/>
      <c r="G2090" s="85"/>
    </row>
    <row r="2091" spans="2:7" hidden="1" x14ac:dyDescent="0.15">
      <c r="B2091" s="86">
        <f t="shared" si="130"/>
        <v>5.1637059717382918</v>
      </c>
      <c r="C2091" s="86">
        <f t="shared" si="131"/>
        <v>88.862976598482945</v>
      </c>
      <c r="D2091" s="86">
        <f t="shared" si="133"/>
        <v>0</v>
      </c>
      <c r="E2091" s="86">
        <f t="shared" si="132"/>
        <v>88.862976598482945</v>
      </c>
      <c r="F2091" s="86"/>
      <c r="G2091" s="85"/>
    </row>
    <row r="2092" spans="2:7" hidden="1" x14ac:dyDescent="0.15">
      <c r="B2092" s="86">
        <f t="shared" si="130"/>
        <v>5.1673515410282533</v>
      </c>
      <c r="C2092" s="86">
        <f t="shared" si="131"/>
        <v>88.93107315153766</v>
      </c>
      <c r="D2092" s="86">
        <f t="shared" si="133"/>
        <v>0</v>
      </c>
      <c r="E2092" s="86">
        <f t="shared" si="132"/>
        <v>88.93107315153766</v>
      </c>
      <c r="F2092" s="86"/>
      <c r="G2092" s="85"/>
    </row>
    <row r="2093" spans="2:7" hidden="1" x14ac:dyDescent="0.15">
      <c r="B2093" s="86">
        <f t="shared" si="130"/>
        <v>5.1709971103182149</v>
      </c>
      <c r="C2093" s="86">
        <f t="shared" si="131"/>
        <v>88.999169704592376</v>
      </c>
      <c r="D2093" s="86">
        <f t="shared" si="133"/>
        <v>0</v>
      </c>
      <c r="E2093" s="86">
        <f t="shared" si="132"/>
        <v>88.999169704592376</v>
      </c>
      <c r="F2093" s="86"/>
      <c r="G2093" s="85"/>
    </row>
    <row r="2094" spans="2:7" hidden="1" x14ac:dyDescent="0.15">
      <c r="B2094" s="86">
        <f t="shared" si="130"/>
        <v>5.1746426796081764</v>
      </c>
      <c r="C2094" s="86">
        <f t="shared" si="131"/>
        <v>89.067266257647091</v>
      </c>
      <c r="D2094" s="86">
        <f t="shared" si="133"/>
        <v>0</v>
      </c>
      <c r="E2094" s="86">
        <f t="shared" si="132"/>
        <v>89.067266257647091</v>
      </c>
      <c r="F2094" s="86"/>
      <c r="G2094" s="85"/>
    </row>
    <row r="2095" spans="2:7" hidden="1" x14ac:dyDescent="0.15">
      <c r="B2095" s="86">
        <f t="shared" si="130"/>
        <v>5.1782882488981379</v>
      </c>
      <c r="C2095" s="86">
        <f t="shared" si="131"/>
        <v>89.135362810701807</v>
      </c>
      <c r="D2095" s="86">
        <f t="shared" si="133"/>
        <v>0</v>
      </c>
      <c r="E2095" s="86">
        <f t="shared" si="132"/>
        <v>89.135362810701807</v>
      </c>
      <c r="F2095" s="86"/>
      <c r="G2095" s="85"/>
    </row>
    <row r="2096" spans="2:7" hidden="1" x14ac:dyDescent="0.15">
      <c r="B2096" s="86">
        <f t="shared" si="130"/>
        <v>5.1819338181880994</v>
      </c>
      <c r="C2096" s="86">
        <f t="shared" si="131"/>
        <v>89.203459363756522</v>
      </c>
      <c r="D2096" s="86">
        <f t="shared" si="133"/>
        <v>0</v>
      </c>
      <c r="E2096" s="86">
        <f t="shared" si="132"/>
        <v>89.203459363756522</v>
      </c>
      <c r="F2096" s="86"/>
      <c r="G2096" s="85"/>
    </row>
    <row r="2097" spans="2:7" hidden="1" x14ac:dyDescent="0.15">
      <c r="B2097" s="86">
        <f t="shared" si="130"/>
        <v>5.1855793874780609</v>
      </c>
      <c r="C2097" s="86">
        <f t="shared" si="131"/>
        <v>89.271555916811238</v>
      </c>
      <c r="D2097" s="86">
        <f t="shared" si="133"/>
        <v>0</v>
      </c>
      <c r="E2097" s="86">
        <f t="shared" si="132"/>
        <v>89.271555916811238</v>
      </c>
      <c r="F2097" s="86"/>
      <c r="G2097" s="85"/>
    </row>
    <row r="2098" spans="2:7" hidden="1" x14ac:dyDescent="0.15">
      <c r="B2098" s="86">
        <f t="shared" si="130"/>
        <v>5.1892249567680224</v>
      </c>
      <c r="C2098" s="86">
        <f t="shared" si="131"/>
        <v>89.339652469865953</v>
      </c>
      <c r="D2098" s="86">
        <f t="shared" si="133"/>
        <v>0</v>
      </c>
      <c r="E2098" s="86">
        <f t="shared" si="132"/>
        <v>89.339652469865953</v>
      </c>
      <c r="F2098" s="86"/>
      <c r="G2098" s="85"/>
    </row>
    <row r="2099" spans="2:7" hidden="1" x14ac:dyDescent="0.15">
      <c r="B2099" s="86">
        <f t="shared" ref="B2099:B2162" si="134">B2098+$G$9</f>
        <v>5.1928705260579839</v>
      </c>
      <c r="C2099" s="86">
        <f t="shared" si="131"/>
        <v>89.407749022920669</v>
      </c>
      <c r="D2099" s="86">
        <f t="shared" si="133"/>
        <v>0</v>
      </c>
      <c r="E2099" s="86">
        <f t="shared" si="132"/>
        <v>89.407749022920669</v>
      </c>
      <c r="F2099" s="86"/>
      <c r="G2099" s="85"/>
    </row>
    <row r="2100" spans="2:7" hidden="1" x14ac:dyDescent="0.15">
      <c r="B2100" s="86">
        <f t="shared" si="134"/>
        <v>5.1965160953479455</v>
      </c>
      <c r="C2100" s="86">
        <f t="shared" ref="C2100:C2163" si="135">C2099+$G$9*$H$5</f>
        <v>89.475845575975384</v>
      </c>
      <c r="D2100" s="86">
        <f t="shared" si="133"/>
        <v>0</v>
      </c>
      <c r="E2100" s="86">
        <f t="shared" si="132"/>
        <v>89.475845575975384</v>
      </c>
      <c r="F2100" s="86"/>
      <c r="G2100" s="85"/>
    </row>
    <row r="2101" spans="2:7" hidden="1" x14ac:dyDescent="0.15">
      <c r="B2101" s="86">
        <f t="shared" si="134"/>
        <v>5.200161664637907</v>
      </c>
      <c r="C2101" s="86">
        <f t="shared" si="135"/>
        <v>89.5439421290301</v>
      </c>
      <c r="D2101" s="86">
        <f t="shared" si="133"/>
        <v>0</v>
      </c>
      <c r="E2101" s="86">
        <f t="shared" si="132"/>
        <v>89.5439421290301</v>
      </c>
      <c r="F2101" s="86"/>
      <c r="G2101" s="85"/>
    </row>
    <row r="2102" spans="2:7" hidden="1" x14ac:dyDescent="0.15">
      <c r="B2102" s="86">
        <f t="shared" si="134"/>
        <v>5.2038072339278685</v>
      </c>
      <c r="C2102" s="86">
        <f t="shared" si="135"/>
        <v>89.612038682084815</v>
      </c>
      <c r="D2102" s="86">
        <f t="shared" si="133"/>
        <v>0</v>
      </c>
      <c r="E2102" s="86">
        <f t="shared" si="132"/>
        <v>89.612038682084815</v>
      </c>
      <c r="F2102" s="86"/>
      <c r="G2102" s="85"/>
    </row>
    <row r="2103" spans="2:7" hidden="1" x14ac:dyDescent="0.15">
      <c r="B2103" s="86">
        <f t="shared" si="134"/>
        <v>5.20745280321783</v>
      </c>
      <c r="C2103" s="86">
        <f t="shared" si="135"/>
        <v>89.680135235139531</v>
      </c>
      <c r="D2103" s="86">
        <f t="shared" si="133"/>
        <v>0</v>
      </c>
      <c r="E2103" s="86">
        <f t="shared" si="132"/>
        <v>89.680135235139531</v>
      </c>
      <c r="F2103" s="86"/>
      <c r="G2103" s="85"/>
    </row>
    <row r="2104" spans="2:7" hidden="1" x14ac:dyDescent="0.15">
      <c r="B2104" s="86">
        <f t="shared" si="134"/>
        <v>5.2110983725077915</v>
      </c>
      <c r="C2104" s="86">
        <f t="shared" si="135"/>
        <v>89.748231788194246</v>
      </c>
      <c r="D2104" s="86">
        <f t="shared" si="133"/>
        <v>0</v>
      </c>
      <c r="E2104" s="86">
        <f t="shared" si="132"/>
        <v>89.748231788194246</v>
      </c>
      <c r="F2104" s="86"/>
      <c r="G2104" s="85"/>
    </row>
    <row r="2105" spans="2:7" hidden="1" x14ac:dyDescent="0.15">
      <c r="B2105" s="86">
        <f t="shared" si="134"/>
        <v>5.214743941797753</v>
      </c>
      <c r="C2105" s="86">
        <f t="shared" si="135"/>
        <v>89.816328341248962</v>
      </c>
      <c r="D2105" s="86">
        <f t="shared" si="133"/>
        <v>0</v>
      </c>
      <c r="E2105" s="86">
        <f t="shared" si="132"/>
        <v>89.816328341248962</v>
      </c>
      <c r="F2105" s="86"/>
      <c r="G2105" s="85"/>
    </row>
    <row r="2106" spans="2:7" hidden="1" x14ac:dyDescent="0.15">
      <c r="B2106" s="86">
        <f t="shared" si="134"/>
        <v>5.2183895110877145</v>
      </c>
      <c r="C2106" s="86">
        <f t="shared" si="135"/>
        <v>89.884424894303677</v>
      </c>
      <c r="D2106" s="86">
        <f t="shared" si="133"/>
        <v>0</v>
      </c>
      <c r="E2106" s="86">
        <f t="shared" si="132"/>
        <v>89.884424894303677</v>
      </c>
      <c r="F2106" s="86"/>
      <c r="G2106" s="85"/>
    </row>
    <row r="2107" spans="2:7" hidden="1" x14ac:dyDescent="0.15">
      <c r="B2107" s="86">
        <f t="shared" si="134"/>
        <v>5.2220350803776761</v>
      </c>
      <c r="C2107" s="86">
        <f t="shared" si="135"/>
        <v>89.952521447358393</v>
      </c>
      <c r="D2107" s="86">
        <f t="shared" si="133"/>
        <v>0</v>
      </c>
      <c r="E2107" s="86">
        <f t="shared" si="132"/>
        <v>89.952521447358393</v>
      </c>
      <c r="F2107" s="86"/>
      <c r="G2107" s="85"/>
    </row>
    <row r="2108" spans="2:7" hidden="1" x14ac:dyDescent="0.15">
      <c r="B2108" s="86">
        <f t="shared" si="134"/>
        <v>5.2256806496676376</v>
      </c>
      <c r="C2108" s="86">
        <f t="shared" si="135"/>
        <v>90.020618000413108</v>
      </c>
      <c r="D2108" s="86">
        <f t="shared" si="133"/>
        <v>0</v>
      </c>
      <c r="E2108" s="86">
        <f t="shared" si="132"/>
        <v>90.020618000413108</v>
      </c>
      <c r="F2108" s="86"/>
      <c r="G2108" s="85"/>
    </row>
    <row r="2109" spans="2:7" hidden="1" x14ac:dyDescent="0.15">
      <c r="B2109" s="86">
        <f t="shared" si="134"/>
        <v>5.2293262189575991</v>
      </c>
      <c r="C2109" s="86">
        <f t="shared" si="135"/>
        <v>90.088714553467824</v>
      </c>
      <c r="D2109" s="86">
        <f t="shared" si="133"/>
        <v>0</v>
      </c>
      <c r="E2109" s="86">
        <f t="shared" si="132"/>
        <v>90.088714553467824</v>
      </c>
      <c r="F2109" s="86"/>
      <c r="G2109" s="85"/>
    </row>
    <row r="2110" spans="2:7" hidden="1" x14ac:dyDescent="0.15">
      <c r="B2110" s="86">
        <f t="shared" si="134"/>
        <v>5.2329717882475606</v>
      </c>
      <c r="C2110" s="86">
        <f t="shared" si="135"/>
        <v>90.156811106522539</v>
      </c>
      <c r="D2110" s="86">
        <f t="shared" si="133"/>
        <v>0</v>
      </c>
      <c r="E2110" s="86">
        <f t="shared" si="132"/>
        <v>90.156811106522539</v>
      </c>
      <c r="F2110" s="86"/>
      <c r="G2110" s="85"/>
    </row>
    <row r="2111" spans="2:7" hidden="1" x14ac:dyDescent="0.15">
      <c r="B2111" s="86">
        <f t="shared" si="134"/>
        <v>5.2366173575375221</v>
      </c>
      <c r="C2111" s="86">
        <f t="shared" si="135"/>
        <v>90.224907659577255</v>
      </c>
      <c r="D2111" s="86">
        <f t="shared" si="133"/>
        <v>0</v>
      </c>
      <c r="E2111" s="86">
        <f t="shared" si="132"/>
        <v>90.224907659577255</v>
      </c>
      <c r="F2111" s="86"/>
      <c r="G2111" s="85"/>
    </row>
    <row r="2112" spans="2:7" hidden="1" x14ac:dyDescent="0.15">
      <c r="B2112" s="86">
        <f t="shared" si="134"/>
        <v>5.2402629268274836</v>
      </c>
      <c r="C2112" s="86">
        <f t="shared" si="135"/>
        <v>90.293004212631971</v>
      </c>
      <c r="D2112" s="86">
        <f t="shared" si="133"/>
        <v>0</v>
      </c>
      <c r="E2112" s="86">
        <f t="shared" si="132"/>
        <v>90.293004212631971</v>
      </c>
      <c r="F2112" s="86"/>
      <c r="G2112" s="85"/>
    </row>
    <row r="2113" spans="2:7" hidden="1" x14ac:dyDescent="0.15">
      <c r="B2113" s="86">
        <f t="shared" si="134"/>
        <v>5.2439084961174451</v>
      </c>
      <c r="C2113" s="86">
        <f t="shared" si="135"/>
        <v>90.361100765686686</v>
      </c>
      <c r="D2113" s="86">
        <f t="shared" si="133"/>
        <v>0</v>
      </c>
      <c r="E2113" s="86">
        <f t="shared" si="132"/>
        <v>90.361100765686686</v>
      </c>
      <c r="F2113" s="86"/>
      <c r="G2113" s="85"/>
    </row>
    <row r="2114" spans="2:7" hidden="1" x14ac:dyDescent="0.15">
      <c r="B2114" s="86">
        <f t="shared" si="134"/>
        <v>5.2475540654074067</v>
      </c>
      <c r="C2114" s="86">
        <f t="shared" si="135"/>
        <v>90.429197318741402</v>
      </c>
      <c r="D2114" s="86">
        <f t="shared" si="133"/>
        <v>0</v>
      </c>
      <c r="E2114" s="86">
        <f t="shared" si="132"/>
        <v>90.429197318741402</v>
      </c>
      <c r="F2114" s="86"/>
      <c r="G2114" s="85"/>
    </row>
    <row r="2115" spans="2:7" hidden="1" x14ac:dyDescent="0.15">
      <c r="B2115" s="86">
        <f t="shared" si="134"/>
        <v>5.2511996346973682</v>
      </c>
      <c r="C2115" s="86">
        <f t="shared" si="135"/>
        <v>90.497293871796117</v>
      </c>
      <c r="D2115" s="86">
        <f t="shared" si="133"/>
        <v>0</v>
      </c>
      <c r="E2115" s="86">
        <f t="shared" si="132"/>
        <v>90.497293871796117</v>
      </c>
      <c r="F2115" s="86"/>
      <c r="G2115" s="85"/>
    </row>
    <row r="2116" spans="2:7" hidden="1" x14ac:dyDescent="0.15">
      <c r="B2116" s="86">
        <f t="shared" si="134"/>
        <v>5.2548452039873297</v>
      </c>
      <c r="C2116" s="86">
        <f t="shared" si="135"/>
        <v>90.565390424850833</v>
      </c>
      <c r="D2116" s="86">
        <f t="shared" si="133"/>
        <v>0</v>
      </c>
      <c r="E2116" s="86">
        <f t="shared" si="132"/>
        <v>90.565390424850833</v>
      </c>
      <c r="F2116" s="86"/>
      <c r="G2116" s="85"/>
    </row>
    <row r="2117" spans="2:7" hidden="1" x14ac:dyDescent="0.15">
      <c r="B2117" s="86">
        <f t="shared" si="134"/>
        <v>5.2584907732772912</v>
      </c>
      <c r="C2117" s="86">
        <f t="shared" si="135"/>
        <v>90.633486977905548</v>
      </c>
      <c r="D2117" s="86">
        <f t="shared" si="133"/>
        <v>0</v>
      </c>
      <c r="E2117" s="86">
        <f t="shared" si="132"/>
        <v>90.633486977905548</v>
      </c>
      <c r="F2117" s="86"/>
      <c r="G2117" s="85"/>
    </row>
    <row r="2118" spans="2:7" hidden="1" x14ac:dyDescent="0.15">
      <c r="B2118" s="86">
        <f t="shared" si="134"/>
        <v>5.2621363425672527</v>
      </c>
      <c r="C2118" s="86">
        <f t="shared" si="135"/>
        <v>90.701583530960264</v>
      </c>
      <c r="D2118" s="86">
        <f t="shared" si="133"/>
        <v>0</v>
      </c>
      <c r="E2118" s="86">
        <f t="shared" si="132"/>
        <v>90.701583530960264</v>
      </c>
      <c r="F2118" s="86"/>
      <c r="G2118" s="85"/>
    </row>
    <row r="2119" spans="2:7" hidden="1" x14ac:dyDescent="0.15">
      <c r="B2119" s="86">
        <f t="shared" si="134"/>
        <v>5.2657819118572142</v>
      </c>
      <c r="C2119" s="86">
        <f t="shared" si="135"/>
        <v>90.769680084014979</v>
      </c>
      <c r="D2119" s="86">
        <f t="shared" si="133"/>
        <v>0</v>
      </c>
      <c r="E2119" s="86">
        <f t="shared" si="132"/>
        <v>90.769680084014979</v>
      </c>
      <c r="F2119" s="86"/>
      <c r="G2119" s="85"/>
    </row>
    <row r="2120" spans="2:7" hidden="1" x14ac:dyDescent="0.15">
      <c r="B2120" s="86">
        <f t="shared" si="134"/>
        <v>5.2694274811471757</v>
      </c>
      <c r="C2120" s="86">
        <f t="shared" si="135"/>
        <v>90.837776637069695</v>
      </c>
      <c r="D2120" s="86">
        <f t="shared" si="133"/>
        <v>0</v>
      </c>
      <c r="E2120" s="86">
        <f t="shared" si="132"/>
        <v>90.837776637069695</v>
      </c>
      <c r="F2120" s="86"/>
      <c r="G2120" s="85"/>
    </row>
    <row r="2121" spans="2:7" hidden="1" x14ac:dyDescent="0.15">
      <c r="B2121" s="86">
        <f t="shared" si="134"/>
        <v>5.2730730504371373</v>
      </c>
      <c r="C2121" s="86">
        <f t="shared" si="135"/>
        <v>90.90587319012441</v>
      </c>
      <c r="D2121" s="86">
        <f t="shared" si="133"/>
        <v>0</v>
      </c>
      <c r="E2121" s="86">
        <f t="shared" si="132"/>
        <v>90.90587319012441</v>
      </c>
      <c r="F2121" s="86"/>
      <c r="G2121" s="85"/>
    </row>
    <row r="2122" spans="2:7" hidden="1" x14ac:dyDescent="0.15">
      <c r="B2122" s="86">
        <f t="shared" si="134"/>
        <v>5.2767186197270988</v>
      </c>
      <c r="C2122" s="86">
        <f t="shared" si="135"/>
        <v>90.973969743179126</v>
      </c>
      <c r="D2122" s="86">
        <f t="shared" si="133"/>
        <v>0</v>
      </c>
      <c r="E2122" s="86">
        <f t="shared" ref="E2122:E2166" si="136">C2122-D2122</f>
        <v>90.973969743179126</v>
      </c>
      <c r="F2122" s="86"/>
      <c r="G2122" s="85"/>
    </row>
    <row r="2123" spans="2:7" hidden="1" x14ac:dyDescent="0.15">
      <c r="B2123" s="86">
        <f t="shared" si="134"/>
        <v>5.2803641890170603</v>
      </c>
      <c r="C2123" s="86">
        <f t="shared" si="135"/>
        <v>91.042066296233841</v>
      </c>
      <c r="D2123" s="86">
        <f t="shared" si="133"/>
        <v>0</v>
      </c>
      <c r="E2123" s="86">
        <f t="shared" si="136"/>
        <v>91.042066296233841</v>
      </c>
      <c r="F2123" s="86"/>
      <c r="G2123" s="85"/>
    </row>
    <row r="2124" spans="2:7" hidden="1" x14ac:dyDescent="0.15">
      <c r="B2124" s="86">
        <f t="shared" si="134"/>
        <v>5.2840097583070218</v>
      </c>
      <c r="C2124" s="86">
        <f t="shared" si="135"/>
        <v>91.110162849288557</v>
      </c>
      <c r="D2124" s="86">
        <f t="shared" si="133"/>
        <v>0</v>
      </c>
      <c r="E2124" s="86">
        <f t="shared" si="136"/>
        <v>91.110162849288557</v>
      </c>
      <c r="F2124" s="86"/>
      <c r="G2124" s="85"/>
    </row>
    <row r="2125" spans="2:7" hidden="1" x14ac:dyDescent="0.15">
      <c r="B2125" s="86">
        <f t="shared" si="134"/>
        <v>5.2876553275969833</v>
      </c>
      <c r="C2125" s="86">
        <f t="shared" si="135"/>
        <v>91.178259402343272</v>
      </c>
      <c r="D2125" s="86">
        <f t="shared" si="133"/>
        <v>0</v>
      </c>
      <c r="E2125" s="86">
        <f t="shared" si="136"/>
        <v>91.178259402343272</v>
      </c>
      <c r="F2125" s="86"/>
      <c r="G2125" s="85"/>
    </row>
    <row r="2126" spans="2:7" hidden="1" x14ac:dyDescent="0.15">
      <c r="B2126" s="86">
        <f t="shared" si="134"/>
        <v>5.2913008968869448</v>
      </c>
      <c r="C2126" s="86">
        <f t="shared" si="135"/>
        <v>91.246355955397988</v>
      </c>
      <c r="D2126" s="86">
        <f t="shared" si="133"/>
        <v>0</v>
      </c>
      <c r="E2126" s="86">
        <f t="shared" si="136"/>
        <v>91.246355955397988</v>
      </c>
      <c r="F2126" s="86"/>
      <c r="G2126" s="85"/>
    </row>
    <row r="2127" spans="2:7" hidden="1" x14ac:dyDescent="0.15">
      <c r="B2127" s="86">
        <f t="shared" si="134"/>
        <v>5.2949464661769063</v>
      </c>
      <c r="C2127" s="86">
        <f t="shared" si="135"/>
        <v>91.314452508452703</v>
      </c>
      <c r="D2127" s="86">
        <f t="shared" si="133"/>
        <v>0</v>
      </c>
      <c r="E2127" s="86">
        <f t="shared" si="136"/>
        <v>91.314452508452703</v>
      </c>
      <c r="F2127" s="86"/>
      <c r="G2127" s="85"/>
    </row>
    <row r="2128" spans="2:7" hidden="1" x14ac:dyDescent="0.15">
      <c r="B2128" s="86">
        <f t="shared" si="134"/>
        <v>5.2985920354668679</v>
      </c>
      <c r="C2128" s="86">
        <f t="shared" si="135"/>
        <v>91.382549061507419</v>
      </c>
      <c r="D2128" s="86">
        <f t="shared" si="133"/>
        <v>0</v>
      </c>
      <c r="E2128" s="86">
        <f t="shared" si="136"/>
        <v>91.382549061507419</v>
      </c>
      <c r="F2128" s="86"/>
      <c r="G2128" s="85"/>
    </row>
    <row r="2129" spans="2:7" hidden="1" x14ac:dyDescent="0.15">
      <c r="B2129" s="86">
        <f t="shared" si="134"/>
        <v>5.3022376047568294</v>
      </c>
      <c r="C2129" s="86">
        <f t="shared" si="135"/>
        <v>91.450645614562134</v>
      </c>
      <c r="D2129" s="86">
        <f t="shared" si="133"/>
        <v>0</v>
      </c>
      <c r="E2129" s="86">
        <f t="shared" si="136"/>
        <v>91.450645614562134</v>
      </c>
      <c r="F2129" s="86"/>
      <c r="G2129" s="85"/>
    </row>
    <row r="2130" spans="2:7" hidden="1" x14ac:dyDescent="0.15">
      <c r="B2130" s="86">
        <f t="shared" si="134"/>
        <v>5.3058831740467909</v>
      </c>
      <c r="C2130" s="86">
        <f t="shared" si="135"/>
        <v>91.51874216761685</v>
      </c>
      <c r="D2130" s="86">
        <f t="shared" si="133"/>
        <v>0</v>
      </c>
      <c r="E2130" s="86">
        <f t="shared" si="136"/>
        <v>91.51874216761685</v>
      </c>
      <c r="F2130" s="86"/>
      <c r="G2130" s="85"/>
    </row>
    <row r="2131" spans="2:7" hidden="1" x14ac:dyDescent="0.15">
      <c r="B2131" s="86">
        <f t="shared" si="134"/>
        <v>5.3095287433367524</v>
      </c>
      <c r="C2131" s="86">
        <f t="shared" si="135"/>
        <v>91.586838720671565</v>
      </c>
      <c r="D2131" s="86">
        <f t="shared" si="133"/>
        <v>0</v>
      </c>
      <c r="E2131" s="86">
        <f t="shared" si="136"/>
        <v>91.586838720671565</v>
      </c>
      <c r="F2131" s="86"/>
      <c r="G2131" s="85"/>
    </row>
    <row r="2132" spans="2:7" hidden="1" x14ac:dyDescent="0.15">
      <c r="B2132" s="86">
        <f t="shared" si="134"/>
        <v>5.3131743126267139</v>
      </c>
      <c r="C2132" s="86">
        <f t="shared" si="135"/>
        <v>91.654935273726281</v>
      </c>
      <c r="D2132" s="86">
        <f t="shared" si="133"/>
        <v>0</v>
      </c>
      <c r="E2132" s="86">
        <f t="shared" si="136"/>
        <v>91.654935273726281</v>
      </c>
      <c r="F2132" s="86"/>
      <c r="G2132" s="85"/>
    </row>
    <row r="2133" spans="2:7" hidden="1" x14ac:dyDescent="0.15">
      <c r="B2133" s="86">
        <f t="shared" si="134"/>
        <v>5.3168198819166754</v>
      </c>
      <c r="C2133" s="86">
        <f t="shared" si="135"/>
        <v>91.723031826780996</v>
      </c>
      <c r="D2133" s="86">
        <f t="shared" si="133"/>
        <v>0</v>
      </c>
      <c r="E2133" s="86">
        <f t="shared" si="136"/>
        <v>91.723031826780996</v>
      </c>
      <c r="F2133" s="86"/>
      <c r="G2133" s="85"/>
    </row>
    <row r="2134" spans="2:7" hidden="1" x14ac:dyDescent="0.15">
      <c r="B2134" s="86">
        <f t="shared" si="134"/>
        <v>5.3204654512066369</v>
      </c>
      <c r="C2134" s="86">
        <f t="shared" si="135"/>
        <v>91.791128379835712</v>
      </c>
      <c r="D2134" s="86">
        <f t="shared" si="133"/>
        <v>0</v>
      </c>
      <c r="E2134" s="86">
        <f t="shared" si="136"/>
        <v>91.791128379835712</v>
      </c>
      <c r="F2134" s="86"/>
      <c r="G2134" s="85"/>
    </row>
    <row r="2135" spans="2:7" hidden="1" x14ac:dyDescent="0.15">
      <c r="B2135" s="86">
        <f t="shared" si="134"/>
        <v>5.3241110204965985</v>
      </c>
      <c r="C2135" s="86">
        <f t="shared" si="135"/>
        <v>91.859224932890427</v>
      </c>
      <c r="D2135" s="86">
        <f t="shared" si="133"/>
        <v>0</v>
      </c>
      <c r="E2135" s="86">
        <f t="shared" si="136"/>
        <v>91.859224932890427</v>
      </c>
      <c r="F2135" s="86"/>
      <c r="G2135" s="85"/>
    </row>
    <row r="2136" spans="2:7" hidden="1" x14ac:dyDescent="0.15">
      <c r="B2136" s="86">
        <f t="shared" si="134"/>
        <v>5.32775658978656</v>
      </c>
      <c r="C2136" s="86">
        <f t="shared" si="135"/>
        <v>91.927321485945143</v>
      </c>
      <c r="D2136" s="86">
        <f t="shared" si="133"/>
        <v>0</v>
      </c>
      <c r="E2136" s="86">
        <f t="shared" si="136"/>
        <v>91.927321485945143</v>
      </c>
      <c r="F2136" s="86"/>
      <c r="G2136" s="85"/>
    </row>
    <row r="2137" spans="2:7" hidden="1" x14ac:dyDescent="0.15">
      <c r="B2137" s="86">
        <f t="shared" si="134"/>
        <v>5.3314021590765215</v>
      </c>
      <c r="C2137" s="86">
        <f t="shared" si="135"/>
        <v>91.995418038999858</v>
      </c>
      <c r="D2137" s="86">
        <f t="shared" si="133"/>
        <v>0</v>
      </c>
      <c r="E2137" s="86">
        <f t="shared" si="136"/>
        <v>91.995418038999858</v>
      </c>
      <c r="F2137" s="86"/>
      <c r="G2137" s="85"/>
    </row>
    <row r="2138" spans="2:7" hidden="1" x14ac:dyDescent="0.15">
      <c r="B2138" s="86">
        <f t="shared" si="134"/>
        <v>5.335047728366483</v>
      </c>
      <c r="C2138" s="86">
        <f t="shared" si="135"/>
        <v>92.063514592054574</v>
      </c>
      <c r="D2138" s="86">
        <f t="shared" ref="D2138:D2166" si="137">IF(AND(B2138&lt;$J$5,B2138&gt;$K$5+0.00000001),D2137+(B2138-B2137)*$L$5,IF(AND(B2138&gt;$J$5,B2137&lt;=$J$5),$I$5,D2137))</f>
        <v>0</v>
      </c>
      <c r="E2138" s="86">
        <f t="shared" si="136"/>
        <v>92.063514592054574</v>
      </c>
      <c r="F2138" s="86"/>
      <c r="G2138" s="85"/>
    </row>
    <row r="2139" spans="2:7" hidden="1" x14ac:dyDescent="0.15">
      <c r="B2139" s="86">
        <f t="shared" si="134"/>
        <v>5.3386932976564445</v>
      </c>
      <c r="C2139" s="86">
        <f t="shared" si="135"/>
        <v>92.131611145109289</v>
      </c>
      <c r="D2139" s="86">
        <f t="shared" si="137"/>
        <v>0</v>
      </c>
      <c r="E2139" s="86">
        <f t="shared" si="136"/>
        <v>92.131611145109289</v>
      </c>
      <c r="F2139" s="86"/>
      <c r="G2139" s="85"/>
    </row>
    <row r="2140" spans="2:7" hidden="1" x14ac:dyDescent="0.15">
      <c r="B2140" s="86">
        <f t="shared" si="134"/>
        <v>5.342338866946406</v>
      </c>
      <c r="C2140" s="86">
        <f t="shared" si="135"/>
        <v>92.199707698164005</v>
      </c>
      <c r="D2140" s="86">
        <f t="shared" si="137"/>
        <v>0</v>
      </c>
      <c r="E2140" s="86">
        <f t="shared" si="136"/>
        <v>92.199707698164005</v>
      </c>
      <c r="F2140" s="86"/>
      <c r="G2140" s="85"/>
    </row>
    <row r="2141" spans="2:7" hidden="1" x14ac:dyDescent="0.15">
      <c r="B2141" s="86">
        <f t="shared" si="134"/>
        <v>5.3459844362363675</v>
      </c>
      <c r="C2141" s="86">
        <f t="shared" si="135"/>
        <v>92.26780425121872</v>
      </c>
      <c r="D2141" s="86">
        <f t="shared" si="137"/>
        <v>0</v>
      </c>
      <c r="E2141" s="86">
        <f t="shared" si="136"/>
        <v>92.26780425121872</v>
      </c>
      <c r="F2141" s="86"/>
      <c r="G2141" s="85"/>
    </row>
    <row r="2142" spans="2:7" hidden="1" x14ac:dyDescent="0.15">
      <c r="B2142" s="86">
        <f t="shared" si="134"/>
        <v>5.3496300055263291</v>
      </c>
      <c r="C2142" s="86">
        <f t="shared" si="135"/>
        <v>92.335900804273436</v>
      </c>
      <c r="D2142" s="86">
        <f t="shared" si="137"/>
        <v>0</v>
      </c>
      <c r="E2142" s="86">
        <f t="shared" si="136"/>
        <v>92.335900804273436</v>
      </c>
      <c r="F2142" s="86"/>
      <c r="G2142" s="85"/>
    </row>
    <row r="2143" spans="2:7" hidden="1" x14ac:dyDescent="0.15">
      <c r="B2143" s="86">
        <f t="shared" si="134"/>
        <v>5.3532755748162906</v>
      </c>
      <c r="C2143" s="86">
        <f t="shared" si="135"/>
        <v>92.403997357328151</v>
      </c>
      <c r="D2143" s="86">
        <f t="shared" si="137"/>
        <v>0</v>
      </c>
      <c r="E2143" s="86">
        <f t="shared" si="136"/>
        <v>92.403997357328151</v>
      </c>
      <c r="F2143" s="86"/>
      <c r="G2143" s="85"/>
    </row>
    <row r="2144" spans="2:7" hidden="1" x14ac:dyDescent="0.15">
      <c r="B2144" s="86">
        <f t="shared" si="134"/>
        <v>5.3569211441062521</v>
      </c>
      <c r="C2144" s="86">
        <f t="shared" si="135"/>
        <v>92.472093910382867</v>
      </c>
      <c r="D2144" s="86">
        <f t="shared" si="137"/>
        <v>0</v>
      </c>
      <c r="E2144" s="86">
        <f t="shared" si="136"/>
        <v>92.472093910382867</v>
      </c>
      <c r="F2144" s="86"/>
      <c r="G2144" s="85"/>
    </row>
    <row r="2145" spans="2:7" hidden="1" x14ac:dyDescent="0.15">
      <c r="B2145" s="86">
        <f t="shared" si="134"/>
        <v>5.3605667133962136</v>
      </c>
      <c r="C2145" s="86">
        <f t="shared" si="135"/>
        <v>92.540190463437582</v>
      </c>
      <c r="D2145" s="86">
        <f t="shared" si="137"/>
        <v>0</v>
      </c>
      <c r="E2145" s="86">
        <f t="shared" si="136"/>
        <v>92.540190463437582</v>
      </c>
      <c r="F2145" s="86"/>
      <c r="G2145" s="85"/>
    </row>
    <row r="2146" spans="2:7" hidden="1" x14ac:dyDescent="0.15">
      <c r="B2146" s="86">
        <f t="shared" si="134"/>
        <v>5.3642122826861751</v>
      </c>
      <c r="C2146" s="86">
        <f t="shared" si="135"/>
        <v>92.608287016492298</v>
      </c>
      <c r="D2146" s="86">
        <f t="shared" si="137"/>
        <v>0</v>
      </c>
      <c r="E2146" s="86">
        <f t="shared" si="136"/>
        <v>92.608287016492298</v>
      </c>
      <c r="F2146" s="86"/>
      <c r="G2146" s="85"/>
    </row>
    <row r="2147" spans="2:7" hidden="1" x14ac:dyDescent="0.15">
      <c r="B2147" s="86">
        <f t="shared" si="134"/>
        <v>5.3678578519761366</v>
      </c>
      <c r="C2147" s="86">
        <f t="shared" si="135"/>
        <v>92.676383569547014</v>
      </c>
      <c r="D2147" s="86">
        <f t="shared" si="137"/>
        <v>0</v>
      </c>
      <c r="E2147" s="86">
        <f t="shared" si="136"/>
        <v>92.676383569547014</v>
      </c>
      <c r="F2147" s="86"/>
      <c r="G2147" s="85"/>
    </row>
    <row r="2148" spans="2:7" hidden="1" x14ac:dyDescent="0.15">
      <c r="B2148" s="86">
        <f t="shared" si="134"/>
        <v>5.3715034212660981</v>
      </c>
      <c r="C2148" s="86">
        <f t="shared" si="135"/>
        <v>92.744480122601729</v>
      </c>
      <c r="D2148" s="86">
        <f t="shared" si="137"/>
        <v>0</v>
      </c>
      <c r="E2148" s="86">
        <f t="shared" si="136"/>
        <v>92.744480122601729</v>
      </c>
      <c r="F2148" s="86"/>
      <c r="G2148" s="85"/>
    </row>
    <row r="2149" spans="2:7" hidden="1" x14ac:dyDescent="0.15">
      <c r="B2149" s="86">
        <f t="shared" si="134"/>
        <v>5.3751489905560597</v>
      </c>
      <c r="C2149" s="86">
        <f t="shared" si="135"/>
        <v>92.812576675656445</v>
      </c>
      <c r="D2149" s="86">
        <f t="shared" si="137"/>
        <v>0</v>
      </c>
      <c r="E2149" s="86">
        <f t="shared" si="136"/>
        <v>92.812576675656445</v>
      </c>
      <c r="F2149" s="86"/>
      <c r="G2149" s="85"/>
    </row>
    <row r="2150" spans="2:7" hidden="1" x14ac:dyDescent="0.15">
      <c r="B2150" s="86">
        <f t="shared" si="134"/>
        <v>5.3787945598460212</v>
      </c>
      <c r="C2150" s="86">
        <f t="shared" si="135"/>
        <v>92.88067322871116</v>
      </c>
      <c r="D2150" s="86">
        <f t="shared" si="137"/>
        <v>0</v>
      </c>
      <c r="E2150" s="86">
        <f t="shared" si="136"/>
        <v>92.88067322871116</v>
      </c>
      <c r="F2150" s="86"/>
      <c r="G2150" s="85"/>
    </row>
    <row r="2151" spans="2:7" hidden="1" x14ac:dyDescent="0.15">
      <c r="B2151" s="86">
        <f t="shared" si="134"/>
        <v>5.3824401291359827</v>
      </c>
      <c r="C2151" s="86">
        <f t="shared" si="135"/>
        <v>92.948769781765876</v>
      </c>
      <c r="D2151" s="86">
        <f t="shared" si="137"/>
        <v>0</v>
      </c>
      <c r="E2151" s="86">
        <f t="shared" si="136"/>
        <v>92.948769781765876</v>
      </c>
      <c r="F2151" s="86"/>
      <c r="G2151" s="85"/>
    </row>
    <row r="2152" spans="2:7" hidden="1" x14ac:dyDescent="0.15">
      <c r="B2152" s="86">
        <f t="shared" si="134"/>
        <v>5.3860856984259442</v>
      </c>
      <c r="C2152" s="86">
        <f t="shared" si="135"/>
        <v>93.016866334820591</v>
      </c>
      <c r="D2152" s="86">
        <f t="shared" si="137"/>
        <v>0</v>
      </c>
      <c r="E2152" s="86">
        <f t="shared" si="136"/>
        <v>93.016866334820591</v>
      </c>
      <c r="F2152" s="86"/>
      <c r="G2152" s="85"/>
    </row>
    <row r="2153" spans="2:7" hidden="1" x14ac:dyDescent="0.15">
      <c r="B2153" s="86">
        <f t="shared" si="134"/>
        <v>5.3897312677159057</v>
      </c>
      <c r="C2153" s="86">
        <f t="shared" si="135"/>
        <v>93.084962887875307</v>
      </c>
      <c r="D2153" s="86">
        <f t="shared" si="137"/>
        <v>0</v>
      </c>
      <c r="E2153" s="86">
        <f t="shared" si="136"/>
        <v>93.084962887875307</v>
      </c>
      <c r="F2153" s="86"/>
      <c r="G2153" s="85"/>
    </row>
    <row r="2154" spans="2:7" hidden="1" x14ac:dyDescent="0.15">
      <c r="B2154" s="86">
        <f t="shared" si="134"/>
        <v>5.3933768370058672</v>
      </c>
      <c r="C2154" s="86">
        <f t="shared" si="135"/>
        <v>93.153059440930022</v>
      </c>
      <c r="D2154" s="86">
        <f t="shared" si="137"/>
        <v>0</v>
      </c>
      <c r="E2154" s="86">
        <f t="shared" si="136"/>
        <v>93.153059440930022</v>
      </c>
      <c r="F2154" s="86"/>
      <c r="G2154" s="85"/>
    </row>
    <row r="2155" spans="2:7" hidden="1" x14ac:dyDescent="0.15">
      <c r="B2155" s="86">
        <f t="shared" si="134"/>
        <v>5.3970224062958287</v>
      </c>
      <c r="C2155" s="86">
        <f t="shared" si="135"/>
        <v>93.221155993984738</v>
      </c>
      <c r="D2155" s="86">
        <f t="shared" si="137"/>
        <v>0</v>
      </c>
      <c r="E2155" s="86">
        <f t="shared" si="136"/>
        <v>93.221155993984738</v>
      </c>
      <c r="F2155" s="86"/>
      <c r="G2155" s="85"/>
    </row>
    <row r="2156" spans="2:7" hidden="1" x14ac:dyDescent="0.15">
      <c r="B2156" s="86">
        <f t="shared" si="134"/>
        <v>5.4006679755857903</v>
      </c>
      <c r="C2156" s="86">
        <f t="shared" si="135"/>
        <v>93.289252547039453</v>
      </c>
      <c r="D2156" s="86">
        <f t="shared" si="137"/>
        <v>0</v>
      </c>
      <c r="E2156" s="86">
        <f t="shared" si="136"/>
        <v>93.289252547039453</v>
      </c>
      <c r="F2156" s="86"/>
      <c r="G2156" s="85"/>
    </row>
    <row r="2157" spans="2:7" hidden="1" x14ac:dyDescent="0.15">
      <c r="B2157" s="86">
        <f t="shared" si="134"/>
        <v>5.4043135448757518</v>
      </c>
      <c r="C2157" s="86">
        <f t="shared" si="135"/>
        <v>93.357349100094169</v>
      </c>
      <c r="D2157" s="86">
        <f t="shared" si="137"/>
        <v>0</v>
      </c>
      <c r="E2157" s="86">
        <f t="shared" si="136"/>
        <v>93.357349100094169</v>
      </c>
      <c r="F2157" s="86"/>
      <c r="G2157" s="85"/>
    </row>
    <row r="2158" spans="2:7" hidden="1" x14ac:dyDescent="0.15">
      <c r="B2158" s="86">
        <f t="shared" si="134"/>
        <v>5.4079591141657133</v>
      </c>
      <c r="C2158" s="86">
        <f t="shared" si="135"/>
        <v>93.425445653148884</v>
      </c>
      <c r="D2158" s="86">
        <f t="shared" si="137"/>
        <v>0</v>
      </c>
      <c r="E2158" s="86">
        <f t="shared" si="136"/>
        <v>93.425445653148884</v>
      </c>
      <c r="F2158" s="86"/>
      <c r="G2158" s="85"/>
    </row>
    <row r="2159" spans="2:7" hidden="1" x14ac:dyDescent="0.15">
      <c r="B2159" s="86">
        <f t="shared" si="134"/>
        <v>5.4116046834556748</v>
      </c>
      <c r="C2159" s="86">
        <f t="shared" si="135"/>
        <v>93.4935422062036</v>
      </c>
      <c r="D2159" s="86">
        <f t="shared" si="137"/>
        <v>0</v>
      </c>
      <c r="E2159" s="86">
        <f t="shared" si="136"/>
        <v>93.4935422062036</v>
      </c>
      <c r="F2159" s="86"/>
      <c r="G2159" s="85"/>
    </row>
    <row r="2160" spans="2:7" hidden="1" x14ac:dyDescent="0.15">
      <c r="B2160" s="86">
        <f t="shared" si="134"/>
        <v>5.4152502527456363</v>
      </c>
      <c r="C2160" s="86">
        <f t="shared" si="135"/>
        <v>93.561638759258315</v>
      </c>
      <c r="D2160" s="86">
        <f t="shared" si="137"/>
        <v>0</v>
      </c>
      <c r="E2160" s="86">
        <f t="shared" si="136"/>
        <v>93.561638759258315</v>
      </c>
      <c r="F2160" s="86"/>
      <c r="G2160" s="85"/>
    </row>
    <row r="2161" spans="2:7" hidden="1" x14ac:dyDescent="0.15">
      <c r="B2161" s="86">
        <f t="shared" si="134"/>
        <v>5.4188958220355978</v>
      </c>
      <c r="C2161" s="86">
        <f t="shared" si="135"/>
        <v>93.629735312313031</v>
      </c>
      <c r="D2161" s="86">
        <f t="shared" si="137"/>
        <v>0</v>
      </c>
      <c r="E2161" s="86">
        <f t="shared" si="136"/>
        <v>93.629735312313031</v>
      </c>
      <c r="F2161" s="86"/>
      <c r="G2161" s="85"/>
    </row>
    <row r="2162" spans="2:7" hidden="1" x14ac:dyDescent="0.15">
      <c r="B2162" s="86">
        <f t="shared" si="134"/>
        <v>5.4225413913255593</v>
      </c>
      <c r="C2162" s="86">
        <f t="shared" si="135"/>
        <v>93.697831865367746</v>
      </c>
      <c r="D2162" s="86">
        <f t="shared" si="137"/>
        <v>0</v>
      </c>
      <c r="E2162" s="86">
        <f t="shared" si="136"/>
        <v>93.697831865367746</v>
      </c>
      <c r="F2162" s="86"/>
      <c r="G2162" s="85"/>
    </row>
    <row r="2163" spans="2:7" hidden="1" x14ac:dyDescent="0.15">
      <c r="B2163" s="86">
        <f>B2162+$G$9</f>
        <v>5.4261869606155209</v>
      </c>
      <c r="C2163" s="86">
        <f t="shared" si="135"/>
        <v>93.765928418422462</v>
      </c>
      <c r="D2163" s="86">
        <f t="shared" si="137"/>
        <v>0</v>
      </c>
      <c r="E2163" s="86">
        <f t="shared" si="136"/>
        <v>93.765928418422462</v>
      </c>
      <c r="F2163" s="86"/>
      <c r="G2163" s="85"/>
    </row>
    <row r="2164" spans="2:7" x14ac:dyDescent="0.15">
      <c r="B2164" s="86">
        <f>B2163+$G$9</f>
        <v>5.4298325299054824</v>
      </c>
      <c r="C2164" s="86">
        <f>C2163+$G$9*$H$5</f>
        <v>93.834024971477177</v>
      </c>
      <c r="D2164" s="86">
        <f t="shared" si="137"/>
        <v>0</v>
      </c>
      <c r="E2164" s="86">
        <f t="shared" si="136"/>
        <v>93.834024971477177</v>
      </c>
      <c r="F2164" s="86"/>
      <c r="G2164" s="85"/>
    </row>
    <row r="2165" spans="2:7" x14ac:dyDescent="0.15">
      <c r="B2165" s="86">
        <f>B2164+$G$9</f>
        <v>5.4334780991954439</v>
      </c>
      <c r="C2165" s="86">
        <f>C2164+$G$9*$H$5</f>
        <v>93.902121524531893</v>
      </c>
      <c r="D2165" s="86">
        <f t="shared" si="137"/>
        <v>0</v>
      </c>
      <c r="E2165" s="86">
        <f t="shared" si="136"/>
        <v>93.902121524531893</v>
      </c>
      <c r="F2165" s="86"/>
      <c r="G2165" s="85"/>
    </row>
    <row r="2166" spans="2:7" x14ac:dyDescent="0.15">
      <c r="B2166" s="86">
        <f>B2165+$G$9</f>
        <v>5.4371236684854054</v>
      </c>
      <c r="C2166" s="86">
        <f>C2165+$G$9*$H$5</f>
        <v>93.970218077586608</v>
      </c>
      <c r="D2166" s="86">
        <f t="shared" si="137"/>
        <v>0</v>
      </c>
      <c r="E2166" s="86">
        <f t="shared" si="136"/>
        <v>93.970218077586608</v>
      </c>
      <c r="F2166" s="86"/>
      <c r="G2166" s="85"/>
    </row>
  </sheetData>
  <mergeCells count="12">
    <mergeCell ref="M2:M3"/>
    <mergeCell ref="J2:K2"/>
    <mergeCell ref="L2:L3"/>
    <mergeCell ref="I1:M1"/>
    <mergeCell ref="D2:D3"/>
    <mergeCell ref="I2:I3"/>
    <mergeCell ref="E2:E3"/>
    <mergeCell ref="F2:G3"/>
    <mergeCell ref="H2:H3"/>
    <mergeCell ref="B1:H1"/>
    <mergeCell ref="C2:C3"/>
    <mergeCell ref="B2:B3"/>
  </mergeCells>
  <phoneticPr fontId="2" type="noConversion"/>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2"/>
  <sheetViews>
    <sheetView workbookViewId="0">
      <selection activeCell="B14" sqref="B14"/>
    </sheetView>
  </sheetViews>
  <sheetFormatPr baseColWidth="10" defaultColWidth="8.83203125" defaultRowHeight="13" x14ac:dyDescent="0.15"/>
  <cols>
    <col min="2" max="2" width="11.83203125" customWidth="1"/>
    <col min="7" max="7" width="16.33203125" customWidth="1"/>
  </cols>
  <sheetData>
    <row r="1" spans="1:25" x14ac:dyDescent="0.15">
      <c r="A1" s="1"/>
      <c r="B1" s="1"/>
      <c r="C1" s="1"/>
      <c r="D1" s="1"/>
      <c r="E1" s="1"/>
      <c r="F1" s="1"/>
      <c r="G1" s="1"/>
      <c r="H1" s="1"/>
      <c r="I1" s="1"/>
      <c r="J1" s="1"/>
      <c r="K1" s="1"/>
      <c r="L1" s="1"/>
      <c r="M1" s="1"/>
      <c r="N1" s="1"/>
      <c r="O1" s="1"/>
      <c r="P1" s="1"/>
      <c r="Q1" s="1"/>
      <c r="R1" s="1"/>
      <c r="S1" s="1"/>
      <c r="T1" s="1"/>
      <c r="U1" s="1"/>
      <c r="V1" s="1"/>
      <c r="W1" s="1"/>
      <c r="X1" s="1"/>
      <c r="Y1" s="1"/>
    </row>
    <row r="2" spans="1:25" ht="26" x14ac:dyDescent="0.15">
      <c r="A2" s="1"/>
      <c r="B2" s="2" t="s">
        <v>12</v>
      </c>
      <c r="C2" s="2" t="s">
        <v>13</v>
      </c>
      <c r="D2" s="2" t="s">
        <v>237</v>
      </c>
      <c r="E2" s="2" t="s">
        <v>238</v>
      </c>
      <c r="F2" s="2" t="s">
        <v>239</v>
      </c>
      <c r="G2" s="2"/>
      <c r="H2" s="1"/>
      <c r="I2" s="1"/>
      <c r="J2" s="1"/>
      <c r="K2" s="1"/>
      <c r="L2" s="1"/>
      <c r="M2" s="1"/>
      <c r="N2" s="1"/>
      <c r="O2" s="1"/>
      <c r="P2" s="1"/>
      <c r="Q2" s="1"/>
      <c r="R2" s="1"/>
      <c r="S2" s="1"/>
      <c r="T2" s="1"/>
      <c r="U2" s="1"/>
      <c r="V2" s="1"/>
      <c r="W2" s="1"/>
      <c r="X2" s="1"/>
      <c r="Y2" s="1"/>
    </row>
    <row r="3" spans="1:25" x14ac:dyDescent="0.15">
      <c r="A3" s="1"/>
      <c r="B3" s="1" t="s">
        <v>11</v>
      </c>
      <c r="C3" s="1" t="s">
        <v>6</v>
      </c>
      <c r="D3" s="1" t="s">
        <v>6</v>
      </c>
      <c r="E3" s="1" t="s">
        <v>7</v>
      </c>
      <c r="F3" s="1" t="s">
        <v>23</v>
      </c>
      <c r="G3" s="1"/>
      <c r="H3" s="1"/>
      <c r="I3" s="1"/>
      <c r="J3" s="1"/>
      <c r="K3" s="1"/>
      <c r="L3" s="1"/>
      <c r="M3" s="1"/>
      <c r="N3" s="1"/>
      <c r="O3" s="1"/>
      <c r="P3" s="1"/>
      <c r="Q3" s="1"/>
      <c r="R3" s="1"/>
      <c r="S3" s="1"/>
      <c r="T3" s="1"/>
      <c r="U3" s="1"/>
      <c r="V3" s="1"/>
      <c r="W3" s="1"/>
      <c r="X3" s="1"/>
      <c r="Y3" s="1"/>
    </row>
    <row r="4" spans="1:25" x14ac:dyDescent="0.15">
      <c r="A4" s="1"/>
      <c r="B4" s="33">
        <f>Pumpdown!B50</f>
        <v>11.79</v>
      </c>
      <c r="C4" s="47">
        <f>Pumpdown!C50</f>
        <v>2450</v>
      </c>
      <c r="D4" s="47">
        <f>Pumpdown!B99</f>
        <v>1130</v>
      </c>
      <c r="E4" s="48">
        <f>Pumpdown!D99</f>
        <v>1.4690265486725664E-6</v>
      </c>
      <c r="F4" s="47">
        <f>Pumpdown!B46</f>
        <v>9.81</v>
      </c>
      <c r="G4" s="1"/>
      <c r="H4" s="1"/>
      <c r="I4" s="1"/>
      <c r="J4" s="1"/>
      <c r="K4" s="1"/>
      <c r="L4" s="1"/>
      <c r="M4" s="1"/>
      <c r="N4" s="1"/>
      <c r="O4" s="1"/>
      <c r="P4" s="1"/>
      <c r="Q4" s="1"/>
      <c r="R4" s="1"/>
      <c r="S4" s="1"/>
      <c r="T4" s="1"/>
      <c r="U4" s="1"/>
      <c r="V4" s="1"/>
      <c r="W4" s="1"/>
      <c r="X4" s="1"/>
      <c r="Y4" s="1"/>
    </row>
    <row r="5" spans="1:25" s="41" customFormat="1" x14ac:dyDescent="0.15">
      <c r="A5" s="2"/>
      <c r="B5" s="1" t="s">
        <v>18</v>
      </c>
      <c r="C5" s="1"/>
      <c r="D5" s="1"/>
      <c r="E5" s="1"/>
      <c r="F5" s="1"/>
      <c r="G5" s="1"/>
      <c r="H5" s="2"/>
      <c r="I5" s="2"/>
      <c r="J5" s="2"/>
      <c r="K5" s="2"/>
      <c r="L5" s="2"/>
      <c r="M5" s="2"/>
      <c r="N5" s="2"/>
      <c r="O5" s="2"/>
      <c r="P5" s="2"/>
      <c r="Q5" s="2"/>
      <c r="R5" s="2"/>
      <c r="S5" s="2"/>
      <c r="T5" s="2"/>
      <c r="U5" s="2"/>
      <c r="V5" s="2"/>
      <c r="W5" s="2"/>
      <c r="X5" s="2"/>
      <c r="Y5" s="2"/>
    </row>
    <row r="6" spans="1:25" s="40" customFormat="1" x14ac:dyDescent="0.15">
      <c r="A6" s="1"/>
      <c r="B6" s="1">
        <f>B4*0.000001</f>
        <v>1.1789999999999999E-5</v>
      </c>
      <c r="C6" s="1"/>
      <c r="D6" s="1"/>
      <c r="E6" s="1"/>
      <c r="F6" s="1"/>
      <c r="G6" s="1"/>
      <c r="H6" s="1"/>
      <c r="I6" s="1"/>
      <c r="J6" s="1"/>
      <c r="K6" s="1"/>
      <c r="L6" s="1"/>
      <c r="M6" s="1"/>
      <c r="N6" s="1"/>
      <c r="O6" s="1"/>
      <c r="P6" s="1"/>
      <c r="Q6" s="1"/>
      <c r="R6" s="1"/>
      <c r="S6" s="1"/>
      <c r="T6" s="1"/>
      <c r="U6" s="1"/>
      <c r="V6" s="1"/>
      <c r="W6" s="1"/>
      <c r="X6" s="1"/>
      <c r="Y6" s="1"/>
    </row>
    <row r="7" spans="1:25" s="40" customFormat="1" x14ac:dyDescent="0.15">
      <c r="A7" s="1"/>
      <c r="B7" s="1"/>
      <c r="C7" s="1"/>
      <c r="D7" s="1"/>
      <c r="E7" s="1"/>
      <c r="F7" s="1"/>
      <c r="G7" s="1"/>
      <c r="H7" s="1"/>
      <c r="I7" s="1"/>
      <c r="J7" s="1"/>
      <c r="K7" s="1"/>
      <c r="L7" s="1"/>
      <c r="M7" s="1"/>
      <c r="N7" s="1"/>
      <c r="O7" s="1"/>
      <c r="P7" s="1"/>
      <c r="Q7" s="1"/>
      <c r="R7" s="1"/>
      <c r="S7" s="1"/>
      <c r="T7" s="1"/>
      <c r="U7" s="1"/>
      <c r="V7" s="1"/>
      <c r="W7" s="1"/>
      <c r="X7" s="1"/>
      <c r="Y7" s="1"/>
    </row>
    <row r="8" spans="1:25" s="40" customFormat="1" x14ac:dyDescent="0.15">
      <c r="A8" s="1"/>
      <c r="B8" s="1" t="s">
        <v>10</v>
      </c>
      <c r="C8" s="1" t="s">
        <v>21</v>
      </c>
      <c r="D8" s="1"/>
      <c r="E8" s="1"/>
      <c r="F8" s="1"/>
      <c r="G8" s="1"/>
      <c r="H8" s="1"/>
      <c r="I8" s="1"/>
      <c r="J8" s="1"/>
      <c r="K8" s="1"/>
      <c r="L8" s="1"/>
      <c r="M8" s="1"/>
      <c r="N8" s="1"/>
      <c r="O8" s="1"/>
      <c r="P8" s="1"/>
      <c r="Q8" s="1"/>
      <c r="R8" s="1"/>
      <c r="S8" s="1"/>
      <c r="T8" s="1"/>
      <c r="U8" s="1"/>
      <c r="V8" s="1"/>
      <c r="W8" s="1"/>
      <c r="X8" s="1"/>
      <c r="Y8" s="1"/>
    </row>
    <row r="9" spans="1:25" s="40" customFormat="1" x14ac:dyDescent="0.15">
      <c r="A9" s="1"/>
      <c r="B9" s="1"/>
      <c r="C9" s="1" t="s">
        <v>8</v>
      </c>
      <c r="D9" s="1"/>
      <c r="E9" s="1"/>
      <c r="F9" s="1"/>
      <c r="G9" s="1"/>
      <c r="H9" s="1"/>
      <c r="I9" s="1"/>
      <c r="J9" s="1"/>
      <c r="K9" s="1"/>
      <c r="L9" s="1"/>
      <c r="M9" s="1"/>
      <c r="N9" s="1"/>
      <c r="O9" s="1"/>
      <c r="P9" s="1"/>
      <c r="Q9" s="1"/>
      <c r="R9" s="1"/>
      <c r="S9" s="1"/>
      <c r="T9" s="1"/>
      <c r="U9" s="1"/>
      <c r="V9" s="1"/>
      <c r="W9" s="1"/>
      <c r="X9" s="1"/>
      <c r="Y9" s="1"/>
    </row>
    <row r="10" spans="1:25" s="40" customFormat="1" x14ac:dyDescent="0.15">
      <c r="A10" s="1"/>
      <c r="B10" s="1">
        <f>(C4-D4)/D4</f>
        <v>1.168141592920354</v>
      </c>
      <c r="C10" s="1">
        <f>SQRT(B10*F4*B6)</f>
        <v>1.1623559688107979E-2</v>
      </c>
      <c r="D10" s="1"/>
      <c r="E10" s="1"/>
      <c r="F10" s="1"/>
      <c r="G10" s="1"/>
      <c r="H10" s="1"/>
      <c r="I10" s="1"/>
      <c r="J10" s="1"/>
      <c r="K10" s="1"/>
      <c r="L10" s="1"/>
      <c r="M10" s="1"/>
      <c r="N10" s="1"/>
      <c r="O10" s="1"/>
      <c r="P10" s="1"/>
      <c r="Q10" s="1"/>
      <c r="R10" s="1"/>
      <c r="S10" s="1"/>
      <c r="T10" s="1"/>
      <c r="U10" s="1"/>
      <c r="V10" s="1"/>
      <c r="W10" s="1"/>
      <c r="X10" s="1"/>
      <c r="Y10" s="1"/>
    </row>
    <row r="11" spans="1:25" s="40" customFormat="1" x14ac:dyDescent="0.15">
      <c r="A11" s="1"/>
      <c r="B11" s="1"/>
      <c r="C11" s="1"/>
      <c r="D11" s="1"/>
      <c r="E11" s="1"/>
      <c r="F11" s="1"/>
      <c r="G11" s="1"/>
      <c r="H11" s="1"/>
      <c r="I11" s="1"/>
      <c r="J11" s="1"/>
      <c r="K11" s="1"/>
      <c r="L11" s="1"/>
      <c r="M11" s="1"/>
      <c r="N11" s="1"/>
      <c r="O11" s="1"/>
      <c r="P11" s="1"/>
      <c r="Q11" s="1"/>
      <c r="R11" s="1"/>
      <c r="S11" s="1"/>
      <c r="T11" s="1"/>
      <c r="U11" s="1"/>
      <c r="V11" s="1"/>
      <c r="W11" s="1"/>
      <c r="X11" s="1"/>
      <c r="Y11" s="1"/>
    </row>
    <row r="12" spans="1:25" s="40" customFormat="1" ht="26" x14ac:dyDescent="0.15">
      <c r="A12" s="1"/>
      <c r="B12" s="2" t="s">
        <v>236</v>
      </c>
      <c r="C12" s="2" t="s">
        <v>234</v>
      </c>
      <c r="D12" s="2" t="s">
        <v>24</v>
      </c>
      <c r="E12" s="2" t="s">
        <v>240</v>
      </c>
      <c r="F12" s="2" t="s">
        <v>241</v>
      </c>
      <c r="G12" s="2"/>
      <c r="H12" s="1"/>
      <c r="I12" s="1"/>
      <c r="J12" s="1"/>
      <c r="K12" s="1"/>
      <c r="L12" s="1"/>
      <c r="M12" s="1"/>
      <c r="N12" s="1"/>
      <c r="O12" s="1"/>
      <c r="P12" s="1"/>
      <c r="Q12" s="1"/>
      <c r="R12" s="1"/>
      <c r="S12" s="1"/>
      <c r="T12" s="1"/>
      <c r="U12" s="1"/>
      <c r="V12" s="1"/>
      <c r="W12" s="1"/>
      <c r="X12" s="1"/>
      <c r="Y12" s="1"/>
    </row>
    <row r="13" spans="1:25" s="40" customFormat="1" x14ac:dyDescent="0.15">
      <c r="A13" s="1"/>
      <c r="B13" s="1" t="s">
        <v>8</v>
      </c>
      <c r="D13" s="1"/>
      <c r="E13" s="1" t="s">
        <v>8</v>
      </c>
      <c r="F13" s="1" t="s">
        <v>8</v>
      </c>
      <c r="G13" s="1"/>
      <c r="H13" s="1"/>
      <c r="I13" s="1"/>
      <c r="J13" s="1"/>
      <c r="K13" s="1"/>
      <c r="L13" s="1"/>
      <c r="M13" s="1"/>
      <c r="N13" s="1"/>
      <c r="O13" s="1"/>
      <c r="P13" s="1"/>
      <c r="Q13" s="1"/>
      <c r="R13" s="1"/>
      <c r="S13" s="1"/>
      <c r="T13" s="1"/>
      <c r="U13" s="1"/>
      <c r="V13" s="1"/>
      <c r="W13" s="1"/>
      <c r="X13" s="1"/>
      <c r="Y13" s="1"/>
    </row>
    <row r="14" spans="1:25" s="40" customFormat="1" x14ac:dyDescent="0.15">
      <c r="A14" s="1"/>
      <c r="B14" s="1">
        <f>C10</f>
        <v>1.1623559688107979E-2</v>
      </c>
      <c r="C14" s="42">
        <f t="shared" ref="C14:C40" si="0">B14*$B$6/$E$4</f>
        <v>9.3287469070335041E-2</v>
      </c>
      <c r="D14" s="1">
        <f>IF(C14&lt;0.1,24/C14,(24/C14)*(1+0.14*(C14^0.7)))</f>
        <v>257.26927999198858</v>
      </c>
      <c r="E14" s="1">
        <f t="shared" ref="E14:E40" si="1">SQRT((4/3/D14))*$C$10</f>
        <v>8.36786283860274E-4</v>
      </c>
      <c r="F14" s="1">
        <f>ABS(E14-B14)</f>
        <v>1.0786773404247704E-2</v>
      </c>
      <c r="G14" s="1">
        <f>($B$6/$E$4/18)*$C$10^2</f>
        <v>6.0240692493975905E-5</v>
      </c>
      <c r="H14" s="1"/>
      <c r="I14" s="1"/>
      <c r="J14" s="1"/>
      <c r="K14" s="1"/>
      <c r="L14" s="1"/>
      <c r="M14" s="1"/>
      <c r="N14" s="1"/>
      <c r="O14" s="1"/>
      <c r="P14" s="1"/>
      <c r="Q14" s="1"/>
      <c r="R14" s="1"/>
      <c r="S14" s="1"/>
      <c r="T14" s="1"/>
      <c r="U14" s="1"/>
      <c r="V14" s="1"/>
      <c r="W14" s="1"/>
      <c r="X14" s="1"/>
      <c r="Y14" s="1"/>
    </row>
    <row r="15" spans="1:25" s="2" customFormat="1" x14ac:dyDescent="0.15">
      <c r="B15" s="1">
        <f>E14</f>
        <v>8.36786283860274E-4</v>
      </c>
      <c r="C15" s="42">
        <f t="shared" si="0"/>
        <v>6.715814833726067E-3</v>
      </c>
      <c r="D15" s="1">
        <f>IF(C15&lt;0.1,24/C15,(24/C15)*(1+0.14*(C15^0.7)))</f>
        <v>3573.6542168308006</v>
      </c>
      <c r="E15" s="1">
        <f t="shared" si="1"/>
        <v>2.245185631728557E-4</v>
      </c>
      <c r="F15" s="1">
        <f>ABS(E15-B15)</f>
        <v>6.1226772068741827E-4</v>
      </c>
      <c r="G15" s="1"/>
    </row>
    <row r="16" spans="1:25" s="40" customFormat="1" x14ac:dyDescent="0.15">
      <c r="A16" s="1"/>
      <c r="B16" s="1">
        <f t="shared" ref="B16:B40" si="2">E15</f>
        <v>2.245185631728557E-4</v>
      </c>
      <c r="C16" s="42">
        <f t="shared" si="0"/>
        <v>1.8019237720379546E-3</v>
      </c>
      <c r="D16" s="1">
        <f t="shared" ref="D16:D72" si="3">IF(C16&lt;0.1,24/C16,(24/C16)*(1+0.14*(C16^0.7)))</f>
        <v>13319.098383865752</v>
      </c>
      <c r="E16" s="1">
        <f t="shared" si="1"/>
        <v>1.1629769440227654E-4</v>
      </c>
      <c r="F16" s="1">
        <f t="shared" ref="F16:F40" si="4">ABS(E16-B16)</f>
        <v>1.0822086877057916E-4</v>
      </c>
      <c r="G16" s="1"/>
      <c r="H16" s="1"/>
      <c r="I16" s="1"/>
      <c r="J16" s="1"/>
      <c r="K16" s="1"/>
      <c r="L16" s="1"/>
      <c r="M16" s="1"/>
      <c r="N16" s="1"/>
      <c r="O16" s="1"/>
      <c r="P16" s="1"/>
      <c r="Q16" s="1"/>
      <c r="R16" s="1"/>
      <c r="S16" s="1"/>
      <c r="T16" s="1"/>
      <c r="U16" s="1"/>
      <c r="V16" s="1"/>
      <c r="W16" s="1"/>
      <c r="X16" s="1"/>
      <c r="Y16" s="1"/>
    </row>
    <row r="17" spans="1:25" x14ac:dyDescent="0.15">
      <c r="A17" s="1"/>
      <c r="B17" s="1">
        <f t="shared" si="2"/>
        <v>1.1629769440227654E-4</v>
      </c>
      <c r="C17" s="42">
        <f t="shared" si="0"/>
        <v>9.3337306820072863E-4</v>
      </c>
      <c r="D17" s="1">
        <f t="shared" si="3"/>
        <v>25713.191024747488</v>
      </c>
      <c r="E17" s="1">
        <f t="shared" si="1"/>
        <v>8.3700977570431778E-5</v>
      </c>
      <c r="F17" s="1">
        <f t="shared" si="4"/>
        <v>3.2596716831844762E-5</v>
      </c>
      <c r="G17" s="1"/>
      <c r="H17" s="1"/>
      <c r="I17" s="1"/>
      <c r="J17" s="1"/>
      <c r="K17" s="1"/>
      <c r="L17" s="1"/>
      <c r="M17" s="1"/>
      <c r="N17" s="1"/>
      <c r="O17" s="1"/>
      <c r="P17" s="1"/>
      <c r="Q17" s="1"/>
      <c r="R17" s="1"/>
      <c r="S17" s="1"/>
      <c r="T17" s="1"/>
      <c r="U17" s="1"/>
      <c r="V17" s="1"/>
      <c r="W17" s="1"/>
      <c r="X17" s="1"/>
      <c r="Y17" s="1"/>
    </row>
    <row r="18" spans="1:25" x14ac:dyDescent="0.15">
      <c r="A18" s="1"/>
      <c r="B18" s="1">
        <f t="shared" si="2"/>
        <v>8.3700977570431778E-5</v>
      </c>
      <c r="C18" s="42">
        <f t="shared" si="0"/>
        <v>6.7176085173348873E-4</v>
      </c>
      <c r="D18" s="1">
        <f t="shared" si="3"/>
        <v>35727.000074606382</v>
      </c>
      <c r="E18" s="1">
        <f t="shared" si="1"/>
        <v>7.1008484361135003E-5</v>
      </c>
      <c r="F18" s="1">
        <f t="shared" si="4"/>
        <v>1.2692493209296774E-5</v>
      </c>
      <c r="G18" s="1"/>
      <c r="H18" s="1"/>
      <c r="I18" s="1"/>
      <c r="J18" s="1"/>
      <c r="K18" s="1"/>
      <c r="L18" s="1"/>
      <c r="M18" s="1"/>
      <c r="N18" s="1"/>
      <c r="O18" s="1"/>
      <c r="P18" s="1"/>
      <c r="Q18" s="1"/>
      <c r="R18" s="1"/>
      <c r="S18" s="1"/>
      <c r="T18" s="1"/>
      <c r="U18" s="1"/>
      <c r="V18" s="1"/>
      <c r="W18" s="1"/>
      <c r="X18" s="1"/>
      <c r="Y18" s="1"/>
    </row>
    <row r="19" spans="1:25" x14ac:dyDescent="0.15">
      <c r="A19" s="1"/>
      <c r="B19" s="1">
        <f t="shared" si="2"/>
        <v>7.1008484361135003E-5</v>
      </c>
      <c r="C19" s="42">
        <f t="shared" si="0"/>
        <v>5.6989441843258626E-4</v>
      </c>
      <c r="D19" s="1">
        <f t="shared" si="3"/>
        <v>42113.063795235255</v>
      </c>
      <c r="E19" s="1">
        <f t="shared" si="1"/>
        <v>6.5403365898571543E-5</v>
      </c>
      <c r="F19" s="1">
        <f t="shared" si="4"/>
        <v>5.6051184625634601E-6</v>
      </c>
      <c r="G19" s="1"/>
      <c r="H19" s="1"/>
      <c r="I19" s="1"/>
      <c r="J19" s="1"/>
      <c r="K19" s="1"/>
      <c r="L19" s="1"/>
      <c r="M19" s="1"/>
      <c r="N19" s="1"/>
      <c r="O19" s="1"/>
      <c r="P19" s="1"/>
      <c r="Q19" s="1"/>
      <c r="R19" s="1"/>
      <c r="S19" s="1"/>
      <c r="T19" s="1"/>
      <c r="U19" s="1"/>
      <c r="V19" s="1"/>
      <c r="W19" s="1"/>
      <c r="X19" s="1"/>
      <c r="Y19" s="1"/>
    </row>
    <row r="20" spans="1:25" x14ac:dyDescent="0.15">
      <c r="A20" s="1"/>
      <c r="B20" s="1">
        <f t="shared" si="2"/>
        <v>6.5403365898571543E-5</v>
      </c>
      <c r="C20" s="42">
        <f t="shared" si="0"/>
        <v>5.2490929087764993E-4</v>
      </c>
      <c r="D20" s="1">
        <f t="shared" si="3"/>
        <v>45722.185560617392</v>
      </c>
      <c r="E20" s="1">
        <f t="shared" si="1"/>
        <v>6.2768973650736376E-5</v>
      </c>
      <c r="F20" s="1">
        <f t="shared" si="4"/>
        <v>2.6343922478351669E-6</v>
      </c>
      <c r="G20" s="1"/>
      <c r="H20" s="1"/>
      <c r="I20" s="1"/>
      <c r="J20" s="1"/>
      <c r="K20" s="1"/>
      <c r="L20" s="1"/>
      <c r="M20" s="1"/>
      <c r="N20" s="1"/>
      <c r="O20" s="1"/>
      <c r="P20" s="1"/>
      <c r="Q20" s="1"/>
      <c r="R20" s="1"/>
      <c r="S20" s="1"/>
      <c r="T20" s="1"/>
      <c r="U20" s="1"/>
      <c r="V20" s="1"/>
      <c r="W20" s="1"/>
      <c r="X20" s="1"/>
      <c r="Y20" s="1"/>
    </row>
    <row r="21" spans="1:25" x14ac:dyDescent="0.15">
      <c r="A21" s="1"/>
      <c r="B21" s="1">
        <f t="shared" si="2"/>
        <v>6.2768973650736376E-5</v>
      </c>
      <c r="C21" s="42">
        <f t="shared" si="0"/>
        <v>5.0376638870883454E-4</v>
      </c>
      <c r="D21" s="1">
        <f t="shared" si="3"/>
        <v>47641.12997199472</v>
      </c>
      <c r="E21" s="1">
        <f t="shared" si="1"/>
        <v>6.1491840433154098E-5</v>
      </c>
      <c r="F21" s="1">
        <f t="shared" si="4"/>
        <v>1.2771332175822781E-6</v>
      </c>
      <c r="G21" s="1"/>
      <c r="H21" s="1"/>
      <c r="I21" s="1"/>
      <c r="J21" s="1"/>
      <c r="K21" s="1"/>
      <c r="L21" s="1"/>
      <c r="M21" s="1"/>
      <c r="N21" s="1"/>
      <c r="O21" s="1"/>
      <c r="P21" s="1"/>
      <c r="Q21" s="1"/>
      <c r="R21" s="1"/>
      <c r="S21" s="1"/>
      <c r="T21" s="1"/>
      <c r="U21" s="1"/>
      <c r="V21" s="1"/>
      <c r="W21" s="1"/>
      <c r="X21" s="1"/>
      <c r="Y21" s="1"/>
    </row>
    <row r="22" spans="1:25" x14ac:dyDescent="0.15">
      <c r="A22" s="1"/>
      <c r="B22" s="1">
        <f t="shared" si="2"/>
        <v>6.1491840433154098E-5</v>
      </c>
      <c r="C22" s="42">
        <f t="shared" si="0"/>
        <v>4.935164714089048E-4</v>
      </c>
      <c r="D22" s="1">
        <f t="shared" si="3"/>
        <v>48630.595715446172</v>
      </c>
      <c r="E22" s="1">
        <f t="shared" si="1"/>
        <v>6.0863051602941094E-5</v>
      </c>
      <c r="F22" s="1">
        <f t="shared" si="4"/>
        <v>6.2878883021300438E-7</v>
      </c>
      <c r="G22" s="1"/>
      <c r="H22" s="1"/>
      <c r="I22" s="1"/>
      <c r="J22" s="1"/>
      <c r="K22" s="1"/>
      <c r="L22" s="1"/>
      <c r="M22" s="1"/>
      <c r="N22" s="1"/>
      <c r="O22" s="1"/>
      <c r="P22" s="1"/>
      <c r="Q22" s="1"/>
      <c r="R22" s="1"/>
      <c r="S22" s="1"/>
      <c r="T22" s="1"/>
      <c r="U22" s="1"/>
      <c r="V22" s="1"/>
      <c r="W22" s="1"/>
      <c r="X22" s="1"/>
      <c r="Y22" s="1"/>
    </row>
    <row r="23" spans="1:25" x14ac:dyDescent="0.15">
      <c r="A23" s="1"/>
      <c r="B23" s="1">
        <f t="shared" si="2"/>
        <v>6.0863051602941094E-5</v>
      </c>
      <c r="C23" s="42">
        <f t="shared" si="0"/>
        <v>4.8846998650030316E-4</v>
      </c>
      <c r="D23" s="1">
        <f t="shared" si="3"/>
        <v>49133.008502632139</v>
      </c>
      <c r="E23" s="1">
        <f t="shared" si="1"/>
        <v>6.0551072458361634E-5</v>
      </c>
      <c r="F23" s="1">
        <f t="shared" si="4"/>
        <v>3.1197914457945978E-7</v>
      </c>
      <c r="G23" s="1"/>
      <c r="H23" s="1"/>
      <c r="I23" s="1"/>
      <c r="J23" s="1"/>
      <c r="K23" s="1"/>
      <c r="L23" s="1"/>
      <c r="M23" s="1"/>
      <c r="N23" s="1"/>
      <c r="O23" s="1"/>
      <c r="P23" s="1"/>
      <c r="Q23" s="1"/>
      <c r="R23" s="1"/>
      <c r="S23" s="1"/>
      <c r="T23" s="1"/>
      <c r="U23" s="1"/>
      <c r="V23" s="1"/>
      <c r="W23" s="1"/>
      <c r="X23" s="1"/>
      <c r="Y23" s="1"/>
    </row>
    <row r="24" spans="1:25" x14ac:dyDescent="0.15">
      <c r="A24" s="1"/>
      <c r="B24" s="1">
        <f t="shared" si="2"/>
        <v>6.0551072458361634E-5</v>
      </c>
      <c r="C24" s="42">
        <f t="shared" si="0"/>
        <v>4.8596612833796054E-4</v>
      </c>
      <c r="D24" s="1">
        <f t="shared" si="3"/>
        <v>49386.158006694299</v>
      </c>
      <c r="E24" s="1">
        <f t="shared" si="1"/>
        <v>6.0395683091961278E-5</v>
      </c>
      <c r="F24" s="1">
        <f t="shared" si="4"/>
        <v>1.5538936640035605E-7</v>
      </c>
      <c r="G24" s="1"/>
      <c r="H24" s="1"/>
      <c r="I24" s="1"/>
      <c r="J24" s="1"/>
      <c r="K24" s="1"/>
      <c r="L24" s="1"/>
      <c r="M24" s="1"/>
      <c r="N24" s="1"/>
      <c r="O24" s="1"/>
      <c r="P24" s="1"/>
      <c r="Q24" s="1"/>
      <c r="R24" s="1"/>
      <c r="S24" s="1"/>
      <c r="T24" s="1"/>
      <c r="U24" s="1"/>
      <c r="V24" s="1"/>
      <c r="W24" s="1"/>
      <c r="X24" s="1"/>
      <c r="Y24" s="1"/>
    </row>
    <row r="25" spans="1:25" x14ac:dyDescent="0.15">
      <c r="A25" s="1"/>
      <c r="B25" s="1">
        <f t="shared" si="2"/>
        <v>6.0395683091961278E-5</v>
      </c>
      <c r="C25" s="42">
        <f t="shared" si="0"/>
        <v>4.8471901634293519E-4</v>
      </c>
      <c r="D25" s="1">
        <f t="shared" si="3"/>
        <v>49513.221455747829</v>
      </c>
      <c r="E25" s="1">
        <f t="shared" si="1"/>
        <v>6.0318138010937132E-5</v>
      </c>
      <c r="F25" s="1">
        <f t="shared" si="4"/>
        <v>7.7545081024146421E-8</v>
      </c>
      <c r="G25" s="1"/>
      <c r="H25" s="1"/>
      <c r="I25" s="1"/>
      <c r="J25" s="1"/>
      <c r="K25" s="1"/>
      <c r="L25" s="1"/>
      <c r="M25" s="1"/>
      <c r="N25" s="1"/>
      <c r="O25" s="1"/>
      <c r="P25" s="1"/>
      <c r="Q25" s="1"/>
      <c r="R25" s="1"/>
      <c r="S25" s="1"/>
      <c r="T25" s="1"/>
      <c r="U25" s="1"/>
      <c r="V25" s="1"/>
      <c r="W25" s="1"/>
      <c r="X25" s="1"/>
      <c r="Y25" s="1"/>
    </row>
    <row r="26" spans="1:25" x14ac:dyDescent="0.15">
      <c r="A26" s="1"/>
      <c r="B26" s="1">
        <f t="shared" si="2"/>
        <v>6.0318138010937132E-5</v>
      </c>
      <c r="C26" s="42">
        <f t="shared" si="0"/>
        <v>4.8409666101103139E-4</v>
      </c>
      <c r="D26" s="1">
        <f t="shared" si="3"/>
        <v>49576.875721216966</v>
      </c>
      <c r="E26" s="1">
        <f t="shared" si="1"/>
        <v>6.0279402814942206E-5</v>
      </c>
      <c r="F26" s="1">
        <f t="shared" si="4"/>
        <v>3.8735195994925775E-8</v>
      </c>
      <c r="G26" s="1"/>
      <c r="H26" s="1"/>
      <c r="I26" s="1"/>
      <c r="J26" s="1"/>
      <c r="K26" s="1"/>
      <c r="L26" s="1"/>
      <c r="M26" s="1"/>
      <c r="N26" s="1"/>
      <c r="O26" s="1"/>
      <c r="P26" s="1"/>
      <c r="Q26" s="1"/>
      <c r="R26" s="1"/>
      <c r="S26" s="1"/>
      <c r="T26" s="1"/>
      <c r="U26" s="1"/>
      <c r="V26" s="1"/>
      <c r="W26" s="1"/>
      <c r="X26" s="1"/>
      <c r="Y26" s="1"/>
    </row>
    <row r="27" spans="1:25" x14ac:dyDescent="0.15">
      <c r="A27" s="1"/>
      <c r="B27" s="1">
        <f t="shared" si="2"/>
        <v>6.0279402814942206E-5</v>
      </c>
      <c r="C27" s="42">
        <f t="shared" si="0"/>
        <v>4.8378578306182554E-4</v>
      </c>
      <c r="D27" s="1">
        <f t="shared" si="3"/>
        <v>49608.733535133491</v>
      </c>
      <c r="E27" s="1">
        <f t="shared" si="1"/>
        <v>6.0260044546079101E-5</v>
      </c>
      <c r="F27" s="1">
        <f t="shared" si="4"/>
        <v>1.935826886310455E-8</v>
      </c>
      <c r="G27" s="1"/>
      <c r="H27" s="1"/>
      <c r="I27" s="1"/>
      <c r="J27" s="1"/>
      <c r="K27" s="1"/>
      <c r="L27" s="1"/>
      <c r="M27" s="1"/>
      <c r="N27" s="1"/>
      <c r="O27" s="1"/>
      <c r="P27" s="1"/>
      <c r="Q27" s="1"/>
      <c r="R27" s="1"/>
      <c r="S27" s="1"/>
      <c r="T27" s="1"/>
      <c r="U27" s="1"/>
      <c r="V27" s="1"/>
      <c r="W27" s="1"/>
      <c r="X27" s="1"/>
      <c r="Y27" s="1"/>
    </row>
    <row r="28" spans="1:25" x14ac:dyDescent="0.15">
      <c r="A28" s="1"/>
      <c r="B28" s="1">
        <f t="shared" si="2"/>
        <v>6.0260044546079101E-5</v>
      </c>
      <c r="C28" s="42">
        <f t="shared" si="0"/>
        <v>4.8363041896026988E-4</v>
      </c>
      <c r="D28" s="1">
        <f t="shared" si="3"/>
        <v>49624.670118137452</v>
      </c>
      <c r="E28" s="1">
        <f t="shared" si="1"/>
        <v>6.0250367743057306E-5</v>
      </c>
      <c r="F28" s="1">
        <f t="shared" si="4"/>
        <v>9.6768030217949134E-9</v>
      </c>
      <c r="G28" s="1"/>
      <c r="H28" s="1"/>
      <c r="I28" s="1"/>
      <c r="J28" s="1"/>
      <c r="K28" s="1"/>
      <c r="L28" s="1"/>
      <c r="M28" s="1"/>
      <c r="N28" s="1"/>
      <c r="O28" s="1"/>
      <c r="P28" s="1"/>
      <c r="Q28" s="1"/>
      <c r="R28" s="1"/>
      <c r="S28" s="1"/>
      <c r="T28" s="1"/>
      <c r="U28" s="1"/>
      <c r="V28" s="1"/>
      <c r="W28" s="1"/>
      <c r="X28" s="1"/>
      <c r="Y28" s="1"/>
    </row>
    <row r="29" spans="1:25" x14ac:dyDescent="0.15">
      <c r="A29" s="1"/>
      <c r="B29" s="1">
        <f t="shared" si="2"/>
        <v>6.0250367743057306E-5</v>
      </c>
      <c r="C29" s="42">
        <f t="shared" si="0"/>
        <v>4.8355275562074067E-4</v>
      </c>
      <c r="D29" s="1">
        <f t="shared" si="3"/>
        <v>49632.640329370064</v>
      </c>
      <c r="E29" s="1">
        <f t="shared" si="1"/>
        <v>6.0245529924289647E-5</v>
      </c>
      <c r="F29" s="1">
        <f t="shared" si="4"/>
        <v>4.8378187676592979E-9</v>
      </c>
      <c r="G29" s="1"/>
      <c r="H29" s="1"/>
      <c r="I29" s="1"/>
      <c r="J29" s="1"/>
      <c r="K29" s="1"/>
      <c r="L29" s="1"/>
      <c r="M29" s="1"/>
      <c r="N29" s="1"/>
      <c r="O29" s="1"/>
      <c r="P29" s="1"/>
      <c r="Q29" s="1"/>
      <c r="R29" s="1"/>
      <c r="S29" s="1"/>
      <c r="T29" s="1"/>
      <c r="U29" s="1"/>
      <c r="V29" s="1"/>
      <c r="W29" s="1"/>
      <c r="X29" s="1"/>
      <c r="Y29" s="1"/>
    </row>
    <row r="30" spans="1:25" x14ac:dyDescent="0.15">
      <c r="A30" s="1"/>
      <c r="B30" s="1">
        <f t="shared" si="2"/>
        <v>6.0245529924289647E-5</v>
      </c>
      <c r="C30" s="42">
        <f t="shared" si="0"/>
        <v>4.8351392862791179E-4</v>
      </c>
      <c r="D30" s="1">
        <f t="shared" si="3"/>
        <v>49636.625915008961</v>
      </c>
      <c r="E30" s="1">
        <f t="shared" si="1"/>
        <v>6.0243111160577981E-5</v>
      </c>
      <c r="F30" s="1">
        <f t="shared" si="4"/>
        <v>2.41876371166581E-9</v>
      </c>
      <c r="G30" s="1"/>
      <c r="H30" s="1"/>
      <c r="I30" s="1"/>
      <c r="J30" s="1"/>
      <c r="K30" s="1"/>
      <c r="L30" s="1"/>
      <c r="M30" s="1"/>
      <c r="N30" s="1"/>
      <c r="O30" s="1"/>
      <c r="P30" s="1"/>
      <c r="Q30" s="1"/>
      <c r="R30" s="1"/>
      <c r="S30" s="1"/>
      <c r="T30" s="1"/>
      <c r="U30" s="1"/>
      <c r="V30" s="1"/>
      <c r="W30" s="1"/>
      <c r="X30" s="1"/>
      <c r="Y30" s="1"/>
    </row>
    <row r="31" spans="1:25" x14ac:dyDescent="0.15">
      <c r="A31" s="1"/>
      <c r="B31" s="1">
        <f t="shared" si="2"/>
        <v>6.0243111160577981E-5</v>
      </c>
      <c r="C31" s="42">
        <f t="shared" si="0"/>
        <v>4.8349451630062183E-4</v>
      </c>
      <c r="D31" s="1">
        <f t="shared" si="3"/>
        <v>49638.61882784529</v>
      </c>
      <c r="E31" s="1">
        <f t="shared" si="1"/>
        <v>6.0241901815138483E-5</v>
      </c>
      <c r="F31" s="1">
        <f t="shared" si="4"/>
        <v>1.2093454394978696E-9</v>
      </c>
      <c r="G31" s="1"/>
      <c r="H31" s="1"/>
      <c r="I31" s="1"/>
      <c r="J31" s="1"/>
      <c r="K31" s="1"/>
      <c r="L31" s="1"/>
      <c r="M31" s="1"/>
      <c r="N31" s="1"/>
      <c r="O31" s="1"/>
      <c r="P31" s="1"/>
      <c r="Q31" s="1"/>
      <c r="R31" s="1"/>
      <c r="S31" s="1"/>
      <c r="T31" s="1"/>
      <c r="U31" s="1"/>
      <c r="V31" s="1"/>
      <c r="W31" s="1"/>
      <c r="X31" s="1"/>
      <c r="Y31" s="1"/>
    </row>
    <row r="32" spans="1:25" x14ac:dyDescent="0.15">
      <c r="A32" s="1"/>
      <c r="B32" s="1">
        <f t="shared" si="2"/>
        <v>6.0241901815138483E-5</v>
      </c>
      <c r="C32" s="42">
        <f t="shared" si="0"/>
        <v>4.8348481042924423E-4</v>
      </c>
      <c r="D32" s="1">
        <f t="shared" si="3"/>
        <v>49639.615314269089</v>
      </c>
      <c r="E32" s="1">
        <f t="shared" si="1"/>
        <v>6.0241297151522614E-5</v>
      </c>
      <c r="F32" s="1">
        <f t="shared" si="4"/>
        <v>6.0466361586931092E-10</v>
      </c>
      <c r="G32" s="1"/>
      <c r="H32" s="1"/>
      <c r="I32" s="1"/>
      <c r="J32" s="1"/>
      <c r="K32" s="1"/>
      <c r="L32" s="1"/>
      <c r="M32" s="1"/>
      <c r="N32" s="1"/>
      <c r="O32" s="1"/>
      <c r="P32" s="1"/>
      <c r="Q32" s="1"/>
      <c r="R32" s="1"/>
      <c r="S32" s="1"/>
      <c r="T32" s="1"/>
      <c r="U32" s="1"/>
      <c r="V32" s="1"/>
      <c r="W32" s="1"/>
      <c r="X32" s="1"/>
      <c r="Y32" s="1"/>
    </row>
    <row r="33" spans="1:25" x14ac:dyDescent="0.15">
      <c r="A33" s="1"/>
      <c r="B33" s="1">
        <f t="shared" si="2"/>
        <v>6.0241297151522614E-5</v>
      </c>
      <c r="C33" s="42">
        <f t="shared" si="0"/>
        <v>4.8347995756662065E-4</v>
      </c>
      <c r="D33" s="1">
        <f t="shared" si="3"/>
        <v>49640.113564982566</v>
      </c>
      <c r="E33" s="1">
        <f t="shared" si="1"/>
        <v>6.0240994821990613E-5</v>
      </c>
      <c r="F33" s="1">
        <f t="shared" si="4"/>
        <v>3.023295320011719E-10</v>
      </c>
      <c r="G33" s="1"/>
      <c r="H33" s="1"/>
      <c r="I33" s="1"/>
      <c r="J33" s="1"/>
      <c r="K33" s="1"/>
      <c r="L33" s="1"/>
      <c r="M33" s="1"/>
      <c r="N33" s="1"/>
      <c r="O33" s="1"/>
      <c r="P33" s="1"/>
      <c r="Q33" s="1"/>
      <c r="R33" s="1"/>
      <c r="S33" s="1"/>
      <c r="T33" s="1"/>
      <c r="U33" s="1"/>
      <c r="V33" s="1"/>
      <c r="W33" s="1"/>
      <c r="X33" s="1"/>
      <c r="Y33" s="1"/>
    </row>
    <row r="34" spans="1:25" x14ac:dyDescent="0.15">
      <c r="A34" s="1"/>
      <c r="B34" s="1">
        <f t="shared" si="2"/>
        <v>6.0240994821990613E-5</v>
      </c>
      <c r="C34" s="42">
        <f t="shared" si="0"/>
        <v>4.8347753115357485E-4</v>
      </c>
      <c r="D34" s="1">
        <f t="shared" si="3"/>
        <v>49640.362692214723</v>
      </c>
      <c r="E34" s="1">
        <f t="shared" si="1"/>
        <v>6.0240843657793602E-5</v>
      </c>
      <c r="F34" s="1">
        <f t="shared" si="4"/>
        <v>1.5116419701128583E-10</v>
      </c>
      <c r="G34" s="1"/>
      <c r="H34" s="1"/>
      <c r="I34" s="1"/>
      <c r="J34" s="1"/>
      <c r="K34" s="1"/>
      <c r="L34" s="1"/>
      <c r="M34" s="1"/>
      <c r="N34" s="1"/>
      <c r="O34" s="1"/>
      <c r="P34" s="1"/>
      <c r="Q34" s="1"/>
      <c r="R34" s="1"/>
      <c r="S34" s="1"/>
      <c r="T34" s="1"/>
      <c r="U34" s="1"/>
      <c r="V34" s="1"/>
      <c r="W34" s="1"/>
      <c r="X34" s="1"/>
      <c r="Y34" s="1"/>
    </row>
    <row r="35" spans="1:25" x14ac:dyDescent="0.15">
      <c r="A35" s="1"/>
      <c r="B35" s="1">
        <f t="shared" si="2"/>
        <v>6.0240843657793602E-5</v>
      </c>
      <c r="C35" s="42">
        <f t="shared" si="0"/>
        <v>4.8347631795161853E-4</v>
      </c>
      <c r="D35" s="1">
        <f t="shared" si="3"/>
        <v>49640.487256299653</v>
      </c>
      <c r="E35" s="1">
        <f t="shared" si="1"/>
        <v>6.024076807583734E-5</v>
      </c>
      <c r="F35" s="1">
        <f t="shared" si="4"/>
        <v>7.5581956261706017E-11</v>
      </c>
      <c r="G35" s="1"/>
      <c r="H35" s="1"/>
      <c r="I35" s="1"/>
      <c r="J35" s="1"/>
      <c r="K35" s="1"/>
      <c r="L35" s="1"/>
      <c r="M35" s="1"/>
      <c r="N35" s="1"/>
      <c r="O35" s="1"/>
      <c r="P35" s="1"/>
      <c r="Q35" s="1"/>
      <c r="R35" s="1"/>
      <c r="S35" s="1"/>
      <c r="T35" s="1"/>
      <c r="U35" s="1"/>
      <c r="V35" s="1"/>
      <c r="W35" s="1"/>
      <c r="X35" s="1"/>
      <c r="Y35" s="1"/>
    </row>
    <row r="36" spans="1:25" x14ac:dyDescent="0.15">
      <c r="A36" s="1"/>
      <c r="B36" s="1">
        <f t="shared" si="2"/>
        <v>6.024076807583734E-5</v>
      </c>
      <c r="C36" s="42">
        <f t="shared" si="0"/>
        <v>4.8347571135178198E-4</v>
      </c>
      <c r="D36" s="1">
        <f t="shared" si="3"/>
        <v>49640.549538459338</v>
      </c>
      <c r="E36" s="1">
        <f t="shared" si="1"/>
        <v>6.0240730284894764E-5</v>
      </c>
      <c r="F36" s="1">
        <f t="shared" si="4"/>
        <v>3.7790942575798014E-11</v>
      </c>
      <c r="G36" s="1"/>
      <c r="H36" s="1"/>
      <c r="I36" s="1"/>
      <c r="J36" s="1"/>
      <c r="K36" s="1"/>
      <c r="L36" s="1"/>
      <c r="M36" s="1"/>
      <c r="N36" s="1"/>
      <c r="O36" s="1"/>
      <c r="P36" s="1"/>
      <c r="Q36" s="1"/>
      <c r="R36" s="1"/>
      <c r="S36" s="1"/>
      <c r="T36" s="1"/>
      <c r="U36" s="1"/>
      <c r="V36" s="1"/>
      <c r="W36" s="1"/>
      <c r="X36" s="1"/>
      <c r="Y36" s="1"/>
    </row>
    <row r="37" spans="1:25" x14ac:dyDescent="0.15">
      <c r="A37" s="1"/>
      <c r="B37" s="1">
        <f t="shared" si="2"/>
        <v>6.0240730284894764E-5</v>
      </c>
      <c r="C37" s="42">
        <f t="shared" si="0"/>
        <v>4.8347540805214907E-4</v>
      </c>
      <c r="D37" s="1">
        <f t="shared" si="3"/>
        <v>49640.580679568484</v>
      </c>
      <c r="E37" s="1">
        <f t="shared" si="1"/>
        <v>6.0240711389432374E-5</v>
      </c>
      <c r="F37" s="1">
        <f t="shared" si="4"/>
        <v>1.8895462390664929E-11</v>
      </c>
      <c r="G37" s="1"/>
      <c r="H37" s="1"/>
      <c r="I37" s="1"/>
      <c r="J37" s="1"/>
      <c r="K37" s="1"/>
      <c r="L37" s="1"/>
      <c r="M37" s="1"/>
      <c r="N37" s="1"/>
      <c r="O37" s="1"/>
      <c r="P37" s="1"/>
      <c r="Q37" s="1"/>
      <c r="R37" s="1"/>
      <c r="S37" s="1"/>
      <c r="T37" s="1"/>
      <c r="U37" s="1"/>
      <c r="V37" s="1"/>
      <c r="W37" s="1"/>
      <c r="X37" s="1"/>
      <c r="Y37" s="1"/>
    </row>
    <row r="38" spans="1:25" x14ac:dyDescent="0.15">
      <c r="A38" s="1"/>
      <c r="B38" s="1">
        <f t="shared" si="2"/>
        <v>6.0240711389432374E-5</v>
      </c>
      <c r="C38" s="42">
        <f t="shared" si="0"/>
        <v>4.8347525640240395E-4</v>
      </c>
      <c r="D38" s="1">
        <f t="shared" si="3"/>
        <v>49640.596250130387</v>
      </c>
      <c r="E38" s="1">
        <f t="shared" si="1"/>
        <v>6.0240701941703397E-5</v>
      </c>
      <c r="F38" s="1">
        <f t="shared" si="4"/>
        <v>9.4477289761061428E-12</v>
      </c>
      <c r="G38" s="1"/>
      <c r="H38" s="1"/>
      <c r="I38" s="1"/>
      <c r="J38" s="1"/>
      <c r="K38" s="1"/>
      <c r="L38" s="1"/>
      <c r="M38" s="1"/>
      <c r="N38" s="1"/>
      <c r="O38" s="1"/>
      <c r="P38" s="1"/>
      <c r="Q38" s="1"/>
      <c r="R38" s="1"/>
      <c r="S38" s="1"/>
      <c r="T38" s="1"/>
      <c r="U38" s="1"/>
      <c r="V38" s="1"/>
      <c r="W38" s="1"/>
      <c r="X38" s="1"/>
      <c r="Y38" s="1"/>
    </row>
    <row r="39" spans="1:25" x14ac:dyDescent="0.15">
      <c r="A39" s="1"/>
      <c r="B39" s="1">
        <f t="shared" si="2"/>
        <v>6.0240701941703397E-5</v>
      </c>
      <c r="C39" s="42">
        <f t="shared" si="0"/>
        <v>4.8347518057754925E-4</v>
      </c>
      <c r="D39" s="1">
        <f t="shared" si="3"/>
        <v>49640.604035413162</v>
      </c>
      <c r="E39" s="1">
        <f t="shared" si="1"/>
        <v>6.0240697217839465E-5</v>
      </c>
      <c r="F39" s="1">
        <f t="shared" si="4"/>
        <v>4.723863932399458E-12</v>
      </c>
      <c r="G39" s="1"/>
      <c r="H39" s="1"/>
      <c r="I39" s="1"/>
      <c r="J39" s="1"/>
      <c r="K39" s="1"/>
      <c r="L39" s="1"/>
      <c r="M39" s="1"/>
      <c r="N39" s="1"/>
      <c r="O39" s="1"/>
      <c r="P39" s="1"/>
      <c r="Q39" s="1"/>
      <c r="R39" s="1"/>
      <c r="S39" s="1"/>
      <c r="T39" s="1"/>
      <c r="U39" s="1"/>
      <c r="V39" s="1"/>
      <c r="W39" s="1"/>
      <c r="X39" s="1"/>
      <c r="Y39" s="1"/>
    </row>
    <row r="40" spans="1:25" x14ac:dyDescent="0.15">
      <c r="A40" s="1"/>
      <c r="B40" s="1">
        <f t="shared" si="2"/>
        <v>6.0240697217839465E-5</v>
      </c>
      <c r="C40" s="42">
        <f t="shared" si="0"/>
        <v>4.8347514266512638E-4</v>
      </c>
      <c r="D40" s="1">
        <f t="shared" si="3"/>
        <v>49640.607928055011</v>
      </c>
      <c r="E40" s="1">
        <f t="shared" si="1"/>
        <v>6.0240694855907634E-5</v>
      </c>
      <c r="F40" s="1">
        <f t="shared" si="4"/>
        <v>2.3619318306744574E-12</v>
      </c>
      <c r="G40" s="1"/>
      <c r="H40" s="1"/>
      <c r="I40" s="1"/>
      <c r="J40" s="1"/>
      <c r="K40" s="1"/>
      <c r="L40" s="1"/>
      <c r="M40" s="1"/>
      <c r="N40" s="1"/>
      <c r="O40" s="1"/>
      <c r="P40" s="1"/>
      <c r="Q40" s="1"/>
      <c r="R40" s="1"/>
      <c r="S40" s="1"/>
      <c r="T40" s="1"/>
      <c r="U40" s="1"/>
      <c r="V40" s="1"/>
      <c r="W40" s="1"/>
      <c r="X40" s="1"/>
      <c r="Y40" s="1"/>
    </row>
    <row r="41" spans="1:25" x14ac:dyDescent="0.15">
      <c r="A41" s="1"/>
      <c r="B41" s="1">
        <f t="shared" ref="B41:B72" si="5">E40</f>
        <v>6.0240694855907634E-5</v>
      </c>
      <c r="C41" s="42">
        <f t="shared" ref="C41:C72" si="6">B41*$B$6/$E$4</f>
        <v>4.8347512370891602E-4</v>
      </c>
      <c r="D41" s="1">
        <f t="shared" si="3"/>
        <v>49640.609874376052</v>
      </c>
      <c r="E41" s="1">
        <f t="shared" ref="E41:E72" si="7">SQRT((4/3/D41))*$C$10</f>
        <v>6.024069367494176E-5</v>
      </c>
      <c r="F41" s="1">
        <f t="shared" ref="F41:F72" si="8">ABS(E41-B41)</f>
        <v>1.1809658746796473E-12</v>
      </c>
      <c r="H41" s="1"/>
      <c r="I41" s="1"/>
      <c r="J41" s="1"/>
      <c r="K41" s="1"/>
      <c r="L41" s="1"/>
      <c r="M41" s="1"/>
      <c r="N41" s="1"/>
      <c r="O41" s="1"/>
      <c r="P41" s="1"/>
      <c r="Q41" s="1"/>
      <c r="R41" s="1"/>
      <c r="S41" s="1"/>
      <c r="T41" s="1"/>
      <c r="U41" s="1"/>
      <c r="V41" s="1"/>
      <c r="W41" s="1"/>
      <c r="X41" s="1"/>
      <c r="Y41" s="1"/>
    </row>
    <row r="42" spans="1:25" x14ac:dyDescent="0.15">
      <c r="A42" s="1"/>
      <c r="B42" s="1">
        <f t="shared" si="5"/>
        <v>6.024069367494176E-5</v>
      </c>
      <c r="C42" s="42">
        <f t="shared" si="6"/>
        <v>4.8347511423081115E-4</v>
      </c>
      <c r="D42" s="1">
        <f t="shared" si="3"/>
        <v>49640.610847536598</v>
      </c>
      <c r="E42" s="1">
        <f t="shared" si="7"/>
        <v>6.0240693084458822E-5</v>
      </c>
      <c r="F42" s="1">
        <f t="shared" si="8"/>
        <v>5.9048293733982363E-13</v>
      </c>
      <c r="H42" s="1"/>
      <c r="I42" s="1"/>
      <c r="J42" s="1"/>
      <c r="K42" s="1"/>
      <c r="L42" s="1"/>
      <c r="M42" s="1"/>
      <c r="N42" s="1"/>
      <c r="O42" s="1"/>
      <c r="P42" s="1"/>
      <c r="Q42" s="1"/>
      <c r="R42" s="1"/>
      <c r="S42" s="1"/>
      <c r="T42" s="1"/>
      <c r="U42" s="1"/>
      <c r="V42" s="1"/>
      <c r="W42" s="1"/>
      <c r="X42" s="1"/>
      <c r="Y42" s="1"/>
    </row>
    <row r="43" spans="1:25" x14ac:dyDescent="0.15">
      <c r="A43" s="1"/>
      <c r="B43" s="1">
        <f t="shared" si="5"/>
        <v>6.0240693084458822E-5</v>
      </c>
      <c r="C43" s="42">
        <f t="shared" si="6"/>
        <v>4.8347510949175873E-4</v>
      </c>
      <c r="D43" s="1">
        <f t="shared" si="3"/>
        <v>49640.611334116882</v>
      </c>
      <c r="E43" s="1">
        <f t="shared" si="7"/>
        <v>6.0240692789217364E-5</v>
      </c>
      <c r="F43" s="1">
        <f t="shared" si="8"/>
        <v>2.9524145850551645E-13</v>
      </c>
      <c r="H43" s="1"/>
      <c r="I43" s="1"/>
      <c r="J43" s="1"/>
      <c r="K43" s="1"/>
      <c r="L43" s="1"/>
      <c r="M43" s="1"/>
      <c r="N43" s="1"/>
      <c r="O43" s="1"/>
      <c r="P43" s="1"/>
      <c r="Q43" s="1"/>
      <c r="R43" s="1"/>
      <c r="S43" s="1"/>
      <c r="T43" s="1"/>
      <c r="U43" s="1"/>
      <c r="V43" s="1"/>
      <c r="W43" s="1"/>
      <c r="X43" s="1"/>
      <c r="Y43" s="1"/>
    </row>
    <row r="44" spans="1:25" x14ac:dyDescent="0.15">
      <c r="A44" s="1"/>
      <c r="B44" s="1">
        <f t="shared" si="5"/>
        <v>6.0240692789217364E-5</v>
      </c>
      <c r="C44" s="42">
        <f t="shared" si="6"/>
        <v>4.8347510712223261E-4</v>
      </c>
      <c r="D44" s="1">
        <f t="shared" si="3"/>
        <v>49640.61157740702</v>
      </c>
      <c r="E44" s="1">
        <f t="shared" si="7"/>
        <v>6.0240692641596631E-5</v>
      </c>
      <c r="F44" s="1">
        <f t="shared" si="8"/>
        <v>1.4762073264089001E-13</v>
      </c>
      <c r="G44" s="1"/>
      <c r="H44" s="1"/>
      <c r="I44" s="1"/>
      <c r="J44" s="1"/>
      <c r="K44" s="1"/>
      <c r="L44" s="1"/>
      <c r="M44" s="1"/>
      <c r="N44" s="1"/>
      <c r="O44" s="1"/>
      <c r="P44" s="1"/>
      <c r="Q44" s="1"/>
      <c r="R44" s="1"/>
      <c r="S44" s="1"/>
      <c r="T44" s="1"/>
      <c r="U44" s="1"/>
      <c r="V44" s="1"/>
      <c r="W44" s="1"/>
      <c r="X44" s="1"/>
      <c r="Y44" s="1"/>
    </row>
    <row r="45" spans="1:25" x14ac:dyDescent="0.15">
      <c r="A45" s="1"/>
      <c r="B45" s="1">
        <f t="shared" si="5"/>
        <v>6.0240692641596631E-5</v>
      </c>
      <c r="C45" s="42">
        <f t="shared" si="6"/>
        <v>4.8347510593746955E-4</v>
      </c>
      <c r="D45" s="1">
        <f t="shared" si="3"/>
        <v>49640.61169905209</v>
      </c>
      <c r="E45" s="1">
        <f t="shared" si="7"/>
        <v>6.0240692567786268E-5</v>
      </c>
      <c r="F45" s="1">
        <f t="shared" si="8"/>
        <v>7.3810362932313217E-14</v>
      </c>
      <c r="G45" s="1"/>
      <c r="H45" s="1"/>
      <c r="I45" s="1"/>
      <c r="J45" s="1"/>
      <c r="K45" s="1"/>
      <c r="L45" s="1"/>
      <c r="M45" s="1"/>
      <c r="N45" s="1"/>
      <c r="O45" s="1"/>
      <c r="P45" s="1"/>
      <c r="Q45" s="1"/>
      <c r="R45" s="1"/>
      <c r="S45" s="1"/>
      <c r="T45" s="1"/>
      <c r="U45" s="1"/>
      <c r="V45" s="1"/>
      <c r="W45" s="1"/>
      <c r="X45" s="1"/>
      <c r="Y45" s="1"/>
    </row>
    <row r="46" spans="1:25" x14ac:dyDescent="0.15">
      <c r="A46" s="1"/>
      <c r="B46" s="1">
        <f t="shared" si="5"/>
        <v>6.0240692567786268E-5</v>
      </c>
      <c r="C46" s="42">
        <f t="shared" si="6"/>
        <v>4.8347510534508799E-4</v>
      </c>
      <c r="D46" s="1">
        <f t="shared" si="3"/>
        <v>49640.611759874628</v>
      </c>
      <c r="E46" s="1">
        <f t="shared" si="7"/>
        <v>6.0240692530881083E-5</v>
      </c>
      <c r="F46" s="1">
        <f t="shared" si="8"/>
        <v>3.6905184854288398E-14</v>
      </c>
      <c r="G46" s="1"/>
      <c r="H46" s="1"/>
      <c r="I46" s="1"/>
      <c r="J46" s="1"/>
      <c r="K46" s="1"/>
      <c r="L46" s="1"/>
      <c r="M46" s="1"/>
      <c r="N46" s="1"/>
      <c r="O46" s="1"/>
      <c r="P46" s="1"/>
      <c r="Q46" s="1"/>
      <c r="R46" s="1"/>
      <c r="S46" s="1"/>
      <c r="T46" s="1"/>
      <c r="U46" s="1"/>
      <c r="V46" s="1"/>
      <c r="W46" s="1"/>
      <c r="X46" s="1"/>
      <c r="Y46" s="1"/>
    </row>
    <row r="47" spans="1:25" x14ac:dyDescent="0.15">
      <c r="A47" s="1"/>
      <c r="B47" s="1">
        <f t="shared" si="5"/>
        <v>6.0240692530881083E-5</v>
      </c>
      <c r="C47" s="42">
        <f t="shared" si="6"/>
        <v>4.8347510504889713E-4</v>
      </c>
      <c r="D47" s="1">
        <f t="shared" si="3"/>
        <v>49640.611790285904</v>
      </c>
      <c r="E47" s="1">
        <f t="shared" si="7"/>
        <v>6.0240692512428491E-5</v>
      </c>
      <c r="F47" s="1">
        <f t="shared" si="8"/>
        <v>1.8452592427144199E-14</v>
      </c>
      <c r="G47" s="1"/>
      <c r="H47" s="1"/>
      <c r="I47" s="1"/>
      <c r="J47" s="1"/>
      <c r="K47" s="1"/>
      <c r="L47" s="1"/>
      <c r="M47" s="1"/>
      <c r="N47" s="1"/>
      <c r="O47" s="1"/>
      <c r="P47" s="1"/>
      <c r="Q47" s="1"/>
      <c r="R47" s="1"/>
      <c r="S47" s="1"/>
      <c r="T47" s="1"/>
      <c r="U47" s="1"/>
      <c r="V47" s="1"/>
      <c r="W47" s="1"/>
      <c r="X47" s="1"/>
      <c r="Y47" s="1"/>
    </row>
    <row r="48" spans="1:25" x14ac:dyDescent="0.15">
      <c r="A48" s="1"/>
      <c r="B48" s="1">
        <f t="shared" si="5"/>
        <v>6.0240692512428491E-5</v>
      </c>
      <c r="C48" s="42">
        <f t="shared" si="6"/>
        <v>4.8347510490080178E-4</v>
      </c>
      <c r="D48" s="1">
        <f t="shared" si="3"/>
        <v>49640.611805491535</v>
      </c>
      <c r="E48" s="1">
        <f t="shared" si="7"/>
        <v>6.0240692503202188E-5</v>
      </c>
      <c r="F48" s="1">
        <f t="shared" si="8"/>
        <v>9.2263029898356774E-15</v>
      </c>
      <c r="G48" s="1"/>
      <c r="H48" s="1"/>
      <c r="I48" s="1"/>
      <c r="J48" s="1"/>
      <c r="K48" s="1"/>
      <c r="L48" s="1"/>
      <c r="M48" s="1"/>
      <c r="N48" s="1"/>
      <c r="O48" s="1"/>
      <c r="P48" s="1"/>
      <c r="Q48" s="1"/>
      <c r="R48" s="1"/>
      <c r="S48" s="1"/>
      <c r="T48" s="1"/>
      <c r="U48" s="1"/>
      <c r="V48" s="1"/>
      <c r="W48" s="1"/>
      <c r="X48" s="1"/>
      <c r="Y48" s="1"/>
    </row>
    <row r="49" spans="1:25" x14ac:dyDescent="0.15">
      <c r="A49" s="1"/>
      <c r="B49" s="1">
        <f t="shared" si="5"/>
        <v>6.0240692503202188E-5</v>
      </c>
      <c r="C49" s="42">
        <f t="shared" si="6"/>
        <v>4.8347510482675402E-4</v>
      </c>
      <c r="D49" s="1">
        <f t="shared" si="3"/>
        <v>49640.611813094358</v>
      </c>
      <c r="E49" s="1">
        <f t="shared" si="7"/>
        <v>6.0240692498589036E-5</v>
      </c>
      <c r="F49" s="1">
        <f t="shared" si="8"/>
        <v>4.6131514949178387E-15</v>
      </c>
      <c r="G49" s="1"/>
      <c r="H49" s="1"/>
      <c r="I49" s="1"/>
      <c r="J49" s="1"/>
      <c r="K49" s="1"/>
      <c r="L49" s="1"/>
      <c r="M49" s="1"/>
      <c r="N49" s="1"/>
      <c r="O49" s="1"/>
      <c r="P49" s="1"/>
      <c r="Q49" s="1"/>
      <c r="R49" s="1"/>
      <c r="S49" s="1"/>
      <c r="T49" s="1"/>
      <c r="U49" s="1"/>
      <c r="V49" s="1"/>
      <c r="W49" s="1"/>
      <c r="X49" s="1"/>
      <c r="Y49" s="1"/>
    </row>
    <row r="50" spans="1:25" x14ac:dyDescent="0.15">
      <c r="B50" s="1">
        <f t="shared" si="5"/>
        <v>6.0240692498589036E-5</v>
      </c>
      <c r="C50" s="42">
        <f t="shared" si="6"/>
        <v>4.8347510478973014E-4</v>
      </c>
      <c r="D50" s="1">
        <f t="shared" si="3"/>
        <v>49640.611816895769</v>
      </c>
      <c r="E50" s="1">
        <f t="shared" si="7"/>
        <v>6.0240692496282464E-5</v>
      </c>
      <c r="F50" s="1">
        <f t="shared" si="8"/>
        <v>2.3065723593271303E-15</v>
      </c>
    </row>
    <row r="51" spans="1:25" x14ac:dyDescent="0.15">
      <c r="B51" s="1">
        <f t="shared" si="5"/>
        <v>6.0240692496282464E-5</v>
      </c>
      <c r="C51" s="42">
        <f t="shared" si="6"/>
        <v>4.8347510477121821E-4</v>
      </c>
      <c r="D51" s="1">
        <f t="shared" si="3"/>
        <v>49640.611818796475</v>
      </c>
      <c r="E51" s="1">
        <f t="shared" si="7"/>
        <v>6.0240692495129185E-5</v>
      </c>
      <c r="F51" s="1">
        <f t="shared" si="8"/>
        <v>1.1532794033999871E-15</v>
      </c>
    </row>
    <row r="52" spans="1:25" x14ac:dyDescent="0.15">
      <c r="B52" s="1">
        <f t="shared" si="5"/>
        <v>6.0240692495129185E-5</v>
      </c>
      <c r="C52" s="42">
        <f t="shared" si="6"/>
        <v>4.8347510476196237E-4</v>
      </c>
      <c r="D52" s="1">
        <f t="shared" si="3"/>
        <v>49640.611819746817</v>
      </c>
      <c r="E52" s="1">
        <f t="shared" si="7"/>
        <v>6.0240692494552545E-5</v>
      </c>
      <c r="F52" s="1">
        <f t="shared" si="8"/>
        <v>5.7663970169999357E-16</v>
      </c>
    </row>
    <row r="53" spans="1:25" x14ac:dyDescent="0.15">
      <c r="B53" s="1">
        <f t="shared" si="5"/>
        <v>6.0240692494552545E-5</v>
      </c>
      <c r="C53" s="42">
        <f t="shared" si="6"/>
        <v>4.834751047573344E-4</v>
      </c>
      <c r="D53" s="1">
        <f t="shared" si="3"/>
        <v>49640.611820221995</v>
      </c>
      <c r="E53" s="1">
        <f t="shared" si="7"/>
        <v>6.0240692494264222E-5</v>
      </c>
      <c r="F53" s="1">
        <f t="shared" si="8"/>
        <v>2.883232389817858E-16</v>
      </c>
    </row>
    <row r="54" spans="1:25" x14ac:dyDescent="0.15">
      <c r="B54" s="1">
        <f t="shared" si="5"/>
        <v>6.0240692494264222E-5</v>
      </c>
      <c r="C54" s="42">
        <f t="shared" si="6"/>
        <v>4.8347510475502039E-4</v>
      </c>
      <c r="D54" s="1">
        <f t="shared" si="3"/>
        <v>49640.611820459584</v>
      </c>
      <c r="E54" s="1">
        <f t="shared" si="7"/>
        <v>6.0240692494120057E-5</v>
      </c>
      <c r="F54" s="1">
        <f t="shared" si="8"/>
        <v>1.4416500762268192E-16</v>
      </c>
    </row>
    <row r="55" spans="1:25" x14ac:dyDescent="0.15">
      <c r="B55" s="1">
        <f t="shared" si="5"/>
        <v>6.0240692494120057E-5</v>
      </c>
      <c r="C55" s="42">
        <f t="shared" si="6"/>
        <v>4.8347510475386338E-4</v>
      </c>
      <c r="D55" s="1">
        <f t="shared" si="3"/>
        <v>49640.611820578379</v>
      </c>
      <c r="E55" s="1">
        <f t="shared" si="7"/>
        <v>6.0240692494047978E-5</v>
      </c>
      <c r="F55" s="1">
        <f t="shared" si="8"/>
        <v>7.2079115679551942E-17</v>
      </c>
    </row>
    <row r="56" spans="1:25" x14ac:dyDescent="0.15">
      <c r="B56" s="1">
        <f t="shared" si="5"/>
        <v>6.0240692494047978E-5</v>
      </c>
      <c r="C56" s="42">
        <f t="shared" si="6"/>
        <v>4.8347510475328491E-4</v>
      </c>
      <c r="D56" s="1">
        <f t="shared" si="3"/>
        <v>49640.611820637772</v>
      </c>
      <c r="E56" s="1">
        <f t="shared" si="7"/>
        <v>6.0240692494011935E-5</v>
      </c>
      <c r="F56" s="1">
        <f t="shared" si="8"/>
        <v>3.6042945971564988E-17</v>
      </c>
    </row>
    <row r="57" spans="1:25" x14ac:dyDescent="0.15">
      <c r="B57" s="1">
        <f t="shared" si="5"/>
        <v>6.0240692494011935E-5</v>
      </c>
      <c r="C57" s="42">
        <f t="shared" si="6"/>
        <v>4.8347510475299559E-4</v>
      </c>
      <c r="D57" s="1">
        <f t="shared" si="3"/>
        <v>49640.61182066748</v>
      </c>
      <c r="E57" s="1">
        <f t="shared" si="7"/>
        <v>6.024069249399391E-5</v>
      </c>
      <c r="F57" s="1">
        <f t="shared" si="8"/>
        <v>1.8024861117571511E-17</v>
      </c>
    </row>
    <row r="58" spans="1:25" x14ac:dyDescent="0.15">
      <c r="B58" s="1">
        <f t="shared" si="5"/>
        <v>6.024069249399391E-5</v>
      </c>
      <c r="C58" s="42">
        <f t="shared" si="6"/>
        <v>4.8347510475285095E-4</v>
      </c>
      <c r="D58" s="1">
        <f t="shared" si="3"/>
        <v>49640.61182068233</v>
      </c>
      <c r="E58" s="1">
        <f t="shared" si="7"/>
        <v>6.0240692493984897E-5</v>
      </c>
      <c r="F58" s="1">
        <f t="shared" si="8"/>
        <v>9.0124305587857556E-18</v>
      </c>
    </row>
    <row r="59" spans="1:25" x14ac:dyDescent="0.15">
      <c r="B59" s="1">
        <f t="shared" si="5"/>
        <v>6.0240692493984897E-5</v>
      </c>
      <c r="C59" s="42">
        <f t="shared" si="6"/>
        <v>4.8347510475277858E-4</v>
      </c>
      <c r="D59" s="1">
        <f t="shared" si="3"/>
        <v>49640.611820689759</v>
      </c>
      <c r="E59" s="1">
        <f t="shared" si="7"/>
        <v>6.0240692493980391E-5</v>
      </c>
      <c r="F59" s="1">
        <f t="shared" si="8"/>
        <v>4.5062152793928778E-18</v>
      </c>
    </row>
    <row r="60" spans="1:25" x14ac:dyDescent="0.15">
      <c r="B60" s="1">
        <f t="shared" si="5"/>
        <v>6.0240692493980391E-5</v>
      </c>
      <c r="C60" s="42">
        <f t="shared" si="6"/>
        <v>4.8347510475274242E-4</v>
      </c>
      <c r="D60" s="1">
        <f t="shared" si="3"/>
        <v>49640.61182069347</v>
      </c>
      <c r="E60" s="1">
        <f t="shared" si="7"/>
        <v>6.0240692493978141E-5</v>
      </c>
      <c r="F60" s="1">
        <f t="shared" si="8"/>
        <v>2.2497195079074217E-18</v>
      </c>
    </row>
    <row r="61" spans="1:25" x14ac:dyDescent="0.15">
      <c r="B61" s="1">
        <f t="shared" si="5"/>
        <v>6.0240692493978141E-5</v>
      </c>
      <c r="C61" s="42">
        <f t="shared" si="6"/>
        <v>4.8347510475272443E-4</v>
      </c>
      <c r="D61" s="1">
        <f t="shared" si="3"/>
        <v>49640.611820695318</v>
      </c>
      <c r="E61" s="1">
        <f t="shared" si="7"/>
        <v>6.0240692493977023E-5</v>
      </c>
      <c r="F61" s="1">
        <f t="shared" si="8"/>
        <v>1.1180834903756764E-18</v>
      </c>
    </row>
    <row r="62" spans="1:25" x14ac:dyDescent="0.15">
      <c r="B62" s="1">
        <f t="shared" si="5"/>
        <v>6.0240692493977023E-5</v>
      </c>
      <c r="C62" s="42">
        <f t="shared" si="6"/>
        <v>4.8347510475271537E-4</v>
      </c>
      <c r="D62" s="1">
        <f t="shared" si="3"/>
        <v>49640.611820696249</v>
      </c>
      <c r="E62" s="1">
        <f t="shared" si="7"/>
        <v>6.0240692493976461E-5</v>
      </c>
      <c r="F62" s="1">
        <f t="shared" si="8"/>
        <v>5.6242987697685543E-19</v>
      </c>
    </row>
    <row r="63" spans="1:25" x14ac:dyDescent="0.15">
      <c r="B63" s="1">
        <f t="shared" si="5"/>
        <v>6.0240692493976461E-5</v>
      </c>
      <c r="C63" s="42">
        <f t="shared" si="6"/>
        <v>4.8347510475271087E-4</v>
      </c>
      <c r="D63" s="1">
        <f t="shared" si="3"/>
        <v>49640.611820696708</v>
      </c>
      <c r="E63" s="1">
        <f t="shared" si="7"/>
        <v>6.0240692493976176E-5</v>
      </c>
      <c r="F63" s="1">
        <f t="shared" si="8"/>
        <v>2.8460307027744491E-19</v>
      </c>
    </row>
    <row r="64" spans="1:25" x14ac:dyDescent="0.15">
      <c r="B64" s="1">
        <f t="shared" si="5"/>
        <v>6.0240692493976176E-5</v>
      </c>
      <c r="C64" s="42">
        <f t="shared" si="6"/>
        <v>4.8347510475270865E-4</v>
      </c>
      <c r="D64" s="1">
        <f t="shared" si="3"/>
        <v>49640.61182069694</v>
      </c>
      <c r="E64" s="1">
        <f t="shared" si="7"/>
        <v>6.0240692493976034E-5</v>
      </c>
      <c r="F64" s="1">
        <f t="shared" si="8"/>
        <v>1.4230153513872246E-19</v>
      </c>
    </row>
    <row r="65" spans="2:6" x14ac:dyDescent="0.15">
      <c r="B65" s="1">
        <f t="shared" si="5"/>
        <v>6.0240692493976034E-5</v>
      </c>
      <c r="C65" s="42">
        <f t="shared" si="6"/>
        <v>4.8347510475270751E-4</v>
      </c>
      <c r="D65" s="1">
        <f t="shared" si="3"/>
        <v>49640.611820697057</v>
      </c>
      <c r="E65" s="1">
        <f t="shared" si="7"/>
        <v>6.0240692493975966E-5</v>
      </c>
      <c r="F65" s="1">
        <f t="shared" si="8"/>
        <v>6.7762635780344027E-20</v>
      </c>
    </row>
    <row r="66" spans="2:6" x14ac:dyDescent="0.15">
      <c r="B66" s="1">
        <f t="shared" si="5"/>
        <v>6.0240692493975966E-5</v>
      </c>
      <c r="C66" s="42">
        <f t="shared" si="6"/>
        <v>4.8347510475270697E-4</v>
      </c>
      <c r="D66" s="1">
        <f t="shared" si="3"/>
        <v>49640.611820697115</v>
      </c>
      <c r="E66" s="1">
        <f t="shared" si="7"/>
        <v>6.0240692493975932E-5</v>
      </c>
      <c r="F66" s="1">
        <f t="shared" si="8"/>
        <v>3.3881317890172014E-20</v>
      </c>
    </row>
    <row r="67" spans="2:6" x14ac:dyDescent="0.15">
      <c r="B67" s="1">
        <f t="shared" si="5"/>
        <v>6.0240692493975932E-5</v>
      </c>
      <c r="C67" s="42">
        <f t="shared" si="6"/>
        <v>4.8347510475270665E-4</v>
      </c>
      <c r="D67" s="1">
        <f t="shared" si="3"/>
        <v>49640.611820697144</v>
      </c>
      <c r="E67" s="1">
        <f t="shared" si="7"/>
        <v>6.0240692493975912E-5</v>
      </c>
      <c r="F67" s="1">
        <f t="shared" si="8"/>
        <v>2.0328790734103208E-20</v>
      </c>
    </row>
    <row r="68" spans="2:6" x14ac:dyDescent="0.15">
      <c r="B68" s="1">
        <f t="shared" si="5"/>
        <v>6.0240692493975912E-5</v>
      </c>
      <c r="C68" s="42">
        <f t="shared" si="6"/>
        <v>4.8347510475270654E-4</v>
      </c>
      <c r="D68" s="1">
        <f t="shared" si="3"/>
        <v>49640.611820697159</v>
      </c>
      <c r="E68" s="1">
        <f t="shared" si="7"/>
        <v>6.0240692493975905E-5</v>
      </c>
      <c r="F68" s="1">
        <f t="shared" si="8"/>
        <v>6.7762635780344027E-21</v>
      </c>
    </row>
    <row r="69" spans="2:6" x14ac:dyDescent="0.15">
      <c r="B69" s="1">
        <f t="shared" si="5"/>
        <v>6.0240692493975905E-5</v>
      </c>
      <c r="C69" s="42">
        <f t="shared" si="6"/>
        <v>4.8347510475270643E-4</v>
      </c>
      <c r="D69" s="1">
        <f t="shared" si="3"/>
        <v>49640.611820697166</v>
      </c>
      <c r="E69" s="1">
        <f t="shared" si="7"/>
        <v>6.0240692493975905E-5</v>
      </c>
      <c r="F69" s="1">
        <f t="shared" si="8"/>
        <v>0</v>
      </c>
    </row>
    <row r="70" spans="2:6" x14ac:dyDescent="0.15">
      <c r="B70" s="1">
        <f t="shared" si="5"/>
        <v>6.0240692493975905E-5</v>
      </c>
      <c r="C70" s="42">
        <f t="shared" si="6"/>
        <v>4.8347510475270643E-4</v>
      </c>
      <c r="D70" s="1">
        <f t="shared" si="3"/>
        <v>49640.611820697166</v>
      </c>
      <c r="E70" s="1">
        <f t="shared" si="7"/>
        <v>6.0240692493975905E-5</v>
      </c>
      <c r="F70" s="1">
        <f t="shared" si="8"/>
        <v>0</v>
      </c>
    </row>
    <row r="71" spans="2:6" x14ac:dyDescent="0.15">
      <c r="B71" s="1">
        <f t="shared" si="5"/>
        <v>6.0240692493975905E-5</v>
      </c>
      <c r="C71" s="42">
        <f t="shared" si="6"/>
        <v>4.8347510475270643E-4</v>
      </c>
      <c r="D71" s="1">
        <f t="shared" si="3"/>
        <v>49640.611820697166</v>
      </c>
      <c r="E71" s="1">
        <f t="shared" si="7"/>
        <v>6.0240692493975905E-5</v>
      </c>
      <c r="F71" s="1">
        <f t="shared" si="8"/>
        <v>0</v>
      </c>
    </row>
    <row r="72" spans="2:6" x14ac:dyDescent="0.15">
      <c r="B72" s="1">
        <f t="shared" si="5"/>
        <v>6.0240692493975905E-5</v>
      </c>
      <c r="C72" s="42">
        <f t="shared" si="6"/>
        <v>4.8347510475270643E-4</v>
      </c>
      <c r="D72" s="1">
        <f t="shared" si="3"/>
        <v>49640.611820697166</v>
      </c>
      <c r="E72" s="1">
        <f t="shared" si="7"/>
        <v>6.0240692493975905E-5</v>
      </c>
      <c r="F72" s="1">
        <f t="shared" si="8"/>
        <v>0</v>
      </c>
    </row>
  </sheetData>
  <phoneticPr fontId="2" type="noConversion"/>
  <conditionalFormatting sqref="F14:F72">
    <cfRule type="cellIs" dxfId="9" priority="1" stopIfTrue="1" operator="lessThan">
      <formula>0.0000000001</formula>
    </cfRule>
  </conditionalFormatting>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2"/>
  <sheetViews>
    <sheetView topLeftCell="A26" workbookViewId="0">
      <selection activeCell="B72" sqref="B72"/>
    </sheetView>
  </sheetViews>
  <sheetFormatPr baseColWidth="10" defaultColWidth="8.83203125" defaultRowHeight="13" x14ac:dyDescent="0.15"/>
  <cols>
    <col min="2" max="2" width="11.83203125" customWidth="1"/>
    <col min="7" max="7" width="16.33203125" customWidth="1"/>
  </cols>
  <sheetData>
    <row r="1" spans="1:25" x14ac:dyDescent="0.15">
      <c r="A1" s="1"/>
      <c r="B1" s="1"/>
      <c r="C1" s="1"/>
      <c r="D1" s="1"/>
      <c r="E1" s="1"/>
      <c r="F1" s="1"/>
      <c r="G1" s="1"/>
      <c r="H1" s="1"/>
      <c r="I1" s="1"/>
      <c r="J1" s="1"/>
      <c r="K1" s="1"/>
      <c r="L1" s="1"/>
      <c r="M1" s="1"/>
      <c r="N1" s="1"/>
      <c r="O1" s="1"/>
      <c r="P1" s="1"/>
      <c r="Q1" s="1"/>
      <c r="R1" s="1"/>
      <c r="S1" s="1"/>
      <c r="T1" s="1"/>
      <c r="U1" s="1"/>
      <c r="V1" s="1"/>
      <c r="W1" s="1"/>
      <c r="X1" s="1"/>
      <c r="Y1" s="1"/>
    </row>
    <row r="2" spans="1:25" ht="26" x14ac:dyDescent="0.15">
      <c r="A2" s="1"/>
      <c r="B2" s="2" t="s">
        <v>12</v>
      </c>
      <c r="C2" s="2" t="s">
        <v>13</v>
      </c>
      <c r="D2" s="2" t="s">
        <v>237</v>
      </c>
      <c r="E2" s="2" t="s">
        <v>238</v>
      </c>
      <c r="F2" s="2" t="s">
        <v>239</v>
      </c>
      <c r="G2" s="2"/>
      <c r="H2" s="1"/>
      <c r="I2" s="1"/>
      <c r="J2" s="1"/>
      <c r="K2" s="1"/>
      <c r="L2" s="1"/>
      <c r="M2" s="1"/>
      <c r="N2" s="1"/>
      <c r="O2" s="1"/>
      <c r="P2" s="1"/>
      <c r="Q2" s="1"/>
      <c r="R2" s="1"/>
      <c r="S2" s="1"/>
      <c r="T2" s="1"/>
      <c r="U2" s="1"/>
      <c r="V2" s="1"/>
      <c r="W2" s="1"/>
      <c r="X2" s="1"/>
      <c r="Y2" s="1"/>
    </row>
    <row r="3" spans="1:25" x14ac:dyDescent="0.15">
      <c r="A3" s="1"/>
      <c r="B3" s="1" t="s">
        <v>11</v>
      </c>
      <c r="C3" s="1" t="s">
        <v>6</v>
      </c>
      <c r="D3" s="1" t="s">
        <v>6</v>
      </c>
      <c r="E3" s="1" t="s">
        <v>7</v>
      </c>
      <c r="F3" s="1" t="s">
        <v>23</v>
      </c>
      <c r="G3" s="1"/>
      <c r="H3" s="1"/>
      <c r="I3" s="1"/>
      <c r="J3" s="1"/>
      <c r="K3" s="1"/>
      <c r="L3" s="1"/>
      <c r="M3" s="1"/>
      <c r="N3" s="1"/>
      <c r="O3" s="1"/>
      <c r="P3" s="1"/>
      <c r="Q3" s="1"/>
      <c r="R3" s="1"/>
      <c r="S3" s="1"/>
      <c r="T3" s="1"/>
      <c r="U3" s="1"/>
      <c r="V3" s="1"/>
      <c r="W3" s="1"/>
      <c r="X3" s="1"/>
      <c r="Y3" s="1"/>
    </row>
    <row r="4" spans="1:25" x14ac:dyDescent="0.15">
      <c r="A4" s="1"/>
      <c r="B4" s="33">
        <f>Pumpdown!B51</f>
        <v>100.52</v>
      </c>
      <c r="C4" s="47">
        <f>Pumpdown!C51</f>
        <v>2440</v>
      </c>
      <c r="D4" s="47">
        <f>Pumpdown!B99</f>
        <v>1130</v>
      </c>
      <c r="E4" s="48">
        <f>Pumpdown!D99</f>
        <v>1.4690265486725664E-6</v>
      </c>
      <c r="F4" s="47">
        <f>Pumpdown!B46</f>
        <v>9.81</v>
      </c>
      <c r="G4" s="1"/>
      <c r="H4" s="1"/>
      <c r="I4" s="1"/>
      <c r="J4" s="1"/>
      <c r="K4" s="1"/>
      <c r="L4" s="1"/>
      <c r="M4" s="1"/>
      <c r="N4" s="1"/>
      <c r="O4" s="1"/>
      <c r="P4" s="1"/>
      <c r="Q4" s="1"/>
      <c r="R4" s="1"/>
      <c r="S4" s="1"/>
      <c r="T4" s="1"/>
      <c r="U4" s="1"/>
      <c r="V4" s="1"/>
      <c r="W4" s="1"/>
      <c r="X4" s="1"/>
      <c r="Y4" s="1"/>
    </row>
    <row r="5" spans="1:25" s="41" customFormat="1" x14ac:dyDescent="0.15">
      <c r="A5" s="2"/>
      <c r="B5" s="1" t="s">
        <v>18</v>
      </c>
      <c r="C5" s="1"/>
      <c r="D5" s="1"/>
      <c r="E5" s="1"/>
      <c r="F5" s="1"/>
      <c r="G5" s="1"/>
      <c r="H5" s="2"/>
      <c r="I5" s="2"/>
      <c r="J5" s="2"/>
      <c r="K5" s="2"/>
      <c r="L5" s="2"/>
      <c r="M5" s="2"/>
      <c r="N5" s="2"/>
      <c r="O5" s="2"/>
      <c r="P5" s="2"/>
      <c r="Q5" s="2"/>
      <c r="R5" s="2"/>
      <c r="S5" s="2"/>
      <c r="T5" s="2"/>
      <c r="U5" s="2"/>
      <c r="V5" s="2"/>
      <c r="W5" s="2"/>
      <c r="X5" s="2"/>
      <c r="Y5" s="2"/>
    </row>
    <row r="6" spans="1:25" s="40" customFormat="1" x14ac:dyDescent="0.15">
      <c r="A6" s="1"/>
      <c r="B6" s="1">
        <f>B4*0.000001</f>
        <v>1.0051999999999999E-4</v>
      </c>
      <c r="C6" s="1"/>
      <c r="D6" s="1"/>
      <c r="E6" s="1"/>
      <c r="F6" s="1"/>
      <c r="G6" s="1"/>
      <c r="H6" s="1"/>
      <c r="I6" s="1"/>
      <c r="J6" s="1"/>
      <c r="K6" s="1"/>
      <c r="L6" s="1"/>
      <c r="M6" s="1"/>
      <c r="N6" s="1"/>
      <c r="O6" s="1"/>
      <c r="P6" s="1"/>
      <c r="Q6" s="1"/>
      <c r="R6" s="1"/>
      <c r="S6" s="1"/>
      <c r="T6" s="1"/>
      <c r="U6" s="1"/>
      <c r="V6" s="1"/>
      <c r="W6" s="1"/>
      <c r="X6" s="1"/>
      <c r="Y6" s="1"/>
    </row>
    <row r="7" spans="1:25" s="40" customFormat="1" x14ac:dyDescent="0.15">
      <c r="A7" s="1"/>
      <c r="B7" s="1"/>
      <c r="C7" s="1"/>
      <c r="D7" s="1"/>
      <c r="E7" s="1"/>
      <c r="F7" s="1"/>
      <c r="G7" s="1"/>
      <c r="H7" s="1"/>
      <c r="I7" s="1"/>
      <c r="J7" s="1"/>
      <c r="K7" s="1"/>
      <c r="L7" s="1"/>
      <c r="M7" s="1"/>
      <c r="N7" s="1"/>
      <c r="O7" s="1"/>
      <c r="P7" s="1"/>
      <c r="Q7" s="1"/>
      <c r="R7" s="1"/>
      <c r="S7" s="1"/>
      <c r="T7" s="1"/>
      <c r="U7" s="1"/>
      <c r="V7" s="1"/>
      <c r="W7" s="1"/>
      <c r="X7" s="1"/>
      <c r="Y7" s="1"/>
    </row>
    <row r="8" spans="1:25" s="40" customFormat="1" x14ac:dyDescent="0.15">
      <c r="A8" s="1"/>
      <c r="B8" s="1" t="s">
        <v>10</v>
      </c>
      <c r="C8" s="1" t="s">
        <v>21</v>
      </c>
      <c r="D8" s="1"/>
      <c r="E8" s="1"/>
      <c r="F8" s="1"/>
      <c r="G8" s="1"/>
      <c r="H8" s="1"/>
      <c r="I8" s="1"/>
      <c r="J8" s="1"/>
      <c r="K8" s="1"/>
      <c r="L8" s="1"/>
      <c r="M8" s="1"/>
      <c r="N8" s="1"/>
      <c r="O8" s="1"/>
      <c r="P8" s="1"/>
      <c r="Q8" s="1"/>
      <c r="R8" s="1"/>
      <c r="S8" s="1"/>
      <c r="T8" s="1"/>
      <c r="U8" s="1"/>
      <c r="V8" s="1"/>
      <c r="W8" s="1"/>
      <c r="X8" s="1"/>
      <c r="Y8" s="1"/>
    </row>
    <row r="9" spans="1:25" s="40" customFormat="1" x14ac:dyDescent="0.15">
      <c r="A9" s="1"/>
      <c r="B9" s="1"/>
      <c r="C9" s="1" t="s">
        <v>8</v>
      </c>
      <c r="D9" s="1"/>
      <c r="E9" s="1"/>
      <c r="F9" s="1"/>
      <c r="G9" s="1"/>
      <c r="H9" s="1"/>
      <c r="I9" s="1"/>
      <c r="J9" s="1"/>
      <c r="K9" s="1"/>
      <c r="L9" s="1"/>
      <c r="M9" s="1"/>
      <c r="N9" s="1"/>
      <c r="O9" s="1"/>
      <c r="P9" s="1"/>
      <c r="Q9" s="1"/>
      <c r="R9" s="1"/>
      <c r="S9" s="1"/>
      <c r="T9" s="1"/>
      <c r="U9" s="1"/>
      <c r="V9" s="1"/>
      <c r="W9" s="1"/>
      <c r="X9" s="1"/>
      <c r="Y9" s="1"/>
    </row>
    <row r="10" spans="1:25" s="40" customFormat="1" x14ac:dyDescent="0.15">
      <c r="A10" s="1"/>
      <c r="B10" s="1">
        <f>(C4-D4)/D4</f>
        <v>1.1592920353982301</v>
      </c>
      <c r="C10" s="1">
        <f>SQRT(B10*F4*B6)</f>
        <v>3.3810934137592785E-2</v>
      </c>
      <c r="D10" s="1"/>
      <c r="E10" s="1"/>
      <c r="F10" s="1"/>
      <c r="G10" s="1"/>
      <c r="H10" s="1"/>
      <c r="I10" s="1"/>
      <c r="J10" s="1"/>
      <c r="K10" s="1"/>
      <c r="L10" s="1"/>
      <c r="M10" s="1"/>
      <c r="N10" s="1"/>
      <c r="O10" s="1"/>
      <c r="P10" s="1"/>
      <c r="Q10" s="1"/>
      <c r="R10" s="1"/>
      <c r="S10" s="1"/>
      <c r="T10" s="1"/>
      <c r="U10" s="1"/>
      <c r="V10" s="1"/>
      <c r="W10" s="1"/>
      <c r="X10" s="1"/>
      <c r="Y10" s="1"/>
    </row>
    <row r="11" spans="1:25" s="40" customFormat="1" x14ac:dyDescent="0.15">
      <c r="A11" s="1"/>
      <c r="B11" s="1"/>
      <c r="C11" s="1"/>
      <c r="D11" s="1"/>
      <c r="E11" s="1"/>
      <c r="F11" s="1"/>
      <c r="G11" s="1"/>
      <c r="H11" s="1"/>
      <c r="I11" s="1"/>
      <c r="J11" s="1"/>
      <c r="K11" s="1"/>
      <c r="L11" s="1"/>
      <c r="M11" s="1"/>
      <c r="N11" s="1"/>
      <c r="O11" s="1"/>
      <c r="P11" s="1"/>
      <c r="Q11" s="1"/>
      <c r="R11" s="1"/>
      <c r="S11" s="1"/>
      <c r="T11" s="1"/>
      <c r="U11" s="1"/>
      <c r="V11" s="1"/>
      <c r="W11" s="1"/>
      <c r="X11" s="1"/>
      <c r="Y11" s="1"/>
    </row>
    <row r="12" spans="1:25" s="40" customFormat="1" ht="26" x14ac:dyDescent="0.15">
      <c r="A12" s="1"/>
      <c r="B12" s="2" t="s">
        <v>236</v>
      </c>
      <c r="C12" s="2" t="s">
        <v>234</v>
      </c>
      <c r="D12" s="2" t="s">
        <v>24</v>
      </c>
      <c r="E12" s="2" t="s">
        <v>240</v>
      </c>
      <c r="F12" s="2" t="s">
        <v>241</v>
      </c>
      <c r="G12" s="2"/>
      <c r="H12" s="1"/>
      <c r="I12" s="1"/>
      <c r="J12" s="1"/>
      <c r="K12" s="1"/>
      <c r="L12" s="1"/>
      <c r="M12" s="1"/>
      <c r="N12" s="1"/>
      <c r="O12" s="1"/>
      <c r="P12" s="1"/>
      <c r="Q12" s="1"/>
      <c r="R12" s="1"/>
      <c r="S12" s="1"/>
      <c r="T12" s="1"/>
      <c r="U12" s="1"/>
      <c r="V12" s="1"/>
      <c r="W12" s="1"/>
      <c r="X12" s="1"/>
      <c r="Y12" s="1"/>
    </row>
    <row r="13" spans="1:25" s="40" customFormat="1" x14ac:dyDescent="0.15">
      <c r="A13" s="1"/>
      <c r="B13" s="1" t="s">
        <v>8</v>
      </c>
      <c r="D13" s="1"/>
      <c r="E13" s="1" t="s">
        <v>8</v>
      </c>
      <c r="F13" s="1" t="s">
        <v>8</v>
      </c>
      <c r="G13" s="1"/>
      <c r="H13" s="1"/>
      <c r="I13" s="1"/>
      <c r="J13" s="1"/>
      <c r="K13" s="1"/>
      <c r="L13" s="1"/>
      <c r="M13" s="1"/>
      <c r="N13" s="1"/>
      <c r="O13" s="1"/>
      <c r="P13" s="1"/>
      <c r="Q13" s="1"/>
      <c r="R13" s="1"/>
      <c r="S13" s="1"/>
      <c r="T13" s="1"/>
      <c r="U13" s="1"/>
      <c r="V13" s="1"/>
      <c r="W13" s="1"/>
      <c r="X13" s="1"/>
      <c r="Y13" s="1"/>
    </row>
    <row r="14" spans="1:25" s="40" customFormat="1" x14ac:dyDescent="0.15">
      <c r="A14" s="1"/>
      <c r="B14" s="1">
        <f>C10</f>
        <v>3.3810934137592785E-2</v>
      </c>
      <c r="C14" s="42">
        <f t="shared" ref="C14:C45" si="0">B14*$B$6/$E$4</f>
        <v>2.3135559412332736</v>
      </c>
      <c r="D14" s="1">
        <f t="shared" ref="D14:D45" si="1">IF(C14&lt;0.1,24/C14,(24/C14)*(1+0.14*(C14^0.7)))</f>
        <v>12.986135377199467</v>
      </c>
      <c r="E14" s="1">
        <f t="shared" ref="E14:E45" si="2">SQRT((4/3/D14))*$C$10</f>
        <v>1.0833943716608235E-2</v>
      </c>
      <c r="F14" s="1">
        <f t="shared" ref="F14:F45" si="3">ABS(E14-B14)</f>
        <v>2.2976990420984549E-2</v>
      </c>
      <c r="G14" s="1">
        <f>($B$6/$E$4/18)*$C$10^2</f>
        <v>4.3457493084819278E-3</v>
      </c>
      <c r="H14" s="1"/>
      <c r="I14" s="1"/>
      <c r="J14" s="1"/>
      <c r="K14" s="1"/>
      <c r="L14" s="1"/>
      <c r="M14" s="1"/>
      <c r="N14" s="1"/>
      <c r="O14" s="1"/>
      <c r="P14" s="1"/>
      <c r="Q14" s="1"/>
      <c r="R14" s="1"/>
      <c r="S14" s="1"/>
      <c r="T14" s="1"/>
      <c r="U14" s="1"/>
      <c r="V14" s="1"/>
      <c r="W14" s="1"/>
      <c r="X14" s="1"/>
      <c r="Y14" s="1"/>
    </row>
    <row r="15" spans="1:25" s="2" customFormat="1" x14ac:dyDescent="0.15">
      <c r="B15" s="1">
        <f t="shared" ref="B15:B46" si="4">E14</f>
        <v>1.0833943716608235E-2</v>
      </c>
      <c r="C15" s="42">
        <f t="shared" si="0"/>
        <v>0.74132630440036718</v>
      </c>
      <c r="D15" s="1">
        <f t="shared" si="1"/>
        <v>36.05007717349423</v>
      </c>
      <c r="E15" s="1">
        <f t="shared" si="2"/>
        <v>6.5023963576355762E-3</v>
      </c>
      <c r="F15" s="1">
        <f t="shared" si="3"/>
        <v>4.3315473589726587E-3</v>
      </c>
      <c r="G15" s="1"/>
    </row>
    <row r="16" spans="1:25" s="40" customFormat="1" x14ac:dyDescent="0.15">
      <c r="A16" s="1"/>
      <c r="B16" s="1">
        <f t="shared" si="4"/>
        <v>6.5023963576355762E-3</v>
      </c>
      <c r="C16" s="42">
        <f t="shared" si="0"/>
        <v>0.44493469669431729</v>
      </c>
      <c r="D16" s="1">
        <f t="shared" si="1"/>
        <v>58.224509187785316</v>
      </c>
      <c r="E16" s="1">
        <f t="shared" si="2"/>
        <v>5.1165075569421445E-3</v>
      </c>
      <c r="F16" s="1">
        <f t="shared" si="3"/>
        <v>1.3858888006934317E-3</v>
      </c>
      <c r="G16" s="1"/>
      <c r="H16" s="1"/>
      <c r="I16" s="1"/>
      <c r="J16" s="1"/>
      <c r="K16" s="1"/>
      <c r="L16" s="1"/>
      <c r="M16" s="1"/>
      <c r="N16" s="1"/>
      <c r="O16" s="1"/>
      <c r="P16" s="1"/>
      <c r="Q16" s="1"/>
      <c r="R16" s="1"/>
      <c r="S16" s="1"/>
      <c r="T16" s="1"/>
      <c r="U16" s="1"/>
      <c r="V16" s="1"/>
      <c r="W16" s="1"/>
      <c r="X16" s="1"/>
      <c r="Y16" s="1"/>
    </row>
    <row r="17" spans="1:25" x14ac:dyDescent="0.15">
      <c r="A17" s="1"/>
      <c r="B17" s="1">
        <f t="shared" si="4"/>
        <v>5.1165075569421445E-3</v>
      </c>
      <c r="C17" s="42">
        <f t="shared" si="0"/>
        <v>0.35010350227404913</v>
      </c>
      <c r="D17" s="1">
        <f t="shared" si="1"/>
        <v>73.154573820073523</v>
      </c>
      <c r="E17" s="1">
        <f t="shared" si="2"/>
        <v>4.5646322652546627E-3</v>
      </c>
      <c r="F17" s="1">
        <f t="shared" si="3"/>
        <v>5.5187529168748174E-4</v>
      </c>
      <c r="G17" s="1"/>
      <c r="H17" s="1"/>
      <c r="I17" s="1"/>
      <c r="J17" s="1"/>
      <c r="K17" s="1"/>
      <c r="L17" s="1"/>
      <c r="M17" s="1"/>
      <c r="N17" s="1"/>
      <c r="O17" s="1"/>
      <c r="P17" s="1"/>
      <c r="Q17" s="1"/>
      <c r="R17" s="1"/>
      <c r="S17" s="1"/>
      <c r="T17" s="1"/>
      <c r="U17" s="1"/>
      <c r="V17" s="1"/>
      <c r="W17" s="1"/>
      <c r="X17" s="1"/>
      <c r="Y17" s="1"/>
    </row>
    <row r="18" spans="1:25" x14ac:dyDescent="0.15">
      <c r="A18" s="1"/>
      <c r="B18" s="1">
        <f t="shared" si="4"/>
        <v>4.5646322652546627E-3</v>
      </c>
      <c r="C18" s="42">
        <f t="shared" si="0"/>
        <v>0.31234073728484368</v>
      </c>
      <c r="D18" s="1">
        <f t="shared" si="1"/>
        <v>81.602929298014274</v>
      </c>
      <c r="E18" s="1">
        <f t="shared" si="2"/>
        <v>4.3218895471652374E-3</v>
      </c>
      <c r="F18" s="1">
        <f t="shared" si="3"/>
        <v>2.4274271808942538E-4</v>
      </c>
      <c r="G18" s="1"/>
      <c r="H18" s="1"/>
      <c r="I18" s="1"/>
      <c r="J18" s="1"/>
      <c r="K18" s="1"/>
      <c r="L18" s="1"/>
      <c r="M18" s="1"/>
      <c r="N18" s="1"/>
      <c r="O18" s="1"/>
      <c r="P18" s="1"/>
      <c r="Q18" s="1"/>
      <c r="R18" s="1"/>
      <c r="S18" s="1"/>
      <c r="T18" s="1"/>
      <c r="U18" s="1"/>
      <c r="V18" s="1"/>
      <c r="W18" s="1"/>
      <c r="X18" s="1"/>
      <c r="Y18" s="1"/>
    </row>
    <row r="19" spans="1:25" x14ac:dyDescent="0.15">
      <c r="A19" s="1"/>
      <c r="B19" s="1">
        <f t="shared" si="4"/>
        <v>4.3218895471652374E-3</v>
      </c>
      <c r="C19" s="42">
        <f t="shared" si="0"/>
        <v>0.29573075971541329</v>
      </c>
      <c r="D19" s="1">
        <f t="shared" si="1"/>
        <v>85.997407003119278</v>
      </c>
      <c r="E19" s="1">
        <f t="shared" si="2"/>
        <v>4.2100170992280935E-3</v>
      </c>
      <c r="F19" s="1">
        <f t="shared" si="3"/>
        <v>1.1187244793714381E-4</v>
      </c>
      <c r="G19" s="1"/>
      <c r="H19" s="1"/>
      <c r="I19" s="1"/>
      <c r="J19" s="1"/>
      <c r="K19" s="1"/>
      <c r="L19" s="1"/>
      <c r="M19" s="1"/>
      <c r="N19" s="1"/>
      <c r="O19" s="1"/>
      <c r="P19" s="1"/>
      <c r="Q19" s="1"/>
      <c r="R19" s="1"/>
      <c r="S19" s="1"/>
      <c r="T19" s="1"/>
      <c r="U19" s="1"/>
      <c r="V19" s="1"/>
      <c r="W19" s="1"/>
      <c r="X19" s="1"/>
      <c r="Y19" s="1"/>
    </row>
    <row r="20" spans="1:25" x14ac:dyDescent="0.15">
      <c r="A20" s="1"/>
      <c r="B20" s="1">
        <f t="shared" si="4"/>
        <v>4.2100170992280935E-3</v>
      </c>
      <c r="C20" s="42">
        <f t="shared" si="0"/>
        <v>0.2880757459399283</v>
      </c>
      <c r="D20" s="1">
        <f t="shared" si="1"/>
        <v>88.19217980139257</v>
      </c>
      <c r="E20" s="1">
        <f t="shared" si="2"/>
        <v>4.157301285239369E-3</v>
      </c>
      <c r="F20" s="1">
        <f t="shared" si="3"/>
        <v>5.2715813988724568E-5</v>
      </c>
      <c r="G20" s="1"/>
      <c r="H20" s="1"/>
      <c r="I20" s="1"/>
      <c r="J20" s="1"/>
      <c r="K20" s="1"/>
      <c r="L20" s="1"/>
      <c r="M20" s="1"/>
      <c r="N20" s="1"/>
      <c r="O20" s="1"/>
      <c r="P20" s="1"/>
      <c r="Q20" s="1"/>
      <c r="R20" s="1"/>
      <c r="S20" s="1"/>
      <c r="T20" s="1"/>
      <c r="U20" s="1"/>
      <c r="V20" s="1"/>
      <c r="W20" s="1"/>
      <c r="X20" s="1"/>
      <c r="Y20" s="1"/>
    </row>
    <row r="21" spans="1:25" x14ac:dyDescent="0.15">
      <c r="A21" s="1"/>
      <c r="B21" s="1">
        <f t="shared" si="4"/>
        <v>4.157301285239369E-3</v>
      </c>
      <c r="C21" s="42">
        <f t="shared" si="0"/>
        <v>0.28446859967906946</v>
      </c>
      <c r="D21" s="1">
        <f t="shared" si="1"/>
        <v>89.267078376814453</v>
      </c>
      <c r="E21" s="1">
        <f t="shared" si="2"/>
        <v>4.1321956630191413E-3</v>
      </c>
      <c r="F21" s="1">
        <f t="shared" si="3"/>
        <v>2.5105622220227691E-5</v>
      </c>
      <c r="G21" s="1"/>
      <c r="H21" s="1"/>
      <c r="I21" s="1"/>
      <c r="J21" s="1"/>
      <c r="K21" s="1"/>
      <c r="L21" s="1"/>
      <c r="M21" s="1"/>
      <c r="N21" s="1"/>
      <c r="O21" s="1"/>
      <c r="P21" s="1"/>
      <c r="Q21" s="1"/>
      <c r="R21" s="1"/>
      <c r="S21" s="1"/>
      <c r="T21" s="1"/>
      <c r="U21" s="1"/>
      <c r="V21" s="1"/>
      <c r="W21" s="1"/>
      <c r="X21" s="1"/>
      <c r="Y21" s="1"/>
    </row>
    <row r="22" spans="1:25" x14ac:dyDescent="0.15">
      <c r="A22" s="1"/>
      <c r="B22" s="1">
        <f t="shared" si="4"/>
        <v>4.1321956630191413E-3</v>
      </c>
      <c r="C22" s="42">
        <f t="shared" si="0"/>
        <v>0.28275071571852589</v>
      </c>
      <c r="D22" s="1">
        <f t="shared" si="1"/>
        <v>89.788575553041014</v>
      </c>
      <c r="E22" s="1">
        <f t="shared" si="2"/>
        <v>4.120178173805486E-3</v>
      </c>
      <c r="F22" s="1">
        <f t="shared" si="3"/>
        <v>1.201748921365528E-5</v>
      </c>
      <c r="G22" s="1"/>
      <c r="H22" s="1"/>
      <c r="I22" s="1"/>
      <c r="J22" s="1"/>
      <c r="K22" s="1"/>
      <c r="L22" s="1"/>
      <c r="M22" s="1"/>
      <c r="N22" s="1"/>
      <c r="O22" s="1"/>
      <c r="P22" s="1"/>
      <c r="Q22" s="1"/>
      <c r="R22" s="1"/>
      <c r="S22" s="1"/>
      <c r="T22" s="1"/>
      <c r="U22" s="1"/>
      <c r="V22" s="1"/>
      <c r="W22" s="1"/>
      <c r="X22" s="1"/>
      <c r="Y22" s="1"/>
    </row>
    <row r="23" spans="1:25" x14ac:dyDescent="0.15">
      <c r="A23" s="1"/>
      <c r="B23" s="1">
        <f t="shared" si="4"/>
        <v>4.120178173805486E-3</v>
      </c>
      <c r="C23" s="42">
        <f t="shared" si="0"/>
        <v>0.28192840381623374</v>
      </c>
      <c r="D23" s="1">
        <f t="shared" si="1"/>
        <v>90.040440055072722</v>
      </c>
      <c r="E23" s="1">
        <f t="shared" si="2"/>
        <v>4.114411579750012E-3</v>
      </c>
      <c r="F23" s="1">
        <f t="shared" si="3"/>
        <v>5.7665940554740142E-6</v>
      </c>
      <c r="G23" s="1"/>
      <c r="H23" s="1"/>
      <c r="I23" s="1"/>
      <c r="J23" s="1"/>
      <c r="K23" s="1"/>
      <c r="L23" s="1"/>
      <c r="M23" s="1"/>
      <c r="N23" s="1"/>
      <c r="O23" s="1"/>
      <c r="P23" s="1"/>
      <c r="Q23" s="1"/>
      <c r="R23" s="1"/>
      <c r="S23" s="1"/>
      <c r="T23" s="1"/>
      <c r="U23" s="1"/>
      <c r="V23" s="1"/>
      <c r="W23" s="1"/>
      <c r="X23" s="1"/>
      <c r="Y23" s="1"/>
    </row>
    <row r="24" spans="1:25" x14ac:dyDescent="0.15">
      <c r="A24" s="1"/>
      <c r="B24" s="1">
        <f t="shared" si="4"/>
        <v>4.114411579750012E-3</v>
      </c>
      <c r="C24" s="42">
        <f t="shared" si="0"/>
        <v>0.28153381732289906</v>
      </c>
      <c r="D24" s="1">
        <f t="shared" si="1"/>
        <v>90.161816548695796</v>
      </c>
      <c r="E24" s="1">
        <f t="shared" si="2"/>
        <v>4.1116412216605659E-3</v>
      </c>
      <c r="F24" s="1">
        <f t="shared" si="3"/>
        <v>2.7703580894461455E-6</v>
      </c>
      <c r="G24" s="1"/>
      <c r="H24" s="1"/>
      <c r="I24" s="1"/>
      <c r="J24" s="1"/>
      <c r="K24" s="1"/>
      <c r="L24" s="1"/>
      <c r="M24" s="1"/>
      <c r="N24" s="1"/>
      <c r="O24" s="1"/>
      <c r="P24" s="1"/>
      <c r="Q24" s="1"/>
      <c r="R24" s="1"/>
      <c r="S24" s="1"/>
      <c r="T24" s="1"/>
      <c r="U24" s="1"/>
      <c r="V24" s="1"/>
      <c r="W24" s="1"/>
      <c r="X24" s="1"/>
      <c r="Y24" s="1"/>
    </row>
    <row r="25" spans="1:25" x14ac:dyDescent="0.15">
      <c r="A25" s="1"/>
      <c r="B25" s="1">
        <f t="shared" si="4"/>
        <v>4.1116412216605659E-3</v>
      </c>
      <c r="C25" s="42">
        <f t="shared" si="0"/>
        <v>0.28134425206595881</v>
      </c>
      <c r="D25" s="1">
        <f t="shared" si="1"/>
        <v>90.220247982230461</v>
      </c>
      <c r="E25" s="1">
        <f t="shared" si="2"/>
        <v>4.110309547184705E-3</v>
      </c>
      <c r="F25" s="1">
        <f t="shared" si="3"/>
        <v>1.3316744758608279E-6</v>
      </c>
      <c r="G25" s="1"/>
      <c r="H25" s="1"/>
      <c r="I25" s="1"/>
      <c r="J25" s="1"/>
      <c r="K25" s="1"/>
      <c r="L25" s="1"/>
      <c r="M25" s="1"/>
      <c r="N25" s="1"/>
      <c r="O25" s="1"/>
      <c r="P25" s="1"/>
      <c r="Q25" s="1"/>
      <c r="R25" s="1"/>
      <c r="S25" s="1"/>
      <c r="T25" s="1"/>
      <c r="U25" s="1"/>
      <c r="V25" s="1"/>
      <c r="W25" s="1"/>
      <c r="X25" s="1"/>
      <c r="Y25" s="1"/>
    </row>
    <row r="26" spans="1:25" x14ac:dyDescent="0.15">
      <c r="A26" s="1"/>
      <c r="B26" s="1">
        <f t="shared" si="4"/>
        <v>4.110309547184705E-3</v>
      </c>
      <c r="C26" s="42">
        <f t="shared" si="0"/>
        <v>0.2812531305552996</v>
      </c>
      <c r="D26" s="1">
        <f t="shared" si="1"/>
        <v>90.248363063014608</v>
      </c>
      <c r="E26" s="1">
        <f t="shared" si="2"/>
        <v>4.1096692547589906E-3</v>
      </c>
      <c r="F26" s="1">
        <f t="shared" si="3"/>
        <v>6.4029242571438799E-7</v>
      </c>
      <c r="G26" s="1"/>
      <c r="H26" s="1"/>
      <c r="I26" s="1"/>
      <c r="J26" s="1"/>
      <c r="K26" s="1"/>
      <c r="L26" s="1"/>
      <c r="M26" s="1"/>
      <c r="N26" s="1"/>
      <c r="O26" s="1"/>
      <c r="P26" s="1"/>
      <c r="Q26" s="1"/>
      <c r="R26" s="1"/>
      <c r="S26" s="1"/>
      <c r="T26" s="1"/>
      <c r="U26" s="1"/>
      <c r="V26" s="1"/>
      <c r="W26" s="1"/>
      <c r="X26" s="1"/>
      <c r="Y26" s="1"/>
    </row>
    <row r="27" spans="1:25" x14ac:dyDescent="0.15">
      <c r="A27" s="1"/>
      <c r="B27" s="1">
        <f t="shared" si="4"/>
        <v>4.1096692547589906E-3</v>
      </c>
      <c r="C27" s="42">
        <f t="shared" si="0"/>
        <v>0.28120931773606161</v>
      </c>
      <c r="D27" s="1">
        <f t="shared" si="1"/>
        <v>90.261887734524009</v>
      </c>
      <c r="E27" s="1">
        <f t="shared" si="2"/>
        <v>4.1093613506684229E-3</v>
      </c>
      <c r="F27" s="1">
        <f t="shared" si="3"/>
        <v>3.0790409056777324E-7</v>
      </c>
      <c r="G27" s="1"/>
      <c r="H27" s="1"/>
      <c r="I27" s="1"/>
      <c r="J27" s="1"/>
      <c r="K27" s="1"/>
      <c r="L27" s="1"/>
      <c r="M27" s="1"/>
      <c r="N27" s="1"/>
      <c r="O27" s="1"/>
      <c r="P27" s="1"/>
      <c r="Q27" s="1"/>
      <c r="R27" s="1"/>
      <c r="S27" s="1"/>
      <c r="T27" s="1"/>
      <c r="U27" s="1"/>
      <c r="V27" s="1"/>
      <c r="W27" s="1"/>
      <c r="X27" s="1"/>
      <c r="Y27" s="1"/>
    </row>
    <row r="28" spans="1:25" x14ac:dyDescent="0.15">
      <c r="A28" s="1"/>
      <c r="B28" s="1">
        <f t="shared" si="4"/>
        <v>4.1093613506684229E-3</v>
      </c>
      <c r="C28" s="42">
        <f t="shared" si="0"/>
        <v>0.2811882490091473</v>
      </c>
      <c r="D28" s="1">
        <f t="shared" si="1"/>
        <v>90.268392975994729</v>
      </c>
      <c r="E28" s="1">
        <f t="shared" si="2"/>
        <v>4.1092132763057712E-3</v>
      </c>
      <c r="F28" s="1">
        <f t="shared" si="3"/>
        <v>1.4807436265161511E-7</v>
      </c>
      <c r="G28" s="1"/>
      <c r="H28" s="1"/>
      <c r="I28" s="1"/>
      <c r="J28" s="1"/>
      <c r="K28" s="1"/>
      <c r="L28" s="1"/>
      <c r="M28" s="1"/>
      <c r="N28" s="1"/>
      <c r="O28" s="1"/>
      <c r="P28" s="1"/>
      <c r="Q28" s="1"/>
      <c r="R28" s="1"/>
      <c r="S28" s="1"/>
      <c r="T28" s="1"/>
      <c r="U28" s="1"/>
      <c r="V28" s="1"/>
      <c r="W28" s="1"/>
      <c r="X28" s="1"/>
      <c r="Y28" s="1"/>
    </row>
    <row r="29" spans="1:25" x14ac:dyDescent="0.15">
      <c r="A29" s="1"/>
      <c r="B29" s="1">
        <f t="shared" si="4"/>
        <v>4.1092132763057712E-3</v>
      </c>
      <c r="C29" s="42">
        <f t="shared" si="0"/>
        <v>0.28117811683355987</v>
      </c>
      <c r="D29" s="1">
        <f t="shared" si="1"/>
        <v>90.271521761115366</v>
      </c>
      <c r="E29" s="1">
        <f t="shared" si="2"/>
        <v>4.1091420636103874E-3</v>
      </c>
      <c r="F29" s="1">
        <f t="shared" si="3"/>
        <v>7.1212695383800206E-8</v>
      </c>
      <c r="G29" s="1"/>
      <c r="H29" s="1"/>
      <c r="I29" s="1"/>
      <c r="J29" s="1"/>
      <c r="K29" s="1"/>
      <c r="L29" s="1"/>
      <c r="M29" s="1"/>
      <c r="N29" s="1"/>
      <c r="O29" s="1"/>
      <c r="P29" s="1"/>
      <c r="Q29" s="1"/>
      <c r="R29" s="1"/>
      <c r="S29" s="1"/>
      <c r="T29" s="1"/>
      <c r="U29" s="1"/>
      <c r="V29" s="1"/>
      <c r="W29" s="1"/>
      <c r="X29" s="1"/>
      <c r="Y29" s="1"/>
    </row>
    <row r="30" spans="1:25" x14ac:dyDescent="0.15">
      <c r="A30" s="1"/>
      <c r="B30" s="1">
        <f t="shared" si="4"/>
        <v>4.1091420636103874E-3</v>
      </c>
      <c r="C30" s="42">
        <f t="shared" si="0"/>
        <v>0.28117324401478988</v>
      </c>
      <c r="D30" s="1">
        <f t="shared" si="1"/>
        <v>90.273026552609281</v>
      </c>
      <c r="E30" s="1">
        <f t="shared" si="2"/>
        <v>4.1091078151309175E-3</v>
      </c>
      <c r="F30" s="1">
        <f t="shared" si="3"/>
        <v>3.4248479469957405E-8</v>
      </c>
      <c r="G30" s="1"/>
      <c r="H30" s="1"/>
      <c r="I30" s="1"/>
      <c r="J30" s="1"/>
      <c r="K30" s="1"/>
      <c r="L30" s="1"/>
      <c r="M30" s="1"/>
      <c r="N30" s="1"/>
      <c r="O30" s="1"/>
      <c r="P30" s="1"/>
      <c r="Q30" s="1"/>
      <c r="R30" s="1"/>
      <c r="S30" s="1"/>
      <c r="T30" s="1"/>
      <c r="U30" s="1"/>
      <c r="V30" s="1"/>
      <c r="W30" s="1"/>
      <c r="X30" s="1"/>
      <c r="Y30" s="1"/>
    </row>
    <row r="31" spans="1:25" x14ac:dyDescent="0.15">
      <c r="A31" s="1"/>
      <c r="B31" s="1">
        <f t="shared" si="4"/>
        <v>4.1091078151309175E-3</v>
      </c>
      <c r="C31" s="42">
        <f t="shared" si="0"/>
        <v>0.28117090051925575</v>
      </c>
      <c r="D31" s="1">
        <f t="shared" si="1"/>
        <v>90.273750273782142</v>
      </c>
      <c r="E31" s="1">
        <f t="shared" si="2"/>
        <v>4.1090913438185002E-3</v>
      </c>
      <c r="F31" s="1">
        <f t="shared" si="3"/>
        <v>1.6471312417297435E-8</v>
      </c>
      <c r="G31" s="1"/>
      <c r="H31" s="1"/>
      <c r="I31" s="1"/>
      <c r="J31" s="1"/>
      <c r="K31" s="1"/>
      <c r="L31" s="1"/>
      <c r="M31" s="1"/>
      <c r="N31" s="1"/>
      <c r="O31" s="1"/>
      <c r="P31" s="1"/>
      <c r="Q31" s="1"/>
      <c r="R31" s="1"/>
      <c r="S31" s="1"/>
      <c r="T31" s="1"/>
      <c r="U31" s="1"/>
      <c r="V31" s="1"/>
      <c r="W31" s="1"/>
      <c r="X31" s="1"/>
      <c r="Y31" s="1"/>
    </row>
    <row r="32" spans="1:25" x14ac:dyDescent="0.15">
      <c r="A32" s="1"/>
      <c r="B32" s="1">
        <f t="shared" si="4"/>
        <v>4.1090913438185002E-3</v>
      </c>
      <c r="C32" s="42">
        <f t="shared" si="0"/>
        <v>0.2811697734488664</v>
      </c>
      <c r="D32" s="1">
        <f t="shared" si="1"/>
        <v>90.274098341316559</v>
      </c>
      <c r="E32" s="1">
        <f t="shared" si="2"/>
        <v>4.1090834221516118E-3</v>
      </c>
      <c r="F32" s="1">
        <f t="shared" si="3"/>
        <v>7.9216668884274366E-9</v>
      </c>
      <c r="G32" s="1"/>
      <c r="H32" s="1"/>
      <c r="I32" s="1"/>
      <c r="J32" s="1"/>
      <c r="K32" s="1"/>
      <c r="L32" s="1"/>
      <c r="M32" s="1"/>
      <c r="N32" s="1"/>
      <c r="O32" s="1"/>
      <c r="P32" s="1"/>
      <c r="Q32" s="1"/>
      <c r="R32" s="1"/>
      <c r="S32" s="1"/>
      <c r="T32" s="1"/>
      <c r="U32" s="1"/>
      <c r="V32" s="1"/>
      <c r="W32" s="1"/>
      <c r="X32" s="1"/>
      <c r="Y32" s="1"/>
    </row>
    <row r="33" spans="1:25" x14ac:dyDescent="0.15">
      <c r="A33" s="1"/>
      <c r="B33" s="1">
        <f t="shared" si="4"/>
        <v>4.1090834221516118E-3</v>
      </c>
      <c r="C33" s="42">
        <f t="shared" si="0"/>
        <v>0.28116923139878819</v>
      </c>
      <c r="D33" s="1">
        <f t="shared" si="1"/>
        <v>90.274265740930105</v>
      </c>
      <c r="E33" s="1">
        <f t="shared" si="2"/>
        <v>4.1090796123211468E-3</v>
      </c>
      <c r="F33" s="1">
        <f t="shared" si="3"/>
        <v>3.8098304649958337E-9</v>
      </c>
      <c r="G33" s="1"/>
      <c r="H33" s="1"/>
      <c r="I33" s="1"/>
      <c r="J33" s="1"/>
      <c r="K33" s="1"/>
      <c r="L33" s="1"/>
      <c r="M33" s="1"/>
      <c r="N33" s="1"/>
      <c r="O33" s="1"/>
      <c r="P33" s="1"/>
      <c r="Q33" s="1"/>
      <c r="R33" s="1"/>
      <c r="S33" s="1"/>
      <c r="T33" s="1"/>
      <c r="U33" s="1"/>
      <c r="V33" s="1"/>
      <c r="W33" s="1"/>
      <c r="X33" s="1"/>
      <c r="Y33" s="1"/>
    </row>
    <row r="34" spans="1:25" x14ac:dyDescent="0.15">
      <c r="A34" s="1"/>
      <c r="B34" s="1">
        <f t="shared" si="4"/>
        <v>4.1090796123211468E-3</v>
      </c>
      <c r="C34" s="42">
        <f t="shared" si="0"/>
        <v>0.28116897070631891</v>
      </c>
      <c r="D34" s="1">
        <f t="shared" si="1"/>
        <v>90.274346249990444</v>
      </c>
      <c r="E34" s="1">
        <f t="shared" si="2"/>
        <v>4.1090777800275556E-3</v>
      </c>
      <c r="F34" s="1">
        <f t="shared" si="3"/>
        <v>1.8322935911585514E-9</v>
      </c>
      <c r="G34" s="1"/>
      <c r="H34" s="1"/>
      <c r="I34" s="1"/>
      <c r="J34" s="1"/>
      <c r="K34" s="1"/>
      <c r="L34" s="1"/>
      <c r="M34" s="1"/>
      <c r="N34" s="1"/>
      <c r="O34" s="1"/>
      <c r="P34" s="1"/>
      <c r="Q34" s="1"/>
      <c r="R34" s="1"/>
      <c r="S34" s="1"/>
      <c r="T34" s="1"/>
      <c r="U34" s="1"/>
      <c r="V34" s="1"/>
      <c r="W34" s="1"/>
      <c r="X34" s="1"/>
      <c r="Y34" s="1"/>
    </row>
    <row r="35" spans="1:25" x14ac:dyDescent="0.15">
      <c r="A35" s="1"/>
      <c r="B35" s="1">
        <f t="shared" si="4"/>
        <v>4.1090777800275556E-3</v>
      </c>
      <c r="C35" s="42">
        <f t="shared" si="0"/>
        <v>0.28116884532931202</v>
      </c>
      <c r="D35" s="1">
        <f t="shared" si="1"/>
        <v>90.274384969938211</v>
      </c>
      <c r="E35" s="1">
        <f t="shared" si="2"/>
        <v>4.1090768988069626E-3</v>
      </c>
      <c r="F35" s="1">
        <f t="shared" si="3"/>
        <v>8.8122059302420119E-10</v>
      </c>
      <c r="G35" s="1"/>
      <c r="H35" s="1"/>
      <c r="I35" s="1"/>
      <c r="J35" s="1"/>
      <c r="K35" s="1"/>
      <c r="L35" s="1"/>
      <c r="M35" s="1"/>
      <c r="N35" s="1"/>
      <c r="O35" s="1"/>
      <c r="P35" s="1"/>
      <c r="Q35" s="1"/>
      <c r="R35" s="1"/>
      <c r="S35" s="1"/>
      <c r="T35" s="1"/>
      <c r="U35" s="1"/>
      <c r="V35" s="1"/>
      <c r="W35" s="1"/>
      <c r="X35" s="1"/>
      <c r="Y35" s="1"/>
    </row>
    <row r="36" spans="1:25" x14ac:dyDescent="0.15">
      <c r="A36" s="1"/>
      <c r="B36" s="1">
        <f t="shared" si="4"/>
        <v>4.1090768988069626E-3</v>
      </c>
      <c r="C36" s="42">
        <f t="shared" si="0"/>
        <v>0.28116878503067816</v>
      </c>
      <c r="D36" s="1">
        <f t="shared" si="1"/>
        <v>90.274403591865337</v>
      </c>
      <c r="E36" s="1">
        <f t="shared" si="2"/>
        <v>4.1090764749939458E-3</v>
      </c>
      <c r="F36" s="1">
        <f t="shared" si="3"/>
        <v>4.2381301679911276E-10</v>
      </c>
      <c r="G36" s="1"/>
      <c r="H36" s="1"/>
      <c r="I36" s="1"/>
      <c r="J36" s="1"/>
      <c r="K36" s="1"/>
      <c r="L36" s="1"/>
      <c r="M36" s="1"/>
      <c r="N36" s="1"/>
      <c r="O36" s="1"/>
      <c r="P36" s="1"/>
      <c r="Q36" s="1"/>
      <c r="R36" s="1"/>
      <c r="S36" s="1"/>
      <c r="T36" s="1"/>
      <c r="U36" s="1"/>
      <c r="V36" s="1"/>
      <c r="W36" s="1"/>
      <c r="X36" s="1"/>
      <c r="Y36" s="1"/>
    </row>
    <row r="37" spans="1:25" x14ac:dyDescent="0.15">
      <c r="A37" s="1"/>
      <c r="B37" s="1">
        <f t="shared" si="4"/>
        <v>4.1090764749939458E-3</v>
      </c>
      <c r="C37" s="42">
        <f t="shared" si="0"/>
        <v>0.28116875603073632</v>
      </c>
      <c r="D37" s="1">
        <f t="shared" si="1"/>
        <v>90.274412547872117</v>
      </c>
      <c r="E37" s="1">
        <f t="shared" si="2"/>
        <v>4.1090762711658811E-3</v>
      </c>
      <c r="F37" s="1">
        <f t="shared" si="3"/>
        <v>2.0382806466962E-10</v>
      </c>
      <c r="G37" s="1"/>
      <c r="H37" s="1"/>
      <c r="I37" s="1"/>
      <c r="J37" s="1"/>
      <c r="K37" s="1"/>
      <c r="L37" s="1"/>
      <c r="M37" s="1"/>
      <c r="N37" s="1"/>
      <c r="O37" s="1"/>
      <c r="P37" s="1"/>
      <c r="Q37" s="1"/>
      <c r="R37" s="1"/>
      <c r="S37" s="1"/>
      <c r="T37" s="1"/>
      <c r="U37" s="1"/>
      <c r="V37" s="1"/>
      <c r="W37" s="1"/>
      <c r="X37" s="1"/>
      <c r="Y37" s="1"/>
    </row>
    <row r="38" spans="1:25" x14ac:dyDescent="0.15">
      <c r="A38" s="1"/>
      <c r="B38" s="1">
        <f t="shared" si="4"/>
        <v>4.1090762711658811E-3</v>
      </c>
      <c r="C38" s="42">
        <f t="shared" si="0"/>
        <v>0.28116874208354314</v>
      </c>
      <c r="D38" s="1">
        <f t="shared" si="1"/>
        <v>90.274416855162684</v>
      </c>
      <c r="E38" s="1">
        <f t="shared" si="2"/>
        <v>4.1090761731370799E-3</v>
      </c>
      <c r="F38" s="1">
        <f t="shared" si="3"/>
        <v>9.8028801222282969E-11</v>
      </c>
      <c r="G38" s="1"/>
      <c r="H38" s="1"/>
      <c r="I38" s="1"/>
      <c r="J38" s="1"/>
      <c r="K38" s="1"/>
      <c r="L38" s="1"/>
      <c r="M38" s="1"/>
      <c r="N38" s="1"/>
      <c r="O38" s="1"/>
      <c r="P38" s="1"/>
      <c r="Q38" s="1"/>
      <c r="R38" s="1"/>
      <c r="S38" s="1"/>
      <c r="T38" s="1"/>
      <c r="U38" s="1"/>
      <c r="V38" s="1"/>
      <c r="W38" s="1"/>
      <c r="X38" s="1"/>
      <c r="Y38" s="1"/>
    </row>
    <row r="39" spans="1:25" x14ac:dyDescent="0.15">
      <c r="A39" s="1"/>
      <c r="B39" s="1">
        <f t="shared" si="4"/>
        <v>4.1090761731370799E-3</v>
      </c>
      <c r="C39" s="42">
        <f t="shared" si="0"/>
        <v>0.2811687353757984</v>
      </c>
      <c r="D39" s="1">
        <f t="shared" si="1"/>
        <v>90.274418926705479</v>
      </c>
      <c r="E39" s="1">
        <f t="shared" si="2"/>
        <v>4.1090761259912371E-3</v>
      </c>
      <c r="F39" s="1">
        <f t="shared" si="3"/>
        <v>4.7145842785312198E-11</v>
      </c>
      <c r="G39" s="1"/>
      <c r="H39" s="1"/>
      <c r="I39" s="1"/>
      <c r="J39" s="1"/>
      <c r="K39" s="1"/>
      <c r="L39" s="1"/>
      <c r="M39" s="1"/>
      <c r="N39" s="1"/>
      <c r="O39" s="1"/>
      <c r="P39" s="1"/>
      <c r="Q39" s="1"/>
      <c r="R39" s="1"/>
      <c r="S39" s="1"/>
      <c r="T39" s="1"/>
      <c r="U39" s="1"/>
      <c r="V39" s="1"/>
      <c r="W39" s="1"/>
      <c r="X39" s="1"/>
      <c r="Y39" s="1"/>
    </row>
    <row r="40" spans="1:25" x14ac:dyDescent="0.15">
      <c r="A40" s="1"/>
      <c r="B40" s="1">
        <f t="shared" si="4"/>
        <v>4.1090761259912371E-3</v>
      </c>
      <c r="C40" s="42">
        <f t="shared" si="0"/>
        <v>0.28116873214978449</v>
      </c>
      <c r="D40" s="1">
        <f t="shared" si="1"/>
        <v>90.274419922990589</v>
      </c>
      <c r="E40" s="1">
        <f t="shared" si="2"/>
        <v>4.1090761033169771E-3</v>
      </c>
      <c r="F40" s="1">
        <f t="shared" si="3"/>
        <v>2.2674260038990646E-11</v>
      </c>
      <c r="G40" s="1"/>
      <c r="H40" s="1"/>
      <c r="I40" s="1"/>
      <c r="J40" s="1"/>
      <c r="K40" s="1"/>
      <c r="L40" s="1"/>
      <c r="M40" s="1"/>
      <c r="N40" s="1"/>
      <c r="O40" s="1"/>
      <c r="P40" s="1"/>
      <c r="Q40" s="1"/>
      <c r="R40" s="1"/>
      <c r="S40" s="1"/>
      <c r="T40" s="1"/>
      <c r="U40" s="1"/>
      <c r="V40" s="1"/>
      <c r="W40" s="1"/>
      <c r="X40" s="1"/>
      <c r="Y40" s="1"/>
    </row>
    <row r="41" spans="1:25" x14ac:dyDescent="0.15">
      <c r="A41" s="1"/>
      <c r="B41" s="1">
        <f t="shared" si="4"/>
        <v>4.1090761033169771E-3</v>
      </c>
      <c r="C41" s="42">
        <f t="shared" si="0"/>
        <v>0.28116873059826952</v>
      </c>
      <c r="D41" s="1">
        <f t="shared" si="1"/>
        <v>90.274420402142667</v>
      </c>
      <c r="E41" s="1">
        <f t="shared" si="2"/>
        <v>4.1090760924120473E-3</v>
      </c>
      <c r="F41" s="1">
        <f t="shared" si="3"/>
        <v>1.0904929736987867E-11</v>
      </c>
      <c r="H41" s="1"/>
      <c r="I41" s="1"/>
      <c r="J41" s="1"/>
      <c r="K41" s="1"/>
      <c r="L41" s="1"/>
      <c r="M41" s="1"/>
      <c r="N41" s="1"/>
      <c r="O41" s="1"/>
      <c r="P41" s="1"/>
      <c r="Q41" s="1"/>
      <c r="R41" s="1"/>
      <c r="S41" s="1"/>
      <c r="T41" s="1"/>
      <c r="U41" s="1"/>
      <c r="V41" s="1"/>
      <c r="W41" s="1"/>
      <c r="X41" s="1"/>
      <c r="Y41" s="1"/>
    </row>
    <row r="42" spans="1:25" x14ac:dyDescent="0.15">
      <c r="A42" s="1"/>
      <c r="B42" s="1">
        <f t="shared" si="4"/>
        <v>4.1090760924120473E-3</v>
      </c>
      <c r="C42" s="42">
        <f t="shared" si="0"/>
        <v>0.28116872985208591</v>
      </c>
      <c r="D42" s="1">
        <f t="shared" si="1"/>
        <v>90.274420632585446</v>
      </c>
      <c r="E42" s="1">
        <f t="shared" si="2"/>
        <v>4.1090760871674448E-3</v>
      </c>
      <c r="F42" s="1">
        <f t="shared" si="3"/>
        <v>5.2446024953467507E-12</v>
      </c>
      <c r="H42" s="1"/>
      <c r="I42" s="1"/>
      <c r="J42" s="1"/>
      <c r="K42" s="1"/>
      <c r="L42" s="1"/>
      <c r="M42" s="1"/>
      <c r="N42" s="1"/>
      <c r="O42" s="1"/>
      <c r="P42" s="1"/>
      <c r="Q42" s="1"/>
      <c r="R42" s="1"/>
      <c r="S42" s="1"/>
      <c r="T42" s="1"/>
      <c r="U42" s="1"/>
      <c r="V42" s="1"/>
      <c r="W42" s="1"/>
      <c r="X42" s="1"/>
      <c r="Y42" s="1"/>
    </row>
    <row r="43" spans="1:25" x14ac:dyDescent="0.15">
      <c r="A43" s="1"/>
      <c r="B43" s="1">
        <f t="shared" si="4"/>
        <v>4.1090760871674448E-3</v>
      </c>
      <c r="C43" s="42">
        <f t="shared" si="0"/>
        <v>0.28116872949321736</v>
      </c>
      <c r="D43" s="1">
        <f t="shared" si="1"/>
        <v>90.274420743414296</v>
      </c>
      <c r="E43" s="1">
        <f t="shared" si="2"/>
        <v>4.1090760846451127E-3</v>
      </c>
      <c r="F43" s="1">
        <f t="shared" si="3"/>
        <v>2.5223321695189149E-12</v>
      </c>
      <c r="H43" s="1"/>
      <c r="I43" s="1"/>
      <c r="J43" s="1"/>
      <c r="K43" s="1"/>
      <c r="L43" s="1"/>
      <c r="M43" s="1"/>
      <c r="N43" s="1"/>
      <c r="O43" s="1"/>
      <c r="P43" s="1"/>
      <c r="Q43" s="1"/>
      <c r="R43" s="1"/>
      <c r="S43" s="1"/>
      <c r="T43" s="1"/>
      <c r="U43" s="1"/>
      <c r="V43" s="1"/>
      <c r="W43" s="1"/>
      <c r="X43" s="1"/>
      <c r="Y43" s="1"/>
    </row>
    <row r="44" spans="1:25" x14ac:dyDescent="0.15">
      <c r="A44" s="1"/>
      <c r="B44" s="1">
        <f t="shared" si="4"/>
        <v>4.1090760846451127E-3</v>
      </c>
      <c r="C44" s="42">
        <f t="shared" si="0"/>
        <v>0.28116872932062359</v>
      </c>
      <c r="D44" s="1">
        <f t="shared" si="1"/>
        <v>90.274420796716186</v>
      </c>
      <c r="E44" s="1">
        <f t="shared" si="2"/>
        <v>4.1090760834320249E-3</v>
      </c>
      <c r="F44" s="1">
        <f t="shared" si="3"/>
        <v>1.2130877899418913E-12</v>
      </c>
      <c r="G44" s="1"/>
      <c r="H44" s="1"/>
      <c r="I44" s="1"/>
      <c r="J44" s="1"/>
      <c r="K44" s="1"/>
      <c r="L44" s="1"/>
      <c r="M44" s="1"/>
      <c r="N44" s="1"/>
      <c r="O44" s="1"/>
      <c r="P44" s="1"/>
      <c r="Q44" s="1"/>
      <c r="R44" s="1"/>
      <c r="S44" s="1"/>
      <c r="T44" s="1"/>
      <c r="U44" s="1"/>
      <c r="V44" s="1"/>
      <c r="W44" s="1"/>
      <c r="X44" s="1"/>
      <c r="Y44" s="1"/>
    </row>
    <row r="45" spans="1:25" x14ac:dyDescent="0.15">
      <c r="A45" s="1"/>
      <c r="B45" s="1">
        <f t="shared" si="4"/>
        <v>4.1090760834320249E-3</v>
      </c>
      <c r="C45" s="42">
        <f t="shared" si="0"/>
        <v>0.28116872923761654</v>
      </c>
      <c r="D45" s="1">
        <f t="shared" si="1"/>
        <v>90.274420822351118</v>
      </c>
      <c r="E45" s="1">
        <f t="shared" si="2"/>
        <v>4.1090760828486044E-3</v>
      </c>
      <c r="F45" s="1">
        <f t="shared" si="3"/>
        <v>5.8342046471704379E-13</v>
      </c>
      <c r="G45" s="1"/>
      <c r="H45" s="1"/>
      <c r="I45" s="1"/>
      <c r="J45" s="1"/>
      <c r="K45" s="1"/>
      <c r="L45" s="1"/>
      <c r="M45" s="1"/>
      <c r="N45" s="1"/>
      <c r="O45" s="1"/>
      <c r="P45" s="1"/>
      <c r="Q45" s="1"/>
      <c r="R45" s="1"/>
      <c r="S45" s="1"/>
      <c r="T45" s="1"/>
      <c r="U45" s="1"/>
      <c r="V45" s="1"/>
      <c r="W45" s="1"/>
      <c r="X45" s="1"/>
      <c r="Y45" s="1"/>
    </row>
    <row r="46" spans="1:25" x14ac:dyDescent="0.15">
      <c r="A46" s="1"/>
      <c r="B46" s="1">
        <f t="shared" si="4"/>
        <v>4.1090760828486044E-3</v>
      </c>
      <c r="C46" s="42">
        <f t="shared" ref="C46:C72" si="5">B46*$B$6/$E$4</f>
        <v>0.28116872919769526</v>
      </c>
      <c r="D46" s="1">
        <f t="shared" ref="D46:D72" si="6">IF(C46&lt;0.1,24/C46,(24/C46)*(1+0.14*(C46^0.7)))</f>
        <v>90.274420834679958</v>
      </c>
      <c r="E46" s="1">
        <f t="shared" ref="E46:E72" si="7">SQRT((4/3/D46))*$C$10</f>
        <v>4.1090760825680155E-3</v>
      </c>
      <c r="F46" s="1">
        <f t="shared" ref="F46:F72" si="8">ABS(E46-B46)</f>
        <v>2.8058892015403458E-13</v>
      </c>
      <c r="G46" s="1"/>
      <c r="H46" s="1"/>
      <c r="I46" s="1"/>
      <c r="J46" s="1"/>
      <c r="K46" s="1"/>
      <c r="L46" s="1"/>
      <c r="M46" s="1"/>
      <c r="N46" s="1"/>
      <c r="O46" s="1"/>
      <c r="P46" s="1"/>
      <c r="Q46" s="1"/>
      <c r="R46" s="1"/>
      <c r="S46" s="1"/>
      <c r="T46" s="1"/>
      <c r="U46" s="1"/>
      <c r="V46" s="1"/>
      <c r="W46" s="1"/>
      <c r="X46" s="1"/>
      <c r="Y46" s="1"/>
    </row>
    <row r="47" spans="1:25" x14ac:dyDescent="0.15">
      <c r="A47" s="1"/>
      <c r="B47" s="1">
        <f t="shared" ref="B47:B72" si="9">E46</f>
        <v>4.1090760825680155E-3</v>
      </c>
      <c r="C47" s="42">
        <f t="shared" si="5"/>
        <v>0.28116872917849561</v>
      </c>
      <c r="D47" s="1">
        <f t="shared" si="6"/>
        <v>90.274420840609352</v>
      </c>
      <c r="E47" s="1">
        <f t="shared" si="7"/>
        <v>4.1090760824330688E-3</v>
      </c>
      <c r="F47" s="1">
        <f t="shared" si="8"/>
        <v>1.3494674128144979E-13</v>
      </c>
      <c r="G47" s="1"/>
      <c r="H47" s="1"/>
      <c r="I47" s="1"/>
      <c r="J47" s="1"/>
      <c r="K47" s="1"/>
      <c r="L47" s="1"/>
      <c r="M47" s="1"/>
      <c r="N47" s="1"/>
      <c r="O47" s="1"/>
      <c r="P47" s="1"/>
      <c r="Q47" s="1"/>
      <c r="R47" s="1"/>
      <c r="S47" s="1"/>
      <c r="T47" s="1"/>
      <c r="U47" s="1"/>
      <c r="V47" s="1"/>
      <c r="W47" s="1"/>
      <c r="X47" s="1"/>
      <c r="Y47" s="1"/>
    </row>
    <row r="48" spans="1:25" x14ac:dyDescent="0.15">
      <c r="A48" s="1"/>
      <c r="B48" s="1">
        <f t="shared" si="9"/>
        <v>4.1090760824330688E-3</v>
      </c>
      <c r="C48" s="42">
        <f t="shared" si="5"/>
        <v>0.28116872916926167</v>
      </c>
      <c r="D48" s="1">
        <f t="shared" si="6"/>
        <v>90.274420843461073</v>
      </c>
      <c r="E48" s="1">
        <f t="shared" si="7"/>
        <v>4.1090760823681675E-3</v>
      </c>
      <c r="F48" s="1">
        <f t="shared" si="8"/>
        <v>6.4901209406720284E-14</v>
      </c>
      <c r="G48" s="1"/>
      <c r="H48" s="1"/>
      <c r="I48" s="1"/>
      <c r="J48" s="1"/>
      <c r="K48" s="1"/>
      <c r="L48" s="1"/>
      <c r="M48" s="1"/>
      <c r="N48" s="1"/>
      <c r="O48" s="1"/>
      <c r="P48" s="1"/>
      <c r="Q48" s="1"/>
      <c r="R48" s="1"/>
      <c r="S48" s="1"/>
      <c r="T48" s="1"/>
      <c r="U48" s="1"/>
      <c r="V48" s="1"/>
      <c r="W48" s="1"/>
      <c r="X48" s="1"/>
      <c r="Y48" s="1"/>
    </row>
    <row r="49" spans="1:25" x14ac:dyDescent="0.15">
      <c r="A49" s="1"/>
      <c r="B49" s="1">
        <f t="shared" si="9"/>
        <v>4.1090760823681675E-3</v>
      </c>
      <c r="C49" s="42">
        <f t="shared" si="5"/>
        <v>0.28116872916482072</v>
      </c>
      <c r="D49" s="1">
        <f t="shared" si="6"/>
        <v>90.274420844832548</v>
      </c>
      <c r="E49" s="1">
        <f t="shared" si="7"/>
        <v>4.1090760823369547E-3</v>
      </c>
      <c r="F49" s="1">
        <f t="shared" si="8"/>
        <v>3.121287950325069E-14</v>
      </c>
      <c r="G49" s="1"/>
      <c r="H49" s="1"/>
      <c r="I49" s="1"/>
      <c r="J49" s="1"/>
      <c r="K49" s="1"/>
      <c r="L49" s="1"/>
      <c r="M49" s="1"/>
      <c r="N49" s="1"/>
      <c r="O49" s="1"/>
      <c r="P49" s="1"/>
      <c r="Q49" s="1"/>
      <c r="R49" s="1"/>
      <c r="S49" s="1"/>
      <c r="T49" s="1"/>
      <c r="U49" s="1"/>
      <c r="V49" s="1"/>
      <c r="W49" s="1"/>
      <c r="X49" s="1"/>
      <c r="Y49" s="1"/>
    </row>
    <row r="50" spans="1:25" x14ac:dyDescent="0.15">
      <c r="B50" s="1">
        <f t="shared" si="9"/>
        <v>4.1090760823369547E-3</v>
      </c>
      <c r="C50" s="42">
        <f t="shared" si="5"/>
        <v>0.28116872916268493</v>
      </c>
      <c r="D50" s="1">
        <f t="shared" si="6"/>
        <v>90.274420845492159</v>
      </c>
      <c r="E50" s="1">
        <f t="shared" si="7"/>
        <v>4.1090760823219424E-3</v>
      </c>
      <c r="F50" s="1">
        <f t="shared" si="8"/>
        <v>1.5012296961103289E-14</v>
      </c>
    </row>
    <row r="51" spans="1:25" x14ac:dyDescent="0.15">
      <c r="B51" s="1">
        <f t="shared" si="9"/>
        <v>4.1090760823219424E-3</v>
      </c>
      <c r="C51" s="42">
        <f t="shared" si="5"/>
        <v>0.28116872916165775</v>
      </c>
      <c r="D51" s="1">
        <f t="shared" si="6"/>
        <v>90.27442084580936</v>
      </c>
      <c r="E51" s="1">
        <f t="shared" si="7"/>
        <v>4.1090760823147233E-3</v>
      </c>
      <c r="F51" s="1">
        <f t="shared" si="8"/>
        <v>7.2190517452774827E-15</v>
      </c>
    </row>
    <row r="52" spans="1:25" x14ac:dyDescent="0.15">
      <c r="B52" s="1">
        <f t="shared" si="9"/>
        <v>4.1090760823147233E-3</v>
      </c>
      <c r="C52" s="42">
        <f t="shared" si="5"/>
        <v>0.28116872916116376</v>
      </c>
      <c r="D52" s="1">
        <f t="shared" si="6"/>
        <v>90.274420845961927</v>
      </c>
      <c r="E52" s="1">
        <f t="shared" si="7"/>
        <v>4.1090760823112513E-3</v>
      </c>
      <c r="F52" s="1">
        <f t="shared" si="8"/>
        <v>3.4720490371675794E-15</v>
      </c>
    </row>
    <row r="53" spans="1:25" x14ac:dyDescent="0.15">
      <c r="B53" s="1">
        <f t="shared" si="9"/>
        <v>4.1090760823112513E-3</v>
      </c>
      <c r="C53" s="42">
        <f t="shared" si="5"/>
        <v>0.28116872916092617</v>
      </c>
      <c r="D53" s="1">
        <f t="shared" si="6"/>
        <v>90.274420846035312</v>
      </c>
      <c r="E53" s="1">
        <f t="shared" si="7"/>
        <v>4.1090760823095807E-3</v>
      </c>
      <c r="F53" s="1">
        <f t="shared" si="8"/>
        <v>1.6705387073656652E-15</v>
      </c>
    </row>
    <row r="54" spans="1:25" x14ac:dyDescent="0.15">
      <c r="B54" s="1">
        <f t="shared" si="9"/>
        <v>4.1090760823095807E-3</v>
      </c>
      <c r="C54" s="42">
        <f t="shared" si="5"/>
        <v>0.28116872916081187</v>
      </c>
      <c r="D54" s="1">
        <f t="shared" si="6"/>
        <v>90.274420846070598</v>
      </c>
      <c r="E54" s="1">
        <f t="shared" si="7"/>
        <v>4.1090760823087775E-3</v>
      </c>
      <c r="F54" s="1">
        <f t="shared" si="8"/>
        <v>8.0317696937726168E-16</v>
      </c>
    </row>
    <row r="55" spans="1:25" x14ac:dyDescent="0.15">
      <c r="B55" s="1">
        <f t="shared" si="9"/>
        <v>4.1090760823087775E-3</v>
      </c>
      <c r="C55" s="42">
        <f t="shared" si="5"/>
        <v>0.28116872916075691</v>
      </c>
      <c r="D55" s="1">
        <f t="shared" si="6"/>
        <v>90.274420846087551</v>
      </c>
      <c r="E55" s="1">
        <f t="shared" si="7"/>
        <v>4.1090760823083916E-3</v>
      </c>
      <c r="F55" s="1">
        <f t="shared" si="8"/>
        <v>3.8597597340483958E-16</v>
      </c>
    </row>
    <row r="56" spans="1:25" x14ac:dyDescent="0.15">
      <c r="B56" s="1">
        <f t="shared" si="9"/>
        <v>4.1090760823083916E-3</v>
      </c>
      <c r="C56" s="42">
        <f t="shared" si="5"/>
        <v>0.28116872916073049</v>
      </c>
      <c r="D56" s="1">
        <f t="shared" si="6"/>
        <v>90.274420846095722</v>
      </c>
      <c r="E56" s="1">
        <f t="shared" si="7"/>
        <v>4.109076082308206E-3</v>
      </c>
      <c r="F56" s="1">
        <f t="shared" si="8"/>
        <v>1.8561541192951836E-16</v>
      </c>
    </row>
    <row r="57" spans="1:25" x14ac:dyDescent="0.15">
      <c r="B57" s="1">
        <f t="shared" si="9"/>
        <v>4.109076082308206E-3</v>
      </c>
      <c r="C57" s="42">
        <f t="shared" si="5"/>
        <v>0.28116872916071778</v>
      </c>
      <c r="D57" s="1">
        <f t="shared" si="6"/>
        <v>90.274420846099659</v>
      </c>
      <c r="E57" s="1">
        <f t="shared" si="7"/>
        <v>4.1090760823081166E-3</v>
      </c>
      <c r="F57" s="1">
        <f t="shared" si="8"/>
        <v>8.9338259012805565E-17</v>
      </c>
    </row>
    <row r="58" spans="1:25" x14ac:dyDescent="0.15">
      <c r="B58" s="1">
        <f t="shared" si="9"/>
        <v>4.1090760823081166E-3</v>
      </c>
      <c r="C58" s="42">
        <f t="shared" si="5"/>
        <v>0.28116872916071167</v>
      </c>
      <c r="D58" s="1">
        <f t="shared" si="6"/>
        <v>90.274420846101535</v>
      </c>
      <c r="E58" s="1">
        <f t="shared" si="7"/>
        <v>4.1090760823080741E-3</v>
      </c>
      <c r="F58" s="1">
        <f t="shared" si="8"/>
        <v>4.2500725161431774E-17</v>
      </c>
    </row>
    <row r="59" spans="1:25" x14ac:dyDescent="0.15">
      <c r="B59" s="1">
        <f t="shared" si="9"/>
        <v>4.1090760823080741E-3</v>
      </c>
      <c r="C59" s="42">
        <f t="shared" si="5"/>
        <v>0.28116872916070879</v>
      </c>
      <c r="D59" s="1">
        <f t="shared" si="6"/>
        <v>90.27442084610243</v>
      </c>
      <c r="E59" s="1">
        <f t="shared" si="7"/>
        <v>4.1090760823080533E-3</v>
      </c>
      <c r="F59" s="1">
        <f t="shared" si="8"/>
        <v>2.0816681711721685E-17</v>
      </c>
    </row>
    <row r="60" spans="1:25" x14ac:dyDescent="0.15">
      <c r="B60" s="1">
        <f t="shared" si="9"/>
        <v>4.1090760823080533E-3</v>
      </c>
      <c r="C60" s="42">
        <f t="shared" si="5"/>
        <v>0.28116872916070734</v>
      </c>
      <c r="D60" s="1">
        <f t="shared" si="6"/>
        <v>90.274420846102871</v>
      </c>
      <c r="E60" s="1">
        <f t="shared" si="7"/>
        <v>4.1090760823080429E-3</v>
      </c>
      <c r="F60" s="1">
        <f t="shared" si="8"/>
        <v>1.0408340855860843E-17</v>
      </c>
    </row>
    <row r="61" spans="1:25" x14ac:dyDescent="0.15">
      <c r="B61" s="1">
        <f t="shared" si="9"/>
        <v>4.1090760823080429E-3</v>
      </c>
      <c r="C61" s="42">
        <f t="shared" si="5"/>
        <v>0.28116872916070668</v>
      </c>
      <c r="D61" s="1">
        <f t="shared" si="6"/>
        <v>90.274420846103098</v>
      </c>
      <c r="E61" s="1">
        <f t="shared" si="7"/>
        <v>4.1090760823080377E-3</v>
      </c>
      <c r="F61" s="1">
        <f t="shared" si="8"/>
        <v>5.2041704279304213E-18</v>
      </c>
    </row>
    <row r="62" spans="1:25" x14ac:dyDescent="0.15">
      <c r="B62" s="1">
        <f t="shared" si="9"/>
        <v>4.1090760823080377E-3</v>
      </c>
      <c r="C62" s="42">
        <f t="shared" si="5"/>
        <v>0.28116872916070629</v>
      </c>
      <c r="D62" s="1">
        <f t="shared" si="6"/>
        <v>90.274420846103212</v>
      </c>
      <c r="E62" s="1">
        <f t="shared" si="7"/>
        <v>4.1090760823080351E-3</v>
      </c>
      <c r="F62" s="1">
        <f t="shared" si="8"/>
        <v>2.6020852139652106E-18</v>
      </c>
    </row>
    <row r="63" spans="1:25" x14ac:dyDescent="0.15">
      <c r="B63" s="1">
        <f t="shared" si="9"/>
        <v>4.1090760823080351E-3</v>
      </c>
      <c r="C63" s="42">
        <f t="shared" si="5"/>
        <v>0.28116872916070612</v>
      </c>
      <c r="D63" s="1">
        <f t="shared" si="6"/>
        <v>90.274420846103268</v>
      </c>
      <c r="E63" s="1">
        <f t="shared" si="7"/>
        <v>4.1090760823080342E-3</v>
      </c>
      <c r="F63" s="1">
        <f t="shared" si="8"/>
        <v>8.6736173798840355E-19</v>
      </c>
    </row>
    <row r="64" spans="1:25" x14ac:dyDescent="0.15">
      <c r="B64" s="1">
        <f t="shared" si="9"/>
        <v>4.1090760823080342E-3</v>
      </c>
      <c r="C64" s="42">
        <f t="shared" si="5"/>
        <v>0.28116872916070601</v>
      </c>
      <c r="D64" s="1">
        <f t="shared" si="6"/>
        <v>90.274420846103297</v>
      </c>
      <c r="E64" s="1">
        <f t="shared" si="7"/>
        <v>4.1090760823080334E-3</v>
      </c>
      <c r="F64" s="1">
        <f t="shared" si="8"/>
        <v>8.6736173798840355E-19</v>
      </c>
    </row>
    <row r="65" spans="2:6" x14ac:dyDescent="0.15">
      <c r="B65" s="1">
        <f t="shared" si="9"/>
        <v>4.1090760823080334E-3</v>
      </c>
      <c r="C65" s="42">
        <f t="shared" si="5"/>
        <v>0.28116872916070601</v>
      </c>
      <c r="D65" s="1">
        <f t="shared" si="6"/>
        <v>90.274420846103297</v>
      </c>
      <c r="E65" s="1">
        <f t="shared" si="7"/>
        <v>4.1090760823080334E-3</v>
      </c>
      <c r="F65" s="1">
        <f t="shared" si="8"/>
        <v>0</v>
      </c>
    </row>
    <row r="66" spans="2:6" x14ac:dyDescent="0.15">
      <c r="B66" s="1">
        <f t="shared" si="9"/>
        <v>4.1090760823080334E-3</v>
      </c>
      <c r="C66" s="42">
        <f t="shared" si="5"/>
        <v>0.28116872916070601</v>
      </c>
      <c r="D66" s="1">
        <f t="shared" si="6"/>
        <v>90.274420846103297</v>
      </c>
      <c r="E66" s="1">
        <f t="shared" si="7"/>
        <v>4.1090760823080334E-3</v>
      </c>
      <c r="F66" s="1">
        <f t="shared" si="8"/>
        <v>0</v>
      </c>
    </row>
    <row r="67" spans="2:6" x14ac:dyDescent="0.15">
      <c r="B67" s="1">
        <f t="shared" si="9"/>
        <v>4.1090760823080334E-3</v>
      </c>
      <c r="C67" s="42">
        <f t="shared" si="5"/>
        <v>0.28116872916070601</v>
      </c>
      <c r="D67" s="1">
        <f t="shared" si="6"/>
        <v>90.274420846103297</v>
      </c>
      <c r="E67" s="1">
        <f t="shared" si="7"/>
        <v>4.1090760823080334E-3</v>
      </c>
      <c r="F67" s="1">
        <f t="shared" si="8"/>
        <v>0</v>
      </c>
    </row>
    <row r="68" spans="2:6" x14ac:dyDescent="0.15">
      <c r="B68" s="1">
        <f t="shared" si="9"/>
        <v>4.1090760823080334E-3</v>
      </c>
      <c r="C68" s="42">
        <f t="shared" si="5"/>
        <v>0.28116872916070601</v>
      </c>
      <c r="D68" s="1">
        <f t="shared" si="6"/>
        <v>90.274420846103297</v>
      </c>
      <c r="E68" s="1">
        <f t="shared" si="7"/>
        <v>4.1090760823080334E-3</v>
      </c>
      <c r="F68" s="1">
        <f t="shared" si="8"/>
        <v>0</v>
      </c>
    </row>
    <row r="69" spans="2:6" x14ac:dyDescent="0.15">
      <c r="B69" s="1">
        <f t="shared" si="9"/>
        <v>4.1090760823080334E-3</v>
      </c>
      <c r="C69" s="42">
        <f t="shared" si="5"/>
        <v>0.28116872916070601</v>
      </c>
      <c r="D69" s="1">
        <f t="shared" si="6"/>
        <v>90.274420846103297</v>
      </c>
      <c r="E69" s="1">
        <f t="shared" si="7"/>
        <v>4.1090760823080334E-3</v>
      </c>
      <c r="F69" s="1">
        <f t="shared" si="8"/>
        <v>0</v>
      </c>
    </row>
    <row r="70" spans="2:6" x14ac:dyDescent="0.15">
      <c r="B70" s="1">
        <f t="shared" si="9"/>
        <v>4.1090760823080334E-3</v>
      </c>
      <c r="C70" s="42">
        <f t="shared" si="5"/>
        <v>0.28116872916070601</v>
      </c>
      <c r="D70" s="1">
        <f t="shared" si="6"/>
        <v>90.274420846103297</v>
      </c>
      <c r="E70" s="1">
        <f t="shared" si="7"/>
        <v>4.1090760823080334E-3</v>
      </c>
      <c r="F70" s="1">
        <f t="shared" si="8"/>
        <v>0</v>
      </c>
    </row>
    <row r="71" spans="2:6" x14ac:dyDescent="0.15">
      <c r="B71" s="1">
        <f t="shared" si="9"/>
        <v>4.1090760823080334E-3</v>
      </c>
      <c r="C71" s="42">
        <f t="shared" si="5"/>
        <v>0.28116872916070601</v>
      </c>
      <c r="D71" s="1">
        <f t="shared" si="6"/>
        <v>90.274420846103297</v>
      </c>
      <c r="E71" s="1">
        <f t="shared" si="7"/>
        <v>4.1090760823080334E-3</v>
      </c>
      <c r="F71" s="1">
        <f t="shared" si="8"/>
        <v>0</v>
      </c>
    </row>
    <row r="72" spans="2:6" x14ac:dyDescent="0.15">
      <c r="B72" s="1">
        <f t="shared" si="9"/>
        <v>4.1090760823080334E-3</v>
      </c>
      <c r="C72" s="42">
        <f t="shared" si="5"/>
        <v>0.28116872916070601</v>
      </c>
      <c r="D72" s="1">
        <f t="shared" si="6"/>
        <v>90.274420846103297</v>
      </c>
      <c r="E72" s="1">
        <f t="shared" si="7"/>
        <v>4.1090760823080334E-3</v>
      </c>
      <c r="F72" s="1">
        <f t="shared" si="8"/>
        <v>0</v>
      </c>
    </row>
  </sheetData>
  <phoneticPr fontId="2" type="noConversion"/>
  <conditionalFormatting sqref="F14:F72">
    <cfRule type="cellIs" dxfId="8" priority="1" stopIfTrue="1" operator="lessThan">
      <formula>0.0000000001</formula>
    </cfRule>
  </conditionalFormatting>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2"/>
  <sheetViews>
    <sheetView topLeftCell="A26" workbookViewId="0">
      <selection activeCell="D5" sqref="D5"/>
    </sheetView>
  </sheetViews>
  <sheetFormatPr baseColWidth="10" defaultColWidth="8.83203125" defaultRowHeight="13" x14ac:dyDescent="0.15"/>
  <cols>
    <col min="2" max="2" width="11.83203125" customWidth="1"/>
    <col min="7" max="7" width="16.33203125" customWidth="1"/>
  </cols>
  <sheetData>
    <row r="1" spans="1:25" x14ac:dyDescent="0.15">
      <c r="A1" s="1"/>
      <c r="B1" s="1"/>
      <c r="C1" s="1"/>
      <c r="D1" s="1"/>
      <c r="E1" s="1"/>
      <c r="F1" s="1"/>
      <c r="G1" s="1"/>
      <c r="H1" s="1"/>
      <c r="I1" s="1"/>
      <c r="J1" s="1"/>
      <c r="K1" s="1"/>
      <c r="L1" s="1"/>
      <c r="M1" s="1"/>
      <c r="N1" s="1"/>
      <c r="O1" s="1"/>
      <c r="P1" s="1"/>
      <c r="Q1" s="1"/>
      <c r="R1" s="1"/>
      <c r="S1" s="1"/>
      <c r="T1" s="1"/>
      <c r="U1" s="1"/>
      <c r="V1" s="1"/>
      <c r="W1" s="1"/>
      <c r="X1" s="1"/>
      <c r="Y1" s="1"/>
    </row>
    <row r="2" spans="1:25" ht="26" x14ac:dyDescent="0.15">
      <c r="A2" s="1"/>
      <c r="B2" s="2" t="s">
        <v>12</v>
      </c>
      <c r="C2" s="2" t="s">
        <v>13</v>
      </c>
      <c r="D2" s="2" t="s">
        <v>237</v>
      </c>
      <c r="E2" s="2" t="s">
        <v>238</v>
      </c>
      <c r="F2" s="2" t="s">
        <v>239</v>
      </c>
      <c r="G2" s="2"/>
      <c r="H2" s="1"/>
      <c r="I2" s="1"/>
      <c r="J2" s="1"/>
      <c r="K2" s="1"/>
      <c r="L2" s="1"/>
      <c r="M2" s="1"/>
      <c r="N2" s="1"/>
      <c r="O2" s="1"/>
      <c r="P2" s="1"/>
      <c r="Q2" s="1"/>
      <c r="R2" s="1"/>
      <c r="S2" s="1"/>
      <c r="T2" s="1"/>
      <c r="U2" s="1"/>
      <c r="V2" s="1"/>
      <c r="W2" s="1"/>
      <c r="X2" s="1"/>
      <c r="Y2" s="1"/>
    </row>
    <row r="3" spans="1:25" x14ac:dyDescent="0.15">
      <c r="A3" s="1"/>
      <c r="B3" s="1" t="s">
        <v>11</v>
      </c>
      <c r="C3" s="1" t="s">
        <v>6</v>
      </c>
      <c r="D3" s="1" t="s">
        <v>6</v>
      </c>
      <c r="E3" s="1" t="s">
        <v>7</v>
      </c>
      <c r="F3" s="1" t="s">
        <v>23</v>
      </c>
      <c r="G3" s="1"/>
      <c r="H3" s="1"/>
      <c r="I3" s="1"/>
      <c r="J3" s="1"/>
      <c r="K3" s="1"/>
      <c r="L3" s="1"/>
      <c r="M3" s="1"/>
      <c r="N3" s="1"/>
      <c r="O3" s="1"/>
      <c r="P3" s="1"/>
      <c r="Q3" s="1"/>
      <c r="R3" s="1"/>
      <c r="S3" s="1"/>
      <c r="T3" s="1"/>
      <c r="U3" s="1"/>
      <c r="V3" s="1"/>
      <c r="W3" s="1"/>
      <c r="X3" s="1"/>
      <c r="Y3" s="1"/>
    </row>
    <row r="4" spans="1:25" x14ac:dyDescent="0.15">
      <c r="A4" s="1"/>
      <c r="B4" s="33">
        <f>Pumpdown!B52</f>
        <v>140</v>
      </c>
      <c r="C4" s="47">
        <f>Pumpdown!C52</f>
        <v>5830</v>
      </c>
      <c r="D4" s="47">
        <f>Pumpdown!B99</f>
        <v>1130</v>
      </c>
      <c r="E4" s="48">
        <f>Pumpdown!D99</f>
        <v>1.4690265486725664E-6</v>
      </c>
      <c r="F4" s="47">
        <f>Pumpdown!B46</f>
        <v>9.81</v>
      </c>
      <c r="G4" s="1"/>
      <c r="H4" s="1"/>
      <c r="I4" s="1"/>
      <c r="J4" s="1"/>
      <c r="K4" s="1"/>
      <c r="L4" s="1"/>
      <c r="M4" s="1"/>
      <c r="N4" s="1"/>
      <c r="O4" s="1"/>
      <c r="P4" s="1"/>
      <c r="Q4" s="1"/>
      <c r="R4" s="1"/>
      <c r="S4" s="1"/>
      <c r="T4" s="1"/>
      <c r="U4" s="1"/>
      <c r="V4" s="1"/>
      <c r="W4" s="1"/>
      <c r="X4" s="1"/>
      <c r="Y4" s="1"/>
    </row>
    <row r="5" spans="1:25" s="41" customFormat="1" x14ac:dyDescent="0.15">
      <c r="A5" s="2"/>
      <c r="B5" s="1" t="s">
        <v>18</v>
      </c>
      <c r="C5" s="1"/>
      <c r="D5" s="1"/>
      <c r="E5" s="1"/>
      <c r="F5" s="1"/>
      <c r="G5" s="1"/>
      <c r="H5" s="2"/>
      <c r="I5" s="2"/>
      <c r="J5" s="2"/>
      <c r="K5" s="2"/>
      <c r="L5" s="2"/>
      <c r="M5" s="2"/>
      <c r="N5" s="2"/>
      <c r="O5" s="2"/>
      <c r="P5" s="2"/>
      <c r="Q5" s="2"/>
      <c r="R5" s="2"/>
      <c r="S5" s="2"/>
      <c r="T5" s="2"/>
      <c r="U5" s="2"/>
      <c r="V5" s="2"/>
      <c r="W5" s="2"/>
      <c r="X5" s="2"/>
      <c r="Y5" s="2"/>
    </row>
    <row r="6" spans="1:25" s="40" customFormat="1" x14ac:dyDescent="0.15">
      <c r="A6" s="1"/>
      <c r="B6" s="1">
        <f>B4*0.000001</f>
        <v>1.3999999999999999E-4</v>
      </c>
      <c r="C6" s="1"/>
      <c r="D6" s="1"/>
      <c r="E6" s="1"/>
      <c r="F6" s="1"/>
      <c r="G6" s="1"/>
      <c r="H6" s="1"/>
      <c r="I6" s="1"/>
      <c r="J6" s="1"/>
      <c r="K6" s="1"/>
      <c r="L6" s="1"/>
      <c r="M6" s="1"/>
      <c r="N6" s="1"/>
      <c r="O6" s="1"/>
      <c r="P6" s="1"/>
      <c r="Q6" s="1"/>
      <c r="R6" s="1"/>
      <c r="S6" s="1"/>
      <c r="T6" s="1"/>
      <c r="U6" s="1"/>
      <c r="V6" s="1"/>
      <c r="W6" s="1"/>
      <c r="X6" s="1"/>
      <c r="Y6" s="1"/>
    </row>
    <row r="7" spans="1:25" s="40" customFormat="1" x14ac:dyDescent="0.15">
      <c r="A7" s="1"/>
      <c r="B7" s="1"/>
      <c r="C7" s="1"/>
      <c r="D7" s="1"/>
      <c r="E7" s="1"/>
      <c r="F7" s="1"/>
      <c r="G7" s="1"/>
      <c r="H7" s="1"/>
      <c r="I7" s="1"/>
      <c r="J7" s="1"/>
      <c r="K7" s="1"/>
      <c r="L7" s="1"/>
      <c r="M7" s="1"/>
      <c r="N7" s="1"/>
      <c r="O7" s="1"/>
      <c r="P7" s="1"/>
      <c r="Q7" s="1"/>
      <c r="R7" s="1"/>
      <c r="S7" s="1"/>
      <c r="T7" s="1"/>
      <c r="U7" s="1"/>
      <c r="V7" s="1"/>
      <c r="W7" s="1"/>
      <c r="X7" s="1"/>
      <c r="Y7" s="1"/>
    </row>
    <row r="8" spans="1:25" s="40" customFormat="1" x14ac:dyDescent="0.15">
      <c r="A8" s="1"/>
      <c r="B8" s="1" t="s">
        <v>10</v>
      </c>
      <c r="C8" s="1" t="s">
        <v>21</v>
      </c>
      <c r="D8" s="1"/>
      <c r="E8" s="1"/>
      <c r="F8" s="1"/>
      <c r="G8" s="1"/>
      <c r="H8" s="1"/>
      <c r="I8" s="1"/>
      <c r="J8" s="1"/>
      <c r="K8" s="1"/>
      <c r="L8" s="1"/>
      <c r="M8" s="1"/>
      <c r="N8" s="1"/>
      <c r="O8" s="1"/>
      <c r="P8" s="1"/>
      <c r="Q8" s="1"/>
      <c r="R8" s="1"/>
      <c r="S8" s="1"/>
      <c r="T8" s="1"/>
      <c r="U8" s="1"/>
      <c r="V8" s="1"/>
      <c r="W8" s="1"/>
      <c r="X8" s="1"/>
      <c r="Y8" s="1"/>
    </row>
    <row r="9" spans="1:25" s="40" customFormat="1" x14ac:dyDescent="0.15">
      <c r="A9" s="1"/>
      <c r="B9" s="1"/>
      <c r="C9" s="1" t="s">
        <v>8</v>
      </c>
      <c r="D9" s="1"/>
      <c r="E9" s="1"/>
      <c r="F9" s="1"/>
      <c r="G9" s="1"/>
      <c r="H9" s="1"/>
      <c r="I9" s="1"/>
      <c r="J9" s="1"/>
      <c r="K9" s="1"/>
      <c r="L9" s="1"/>
      <c r="M9" s="1"/>
      <c r="N9" s="1"/>
      <c r="O9" s="1"/>
      <c r="P9" s="1"/>
      <c r="Q9" s="1"/>
      <c r="R9" s="1"/>
      <c r="S9" s="1"/>
      <c r="T9" s="1"/>
      <c r="U9" s="1"/>
      <c r="V9" s="1"/>
      <c r="W9" s="1"/>
      <c r="X9" s="1"/>
      <c r="Y9" s="1"/>
    </row>
    <row r="10" spans="1:25" s="40" customFormat="1" x14ac:dyDescent="0.15">
      <c r="A10" s="1"/>
      <c r="B10" s="1">
        <f>(C4-D4)/D4</f>
        <v>4.1592920353982299</v>
      </c>
      <c r="C10" s="1">
        <f>SQRT(B10*F4*B6)</f>
        <v>7.5580233404084748E-2</v>
      </c>
      <c r="D10" s="1"/>
      <c r="E10" s="1"/>
      <c r="F10" s="1"/>
      <c r="G10" s="1"/>
      <c r="H10" s="1"/>
      <c r="I10" s="1"/>
      <c r="J10" s="1"/>
      <c r="K10" s="1"/>
      <c r="L10" s="1"/>
      <c r="M10" s="1"/>
      <c r="N10" s="1"/>
      <c r="O10" s="1"/>
      <c r="P10" s="1"/>
      <c r="Q10" s="1"/>
      <c r="R10" s="1"/>
      <c r="S10" s="1"/>
      <c r="T10" s="1"/>
      <c r="U10" s="1"/>
      <c r="V10" s="1"/>
      <c r="W10" s="1"/>
      <c r="X10" s="1"/>
      <c r="Y10" s="1"/>
    </row>
    <row r="11" spans="1:25" s="40" customFormat="1" x14ac:dyDescent="0.15">
      <c r="A11" s="1"/>
      <c r="B11" s="1"/>
      <c r="C11" s="1"/>
      <c r="D11" s="1"/>
      <c r="E11" s="1"/>
      <c r="F11" s="1"/>
      <c r="G11" s="1"/>
      <c r="H11" s="1"/>
      <c r="I11" s="1"/>
      <c r="J11" s="1"/>
      <c r="K11" s="1"/>
      <c r="L11" s="1"/>
      <c r="M11" s="1"/>
      <c r="N11" s="1"/>
      <c r="O11" s="1"/>
      <c r="P11" s="1"/>
      <c r="Q11" s="1"/>
      <c r="R11" s="1"/>
      <c r="S11" s="1"/>
      <c r="T11" s="1"/>
      <c r="U11" s="1"/>
      <c r="V11" s="1"/>
      <c r="W11" s="1"/>
      <c r="X11" s="1"/>
      <c r="Y11" s="1"/>
    </row>
    <row r="12" spans="1:25" s="40" customFormat="1" ht="26" x14ac:dyDescent="0.15">
      <c r="A12" s="1"/>
      <c r="B12" s="2" t="s">
        <v>236</v>
      </c>
      <c r="C12" s="2" t="s">
        <v>234</v>
      </c>
      <c r="D12" s="2" t="s">
        <v>24</v>
      </c>
      <c r="E12" s="2" t="s">
        <v>240</v>
      </c>
      <c r="F12" s="2" t="s">
        <v>241</v>
      </c>
      <c r="G12" s="2"/>
      <c r="H12" s="1"/>
      <c r="I12" s="1"/>
      <c r="J12" s="1"/>
      <c r="K12" s="1"/>
      <c r="L12" s="1"/>
      <c r="M12" s="1"/>
      <c r="N12" s="1"/>
      <c r="O12" s="1"/>
      <c r="P12" s="1"/>
      <c r="Q12" s="1"/>
      <c r="R12" s="1"/>
      <c r="S12" s="1"/>
      <c r="T12" s="1"/>
      <c r="U12" s="1"/>
      <c r="V12" s="1"/>
      <c r="W12" s="1"/>
      <c r="X12" s="1"/>
      <c r="Y12" s="1"/>
    </row>
    <row r="13" spans="1:25" s="40" customFormat="1" x14ac:dyDescent="0.15">
      <c r="A13" s="1"/>
      <c r="B13" s="1" t="s">
        <v>8</v>
      </c>
      <c r="D13" s="1"/>
      <c r="E13" s="1" t="s">
        <v>8</v>
      </c>
      <c r="F13" s="1" t="s">
        <v>8</v>
      </c>
      <c r="G13" s="1"/>
      <c r="H13" s="1"/>
      <c r="I13" s="1"/>
      <c r="J13" s="1"/>
      <c r="K13" s="1"/>
      <c r="L13" s="1"/>
      <c r="M13" s="1"/>
      <c r="N13" s="1"/>
      <c r="O13" s="1"/>
      <c r="P13" s="1"/>
      <c r="Q13" s="1"/>
      <c r="R13" s="1"/>
      <c r="S13" s="1"/>
      <c r="T13" s="1"/>
      <c r="U13" s="1"/>
      <c r="V13" s="1"/>
      <c r="W13" s="1"/>
      <c r="X13" s="1"/>
      <c r="Y13" s="1"/>
    </row>
    <row r="14" spans="1:25" s="40" customFormat="1" x14ac:dyDescent="0.15">
      <c r="A14" s="1"/>
      <c r="B14" s="1">
        <f>C10</f>
        <v>7.5580233404084748E-2</v>
      </c>
      <c r="C14" s="42">
        <f t="shared" ref="C14:C45" si="0">B14*$B$6/$E$4</f>
        <v>7.2028873039314494</v>
      </c>
      <c r="D14" s="1">
        <f t="shared" ref="D14:D45" si="1">IF(C14&lt;0.1,24/C14,(24/C14)*(1+0.14*(C14^0.7)))</f>
        <v>5.1901750581477888</v>
      </c>
      <c r="E14" s="1">
        <f t="shared" ref="E14:E45" si="2">SQRT((4/3/D14))*$C$10</f>
        <v>3.8307745536293222E-2</v>
      </c>
      <c r="F14" s="1">
        <f t="shared" ref="F14:F45" si="3">ABS(E14-B14)</f>
        <v>3.7272487867791526E-2</v>
      </c>
      <c r="G14" s="1">
        <f>($B$6/$E$4/18)*$C$10^2</f>
        <v>3.0244216867469875E-2</v>
      </c>
      <c r="H14" s="1"/>
      <c r="I14" s="1"/>
      <c r="J14" s="1"/>
      <c r="K14" s="1"/>
      <c r="L14" s="1"/>
      <c r="M14" s="1"/>
      <c r="N14" s="1"/>
      <c r="O14" s="1"/>
      <c r="P14" s="1"/>
      <c r="Q14" s="1"/>
      <c r="R14" s="1"/>
      <c r="S14" s="1"/>
      <c r="T14" s="1"/>
      <c r="U14" s="1"/>
      <c r="V14" s="1"/>
      <c r="W14" s="1"/>
      <c r="X14" s="1"/>
      <c r="Y14" s="1"/>
    </row>
    <row r="15" spans="1:25" s="2" customFormat="1" x14ac:dyDescent="0.15">
      <c r="B15" s="1">
        <f t="shared" ref="B15:B46" si="4">E14</f>
        <v>3.8307745536293222E-2</v>
      </c>
      <c r="C15" s="42">
        <f t="shared" si="0"/>
        <v>3.6507743035190288</v>
      </c>
      <c r="D15" s="1">
        <f t="shared" si="1"/>
        <v>8.8523154077224007</v>
      </c>
      <c r="E15" s="1">
        <f t="shared" si="2"/>
        <v>2.9332505268211358E-2</v>
      </c>
      <c r="F15" s="1">
        <f t="shared" si="3"/>
        <v>8.9752402680818646E-3</v>
      </c>
      <c r="G15" s="1"/>
    </row>
    <row r="16" spans="1:25" s="40" customFormat="1" x14ac:dyDescent="0.15">
      <c r="A16" s="1"/>
      <c r="B16" s="1">
        <f t="shared" si="4"/>
        <v>2.9332505268211358E-2</v>
      </c>
      <c r="C16" s="42">
        <f t="shared" si="0"/>
        <v>2.7954230924283352</v>
      </c>
      <c r="D16" s="1">
        <f t="shared" si="1"/>
        <v>11.053802633278604</v>
      </c>
      <c r="E16" s="1">
        <f t="shared" si="2"/>
        <v>2.6249542835052899E-2</v>
      </c>
      <c r="F16" s="1">
        <f t="shared" si="3"/>
        <v>3.0829624331584586E-3</v>
      </c>
      <c r="G16" s="1"/>
      <c r="H16" s="1"/>
      <c r="I16" s="1"/>
      <c r="J16" s="1"/>
      <c r="K16" s="1"/>
      <c r="L16" s="1"/>
      <c r="M16" s="1"/>
      <c r="N16" s="1"/>
      <c r="O16" s="1"/>
      <c r="P16" s="1"/>
      <c r="Q16" s="1"/>
      <c r="R16" s="1"/>
      <c r="S16" s="1"/>
      <c r="T16" s="1"/>
      <c r="U16" s="1"/>
      <c r="V16" s="1"/>
      <c r="W16" s="1"/>
      <c r="X16" s="1"/>
      <c r="Y16" s="1"/>
    </row>
    <row r="17" spans="1:25" x14ac:dyDescent="0.15">
      <c r="A17" s="1"/>
      <c r="B17" s="1">
        <f t="shared" si="4"/>
        <v>2.6249542835052899E-2</v>
      </c>
      <c r="C17" s="42">
        <f t="shared" si="0"/>
        <v>2.5016130581357641</v>
      </c>
      <c r="D17" s="1">
        <f t="shared" si="1"/>
        <v>12.145766172083487</v>
      </c>
      <c r="E17" s="1">
        <f t="shared" si="2"/>
        <v>2.5041776730035038E-2</v>
      </c>
      <c r="F17" s="1">
        <f t="shared" si="3"/>
        <v>1.2077661050178615E-3</v>
      </c>
      <c r="G17" s="1"/>
      <c r="H17" s="1"/>
      <c r="I17" s="1"/>
      <c r="J17" s="1"/>
      <c r="K17" s="1"/>
      <c r="L17" s="1"/>
      <c r="M17" s="1"/>
      <c r="N17" s="1"/>
      <c r="O17" s="1"/>
      <c r="P17" s="1"/>
      <c r="Q17" s="1"/>
      <c r="R17" s="1"/>
      <c r="S17" s="1"/>
      <c r="T17" s="1"/>
      <c r="U17" s="1"/>
      <c r="V17" s="1"/>
      <c r="W17" s="1"/>
      <c r="X17" s="1"/>
      <c r="Y17" s="1"/>
    </row>
    <row r="18" spans="1:25" x14ac:dyDescent="0.15">
      <c r="A18" s="1"/>
      <c r="B18" s="1">
        <f t="shared" si="4"/>
        <v>2.5041776730035038E-2</v>
      </c>
      <c r="C18" s="42">
        <f t="shared" si="0"/>
        <v>2.3865114931876761</v>
      </c>
      <c r="D18" s="1">
        <f t="shared" si="1"/>
        <v>12.644793577517312</v>
      </c>
      <c r="E18" s="1">
        <f t="shared" si="2"/>
        <v>2.4542665317702005E-2</v>
      </c>
      <c r="F18" s="1">
        <f t="shared" si="3"/>
        <v>4.991114123330323E-4</v>
      </c>
      <c r="G18" s="1"/>
      <c r="H18" s="1"/>
      <c r="I18" s="1"/>
      <c r="J18" s="1"/>
      <c r="K18" s="1"/>
      <c r="L18" s="1"/>
      <c r="M18" s="1"/>
      <c r="N18" s="1"/>
      <c r="O18" s="1"/>
      <c r="P18" s="1"/>
      <c r="Q18" s="1"/>
      <c r="R18" s="1"/>
      <c r="S18" s="1"/>
      <c r="T18" s="1"/>
      <c r="U18" s="1"/>
      <c r="V18" s="1"/>
      <c r="W18" s="1"/>
      <c r="X18" s="1"/>
      <c r="Y18" s="1"/>
    </row>
    <row r="19" spans="1:25" x14ac:dyDescent="0.15">
      <c r="A19" s="1"/>
      <c r="B19" s="1">
        <f t="shared" si="4"/>
        <v>2.4542665317702005E-2</v>
      </c>
      <c r="C19" s="42">
        <f t="shared" si="0"/>
        <v>2.338945574253287</v>
      </c>
      <c r="D19" s="1">
        <f t="shared" si="1"/>
        <v>12.864987581417196</v>
      </c>
      <c r="E19" s="1">
        <f t="shared" si="2"/>
        <v>2.4331725673816831E-2</v>
      </c>
      <c r="F19" s="1">
        <f t="shared" si="3"/>
        <v>2.1093964388517461E-4</v>
      </c>
      <c r="G19" s="1"/>
      <c r="H19" s="1"/>
      <c r="I19" s="1"/>
      <c r="J19" s="1"/>
      <c r="K19" s="1"/>
      <c r="L19" s="1"/>
      <c r="M19" s="1"/>
      <c r="N19" s="1"/>
      <c r="O19" s="1"/>
      <c r="P19" s="1"/>
      <c r="Q19" s="1"/>
      <c r="R19" s="1"/>
      <c r="S19" s="1"/>
      <c r="T19" s="1"/>
      <c r="U19" s="1"/>
      <c r="V19" s="1"/>
      <c r="W19" s="1"/>
      <c r="X19" s="1"/>
      <c r="Y19" s="1"/>
    </row>
    <row r="20" spans="1:25" x14ac:dyDescent="0.15">
      <c r="A20" s="1"/>
      <c r="B20" s="1">
        <f t="shared" si="4"/>
        <v>2.4331725673816831E-2</v>
      </c>
      <c r="C20" s="42">
        <f t="shared" si="0"/>
        <v>2.3188427720468812</v>
      </c>
      <c r="D20" s="1">
        <f t="shared" si="1"/>
        <v>12.960695729868851</v>
      </c>
      <c r="E20" s="1">
        <f t="shared" si="2"/>
        <v>2.4241720493654011E-2</v>
      </c>
      <c r="F20" s="1">
        <f t="shared" si="3"/>
        <v>9.0005180162819332E-5</v>
      </c>
      <c r="G20" s="1"/>
      <c r="H20" s="1"/>
      <c r="I20" s="1"/>
      <c r="J20" s="1"/>
      <c r="K20" s="1"/>
      <c r="L20" s="1"/>
      <c r="M20" s="1"/>
      <c r="N20" s="1"/>
      <c r="O20" s="1"/>
      <c r="P20" s="1"/>
      <c r="Q20" s="1"/>
      <c r="R20" s="1"/>
      <c r="S20" s="1"/>
      <c r="T20" s="1"/>
      <c r="U20" s="1"/>
      <c r="V20" s="1"/>
      <c r="W20" s="1"/>
      <c r="X20" s="1"/>
      <c r="Y20" s="1"/>
    </row>
    <row r="21" spans="1:25" x14ac:dyDescent="0.15">
      <c r="A21" s="1"/>
      <c r="B21" s="1">
        <f t="shared" si="4"/>
        <v>2.4241720493654011E-2</v>
      </c>
      <c r="C21" s="42">
        <f t="shared" si="0"/>
        <v>2.310265169937388</v>
      </c>
      <c r="D21" s="1">
        <f t="shared" si="1"/>
        <v>13.002027549845407</v>
      </c>
      <c r="E21" s="1">
        <f t="shared" si="2"/>
        <v>2.4203159124527949E-2</v>
      </c>
      <c r="F21" s="1">
        <f t="shared" si="3"/>
        <v>3.8561369126062506E-5</v>
      </c>
      <c r="G21" s="1"/>
      <c r="H21" s="1"/>
      <c r="I21" s="1"/>
      <c r="J21" s="1"/>
      <c r="K21" s="1"/>
      <c r="L21" s="1"/>
      <c r="M21" s="1"/>
      <c r="N21" s="1"/>
      <c r="O21" s="1"/>
      <c r="P21" s="1"/>
      <c r="Q21" s="1"/>
      <c r="R21" s="1"/>
      <c r="S21" s="1"/>
      <c r="T21" s="1"/>
      <c r="U21" s="1"/>
      <c r="V21" s="1"/>
      <c r="W21" s="1"/>
      <c r="X21" s="1"/>
      <c r="Y21" s="1"/>
    </row>
    <row r="22" spans="1:25" x14ac:dyDescent="0.15">
      <c r="A22" s="1"/>
      <c r="B22" s="1">
        <f t="shared" si="4"/>
        <v>2.4203159124527949E-2</v>
      </c>
      <c r="C22" s="42">
        <f t="shared" si="0"/>
        <v>2.3065902250001935</v>
      </c>
      <c r="D22" s="1">
        <f t="shared" si="1"/>
        <v>13.019827295716262</v>
      </c>
      <c r="E22" s="1">
        <f t="shared" si="2"/>
        <v>2.418660908067698E-2</v>
      </c>
      <c r="F22" s="1">
        <f t="shared" si="3"/>
        <v>1.6550043850968588E-5</v>
      </c>
      <c r="G22" s="1"/>
      <c r="H22" s="1"/>
      <c r="I22" s="1"/>
      <c r="J22" s="1"/>
      <c r="K22" s="1"/>
      <c r="L22" s="1"/>
      <c r="M22" s="1"/>
      <c r="N22" s="1"/>
      <c r="O22" s="1"/>
      <c r="P22" s="1"/>
      <c r="Q22" s="1"/>
      <c r="R22" s="1"/>
      <c r="S22" s="1"/>
      <c r="T22" s="1"/>
      <c r="U22" s="1"/>
      <c r="V22" s="1"/>
      <c r="W22" s="1"/>
      <c r="X22" s="1"/>
      <c r="Y22" s="1"/>
    </row>
    <row r="23" spans="1:25" x14ac:dyDescent="0.15">
      <c r="A23" s="1"/>
      <c r="B23" s="1">
        <f t="shared" si="4"/>
        <v>2.418660908067698E-2</v>
      </c>
      <c r="C23" s="42">
        <f t="shared" si="0"/>
        <v>2.3050129858813841</v>
      </c>
      <c r="D23" s="1">
        <f t="shared" si="1"/>
        <v>13.027483697298925</v>
      </c>
      <c r="E23" s="1">
        <f t="shared" si="2"/>
        <v>2.4179500662320826E-2</v>
      </c>
      <c r="F23" s="1">
        <f t="shared" si="3"/>
        <v>7.1084183561540004E-6</v>
      </c>
      <c r="G23" s="1"/>
      <c r="H23" s="1"/>
      <c r="I23" s="1"/>
      <c r="J23" s="1"/>
      <c r="K23" s="1"/>
      <c r="L23" s="1"/>
      <c r="M23" s="1"/>
      <c r="N23" s="1"/>
      <c r="O23" s="1"/>
      <c r="P23" s="1"/>
      <c r="Q23" s="1"/>
      <c r="R23" s="1"/>
      <c r="S23" s="1"/>
      <c r="T23" s="1"/>
      <c r="U23" s="1"/>
      <c r="V23" s="1"/>
      <c r="W23" s="1"/>
      <c r="X23" s="1"/>
      <c r="Y23" s="1"/>
    </row>
    <row r="24" spans="1:25" x14ac:dyDescent="0.15">
      <c r="A24" s="1"/>
      <c r="B24" s="1">
        <f t="shared" si="4"/>
        <v>2.4179500662320826E-2</v>
      </c>
      <c r="C24" s="42">
        <f t="shared" si="0"/>
        <v>2.3043355450476835</v>
      </c>
      <c r="D24" s="1">
        <f t="shared" si="1"/>
        <v>13.030775341201375</v>
      </c>
      <c r="E24" s="1">
        <f t="shared" si="2"/>
        <v>2.4176446533510181E-2</v>
      </c>
      <c r="F24" s="1">
        <f t="shared" si="3"/>
        <v>3.0541288106450404E-6</v>
      </c>
      <c r="G24" s="1"/>
      <c r="H24" s="1"/>
      <c r="I24" s="1"/>
      <c r="J24" s="1"/>
      <c r="K24" s="1"/>
      <c r="L24" s="1"/>
      <c r="M24" s="1"/>
      <c r="N24" s="1"/>
      <c r="O24" s="1"/>
      <c r="P24" s="1"/>
      <c r="Q24" s="1"/>
      <c r="R24" s="1"/>
      <c r="S24" s="1"/>
      <c r="T24" s="1"/>
      <c r="U24" s="1"/>
      <c r="V24" s="1"/>
      <c r="W24" s="1"/>
      <c r="X24" s="1"/>
      <c r="Y24" s="1"/>
    </row>
    <row r="25" spans="1:25" x14ac:dyDescent="0.15">
      <c r="A25" s="1"/>
      <c r="B25" s="1">
        <f t="shared" si="4"/>
        <v>2.4176446533510181E-2</v>
      </c>
      <c r="C25" s="42">
        <f t="shared" si="0"/>
        <v>2.3040444828923556</v>
      </c>
      <c r="D25" s="1">
        <f t="shared" si="1"/>
        <v>13.032190174451094</v>
      </c>
      <c r="E25" s="1">
        <f t="shared" si="2"/>
        <v>2.4175134145938033E-2</v>
      </c>
      <c r="F25" s="1">
        <f t="shared" si="3"/>
        <v>1.3123875721478273E-6</v>
      </c>
      <c r="G25" s="1"/>
      <c r="H25" s="1"/>
      <c r="I25" s="1"/>
      <c r="J25" s="1"/>
      <c r="K25" s="1"/>
      <c r="L25" s="1"/>
      <c r="M25" s="1"/>
      <c r="N25" s="1"/>
      <c r="O25" s="1"/>
      <c r="P25" s="1"/>
      <c r="Q25" s="1"/>
      <c r="R25" s="1"/>
      <c r="S25" s="1"/>
      <c r="T25" s="1"/>
      <c r="U25" s="1"/>
      <c r="V25" s="1"/>
      <c r="W25" s="1"/>
      <c r="X25" s="1"/>
      <c r="Y25" s="1"/>
    </row>
    <row r="26" spans="1:25" x14ac:dyDescent="0.15">
      <c r="A26" s="1"/>
      <c r="B26" s="1">
        <f t="shared" si="4"/>
        <v>2.4175134145938033E-2</v>
      </c>
      <c r="C26" s="42">
        <f t="shared" si="0"/>
        <v>2.3039194107755399</v>
      </c>
      <c r="D26" s="1">
        <f t="shared" si="1"/>
        <v>13.032798248583463</v>
      </c>
      <c r="E26" s="1">
        <f t="shared" si="2"/>
        <v>2.4174570167085883E-2</v>
      </c>
      <c r="F26" s="1">
        <f t="shared" si="3"/>
        <v>5.6397885215067611E-7</v>
      </c>
      <c r="G26" s="1"/>
      <c r="H26" s="1"/>
      <c r="I26" s="1"/>
      <c r="J26" s="1"/>
      <c r="K26" s="1"/>
      <c r="L26" s="1"/>
      <c r="M26" s="1"/>
      <c r="N26" s="1"/>
      <c r="O26" s="1"/>
      <c r="P26" s="1"/>
      <c r="Q26" s="1"/>
      <c r="R26" s="1"/>
      <c r="S26" s="1"/>
      <c r="T26" s="1"/>
      <c r="U26" s="1"/>
      <c r="V26" s="1"/>
      <c r="W26" s="1"/>
      <c r="X26" s="1"/>
      <c r="Y26" s="1"/>
    </row>
    <row r="27" spans="1:25" x14ac:dyDescent="0.15">
      <c r="A27" s="1"/>
      <c r="B27" s="1">
        <f t="shared" si="4"/>
        <v>2.4174570167085883E-2</v>
      </c>
      <c r="C27" s="42">
        <f t="shared" si="0"/>
        <v>2.3038656629114374</v>
      </c>
      <c r="D27" s="1">
        <f t="shared" si="1"/>
        <v>13.033059579095857</v>
      </c>
      <c r="E27" s="1">
        <f t="shared" si="2"/>
        <v>2.4174327799419273E-2</v>
      </c>
      <c r="F27" s="1">
        <f t="shared" si="3"/>
        <v>2.4236766660995501E-7</v>
      </c>
      <c r="G27" s="1"/>
      <c r="H27" s="1"/>
      <c r="I27" s="1"/>
      <c r="J27" s="1"/>
      <c r="K27" s="1"/>
      <c r="L27" s="1"/>
      <c r="M27" s="1"/>
      <c r="N27" s="1"/>
      <c r="O27" s="1"/>
      <c r="P27" s="1"/>
      <c r="Q27" s="1"/>
      <c r="R27" s="1"/>
      <c r="S27" s="1"/>
      <c r="T27" s="1"/>
      <c r="U27" s="1"/>
      <c r="V27" s="1"/>
      <c r="W27" s="1"/>
      <c r="X27" s="1"/>
      <c r="Y27" s="1"/>
    </row>
    <row r="28" spans="1:25" x14ac:dyDescent="0.15">
      <c r="A28" s="1"/>
      <c r="B28" s="1">
        <f t="shared" si="4"/>
        <v>2.4174327799419273E-2</v>
      </c>
      <c r="C28" s="42">
        <f t="shared" si="0"/>
        <v>2.3038425649808003</v>
      </c>
      <c r="D28" s="1">
        <f t="shared" si="1"/>
        <v>13.033171888497414</v>
      </c>
      <c r="E28" s="1">
        <f t="shared" si="2"/>
        <v>2.4174223641729942E-2</v>
      </c>
      <c r="F28" s="1">
        <f t="shared" si="3"/>
        <v>1.0415768933111358E-7</v>
      </c>
      <c r="G28" s="1"/>
      <c r="H28" s="1"/>
      <c r="I28" s="1"/>
      <c r="J28" s="1"/>
      <c r="K28" s="1"/>
      <c r="L28" s="1"/>
      <c r="M28" s="1"/>
      <c r="N28" s="1"/>
      <c r="O28" s="1"/>
      <c r="P28" s="1"/>
      <c r="Q28" s="1"/>
      <c r="R28" s="1"/>
      <c r="S28" s="1"/>
      <c r="T28" s="1"/>
      <c r="U28" s="1"/>
      <c r="V28" s="1"/>
      <c r="W28" s="1"/>
      <c r="X28" s="1"/>
      <c r="Y28" s="1"/>
    </row>
    <row r="29" spans="1:25" x14ac:dyDescent="0.15">
      <c r="A29" s="1"/>
      <c r="B29" s="1">
        <f t="shared" si="4"/>
        <v>2.4174223641729942E-2</v>
      </c>
      <c r="C29" s="42">
        <f t="shared" si="0"/>
        <v>2.3038326386275161</v>
      </c>
      <c r="D29" s="1">
        <f t="shared" si="1"/>
        <v>13.033220154223164</v>
      </c>
      <c r="E29" s="1">
        <f t="shared" si="2"/>
        <v>2.4174178879671333E-2</v>
      </c>
      <c r="F29" s="1">
        <f t="shared" si="3"/>
        <v>4.4762058608316391E-8</v>
      </c>
      <c r="G29" s="1"/>
      <c r="H29" s="1"/>
      <c r="I29" s="1"/>
      <c r="J29" s="1"/>
      <c r="K29" s="1"/>
      <c r="L29" s="1"/>
      <c r="M29" s="1"/>
      <c r="N29" s="1"/>
      <c r="O29" s="1"/>
      <c r="P29" s="1"/>
      <c r="Q29" s="1"/>
      <c r="R29" s="1"/>
      <c r="S29" s="1"/>
      <c r="T29" s="1"/>
      <c r="U29" s="1"/>
      <c r="V29" s="1"/>
      <c r="W29" s="1"/>
      <c r="X29" s="1"/>
      <c r="Y29" s="1"/>
    </row>
    <row r="30" spans="1:25" x14ac:dyDescent="0.15">
      <c r="A30" s="1"/>
      <c r="B30" s="1">
        <f t="shared" si="4"/>
        <v>2.4174178879671333E-2</v>
      </c>
      <c r="C30" s="42">
        <f t="shared" si="0"/>
        <v>2.3038283727494004</v>
      </c>
      <c r="D30" s="1">
        <f t="shared" si="1"/>
        <v>13.033240896678588</v>
      </c>
      <c r="E30" s="1">
        <f t="shared" si="2"/>
        <v>2.4174159643012113E-2</v>
      </c>
      <c r="F30" s="1">
        <f t="shared" si="3"/>
        <v>1.9236659220406294E-8</v>
      </c>
      <c r="G30" s="1"/>
      <c r="H30" s="1"/>
      <c r="I30" s="1"/>
      <c r="J30" s="1"/>
      <c r="K30" s="1"/>
      <c r="L30" s="1"/>
      <c r="M30" s="1"/>
      <c r="N30" s="1"/>
      <c r="O30" s="1"/>
      <c r="P30" s="1"/>
      <c r="Q30" s="1"/>
      <c r="R30" s="1"/>
      <c r="S30" s="1"/>
      <c r="T30" s="1"/>
      <c r="U30" s="1"/>
      <c r="V30" s="1"/>
      <c r="W30" s="1"/>
      <c r="X30" s="1"/>
      <c r="Y30" s="1"/>
    </row>
    <row r="31" spans="1:25" x14ac:dyDescent="0.15">
      <c r="A31" s="1"/>
      <c r="B31" s="1">
        <f t="shared" si="4"/>
        <v>2.4174159643012113E-2</v>
      </c>
      <c r="C31" s="42">
        <f t="shared" si="0"/>
        <v>2.3038265394725999</v>
      </c>
      <c r="D31" s="1">
        <f t="shared" si="1"/>
        <v>13.033249810848071</v>
      </c>
      <c r="E31" s="1">
        <f t="shared" si="2"/>
        <v>2.4174151375979863E-2</v>
      </c>
      <c r="F31" s="1">
        <f t="shared" si="3"/>
        <v>8.2670322497369053E-9</v>
      </c>
      <c r="G31" s="1"/>
      <c r="H31" s="1"/>
      <c r="I31" s="1"/>
      <c r="J31" s="1"/>
      <c r="K31" s="1"/>
      <c r="L31" s="1"/>
      <c r="M31" s="1"/>
      <c r="N31" s="1"/>
      <c r="O31" s="1"/>
      <c r="P31" s="1"/>
      <c r="Q31" s="1"/>
      <c r="R31" s="1"/>
      <c r="S31" s="1"/>
      <c r="T31" s="1"/>
      <c r="U31" s="1"/>
      <c r="V31" s="1"/>
      <c r="W31" s="1"/>
      <c r="X31" s="1"/>
      <c r="Y31" s="1"/>
    </row>
    <row r="32" spans="1:25" x14ac:dyDescent="0.15">
      <c r="A32" s="1"/>
      <c r="B32" s="1">
        <f t="shared" si="4"/>
        <v>2.4174151375979863E-2</v>
      </c>
      <c r="C32" s="42">
        <f t="shared" si="0"/>
        <v>2.3038257516144665</v>
      </c>
      <c r="D32" s="1">
        <f t="shared" si="1"/>
        <v>13.033253641752776</v>
      </c>
      <c r="E32" s="1">
        <f t="shared" si="2"/>
        <v>2.4174147823187921E-2</v>
      </c>
      <c r="F32" s="1">
        <f t="shared" si="3"/>
        <v>3.5527919425848431E-9</v>
      </c>
      <c r="G32" s="1"/>
      <c r="H32" s="1"/>
      <c r="I32" s="1"/>
      <c r="J32" s="1"/>
      <c r="K32" s="1"/>
      <c r="L32" s="1"/>
      <c r="M32" s="1"/>
      <c r="N32" s="1"/>
      <c r="O32" s="1"/>
      <c r="P32" s="1"/>
      <c r="Q32" s="1"/>
      <c r="R32" s="1"/>
      <c r="S32" s="1"/>
      <c r="T32" s="1"/>
      <c r="U32" s="1"/>
      <c r="V32" s="1"/>
      <c r="W32" s="1"/>
      <c r="X32" s="1"/>
      <c r="Y32" s="1"/>
    </row>
    <row r="33" spans="1:25" x14ac:dyDescent="0.15">
      <c r="A33" s="1"/>
      <c r="B33" s="1">
        <f t="shared" si="4"/>
        <v>2.4174147823187921E-2</v>
      </c>
      <c r="C33" s="42">
        <f t="shared" si="0"/>
        <v>2.3038254130291134</v>
      </c>
      <c r="D33" s="1">
        <f t="shared" si="1"/>
        <v>13.033255288101007</v>
      </c>
      <c r="E33" s="1">
        <f t="shared" si="2"/>
        <v>2.417414629636036E-2</v>
      </c>
      <c r="F33" s="1">
        <f t="shared" si="3"/>
        <v>1.5268275602164927E-9</v>
      </c>
      <c r="G33" s="1"/>
      <c r="H33" s="1"/>
      <c r="I33" s="1"/>
      <c r="J33" s="1"/>
      <c r="K33" s="1"/>
      <c r="L33" s="1"/>
      <c r="M33" s="1"/>
      <c r="N33" s="1"/>
      <c r="O33" s="1"/>
      <c r="P33" s="1"/>
      <c r="Q33" s="1"/>
      <c r="R33" s="1"/>
      <c r="S33" s="1"/>
      <c r="T33" s="1"/>
      <c r="U33" s="1"/>
      <c r="V33" s="1"/>
      <c r="W33" s="1"/>
      <c r="X33" s="1"/>
      <c r="Y33" s="1"/>
    </row>
    <row r="34" spans="1:25" x14ac:dyDescent="0.15">
      <c r="A34" s="1"/>
      <c r="B34" s="1">
        <f t="shared" si="4"/>
        <v>2.417414629636036E-2</v>
      </c>
      <c r="C34" s="42">
        <f t="shared" si="0"/>
        <v>2.3038252675206077</v>
      </c>
      <c r="D34" s="1">
        <f t="shared" si="1"/>
        <v>13.033255995626352</v>
      </c>
      <c r="E34" s="1">
        <f t="shared" si="2"/>
        <v>2.4174145640199634E-2</v>
      </c>
      <c r="F34" s="1">
        <f t="shared" si="3"/>
        <v>6.5616072644769652E-10</v>
      </c>
      <c r="G34" s="1"/>
      <c r="H34" s="1"/>
      <c r="I34" s="1"/>
      <c r="J34" s="1"/>
      <c r="K34" s="1"/>
      <c r="L34" s="1"/>
      <c r="M34" s="1"/>
      <c r="N34" s="1"/>
      <c r="O34" s="1"/>
      <c r="P34" s="1"/>
      <c r="Q34" s="1"/>
      <c r="R34" s="1"/>
      <c r="S34" s="1"/>
      <c r="T34" s="1"/>
      <c r="U34" s="1"/>
      <c r="V34" s="1"/>
      <c r="W34" s="1"/>
      <c r="X34" s="1"/>
      <c r="Y34" s="1"/>
    </row>
    <row r="35" spans="1:25" x14ac:dyDescent="0.15">
      <c r="A35" s="1"/>
      <c r="B35" s="1">
        <f t="shared" si="4"/>
        <v>2.4174145640199634E-2</v>
      </c>
      <c r="C35" s="42">
        <f t="shared" si="0"/>
        <v>2.3038252049876999</v>
      </c>
      <c r="D35" s="1">
        <f t="shared" si="1"/>
        <v>13.033256299688446</v>
      </c>
      <c r="E35" s="1">
        <f t="shared" si="2"/>
        <v>2.4174145358211725E-2</v>
      </c>
      <c r="F35" s="1">
        <f t="shared" si="3"/>
        <v>2.8198790871791779E-10</v>
      </c>
      <c r="G35" s="1"/>
      <c r="H35" s="1"/>
      <c r="I35" s="1"/>
      <c r="J35" s="1"/>
      <c r="K35" s="1"/>
      <c r="L35" s="1"/>
      <c r="M35" s="1"/>
      <c r="N35" s="1"/>
      <c r="O35" s="1"/>
      <c r="P35" s="1"/>
      <c r="Q35" s="1"/>
      <c r="R35" s="1"/>
      <c r="S35" s="1"/>
      <c r="T35" s="1"/>
      <c r="U35" s="1"/>
      <c r="V35" s="1"/>
      <c r="W35" s="1"/>
      <c r="X35" s="1"/>
      <c r="Y35" s="1"/>
    </row>
    <row r="36" spans="1:25" x14ac:dyDescent="0.15">
      <c r="A36" s="1"/>
      <c r="B36" s="1">
        <f t="shared" si="4"/>
        <v>2.4174145358211725E-2</v>
      </c>
      <c r="C36" s="42">
        <f t="shared" si="0"/>
        <v>2.3038251781139123</v>
      </c>
      <c r="D36" s="1">
        <f t="shared" si="1"/>
        <v>13.033256430360455</v>
      </c>
      <c r="E36" s="1">
        <f t="shared" si="2"/>
        <v>2.4174145237026198E-2</v>
      </c>
      <c r="F36" s="1">
        <f t="shared" si="3"/>
        <v>1.2118552689122097E-10</v>
      </c>
      <c r="G36" s="1"/>
      <c r="H36" s="1"/>
      <c r="I36" s="1"/>
      <c r="J36" s="1"/>
      <c r="K36" s="1"/>
      <c r="L36" s="1"/>
      <c r="M36" s="1"/>
      <c r="N36" s="1"/>
      <c r="O36" s="1"/>
      <c r="P36" s="1"/>
      <c r="Q36" s="1"/>
      <c r="R36" s="1"/>
      <c r="S36" s="1"/>
      <c r="T36" s="1"/>
      <c r="U36" s="1"/>
      <c r="V36" s="1"/>
      <c r="W36" s="1"/>
      <c r="X36" s="1"/>
      <c r="Y36" s="1"/>
    </row>
    <row r="37" spans="1:25" x14ac:dyDescent="0.15">
      <c r="A37" s="1"/>
      <c r="B37" s="1">
        <f t="shared" si="4"/>
        <v>2.4174145237026198E-2</v>
      </c>
      <c r="C37" s="42">
        <f t="shared" si="0"/>
        <v>2.3038251665647858</v>
      </c>
      <c r="D37" s="1">
        <f t="shared" si="1"/>
        <v>13.033256486517315</v>
      </c>
      <c r="E37" s="1">
        <f t="shared" si="2"/>
        <v>2.4174145184946195E-2</v>
      </c>
      <c r="F37" s="1">
        <f t="shared" si="3"/>
        <v>5.2080003504206829E-11</v>
      </c>
      <c r="G37" s="1"/>
      <c r="H37" s="1"/>
      <c r="I37" s="1"/>
      <c r="J37" s="1"/>
      <c r="K37" s="1"/>
      <c r="L37" s="1"/>
      <c r="M37" s="1"/>
      <c r="N37" s="1"/>
      <c r="O37" s="1"/>
      <c r="P37" s="1"/>
      <c r="Q37" s="1"/>
      <c r="R37" s="1"/>
      <c r="S37" s="1"/>
      <c r="T37" s="1"/>
      <c r="U37" s="1"/>
      <c r="V37" s="1"/>
      <c r="W37" s="1"/>
      <c r="X37" s="1"/>
      <c r="Y37" s="1"/>
    </row>
    <row r="38" spans="1:25" x14ac:dyDescent="0.15">
      <c r="A38" s="1"/>
      <c r="B38" s="1">
        <f t="shared" si="4"/>
        <v>2.4174145184946195E-2</v>
      </c>
      <c r="C38" s="42">
        <f t="shared" si="0"/>
        <v>2.3038251616014986</v>
      </c>
      <c r="D38" s="1">
        <f t="shared" si="1"/>
        <v>13.03325651065097</v>
      </c>
      <c r="E38" s="1">
        <f t="shared" si="2"/>
        <v>2.4174145162564581E-2</v>
      </c>
      <c r="F38" s="1">
        <f t="shared" si="3"/>
        <v>2.2381613923316834E-11</v>
      </c>
      <c r="G38" s="1"/>
      <c r="H38" s="1"/>
      <c r="I38" s="1"/>
      <c r="J38" s="1"/>
      <c r="K38" s="1"/>
      <c r="L38" s="1"/>
      <c r="M38" s="1"/>
      <c r="N38" s="1"/>
      <c r="O38" s="1"/>
      <c r="P38" s="1"/>
      <c r="Q38" s="1"/>
      <c r="R38" s="1"/>
      <c r="S38" s="1"/>
      <c r="T38" s="1"/>
      <c r="U38" s="1"/>
      <c r="V38" s="1"/>
      <c r="W38" s="1"/>
      <c r="X38" s="1"/>
      <c r="Y38" s="1"/>
    </row>
    <row r="39" spans="1:25" x14ac:dyDescent="0.15">
      <c r="A39" s="1"/>
      <c r="B39" s="1">
        <f t="shared" si="4"/>
        <v>2.4174145162564581E-2</v>
      </c>
      <c r="C39" s="42">
        <f t="shared" si="0"/>
        <v>2.303825159468504</v>
      </c>
      <c r="D39" s="1">
        <f t="shared" si="1"/>
        <v>13.033256521022516</v>
      </c>
      <c r="E39" s="1">
        <f t="shared" si="2"/>
        <v>2.4174145152945987E-2</v>
      </c>
      <c r="F39" s="1">
        <f t="shared" si="3"/>
        <v>9.6185941156345933E-12</v>
      </c>
      <c r="G39" s="1"/>
      <c r="H39" s="1"/>
      <c r="I39" s="1"/>
      <c r="J39" s="1"/>
      <c r="K39" s="1"/>
      <c r="L39" s="1"/>
      <c r="M39" s="1"/>
      <c r="N39" s="1"/>
      <c r="O39" s="1"/>
      <c r="P39" s="1"/>
      <c r="Q39" s="1"/>
      <c r="R39" s="1"/>
      <c r="S39" s="1"/>
      <c r="T39" s="1"/>
      <c r="U39" s="1"/>
      <c r="V39" s="1"/>
      <c r="W39" s="1"/>
      <c r="X39" s="1"/>
      <c r="Y39" s="1"/>
    </row>
    <row r="40" spans="1:25" x14ac:dyDescent="0.15">
      <c r="A40" s="1"/>
      <c r="B40" s="1">
        <f t="shared" si="4"/>
        <v>2.4174145152945987E-2</v>
      </c>
      <c r="C40" s="42">
        <f t="shared" si="0"/>
        <v>2.3038251585518403</v>
      </c>
      <c r="D40" s="1">
        <f t="shared" si="1"/>
        <v>13.033256525479731</v>
      </c>
      <c r="E40" s="1">
        <f t="shared" si="2"/>
        <v>2.4174145148812359E-2</v>
      </c>
      <c r="F40" s="1">
        <f t="shared" si="3"/>
        <v>4.1336274680947582E-12</v>
      </c>
      <c r="G40" s="1"/>
      <c r="H40" s="1"/>
      <c r="I40" s="1"/>
      <c r="J40" s="1"/>
      <c r="K40" s="1"/>
      <c r="L40" s="1"/>
      <c r="M40" s="1"/>
      <c r="N40" s="1"/>
      <c r="O40" s="1"/>
      <c r="P40" s="1"/>
      <c r="Q40" s="1"/>
      <c r="R40" s="1"/>
      <c r="S40" s="1"/>
      <c r="T40" s="1"/>
      <c r="U40" s="1"/>
      <c r="V40" s="1"/>
      <c r="W40" s="1"/>
      <c r="X40" s="1"/>
      <c r="Y40" s="1"/>
    </row>
    <row r="41" spans="1:25" x14ac:dyDescent="0.15">
      <c r="A41" s="1"/>
      <c r="B41" s="1">
        <f t="shared" si="4"/>
        <v>2.4174145148812359E-2</v>
      </c>
      <c r="C41" s="42">
        <f t="shared" si="0"/>
        <v>2.3038251581579008</v>
      </c>
      <c r="D41" s="1">
        <f t="shared" si="1"/>
        <v>13.033256527395235</v>
      </c>
      <c r="E41" s="1">
        <f t="shared" si="2"/>
        <v>2.4174145147035916E-2</v>
      </c>
      <c r="F41" s="1">
        <f t="shared" si="3"/>
        <v>1.7764435755740493E-12</v>
      </c>
      <c r="H41" s="1"/>
      <c r="I41" s="1"/>
      <c r="J41" s="1"/>
      <c r="K41" s="1"/>
      <c r="L41" s="1"/>
      <c r="M41" s="1"/>
      <c r="N41" s="1"/>
      <c r="O41" s="1"/>
      <c r="P41" s="1"/>
      <c r="Q41" s="1"/>
      <c r="R41" s="1"/>
      <c r="S41" s="1"/>
      <c r="T41" s="1"/>
      <c r="U41" s="1"/>
      <c r="V41" s="1"/>
      <c r="W41" s="1"/>
      <c r="X41" s="1"/>
      <c r="Y41" s="1"/>
    </row>
    <row r="42" spans="1:25" x14ac:dyDescent="0.15">
      <c r="A42" s="1"/>
      <c r="B42" s="1">
        <f t="shared" si="4"/>
        <v>2.4174145147035916E-2</v>
      </c>
      <c r="C42" s="42">
        <f t="shared" si="0"/>
        <v>2.3038251579886033</v>
      </c>
      <c r="D42" s="1">
        <f t="shared" si="1"/>
        <v>13.033256528218434</v>
      </c>
      <c r="E42" s="1">
        <f t="shared" si="2"/>
        <v>2.4174145146272478E-2</v>
      </c>
      <c r="F42" s="1">
        <f t="shared" si="3"/>
        <v>7.6343792398958499E-13</v>
      </c>
      <c r="H42" s="1"/>
      <c r="I42" s="1"/>
      <c r="J42" s="1"/>
      <c r="K42" s="1"/>
      <c r="L42" s="1"/>
      <c r="M42" s="1"/>
      <c r="N42" s="1"/>
      <c r="O42" s="1"/>
      <c r="P42" s="1"/>
      <c r="Q42" s="1"/>
      <c r="R42" s="1"/>
      <c r="S42" s="1"/>
      <c r="T42" s="1"/>
      <c r="U42" s="1"/>
      <c r="V42" s="1"/>
      <c r="W42" s="1"/>
      <c r="X42" s="1"/>
      <c r="Y42" s="1"/>
    </row>
    <row r="43" spans="1:25" x14ac:dyDescent="0.15">
      <c r="A43" s="1"/>
      <c r="B43" s="1">
        <f t="shared" si="4"/>
        <v>2.4174145146272478E-2</v>
      </c>
      <c r="C43" s="42">
        <f t="shared" si="0"/>
        <v>2.3038251579158469</v>
      </c>
      <c r="D43" s="1">
        <f t="shared" si="1"/>
        <v>13.033256528572206</v>
      </c>
      <c r="E43" s="1">
        <f t="shared" si="2"/>
        <v>2.417414514594439E-2</v>
      </c>
      <c r="F43" s="1">
        <f t="shared" si="3"/>
        <v>3.2808825101149353E-13</v>
      </c>
      <c r="H43" s="1"/>
      <c r="I43" s="1"/>
      <c r="J43" s="1"/>
      <c r="K43" s="1"/>
      <c r="L43" s="1"/>
      <c r="M43" s="1"/>
      <c r="N43" s="1"/>
      <c r="O43" s="1"/>
      <c r="P43" s="1"/>
      <c r="Q43" s="1"/>
      <c r="R43" s="1"/>
      <c r="S43" s="1"/>
      <c r="T43" s="1"/>
      <c r="U43" s="1"/>
      <c r="V43" s="1"/>
      <c r="W43" s="1"/>
      <c r="X43" s="1"/>
      <c r="Y43" s="1"/>
    </row>
    <row r="44" spans="1:25" x14ac:dyDescent="0.15">
      <c r="A44" s="1"/>
      <c r="B44" s="1">
        <f t="shared" si="4"/>
        <v>2.417414514594439E-2</v>
      </c>
      <c r="C44" s="42">
        <f t="shared" si="0"/>
        <v>2.3038251578845794</v>
      </c>
      <c r="D44" s="1">
        <f t="shared" si="1"/>
        <v>13.033256528724243</v>
      </c>
      <c r="E44" s="1">
        <f t="shared" si="2"/>
        <v>2.4174145145803391E-2</v>
      </c>
      <c r="F44" s="1">
        <f t="shared" si="3"/>
        <v>1.4099832412739488E-13</v>
      </c>
      <c r="G44" s="1"/>
      <c r="H44" s="1"/>
      <c r="I44" s="1"/>
      <c r="J44" s="1"/>
      <c r="K44" s="1"/>
      <c r="L44" s="1"/>
      <c r="M44" s="1"/>
      <c r="N44" s="1"/>
      <c r="O44" s="1"/>
      <c r="P44" s="1"/>
      <c r="Q44" s="1"/>
      <c r="R44" s="1"/>
      <c r="S44" s="1"/>
      <c r="T44" s="1"/>
      <c r="U44" s="1"/>
      <c r="V44" s="1"/>
      <c r="W44" s="1"/>
      <c r="X44" s="1"/>
      <c r="Y44" s="1"/>
    </row>
    <row r="45" spans="1:25" x14ac:dyDescent="0.15">
      <c r="A45" s="1"/>
      <c r="B45" s="1">
        <f t="shared" si="4"/>
        <v>2.4174145145803391E-2</v>
      </c>
      <c r="C45" s="42">
        <f t="shared" si="0"/>
        <v>2.3038251578711422</v>
      </c>
      <c r="D45" s="1">
        <f t="shared" si="1"/>
        <v>13.033256528789581</v>
      </c>
      <c r="E45" s="1">
        <f t="shared" si="2"/>
        <v>2.4174145145742794E-2</v>
      </c>
      <c r="F45" s="1">
        <f t="shared" si="3"/>
        <v>6.0597360462821825E-14</v>
      </c>
      <c r="G45" s="1"/>
      <c r="H45" s="1"/>
      <c r="I45" s="1"/>
      <c r="J45" s="1"/>
      <c r="K45" s="1"/>
      <c r="L45" s="1"/>
      <c r="M45" s="1"/>
      <c r="N45" s="1"/>
      <c r="O45" s="1"/>
      <c r="P45" s="1"/>
      <c r="Q45" s="1"/>
      <c r="R45" s="1"/>
      <c r="S45" s="1"/>
      <c r="T45" s="1"/>
      <c r="U45" s="1"/>
      <c r="V45" s="1"/>
      <c r="W45" s="1"/>
      <c r="X45" s="1"/>
      <c r="Y45" s="1"/>
    </row>
    <row r="46" spans="1:25" x14ac:dyDescent="0.15">
      <c r="A46" s="1"/>
      <c r="B46" s="1">
        <f t="shared" si="4"/>
        <v>2.4174145145742794E-2</v>
      </c>
      <c r="C46" s="42">
        <f t="shared" ref="C46:C72" si="5">B46*$B$6/$E$4</f>
        <v>2.3038251578653672</v>
      </c>
      <c r="D46" s="1">
        <f t="shared" ref="D46:D72" si="6">IF(C46&lt;0.1,24/C46,(24/C46)*(1+0.14*(C46^0.7)))</f>
        <v>13.033256528817661</v>
      </c>
      <c r="E46" s="1">
        <f t="shared" ref="E46:E72" si="7">SQRT((4/3/D46))*$C$10</f>
        <v>2.4174145145716752E-2</v>
      </c>
      <c r="F46" s="1">
        <f t="shared" ref="F46:F72" si="8">ABS(E46-B46)</f>
        <v>2.6041668821363828E-14</v>
      </c>
      <c r="G46" s="1"/>
      <c r="H46" s="1"/>
      <c r="I46" s="1"/>
      <c r="J46" s="1"/>
      <c r="K46" s="1"/>
      <c r="L46" s="1"/>
      <c r="M46" s="1"/>
      <c r="N46" s="1"/>
      <c r="O46" s="1"/>
      <c r="P46" s="1"/>
      <c r="Q46" s="1"/>
      <c r="R46" s="1"/>
      <c r="S46" s="1"/>
      <c r="T46" s="1"/>
      <c r="U46" s="1"/>
      <c r="V46" s="1"/>
      <c r="W46" s="1"/>
      <c r="X46" s="1"/>
      <c r="Y46" s="1"/>
    </row>
    <row r="47" spans="1:25" x14ac:dyDescent="0.15">
      <c r="A47" s="1"/>
      <c r="B47" s="1">
        <f t="shared" ref="B47:B72" si="9">E46</f>
        <v>2.4174145145716752E-2</v>
      </c>
      <c r="C47" s="42">
        <f t="shared" si="5"/>
        <v>2.3038251578628852</v>
      </c>
      <c r="D47" s="1">
        <f t="shared" si="6"/>
        <v>13.033256528829732</v>
      </c>
      <c r="E47" s="1">
        <f t="shared" si="7"/>
        <v>2.4174145145705556E-2</v>
      </c>
      <c r="F47" s="1">
        <f t="shared" si="8"/>
        <v>1.1195905313954313E-14</v>
      </c>
      <c r="G47" s="1"/>
      <c r="H47" s="1"/>
      <c r="I47" s="1"/>
      <c r="J47" s="1"/>
      <c r="K47" s="1"/>
      <c r="L47" s="1"/>
      <c r="M47" s="1"/>
      <c r="N47" s="1"/>
      <c r="O47" s="1"/>
      <c r="P47" s="1"/>
      <c r="Q47" s="1"/>
      <c r="R47" s="1"/>
      <c r="S47" s="1"/>
      <c r="T47" s="1"/>
      <c r="U47" s="1"/>
      <c r="V47" s="1"/>
      <c r="W47" s="1"/>
      <c r="X47" s="1"/>
      <c r="Y47" s="1"/>
    </row>
    <row r="48" spans="1:25" x14ac:dyDescent="0.15">
      <c r="A48" s="1"/>
      <c r="B48" s="1">
        <f t="shared" si="9"/>
        <v>2.4174145145705556E-2</v>
      </c>
      <c r="C48" s="42">
        <f t="shared" si="5"/>
        <v>2.3038251578618185</v>
      </c>
      <c r="D48" s="1">
        <f t="shared" si="6"/>
        <v>13.033256528834915</v>
      </c>
      <c r="E48" s="1">
        <f t="shared" si="7"/>
        <v>2.4174145145700751E-2</v>
      </c>
      <c r="F48" s="1">
        <f t="shared" si="8"/>
        <v>4.8051840284557557E-15</v>
      </c>
      <c r="G48" s="1"/>
      <c r="H48" s="1"/>
      <c r="I48" s="1"/>
      <c r="J48" s="1"/>
      <c r="K48" s="1"/>
      <c r="L48" s="1"/>
      <c r="M48" s="1"/>
      <c r="N48" s="1"/>
      <c r="O48" s="1"/>
      <c r="P48" s="1"/>
      <c r="Q48" s="1"/>
      <c r="R48" s="1"/>
      <c r="S48" s="1"/>
      <c r="T48" s="1"/>
      <c r="U48" s="1"/>
      <c r="V48" s="1"/>
      <c r="W48" s="1"/>
      <c r="X48" s="1"/>
      <c r="Y48" s="1"/>
    </row>
    <row r="49" spans="1:25" x14ac:dyDescent="0.15">
      <c r="A49" s="1"/>
      <c r="B49" s="1">
        <f t="shared" si="9"/>
        <v>2.4174145145700751E-2</v>
      </c>
      <c r="C49" s="42">
        <f t="shared" si="5"/>
        <v>2.3038251578613607</v>
      </c>
      <c r="D49" s="1">
        <f t="shared" si="6"/>
        <v>13.033256528837141</v>
      </c>
      <c r="E49" s="1">
        <f t="shared" si="7"/>
        <v>2.4174145145698687E-2</v>
      </c>
      <c r="F49" s="1">
        <f t="shared" si="8"/>
        <v>2.0643209364124004E-15</v>
      </c>
      <c r="G49" s="1"/>
      <c r="H49" s="1"/>
      <c r="I49" s="1"/>
      <c r="J49" s="1"/>
      <c r="K49" s="1"/>
      <c r="L49" s="1"/>
      <c r="M49" s="1"/>
      <c r="N49" s="1"/>
      <c r="O49" s="1"/>
      <c r="P49" s="1"/>
      <c r="Q49" s="1"/>
      <c r="R49" s="1"/>
      <c r="S49" s="1"/>
      <c r="T49" s="1"/>
      <c r="U49" s="1"/>
      <c r="V49" s="1"/>
      <c r="W49" s="1"/>
      <c r="X49" s="1"/>
      <c r="Y49" s="1"/>
    </row>
    <row r="50" spans="1:25" x14ac:dyDescent="0.15">
      <c r="B50" s="1">
        <f t="shared" si="9"/>
        <v>2.4174145145698687E-2</v>
      </c>
      <c r="C50" s="42">
        <f t="shared" si="5"/>
        <v>2.3038251578611635</v>
      </c>
      <c r="D50" s="1">
        <f t="shared" si="6"/>
        <v>13.0332565288381</v>
      </c>
      <c r="E50" s="1">
        <f t="shared" si="7"/>
        <v>2.4174145145697795E-2</v>
      </c>
      <c r="F50" s="1">
        <f t="shared" si="8"/>
        <v>8.9164786665207885E-16</v>
      </c>
    </row>
    <row r="51" spans="1:25" x14ac:dyDescent="0.15">
      <c r="B51" s="1">
        <f t="shared" si="9"/>
        <v>2.4174145145697795E-2</v>
      </c>
      <c r="C51" s="42">
        <f t="shared" si="5"/>
        <v>2.3038251578610791</v>
      </c>
      <c r="D51" s="1">
        <f t="shared" si="6"/>
        <v>13.03325652883851</v>
      </c>
      <c r="E51" s="1">
        <f t="shared" si="7"/>
        <v>2.4174145145697417E-2</v>
      </c>
      <c r="F51" s="1">
        <f t="shared" si="8"/>
        <v>3.7816971776294395E-16</v>
      </c>
    </row>
    <row r="52" spans="1:25" x14ac:dyDescent="0.15">
      <c r="B52" s="1">
        <f t="shared" si="9"/>
        <v>2.4174145145697417E-2</v>
      </c>
      <c r="C52" s="42">
        <f t="shared" si="5"/>
        <v>2.3038251578610427</v>
      </c>
      <c r="D52" s="1">
        <f t="shared" si="6"/>
        <v>13.033256528838688</v>
      </c>
      <c r="E52" s="1">
        <f t="shared" si="7"/>
        <v>2.417414514569725E-2</v>
      </c>
      <c r="F52" s="1">
        <f t="shared" si="8"/>
        <v>1.6653345369377348E-16</v>
      </c>
    </row>
    <row r="53" spans="1:25" x14ac:dyDescent="0.15">
      <c r="B53" s="1">
        <f t="shared" si="9"/>
        <v>2.417414514569725E-2</v>
      </c>
      <c r="C53" s="42">
        <f t="shared" si="5"/>
        <v>2.3038251578610272</v>
      </c>
      <c r="D53" s="1">
        <f t="shared" si="6"/>
        <v>13.033256528838763</v>
      </c>
      <c r="E53" s="1">
        <f t="shared" si="7"/>
        <v>2.4174145145697185E-2</v>
      </c>
      <c r="F53" s="1">
        <f t="shared" si="8"/>
        <v>6.591949208711867E-17</v>
      </c>
    </row>
    <row r="54" spans="1:25" x14ac:dyDescent="0.15">
      <c r="B54" s="1">
        <f t="shared" si="9"/>
        <v>2.4174145145697185E-2</v>
      </c>
      <c r="C54" s="42">
        <f t="shared" si="5"/>
        <v>2.3038251578610205</v>
      </c>
      <c r="D54" s="1">
        <f t="shared" si="6"/>
        <v>13.033256528838796</v>
      </c>
      <c r="E54" s="1">
        <f t="shared" si="7"/>
        <v>2.417414514569715E-2</v>
      </c>
      <c r="F54" s="1">
        <f t="shared" si="8"/>
        <v>3.4694469519536142E-17</v>
      </c>
    </row>
    <row r="55" spans="1:25" x14ac:dyDescent="0.15">
      <c r="B55" s="1">
        <f t="shared" si="9"/>
        <v>2.417414514569715E-2</v>
      </c>
      <c r="C55" s="42">
        <f t="shared" si="5"/>
        <v>2.3038251578610174</v>
      </c>
      <c r="D55" s="1">
        <f t="shared" si="6"/>
        <v>13.033256528838811</v>
      </c>
      <c r="E55" s="1">
        <f t="shared" si="7"/>
        <v>2.4174145145697136E-2</v>
      </c>
      <c r="F55" s="1">
        <f t="shared" si="8"/>
        <v>1.3877787807814457E-17</v>
      </c>
    </row>
    <row r="56" spans="1:25" x14ac:dyDescent="0.15">
      <c r="B56" s="1">
        <f t="shared" si="9"/>
        <v>2.4174145145697136E-2</v>
      </c>
      <c r="C56" s="42">
        <f t="shared" si="5"/>
        <v>2.303825157861016</v>
      </c>
      <c r="D56" s="1">
        <f t="shared" si="6"/>
        <v>13.033256528838818</v>
      </c>
      <c r="E56" s="1">
        <f t="shared" si="7"/>
        <v>2.4174145145697132E-2</v>
      </c>
      <c r="F56" s="1">
        <f t="shared" si="8"/>
        <v>3.4694469519536142E-18</v>
      </c>
    </row>
    <row r="57" spans="1:25" x14ac:dyDescent="0.15">
      <c r="B57" s="1">
        <f t="shared" si="9"/>
        <v>2.4174145145697132E-2</v>
      </c>
      <c r="C57" s="42">
        <f t="shared" si="5"/>
        <v>2.3038251578610156</v>
      </c>
      <c r="D57" s="1">
        <f t="shared" si="6"/>
        <v>13.03325652883882</v>
      </c>
      <c r="E57" s="1">
        <f t="shared" si="7"/>
        <v>2.4174145145697129E-2</v>
      </c>
      <c r="F57" s="1">
        <f t="shared" si="8"/>
        <v>3.4694469519536142E-18</v>
      </c>
    </row>
    <row r="58" spans="1:25" x14ac:dyDescent="0.15">
      <c r="B58" s="1">
        <f t="shared" si="9"/>
        <v>2.4174145145697129E-2</v>
      </c>
      <c r="C58" s="42">
        <f t="shared" si="5"/>
        <v>2.3038251578610152</v>
      </c>
      <c r="D58" s="1">
        <f t="shared" si="6"/>
        <v>13.033256528838821</v>
      </c>
      <c r="E58" s="1">
        <f t="shared" si="7"/>
        <v>2.4174145145697129E-2</v>
      </c>
      <c r="F58" s="1">
        <f t="shared" si="8"/>
        <v>0</v>
      </c>
    </row>
    <row r="59" spans="1:25" x14ac:dyDescent="0.15">
      <c r="B59" s="1">
        <f t="shared" si="9"/>
        <v>2.4174145145697129E-2</v>
      </c>
      <c r="C59" s="42">
        <f t="shared" si="5"/>
        <v>2.3038251578610152</v>
      </c>
      <c r="D59" s="1">
        <f t="shared" si="6"/>
        <v>13.033256528838821</v>
      </c>
      <c r="E59" s="1">
        <f t="shared" si="7"/>
        <v>2.4174145145697129E-2</v>
      </c>
      <c r="F59" s="1">
        <f t="shared" si="8"/>
        <v>0</v>
      </c>
    </row>
    <row r="60" spans="1:25" x14ac:dyDescent="0.15">
      <c r="B60" s="1">
        <f t="shared" si="9"/>
        <v>2.4174145145697129E-2</v>
      </c>
      <c r="C60" s="42">
        <f t="shared" si="5"/>
        <v>2.3038251578610152</v>
      </c>
      <c r="D60" s="1">
        <f t="shared" si="6"/>
        <v>13.033256528838821</v>
      </c>
      <c r="E60" s="1">
        <f t="shared" si="7"/>
        <v>2.4174145145697129E-2</v>
      </c>
      <c r="F60" s="1">
        <f t="shared" si="8"/>
        <v>0</v>
      </c>
    </row>
    <row r="61" spans="1:25" x14ac:dyDescent="0.15">
      <c r="B61" s="1">
        <f t="shared" si="9"/>
        <v>2.4174145145697129E-2</v>
      </c>
      <c r="C61" s="42">
        <f t="shared" si="5"/>
        <v>2.3038251578610152</v>
      </c>
      <c r="D61" s="1">
        <f t="shared" si="6"/>
        <v>13.033256528838821</v>
      </c>
      <c r="E61" s="1">
        <f t="shared" si="7"/>
        <v>2.4174145145697129E-2</v>
      </c>
      <c r="F61" s="1">
        <f t="shared" si="8"/>
        <v>0</v>
      </c>
    </row>
    <row r="62" spans="1:25" x14ac:dyDescent="0.15">
      <c r="B62" s="1">
        <f t="shared" si="9"/>
        <v>2.4174145145697129E-2</v>
      </c>
      <c r="C62" s="42">
        <f t="shared" si="5"/>
        <v>2.3038251578610152</v>
      </c>
      <c r="D62" s="1">
        <f t="shared" si="6"/>
        <v>13.033256528838821</v>
      </c>
      <c r="E62" s="1">
        <f t="shared" si="7"/>
        <v>2.4174145145697129E-2</v>
      </c>
      <c r="F62" s="1">
        <f t="shared" si="8"/>
        <v>0</v>
      </c>
    </row>
    <row r="63" spans="1:25" x14ac:dyDescent="0.15">
      <c r="B63" s="1">
        <f t="shared" si="9"/>
        <v>2.4174145145697129E-2</v>
      </c>
      <c r="C63" s="42">
        <f t="shared" si="5"/>
        <v>2.3038251578610152</v>
      </c>
      <c r="D63" s="1">
        <f t="shared" si="6"/>
        <v>13.033256528838821</v>
      </c>
      <c r="E63" s="1">
        <f t="shared" si="7"/>
        <v>2.4174145145697129E-2</v>
      </c>
      <c r="F63" s="1">
        <f t="shared" si="8"/>
        <v>0</v>
      </c>
    </row>
    <row r="64" spans="1:25" x14ac:dyDescent="0.15">
      <c r="B64" s="1">
        <f t="shared" si="9"/>
        <v>2.4174145145697129E-2</v>
      </c>
      <c r="C64" s="42">
        <f t="shared" si="5"/>
        <v>2.3038251578610152</v>
      </c>
      <c r="D64" s="1">
        <f t="shared" si="6"/>
        <v>13.033256528838821</v>
      </c>
      <c r="E64" s="1">
        <f t="shared" si="7"/>
        <v>2.4174145145697129E-2</v>
      </c>
      <c r="F64" s="1">
        <f t="shared" si="8"/>
        <v>0</v>
      </c>
    </row>
    <row r="65" spans="2:6" x14ac:dyDescent="0.15">
      <c r="B65" s="1">
        <f t="shared" si="9"/>
        <v>2.4174145145697129E-2</v>
      </c>
      <c r="C65" s="42">
        <f t="shared" si="5"/>
        <v>2.3038251578610152</v>
      </c>
      <c r="D65" s="1">
        <f t="shared" si="6"/>
        <v>13.033256528838821</v>
      </c>
      <c r="E65" s="1">
        <f t="shared" si="7"/>
        <v>2.4174145145697129E-2</v>
      </c>
      <c r="F65" s="1">
        <f t="shared" si="8"/>
        <v>0</v>
      </c>
    </row>
    <row r="66" spans="2:6" x14ac:dyDescent="0.15">
      <c r="B66" s="1">
        <f t="shared" si="9"/>
        <v>2.4174145145697129E-2</v>
      </c>
      <c r="C66" s="42">
        <f t="shared" si="5"/>
        <v>2.3038251578610152</v>
      </c>
      <c r="D66" s="1">
        <f t="shared" si="6"/>
        <v>13.033256528838821</v>
      </c>
      <c r="E66" s="1">
        <f t="shared" si="7"/>
        <v>2.4174145145697129E-2</v>
      </c>
      <c r="F66" s="1">
        <f t="shared" si="8"/>
        <v>0</v>
      </c>
    </row>
    <row r="67" spans="2:6" x14ac:dyDescent="0.15">
      <c r="B67" s="1">
        <f t="shared" si="9"/>
        <v>2.4174145145697129E-2</v>
      </c>
      <c r="C67" s="42">
        <f t="shared" si="5"/>
        <v>2.3038251578610152</v>
      </c>
      <c r="D67" s="1">
        <f t="shared" si="6"/>
        <v>13.033256528838821</v>
      </c>
      <c r="E67" s="1">
        <f t="shared" si="7"/>
        <v>2.4174145145697129E-2</v>
      </c>
      <c r="F67" s="1">
        <f t="shared" si="8"/>
        <v>0</v>
      </c>
    </row>
    <row r="68" spans="2:6" x14ac:dyDescent="0.15">
      <c r="B68" s="1">
        <f t="shared" si="9"/>
        <v>2.4174145145697129E-2</v>
      </c>
      <c r="C68" s="42">
        <f t="shared" si="5"/>
        <v>2.3038251578610152</v>
      </c>
      <c r="D68" s="1">
        <f t="shared" si="6"/>
        <v>13.033256528838821</v>
      </c>
      <c r="E68" s="1">
        <f t="shared" si="7"/>
        <v>2.4174145145697129E-2</v>
      </c>
      <c r="F68" s="1">
        <f t="shared" si="8"/>
        <v>0</v>
      </c>
    </row>
    <row r="69" spans="2:6" x14ac:dyDescent="0.15">
      <c r="B69" s="1">
        <f t="shared" si="9"/>
        <v>2.4174145145697129E-2</v>
      </c>
      <c r="C69" s="42">
        <f t="shared" si="5"/>
        <v>2.3038251578610152</v>
      </c>
      <c r="D69" s="1">
        <f t="shared" si="6"/>
        <v>13.033256528838821</v>
      </c>
      <c r="E69" s="1">
        <f t="shared" si="7"/>
        <v>2.4174145145697129E-2</v>
      </c>
      <c r="F69" s="1">
        <f t="shared" si="8"/>
        <v>0</v>
      </c>
    </row>
    <row r="70" spans="2:6" x14ac:dyDescent="0.15">
      <c r="B70" s="1">
        <f t="shared" si="9"/>
        <v>2.4174145145697129E-2</v>
      </c>
      <c r="C70" s="42">
        <f t="shared" si="5"/>
        <v>2.3038251578610152</v>
      </c>
      <c r="D70" s="1">
        <f t="shared" si="6"/>
        <v>13.033256528838821</v>
      </c>
      <c r="E70" s="1">
        <f t="shared" si="7"/>
        <v>2.4174145145697129E-2</v>
      </c>
      <c r="F70" s="1">
        <f t="shared" si="8"/>
        <v>0</v>
      </c>
    </row>
    <row r="71" spans="2:6" x14ac:dyDescent="0.15">
      <c r="B71" s="1">
        <f t="shared" si="9"/>
        <v>2.4174145145697129E-2</v>
      </c>
      <c r="C71" s="42">
        <f t="shared" si="5"/>
        <v>2.3038251578610152</v>
      </c>
      <c r="D71" s="1">
        <f t="shared" si="6"/>
        <v>13.033256528838821</v>
      </c>
      <c r="E71" s="1">
        <f t="shared" si="7"/>
        <v>2.4174145145697129E-2</v>
      </c>
      <c r="F71" s="1">
        <f t="shared" si="8"/>
        <v>0</v>
      </c>
    </row>
    <row r="72" spans="2:6" x14ac:dyDescent="0.15">
      <c r="B72" s="1">
        <f t="shared" si="9"/>
        <v>2.4174145145697129E-2</v>
      </c>
      <c r="C72" s="42">
        <f t="shared" si="5"/>
        <v>2.3038251578610152</v>
      </c>
      <c r="D72" s="1">
        <f t="shared" si="6"/>
        <v>13.033256528838821</v>
      </c>
      <c r="E72" s="1">
        <f t="shared" si="7"/>
        <v>2.4174145145697129E-2</v>
      </c>
      <c r="F72" s="1">
        <f t="shared" si="8"/>
        <v>0</v>
      </c>
    </row>
  </sheetData>
  <phoneticPr fontId="2" type="noConversion"/>
  <conditionalFormatting sqref="F14:F72">
    <cfRule type="cellIs" dxfId="7" priority="1" stopIfTrue="1" operator="lessThan">
      <formula>0.0000000001</formula>
    </cfRule>
  </conditionalFormatting>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2"/>
  <sheetViews>
    <sheetView topLeftCell="A44" workbookViewId="0">
      <selection activeCell="B72" sqref="B72"/>
    </sheetView>
  </sheetViews>
  <sheetFormatPr baseColWidth="10" defaultColWidth="8.83203125" defaultRowHeight="13" x14ac:dyDescent="0.15"/>
  <cols>
    <col min="2" max="2" width="11.83203125" customWidth="1"/>
    <col min="7" max="7" width="16.33203125" customWidth="1"/>
  </cols>
  <sheetData>
    <row r="1" spans="1:25" x14ac:dyDescent="0.15">
      <c r="A1" s="1"/>
      <c r="B1" s="1"/>
      <c r="C1" s="1"/>
      <c r="D1" s="1"/>
      <c r="E1" s="1"/>
      <c r="F1" s="1"/>
      <c r="G1" s="1"/>
      <c r="H1" s="1"/>
      <c r="I1" s="1"/>
      <c r="J1" s="1"/>
      <c r="K1" s="1"/>
      <c r="L1" s="1"/>
      <c r="M1" s="1"/>
      <c r="N1" s="1"/>
      <c r="O1" s="1"/>
      <c r="P1" s="1"/>
      <c r="Q1" s="1"/>
      <c r="R1" s="1"/>
      <c r="S1" s="1"/>
      <c r="T1" s="1"/>
      <c r="U1" s="1"/>
      <c r="V1" s="1"/>
      <c r="W1" s="1"/>
      <c r="X1" s="1"/>
      <c r="Y1" s="1"/>
    </row>
    <row r="2" spans="1:25" ht="26" x14ac:dyDescent="0.15">
      <c r="A2" s="1"/>
      <c r="B2" s="2" t="s">
        <v>12</v>
      </c>
      <c r="C2" s="2" t="s">
        <v>13</v>
      </c>
      <c r="D2" s="2" t="s">
        <v>237</v>
      </c>
      <c r="E2" s="2" t="s">
        <v>238</v>
      </c>
      <c r="F2" s="2" t="s">
        <v>239</v>
      </c>
      <c r="G2" s="2"/>
      <c r="H2" s="1"/>
      <c r="I2" s="1"/>
      <c r="J2" s="1"/>
      <c r="K2" s="1"/>
      <c r="L2" s="1"/>
      <c r="M2" s="1"/>
      <c r="N2" s="1"/>
      <c r="O2" s="1"/>
      <c r="P2" s="1"/>
      <c r="Q2" s="1"/>
      <c r="R2" s="1"/>
      <c r="S2" s="1"/>
      <c r="T2" s="1"/>
      <c r="U2" s="1"/>
      <c r="V2" s="1"/>
      <c r="W2" s="1"/>
      <c r="X2" s="1"/>
      <c r="Y2" s="1"/>
    </row>
    <row r="3" spans="1:25" x14ac:dyDescent="0.15">
      <c r="A3" s="1"/>
      <c r="B3" s="1" t="s">
        <v>11</v>
      </c>
      <c r="C3" s="1" t="s">
        <v>6</v>
      </c>
      <c r="D3" s="1" t="s">
        <v>6</v>
      </c>
      <c r="E3" s="1" t="s">
        <v>7</v>
      </c>
      <c r="F3" s="1" t="s">
        <v>23</v>
      </c>
      <c r="G3" s="1"/>
      <c r="H3" s="1"/>
      <c r="I3" s="1"/>
      <c r="J3" s="1"/>
      <c r="K3" s="1"/>
      <c r="L3" s="1"/>
      <c r="M3" s="1"/>
      <c r="N3" s="1"/>
      <c r="O3" s="1"/>
      <c r="P3" s="1"/>
      <c r="Q3" s="1"/>
      <c r="R3" s="1"/>
      <c r="S3" s="1"/>
      <c r="T3" s="1"/>
      <c r="U3" s="1"/>
      <c r="V3" s="1"/>
      <c r="W3" s="1"/>
      <c r="X3" s="1"/>
      <c r="Y3" s="1"/>
    </row>
    <row r="4" spans="1:25" x14ac:dyDescent="0.15">
      <c r="A4" s="1"/>
      <c r="B4" s="33">
        <f>Pumpdown!B53</f>
        <v>500</v>
      </c>
      <c r="C4" s="47">
        <f>Pumpdown!C53</f>
        <v>2900</v>
      </c>
      <c r="D4" s="47">
        <f>Pumpdown!B99</f>
        <v>1130</v>
      </c>
      <c r="E4" s="48">
        <f>Pumpdown!D99</f>
        <v>1.4690265486725664E-6</v>
      </c>
      <c r="F4" s="47">
        <f>Pumpdown!B46</f>
        <v>9.81</v>
      </c>
      <c r="G4" s="1"/>
      <c r="H4" s="1"/>
      <c r="I4" s="1"/>
      <c r="J4" s="1"/>
      <c r="K4" s="1"/>
      <c r="L4" s="1"/>
      <c r="M4" s="1"/>
      <c r="N4" s="1"/>
      <c r="O4" s="1"/>
      <c r="P4" s="1"/>
      <c r="Q4" s="1"/>
      <c r="R4" s="1"/>
      <c r="S4" s="1"/>
      <c r="T4" s="1"/>
      <c r="U4" s="1"/>
      <c r="V4" s="1"/>
      <c r="W4" s="1"/>
      <c r="X4" s="1"/>
      <c r="Y4" s="1"/>
    </row>
    <row r="5" spans="1:25" s="41" customFormat="1" x14ac:dyDescent="0.15">
      <c r="A5" s="2"/>
      <c r="B5" s="1" t="s">
        <v>18</v>
      </c>
      <c r="C5" s="1"/>
      <c r="D5" s="1"/>
      <c r="E5" s="1"/>
      <c r="F5" s="1"/>
      <c r="G5" s="1"/>
      <c r="H5" s="2"/>
      <c r="I5" s="2"/>
      <c r="J5" s="2"/>
      <c r="K5" s="2"/>
      <c r="L5" s="2"/>
      <c r="M5" s="2"/>
      <c r="N5" s="2"/>
      <c r="O5" s="2"/>
      <c r="P5" s="2"/>
      <c r="Q5" s="2"/>
      <c r="R5" s="2"/>
      <c r="S5" s="2"/>
      <c r="T5" s="2"/>
      <c r="U5" s="2"/>
      <c r="V5" s="2"/>
      <c r="W5" s="2"/>
      <c r="X5" s="2"/>
      <c r="Y5" s="2"/>
    </row>
    <row r="6" spans="1:25" s="40" customFormat="1" x14ac:dyDescent="0.15">
      <c r="A6" s="1"/>
      <c r="B6" s="1">
        <f>B4*0.000001</f>
        <v>5.0000000000000001E-4</v>
      </c>
      <c r="C6" s="1"/>
      <c r="D6" s="1"/>
      <c r="E6" s="1"/>
      <c r="F6" s="1"/>
      <c r="G6" s="1"/>
      <c r="H6" s="1"/>
      <c r="I6" s="1"/>
      <c r="J6" s="1"/>
      <c r="K6" s="1"/>
      <c r="L6" s="1"/>
      <c r="M6" s="1"/>
      <c r="N6" s="1"/>
      <c r="O6" s="1"/>
      <c r="P6" s="1"/>
      <c r="Q6" s="1"/>
      <c r="R6" s="1"/>
      <c r="S6" s="1"/>
      <c r="T6" s="1"/>
      <c r="U6" s="1"/>
      <c r="V6" s="1"/>
      <c r="W6" s="1"/>
      <c r="X6" s="1"/>
      <c r="Y6" s="1"/>
    </row>
    <row r="7" spans="1:25" s="40" customFormat="1" x14ac:dyDescent="0.15">
      <c r="A7" s="1"/>
      <c r="B7" s="1"/>
      <c r="C7" s="1"/>
      <c r="D7" s="1"/>
      <c r="E7" s="1"/>
      <c r="F7" s="1"/>
      <c r="G7" s="1"/>
      <c r="H7" s="1"/>
      <c r="I7" s="1"/>
      <c r="J7" s="1"/>
      <c r="K7" s="1"/>
      <c r="L7" s="1"/>
      <c r="M7" s="1"/>
      <c r="N7" s="1"/>
      <c r="O7" s="1"/>
      <c r="P7" s="1"/>
      <c r="Q7" s="1"/>
      <c r="R7" s="1"/>
      <c r="S7" s="1"/>
      <c r="T7" s="1"/>
      <c r="U7" s="1"/>
      <c r="V7" s="1"/>
      <c r="W7" s="1"/>
      <c r="X7" s="1"/>
      <c r="Y7" s="1"/>
    </row>
    <row r="8" spans="1:25" s="40" customFormat="1" x14ac:dyDescent="0.15">
      <c r="A8" s="1"/>
      <c r="B8" s="1" t="s">
        <v>10</v>
      </c>
      <c r="C8" s="1" t="s">
        <v>21</v>
      </c>
      <c r="D8" s="1"/>
      <c r="E8" s="1"/>
      <c r="F8" s="1"/>
      <c r="G8" s="1"/>
      <c r="H8" s="1"/>
      <c r="I8" s="1"/>
      <c r="J8" s="1"/>
      <c r="K8" s="1"/>
      <c r="L8" s="1"/>
      <c r="M8" s="1"/>
      <c r="N8" s="1"/>
      <c r="O8" s="1"/>
      <c r="P8" s="1"/>
      <c r="Q8" s="1"/>
      <c r="R8" s="1"/>
      <c r="S8" s="1"/>
      <c r="T8" s="1"/>
      <c r="U8" s="1"/>
      <c r="V8" s="1"/>
      <c r="W8" s="1"/>
      <c r="X8" s="1"/>
      <c r="Y8" s="1"/>
    </row>
    <row r="9" spans="1:25" s="40" customFormat="1" x14ac:dyDescent="0.15">
      <c r="A9" s="1"/>
      <c r="B9" s="1"/>
      <c r="C9" s="1" t="s">
        <v>8</v>
      </c>
      <c r="D9" s="1"/>
      <c r="E9" s="1"/>
      <c r="F9" s="1"/>
      <c r="G9" s="1"/>
      <c r="H9" s="1"/>
      <c r="I9" s="1"/>
      <c r="J9" s="1"/>
      <c r="K9" s="1"/>
      <c r="L9" s="1"/>
      <c r="M9" s="1"/>
      <c r="N9" s="1"/>
      <c r="O9" s="1"/>
      <c r="P9" s="1"/>
      <c r="Q9" s="1"/>
      <c r="R9" s="1"/>
      <c r="S9" s="1"/>
      <c r="T9" s="1"/>
      <c r="U9" s="1"/>
      <c r="V9" s="1"/>
      <c r="W9" s="1"/>
      <c r="X9" s="1"/>
      <c r="Y9" s="1"/>
    </row>
    <row r="10" spans="1:25" s="40" customFormat="1" x14ac:dyDescent="0.15">
      <c r="A10" s="1"/>
      <c r="B10" s="1">
        <f>(C4-D4)/D4</f>
        <v>1.5663716814159292</v>
      </c>
      <c r="C10" s="1">
        <f>SQRT(B10*F4*B6)</f>
        <v>8.7653026743776133E-2</v>
      </c>
      <c r="D10" s="1"/>
      <c r="E10" s="1"/>
      <c r="F10" s="1"/>
      <c r="G10" s="1"/>
      <c r="H10" s="1"/>
      <c r="I10" s="1"/>
      <c r="J10" s="1"/>
      <c r="K10" s="1"/>
      <c r="L10" s="1"/>
      <c r="M10" s="1"/>
      <c r="N10" s="1"/>
      <c r="O10" s="1"/>
      <c r="P10" s="1"/>
      <c r="Q10" s="1"/>
      <c r="R10" s="1"/>
      <c r="S10" s="1"/>
      <c r="T10" s="1"/>
      <c r="U10" s="1"/>
      <c r="V10" s="1"/>
      <c r="W10" s="1"/>
      <c r="X10" s="1"/>
      <c r="Y10" s="1"/>
    </row>
    <row r="11" spans="1:25" s="40" customFormat="1" x14ac:dyDescent="0.15">
      <c r="A11" s="1"/>
      <c r="B11" s="1"/>
      <c r="C11" s="1"/>
      <c r="D11" s="1"/>
      <c r="E11" s="1"/>
      <c r="F11" s="1"/>
      <c r="G11" s="1"/>
      <c r="H11" s="1"/>
      <c r="I11" s="1"/>
      <c r="J11" s="1"/>
      <c r="K11" s="1"/>
      <c r="L11" s="1"/>
      <c r="M11" s="1"/>
      <c r="N11" s="1"/>
      <c r="O11" s="1"/>
      <c r="P11" s="1"/>
      <c r="Q11" s="1"/>
      <c r="R11" s="1"/>
      <c r="S11" s="1"/>
      <c r="T11" s="1"/>
      <c r="U11" s="1"/>
      <c r="V11" s="1"/>
      <c r="W11" s="1"/>
      <c r="X11" s="1"/>
      <c r="Y11" s="1"/>
    </row>
    <row r="12" spans="1:25" s="40" customFormat="1" ht="26" x14ac:dyDescent="0.15">
      <c r="A12" s="1"/>
      <c r="B12" s="2" t="s">
        <v>236</v>
      </c>
      <c r="C12" s="2" t="s">
        <v>234</v>
      </c>
      <c r="D12" s="2" t="s">
        <v>24</v>
      </c>
      <c r="E12" s="2" t="s">
        <v>240</v>
      </c>
      <c r="F12" s="2" t="s">
        <v>241</v>
      </c>
      <c r="G12" s="2"/>
      <c r="H12" s="1"/>
      <c r="I12" s="1"/>
      <c r="J12" s="1"/>
      <c r="K12" s="1"/>
      <c r="L12" s="1"/>
      <c r="M12" s="1"/>
      <c r="N12" s="1"/>
      <c r="O12" s="1"/>
      <c r="P12" s="1"/>
      <c r="Q12" s="1"/>
      <c r="R12" s="1"/>
      <c r="S12" s="1"/>
      <c r="T12" s="1"/>
      <c r="U12" s="1"/>
      <c r="V12" s="1"/>
      <c r="W12" s="1"/>
      <c r="X12" s="1"/>
      <c r="Y12" s="1"/>
    </row>
    <row r="13" spans="1:25" s="40" customFormat="1" x14ac:dyDescent="0.15">
      <c r="A13" s="1"/>
      <c r="B13" s="1" t="s">
        <v>8</v>
      </c>
      <c r="D13" s="1"/>
      <c r="E13" s="1" t="s">
        <v>8</v>
      </c>
      <c r="F13" s="1" t="s">
        <v>8</v>
      </c>
      <c r="G13" s="1"/>
      <c r="H13" s="1"/>
      <c r="I13" s="1"/>
      <c r="J13" s="1"/>
      <c r="K13" s="1"/>
      <c r="L13" s="1"/>
      <c r="M13" s="1"/>
      <c r="N13" s="1"/>
      <c r="O13" s="1"/>
      <c r="P13" s="1"/>
      <c r="Q13" s="1"/>
      <c r="R13" s="1"/>
      <c r="S13" s="1"/>
      <c r="T13" s="1"/>
      <c r="U13" s="1"/>
      <c r="V13" s="1"/>
      <c r="W13" s="1"/>
      <c r="X13" s="1"/>
      <c r="Y13" s="1"/>
    </row>
    <row r="14" spans="1:25" s="40" customFormat="1" x14ac:dyDescent="0.15">
      <c r="A14" s="1"/>
      <c r="B14" s="1">
        <f>C10</f>
        <v>8.7653026743776133E-2</v>
      </c>
      <c r="C14" s="42">
        <f t="shared" ref="C14:C45" si="0">B14*$B$6/$E$4</f>
        <v>29.833710909779228</v>
      </c>
      <c r="D14" s="1">
        <f t="shared" ref="D14:D45" si="1">IF(C14&lt;0.1,24/C14,(24/C14)*(1+0.14*(C14^0.7)))</f>
        <v>2.0176442663204983</v>
      </c>
      <c r="E14" s="1">
        <f t="shared" ref="E14:E45" si="2">SQRT((4/3/D14))*$C$10</f>
        <v>7.1254777256757301E-2</v>
      </c>
      <c r="F14" s="1">
        <f t="shared" ref="F14:F45" si="3">ABS(E14-B14)</f>
        <v>1.6398249487018832E-2</v>
      </c>
      <c r="G14" s="1">
        <f>($B$6/$E$4/18)*$C$10^2</f>
        <v>0.14527861445783136</v>
      </c>
      <c r="H14" s="1"/>
      <c r="I14" s="1"/>
      <c r="J14" s="1"/>
      <c r="K14" s="1"/>
      <c r="L14" s="1"/>
      <c r="M14" s="1"/>
      <c r="N14" s="1"/>
      <c r="O14" s="1"/>
      <c r="P14" s="1"/>
      <c r="Q14" s="1"/>
      <c r="R14" s="1"/>
      <c r="S14" s="1"/>
      <c r="T14" s="1"/>
      <c r="U14" s="1"/>
      <c r="V14" s="1"/>
      <c r="W14" s="1"/>
      <c r="X14" s="1"/>
      <c r="Y14" s="1"/>
    </row>
    <row r="15" spans="1:25" s="2" customFormat="1" x14ac:dyDescent="0.15">
      <c r="B15" s="1">
        <f t="shared" ref="B15:B46" si="4">E14</f>
        <v>7.1254777256757301E-2</v>
      </c>
      <c r="C15" s="42">
        <f t="shared" si="0"/>
        <v>24.252379006064988</v>
      </c>
      <c r="D15" s="1">
        <f t="shared" si="1"/>
        <v>2.2805541963190104</v>
      </c>
      <c r="E15" s="1">
        <f t="shared" si="2"/>
        <v>6.7021799903351872E-2</v>
      </c>
      <c r="F15" s="1">
        <f t="shared" si="3"/>
        <v>4.2329773534054288E-3</v>
      </c>
      <c r="G15" s="1"/>
    </row>
    <row r="16" spans="1:25" s="40" customFormat="1" x14ac:dyDescent="0.15">
      <c r="A16" s="1"/>
      <c r="B16" s="1">
        <f t="shared" si="4"/>
        <v>6.7021799903351872E-2</v>
      </c>
      <c r="C16" s="42">
        <f t="shared" si="0"/>
        <v>22.811636714092653</v>
      </c>
      <c r="D16" s="1">
        <f t="shared" si="1"/>
        <v>2.366993452105715</v>
      </c>
      <c r="E16" s="1">
        <f t="shared" si="2"/>
        <v>6.5786647818953867E-2</v>
      </c>
      <c r="F16" s="1">
        <f t="shared" si="3"/>
        <v>1.2351520843980057E-3</v>
      </c>
      <c r="G16" s="1"/>
      <c r="H16" s="1"/>
      <c r="I16" s="1"/>
      <c r="J16" s="1"/>
      <c r="K16" s="1"/>
      <c r="L16" s="1"/>
      <c r="M16" s="1"/>
      <c r="N16" s="1"/>
      <c r="O16" s="1"/>
      <c r="P16" s="1"/>
      <c r="Q16" s="1"/>
      <c r="R16" s="1"/>
      <c r="S16" s="1"/>
      <c r="T16" s="1"/>
      <c r="U16" s="1"/>
      <c r="V16" s="1"/>
      <c r="W16" s="1"/>
      <c r="X16" s="1"/>
      <c r="Y16" s="1"/>
    </row>
    <row r="17" spans="1:25" x14ac:dyDescent="0.15">
      <c r="A17" s="1"/>
      <c r="B17" s="1">
        <f t="shared" si="4"/>
        <v>6.5786647818953867E-2</v>
      </c>
      <c r="C17" s="42">
        <f t="shared" si="0"/>
        <v>22.391238564884901</v>
      </c>
      <c r="D17" s="1">
        <f t="shared" si="1"/>
        <v>2.3941047099355233</v>
      </c>
      <c r="E17" s="1">
        <f t="shared" si="2"/>
        <v>6.5413097554119032E-2</v>
      </c>
      <c r="F17" s="1">
        <f t="shared" si="3"/>
        <v>3.7355026483483489E-4</v>
      </c>
      <c r="G17" s="1"/>
      <c r="H17" s="1"/>
      <c r="I17" s="1"/>
      <c r="J17" s="1"/>
      <c r="K17" s="1"/>
      <c r="L17" s="1"/>
      <c r="M17" s="1"/>
      <c r="N17" s="1"/>
      <c r="O17" s="1"/>
      <c r="P17" s="1"/>
      <c r="Q17" s="1"/>
      <c r="R17" s="1"/>
      <c r="S17" s="1"/>
      <c r="T17" s="1"/>
      <c r="U17" s="1"/>
      <c r="V17" s="1"/>
      <c r="W17" s="1"/>
      <c r="X17" s="1"/>
      <c r="Y17" s="1"/>
    </row>
    <row r="18" spans="1:25" x14ac:dyDescent="0.15">
      <c r="A18" s="1"/>
      <c r="B18" s="1">
        <f t="shared" si="4"/>
        <v>6.5413097554119032E-2</v>
      </c>
      <c r="C18" s="42">
        <f t="shared" si="0"/>
        <v>22.264096456673045</v>
      </c>
      <c r="D18" s="1">
        <f t="shared" si="1"/>
        <v>2.4024864051093546</v>
      </c>
      <c r="E18" s="1">
        <f t="shared" si="2"/>
        <v>6.529889260448464E-2</v>
      </c>
      <c r="F18" s="1">
        <f t="shared" si="3"/>
        <v>1.1420494963439165E-4</v>
      </c>
      <c r="G18" s="1"/>
      <c r="H18" s="1"/>
      <c r="I18" s="1"/>
      <c r="J18" s="1"/>
      <c r="K18" s="1"/>
      <c r="L18" s="1"/>
      <c r="M18" s="1"/>
      <c r="N18" s="1"/>
      <c r="O18" s="1"/>
      <c r="P18" s="1"/>
      <c r="Q18" s="1"/>
      <c r="R18" s="1"/>
      <c r="S18" s="1"/>
      <c r="T18" s="1"/>
      <c r="U18" s="1"/>
      <c r="V18" s="1"/>
      <c r="W18" s="1"/>
      <c r="X18" s="1"/>
      <c r="Y18" s="1"/>
    </row>
    <row r="19" spans="1:25" x14ac:dyDescent="0.15">
      <c r="A19" s="1"/>
      <c r="B19" s="1">
        <f t="shared" si="4"/>
        <v>6.529889260448464E-2</v>
      </c>
      <c r="C19" s="42">
        <f t="shared" si="0"/>
        <v>22.225225494899892</v>
      </c>
      <c r="D19" s="1">
        <f t="shared" si="1"/>
        <v>2.4050662583004967</v>
      </c>
      <c r="E19" s="1">
        <f t="shared" si="2"/>
        <v>6.526386097983998E-2</v>
      </c>
      <c r="F19" s="1">
        <f t="shared" si="3"/>
        <v>3.5031624644660253E-5</v>
      </c>
      <c r="G19" s="1"/>
      <c r="H19" s="1"/>
      <c r="I19" s="1"/>
      <c r="J19" s="1"/>
      <c r="K19" s="1"/>
      <c r="L19" s="1"/>
      <c r="M19" s="1"/>
      <c r="N19" s="1"/>
      <c r="O19" s="1"/>
      <c r="P19" s="1"/>
      <c r="Q19" s="1"/>
      <c r="R19" s="1"/>
      <c r="S19" s="1"/>
      <c r="T19" s="1"/>
      <c r="U19" s="1"/>
      <c r="V19" s="1"/>
      <c r="W19" s="1"/>
      <c r="X19" s="1"/>
      <c r="Y19" s="1"/>
    </row>
    <row r="20" spans="1:25" x14ac:dyDescent="0.15">
      <c r="A20" s="1"/>
      <c r="B20" s="1">
        <f t="shared" si="4"/>
        <v>6.526386097983998E-2</v>
      </c>
      <c r="C20" s="42">
        <f t="shared" si="0"/>
        <v>22.213302080487704</v>
      </c>
      <c r="D20" s="1">
        <f t="shared" si="1"/>
        <v>2.405859250417679</v>
      </c>
      <c r="E20" s="1">
        <f t="shared" si="2"/>
        <v>6.5253104325516287E-2</v>
      </c>
      <c r="F20" s="1">
        <f t="shared" si="3"/>
        <v>1.0756654323693104E-5</v>
      </c>
      <c r="G20" s="1"/>
      <c r="H20" s="1"/>
      <c r="I20" s="1"/>
      <c r="J20" s="1"/>
      <c r="K20" s="1"/>
      <c r="L20" s="1"/>
      <c r="M20" s="1"/>
      <c r="N20" s="1"/>
      <c r="O20" s="1"/>
      <c r="P20" s="1"/>
      <c r="Q20" s="1"/>
      <c r="R20" s="1"/>
      <c r="S20" s="1"/>
      <c r="T20" s="1"/>
      <c r="U20" s="1"/>
      <c r="V20" s="1"/>
      <c r="W20" s="1"/>
      <c r="X20" s="1"/>
      <c r="Y20" s="1"/>
    </row>
    <row r="21" spans="1:25" x14ac:dyDescent="0.15">
      <c r="A21" s="1"/>
      <c r="B21" s="1">
        <f t="shared" si="4"/>
        <v>6.5253104325516287E-2</v>
      </c>
      <c r="C21" s="42">
        <f t="shared" si="0"/>
        <v>22.209640930070304</v>
      </c>
      <c r="D21" s="1">
        <f t="shared" si="1"/>
        <v>2.4061028978048062</v>
      </c>
      <c r="E21" s="1">
        <f t="shared" si="2"/>
        <v>6.524980040387364E-2</v>
      </c>
      <c r="F21" s="1">
        <f t="shared" si="3"/>
        <v>3.3039216426472562E-6</v>
      </c>
      <c r="G21" s="1"/>
      <c r="H21" s="1"/>
      <c r="I21" s="1"/>
      <c r="J21" s="1"/>
      <c r="K21" s="1"/>
      <c r="L21" s="1"/>
      <c r="M21" s="1"/>
      <c r="N21" s="1"/>
      <c r="O21" s="1"/>
      <c r="P21" s="1"/>
      <c r="Q21" s="1"/>
      <c r="R21" s="1"/>
      <c r="S21" s="1"/>
      <c r="T21" s="1"/>
      <c r="U21" s="1"/>
      <c r="V21" s="1"/>
      <c r="W21" s="1"/>
      <c r="X21" s="1"/>
      <c r="Y21" s="1"/>
    </row>
    <row r="22" spans="1:25" x14ac:dyDescent="0.15">
      <c r="A22" s="1"/>
      <c r="B22" s="1">
        <f t="shared" si="4"/>
        <v>6.524980040387364E-2</v>
      </c>
      <c r="C22" s="42">
        <f t="shared" si="0"/>
        <v>22.208516402523259</v>
      </c>
      <c r="D22" s="1">
        <f t="shared" si="1"/>
        <v>2.4061777490535667</v>
      </c>
      <c r="E22" s="1">
        <f t="shared" si="2"/>
        <v>6.5248785502329654E-2</v>
      </c>
      <c r="F22" s="1">
        <f t="shared" si="3"/>
        <v>1.0149015439858688E-6</v>
      </c>
      <c r="G22" s="1"/>
      <c r="H22" s="1"/>
      <c r="I22" s="1"/>
      <c r="J22" s="1"/>
      <c r="K22" s="1"/>
      <c r="L22" s="1"/>
      <c r="M22" s="1"/>
      <c r="N22" s="1"/>
      <c r="O22" s="1"/>
      <c r="P22" s="1"/>
      <c r="Q22" s="1"/>
      <c r="R22" s="1"/>
      <c r="S22" s="1"/>
      <c r="T22" s="1"/>
      <c r="U22" s="1"/>
      <c r="V22" s="1"/>
      <c r="W22" s="1"/>
      <c r="X22" s="1"/>
      <c r="Y22" s="1"/>
    </row>
    <row r="23" spans="1:25" x14ac:dyDescent="0.15">
      <c r="A23" s="1"/>
      <c r="B23" s="1">
        <f t="shared" si="4"/>
        <v>6.5248785502329654E-2</v>
      </c>
      <c r="C23" s="42">
        <f t="shared" si="0"/>
        <v>22.208170969166417</v>
      </c>
      <c r="D23" s="1">
        <f t="shared" si="1"/>
        <v>2.4062007433043351</v>
      </c>
      <c r="E23" s="1">
        <f t="shared" si="2"/>
        <v>6.5248473734800527E-2</v>
      </c>
      <c r="F23" s="1">
        <f t="shared" si="3"/>
        <v>3.1176752912642769E-7</v>
      </c>
      <c r="G23" s="1"/>
      <c r="H23" s="1"/>
      <c r="I23" s="1"/>
      <c r="J23" s="1"/>
      <c r="K23" s="1"/>
      <c r="L23" s="1"/>
      <c r="M23" s="1"/>
      <c r="N23" s="1"/>
      <c r="O23" s="1"/>
      <c r="P23" s="1"/>
      <c r="Q23" s="1"/>
      <c r="R23" s="1"/>
      <c r="S23" s="1"/>
      <c r="T23" s="1"/>
      <c r="U23" s="1"/>
      <c r="V23" s="1"/>
      <c r="W23" s="1"/>
      <c r="X23" s="1"/>
      <c r="Y23" s="1"/>
    </row>
    <row r="24" spans="1:25" x14ac:dyDescent="0.15">
      <c r="A24" s="1"/>
      <c r="B24" s="1">
        <f t="shared" si="4"/>
        <v>6.5248473734800527E-2</v>
      </c>
      <c r="C24" s="42">
        <f t="shared" si="0"/>
        <v>22.208064855519456</v>
      </c>
      <c r="D24" s="1">
        <f t="shared" si="1"/>
        <v>2.4062078070366026</v>
      </c>
      <c r="E24" s="1">
        <f t="shared" si="2"/>
        <v>6.5248377962090001E-2</v>
      </c>
      <c r="F24" s="1">
        <f t="shared" si="3"/>
        <v>9.5772710526076388E-8</v>
      </c>
      <c r="G24" s="1"/>
      <c r="H24" s="1"/>
      <c r="I24" s="1"/>
      <c r="J24" s="1"/>
      <c r="K24" s="1"/>
      <c r="L24" s="1"/>
      <c r="M24" s="1"/>
      <c r="N24" s="1"/>
      <c r="O24" s="1"/>
      <c r="P24" s="1"/>
      <c r="Q24" s="1"/>
      <c r="R24" s="1"/>
      <c r="S24" s="1"/>
      <c r="T24" s="1"/>
      <c r="U24" s="1"/>
      <c r="V24" s="1"/>
      <c r="W24" s="1"/>
      <c r="X24" s="1"/>
      <c r="Y24" s="1"/>
    </row>
    <row r="25" spans="1:25" x14ac:dyDescent="0.15">
      <c r="A25" s="1"/>
      <c r="B25" s="1">
        <f t="shared" si="4"/>
        <v>6.5248377962090001E-2</v>
      </c>
      <c r="C25" s="42">
        <f t="shared" si="0"/>
        <v>22.208032258181237</v>
      </c>
      <c r="D25" s="1">
        <f t="shared" si="1"/>
        <v>2.4062099769759011</v>
      </c>
      <c r="E25" s="1">
        <f t="shared" si="2"/>
        <v>6.5248348541330228E-2</v>
      </c>
      <c r="F25" s="1">
        <f t="shared" si="3"/>
        <v>2.9420759772857963E-8</v>
      </c>
      <c r="G25" s="1"/>
      <c r="H25" s="1"/>
      <c r="I25" s="1"/>
      <c r="J25" s="1"/>
      <c r="K25" s="1"/>
      <c r="L25" s="1"/>
      <c r="M25" s="1"/>
      <c r="N25" s="1"/>
      <c r="O25" s="1"/>
      <c r="P25" s="1"/>
      <c r="Q25" s="1"/>
      <c r="R25" s="1"/>
      <c r="S25" s="1"/>
      <c r="T25" s="1"/>
      <c r="U25" s="1"/>
      <c r="V25" s="1"/>
      <c r="W25" s="1"/>
      <c r="X25" s="1"/>
      <c r="Y25" s="1"/>
    </row>
    <row r="26" spans="1:25" x14ac:dyDescent="0.15">
      <c r="A26" s="1"/>
      <c r="B26" s="1">
        <f t="shared" si="4"/>
        <v>6.5248348541330228E-2</v>
      </c>
      <c r="C26" s="42">
        <f t="shared" si="0"/>
        <v>22.208022244488905</v>
      </c>
      <c r="D26" s="1">
        <f t="shared" si="1"/>
        <v>2.4062106435684347</v>
      </c>
      <c r="E26" s="1">
        <f t="shared" si="2"/>
        <v>6.52483395034546E-2</v>
      </c>
      <c r="F26" s="1">
        <f t="shared" si="3"/>
        <v>9.0378756284481554E-9</v>
      </c>
      <c r="G26" s="1"/>
      <c r="H26" s="1"/>
      <c r="I26" s="1"/>
      <c r="J26" s="1"/>
      <c r="K26" s="1"/>
      <c r="L26" s="1"/>
      <c r="M26" s="1"/>
      <c r="N26" s="1"/>
      <c r="O26" s="1"/>
      <c r="P26" s="1"/>
      <c r="Q26" s="1"/>
      <c r="R26" s="1"/>
      <c r="S26" s="1"/>
      <c r="T26" s="1"/>
      <c r="U26" s="1"/>
      <c r="V26" s="1"/>
      <c r="W26" s="1"/>
      <c r="X26" s="1"/>
      <c r="Y26" s="1"/>
    </row>
    <row r="27" spans="1:25" x14ac:dyDescent="0.15">
      <c r="A27" s="1"/>
      <c r="B27" s="1">
        <f t="shared" si="4"/>
        <v>6.52483395034546E-2</v>
      </c>
      <c r="C27" s="42">
        <f t="shared" si="0"/>
        <v>22.208019168344489</v>
      </c>
      <c r="D27" s="1">
        <f t="shared" si="1"/>
        <v>2.4062108483416522</v>
      </c>
      <c r="E27" s="1">
        <f t="shared" si="2"/>
        <v>6.5248336727074321E-2</v>
      </c>
      <c r="F27" s="1">
        <f t="shared" si="3"/>
        <v>2.776380278457502E-9</v>
      </c>
      <c r="G27" s="1"/>
      <c r="H27" s="1"/>
      <c r="I27" s="1"/>
      <c r="J27" s="1"/>
      <c r="K27" s="1"/>
      <c r="L27" s="1"/>
      <c r="M27" s="1"/>
      <c r="N27" s="1"/>
      <c r="O27" s="1"/>
      <c r="P27" s="1"/>
      <c r="Q27" s="1"/>
      <c r="R27" s="1"/>
      <c r="S27" s="1"/>
      <c r="T27" s="1"/>
      <c r="U27" s="1"/>
      <c r="V27" s="1"/>
      <c r="W27" s="1"/>
      <c r="X27" s="1"/>
      <c r="Y27" s="1"/>
    </row>
    <row r="28" spans="1:25" x14ac:dyDescent="0.15">
      <c r="A28" s="1"/>
      <c r="B28" s="1">
        <f t="shared" si="4"/>
        <v>6.5248336727074321E-2</v>
      </c>
      <c r="C28" s="42">
        <f t="shared" si="0"/>
        <v>22.208018223371681</v>
      </c>
      <c r="D28" s="1">
        <f t="shared" si="1"/>
        <v>2.4062109112467467</v>
      </c>
      <c r="E28" s="1">
        <f t="shared" si="2"/>
        <v>6.5248335874187158E-2</v>
      </c>
      <c r="F28" s="1">
        <f t="shared" si="3"/>
        <v>8.5288716367148965E-10</v>
      </c>
      <c r="G28" s="1"/>
      <c r="H28" s="1"/>
      <c r="I28" s="1"/>
      <c r="J28" s="1"/>
      <c r="K28" s="1"/>
      <c r="L28" s="1"/>
      <c r="M28" s="1"/>
      <c r="N28" s="1"/>
      <c r="O28" s="1"/>
      <c r="P28" s="1"/>
      <c r="Q28" s="1"/>
      <c r="R28" s="1"/>
      <c r="S28" s="1"/>
      <c r="T28" s="1"/>
      <c r="U28" s="1"/>
      <c r="V28" s="1"/>
      <c r="W28" s="1"/>
      <c r="X28" s="1"/>
      <c r="Y28" s="1"/>
    </row>
    <row r="29" spans="1:25" x14ac:dyDescent="0.15">
      <c r="A29" s="1"/>
      <c r="B29" s="1">
        <f t="shared" si="4"/>
        <v>6.5248335874187158E-2</v>
      </c>
      <c r="C29" s="42">
        <f t="shared" si="0"/>
        <v>22.208017933081774</v>
      </c>
      <c r="D29" s="1">
        <f t="shared" si="1"/>
        <v>2.4062109305708099</v>
      </c>
      <c r="E29" s="1">
        <f t="shared" si="2"/>
        <v>6.5248335612185404E-2</v>
      </c>
      <c r="F29" s="1">
        <f t="shared" si="3"/>
        <v>2.6200175362589562E-10</v>
      </c>
      <c r="G29" s="1"/>
      <c r="H29" s="1"/>
      <c r="I29" s="1"/>
      <c r="J29" s="1"/>
      <c r="K29" s="1"/>
      <c r="L29" s="1"/>
      <c r="M29" s="1"/>
      <c r="N29" s="1"/>
      <c r="O29" s="1"/>
      <c r="P29" s="1"/>
      <c r="Q29" s="1"/>
      <c r="R29" s="1"/>
      <c r="S29" s="1"/>
      <c r="T29" s="1"/>
      <c r="U29" s="1"/>
      <c r="V29" s="1"/>
      <c r="W29" s="1"/>
      <c r="X29" s="1"/>
      <c r="Y29" s="1"/>
    </row>
    <row r="30" spans="1:25" x14ac:dyDescent="0.15">
      <c r="A30" s="1"/>
      <c r="B30" s="1">
        <f t="shared" si="4"/>
        <v>6.5248335612185404E-2</v>
      </c>
      <c r="C30" s="42">
        <f t="shared" si="0"/>
        <v>22.208017843906479</v>
      </c>
      <c r="D30" s="1">
        <f t="shared" si="1"/>
        <v>2.4062109365070445</v>
      </c>
      <c r="E30" s="1">
        <f t="shared" si="2"/>
        <v>6.5248335531700064E-2</v>
      </c>
      <c r="F30" s="1">
        <f t="shared" si="3"/>
        <v>8.0485340614444567E-11</v>
      </c>
      <c r="G30" s="1"/>
      <c r="H30" s="1"/>
      <c r="I30" s="1"/>
      <c r="J30" s="1"/>
      <c r="K30" s="1"/>
      <c r="L30" s="1"/>
      <c r="M30" s="1"/>
      <c r="N30" s="1"/>
      <c r="O30" s="1"/>
      <c r="P30" s="1"/>
      <c r="Q30" s="1"/>
      <c r="R30" s="1"/>
      <c r="S30" s="1"/>
      <c r="T30" s="1"/>
      <c r="U30" s="1"/>
      <c r="V30" s="1"/>
      <c r="W30" s="1"/>
      <c r="X30" s="1"/>
      <c r="Y30" s="1"/>
    </row>
    <row r="31" spans="1:25" x14ac:dyDescent="0.15">
      <c r="A31" s="1"/>
      <c r="B31" s="1">
        <f t="shared" si="4"/>
        <v>6.5248335531700064E-2</v>
      </c>
      <c r="C31" s="42">
        <f t="shared" si="0"/>
        <v>22.208017816512371</v>
      </c>
      <c r="D31" s="1">
        <f t="shared" si="1"/>
        <v>2.4062109383306205</v>
      </c>
      <c r="E31" s="1">
        <f t="shared" si="2"/>
        <v>6.5248335506975452E-2</v>
      </c>
      <c r="F31" s="1">
        <f t="shared" si="3"/>
        <v>2.4724611247251005E-11</v>
      </c>
      <c r="G31" s="1"/>
      <c r="H31" s="1"/>
      <c r="I31" s="1"/>
      <c r="J31" s="1"/>
      <c r="K31" s="1"/>
      <c r="L31" s="1"/>
      <c r="M31" s="1"/>
      <c r="N31" s="1"/>
      <c r="O31" s="1"/>
      <c r="P31" s="1"/>
      <c r="Q31" s="1"/>
      <c r="R31" s="1"/>
      <c r="S31" s="1"/>
      <c r="T31" s="1"/>
      <c r="U31" s="1"/>
      <c r="V31" s="1"/>
      <c r="W31" s="1"/>
      <c r="X31" s="1"/>
      <c r="Y31" s="1"/>
    </row>
    <row r="32" spans="1:25" x14ac:dyDescent="0.15">
      <c r="A32" s="1"/>
      <c r="B32" s="1">
        <f t="shared" si="4"/>
        <v>6.5248335506975452E-2</v>
      </c>
      <c r="C32" s="42">
        <f t="shared" si="0"/>
        <v>22.208017808097068</v>
      </c>
      <c r="D32" s="1">
        <f t="shared" si="1"/>
        <v>2.4062109388908106</v>
      </c>
      <c r="E32" s="1">
        <f t="shared" si="2"/>
        <v>6.5248335499380208E-2</v>
      </c>
      <c r="F32" s="1">
        <f t="shared" si="3"/>
        <v>7.5952438782778131E-12</v>
      </c>
      <c r="G32" s="1"/>
      <c r="H32" s="1"/>
      <c r="I32" s="1"/>
      <c r="J32" s="1"/>
      <c r="K32" s="1"/>
      <c r="L32" s="1"/>
      <c r="M32" s="1"/>
      <c r="N32" s="1"/>
      <c r="O32" s="1"/>
      <c r="P32" s="1"/>
      <c r="Q32" s="1"/>
      <c r="R32" s="1"/>
      <c r="S32" s="1"/>
      <c r="T32" s="1"/>
      <c r="U32" s="1"/>
      <c r="V32" s="1"/>
      <c r="W32" s="1"/>
      <c r="X32" s="1"/>
      <c r="Y32" s="1"/>
    </row>
    <row r="33" spans="1:25" x14ac:dyDescent="0.15">
      <c r="A33" s="1"/>
      <c r="B33" s="1">
        <f t="shared" si="4"/>
        <v>6.5248335499380208E-2</v>
      </c>
      <c r="C33" s="42">
        <f t="shared" si="0"/>
        <v>22.20801780551194</v>
      </c>
      <c r="D33" s="1">
        <f t="shared" si="1"/>
        <v>2.4062109390628978</v>
      </c>
      <c r="E33" s="1">
        <f t="shared" si="2"/>
        <v>6.5248335497046991E-2</v>
      </c>
      <c r="F33" s="1">
        <f t="shared" si="3"/>
        <v>2.3332169529766134E-12</v>
      </c>
      <c r="G33" s="1"/>
      <c r="H33" s="1"/>
      <c r="I33" s="1"/>
      <c r="J33" s="1"/>
      <c r="K33" s="1"/>
      <c r="L33" s="1"/>
      <c r="M33" s="1"/>
      <c r="N33" s="1"/>
      <c r="O33" s="1"/>
      <c r="P33" s="1"/>
      <c r="Q33" s="1"/>
      <c r="R33" s="1"/>
      <c r="S33" s="1"/>
      <c r="T33" s="1"/>
      <c r="U33" s="1"/>
      <c r="V33" s="1"/>
      <c r="W33" s="1"/>
      <c r="X33" s="1"/>
      <c r="Y33" s="1"/>
    </row>
    <row r="34" spans="1:25" x14ac:dyDescent="0.15">
      <c r="A34" s="1"/>
      <c r="B34" s="1">
        <f t="shared" si="4"/>
        <v>6.5248335497046991E-2</v>
      </c>
      <c r="C34" s="42">
        <f t="shared" si="0"/>
        <v>22.208017804717802</v>
      </c>
      <c r="D34" s="1">
        <f t="shared" si="1"/>
        <v>2.4062109391157627</v>
      </c>
      <c r="E34" s="1">
        <f t="shared" si="2"/>
        <v>6.5248335496330231E-2</v>
      </c>
      <c r="F34" s="1">
        <f t="shared" si="3"/>
        <v>7.1675998469800106E-13</v>
      </c>
      <c r="G34" s="1"/>
      <c r="H34" s="1"/>
      <c r="I34" s="1"/>
      <c r="J34" s="1"/>
      <c r="K34" s="1"/>
      <c r="L34" s="1"/>
      <c r="M34" s="1"/>
      <c r="N34" s="1"/>
      <c r="O34" s="1"/>
      <c r="P34" s="1"/>
      <c r="Q34" s="1"/>
      <c r="R34" s="1"/>
      <c r="S34" s="1"/>
      <c r="T34" s="1"/>
      <c r="U34" s="1"/>
      <c r="V34" s="1"/>
      <c r="W34" s="1"/>
      <c r="X34" s="1"/>
      <c r="Y34" s="1"/>
    </row>
    <row r="35" spans="1:25" x14ac:dyDescent="0.15">
      <c r="A35" s="1"/>
      <c r="B35" s="1">
        <f t="shared" si="4"/>
        <v>6.5248335496330231E-2</v>
      </c>
      <c r="C35" s="42">
        <f t="shared" si="0"/>
        <v>22.208017804473844</v>
      </c>
      <c r="D35" s="1">
        <f t="shared" si="1"/>
        <v>2.4062109391320017</v>
      </c>
      <c r="E35" s="1">
        <f t="shared" si="2"/>
        <v>6.5248335496110074E-2</v>
      </c>
      <c r="F35" s="1">
        <f t="shared" si="3"/>
        <v>2.2015722578316854E-13</v>
      </c>
      <c r="G35" s="1"/>
      <c r="H35" s="1"/>
      <c r="I35" s="1"/>
      <c r="J35" s="1"/>
      <c r="K35" s="1"/>
      <c r="L35" s="1"/>
      <c r="M35" s="1"/>
      <c r="N35" s="1"/>
      <c r="O35" s="1"/>
      <c r="P35" s="1"/>
      <c r="Q35" s="1"/>
      <c r="R35" s="1"/>
      <c r="S35" s="1"/>
      <c r="T35" s="1"/>
      <c r="U35" s="1"/>
      <c r="V35" s="1"/>
      <c r="W35" s="1"/>
      <c r="X35" s="1"/>
      <c r="Y35" s="1"/>
    </row>
    <row r="36" spans="1:25" x14ac:dyDescent="0.15">
      <c r="A36" s="1"/>
      <c r="B36" s="1">
        <f t="shared" si="4"/>
        <v>6.5248335496110074E-2</v>
      </c>
      <c r="C36" s="42">
        <f t="shared" si="0"/>
        <v>22.20801780439891</v>
      </c>
      <c r="D36" s="1">
        <f t="shared" si="1"/>
        <v>2.4062109391369901</v>
      </c>
      <c r="E36" s="1">
        <f t="shared" si="2"/>
        <v>6.5248335496042434E-2</v>
      </c>
      <c r="F36" s="1">
        <f t="shared" si="3"/>
        <v>6.7640337775287662E-14</v>
      </c>
      <c r="G36" s="1"/>
      <c r="H36" s="1"/>
      <c r="I36" s="1"/>
      <c r="J36" s="1"/>
      <c r="K36" s="1"/>
      <c r="L36" s="1"/>
      <c r="M36" s="1"/>
      <c r="N36" s="1"/>
      <c r="O36" s="1"/>
      <c r="P36" s="1"/>
      <c r="Q36" s="1"/>
      <c r="R36" s="1"/>
      <c r="S36" s="1"/>
      <c r="T36" s="1"/>
      <c r="U36" s="1"/>
      <c r="V36" s="1"/>
      <c r="W36" s="1"/>
      <c r="X36" s="1"/>
      <c r="Y36" s="1"/>
    </row>
    <row r="37" spans="1:25" x14ac:dyDescent="0.15">
      <c r="A37" s="1"/>
      <c r="B37" s="1">
        <f t="shared" si="4"/>
        <v>6.5248335496042434E-2</v>
      </c>
      <c r="C37" s="42">
        <f t="shared" si="0"/>
        <v>22.208017804375888</v>
      </c>
      <c r="D37" s="1">
        <f t="shared" si="1"/>
        <v>2.4062109391385236</v>
      </c>
      <c r="E37" s="1">
        <f t="shared" si="2"/>
        <v>6.5248335496021645E-2</v>
      </c>
      <c r="F37" s="1">
        <f t="shared" si="3"/>
        <v>2.0788926136106056E-14</v>
      </c>
      <c r="G37" s="1"/>
      <c r="H37" s="1"/>
      <c r="I37" s="1"/>
      <c r="J37" s="1"/>
      <c r="K37" s="1"/>
      <c r="L37" s="1"/>
      <c r="M37" s="1"/>
      <c r="N37" s="1"/>
      <c r="O37" s="1"/>
      <c r="P37" s="1"/>
      <c r="Q37" s="1"/>
      <c r="R37" s="1"/>
      <c r="S37" s="1"/>
      <c r="T37" s="1"/>
      <c r="U37" s="1"/>
      <c r="V37" s="1"/>
      <c r="W37" s="1"/>
      <c r="X37" s="1"/>
      <c r="Y37" s="1"/>
    </row>
    <row r="38" spans="1:25" x14ac:dyDescent="0.15">
      <c r="A38" s="1"/>
      <c r="B38" s="1">
        <f t="shared" si="4"/>
        <v>6.5248335496021645E-2</v>
      </c>
      <c r="C38" s="42">
        <f t="shared" si="0"/>
        <v>22.208017804368815</v>
      </c>
      <c r="D38" s="1">
        <f t="shared" si="1"/>
        <v>2.4062109391389943</v>
      </c>
      <c r="E38" s="1">
        <f t="shared" si="2"/>
        <v>6.5248335496015261E-2</v>
      </c>
      <c r="F38" s="1">
        <f t="shared" si="3"/>
        <v>6.3837823915946501E-15</v>
      </c>
      <c r="G38" s="1"/>
      <c r="H38" s="1"/>
      <c r="I38" s="1"/>
      <c r="J38" s="1"/>
      <c r="K38" s="1"/>
      <c r="L38" s="1"/>
      <c r="M38" s="1"/>
      <c r="N38" s="1"/>
      <c r="O38" s="1"/>
      <c r="P38" s="1"/>
      <c r="Q38" s="1"/>
      <c r="R38" s="1"/>
      <c r="S38" s="1"/>
      <c r="T38" s="1"/>
      <c r="U38" s="1"/>
      <c r="V38" s="1"/>
      <c r="W38" s="1"/>
      <c r="X38" s="1"/>
      <c r="Y38" s="1"/>
    </row>
    <row r="39" spans="1:25" x14ac:dyDescent="0.15">
      <c r="A39" s="1"/>
      <c r="B39" s="1">
        <f t="shared" si="4"/>
        <v>6.5248335496015261E-2</v>
      </c>
      <c r="C39" s="42">
        <f t="shared" si="0"/>
        <v>22.208017804366637</v>
      </c>
      <c r="D39" s="1">
        <f t="shared" si="1"/>
        <v>2.4062109391391391</v>
      </c>
      <c r="E39" s="1">
        <f t="shared" si="2"/>
        <v>6.5248335496013291E-2</v>
      </c>
      <c r="F39" s="1">
        <f t="shared" si="3"/>
        <v>1.9706458687096529E-15</v>
      </c>
      <c r="G39" s="1"/>
      <c r="H39" s="1"/>
      <c r="I39" s="1"/>
      <c r="J39" s="1"/>
      <c r="K39" s="1"/>
      <c r="L39" s="1"/>
      <c r="M39" s="1"/>
      <c r="N39" s="1"/>
      <c r="O39" s="1"/>
      <c r="P39" s="1"/>
      <c r="Q39" s="1"/>
      <c r="R39" s="1"/>
      <c r="S39" s="1"/>
      <c r="T39" s="1"/>
      <c r="U39" s="1"/>
      <c r="V39" s="1"/>
      <c r="W39" s="1"/>
      <c r="X39" s="1"/>
      <c r="Y39" s="1"/>
    </row>
    <row r="40" spans="1:25" x14ac:dyDescent="0.15">
      <c r="A40" s="1"/>
      <c r="B40" s="1">
        <f t="shared" si="4"/>
        <v>6.5248335496013291E-2</v>
      </c>
      <c r="C40" s="42">
        <f t="shared" si="0"/>
        <v>22.208017804365969</v>
      </c>
      <c r="D40" s="1">
        <f t="shared" si="1"/>
        <v>2.4062109391391835</v>
      </c>
      <c r="E40" s="1">
        <f t="shared" si="2"/>
        <v>6.5248335496012694E-2</v>
      </c>
      <c r="F40" s="1">
        <f t="shared" si="3"/>
        <v>5.9674487573602164E-16</v>
      </c>
      <c r="G40" s="1"/>
      <c r="H40" s="1"/>
      <c r="I40" s="1"/>
      <c r="J40" s="1"/>
      <c r="K40" s="1"/>
      <c r="L40" s="1"/>
      <c r="M40" s="1"/>
      <c r="N40" s="1"/>
      <c r="O40" s="1"/>
      <c r="P40" s="1"/>
      <c r="Q40" s="1"/>
      <c r="R40" s="1"/>
      <c r="S40" s="1"/>
      <c r="T40" s="1"/>
      <c r="U40" s="1"/>
      <c r="V40" s="1"/>
      <c r="W40" s="1"/>
      <c r="X40" s="1"/>
      <c r="Y40" s="1"/>
    </row>
    <row r="41" spans="1:25" x14ac:dyDescent="0.15">
      <c r="A41" s="1"/>
      <c r="B41" s="1">
        <f t="shared" si="4"/>
        <v>6.5248335496012694E-2</v>
      </c>
      <c r="C41" s="42">
        <f t="shared" si="0"/>
        <v>22.208017804365767</v>
      </c>
      <c r="D41" s="1">
        <f t="shared" si="1"/>
        <v>2.4062109391391968</v>
      </c>
      <c r="E41" s="1">
        <f t="shared" si="2"/>
        <v>6.5248335496012513E-2</v>
      </c>
      <c r="F41" s="1">
        <f t="shared" si="3"/>
        <v>1.8041124150158794E-16</v>
      </c>
      <c r="H41" s="1"/>
      <c r="I41" s="1"/>
      <c r="J41" s="1"/>
      <c r="K41" s="1"/>
      <c r="L41" s="1"/>
      <c r="M41" s="1"/>
      <c r="N41" s="1"/>
      <c r="O41" s="1"/>
      <c r="P41" s="1"/>
      <c r="Q41" s="1"/>
      <c r="R41" s="1"/>
      <c r="S41" s="1"/>
      <c r="T41" s="1"/>
      <c r="U41" s="1"/>
      <c r="V41" s="1"/>
      <c r="W41" s="1"/>
      <c r="X41" s="1"/>
      <c r="Y41" s="1"/>
    </row>
    <row r="42" spans="1:25" x14ac:dyDescent="0.15">
      <c r="A42" s="1"/>
      <c r="B42" s="1">
        <f t="shared" si="4"/>
        <v>6.5248335496012513E-2</v>
      </c>
      <c r="C42" s="42">
        <f t="shared" si="0"/>
        <v>22.208017804365706</v>
      </c>
      <c r="D42" s="1">
        <f t="shared" si="1"/>
        <v>2.4062109391392017</v>
      </c>
      <c r="E42" s="1">
        <f t="shared" si="2"/>
        <v>6.5248335496012444E-2</v>
      </c>
      <c r="F42" s="1">
        <f t="shared" si="3"/>
        <v>6.9388939039072284E-17</v>
      </c>
      <c r="H42" s="1"/>
      <c r="I42" s="1"/>
      <c r="J42" s="1"/>
      <c r="K42" s="1"/>
      <c r="L42" s="1"/>
      <c r="M42" s="1"/>
      <c r="N42" s="1"/>
      <c r="O42" s="1"/>
      <c r="P42" s="1"/>
      <c r="Q42" s="1"/>
      <c r="R42" s="1"/>
      <c r="S42" s="1"/>
      <c r="T42" s="1"/>
      <c r="U42" s="1"/>
      <c r="V42" s="1"/>
      <c r="W42" s="1"/>
      <c r="X42" s="1"/>
      <c r="Y42" s="1"/>
    </row>
    <row r="43" spans="1:25" x14ac:dyDescent="0.15">
      <c r="A43" s="1"/>
      <c r="B43" s="1">
        <f t="shared" si="4"/>
        <v>6.5248335496012444E-2</v>
      </c>
      <c r="C43" s="42">
        <f t="shared" si="0"/>
        <v>22.208017804365682</v>
      </c>
      <c r="D43" s="1">
        <f t="shared" si="1"/>
        <v>2.406210939139203</v>
      </c>
      <c r="E43" s="1">
        <f t="shared" si="2"/>
        <v>6.524833549601243E-2</v>
      </c>
      <c r="F43" s="1">
        <f t="shared" si="3"/>
        <v>1.3877787807814457E-17</v>
      </c>
      <c r="H43" s="1"/>
      <c r="I43" s="1"/>
      <c r="J43" s="1"/>
      <c r="K43" s="1"/>
      <c r="L43" s="1"/>
      <c r="M43" s="1"/>
      <c r="N43" s="1"/>
      <c r="O43" s="1"/>
      <c r="P43" s="1"/>
      <c r="Q43" s="1"/>
      <c r="R43" s="1"/>
      <c r="S43" s="1"/>
      <c r="T43" s="1"/>
      <c r="U43" s="1"/>
      <c r="V43" s="1"/>
      <c r="W43" s="1"/>
      <c r="X43" s="1"/>
      <c r="Y43" s="1"/>
    </row>
    <row r="44" spans="1:25" x14ac:dyDescent="0.15">
      <c r="A44" s="1"/>
      <c r="B44" s="1">
        <f t="shared" si="4"/>
        <v>6.524833549601243E-2</v>
      </c>
      <c r="C44" s="42">
        <f t="shared" si="0"/>
        <v>22.208017804365678</v>
      </c>
      <c r="D44" s="1">
        <f t="shared" si="1"/>
        <v>2.4062109391392035</v>
      </c>
      <c r="E44" s="1">
        <f t="shared" si="2"/>
        <v>6.5248335496012416E-2</v>
      </c>
      <c r="F44" s="1">
        <f t="shared" si="3"/>
        <v>1.3877787807814457E-17</v>
      </c>
      <c r="G44" s="1"/>
      <c r="H44" s="1"/>
      <c r="I44" s="1"/>
      <c r="J44" s="1"/>
      <c r="K44" s="1"/>
      <c r="L44" s="1"/>
      <c r="M44" s="1"/>
      <c r="N44" s="1"/>
      <c r="O44" s="1"/>
      <c r="P44" s="1"/>
      <c r="Q44" s="1"/>
      <c r="R44" s="1"/>
      <c r="S44" s="1"/>
      <c r="T44" s="1"/>
      <c r="U44" s="1"/>
      <c r="V44" s="1"/>
      <c r="W44" s="1"/>
      <c r="X44" s="1"/>
      <c r="Y44" s="1"/>
    </row>
    <row r="45" spans="1:25" x14ac:dyDescent="0.15">
      <c r="A45" s="1"/>
      <c r="B45" s="1">
        <f t="shared" si="4"/>
        <v>6.5248335496012416E-2</v>
      </c>
      <c r="C45" s="42">
        <f t="shared" si="0"/>
        <v>22.208017804365674</v>
      </c>
      <c r="D45" s="1">
        <f t="shared" si="1"/>
        <v>2.4062109391392039</v>
      </c>
      <c r="E45" s="1">
        <f t="shared" si="2"/>
        <v>6.5248335496012416E-2</v>
      </c>
      <c r="F45" s="1">
        <f t="shared" si="3"/>
        <v>0</v>
      </c>
      <c r="G45" s="1"/>
      <c r="H45" s="1"/>
      <c r="I45" s="1"/>
      <c r="J45" s="1"/>
      <c r="K45" s="1"/>
      <c r="L45" s="1"/>
      <c r="M45" s="1"/>
      <c r="N45" s="1"/>
      <c r="O45" s="1"/>
      <c r="P45" s="1"/>
      <c r="Q45" s="1"/>
      <c r="R45" s="1"/>
      <c r="S45" s="1"/>
      <c r="T45" s="1"/>
      <c r="U45" s="1"/>
      <c r="V45" s="1"/>
      <c r="W45" s="1"/>
      <c r="X45" s="1"/>
      <c r="Y45" s="1"/>
    </row>
    <row r="46" spans="1:25" x14ac:dyDescent="0.15">
      <c r="A46" s="1"/>
      <c r="B46" s="1">
        <f t="shared" si="4"/>
        <v>6.5248335496012416E-2</v>
      </c>
      <c r="C46" s="42">
        <f t="shared" ref="C46:C72" si="5">B46*$B$6/$E$4</f>
        <v>22.208017804365674</v>
      </c>
      <c r="D46" s="1">
        <f t="shared" ref="D46:D72" si="6">IF(C46&lt;0.1,24/C46,(24/C46)*(1+0.14*(C46^0.7)))</f>
        <v>2.4062109391392039</v>
      </c>
      <c r="E46" s="1">
        <f t="shared" ref="E46:E72" si="7">SQRT((4/3/D46))*$C$10</f>
        <v>6.5248335496012416E-2</v>
      </c>
      <c r="F46" s="1">
        <f t="shared" ref="F46:F72" si="8">ABS(E46-B46)</f>
        <v>0</v>
      </c>
      <c r="G46" s="1"/>
      <c r="H46" s="1"/>
      <c r="I46" s="1"/>
      <c r="J46" s="1"/>
      <c r="K46" s="1"/>
      <c r="L46" s="1"/>
      <c r="M46" s="1"/>
      <c r="N46" s="1"/>
      <c r="O46" s="1"/>
      <c r="P46" s="1"/>
      <c r="Q46" s="1"/>
      <c r="R46" s="1"/>
      <c r="S46" s="1"/>
      <c r="T46" s="1"/>
      <c r="U46" s="1"/>
      <c r="V46" s="1"/>
      <c r="W46" s="1"/>
      <c r="X46" s="1"/>
      <c r="Y46" s="1"/>
    </row>
    <row r="47" spans="1:25" x14ac:dyDescent="0.15">
      <c r="A47" s="1"/>
      <c r="B47" s="1">
        <f t="shared" ref="B47:B72" si="9">E46</f>
        <v>6.5248335496012416E-2</v>
      </c>
      <c r="C47" s="42">
        <f t="shared" si="5"/>
        <v>22.208017804365674</v>
      </c>
      <c r="D47" s="1">
        <f t="shared" si="6"/>
        <v>2.4062109391392039</v>
      </c>
      <c r="E47" s="1">
        <f t="shared" si="7"/>
        <v>6.5248335496012416E-2</v>
      </c>
      <c r="F47" s="1">
        <f t="shared" si="8"/>
        <v>0</v>
      </c>
      <c r="G47" s="1"/>
      <c r="H47" s="1"/>
      <c r="I47" s="1"/>
      <c r="J47" s="1"/>
      <c r="K47" s="1"/>
      <c r="L47" s="1"/>
      <c r="M47" s="1"/>
      <c r="N47" s="1"/>
      <c r="O47" s="1"/>
      <c r="P47" s="1"/>
      <c r="Q47" s="1"/>
      <c r="R47" s="1"/>
      <c r="S47" s="1"/>
      <c r="T47" s="1"/>
      <c r="U47" s="1"/>
      <c r="V47" s="1"/>
      <c r="W47" s="1"/>
      <c r="X47" s="1"/>
      <c r="Y47" s="1"/>
    </row>
    <row r="48" spans="1:25" x14ac:dyDescent="0.15">
      <c r="A48" s="1"/>
      <c r="B48" s="1">
        <f t="shared" si="9"/>
        <v>6.5248335496012416E-2</v>
      </c>
      <c r="C48" s="42">
        <f t="shared" si="5"/>
        <v>22.208017804365674</v>
      </c>
      <c r="D48" s="1">
        <f t="shared" si="6"/>
        <v>2.4062109391392039</v>
      </c>
      <c r="E48" s="1">
        <f t="shared" si="7"/>
        <v>6.5248335496012416E-2</v>
      </c>
      <c r="F48" s="1">
        <f t="shared" si="8"/>
        <v>0</v>
      </c>
      <c r="G48" s="1"/>
      <c r="H48" s="1"/>
      <c r="I48" s="1"/>
      <c r="J48" s="1"/>
      <c r="K48" s="1"/>
      <c r="L48" s="1"/>
      <c r="M48" s="1"/>
      <c r="N48" s="1"/>
      <c r="O48" s="1"/>
      <c r="P48" s="1"/>
      <c r="Q48" s="1"/>
      <c r="R48" s="1"/>
      <c r="S48" s="1"/>
      <c r="T48" s="1"/>
      <c r="U48" s="1"/>
      <c r="V48" s="1"/>
      <c r="W48" s="1"/>
      <c r="X48" s="1"/>
      <c r="Y48" s="1"/>
    </row>
    <row r="49" spans="1:25" x14ac:dyDescent="0.15">
      <c r="A49" s="1"/>
      <c r="B49" s="1">
        <f t="shared" si="9"/>
        <v>6.5248335496012416E-2</v>
      </c>
      <c r="C49" s="42">
        <f t="shared" si="5"/>
        <v>22.208017804365674</v>
      </c>
      <c r="D49" s="1">
        <f t="shared" si="6"/>
        <v>2.4062109391392039</v>
      </c>
      <c r="E49" s="1">
        <f t="shared" si="7"/>
        <v>6.5248335496012416E-2</v>
      </c>
      <c r="F49" s="1">
        <f t="shared" si="8"/>
        <v>0</v>
      </c>
      <c r="G49" s="1"/>
      <c r="H49" s="1"/>
      <c r="I49" s="1"/>
      <c r="J49" s="1"/>
      <c r="K49" s="1"/>
      <c r="L49" s="1"/>
      <c r="M49" s="1"/>
      <c r="N49" s="1"/>
      <c r="O49" s="1"/>
      <c r="P49" s="1"/>
      <c r="Q49" s="1"/>
      <c r="R49" s="1"/>
      <c r="S49" s="1"/>
      <c r="T49" s="1"/>
      <c r="U49" s="1"/>
      <c r="V49" s="1"/>
      <c r="W49" s="1"/>
      <c r="X49" s="1"/>
      <c r="Y49" s="1"/>
    </row>
    <row r="50" spans="1:25" x14ac:dyDescent="0.15">
      <c r="B50" s="1">
        <f t="shared" si="9"/>
        <v>6.5248335496012416E-2</v>
      </c>
      <c r="C50" s="42">
        <f t="shared" si="5"/>
        <v>22.208017804365674</v>
      </c>
      <c r="D50" s="1">
        <f t="shared" si="6"/>
        <v>2.4062109391392039</v>
      </c>
      <c r="E50" s="1">
        <f t="shared" si="7"/>
        <v>6.5248335496012416E-2</v>
      </c>
      <c r="F50" s="1">
        <f t="shared" si="8"/>
        <v>0</v>
      </c>
    </row>
    <row r="51" spans="1:25" x14ac:dyDescent="0.15">
      <c r="B51" s="1">
        <f t="shared" si="9"/>
        <v>6.5248335496012416E-2</v>
      </c>
      <c r="C51" s="42">
        <f t="shared" si="5"/>
        <v>22.208017804365674</v>
      </c>
      <c r="D51" s="1">
        <f t="shared" si="6"/>
        <v>2.4062109391392039</v>
      </c>
      <c r="E51" s="1">
        <f t="shared" si="7"/>
        <v>6.5248335496012416E-2</v>
      </c>
      <c r="F51" s="1">
        <f t="shared" si="8"/>
        <v>0</v>
      </c>
    </row>
    <row r="52" spans="1:25" x14ac:dyDescent="0.15">
      <c r="B52" s="1">
        <f t="shared" si="9"/>
        <v>6.5248335496012416E-2</v>
      </c>
      <c r="C52" s="42">
        <f t="shared" si="5"/>
        <v>22.208017804365674</v>
      </c>
      <c r="D52" s="1">
        <f t="shared" si="6"/>
        <v>2.4062109391392039</v>
      </c>
      <c r="E52" s="1">
        <f t="shared" si="7"/>
        <v>6.5248335496012416E-2</v>
      </c>
      <c r="F52" s="1">
        <f t="shared" si="8"/>
        <v>0</v>
      </c>
    </row>
    <row r="53" spans="1:25" x14ac:dyDescent="0.15">
      <c r="B53" s="1">
        <f t="shared" si="9"/>
        <v>6.5248335496012416E-2</v>
      </c>
      <c r="C53" s="42">
        <f t="shared" si="5"/>
        <v>22.208017804365674</v>
      </c>
      <c r="D53" s="1">
        <f t="shared" si="6"/>
        <v>2.4062109391392039</v>
      </c>
      <c r="E53" s="1">
        <f t="shared" si="7"/>
        <v>6.5248335496012416E-2</v>
      </c>
      <c r="F53" s="1">
        <f t="shared" si="8"/>
        <v>0</v>
      </c>
    </row>
    <row r="54" spans="1:25" x14ac:dyDescent="0.15">
      <c r="B54" s="1">
        <f t="shared" si="9"/>
        <v>6.5248335496012416E-2</v>
      </c>
      <c r="C54" s="42">
        <f t="shared" si="5"/>
        <v>22.208017804365674</v>
      </c>
      <c r="D54" s="1">
        <f t="shared" si="6"/>
        <v>2.4062109391392039</v>
      </c>
      <c r="E54" s="1">
        <f t="shared" si="7"/>
        <v>6.5248335496012416E-2</v>
      </c>
      <c r="F54" s="1">
        <f t="shared" si="8"/>
        <v>0</v>
      </c>
    </row>
    <row r="55" spans="1:25" x14ac:dyDescent="0.15">
      <c r="B55" s="1">
        <f t="shared" si="9"/>
        <v>6.5248335496012416E-2</v>
      </c>
      <c r="C55" s="42">
        <f t="shared" si="5"/>
        <v>22.208017804365674</v>
      </c>
      <c r="D55" s="1">
        <f t="shared" si="6"/>
        <v>2.4062109391392039</v>
      </c>
      <c r="E55" s="1">
        <f t="shared" si="7"/>
        <v>6.5248335496012416E-2</v>
      </c>
      <c r="F55" s="1">
        <f t="shared" si="8"/>
        <v>0</v>
      </c>
    </row>
    <row r="56" spans="1:25" x14ac:dyDescent="0.15">
      <c r="B56" s="1">
        <f t="shared" si="9"/>
        <v>6.5248335496012416E-2</v>
      </c>
      <c r="C56" s="42">
        <f t="shared" si="5"/>
        <v>22.208017804365674</v>
      </c>
      <c r="D56" s="1">
        <f t="shared" si="6"/>
        <v>2.4062109391392039</v>
      </c>
      <c r="E56" s="1">
        <f t="shared" si="7"/>
        <v>6.5248335496012416E-2</v>
      </c>
      <c r="F56" s="1">
        <f t="shared" si="8"/>
        <v>0</v>
      </c>
    </row>
    <row r="57" spans="1:25" x14ac:dyDescent="0.15">
      <c r="B57" s="1">
        <f t="shared" si="9"/>
        <v>6.5248335496012416E-2</v>
      </c>
      <c r="C57" s="42">
        <f t="shared" si="5"/>
        <v>22.208017804365674</v>
      </c>
      <c r="D57" s="1">
        <f t="shared" si="6"/>
        <v>2.4062109391392039</v>
      </c>
      <c r="E57" s="1">
        <f t="shared" si="7"/>
        <v>6.5248335496012416E-2</v>
      </c>
      <c r="F57" s="1">
        <f t="shared" si="8"/>
        <v>0</v>
      </c>
    </row>
    <row r="58" spans="1:25" x14ac:dyDescent="0.15">
      <c r="B58" s="1">
        <f t="shared" si="9"/>
        <v>6.5248335496012416E-2</v>
      </c>
      <c r="C58" s="42">
        <f t="shared" si="5"/>
        <v>22.208017804365674</v>
      </c>
      <c r="D58" s="1">
        <f t="shared" si="6"/>
        <v>2.4062109391392039</v>
      </c>
      <c r="E58" s="1">
        <f t="shared" si="7"/>
        <v>6.5248335496012416E-2</v>
      </c>
      <c r="F58" s="1">
        <f t="shared" si="8"/>
        <v>0</v>
      </c>
    </row>
    <row r="59" spans="1:25" x14ac:dyDescent="0.15">
      <c r="B59" s="1">
        <f t="shared" si="9"/>
        <v>6.5248335496012416E-2</v>
      </c>
      <c r="C59" s="42">
        <f t="shared" si="5"/>
        <v>22.208017804365674</v>
      </c>
      <c r="D59" s="1">
        <f t="shared" si="6"/>
        <v>2.4062109391392039</v>
      </c>
      <c r="E59" s="1">
        <f t="shared" si="7"/>
        <v>6.5248335496012416E-2</v>
      </c>
      <c r="F59" s="1">
        <f t="shared" si="8"/>
        <v>0</v>
      </c>
    </row>
    <row r="60" spans="1:25" x14ac:dyDescent="0.15">
      <c r="B60" s="1">
        <f t="shared" si="9"/>
        <v>6.5248335496012416E-2</v>
      </c>
      <c r="C60" s="42">
        <f t="shared" si="5"/>
        <v>22.208017804365674</v>
      </c>
      <c r="D60" s="1">
        <f t="shared" si="6"/>
        <v>2.4062109391392039</v>
      </c>
      <c r="E60" s="1">
        <f t="shared" si="7"/>
        <v>6.5248335496012416E-2</v>
      </c>
      <c r="F60" s="1">
        <f t="shared" si="8"/>
        <v>0</v>
      </c>
    </row>
    <row r="61" spans="1:25" x14ac:dyDescent="0.15">
      <c r="B61" s="1">
        <f t="shared" si="9"/>
        <v>6.5248335496012416E-2</v>
      </c>
      <c r="C61" s="42">
        <f t="shared" si="5"/>
        <v>22.208017804365674</v>
      </c>
      <c r="D61" s="1">
        <f t="shared" si="6"/>
        <v>2.4062109391392039</v>
      </c>
      <c r="E61" s="1">
        <f t="shared" si="7"/>
        <v>6.5248335496012416E-2</v>
      </c>
      <c r="F61" s="1">
        <f t="shared" si="8"/>
        <v>0</v>
      </c>
    </row>
    <row r="62" spans="1:25" x14ac:dyDescent="0.15">
      <c r="B62" s="1">
        <f t="shared" si="9"/>
        <v>6.5248335496012416E-2</v>
      </c>
      <c r="C62" s="42">
        <f t="shared" si="5"/>
        <v>22.208017804365674</v>
      </c>
      <c r="D62" s="1">
        <f t="shared" si="6"/>
        <v>2.4062109391392039</v>
      </c>
      <c r="E62" s="1">
        <f t="shared" si="7"/>
        <v>6.5248335496012416E-2</v>
      </c>
      <c r="F62" s="1">
        <f t="shared" si="8"/>
        <v>0</v>
      </c>
    </row>
    <row r="63" spans="1:25" x14ac:dyDescent="0.15">
      <c r="B63" s="1">
        <f t="shared" si="9"/>
        <v>6.5248335496012416E-2</v>
      </c>
      <c r="C63" s="42">
        <f t="shared" si="5"/>
        <v>22.208017804365674</v>
      </c>
      <c r="D63" s="1">
        <f t="shared" si="6"/>
        <v>2.4062109391392039</v>
      </c>
      <c r="E63" s="1">
        <f t="shared" si="7"/>
        <v>6.5248335496012416E-2</v>
      </c>
      <c r="F63" s="1">
        <f t="shared" si="8"/>
        <v>0</v>
      </c>
    </row>
    <row r="64" spans="1:25" x14ac:dyDescent="0.15">
      <c r="B64" s="1">
        <f t="shared" si="9"/>
        <v>6.5248335496012416E-2</v>
      </c>
      <c r="C64" s="42">
        <f t="shared" si="5"/>
        <v>22.208017804365674</v>
      </c>
      <c r="D64" s="1">
        <f t="shared" si="6"/>
        <v>2.4062109391392039</v>
      </c>
      <c r="E64" s="1">
        <f t="shared" si="7"/>
        <v>6.5248335496012416E-2</v>
      </c>
      <c r="F64" s="1">
        <f t="shared" si="8"/>
        <v>0</v>
      </c>
    </row>
    <row r="65" spans="2:6" x14ac:dyDescent="0.15">
      <c r="B65" s="1">
        <f t="shared" si="9"/>
        <v>6.5248335496012416E-2</v>
      </c>
      <c r="C65" s="42">
        <f t="shared" si="5"/>
        <v>22.208017804365674</v>
      </c>
      <c r="D65" s="1">
        <f t="shared" si="6"/>
        <v>2.4062109391392039</v>
      </c>
      <c r="E65" s="1">
        <f t="shared" si="7"/>
        <v>6.5248335496012416E-2</v>
      </c>
      <c r="F65" s="1">
        <f t="shared" si="8"/>
        <v>0</v>
      </c>
    </row>
    <row r="66" spans="2:6" x14ac:dyDescent="0.15">
      <c r="B66" s="1">
        <f t="shared" si="9"/>
        <v>6.5248335496012416E-2</v>
      </c>
      <c r="C66" s="42">
        <f t="shared" si="5"/>
        <v>22.208017804365674</v>
      </c>
      <c r="D66" s="1">
        <f t="shared" si="6"/>
        <v>2.4062109391392039</v>
      </c>
      <c r="E66" s="1">
        <f t="shared" si="7"/>
        <v>6.5248335496012416E-2</v>
      </c>
      <c r="F66" s="1">
        <f t="shared" si="8"/>
        <v>0</v>
      </c>
    </row>
    <row r="67" spans="2:6" x14ac:dyDescent="0.15">
      <c r="B67" s="1">
        <f t="shared" si="9"/>
        <v>6.5248335496012416E-2</v>
      </c>
      <c r="C67" s="42">
        <f t="shared" si="5"/>
        <v>22.208017804365674</v>
      </c>
      <c r="D67" s="1">
        <f t="shared" si="6"/>
        <v>2.4062109391392039</v>
      </c>
      <c r="E67" s="1">
        <f t="shared" si="7"/>
        <v>6.5248335496012416E-2</v>
      </c>
      <c r="F67" s="1">
        <f t="shared" si="8"/>
        <v>0</v>
      </c>
    </row>
    <row r="68" spans="2:6" x14ac:dyDescent="0.15">
      <c r="B68" s="1">
        <f t="shared" si="9"/>
        <v>6.5248335496012416E-2</v>
      </c>
      <c r="C68" s="42">
        <f t="shared" si="5"/>
        <v>22.208017804365674</v>
      </c>
      <c r="D68" s="1">
        <f t="shared" si="6"/>
        <v>2.4062109391392039</v>
      </c>
      <c r="E68" s="1">
        <f t="shared" si="7"/>
        <v>6.5248335496012416E-2</v>
      </c>
      <c r="F68" s="1">
        <f t="shared" si="8"/>
        <v>0</v>
      </c>
    </row>
    <row r="69" spans="2:6" x14ac:dyDescent="0.15">
      <c r="B69" s="1">
        <f t="shared" si="9"/>
        <v>6.5248335496012416E-2</v>
      </c>
      <c r="C69" s="42">
        <f t="shared" si="5"/>
        <v>22.208017804365674</v>
      </c>
      <c r="D69" s="1">
        <f t="shared" si="6"/>
        <v>2.4062109391392039</v>
      </c>
      <c r="E69" s="1">
        <f t="shared" si="7"/>
        <v>6.5248335496012416E-2</v>
      </c>
      <c r="F69" s="1">
        <f t="shared" si="8"/>
        <v>0</v>
      </c>
    </row>
    <row r="70" spans="2:6" x14ac:dyDescent="0.15">
      <c r="B70" s="1">
        <f t="shared" si="9"/>
        <v>6.5248335496012416E-2</v>
      </c>
      <c r="C70" s="42">
        <f t="shared" si="5"/>
        <v>22.208017804365674</v>
      </c>
      <c r="D70" s="1">
        <f t="shared" si="6"/>
        <v>2.4062109391392039</v>
      </c>
      <c r="E70" s="1">
        <f t="shared" si="7"/>
        <v>6.5248335496012416E-2</v>
      </c>
      <c r="F70" s="1">
        <f t="shared" si="8"/>
        <v>0</v>
      </c>
    </row>
    <row r="71" spans="2:6" x14ac:dyDescent="0.15">
      <c r="B71" s="1">
        <f t="shared" si="9"/>
        <v>6.5248335496012416E-2</v>
      </c>
      <c r="C71" s="42">
        <f t="shared" si="5"/>
        <v>22.208017804365674</v>
      </c>
      <c r="D71" s="1">
        <f t="shared" si="6"/>
        <v>2.4062109391392039</v>
      </c>
      <c r="E71" s="1">
        <f t="shared" si="7"/>
        <v>6.5248335496012416E-2</v>
      </c>
      <c r="F71" s="1">
        <f t="shared" si="8"/>
        <v>0</v>
      </c>
    </row>
    <row r="72" spans="2:6" x14ac:dyDescent="0.15">
      <c r="B72" s="1">
        <f t="shared" si="9"/>
        <v>6.5248335496012416E-2</v>
      </c>
      <c r="C72" s="42">
        <f t="shared" si="5"/>
        <v>22.208017804365674</v>
      </c>
      <c r="D72" s="1">
        <f t="shared" si="6"/>
        <v>2.4062109391392039</v>
      </c>
      <c r="E72" s="1">
        <f t="shared" si="7"/>
        <v>6.5248335496012416E-2</v>
      </c>
      <c r="F72" s="1">
        <f t="shared" si="8"/>
        <v>0</v>
      </c>
    </row>
  </sheetData>
  <phoneticPr fontId="2" type="noConversion"/>
  <conditionalFormatting sqref="F14:F72">
    <cfRule type="cellIs" dxfId="6" priority="1" stopIfTrue="1" operator="lessThan">
      <formula>0.0000000001</formula>
    </cfRule>
  </conditionalFormatting>
  <pageMargins left="0.75" right="0.75" top="1" bottom="1"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2"/>
  <sheetViews>
    <sheetView workbookViewId="0">
      <selection activeCell="G9" sqref="G9"/>
    </sheetView>
  </sheetViews>
  <sheetFormatPr baseColWidth="10" defaultColWidth="8.83203125" defaultRowHeight="13" x14ac:dyDescent="0.15"/>
  <cols>
    <col min="2" max="2" width="11.83203125" customWidth="1"/>
    <col min="7" max="7" width="16.33203125" customWidth="1"/>
  </cols>
  <sheetData>
    <row r="1" spans="1:25" x14ac:dyDescent="0.15">
      <c r="A1" s="1"/>
      <c r="B1" s="1"/>
      <c r="C1" s="1"/>
      <c r="D1" s="1"/>
      <c r="E1" s="1"/>
      <c r="F1" s="1"/>
      <c r="G1" s="1"/>
      <c r="H1" s="1"/>
      <c r="I1" s="1"/>
      <c r="J1" s="1"/>
      <c r="K1" s="1"/>
      <c r="L1" s="1"/>
      <c r="M1" s="1"/>
      <c r="N1" s="1"/>
      <c r="O1" s="1"/>
      <c r="P1" s="1"/>
      <c r="Q1" s="1"/>
      <c r="R1" s="1"/>
      <c r="S1" s="1"/>
      <c r="T1" s="1"/>
      <c r="U1" s="1"/>
      <c r="V1" s="1"/>
      <c r="W1" s="1"/>
      <c r="X1" s="1"/>
      <c r="Y1" s="1"/>
    </row>
    <row r="2" spans="1:25" ht="26" x14ac:dyDescent="0.15">
      <c r="A2" s="1"/>
      <c r="B2" s="2" t="s">
        <v>12</v>
      </c>
      <c r="C2" s="2" t="s">
        <v>13</v>
      </c>
      <c r="D2" s="2" t="s">
        <v>237</v>
      </c>
      <c r="E2" s="2" t="s">
        <v>238</v>
      </c>
      <c r="F2" s="2" t="s">
        <v>239</v>
      </c>
      <c r="G2" s="2"/>
      <c r="H2" s="1"/>
      <c r="I2" s="1"/>
      <c r="J2" s="1"/>
      <c r="K2" s="1"/>
      <c r="L2" s="1"/>
      <c r="M2" s="1"/>
      <c r="N2" s="1"/>
      <c r="O2" s="1"/>
      <c r="P2" s="1"/>
      <c r="Q2" s="1"/>
      <c r="R2" s="1"/>
      <c r="S2" s="1"/>
      <c r="T2" s="1"/>
      <c r="U2" s="1"/>
      <c r="V2" s="1"/>
      <c r="W2" s="1"/>
      <c r="X2" s="1"/>
      <c r="Y2" s="1"/>
    </row>
    <row r="3" spans="1:25" x14ac:dyDescent="0.15">
      <c r="A3" s="1"/>
      <c r="B3" s="1" t="s">
        <v>11</v>
      </c>
      <c r="C3" s="1" t="s">
        <v>6</v>
      </c>
      <c r="D3" s="1" t="s">
        <v>6</v>
      </c>
      <c r="E3" s="1" t="s">
        <v>7</v>
      </c>
      <c r="F3" s="1" t="s">
        <v>23</v>
      </c>
      <c r="G3" s="1"/>
      <c r="H3" s="1"/>
      <c r="I3" s="1"/>
      <c r="J3" s="1"/>
      <c r="K3" s="1"/>
      <c r="L3" s="1"/>
      <c r="M3" s="1"/>
      <c r="N3" s="1"/>
      <c r="O3" s="1"/>
      <c r="P3" s="1"/>
      <c r="Q3" s="1"/>
      <c r="R3" s="1"/>
      <c r="S3" s="1"/>
      <c r="T3" s="1"/>
      <c r="U3" s="1"/>
      <c r="V3" s="1"/>
      <c r="W3" s="1"/>
      <c r="X3" s="1"/>
      <c r="Y3" s="1"/>
    </row>
    <row r="4" spans="1:25" x14ac:dyDescent="0.15">
      <c r="A4" s="1"/>
      <c r="B4" s="33">
        <f>Pumpdown!B54</f>
        <v>0</v>
      </c>
      <c r="C4" s="47">
        <f>Pumpdown!C54</f>
        <v>0</v>
      </c>
      <c r="D4" s="47">
        <f>Pumpdown!B99</f>
        <v>1130</v>
      </c>
      <c r="E4" s="48">
        <f>Pumpdown!D99</f>
        <v>1.4690265486725664E-6</v>
      </c>
      <c r="F4" s="47">
        <f>Pumpdown!B46</f>
        <v>9.81</v>
      </c>
      <c r="G4" s="1"/>
      <c r="H4" s="1"/>
      <c r="I4" s="1"/>
      <c r="J4" s="1"/>
      <c r="K4" s="1"/>
      <c r="L4" s="1"/>
      <c r="M4" s="1"/>
      <c r="N4" s="1"/>
      <c r="O4" s="1"/>
      <c r="P4" s="1"/>
      <c r="Q4" s="1"/>
      <c r="R4" s="1"/>
      <c r="S4" s="1"/>
      <c r="T4" s="1"/>
      <c r="U4" s="1"/>
      <c r="V4" s="1"/>
      <c r="W4" s="1"/>
      <c r="X4" s="1"/>
      <c r="Y4" s="1"/>
    </row>
    <row r="5" spans="1:25" s="41" customFormat="1" x14ac:dyDescent="0.15">
      <c r="A5" s="2"/>
      <c r="B5" s="1" t="s">
        <v>18</v>
      </c>
      <c r="C5" s="1"/>
      <c r="D5" s="1"/>
      <c r="E5" s="1"/>
      <c r="F5" s="1"/>
      <c r="G5" s="1"/>
      <c r="H5" s="2"/>
      <c r="I5" s="2"/>
      <c r="J5" s="2"/>
      <c r="K5" s="2"/>
      <c r="L5" s="2"/>
      <c r="M5" s="2"/>
      <c r="N5" s="2"/>
      <c r="O5" s="2"/>
      <c r="P5" s="2"/>
      <c r="Q5" s="2"/>
      <c r="R5" s="2"/>
      <c r="S5" s="2"/>
      <c r="T5" s="2"/>
      <c r="U5" s="2"/>
      <c r="V5" s="2"/>
      <c r="W5" s="2"/>
      <c r="X5" s="2"/>
      <c r="Y5" s="2"/>
    </row>
    <row r="6" spans="1:25" s="40" customFormat="1" x14ac:dyDescent="0.15">
      <c r="A6" s="1"/>
      <c r="B6" s="1">
        <f>B4*0.000001</f>
        <v>0</v>
      </c>
      <c r="C6" s="1"/>
      <c r="D6" s="1"/>
      <c r="E6" s="1"/>
      <c r="F6" s="1"/>
      <c r="G6" s="1"/>
      <c r="H6" s="1"/>
      <c r="I6" s="1"/>
      <c r="J6" s="1"/>
      <c r="K6" s="1"/>
      <c r="L6" s="1"/>
      <c r="M6" s="1"/>
      <c r="N6" s="1"/>
      <c r="O6" s="1"/>
      <c r="P6" s="1"/>
      <c r="Q6" s="1"/>
      <c r="R6" s="1"/>
      <c r="S6" s="1"/>
      <c r="T6" s="1"/>
      <c r="U6" s="1"/>
      <c r="V6" s="1"/>
      <c r="W6" s="1"/>
      <c r="X6" s="1"/>
      <c r="Y6" s="1"/>
    </row>
    <row r="7" spans="1:25" s="40" customFormat="1" x14ac:dyDescent="0.15">
      <c r="A7" s="1"/>
      <c r="B7" s="1"/>
      <c r="C7" s="1"/>
      <c r="D7" s="1"/>
      <c r="E7" s="1"/>
      <c r="F7" s="1"/>
      <c r="G7" s="1"/>
      <c r="H7" s="1"/>
      <c r="I7" s="1"/>
      <c r="J7" s="1"/>
      <c r="K7" s="1"/>
      <c r="L7" s="1"/>
      <c r="M7" s="1"/>
      <c r="N7" s="1"/>
      <c r="O7" s="1"/>
      <c r="P7" s="1"/>
      <c r="Q7" s="1"/>
      <c r="R7" s="1"/>
      <c r="S7" s="1"/>
      <c r="T7" s="1"/>
      <c r="U7" s="1"/>
      <c r="V7" s="1"/>
      <c r="W7" s="1"/>
      <c r="X7" s="1"/>
      <c r="Y7" s="1"/>
    </row>
    <row r="8" spans="1:25" s="40" customFormat="1" x14ac:dyDescent="0.15">
      <c r="A8" s="1"/>
      <c r="B8" s="1" t="s">
        <v>10</v>
      </c>
      <c r="C8" s="1" t="s">
        <v>21</v>
      </c>
      <c r="D8" s="1"/>
      <c r="E8" s="1"/>
      <c r="F8" s="1"/>
      <c r="G8" s="1"/>
      <c r="H8" s="1"/>
      <c r="I8" s="1"/>
      <c r="J8" s="1"/>
      <c r="K8" s="1"/>
      <c r="L8" s="1"/>
      <c r="M8" s="1"/>
      <c r="N8" s="1"/>
      <c r="O8" s="1"/>
      <c r="P8" s="1"/>
      <c r="Q8" s="1"/>
      <c r="R8" s="1"/>
      <c r="S8" s="1"/>
      <c r="T8" s="1"/>
      <c r="U8" s="1"/>
      <c r="V8" s="1"/>
      <c r="W8" s="1"/>
      <c r="X8" s="1"/>
      <c r="Y8" s="1"/>
    </row>
    <row r="9" spans="1:25" s="40" customFormat="1" x14ac:dyDescent="0.15">
      <c r="A9" s="1"/>
      <c r="B9" s="1"/>
      <c r="C9" s="1" t="s">
        <v>8</v>
      </c>
      <c r="D9" s="1"/>
      <c r="E9" s="1"/>
      <c r="F9" s="1"/>
      <c r="G9" s="1"/>
      <c r="H9" s="1"/>
      <c r="I9" s="1"/>
      <c r="J9" s="1"/>
      <c r="K9" s="1"/>
      <c r="L9" s="1"/>
      <c r="M9" s="1"/>
      <c r="N9" s="1"/>
      <c r="O9" s="1"/>
      <c r="P9" s="1"/>
      <c r="Q9" s="1"/>
      <c r="R9" s="1"/>
      <c r="S9" s="1"/>
      <c r="T9" s="1"/>
      <c r="U9" s="1"/>
      <c r="V9" s="1"/>
      <c r="W9" s="1"/>
      <c r="X9" s="1"/>
      <c r="Y9" s="1"/>
    </row>
    <row r="10" spans="1:25" s="40" customFormat="1" x14ac:dyDescent="0.15">
      <c r="A10" s="1"/>
      <c r="B10" s="1">
        <f>(C4-D4)/D4</f>
        <v>-1</v>
      </c>
      <c r="C10" s="1">
        <f>SQRT(B10*F4*B6)</f>
        <v>0</v>
      </c>
      <c r="D10" s="1"/>
      <c r="E10" s="1"/>
      <c r="F10" s="1"/>
      <c r="G10" s="1"/>
      <c r="H10" s="1"/>
      <c r="I10" s="1"/>
      <c r="J10" s="1"/>
      <c r="K10" s="1"/>
      <c r="L10" s="1"/>
      <c r="M10" s="1"/>
      <c r="N10" s="1"/>
      <c r="O10" s="1"/>
      <c r="P10" s="1"/>
      <c r="Q10" s="1"/>
      <c r="R10" s="1"/>
      <c r="S10" s="1"/>
      <c r="T10" s="1"/>
      <c r="U10" s="1"/>
      <c r="V10" s="1"/>
      <c r="W10" s="1"/>
      <c r="X10" s="1"/>
      <c r="Y10" s="1"/>
    </row>
    <row r="11" spans="1:25" s="40" customFormat="1" x14ac:dyDescent="0.15">
      <c r="A11" s="1"/>
      <c r="B11" s="1"/>
      <c r="C11" s="1"/>
      <c r="D11" s="1"/>
      <c r="E11" s="1"/>
      <c r="F11" s="1"/>
      <c r="G11" s="1"/>
      <c r="H11" s="1"/>
      <c r="I11" s="1"/>
      <c r="J11" s="1"/>
      <c r="K11" s="1"/>
      <c r="L11" s="1"/>
      <c r="M11" s="1"/>
      <c r="N11" s="1"/>
      <c r="O11" s="1"/>
      <c r="P11" s="1"/>
      <c r="Q11" s="1"/>
      <c r="R11" s="1"/>
      <c r="S11" s="1"/>
      <c r="T11" s="1"/>
      <c r="U11" s="1"/>
      <c r="V11" s="1"/>
      <c r="W11" s="1"/>
      <c r="X11" s="1"/>
      <c r="Y11" s="1"/>
    </row>
    <row r="12" spans="1:25" s="40" customFormat="1" ht="26" x14ac:dyDescent="0.15">
      <c r="A12" s="1"/>
      <c r="B12" s="2" t="s">
        <v>236</v>
      </c>
      <c r="C12" s="2" t="s">
        <v>234</v>
      </c>
      <c r="D12" s="2" t="s">
        <v>24</v>
      </c>
      <c r="E12" s="2" t="s">
        <v>240</v>
      </c>
      <c r="F12" s="2" t="s">
        <v>241</v>
      </c>
      <c r="G12" s="2"/>
      <c r="H12" s="1"/>
      <c r="I12" s="1"/>
      <c r="J12" s="1"/>
      <c r="K12" s="1"/>
      <c r="L12" s="1"/>
      <c r="M12" s="1"/>
      <c r="N12" s="1"/>
      <c r="O12" s="1"/>
      <c r="P12" s="1"/>
      <c r="Q12" s="1"/>
      <c r="R12" s="1"/>
      <c r="S12" s="1"/>
      <c r="T12" s="1"/>
      <c r="U12" s="1"/>
      <c r="V12" s="1"/>
      <c r="W12" s="1"/>
      <c r="X12" s="1"/>
      <c r="Y12" s="1"/>
    </row>
    <row r="13" spans="1:25" s="40" customFormat="1" x14ac:dyDescent="0.15">
      <c r="A13" s="1"/>
      <c r="B13" s="1" t="s">
        <v>8</v>
      </c>
      <c r="D13" s="1"/>
      <c r="E13" s="1" t="s">
        <v>8</v>
      </c>
      <c r="F13" s="1" t="s">
        <v>8</v>
      </c>
      <c r="G13" s="1"/>
      <c r="H13" s="1"/>
      <c r="I13" s="1"/>
      <c r="J13" s="1"/>
      <c r="K13" s="1"/>
      <c r="L13" s="1"/>
      <c r="M13" s="1"/>
      <c r="N13" s="1"/>
      <c r="O13" s="1"/>
      <c r="P13" s="1"/>
      <c r="Q13" s="1"/>
      <c r="R13" s="1"/>
      <c r="S13" s="1"/>
      <c r="T13" s="1"/>
      <c r="U13" s="1"/>
      <c r="V13" s="1"/>
      <c r="W13" s="1"/>
      <c r="X13" s="1"/>
      <c r="Y13" s="1"/>
    </row>
    <row r="14" spans="1:25" s="40" customFormat="1" x14ac:dyDescent="0.15">
      <c r="A14" s="1"/>
      <c r="B14" s="1">
        <f>C10</f>
        <v>0</v>
      </c>
      <c r="C14" s="42">
        <f t="shared" ref="C14:C45" si="0">B14*$B$6/$E$4</f>
        <v>0</v>
      </c>
      <c r="D14" s="1" t="e">
        <f t="shared" ref="D14:D45" si="1">IF(C14&lt;0.1,24/C14,(24/C14)*(1+0.14*(C14^0.7)))</f>
        <v>#DIV/0!</v>
      </c>
      <c r="E14" s="1" t="e">
        <f t="shared" ref="E14:E45" si="2">SQRT((4/3/D14))*$C$10</f>
        <v>#DIV/0!</v>
      </c>
      <c r="F14" s="1" t="e">
        <f t="shared" ref="F14:F45" si="3">ABS(E14-B14)</f>
        <v>#DIV/0!</v>
      </c>
      <c r="G14" s="1">
        <f>($B$6/$E$4/18)*$C$10^2</f>
        <v>0</v>
      </c>
      <c r="H14" s="1"/>
      <c r="I14" s="1"/>
      <c r="J14" s="1"/>
      <c r="K14" s="1"/>
      <c r="L14" s="1"/>
      <c r="M14" s="1"/>
      <c r="N14" s="1"/>
      <c r="O14" s="1"/>
      <c r="P14" s="1"/>
      <c r="Q14" s="1"/>
      <c r="R14" s="1"/>
      <c r="S14" s="1"/>
      <c r="T14" s="1"/>
      <c r="U14" s="1"/>
      <c r="V14" s="1"/>
      <c r="W14" s="1"/>
      <c r="X14" s="1"/>
      <c r="Y14" s="1"/>
    </row>
    <row r="15" spans="1:25" s="2" customFormat="1" x14ac:dyDescent="0.15">
      <c r="B15" s="1" t="e">
        <f t="shared" ref="B15:B46" si="4">E14</f>
        <v>#DIV/0!</v>
      </c>
      <c r="C15" s="42" t="e">
        <f t="shared" si="0"/>
        <v>#DIV/0!</v>
      </c>
      <c r="D15" s="1" t="e">
        <f t="shared" si="1"/>
        <v>#DIV/0!</v>
      </c>
      <c r="E15" s="1" t="e">
        <f t="shared" si="2"/>
        <v>#DIV/0!</v>
      </c>
      <c r="F15" s="1" t="e">
        <f t="shared" si="3"/>
        <v>#DIV/0!</v>
      </c>
      <c r="G15" s="1"/>
    </row>
    <row r="16" spans="1:25" s="40" customFormat="1" x14ac:dyDescent="0.15">
      <c r="A16" s="1"/>
      <c r="B16" s="1" t="e">
        <f t="shared" si="4"/>
        <v>#DIV/0!</v>
      </c>
      <c r="C16" s="42" t="e">
        <f t="shared" si="0"/>
        <v>#DIV/0!</v>
      </c>
      <c r="D16" s="1" t="e">
        <f t="shared" si="1"/>
        <v>#DIV/0!</v>
      </c>
      <c r="E16" s="1" t="e">
        <f t="shared" si="2"/>
        <v>#DIV/0!</v>
      </c>
      <c r="F16" s="1" t="e">
        <f t="shared" si="3"/>
        <v>#DIV/0!</v>
      </c>
      <c r="G16" s="1"/>
      <c r="H16" s="1"/>
      <c r="I16" s="1"/>
      <c r="J16" s="1"/>
      <c r="K16" s="1"/>
      <c r="L16" s="1"/>
      <c r="M16" s="1"/>
      <c r="N16" s="1"/>
      <c r="O16" s="1"/>
      <c r="P16" s="1"/>
      <c r="Q16" s="1"/>
      <c r="R16" s="1"/>
      <c r="S16" s="1"/>
      <c r="T16" s="1"/>
      <c r="U16" s="1"/>
      <c r="V16" s="1"/>
      <c r="W16" s="1"/>
      <c r="X16" s="1"/>
      <c r="Y16" s="1"/>
    </row>
    <row r="17" spans="1:25" x14ac:dyDescent="0.15">
      <c r="A17" s="1"/>
      <c r="B17" s="1" t="e">
        <f t="shared" si="4"/>
        <v>#DIV/0!</v>
      </c>
      <c r="C17" s="42" t="e">
        <f t="shared" si="0"/>
        <v>#DIV/0!</v>
      </c>
      <c r="D17" s="1" t="e">
        <f t="shared" si="1"/>
        <v>#DIV/0!</v>
      </c>
      <c r="E17" s="1" t="e">
        <f t="shared" si="2"/>
        <v>#DIV/0!</v>
      </c>
      <c r="F17" s="1" t="e">
        <f t="shared" si="3"/>
        <v>#DIV/0!</v>
      </c>
      <c r="G17" s="1"/>
      <c r="H17" s="1"/>
      <c r="I17" s="1"/>
      <c r="J17" s="1"/>
      <c r="K17" s="1"/>
      <c r="L17" s="1"/>
      <c r="M17" s="1"/>
      <c r="N17" s="1"/>
      <c r="O17" s="1"/>
      <c r="P17" s="1"/>
      <c r="Q17" s="1"/>
      <c r="R17" s="1"/>
      <c r="S17" s="1"/>
      <c r="T17" s="1"/>
      <c r="U17" s="1"/>
      <c r="V17" s="1"/>
      <c r="W17" s="1"/>
      <c r="X17" s="1"/>
      <c r="Y17" s="1"/>
    </row>
    <row r="18" spans="1:25" x14ac:dyDescent="0.15">
      <c r="A18" s="1"/>
      <c r="B18" s="1" t="e">
        <f t="shared" si="4"/>
        <v>#DIV/0!</v>
      </c>
      <c r="C18" s="42" t="e">
        <f t="shared" si="0"/>
        <v>#DIV/0!</v>
      </c>
      <c r="D18" s="1" t="e">
        <f t="shared" si="1"/>
        <v>#DIV/0!</v>
      </c>
      <c r="E18" s="1" t="e">
        <f t="shared" si="2"/>
        <v>#DIV/0!</v>
      </c>
      <c r="F18" s="1" t="e">
        <f t="shared" si="3"/>
        <v>#DIV/0!</v>
      </c>
      <c r="G18" s="1"/>
      <c r="H18" s="1"/>
      <c r="I18" s="1"/>
      <c r="J18" s="1"/>
      <c r="K18" s="1"/>
      <c r="L18" s="1"/>
      <c r="M18" s="1"/>
      <c r="N18" s="1"/>
      <c r="O18" s="1"/>
      <c r="P18" s="1"/>
      <c r="Q18" s="1"/>
      <c r="R18" s="1"/>
      <c r="S18" s="1"/>
      <c r="T18" s="1"/>
      <c r="U18" s="1"/>
      <c r="V18" s="1"/>
      <c r="W18" s="1"/>
      <c r="X18" s="1"/>
      <c r="Y18" s="1"/>
    </row>
    <row r="19" spans="1:25" x14ac:dyDescent="0.15">
      <c r="A19" s="1"/>
      <c r="B19" s="1" t="e">
        <f t="shared" si="4"/>
        <v>#DIV/0!</v>
      </c>
      <c r="C19" s="42" t="e">
        <f t="shared" si="0"/>
        <v>#DIV/0!</v>
      </c>
      <c r="D19" s="1" t="e">
        <f t="shared" si="1"/>
        <v>#DIV/0!</v>
      </c>
      <c r="E19" s="1" t="e">
        <f t="shared" si="2"/>
        <v>#DIV/0!</v>
      </c>
      <c r="F19" s="1" t="e">
        <f t="shared" si="3"/>
        <v>#DIV/0!</v>
      </c>
      <c r="G19" s="1"/>
      <c r="H19" s="1"/>
      <c r="I19" s="1"/>
      <c r="J19" s="1"/>
      <c r="K19" s="1"/>
      <c r="L19" s="1"/>
      <c r="M19" s="1"/>
      <c r="N19" s="1"/>
      <c r="O19" s="1"/>
      <c r="P19" s="1"/>
      <c r="Q19" s="1"/>
      <c r="R19" s="1"/>
      <c r="S19" s="1"/>
      <c r="T19" s="1"/>
      <c r="U19" s="1"/>
      <c r="V19" s="1"/>
      <c r="W19" s="1"/>
      <c r="X19" s="1"/>
      <c r="Y19" s="1"/>
    </row>
    <row r="20" spans="1:25" x14ac:dyDescent="0.15">
      <c r="A20" s="1"/>
      <c r="B20" s="1" t="e">
        <f t="shared" si="4"/>
        <v>#DIV/0!</v>
      </c>
      <c r="C20" s="42" t="e">
        <f t="shared" si="0"/>
        <v>#DIV/0!</v>
      </c>
      <c r="D20" s="1" t="e">
        <f t="shared" si="1"/>
        <v>#DIV/0!</v>
      </c>
      <c r="E20" s="1" t="e">
        <f t="shared" si="2"/>
        <v>#DIV/0!</v>
      </c>
      <c r="F20" s="1" t="e">
        <f t="shared" si="3"/>
        <v>#DIV/0!</v>
      </c>
      <c r="G20" s="1"/>
      <c r="H20" s="1"/>
      <c r="I20" s="1"/>
      <c r="J20" s="1"/>
      <c r="K20" s="1"/>
      <c r="L20" s="1"/>
      <c r="M20" s="1"/>
      <c r="N20" s="1"/>
      <c r="O20" s="1"/>
      <c r="P20" s="1"/>
      <c r="Q20" s="1"/>
      <c r="R20" s="1"/>
      <c r="S20" s="1"/>
      <c r="T20" s="1"/>
      <c r="U20" s="1"/>
      <c r="V20" s="1"/>
      <c r="W20" s="1"/>
      <c r="X20" s="1"/>
      <c r="Y20" s="1"/>
    </row>
    <row r="21" spans="1:25" x14ac:dyDescent="0.15">
      <c r="A21" s="1"/>
      <c r="B21" s="1" t="e">
        <f t="shared" si="4"/>
        <v>#DIV/0!</v>
      </c>
      <c r="C21" s="42" t="e">
        <f t="shared" si="0"/>
        <v>#DIV/0!</v>
      </c>
      <c r="D21" s="1" t="e">
        <f t="shared" si="1"/>
        <v>#DIV/0!</v>
      </c>
      <c r="E21" s="1" t="e">
        <f t="shared" si="2"/>
        <v>#DIV/0!</v>
      </c>
      <c r="F21" s="1" t="e">
        <f t="shared" si="3"/>
        <v>#DIV/0!</v>
      </c>
      <c r="G21" s="1"/>
      <c r="H21" s="1"/>
      <c r="I21" s="1"/>
      <c r="J21" s="1"/>
      <c r="K21" s="1"/>
      <c r="L21" s="1"/>
      <c r="M21" s="1"/>
      <c r="N21" s="1"/>
      <c r="O21" s="1"/>
      <c r="P21" s="1"/>
      <c r="Q21" s="1"/>
      <c r="R21" s="1"/>
      <c r="S21" s="1"/>
      <c r="T21" s="1"/>
      <c r="U21" s="1"/>
      <c r="V21" s="1"/>
      <c r="W21" s="1"/>
      <c r="X21" s="1"/>
      <c r="Y21" s="1"/>
    </row>
    <row r="22" spans="1:25" x14ac:dyDescent="0.15">
      <c r="A22" s="1"/>
      <c r="B22" s="1" t="e">
        <f t="shared" si="4"/>
        <v>#DIV/0!</v>
      </c>
      <c r="C22" s="42" t="e">
        <f t="shared" si="0"/>
        <v>#DIV/0!</v>
      </c>
      <c r="D22" s="1" t="e">
        <f t="shared" si="1"/>
        <v>#DIV/0!</v>
      </c>
      <c r="E22" s="1" t="e">
        <f t="shared" si="2"/>
        <v>#DIV/0!</v>
      </c>
      <c r="F22" s="1" t="e">
        <f t="shared" si="3"/>
        <v>#DIV/0!</v>
      </c>
      <c r="G22" s="1"/>
      <c r="H22" s="1"/>
      <c r="I22" s="1"/>
      <c r="J22" s="1"/>
      <c r="K22" s="1"/>
      <c r="L22" s="1"/>
      <c r="M22" s="1"/>
      <c r="N22" s="1"/>
      <c r="O22" s="1"/>
      <c r="P22" s="1"/>
      <c r="Q22" s="1"/>
      <c r="R22" s="1"/>
      <c r="S22" s="1"/>
      <c r="T22" s="1"/>
      <c r="U22" s="1"/>
      <c r="V22" s="1"/>
      <c r="W22" s="1"/>
      <c r="X22" s="1"/>
      <c r="Y22" s="1"/>
    </row>
    <row r="23" spans="1:25" x14ac:dyDescent="0.15">
      <c r="A23" s="1"/>
      <c r="B23" s="1" t="e">
        <f t="shared" si="4"/>
        <v>#DIV/0!</v>
      </c>
      <c r="C23" s="42" t="e">
        <f t="shared" si="0"/>
        <v>#DIV/0!</v>
      </c>
      <c r="D23" s="1" t="e">
        <f t="shared" si="1"/>
        <v>#DIV/0!</v>
      </c>
      <c r="E23" s="1" t="e">
        <f t="shared" si="2"/>
        <v>#DIV/0!</v>
      </c>
      <c r="F23" s="1" t="e">
        <f t="shared" si="3"/>
        <v>#DIV/0!</v>
      </c>
      <c r="G23" s="1"/>
      <c r="H23" s="1"/>
      <c r="I23" s="1"/>
      <c r="J23" s="1"/>
      <c r="K23" s="1"/>
      <c r="L23" s="1"/>
      <c r="M23" s="1"/>
      <c r="N23" s="1"/>
      <c r="O23" s="1"/>
      <c r="P23" s="1"/>
      <c r="Q23" s="1"/>
      <c r="R23" s="1"/>
      <c r="S23" s="1"/>
      <c r="T23" s="1"/>
      <c r="U23" s="1"/>
      <c r="V23" s="1"/>
      <c r="W23" s="1"/>
      <c r="X23" s="1"/>
      <c r="Y23" s="1"/>
    </row>
    <row r="24" spans="1:25" x14ac:dyDescent="0.15">
      <c r="A24" s="1"/>
      <c r="B24" s="1" t="e">
        <f t="shared" si="4"/>
        <v>#DIV/0!</v>
      </c>
      <c r="C24" s="42" t="e">
        <f t="shared" si="0"/>
        <v>#DIV/0!</v>
      </c>
      <c r="D24" s="1" t="e">
        <f t="shared" si="1"/>
        <v>#DIV/0!</v>
      </c>
      <c r="E24" s="1" t="e">
        <f t="shared" si="2"/>
        <v>#DIV/0!</v>
      </c>
      <c r="F24" s="1" t="e">
        <f t="shared" si="3"/>
        <v>#DIV/0!</v>
      </c>
      <c r="G24" s="1"/>
      <c r="H24" s="1"/>
      <c r="I24" s="1"/>
      <c r="J24" s="1"/>
      <c r="K24" s="1"/>
      <c r="L24" s="1"/>
      <c r="M24" s="1"/>
      <c r="N24" s="1"/>
      <c r="O24" s="1"/>
      <c r="P24" s="1"/>
      <c r="Q24" s="1"/>
      <c r="R24" s="1"/>
      <c r="S24" s="1"/>
      <c r="T24" s="1"/>
      <c r="U24" s="1"/>
      <c r="V24" s="1"/>
      <c r="W24" s="1"/>
      <c r="X24" s="1"/>
      <c r="Y24" s="1"/>
    </row>
    <row r="25" spans="1:25" x14ac:dyDescent="0.15">
      <c r="A25" s="1"/>
      <c r="B25" s="1" t="e">
        <f t="shared" si="4"/>
        <v>#DIV/0!</v>
      </c>
      <c r="C25" s="42" t="e">
        <f t="shared" si="0"/>
        <v>#DIV/0!</v>
      </c>
      <c r="D25" s="1" t="e">
        <f t="shared" si="1"/>
        <v>#DIV/0!</v>
      </c>
      <c r="E25" s="1" t="e">
        <f t="shared" si="2"/>
        <v>#DIV/0!</v>
      </c>
      <c r="F25" s="1" t="e">
        <f t="shared" si="3"/>
        <v>#DIV/0!</v>
      </c>
      <c r="G25" s="1"/>
      <c r="H25" s="1"/>
      <c r="I25" s="1"/>
      <c r="J25" s="1"/>
      <c r="K25" s="1"/>
      <c r="L25" s="1"/>
      <c r="M25" s="1"/>
      <c r="N25" s="1"/>
      <c r="O25" s="1"/>
      <c r="P25" s="1"/>
      <c r="Q25" s="1"/>
      <c r="R25" s="1"/>
      <c r="S25" s="1"/>
      <c r="T25" s="1"/>
      <c r="U25" s="1"/>
      <c r="V25" s="1"/>
      <c r="W25" s="1"/>
      <c r="X25" s="1"/>
      <c r="Y25" s="1"/>
    </row>
    <row r="26" spans="1:25" x14ac:dyDescent="0.15">
      <c r="A26" s="1"/>
      <c r="B26" s="1" t="e">
        <f t="shared" si="4"/>
        <v>#DIV/0!</v>
      </c>
      <c r="C26" s="42" t="e">
        <f t="shared" si="0"/>
        <v>#DIV/0!</v>
      </c>
      <c r="D26" s="1" t="e">
        <f t="shared" si="1"/>
        <v>#DIV/0!</v>
      </c>
      <c r="E26" s="1" t="e">
        <f t="shared" si="2"/>
        <v>#DIV/0!</v>
      </c>
      <c r="F26" s="1" t="e">
        <f t="shared" si="3"/>
        <v>#DIV/0!</v>
      </c>
      <c r="G26" s="1"/>
      <c r="H26" s="1"/>
      <c r="I26" s="1"/>
      <c r="J26" s="1"/>
      <c r="K26" s="1"/>
      <c r="L26" s="1"/>
      <c r="M26" s="1"/>
      <c r="N26" s="1"/>
      <c r="O26" s="1"/>
      <c r="P26" s="1"/>
      <c r="Q26" s="1"/>
      <c r="R26" s="1"/>
      <c r="S26" s="1"/>
      <c r="T26" s="1"/>
      <c r="U26" s="1"/>
      <c r="V26" s="1"/>
      <c r="W26" s="1"/>
      <c r="X26" s="1"/>
      <c r="Y26" s="1"/>
    </row>
    <row r="27" spans="1:25" x14ac:dyDescent="0.15">
      <c r="A27" s="1"/>
      <c r="B27" s="1" t="e">
        <f t="shared" si="4"/>
        <v>#DIV/0!</v>
      </c>
      <c r="C27" s="42" t="e">
        <f t="shared" si="0"/>
        <v>#DIV/0!</v>
      </c>
      <c r="D27" s="1" t="e">
        <f t="shared" si="1"/>
        <v>#DIV/0!</v>
      </c>
      <c r="E27" s="1" t="e">
        <f t="shared" si="2"/>
        <v>#DIV/0!</v>
      </c>
      <c r="F27" s="1" t="e">
        <f t="shared" si="3"/>
        <v>#DIV/0!</v>
      </c>
      <c r="G27" s="1"/>
      <c r="H27" s="1"/>
      <c r="I27" s="1"/>
      <c r="J27" s="1"/>
      <c r="K27" s="1"/>
      <c r="L27" s="1"/>
      <c r="M27" s="1"/>
      <c r="N27" s="1"/>
      <c r="O27" s="1"/>
      <c r="P27" s="1"/>
      <c r="Q27" s="1"/>
      <c r="R27" s="1"/>
      <c r="S27" s="1"/>
      <c r="T27" s="1"/>
      <c r="U27" s="1"/>
      <c r="V27" s="1"/>
      <c r="W27" s="1"/>
      <c r="X27" s="1"/>
      <c r="Y27" s="1"/>
    </row>
    <row r="28" spans="1:25" x14ac:dyDescent="0.15">
      <c r="A28" s="1"/>
      <c r="B28" s="1" t="e">
        <f t="shared" si="4"/>
        <v>#DIV/0!</v>
      </c>
      <c r="C28" s="42" t="e">
        <f t="shared" si="0"/>
        <v>#DIV/0!</v>
      </c>
      <c r="D28" s="1" t="e">
        <f t="shared" si="1"/>
        <v>#DIV/0!</v>
      </c>
      <c r="E28" s="1" t="e">
        <f t="shared" si="2"/>
        <v>#DIV/0!</v>
      </c>
      <c r="F28" s="1" t="e">
        <f t="shared" si="3"/>
        <v>#DIV/0!</v>
      </c>
      <c r="G28" s="1"/>
      <c r="H28" s="1"/>
      <c r="I28" s="1"/>
      <c r="J28" s="1"/>
      <c r="K28" s="1"/>
      <c r="L28" s="1"/>
      <c r="M28" s="1"/>
      <c r="N28" s="1"/>
      <c r="O28" s="1"/>
      <c r="P28" s="1"/>
      <c r="Q28" s="1"/>
      <c r="R28" s="1"/>
      <c r="S28" s="1"/>
      <c r="T28" s="1"/>
      <c r="U28" s="1"/>
      <c r="V28" s="1"/>
      <c r="W28" s="1"/>
      <c r="X28" s="1"/>
      <c r="Y28" s="1"/>
    </row>
    <row r="29" spans="1:25" x14ac:dyDescent="0.15">
      <c r="A29" s="1"/>
      <c r="B29" s="1" t="e">
        <f t="shared" si="4"/>
        <v>#DIV/0!</v>
      </c>
      <c r="C29" s="42" t="e">
        <f t="shared" si="0"/>
        <v>#DIV/0!</v>
      </c>
      <c r="D29" s="1" t="e">
        <f t="shared" si="1"/>
        <v>#DIV/0!</v>
      </c>
      <c r="E29" s="1" t="e">
        <f t="shared" si="2"/>
        <v>#DIV/0!</v>
      </c>
      <c r="F29" s="1" t="e">
        <f t="shared" si="3"/>
        <v>#DIV/0!</v>
      </c>
      <c r="G29" s="1"/>
      <c r="H29" s="1"/>
      <c r="I29" s="1"/>
      <c r="J29" s="1"/>
      <c r="K29" s="1"/>
      <c r="L29" s="1"/>
      <c r="M29" s="1"/>
      <c r="N29" s="1"/>
      <c r="O29" s="1"/>
      <c r="P29" s="1"/>
      <c r="Q29" s="1"/>
      <c r="R29" s="1"/>
      <c r="S29" s="1"/>
      <c r="T29" s="1"/>
      <c r="U29" s="1"/>
      <c r="V29" s="1"/>
      <c r="W29" s="1"/>
      <c r="X29" s="1"/>
      <c r="Y29" s="1"/>
    </row>
    <row r="30" spans="1:25" x14ac:dyDescent="0.15">
      <c r="A30" s="1"/>
      <c r="B30" s="1" t="e">
        <f t="shared" si="4"/>
        <v>#DIV/0!</v>
      </c>
      <c r="C30" s="42" t="e">
        <f t="shared" si="0"/>
        <v>#DIV/0!</v>
      </c>
      <c r="D30" s="1" t="e">
        <f t="shared" si="1"/>
        <v>#DIV/0!</v>
      </c>
      <c r="E30" s="1" t="e">
        <f t="shared" si="2"/>
        <v>#DIV/0!</v>
      </c>
      <c r="F30" s="1" t="e">
        <f t="shared" si="3"/>
        <v>#DIV/0!</v>
      </c>
      <c r="G30" s="1"/>
      <c r="H30" s="1"/>
      <c r="I30" s="1"/>
      <c r="J30" s="1"/>
      <c r="K30" s="1"/>
      <c r="L30" s="1"/>
      <c r="M30" s="1"/>
      <c r="N30" s="1"/>
      <c r="O30" s="1"/>
      <c r="P30" s="1"/>
      <c r="Q30" s="1"/>
      <c r="R30" s="1"/>
      <c r="S30" s="1"/>
      <c r="T30" s="1"/>
      <c r="U30" s="1"/>
      <c r="V30" s="1"/>
      <c r="W30" s="1"/>
      <c r="X30" s="1"/>
      <c r="Y30" s="1"/>
    </row>
    <row r="31" spans="1:25" x14ac:dyDescent="0.15">
      <c r="A31" s="1"/>
      <c r="B31" s="1" t="e">
        <f t="shared" si="4"/>
        <v>#DIV/0!</v>
      </c>
      <c r="C31" s="42" t="e">
        <f t="shared" si="0"/>
        <v>#DIV/0!</v>
      </c>
      <c r="D31" s="1" t="e">
        <f t="shared" si="1"/>
        <v>#DIV/0!</v>
      </c>
      <c r="E31" s="1" t="e">
        <f t="shared" si="2"/>
        <v>#DIV/0!</v>
      </c>
      <c r="F31" s="1" t="e">
        <f t="shared" si="3"/>
        <v>#DIV/0!</v>
      </c>
      <c r="G31" s="1"/>
      <c r="H31" s="1"/>
      <c r="I31" s="1"/>
      <c r="J31" s="1"/>
      <c r="K31" s="1"/>
      <c r="L31" s="1"/>
      <c r="M31" s="1"/>
      <c r="N31" s="1"/>
      <c r="O31" s="1"/>
      <c r="P31" s="1"/>
      <c r="Q31" s="1"/>
      <c r="R31" s="1"/>
      <c r="S31" s="1"/>
      <c r="T31" s="1"/>
      <c r="U31" s="1"/>
      <c r="V31" s="1"/>
      <c r="W31" s="1"/>
      <c r="X31" s="1"/>
      <c r="Y31" s="1"/>
    </row>
    <row r="32" spans="1:25" x14ac:dyDescent="0.15">
      <c r="A32" s="1"/>
      <c r="B32" s="1" t="e">
        <f t="shared" si="4"/>
        <v>#DIV/0!</v>
      </c>
      <c r="C32" s="42" t="e">
        <f t="shared" si="0"/>
        <v>#DIV/0!</v>
      </c>
      <c r="D32" s="1" t="e">
        <f t="shared" si="1"/>
        <v>#DIV/0!</v>
      </c>
      <c r="E32" s="1" t="e">
        <f t="shared" si="2"/>
        <v>#DIV/0!</v>
      </c>
      <c r="F32" s="1" t="e">
        <f t="shared" si="3"/>
        <v>#DIV/0!</v>
      </c>
      <c r="G32" s="1"/>
      <c r="H32" s="1"/>
      <c r="I32" s="1"/>
      <c r="J32" s="1"/>
      <c r="K32" s="1"/>
      <c r="L32" s="1"/>
      <c r="M32" s="1"/>
      <c r="N32" s="1"/>
      <c r="O32" s="1"/>
      <c r="P32" s="1"/>
      <c r="Q32" s="1"/>
      <c r="R32" s="1"/>
      <c r="S32" s="1"/>
      <c r="T32" s="1"/>
      <c r="U32" s="1"/>
      <c r="V32" s="1"/>
      <c r="W32" s="1"/>
      <c r="X32" s="1"/>
      <c r="Y32" s="1"/>
    </row>
    <row r="33" spans="1:25" x14ac:dyDescent="0.15">
      <c r="A33" s="1"/>
      <c r="B33" s="1" t="e">
        <f t="shared" si="4"/>
        <v>#DIV/0!</v>
      </c>
      <c r="C33" s="42" t="e">
        <f t="shared" si="0"/>
        <v>#DIV/0!</v>
      </c>
      <c r="D33" s="1" t="e">
        <f t="shared" si="1"/>
        <v>#DIV/0!</v>
      </c>
      <c r="E33" s="1" t="e">
        <f t="shared" si="2"/>
        <v>#DIV/0!</v>
      </c>
      <c r="F33" s="1" t="e">
        <f t="shared" si="3"/>
        <v>#DIV/0!</v>
      </c>
      <c r="G33" s="1"/>
      <c r="H33" s="1"/>
      <c r="I33" s="1"/>
      <c r="J33" s="1"/>
      <c r="K33" s="1"/>
      <c r="L33" s="1"/>
      <c r="M33" s="1"/>
      <c r="N33" s="1"/>
      <c r="O33" s="1"/>
      <c r="P33" s="1"/>
      <c r="Q33" s="1"/>
      <c r="R33" s="1"/>
      <c r="S33" s="1"/>
      <c r="T33" s="1"/>
      <c r="U33" s="1"/>
      <c r="V33" s="1"/>
      <c r="W33" s="1"/>
      <c r="X33" s="1"/>
      <c r="Y33" s="1"/>
    </row>
    <row r="34" spans="1:25" x14ac:dyDescent="0.15">
      <c r="A34" s="1"/>
      <c r="B34" s="1" t="e">
        <f t="shared" si="4"/>
        <v>#DIV/0!</v>
      </c>
      <c r="C34" s="42" t="e">
        <f t="shared" si="0"/>
        <v>#DIV/0!</v>
      </c>
      <c r="D34" s="1" t="e">
        <f t="shared" si="1"/>
        <v>#DIV/0!</v>
      </c>
      <c r="E34" s="1" t="e">
        <f t="shared" si="2"/>
        <v>#DIV/0!</v>
      </c>
      <c r="F34" s="1" t="e">
        <f t="shared" si="3"/>
        <v>#DIV/0!</v>
      </c>
      <c r="G34" s="1"/>
      <c r="H34" s="1"/>
      <c r="I34" s="1"/>
      <c r="J34" s="1"/>
      <c r="K34" s="1"/>
      <c r="L34" s="1"/>
      <c r="M34" s="1"/>
      <c r="N34" s="1"/>
      <c r="O34" s="1"/>
      <c r="P34" s="1"/>
      <c r="Q34" s="1"/>
      <c r="R34" s="1"/>
      <c r="S34" s="1"/>
      <c r="T34" s="1"/>
      <c r="U34" s="1"/>
      <c r="V34" s="1"/>
      <c r="W34" s="1"/>
      <c r="X34" s="1"/>
      <c r="Y34" s="1"/>
    </row>
    <row r="35" spans="1:25" x14ac:dyDescent="0.15">
      <c r="A35" s="1"/>
      <c r="B35" s="1" t="e">
        <f t="shared" si="4"/>
        <v>#DIV/0!</v>
      </c>
      <c r="C35" s="42" t="e">
        <f t="shared" si="0"/>
        <v>#DIV/0!</v>
      </c>
      <c r="D35" s="1" t="e">
        <f t="shared" si="1"/>
        <v>#DIV/0!</v>
      </c>
      <c r="E35" s="1" t="e">
        <f t="shared" si="2"/>
        <v>#DIV/0!</v>
      </c>
      <c r="F35" s="1" t="e">
        <f t="shared" si="3"/>
        <v>#DIV/0!</v>
      </c>
      <c r="G35" s="1"/>
      <c r="H35" s="1"/>
      <c r="I35" s="1"/>
      <c r="J35" s="1"/>
      <c r="K35" s="1"/>
      <c r="L35" s="1"/>
      <c r="M35" s="1"/>
      <c r="N35" s="1"/>
      <c r="O35" s="1"/>
      <c r="P35" s="1"/>
      <c r="Q35" s="1"/>
      <c r="R35" s="1"/>
      <c r="S35" s="1"/>
      <c r="T35" s="1"/>
      <c r="U35" s="1"/>
      <c r="V35" s="1"/>
      <c r="W35" s="1"/>
      <c r="X35" s="1"/>
      <c r="Y35" s="1"/>
    </row>
    <row r="36" spans="1:25" x14ac:dyDescent="0.15">
      <c r="A36" s="1"/>
      <c r="B36" s="1" t="e">
        <f t="shared" si="4"/>
        <v>#DIV/0!</v>
      </c>
      <c r="C36" s="42" t="e">
        <f t="shared" si="0"/>
        <v>#DIV/0!</v>
      </c>
      <c r="D36" s="1" t="e">
        <f t="shared" si="1"/>
        <v>#DIV/0!</v>
      </c>
      <c r="E36" s="1" t="e">
        <f t="shared" si="2"/>
        <v>#DIV/0!</v>
      </c>
      <c r="F36" s="1" t="e">
        <f t="shared" si="3"/>
        <v>#DIV/0!</v>
      </c>
      <c r="G36" s="1"/>
      <c r="H36" s="1"/>
      <c r="I36" s="1"/>
      <c r="J36" s="1"/>
      <c r="K36" s="1"/>
      <c r="L36" s="1"/>
      <c r="M36" s="1"/>
      <c r="N36" s="1"/>
      <c r="O36" s="1"/>
      <c r="P36" s="1"/>
      <c r="Q36" s="1"/>
      <c r="R36" s="1"/>
      <c r="S36" s="1"/>
      <c r="T36" s="1"/>
      <c r="U36" s="1"/>
      <c r="V36" s="1"/>
      <c r="W36" s="1"/>
      <c r="X36" s="1"/>
      <c r="Y36" s="1"/>
    </row>
    <row r="37" spans="1:25" x14ac:dyDescent="0.15">
      <c r="A37" s="1"/>
      <c r="B37" s="1" t="e">
        <f t="shared" si="4"/>
        <v>#DIV/0!</v>
      </c>
      <c r="C37" s="42" t="e">
        <f t="shared" si="0"/>
        <v>#DIV/0!</v>
      </c>
      <c r="D37" s="1" t="e">
        <f t="shared" si="1"/>
        <v>#DIV/0!</v>
      </c>
      <c r="E37" s="1" t="e">
        <f t="shared" si="2"/>
        <v>#DIV/0!</v>
      </c>
      <c r="F37" s="1" t="e">
        <f t="shared" si="3"/>
        <v>#DIV/0!</v>
      </c>
      <c r="G37" s="1"/>
      <c r="H37" s="1"/>
      <c r="I37" s="1"/>
      <c r="J37" s="1"/>
      <c r="K37" s="1"/>
      <c r="L37" s="1"/>
      <c r="M37" s="1"/>
      <c r="N37" s="1"/>
      <c r="O37" s="1"/>
      <c r="P37" s="1"/>
      <c r="Q37" s="1"/>
      <c r="R37" s="1"/>
      <c r="S37" s="1"/>
      <c r="T37" s="1"/>
      <c r="U37" s="1"/>
      <c r="V37" s="1"/>
      <c r="W37" s="1"/>
      <c r="X37" s="1"/>
      <c r="Y37" s="1"/>
    </row>
    <row r="38" spans="1:25" x14ac:dyDescent="0.15">
      <c r="A38" s="1"/>
      <c r="B38" s="1" t="e">
        <f t="shared" si="4"/>
        <v>#DIV/0!</v>
      </c>
      <c r="C38" s="42" t="e">
        <f t="shared" si="0"/>
        <v>#DIV/0!</v>
      </c>
      <c r="D38" s="1" t="e">
        <f t="shared" si="1"/>
        <v>#DIV/0!</v>
      </c>
      <c r="E38" s="1" t="e">
        <f t="shared" si="2"/>
        <v>#DIV/0!</v>
      </c>
      <c r="F38" s="1" t="e">
        <f t="shared" si="3"/>
        <v>#DIV/0!</v>
      </c>
      <c r="G38" s="1"/>
      <c r="H38" s="1"/>
      <c r="I38" s="1"/>
      <c r="J38" s="1"/>
      <c r="K38" s="1"/>
      <c r="L38" s="1"/>
      <c r="M38" s="1"/>
      <c r="N38" s="1"/>
      <c r="O38" s="1"/>
      <c r="P38" s="1"/>
      <c r="Q38" s="1"/>
      <c r="R38" s="1"/>
      <c r="S38" s="1"/>
      <c r="T38" s="1"/>
      <c r="U38" s="1"/>
      <c r="V38" s="1"/>
      <c r="W38" s="1"/>
      <c r="X38" s="1"/>
      <c r="Y38" s="1"/>
    </row>
    <row r="39" spans="1:25" x14ac:dyDescent="0.15">
      <c r="A39" s="1"/>
      <c r="B39" s="1" t="e">
        <f t="shared" si="4"/>
        <v>#DIV/0!</v>
      </c>
      <c r="C39" s="42" t="e">
        <f t="shared" si="0"/>
        <v>#DIV/0!</v>
      </c>
      <c r="D39" s="1" t="e">
        <f t="shared" si="1"/>
        <v>#DIV/0!</v>
      </c>
      <c r="E39" s="1" t="e">
        <f t="shared" si="2"/>
        <v>#DIV/0!</v>
      </c>
      <c r="F39" s="1" t="e">
        <f t="shared" si="3"/>
        <v>#DIV/0!</v>
      </c>
      <c r="G39" s="1"/>
      <c r="H39" s="1"/>
      <c r="I39" s="1"/>
      <c r="J39" s="1"/>
      <c r="K39" s="1"/>
      <c r="L39" s="1"/>
      <c r="M39" s="1"/>
      <c r="N39" s="1"/>
      <c r="O39" s="1"/>
      <c r="P39" s="1"/>
      <c r="Q39" s="1"/>
      <c r="R39" s="1"/>
      <c r="S39" s="1"/>
      <c r="T39" s="1"/>
      <c r="U39" s="1"/>
      <c r="V39" s="1"/>
      <c r="W39" s="1"/>
      <c r="X39" s="1"/>
      <c r="Y39" s="1"/>
    </row>
    <row r="40" spans="1:25" x14ac:dyDescent="0.15">
      <c r="A40" s="1"/>
      <c r="B40" s="1" t="e">
        <f t="shared" si="4"/>
        <v>#DIV/0!</v>
      </c>
      <c r="C40" s="42" t="e">
        <f t="shared" si="0"/>
        <v>#DIV/0!</v>
      </c>
      <c r="D40" s="1" t="e">
        <f t="shared" si="1"/>
        <v>#DIV/0!</v>
      </c>
      <c r="E40" s="1" t="e">
        <f t="shared" si="2"/>
        <v>#DIV/0!</v>
      </c>
      <c r="F40" s="1" t="e">
        <f t="shared" si="3"/>
        <v>#DIV/0!</v>
      </c>
      <c r="G40" s="1"/>
      <c r="H40" s="1"/>
      <c r="I40" s="1"/>
      <c r="J40" s="1"/>
      <c r="K40" s="1"/>
      <c r="L40" s="1"/>
      <c r="M40" s="1"/>
      <c r="N40" s="1"/>
      <c r="O40" s="1"/>
      <c r="P40" s="1"/>
      <c r="Q40" s="1"/>
      <c r="R40" s="1"/>
      <c r="S40" s="1"/>
      <c r="T40" s="1"/>
      <c r="U40" s="1"/>
      <c r="V40" s="1"/>
      <c r="W40" s="1"/>
      <c r="X40" s="1"/>
      <c r="Y40" s="1"/>
    </row>
    <row r="41" spans="1:25" x14ac:dyDescent="0.15">
      <c r="A41" s="1"/>
      <c r="B41" s="1" t="e">
        <f t="shared" si="4"/>
        <v>#DIV/0!</v>
      </c>
      <c r="C41" s="42" t="e">
        <f t="shared" si="0"/>
        <v>#DIV/0!</v>
      </c>
      <c r="D41" s="1" t="e">
        <f t="shared" si="1"/>
        <v>#DIV/0!</v>
      </c>
      <c r="E41" s="1" t="e">
        <f t="shared" si="2"/>
        <v>#DIV/0!</v>
      </c>
      <c r="F41" s="1" t="e">
        <f t="shared" si="3"/>
        <v>#DIV/0!</v>
      </c>
      <c r="H41" s="1"/>
      <c r="I41" s="1"/>
      <c r="J41" s="1"/>
      <c r="K41" s="1"/>
      <c r="L41" s="1"/>
      <c r="M41" s="1"/>
      <c r="N41" s="1"/>
      <c r="O41" s="1"/>
      <c r="P41" s="1"/>
      <c r="Q41" s="1"/>
      <c r="R41" s="1"/>
      <c r="S41" s="1"/>
      <c r="T41" s="1"/>
      <c r="U41" s="1"/>
      <c r="V41" s="1"/>
      <c r="W41" s="1"/>
      <c r="X41" s="1"/>
      <c r="Y41" s="1"/>
    </row>
    <row r="42" spans="1:25" x14ac:dyDescent="0.15">
      <c r="A42" s="1"/>
      <c r="B42" s="1" t="e">
        <f t="shared" si="4"/>
        <v>#DIV/0!</v>
      </c>
      <c r="C42" s="42" t="e">
        <f t="shared" si="0"/>
        <v>#DIV/0!</v>
      </c>
      <c r="D42" s="1" t="e">
        <f t="shared" si="1"/>
        <v>#DIV/0!</v>
      </c>
      <c r="E42" s="1" t="e">
        <f t="shared" si="2"/>
        <v>#DIV/0!</v>
      </c>
      <c r="F42" s="1" t="e">
        <f t="shared" si="3"/>
        <v>#DIV/0!</v>
      </c>
      <c r="H42" s="1"/>
      <c r="I42" s="1"/>
      <c r="J42" s="1"/>
      <c r="K42" s="1"/>
      <c r="L42" s="1"/>
      <c r="M42" s="1"/>
      <c r="N42" s="1"/>
      <c r="O42" s="1"/>
      <c r="P42" s="1"/>
      <c r="Q42" s="1"/>
      <c r="R42" s="1"/>
      <c r="S42" s="1"/>
      <c r="T42" s="1"/>
      <c r="U42" s="1"/>
      <c r="V42" s="1"/>
      <c r="W42" s="1"/>
      <c r="X42" s="1"/>
      <c r="Y42" s="1"/>
    </row>
    <row r="43" spans="1:25" x14ac:dyDescent="0.15">
      <c r="A43" s="1"/>
      <c r="B43" s="1" t="e">
        <f t="shared" si="4"/>
        <v>#DIV/0!</v>
      </c>
      <c r="C43" s="42" t="e">
        <f t="shared" si="0"/>
        <v>#DIV/0!</v>
      </c>
      <c r="D43" s="1" t="e">
        <f t="shared" si="1"/>
        <v>#DIV/0!</v>
      </c>
      <c r="E43" s="1" t="e">
        <f t="shared" si="2"/>
        <v>#DIV/0!</v>
      </c>
      <c r="F43" s="1" t="e">
        <f t="shared" si="3"/>
        <v>#DIV/0!</v>
      </c>
      <c r="H43" s="1"/>
      <c r="I43" s="1"/>
      <c r="J43" s="1"/>
      <c r="K43" s="1"/>
      <c r="L43" s="1"/>
      <c r="M43" s="1"/>
      <c r="N43" s="1"/>
      <c r="O43" s="1"/>
      <c r="P43" s="1"/>
      <c r="Q43" s="1"/>
      <c r="R43" s="1"/>
      <c r="S43" s="1"/>
      <c r="T43" s="1"/>
      <c r="U43" s="1"/>
      <c r="V43" s="1"/>
      <c r="W43" s="1"/>
      <c r="X43" s="1"/>
      <c r="Y43" s="1"/>
    </row>
    <row r="44" spans="1:25" x14ac:dyDescent="0.15">
      <c r="A44" s="1"/>
      <c r="B44" s="1" t="e">
        <f t="shared" si="4"/>
        <v>#DIV/0!</v>
      </c>
      <c r="C44" s="42" t="e">
        <f t="shared" si="0"/>
        <v>#DIV/0!</v>
      </c>
      <c r="D44" s="1" t="e">
        <f t="shared" si="1"/>
        <v>#DIV/0!</v>
      </c>
      <c r="E44" s="1" t="e">
        <f t="shared" si="2"/>
        <v>#DIV/0!</v>
      </c>
      <c r="F44" s="1" t="e">
        <f t="shared" si="3"/>
        <v>#DIV/0!</v>
      </c>
      <c r="G44" s="1"/>
      <c r="H44" s="1"/>
      <c r="I44" s="1"/>
      <c r="J44" s="1"/>
      <c r="K44" s="1"/>
      <c r="L44" s="1"/>
      <c r="M44" s="1"/>
      <c r="N44" s="1"/>
      <c r="O44" s="1"/>
      <c r="P44" s="1"/>
      <c r="Q44" s="1"/>
      <c r="R44" s="1"/>
      <c r="S44" s="1"/>
      <c r="T44" s="1"/>
      <c r="U44" s="1"/>
      <c r="V44" s="1"/>
      <c r="W44" s="1"/>
      <c r="X44" s="1"/>
      <c r="Y44" s="1"/>
    </row>
    <row r="45" spans="1:25" x14ac:dyDescent="0.15">
      <c r="A45" s="1"/>
      <c r="B45" s="1" t="e">
        <f t="shared" si="4"/>
        <v>#DIV/0!</v>
      </c>
      <c r="C45" s="42" t="e">
        <f t="shared" si="0"/>
        <v>#DIV/0!</v>
      </c>
      <c r="D45" s="1" t="e">
        <f t="shared" si="1"/>
        <v>#DIV/0!</v>
      </c>
      <c r="E45" s="1" t="e">
        <f t="shared" si="2"/>
        <v>#DIV/0!</v>
      </c>
      <c r="F45" s="1" t="e">
        <f t="shared" si="3"/>
        <v>#DIV/0!</v>
      </c>
      <c r="G45" s="1"/>
      <c r="H45" s="1"/>
      <c r="I45" s="1"/>
      <c r="J45" s="1"/>
      <c r="K45" s="1"/>
      <c r="L45" s="1"/>
      <c r="M45" s="1"/>
      <c r="N45" s="1"/>
      <c r="O45" s="1"/>
      <c r="P45" s="1"/>
      <c r="Q45" s="1"/>
      <c r="R45" s="1"/>
      <c r="S45" s="1"/>
      <c r="T45" s="1"/>
      <c r="U45" s="1"/>
      <c r="V45" s="1"/>
      <c r="W45" s="1"/>
      <c r="X45" s="1"/>
      <c r="Y45" s="1"/>
    </row>
    <row r="46" spans="1:25" x14ac:dyDescent="0.15">
      <c r="A46" s="1"/>
      <c r="B46" s="1" t="e">
        <f t="shared" si="4"/>
        <v>#DIV/0!</v>
      </c>
      <c r="C46" s="42" t="e">
        <f t="shared" ref="C46:C72" si="5">B46*$B$6/$E$4</f>
        <v>#DIV/0!</v>
      </c>
      <c r="D46" s="1" t="e">
        <f t="shared" ref="D46:D72" si="6">IF(C46&lt;0.1,24/C46,(24/C46)*(1+0.14*(C46^0.7)))</f>
        <v>#DIV/0!</v>
      </c>
      <c r="E46" s="1" t="e">
        <f t="shared" ref="E46:E72" si="7">SQRT((4/3/D46))*$C$10</f>
        <v>#DIV/0!</v>
      </c>
      <c r="F46" s="1" t="e">
        <f t="shared" ref="F46:F72" si="8">ABS(E46-B46)</f>
        <v>#DIV/0!</v>
      </c>
      <c r="G46" s="1"/>
      <c r="H46" s="1"/>
      <c r="I46" s="1"/>
      <c r="J46" s="1"/>
      <c r="K46" s="1"/>
      <c r="L46" s="1"/>
      <c r="M46" s="1"/>
      <c r="N46" s="1"/>
      <c r="O46" s="1"/>
      <c r="P46" s="1"/>
      <c r="Q46" s="1"/>
      <c r="R46" s="1"/>
      <c r="S46" s="1"/>
      <c r="T46" s="1"/>
      <c r="U46" s="1"/>
      <c r="V46" s="1"/>
      <c r="W46" s="1"/>
      <c r="X46" s="1"/>
      <c r="Y46" s="1"/>
    </row>
    <row r="47" spans="1:25" x14ac:dyDescent="0.15">
      <c r="A47" s="1"/>
      <c r="B47" s="1" t="e">
        <f t="shared" ref="B47:B72" si="9">E46</f>
        <v>#DIV/0!</v>
      </c>
      <c r="C47" s="42" t="e">
        <f t="shared" si="5"/>
        <v>#DIV/0!</v>
      </c>
      <c r="D47" s="1" t="e">
        <f t="shared" si="6"/>
        <v>#DIV/0!</v>
      </c>
      <c r="E47" s="1" t="e">
        <f t="shared" si="7"/>
        <v>#DIV/0!</v>
      </c>
      <c r="F47" s="1" t="e">
        <f t="shared" si="8"/>
        <v>#DIV/0!</v>
      </c>
      <c r="G47" s="1"/>
      <c r="H47" s="1"/>
      <c r="I47" s="1"/>
      <c r="J47" s="1"/>
      <c r="K47" s="1"/>
      <c r="L47" s="1"/>
      <c r="M47" s="1"/>
      <c r="N47" s="1"/>
      <c r="O47" s="1"/>
      <c r="P47" s="1"/>
      <c r="Q47" s="1"/>
      <c r="R47" s="1"/>
      <c r="S47" s="1"/>
      <c r="T47" s="1"/>
      <c r="U47" s="1"/>
      <c r="V47" s="1"/>
      <c r="W47" s="1"/>
      <c r="X47" s="1"/>
      <c r="Y47" s="1"/>
    </row>
    <row r="48" spans="1:25" x14ac:dyDescent="0.15">
      <c r="A48" s="1"/>
      <c r="B48" s="1" t="e">
        <f t="shared" si="9"/>
        <v>#DIV/0!</v>
      </c>
      <c r="C48" s="42" t="e">
        <f t="shared" si="5"/>
        <v>#DIV/0!</v>
      </c>
      <c r="D48" s="1" t="e">
        <f t="shared" si="6"/>
        <v>#DIV/0!</v>
      </c>
      <c r="E48" s="1" t="e">
        <f t="shared" si="7"/>
        <v>#DIV/0!</v>
      </c>
      <c r="F48" s="1" t="e">
        <f t="shared" si="8"/>
        <v>#DIV/0!</v>
      </c>
      <c r="G48" s="1"/>
      <c r="H48" s="1"/>
      <c r="I48" s="1"/>
      <c r="J48" s="1"/>
      <c r="K48" s="1"/>
      <c r="L48" s="1"/>
      <c r="M48" s="1"/>
      <c r="N48" s="1"/>
      <c r="O48" s="1"/>
      <c r="P48" s="1"/>
      <c r="Q48" s="1"/>
      <c r="R48" s="1"/>
      <c r="S48" s="1"/>
      <c r="T48" s="1"/>
      <c r="U48" s="1"/>
      <c r="V48" s="1"/>
      <c r="W48" s="1"/>
      <c r="X48" s="1"/>
      <c r="Y48" s="1"/>
    </row>
    <row r="49" spans="1:25" x14ac:dyDescent="0.15">
      <c r="A49" s="1"/>
      <c r="B49" s="1" t="e">
        <f t="shared" si="9"/>
        <v>#DIV/0!</v>
      </c>
      <c r="C49" s="42" t="e">
        <f t="shared" si="5"/>
        <v>#DIV/0!</v>
      </c>
      <c r="D49" s="1" t="e">
        <f t="shared" si="6"/>
        <v>#DIV/0!</v>
      </c>
      <c r="E49" s="1" t="e">
        <f t="shared" si="7"/>
        <v>#DIV/0!</v>
      </c>
      <c r="F49" s="1" t="e">
        <f t="shared" si="8"/>
        <v>#DIV/0!</v>
      </c>
      <c r="G49" s="1"/>
      <c r="H49" s="1"/>
      <c r="I49" s="1"/>
      <c r="J49" s="1"/>
      <c r="K49" s="1"/>
      <c r="L49" s="1"/>
      <c r="M49" s="1"/>
      <c r="N49" s="1"/>
      <c r="O49" s="1"/>
      <c r="P49" s="1"/>
      <c r="Q49" s="1"/>
      <c r="R49" s="1"/>
      <c r="S49" s="1"/>
      <c r="T49" s="1"/>
      <c r="U49" s="1"/>
      <c r="V49" s="1"/>
      <c r="W49" s="1"/>
      <c r="X49" s="1"/>
      <c r="Y49" s="1"/>
    </row>
    <row r="50" spans="1:25" x14ac:dyDescent="0.15">
      <c r="B50" s="1" t="e">
        <f t="shared" si="9"/>
        <v>#DIV/0!</v>
      </c>
      <c r="C50" s="42" t="e">
        <f t="shared" si="5"/>
        <v>#DIV/0!</v>
      </c>
      <c r="D50" s="1" t="e">
        <f t="shared" si="6"/>
        <v>#DIV/0!</v>
      </c>
      <c r="E50" s="1" t="e">
        <f t="shared" si="7"/>
        <v>#DIV/0!</v>
      </c>
      <c r="F50" s="1" t="e">
        <f t="shared" si="8"/>
        <v>#DIV/0!</v>
      </c>
    </row>
    <row r="51" spans="1:25" x14ac:dyDescent="0.15">
      <c r="B51" s="1" t="e">
        <f t="shared" si="9"/>
        <v>#DIV/0!</v>
      </c>
      <c r="C51" s="42" t="e">
        <f t="shared" si="5"/>
        <v>#DIV/0!</v>
      </c>
      <c r="D51" s="1" t="e">
        <f t="shared" si="6"/>
        <v>#DIV/0!</v>
      </c>
      <c r="E51" s="1" t="e">
        <f t="shared" si="7"/>
        <v>#DIV/0!</v>
      </c>
      <c r="F51" s="1" t="e">
        <f t="shared" si="8"/>
        <v>#DIV/0!</v>
      </c>
    </row>
    <row r="52" spans="1:25" x14ac:dyDescent="0.15">
      <c r="B52" s="1" t="e">
        <f t="shared" si="9"/>
        <v>#DIV/0!</v>
      </c>
      <c r="C52" s="42" t="e">
        <f t="shared" si="5"/>
        <v>#DIV/0!</v>
      </c>
      <c r="D52" s="1" t="e">
        <f t="shared" si="6"/>
        <v>#DIV/0!</v>
      </c>
      <c r="E52" s="1" t="e">
        <f t="shared" si="7"/>
        <v>#DIV/0!</v>
      </c>
      <c r="F52" s="1" t="e">
        <f t="shared" si="8"/>
        <v>#DIV/0!</v>
      </c>
    </row>
    <row r="53" spans="1:25" x14ac:dyDescent="0.15">
      <c r="B53" s="1" t="e">
        <f t="shared" si="9"/>
        <v>#DIV/0!</v>
      </c>
      <c r="C53" s="42" t="e">
        <f t="shared" si="5"/>
        <v>#DIV/0!</v>
      </c>
      <c r="D53" s="1" t="e">
        <f t="shared" si="6"/>
        <v>#DIV/0!</v>
      </c>
      <c r="E53" s="1" t="e">
        <f t="shared" si="7"/>
        <v>#DIV/0!</v>
      </c>
      <c r="F53" s="1" t="e">
        <f t="shared" si="8"/>
        <v>#DIV/0!</v>
      </c>
    </row>
    <row r="54" spans="1:25" x14ac:dyDescent="0.15">
      <c r="B54" s="1" t="e">
        <f t="shared" si="9"/>
        <v>#DIV/0!</v>
      </c>
      <c r="C54" s="42" t="e">
        <f t="shared" si="5"/>
        <v>#DIV/0!</v>
      </c>
      <c r="D54" s="1" t="e">
        <f t="shared" si="6"/>
        <v>#DIV/0!</v>
      </c>
      <c r="E54" s="1" t="e">
        <f t="shared" si="7"/>
        <v>#DIV/0!</v>
      </c>
      <c r="F54" s="1" t="e">
        <f t="shared" si="8"/>
        <v>#DIV/0!</v>
      </c>
    </row>
    <row r="55" spans="1:25" x14ac:dyDescent="0.15">
      <c r="B55" s="1" t="e">
        <f t="shared" si="9"/>
        <v>#DIV/0!</v>
      </c>
      <c r="C55" s="42" t="e">
        <f t="shared" si="5"/>
        <v>#DIV/0!</v>
      </c>
      <c r="D55" s="1" t="e">
        <f t="shared" si="6"/>
        <v>#DIV/0!</v>
      </c>
      <c r="E55" s="1" t="e">
        <f t="shared" si="7"/>
        <v>#DIV/0!</v>
      </c>
      <c r="F55" s="1" t="e">
        <f t="shared" si="8"/>
        <v>#DIV/0!</v>
      </c>
    </row>
    <row r="56" spans="1:25" x14ac:dyDescent="0.15">
      <c r="B56" s="1" t="e">
        <f t="shared" si="9"/>
        <v>#DIV/0!</v>
      </c>
      <c r="C56" s="42" t="e">
        <f t="shared" si="5"/>
        <v>#DIV/0!</v>
      </c>
      <c r="D56" s="1" t="e">
        <f t="shared" si="6"/>
        <v>#DIV/0!</v>
      </c>
      <c r="E56" s="1" t="e">
        <f t="shared" si="7"/>
        <v>#DIV/0!</v>
      </c>
      <c r="F56" s="1" t="e">
        <f t="shared" si="8"/>
        <v>#DIV/0!</v>
      </c>
    </row>
    <row r="57" spans="1:25" x14ac:dyDescent="0.15">
      <c r="B57" s="1" t="e">
        <f t="shared" si="9"/>
        <v>#DIV/0!</v>
      </c>
      <c r="C57" s="42" t="e">
        <f t="shared" si="5"/>
        <v>#DIV/0!</v>
      </c>
      <c r="D57" s="1" t="e">
        <f t="shared" si="6"/>
        <v>#DIV/0!</v>
      </c>
      <c r="E57" s="1" t="e">
        <f t="shared" si="7"/>
        <v>#DIV/0!</v>
      </c>
      <c r="F57" s="1" t="e">
        <f t="shared" si="8"/>
        <v>#DIV/0!</v>
      </c>
    </row>
    <row r="58" spans="1:25" x14ac:dyDescent="0.15">
      <c r="B58" s="1" t="e">
        <f t="shared" si="9"/>
        <v>#DIV/0!</v>
      </c>
      <c r="C58" s="42" t="e">
        <f t="shared" si="5"/>
        <v>#DIV/0!</v>
      </c>
      <c r="D58" s="1" t="e">
        <f t="shared" si="6"/>
        <v>#DIV/0!</v>
      </c>
      <c r="E58" s="1" t="e">
        <f t="shared" si="7"/>
        <v>#DIV/0!</v>
      </c>
      <c r="F58" s="1" t="e">
        <f t="shared" si="8"/>
        <v>#DIV/0!</v>
      </c>
    </row>
    <row r="59" spans="1:25" x14ac:dyDescent="0.15">
      <c r="B59" s="1" t="e">
        <f t="shared" si="9"/>
        <v>#DIV/0!</v>
      </c>
      <c r="C59" s="42" t="e">
        <f t="shared" si="5"/>
        <v>#DIV/0!</v>
      </c>
      <c r="D59" s="1" t="e">
        <f t="shared" si="6"/>
        <v>#DIV/0!</v>
      </c>
      <c r="E59" s="1" t="e">
        <f t="shared" si="7"/>
        <v>#DIV/0!</v>
      </c>
      <c r="F59" s="1" t="e">
        <f t="shared" si="8"/>
        <v>#DIV/0!</v>
      </c>
    </row>
    <row r="60" spans="1:25" x14ac:dyDescent="0.15">
      <c r="B60" s="1" t="e">
        <f t="shared" si="9"/>
        <v>#DIV/0!</v>
      </c>
      <c r="C60" s="42" t="e">
        <f t="shared" si="5"/>
        <v>#DIV/0!</v>
      </c>
      <c r="D60" s="1" t="e">
        <f t="shared" si="6"/>
        <v>#DIV/0!</v>
      </c>
      <c r="E60" s="1" t="e">
        <f t="shared" si="7"/>
        <v>#DIV/0!</v>
      </c>
      <c r="F60" s="1" t="e">
        <f t="shared" si="8"/>
        <v>#DIV/0!</v>
      </c>
    </row>
    <row r="61" spans="1:25" x14ac:dyDescent="0.15">
      <c r="B61" s="1" t="e">
        <f t="shared" si="9"/>
        <v>#DIV/0!</v>
      </c>
      <c r="C61" s="42" t="e">
        <f t="shared" si="5"/>
        <v>#DIV/0!</v>
      </c>
      <c r="D61" s="1" t="e">
        <f t="shared" si="6"/>
        <v>#DIV/0!</v>
      </c>
      <c r="E61" s="1" t="e">
        <f t="shared" si="7"/>
        <v>#DIV/0!</v>
      </c>
      <c r="F61" s="1" t="e">
        <f t="shared" si="8"/>
        <v>#DIV/0!</v>
      </c>
    </row>
    <row r="62" spans="1:25" x14ac:dyDescent="0.15">
      <c r="B62" s="1" t="e">
        <f t="shared" si="9"/>
        <v>#DIV/0!</v>
      </c>
      <c r="C62" s="42" t="e">
        <f t="shared" si="5"/>
        <v>#DIV/0!</v>
      </c>
      <c r="D62" s="1" t="e">
        <f t="shared" si="6"/>
        <v>#DIV/0!</v>
      </c>
      <c r="E62" s="1" t="e">
        <f t="shared" si="7"/>
        <v>#DIV/0!</v>
      </c>
      <c r="F62" s="1" t="e">
        <f t="shared" si="8"/>
        <v>#DIV/0!</v>
      </c>
    </row>
    <row r="63" spans="1:25" x14ac:dyDescent="0.15">
      <c r="B63" s="1" t="e">
        <f t="shared" si="9"/>
        <v>#DIV/0!</v>
      </c>
      <c r="C63" s="42" t="e">
        <f t="shared" si="5"/>
        <v>#DIV/0!</v>
      </c>
      <c r="D63" s="1" t="e">
        <f t="shared" si="6"/>
        <v>#DIV/0!</v>
      </c>
      <c r="E63" s="1" t="e">
        <f t="shared" si="7"/>
        <v>#DIV/0!</v>
      </c>
      <c r="F63" s="1" t="e">
        <f t="shared" si="8"/>
        <v>#DIV/0!</v>
      </c>
    </row>
    <row r="64" spans="1:25" x14ac:dyDescent="0.15">
      <c r="B64" s="1" t="e">
        <f t="shared" si="9"/>
        <v>#DIV/0!</v>
      </c>
      <c r="C64" s="42" t="e">
        <f t="shared" si="5"/>
        <v>#DIV/0!</v>
      </c>
      <c r="D64" s="1" t="e">
        <f t="shared" si="6"/>
        <v>#DIV/0!</v>
      </c>
      <c r="E64" s="1" t="e">
        <f t="shared" si="7"/>
        <v>#DIV/0!</v>
      </c>
      <c r="F64" s="1" t="e">
        <f t="shared" si="8"/>
        <v>#DIV/0!</v>
      </c>
    </row>
    <row r="65" spans="2:6" x14ac:dyDescent="0.15">
      <c r="B65" s="1" t="e">
        <f t="shared" si="9"/>
        <v>#DIV/0!</v>
      </c>
      <c r="C65" s="42" t="e">
        <f t="shared" si="5"/>
        <v>#DIV/0!</v>
      </c>
      <c r="D65" s="1" t="e">
        <f t="shared" si="6"/>
        <v>#DIV/0!</v>
      </c>
      <c r="E65" s="1" t="e">
        <f t="shared" si="7"/>
        <v>#DIV/0!</v>
      </c>
      <c r="F65" s="1" t="e">
        <f t="shared" si="8"/>
        <v>#DIV/0!</v>
      </c>
    </row>
    <row r="66" spans="2:6" x14ac:dyDescent="0.15">
      <c r="B66" s="1" t="e">
        <f t="shared" si="9"/>
        <v>#DIV/0!</v>
      </c>
      <c r="C66" s="42" t="e">
        <f t="shared" si="5"/>
        <v>#DIV/0!</v>
      </c>
      <c r="D66" s="1" t="e">
        <f t="shared" si="6"/>
        <v>#DIV/0!</v>
      </c>
      <c r="E66" s="1" t="e">
        <f t="shared" si="7"/>
        <v>#DIV/0!</v>
      </c>
      <c r="F66" s="1" t="e">
        <f t="shared" si="8"/>
        <v>#DIV/0!</v>
      </c>
    </row>
    <row r="67" spans="2:6" x14ac:dyDescent="0.15">
      <c r="B67" s="1" t="e">
        <f t="shared" si="9"/>
        <v>#DIV/0!</v>
      </c>
      <c r="C67" s="42" t="e">
        <f t="shared" si="5"/>
        <v>#DIV/0!</v>
      </c>
      <c r="D67" s="1" t="e">
        <f t="shared" si="6"/>
        <v>#DIV/0!</v>
      </c>
      <c r="E67" s="1" t="e">
        <f t="shared" si="7"/>
        <v>#DIV/0!</v>
      </c>
      <c r="F67" s="1" t="e">
        <f t="shared" si="8"/>
        <v>#DIV/0!</v>
      </c>
    </row>
    <row r="68" spans="2:6" x14ac:dyDescent="0.15">
      <c r="B68" s="1" t="e">
        <f t="shared" si="9"/>
        <v>#DIV/0!</v>
      </c>
      <c r="C68" s="42" t="e">
        <f t="shared" si="5"/>
        <v>#DIV/0!</v>
      </c>
      <c r="D68" s="1" t="e">
        <f t="shared" si="6"/>
        <v>#DIV/0!</v>
      </c>
      <c r="E68" s="1" t="e">
        <f t="shared" si="7"/>
        <v>#DIV/0!</v>
      </c>
      <c r="F68" s="1" t="e">
        <f t="shared" si="8"/>
        <v>#DIV/0!</v>
      </c>
    </row>
    <row r="69" spans="2:6" x14ac:dyDescent="0.15">
      <c r="B69" s="1" t="e">
        <f t="shared" si="9"/>
        <v>#DIV/0!</v>
      </c>
      <c r="C69" s="42" t="e">
        <f t="shared" si="5"/>
        <v>#DIV/0!</v>
      </c>
      <c r="D69" s="1" t="e">
        <f t="shared" si="6"/>
        <v>#DIV/0!</v>
      </c>
      <c r="E69" s="1" t="e">
        <f t="shared" si="7"/>
        <v>#DIV/0!</v>
      </c>
      <c r="F69" s="1" t="e">
        <f t="shared" si="8"/>
        <v>#DIV/0!</v>
      </c>
    </row>
    <row r="70" spans="2:6" x14ac:dyDescent="0.15">
      <c r="B70" s="1" t="e">
        <f t="shared" si="9"/>
        <v>#DIV/0!</v>
      </c>
      <c r="C70" s="42" t="e">
        <f t="shared" si="5"/>
        <v>#DIV/0!</v>
      </c>
      <c r="D70" s="1" t="e">
        <f t="shared" si="6"/>
        <v>#DIV/0!</v>
      </c>
      <c r="E70" s="1" t="e">
        <f t="shared" si="7"/>
        <v>#DIV/0!</v>
      </c>
      <c r="F70" s="1" t="e">
        <f t="shared" si="8"/>
        <v>#DIV/0!</v>
      </c>
    </row>
    <row r="71" spans="2:6" x14ac:dyDescent="0.15">
      <c r="B71" s="1" t="e">
        <f t="shared" si="9"/>
        <v>#DIV/0!</v>
      </c>
      <c r="C71" s="42" t="e">
        <f t="shared" si="5"/>
        <v>#DIV/0!</v>
      </c>
      <c r="D71" s="1" t="e">
        <f t="shared" si="6"/>
        <v>#DIV/0!</v>
      </c>
      <c r="E71" s="1" t="e">
        <f t="shared" si="7"/>
        <v>#DIV/0!</v>
      </c>
      <c r="F71" s="1" t="e">
        <f t="shared" si="8"/>
        <v>#DIV/0!</v>
      </c>
    </row>
    <row r="72" spans="2:6" x14ac:dyDescent="0.15">
      <c r="B72" s="1" t="e">
        <f t="shared" si="9"/>
        <v>#DIV/0!</v>
      </c>
      <c r="C72" s="42" t="e">
        <f t="shared" si="5"/>
        <v>#DIV/0!</v>
      </c>
      <c r="D72" s="1" t="e">
        <f t="shared" si="6"/>
        <v>#DIV/0!</v>
      </c>
      <c r="E72" s="1" t="e">
        <f t="shared" si="7"/>
        <v>#DIV/0!</v>
      </c>
      <c r="F72" s="1" t="e">
        <f t="shared" si="8"/>
        <v>#DIV/0!</v>
      </c>
    </row>
  </sheetData>
  <phoneticPr fontId="2" type="noConversion"/>
  <conditionalFormatting sqref="F14:F72">
    <cfRule type="cellIs" dxfId="5" priority="1" stopIfTrue="1" operator="lessThan">
      <formula>0.0000000001</formula>
    </cfRule>
  </conditionalFormatting>
  <pageMargins left="0.75" right="0.75" top="1" bottom="1"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2"/>
  <sheetViews>
    <sheetView workbookViewId="0">
      <selection activeCell="E5" sqref="E5"/>
    </sheetView>
  </sheetViews>
  <sheetFormatPr baseColWidth="10" defaultColWidth="8.83203125" defaultRowHeight="13" x14ac:dyDescent="0.15"/>
  <cols>
    <col min="2" max="2" width="11.83203125" customWidth="1"/>
    <col min="7" max="7" width="16.33203125" customWidth="1"/>
  </cols>
  <sheetData>
    <row r="1" spans="1:25" x14ac:dyDescent="0.15">
      <c r="A1" s="1"/>
      <c r="B1" s="1"/>
      <c r="C1" s="1"/>
      <c r="D1" s="1"/>
      <c r="E1" s="1"/>
      <c r="F1" s="1"/>
      <c r="G1" s="1"/>
      <c r="H1" s="1"/>
      <c r="I1" s="1"/>
      <c r="J1" s="1"/>
      <c r="K1" s="1"/>
      <c r="L1" s="1"/>
      <c r="M1" s="1"/>
      <c r="N1" s="1"/>
      <c r="O1" s="1"/>
      <c r="P1" s="1"/>
      <c r="Q1" s="1"/>
      <c r="R1" s="1"/>
      <c r="S1" s="1"/>
      <c r="T1" s="1"/>
      <c r="U1" s="1"/>
      <c r="V1" s="1"/>
      <c r="W1" s="1"/>
      <c r="X1" s="1"/>
      <c r="Y1" s="1"/>
    </row>
    <row r="2" spans="1:25" ht="26" x14ac:dyDescent="0.15">
      <c r="A2" s="1"/>
      <c r="B2" s="2" t="s">
        <v>12</v>
      </c>
      <c r="C2" s="2" t="s">
        <v>13</v>
      </c>
      <c r="D2" s="2" t="s">
        <v>237</v>
      </c>
      <c r="E2" s="2" t="s">
        <v>238</v>
      </c>
      <c r="F2" s="2" t="s">
        <v>239</v>
      </c>
      <c r="G2" s="2"/>
      <c r="H2" s="1"/>
      <c r="I2" s="1"/>
      <c r="J2" s="1"/>
      <c r="K2" s="1"/>
      <c r="L2" s="1"/>
      <c r="M2" s="1"/>
      <c r="N2" s="1"/>
      <c r="O2" s="1"/>
      <c r="P2" s="1"/>
      <c r="Q2" s="1"/>
      <c r="R2" s="1"/>
      <c r="S2" s="1"/>
      <c r="T2" s="1"/>
      <c r="U2" s="1"/>
      <c r="V2" s="1"/>
      <c r="W2" s="1"/>
      <c r="X2" s="1"/>
      <c r="Y2" s="1"/>
    </row>
    <row r="3" spans="1:25" x14ac:dyDescent="0.15">
      <c r="A3" s="1"/>
      <c r="B3" s="1" t="s">
        <v>11</v>
      </c>
      <c r="C3" s="1" t="s">
        <v>6</v>
      </c>
      <c r="D3" s="1" t="s">
        <v>6</v>
      </c>
      <c r="E3" s="1" t="s">
        <v>7</v>
      </c>
      <c r="F3" s="1" t="s">
        <v>23</v>
      </c>
      <c r="G3" s="1"/>
      <c r="H3" s="1"/>
      <c r="I3" s="1"/>
      <c r="J3" s="1"/>
      <c r="K3" s="1"/>
      <c r="L3" s="1"/>
      <c r="M3" s="1"/>
      <c r="N3" s="1"/>
      <c r="O3" s="1"/>
      <c r="P3" s="1"/>
      <c r="Q3" s="1"/>
      <c r="R3" s="1"/>
      <c r="S3" s="1"/>
      <c r="T3" s="1"/>
      <c r="U3" s="1"/>
      <c r="V3" s="1"/>
      <c r="W3" s="1"/>
      <c r="X3" s="1"/>
      <c r="Y3" s="1"/>
    </row>
    <row r="4" spans="1:25" x14ac:dyDescent="0.15">
      <c r="A4" s="1"/>
      <c r="B4" s="33">
        <f>Pumpdown!B55</f>
        <v>0</v>
      </c>
      <c r="C4" s="47">
        <f>Pumpdown!C55</f>
        <v>0</v>
      </c>
      <c r="D4" s="47">
        <f>Pumpdown!B99</f>
        <v>1130</v>
      </c>
      <c r="E4" s="48">
        <f>Pumpdown!D99</f>
        <v>1.4690265486725664E-6</v>
      </c>
      <c r="F4" s="47">
        <f>Pumpdown!B46</f>
        <v>9.81</v>
      </c>
      <c r="G4" s="1"/>
      <c r="H4" s="1"/>
      <c r="I4" s="1"/>
      <c r="J4" s="1"/>
      <c r="K4" s="1"/>
      <c r="L4" s="1"/>
      <c r="M4" s="1"/>
      <c r="N4" s="1"/>
      <c r="O4" s="1"/>
      <c r="P4" s="1"/>
      <c r="Q4" s="1"/>
      <c r="R4" s="1"/>
      <c r="S4" s="1"/>
      <c r="T4" s="1"/>
      <c r="U4" s="1"/>
      <c r="V4" s="1"/>
      <c r="W4" s="1"/>
      <c r="X4" s="1"/>
      <c r="Y4" s="1"/>
    </row>
    <row r="5" spans="1:25" s="41" customFormat="1" x14ac:dyDescent="0.15">
      <c r="A5" s="2"/>
      <c r="B5" s="1" t="s">
        <v>18</v>
      </c>
      <c r="C5" s="1"/>
      <c r="D5" s="1"/>
      <c r="E5" s="1"/>
      <c r="F5" s="1"/>
      <c r="G5" s="1"/>
      <c r="H5" s="2"/>
      <c r="I5" s="2"/>
      <c r="J5" s="2"/>
      <c r="K5" s="2"/>
      <c r="L5" s="2"/>
      <c r="M5" s="2"/>
      <c r="N5" s="2"/>
      <c r="O5" s="2"/>
      <c r="P5" s="2"/>
      <c r="Q5" s="2"/>
      <c r="R5" s="2"/>
      <c r="S5" s="2"/>
      <c r="T5" s="2"/>
      <c r="U5" s="2"/>
      <c r="V5" s="2"/>
      <c r="W5" s="2"/>
      <c r="X5" s="2"/>
      <c r="Y5" s="2"/>
    </row>
    <row r="6" spans="1:25" s="40" customFormat="1" x14ac:dyDescent="0.15">
      <c r="A6" s="1"/>
      <c r="B6" s="1">
        <f>B4*0.000001</f>
        <v>0</v>
      </c>
      <c r="C6" s="1"/>
      <c r="D6" s="1"/>
      <c r="E6" s="1"/>
      <c r="F6" s="1"/>
      <c r="G6" s="1"/>
      <c r="H6" s="1"/>
      <c r="I6" s="1"/>
      <c r="J6" s="1"/>
      <c r="K6" s="1"/>
      <c r="L6" s="1"/>
      <c r="M6" s="1"/>
      <c r="N6" s="1"/>
      <c r="O6" s="1"/>
      <c r="P6" s="1"/>
      <c r="Q6" s="1"/>
      <c r="R6" s="1"/>
      <c r="S6" s="1"/>
      <c r="T6" s="1"/>
      <c r="U6" s="1"/>
      <c r="V6" s="1"/>
      <c r="W6" s="1"/>
      <c r="X6" s="1"/>
      <c r="Y6" s="1"/>
    </row>
    <row r="7" spans="1:25" s="40" customFormat="1" x14ac:dyDescent="0.15">
      <c r="A7" s="1"/>
      <c r="B7" s="1"/>
      <c r="C7" s="1"/>
      <c r="D7" s="1"/>
      <c r="E7" s="1"/>
      <c r="F7" s="1"/>
      <c r="G7" s="1"/>
      <c r="H7" s="1"/>
      <c r="I7" s="1"/>
      <c r="J7" s="1"/>
      <c r="K7" s="1"/>
      <c r="L7" s="1"/>
      <c r="M7" s="1"/>
      <c r="N7" s="1"/>
      <c r="O7" s="1"/>
      <c r="P7" s="1"/>
      <c r="Q7" s="1"/>
      <c r="R7" s="1"/>
      <c r="S7" s="1"/>
      <c r="T7" s="1"/>
      <c r="U7" s="1"/>
      <c r="V7" s="1"/>
      <c r="W7" s="1"/>
      <c r="X7" s="1"/>
      <c r="Y7" s="1"/>
    </row>
    <row r="8" spans="1:25" s="40" customFormat="1" x14ac:dyDescent="0.15">
      <c r="A8" s="1"/>
      <c r="B8" s="1" t="s">
        <v>10</v>
      </c>
      <c r="C8" s="1" t="s">
        <v>21</v>
      </c>
      <c r="D8" s="1"/>
      <c r="E8" s="1"/>
      <c r="F8" s="1"/>
      <c r="G8" s="1"/>
      <c r="H8" s="1"/>
      <c r="I8" s="1"/>
      <c r="J8" s="1"/>
      <c r="K8" s="1"/>
      <c r="L8" s="1"/>
      <c r="M8" s="1"/>
      <c r="N8" s="1"/>
      <c r="O8" s="1"/>
      <c r="P8" s="1"/>
      <c r="Q8" s="1"/>
      <c r="R8" s="1"/>
      <c r="S8" s="1"/>
      <c r="T8" s="1"/>
      <c r="U8" s="1"/>
      <c r="V8" s="1"/>
      <c r="W8" s="1"/>
      <c r="X8" s="1"/>
      <c r="Y8" s="1"/>
    </row>
    <row r="9" spans="1:25" s="40" customFormat="1" x14ac:dyDescent="0.15">
      <c r="A9" s="1"/>
      <c r="B9" s="1"/>
      <c r="C9" s="1" t="s">
        <v>8</v>
      </c>
      <c r="D9" s="1"/>
      <c r="E9" s="1"/>
      <c r="F9" s="1"/>
      <c r="G9" s="1"/>
      <c r="H9" s="1"/>
      <c r="I9" s="1"/>
      <c r="J9" s="1"/>
      <c r="K9" s="1"/>
      <c r="L9" s="1"/>
      <c r="M9" s="1"/>
      <c r="N9" s="1"/>
      <c r="O9" s="1"/>
      <c r="P9" s="1"/>
      <c r="Q9" s="1"/>
      <c r="R9" s="1"/>
      <c r="S9" s="1"/>
      <c r="T9" s="1"/>
      <c r="U9" s="1"/>
      <c r="V9" s="1"/>
      <c r="W9" s="1"/>
      <c r="X9" s="1"/>
      <c r="Y9" s="1"/>
    </row>
    <row r="10" spans="1:25" s="40" customFormat="1" x14ac:dyDescent="0.15">
      <c r="A10" s="1"/>
      <c r="B10" s="1">
        <f>(C4-D4)/D4</f>
        <v>-1</v>
      </c>
      <c r="C10" s="1">
        <f>SQRT(B10*F4*B6)</f>
        <v>0</v>
      </c>
      <c r="D10" s="1"/>
      <c r="E10" s="1"/>
      <c r="F10" s="1"/>
      <c r="G10" s="1"/>
      <c r="H10" s="1"/>
      <c r="I10" s="1"/>
      <c r="J10" s="1"/>
      <c r="K10" s="1"/>
      <c r="L10" s="1"/>
      <c r="M10" s="1"/>
      <c r="N10" s="1"/>
      <c r="O10" s="1"/>
      <c r="P10" s="1"/>
      <c r="Q10" s="1"/>
      <c r="R10" s="1"/>
      <c r="S10" s="1"/>
      <c r="T10" s="1"/>
      <c r="U10" s="1"/>
      <c r="V10" s="1"/>
      <c r="W10" s="1"/>
      <c r="X10" s="1"/>
      <c r="Y10" s="1"/>
    </row>
    <row r="11" spans="1:25" s="40" customFormat="1" x14ac:dyDescent="0.15">
      <c r="A11" s="1"/>
      <c r="B11" s="1"/>
      <c r="C11" s="1"/>
      <c r="D11" s="1"/>
      <c r="E11" s="1"/>
      <c r="F11" s="1"/>
      <c r="G11" s="1"/>
      <c r="H11" s="1"/>
      <c r="I11" s="1"/>
      <c r="J11" s="1"/>
      <c r="K11" s="1"/>
      <c r="L11" s="1"/>
      <c r="M11" s="1"/>
      <c r="N11" s="1"/>
      <c r="O11" s="1"/>
      <c r="P11" s="1"/>
      <c r="Q11" s="1"/>
      <c r="R11" s="1"/>
      <c r="S11" s="1"/>
      <c r="T11" s="1"/>
      <c r="U11" s="1"/>
      <c r="V11" s="1"/>
      <c r="W11" s="1"/>
      <c r="X11" s="1"/>
      <c r="Y11" s="1"/>
    </row>
    <row r="12" spans="1:25" s="40" customFormat="1" ht="26" x14ac:dyDescent="0.15">
      <c r="A12" s="1"/>
      <c r="B12" s="2" t="s">
        <v>236</v>
      </c>
      <c r="C12" s="2" t="s">
        <v>234</v>
      </c>
      <c r="D12" s="2" t="s">
        <v>24</v>
      </c>
      <c r="E12" s="2" t="s">
        <v>240</v>
      </c>
      <c r="F12" s="2" t="s">
        <v>241</v>
      </c>
      <c r="G12" s="2"/>
      <c r="H12" s="1"/>
      <c r="I12" s="1"/>
      <c r="J12" s="1"/>
      <c r="K12" s="1"/>
      <c r="L12" s="1"/>
      <c r="M12" s="1"/>
      <c r="N12" s="1"/>
      <c r="O12" s="1"/>
      <c r="P12" s="1"/>
      <c r="Q12" s="1"/>
      <c r="R12" s="1"/>
      <c r="S12" s="1"/>
      <c r="T12" s="1"/>
      <c r="U12" s="1"/>
      <c r="V12" s="1"/>
      <c r="W12" s="1"/>
      <c r="X12" s="1"/>
      <c r="Y12" s="1"/>
    </row>
    <row r="13" spans="1:25" s="40" customFormat="1" x14ac:dyDescent="0.15">
      <c r="A13" s="1"/>
      <c r="B13" s="1" t="s">
        <v>8</v>
      </c>
      <c r="D13" s="1"/>
      <c r="E13" s="1" t="s">
        <v>8</v>
      </c>
      <c r="F13" s="1" t="s">
        <v>8</v>
      </c>
      <c r="G13" s="1"/>
      <c r="H13" s="1"/>
      <c r="I13" s="1"/>
      <c r="J13" s="1"/>
      <c r="K13" s="1"/>
      <c r="L13" s="1"/>
      <c r="M13" s="1"/>
      <c r="N13" s="1"/>
      <c r="O13" s="1"/>
      <c r="P13" s="1"/>
      <c r="Q13" s="1"/>
      <c r="R13" s="1"/>
      <c r="S13" s="1"/>
      <c r="T13" s="1"/>
      <c r="U13" s="1"/>
      <c r="V13" s="1"/>
      <c r="W13" s="1"/>
      <c r="X13" s="1"/>
      <c r="Y13" s="1"/>
    </row>
    <row r="14" spans="1:25" s="40" customFormat="1" x14ac:dyDescent="0.15">
      <c r="A14" s="1"/>
      <c r="B14" s="1">
        <f>C10</f>
        <v>0</v>
      </c>
      <c r="C14" s="42">
        <f t="shared" ref="C14:C45" si="0">B14*$B$6/$E$4</f>
        <v>0</v>
      </c>
      <c r="D14" s="1" t="e">
        <f t="shared" ref="D14:D45" si="1">IF(C14&lt;0.1,24/C14,(24/C14)*(1+0.14*(C14^0.7)))</f>
        <v>#DIV/0!</v>
      </c>
      <c r="E14" s="1" t="e">
        <f t="shared" ref="E14:E45" si="2">SQRT((4/3/D14))*$C$10</f>
        <v>#DIV/0!</v>
      </c>
      <c r="F14" s="1" t="e">
        <f t="shared" ref="F14:F45" si="3">ABS(E14-B14)</f>
        <v>#DIV/0!</v>
      </c>
      <c r="G14" s="1">
        <f>($B$6/$E$4/18)*$C$10^2</f>
        <v>0</v>
      </c>
      <c r="H14" s="1"/>
      <c r="I14" s="1"/>
      <c r="J14" s="1"/>
      <c r="K14" s="1"/>
      <c r="L14" s="1"/>
      <c r="M14" s="1"/>
      <c r="N14" s="1"/>
      <c r="O14" s="1"/>
      <c r="P14" s="1"/>
      <c r="Q14" s="1"/>
      <c r="R14" s="1"/>
      <c r="S14" s="1"/>
      <c r="T14" s="1"/>
      <c r="U14" s="1"/>
      <c r="V14" s="1"/>
      <c r="W14" s="1"/>
      <c r="X14" s="1"/>
      <c r="Y14" s="1"/>
    </row>
    <row r="15" spans="1:25" s="2" customFormat="1" x14ac:dyDescent="0.15">
      <c r="B15" s="1" t="e">
        <f t="shared" ref="B15:B46" si="4">E14</f>
        <v>#DIV/0!</v>
      </c>
      <c r="C15" s="42" t="e">
        <f t="shared" si="0"/>
        <v>#DIV/0!</v>
      </c>
      <c r="D15" s="1" t="e">
        <f t="shared" si="1"/>
        <v>#DIV/0!</v>
      </c>
      <c r="E15" s="1" t="e">
        <f t="shared" si="2"/>
        <v>#DIV/0!</v>
      </c>
      <c r="F15" s="1" t="e">
        <f t="shared" si="3"/>
        <v>#DIV/0!</v>
      </c>
      <c r="G15" s="1"/>
    </row>
    <row r="16" spans="1:25" s="40" customFormat="1" x14ac:dyDescent="0.15">
      <c r="A16" s="1"/>
      <c r="B16" s="1" t="e">
        <f t="shared" si="4"/>
        <v>#DIV/0!</v>
      </c>
      <c r="C16" s="42" t="e">
        <f t="shared" si="0"/>
        <v>#DIV/0!</v>
      </c>
      <c r="D16" s="1" t="e">
        <f t="shared" si="1"/>
        <v>#DIV/0!</v>
      </c>
      <c r="E16" s="1" t="e">
        <f t="shared" si="2"/>
        <v>#DIV/0!</v>
      </c>
      <c r="F16" s="1" t="e">
        <f t="shared" si="3"/>
        <v>#DIV/0!</v>
      </c>
      <c r="G16" s="1"/>
      <c r="H16" s="1"/>
      <c r="I16" s="1"/>
      <c r="J16" s="1"/>
      <c r="K16" s="1"/>
      <c r="L16" s="1"/>
      <c r="M16" s="1"/>
      <c r="N16" s="1"/>
      <c r="O16" s="1"/>
      <c r="P16" s="1"/>
      <c r="Q16" s="1"/>
      <c r="R16" s="1"/>
      <c r="S16" s="1"/>
      <c r="T16" s="1"/>
      <c r="U16" s="1"/>
      <c r="V16" s="1"/>
      <c r="W16" s="1"/>
      <c r="X16" s="1"/>
      <c r="Y16" s="1"/>
    </row>
    <row r="17" spans="1:25" x14ac:dyDescent="0.15">
      <c r="A17" s="1"/>
      <c r="B17" s="1" t="e">
        <f t="shared" si="4"/>
        <v>#DIV/0!</v>
      </c>
      <c r="C17" s="42" t="e">
        <f t="shared" si="0"/>
        <v>#DIV/0!</v>
      </c>
      <c r="D17" s="1" t="e">
        <f t="shared" si="1"/>
        <v>#DIV/0!</v>
      </c>
      <c r="E17" s="1" t="e">
        <f t="shared" si="2"/>
        <v>#DIV/0!</v>
      </c>
      <c r="F17" s="1" t="e">
        <f t="shared" si="3"/>
        <v>#DIV/0!</v>
      </c>
      <c r="G17" s="1"/>
      <c r="H17" s="1"/>
      <c r="I17" s="1"/>
      <c r="J17" s="1"/>
      <c r="K17" s="1"/>
      <c r="L17" s="1"/>
      <c r="M17" s="1"/>
      <c r="N17" s="1"/>
      <c r="O17" s="1"/>
      <c r="P17" s="1"/>
      <c r="Q17" s="1"/>
      <c r="R17" s="1"/>
      <c r="S17" s="1"/>
      <c r="T17" s="1"/>
      <c r="U17" s="1"/>
      <c r="V17" s="1"/>
      <c r="W17" s="1"/>
      <c r="X17" s="1"/>
      <c r="Y17" s="1"/>
    </row>
    <row r="18" spans="1:25" x14ac:dyDescent="0.15">
      <c r="A18" s="1"/>
      <c r="B18" s="1" t="e">
        <f t="shared" si="4"/>
        <v>#DIV/0!</v>
      </c>
      <c r="C18" s="42" t="e">
        <f t="shared" si="0"/>
        <v>#DIV/0!</v>
      </c>
      <c r="D18" s="1" t="e">
        <f t="shared" si="1"/>
        <v>#DIV/0!</v>
      </c>
      <c r="E18" s="1" t="e">
        <f t="shared" si="2"/>
        <v>#DIV/0!</v>
      </c>
      <c r="F18" s="1" t="e">
        <f t="shared" si="3"/>
        <v>#DIV/0!</v>
      </c>
      <c r="G18" s="1"/>
      <c r="H18" s="1"/>
      <c r="I18" s="1"/>
      <c r="J18" s="1"/>
      <c r="K18" s="1"/>
      <c r="L18" s="1"/>
      <c r="M18" s="1"/>
      <c r="N18" s="1"/>
      <c r="O18" s="1"/>
      <c r="P18" s="1"/>
      <c r="Q18" s="1"/>
      <c r="R18" s="1"/>
      <c r="S18" s="1"/>
      <c r="T18" s="1"/>
      <c r="U18" s="1"/>
      <c r="V18" s="1"/>
      <c r="W18" s="1"/>
      <c r="X18" s="1"/>
      <c r="Y18" s="1"/>
    </row>
    <row r="19" spans="1:25" x14ac:dyDescent="0.15">
      <c r="A19" s="1"/>
      <c r="B19" s="1" t="e">
        <f t="shared" si="4"/>
        <v>#DIV/0!</v>
      </c>
      <c r="C19" s="42" t="e">
        <f t="shared" si="0"/>
        <v>#DIV/0!</v>
      </c>
      <c r="D19" s="1" t="e">
        <f t="shared" si="1"/>
        <v>#DIV/0!</v>
      </c>
      <c r="E19" s="1" t="e">
        <f t="shared" si="2"/>
        <v>#DIV/0!</v>
      </c>
      <c r="F19" s="1" t="e">
        <f t="shared" si="3"/>
        <v>#DIV/0!</v>
      </c>
      <c r="G19" s="1"/>
      <c r="H19" s="1"/>
      <c r="I19" s="1"/>
      <c r="J19" s="1"/>
      <c r="K19" s="1"/>
      <c r="L19" s="1"/>
      <c r="M19" s="1"/>
      <c r="N19" s="1"/>
      <c r="O19" s="1"/>
      <c r="P19" s="1"/>
      <c r="Q19" s="1"/>
      <c r="R19" s="1"/>
      <c r="S19" s="1"/>
      <c r="T19" s="1"/>
      <c r="U19" s="1"/>
      <c r="V19" s="1"/>
      <c r="W19" s="1"/>
      <c r="X19" s="1"/>
      <c r="Y19" s="1"/>
    </row>
    <row r="20" spans="1:25" x14ac:dyDescent="0.15">
      <c r="A20" s="1"/>
      <c r="B20" s="1" t="e">
        <f t="shared" si="4"/>
        <v>#DIV/0!</v>
      </c>
      <c r="C20" s="42" t="e">
        <f t="shared" si="0"/>
        <v>#DIV/0!</v>
      </c>
      <c r="D20" s="1" t="e">
        <f t="shared" si="1"/>
        <v>#DIV/0!</v>
      </c>
      <c r="E20" s="1" t="e">
        <f t="shared" si="2"/>
        <v>#DIV/0!</v>
      </c>
      <c r="F20" s="1" t="e">
        <f t="shared" si="3"/>
        <v>#DIV/0!</v>
      </c>
      <c r="G20" s="1"/>
      <c r="H20" s="1"/>
      <c r="I20" s="1"/>
      <c r="J20" s="1"/>
      <c r="K20" s="1"/>
      <c r="L20" s="1"/>
      <c r="M20" s="1"/>
      <c r="N20" s="1"/>
      <c r="O20" s="1"/>
      <c r="P20" s="1"/>
      <c r="Q20" s="1"/>
      <c r="R20" s="1"/>
      <c r="S20" s="1"/>
      <c r="T20" s="1"/>
      <c r="U20" s="1"/>
      <c r="V20" s="1"/>
      <c r="W20" s="1"/>
      <c r="X20" s="1"/>
      <c r="Y20" s="1"/>
    </row>
    <row r="21" spans="1:25" x14ac:dyDescent="0.15">
      <c r="A21" s="1"/>
      <c r="B21" s="1" t="e">
        <f t="shared" si="4"/>
        <v>#DIV/0!</v>
      </c>
      <c r="C21" s="42" t="e">
        <f t="shared" si="0"/>
        <v>#DIV/0!</v>
      </c>
      <c r="D21" s="1" t="e">
        <f t="shared" si="1"/>
        <v>#DIV/0!</v>
      </c>
      <c r="E21" s="1" t="e">
        <f t="shared" si="2"/>
        <v>#DIV/0!</v>
      </c>
      <c r="F21" s="1" t="e">
        <f t="shared" si="3"/>
        <v>#DIV/0!</v>
      </c>
      <c r="G21" s="1"/>
      <c r="H21" s="1"/>
      <c r="I21" s="1"/>
      <c r="J21" s="1"/>
      <c r="K21" s="1"/>
      <c r="L21" s="1"/>
      <c r="M21" s="1"/>
      <c r="N21" s="1"/>
      <c r="O21" s="1"/>
      <c r="P21" s="1"/>
      <c r="Q21" s="1"/>
      <c r="R21" s="1"/>
      <c r="S21" s="1"/>
      <c r="T21" s="1"/>
      <c r="U21" s="1"/>
      <c r="V21" s="1"/>
      <c r="W21" s="1"/>
      <c r="X21" s="1"/>
      <c r="Y21" s="1"/>
    </row>
    <row r="22" spans="1:25" x14ac:dyDescent="0.15">
      <c r="A22" s="1"/>
      <c r="B22" s="1" t="e">
        <f t="shared" si="4"/>
        <v>#DIV/0!</v>
      </c>
      <c r="C22" s="42" t="e">
        <f t="shared" si="0"/>
        <v>#DIV/0!</v>
      </c>
      <c r="D22" s="1" t="e">
        <f t="shared" si="1"/>
        <v>#DIV/0!</v>
      </c>
      <c r="E22" s="1" t="e">
        <f t="shared" si="2"/>
        <v>#DIV/0!</v>
      </c>
      <c r="F22" s="1" t="e">
        <f t="shared" si="3"/>
        <v>#DIV/0!</v>
      </c>
      <c r="G22" s="1"/>
      <c r="H22" s="1"/>
      <c r="I22" s="1"/>
      <c r="J22" s="1"/>
      <c r="K22" s="1"/>
      <c r="L22" s="1"/>
      <c r="M22" s="1"/>
      <c r="N22" s="1"/>
      <c r="O22" s="1"/>
      <c r="P22" s="1"/>
      <c r="Q22" s="1"/>
      <c r="R22" s="1"/>
      <c r="S22" s="1"/>
      <c r="T22" s="1"/>
      <c r="U22" s="1"/>
      <c r="V22" s="1"/>
      <c r="W22" s="1"/>
      <c r="X22" s="1"/>
      <c r="Y22" s="1"/>
    </row>
    <row r="23" spans="1:25" x14ac:dyDescent="0.15">
      <c r="A23" s="1"/>
      <c r="B23" s="1" t="e">
        <f t="shared" si="4"/>
        <v>#DIV/0!</v>
      </c>
      <c r="C23" s="42" t="e">
        <f t="shared" si="0"/>
        <v>#DIV/0!</v>
      </c>
      <c r="D23" s="1" t="e">
        <f t="shared" si="1"/>
        <v>#DIV/0!</v>
      </c>
      <c r="E23" s="1" t="e">
        <f t="shared" si="2"/>
        <v>#DIV/0!</v>
      </c>
      <c r="F23" s="1" t="e">
        <f t="shared" si="3"/>
        <v>#DIV/0!</v>
      </c>
      <c r="G23" s="1"/>
      <c r="H23" s="1"/>
      <c r="I23" s="1"/>
      <c r="J23" s="1"/>
      <c r="K23" s="1"/>
      <c r="L23" s="1"/>
      <c r="M23" s="1"/>
      <c r="N23" s="1"/>
      <c r="O23" s="1"/>
      <c r="P23" s="1"/>
      <c r="Q23" s="1"/>
      <c r="R23" s="1"/>
      <c r="S23" s="1"/>
      <c r="T23" s="1"/>
      <c r="U23" s="1"/>
      <c r="V23" s="1"/>
      <c r="W23" s="1"/>
      <c r="X23" s="1"/>
      <c r="Y23" s="1"/>
    </row>
    <row r="24" spans="1:25" x14ac:dyDescent="0.15">
      <c r="A24" s="1"/>
      <c r="B24" s="1" t="e">
        <f t="shared" si="4"/>
        <v>#DIV/0!</v>
      </c>
      <c r="C24" s="42" t="e">
        <f t="shared" si="0"/>
        <v>#DIV/0!</v>
      </c>
      <c r="D24" s="1" t="e">
        <f t="shared" si="1"/>
        <v>#DIV/0!</v>
      </c>
      <c r="E24" s="1" t="e">
        <f t="shared" si="2"/>
        <v>#DIV/0!</v>
      </c>
      <c r="F24" s="1" t="e">
        <f t="shared" si="3"/>
        <v>#DIV/0!</v>
      </c>
      <c r="G24" s="1"/>
      <c r="H24" s="1"/>
      <c r="I24" s="1"/>
      <c r="J24" s="1"/>
      <c r="K24" s="1"/>
      <c r="L24" s="1"/>
      <c r="M24" s="1"/>
      <c r="N24" s="1"/>
      <c r="O24" s="1"/>
      <c r="P24" s="1"/>
      <c r="Q24" s="1"/>
      <c r="R24" s="1"/>
      <c r="S24" s="1"/>
      <c r="T24" s="1"/>
      <c r="U24" s="1"/>
      <c r="V24" s="1"/>
      <c r="W24" s="1"/>
      <c r="X24" s="1"/>
      <c r="Y24" s="1"/>
    </row>
    <row r="25" spans="1:25" x14ac:dyDescent="0.15">
      <c r="A25" s="1"/>
      <c r="B25" s="1" t="e">
        <f t="shared" si="4"/>
        <v>#DIV/0!</v>
      </c>
      <c r="C25" s="42" t="e">
        <f t="shared" si="0"/>
        <v>#DIV/0!</v>
      </c>
      <c r="D25" s="1" t="e">
        <f t="shared" si="1"/>
        <v>#DIV/0!</v>
      </c>
      <c r="E25" s="1" t="e">
        <f t="shared" si="2"/>
        <v>#DIV/0!</v>
      </c>
      <c r="F25" s="1" t="e">
        <f t="shared" si="3"/>
        <v>#DIV/0!</v>
      </c>
      <c r="G25" s="1"/>
      <c r="H25" s="1"/>
      <c r="I25" s="1"/>
      <c r="J25" s="1"/>
      <c r="K25" s="1"/>
      <c r="L25" s="1"/>
      <c r="M25" s="1"/>
      <c r="N25" s="1"/>
      <c r="O25" s="1"/>
      <c r="P25" s="1"/>
      <c r="Q25" s="1"/>
      <c r="R25" s="1"/>
      <c r="S25" s="1"/>
      <c r="T25" s="1"/>
      <c r="U25" s="1"/>
      <c r="V25" s="1"/>
      <c r="W25" s="1"/>
      <c r="X25" s="1"/>
      <c r="Y25" s="1"/>
    </row>
    <row r="26" spans="1:25" x14ac:dyDescent="0.15">
      <c r="A26" s="1"/>
      <c r="B26" s="1" t="e">
        <f t="shared" si="4"/>
        <v>#DIV/0!</v>
      </c>
      <c r="C26" s="42" t="e">
        <f t="shared" si="0"/>
        <v>#DIV/0!</v>
      </c>
      <c r="D26" s="1" t="e">
        <f t="shared" si="1"/>
        <v>#DIV/0!</v>
      </c>
      <c r="E26" s="1" t="e">
        <f t="shared" si="2"/>
        <v>#DIV/0!</v>
      </c>
      <c r="F26" s="1" t="e">
        <f t="shared" si="3"/>
        <v>#DIV/0!</v>
      </c>
      <c r="G26" s="1"/>
      <c r="H26" s="1"/>
      <c r="I26" s="1"/>
      <c r="J26" s="1"/>
      <c r="K26" s="1"/>
      <c r="L26" s="1"/>
      <c r="M26" s="1"/>
      <c r="N26" s="1"/>
      <c r="O26" s="1"/>
      <c r="P26" s="1"/>
      <c r="Q26" s="1"/>
      <c r="R26" s="1"/>
      <c r="S26" s="1"/>
      <c r="T26" s="1"/>
      <c r="U26" s="1"/>
      <c r="V26" s="1"/>
      <c r="W26" s="1"/>
      <c r="X26" s="1"/>
      <c r="Y26" s="1"/>
    </row>
    <row r="27" spans="1:25" x14ac:dyDescent="0.15">
      <c r="A27" s="1"/>
      <c r="B27" s="1" t="e">
        <f t="shared" si="4"/>
        <v>#DIV/0!</v>
      </c>
      <c r="C27" s="42" t="e">
        <f t="shared" si="0"/>
        <v>#DIV/0!</v>
      </c>
      <c r="D27" s="1" t="e">
        <f t="shared" si="1"/>
        <v>#DIV/0!</v>
      </c>
      <c r="E27" s="1" t="e">
        <f t="shared" si="2"/>
        <v>#DIV/0!</v>
      </c>
      <c r="F27" s="1" t="e">
        <f t="shared" si="3"/>
        <v>#DIV/0!</v>
      </c>
      <c r="G27" s="1"/>
      <c r="H27" s="1"/>
      <c r="I27" s="1"/>
      <c r="J27" s="1"/>
      <c r="K27" s="1"/>
      <c r="L27" s="1"/>
      <c r="M27" s="1"/>
      <c r="N27" s="1"/>
      <c r="O27" s="1"/>
      <c r="P27" s="1"/>
      <c r="Q27" s="1"/>
      <c r="R27" s="1"/>
      <c r="S27" s="1"/>
      <c r="T27" s="1"/>
      <c r="U27" s="1"/>
      <c r="V27" s="1"/>
      <c r="W27" s="1"/>
      <c r="X27" s="1"/>
      <c r="Y27" s="1"/>
    </row>
    <row r="28" spans="1:25" x14ac:dyDescent="0.15">
      <c r="A28" s="1"/>
      <c r="B28" s="1" t="e">
        <f t="shared" si="4"/>
        <v>#DIV/0!</v>
      </c>
      <c r="C28" s="42" t="e">
        <f t="shared" si="0"/>
        <v>#DIV/0!</v>
      </c>
      <c r="D28" s="1" t="e">
        <f t="shared" si="1"/>
        <v>#DIV/0!</v>
      </c>
      <c r="E28" s="1" t="e">
        <f t="shared" si="2"/>
        <v>#DIV/0!</v>
      </c>
      <c r="F28" s="1" t="e">
        <f t="shared" si="3"/>
        <v>#DIV/0!</v>
      </c>
      <c r="G28" s="1"/>
      <c r="H28" s="1"/>
      <c r="I28" s="1"/>
      <c r="J28" s="1"/>
      <c r="K28" s="1"/>
      <c r="L28" s="1"/>
      <c r="M28" s="1"/>
      <c r="N28" s="1"/>
      <c r="O28" s="1"/>
      <c r="P28" s="1"/>
      <c r="Q28" s="1"/>
      <c r="R28" s="1"/>
      <c r="S28" s="1"/>
      <c r="T28" s="1"/>
      <c r="U28" s="1"/>
      <c r="V28" s="1"/>
      <c r="W28" s="1"/>
      <c r="X28" s="1"/>
      <c r="Y28" s="1"/>
    </row>
    <row r="29" spans="1:25" x14ac:dyDescent="0.15">
      <c r="A29" s="1"/>
      <c r="B29" s="1" t="e">
        <f t="shared" si="4"/>
        <v>#DIV/0!</v>
      </c>
      <c r="C29" s="42" t="e">
        <f t="shared" si="0"/>
        <v>#DIV/0!</v>
      </c>
      <c r="D29" s="1" t="e">
        <f t="shared" si="1"/>
        <v>#DIV/0!</v>
      </c>
      <c r="E29" s="1" t="e">
        <f t="shared" si="2"/>
        <v>#DIV/0!</v>
      </c>
      <c r="F29" s="1" t="e">
        <f t="shared" si="3"/>
        <v>#DIV/0!</v>
      </c>
      <c r="G29" s="1"/>
      <c r="H29" s="1"/>
      <c r="I29" s="1"/>
      <c r="J29" s="1"/>
      <c r="K29" s="1"/>
      <c r="L29" s="1"/>
      <c r="M29" s="1"/>
      <c r="N29" s="1"/>
      <c r="O29" s="1"/>
      <c r="P29" s="1"/>
      <c r="Q29" s="1"/>
      <c r="R29" s="1"/>
      <c r="S29" s="1"/>
      <c r="T29" s="1"/>
      <c r="U29" s="1"/>
      <c r="V29" s="1"/>
      <c r="W29" s="1"/>
      <c r="X29" s="1"/>
      <c r="Y29" s="1"/>
    </row>
    <row r="30" spans="1:25" x14ac:dyDescent="0.15">
      <c r="A30" s="1"/>
      <c r="B30" s="1" t="e">
        <f t="shared" si="4"/>
        <v>#DIV/0!</v>
      </c>
      <c r="C30" s="42" t="e">
        <f t="shared" si="0"/>
        <v>#DIV/0!</v>
      </c>
      <c r="D30" s="1" t="e">
        <f t="shared" si="1"/>
        <v>#DIV/0!</v>
      </c>
      <c r="E30" s="1" t="e">
        <f t="shared" si="2"/>
        <v>#DIV/0!</v>
      </c>
      <c r="F30" s="1" t="e">
        <f t="shared" si="3"/>
        <v>#DIV/0!</v>
      </c>
      <c r="G30" s="1"/>
      <c r="H30" s="1"/>
      <c r="I30" s="1"/>
      <c r="J30" s="1"/>
      <c r="K30" s="1"/>
      <c r="L30" s="1"/>
      <c r="M30" s="1"/>
      <c r="N30" s="1"/>
      <c r="O30" s="1"/>
      <c r="P30" s="1"/>
      <c r="Q30" s="1"/>
      <c r="R30" s="1"/>
      <c r="S30" s="1"/>
      <c r="T30" s="1"/>
      <c r="U30" s="1"/>
      <c r="V30" s="1"/>
      <c r="W30" s="1"/>
      <c r="X30" s="1"/>
      <c r="Y30" s="1"/>
    </row>
    <row r="31" spans="1:25" x14ac:dyDescent="0.15">
      <c r="A31" s="1"/>
      <c r="B31" s="1" t="e">
        <f t="shared" si="4"/>
        <v>#DIV/0!</v>
      </c>
      <c r="C31" s="42" t="e">
        <f t="shared" si="0"/>
        <v>#DIV/0!</v>
      </c>
      <c r="D31" s="1" t="e">
        <f t="shared" si="1"/>
        <v>#DIV/0!</v>
      </c>
      <c r="E31" s="1" t="e">
        <f t="shared" si="2"/>
        <v>#DIV/0!</v>
      </c>
      <c r="F31" s="1" t="e">
        <f t="shared" si="3"/>
        <v>#DIV/0!</v>
      </c>
      <c r="G31" s="1"/>
      <c r="H31" s="1"/>
      <c r="I31" s="1"/>
      <c r="J31" s="1"/>
      <c r="K31" s="1"/>
      <c r="L31" s="1"/>
      <c r="M31" s="1"/>
      <c r="N31" s="1"/>
      <c r="O31" s="1"/>
      <c r="P31" s="1"/>
      <c r="Q31" s="1"/>
      <c r="R31" s="1"/>
      <c r="S31" s="1"/>
      <c r="T31" s="1"/>
      <c r="U31" s="1"/>
      <c r="V31" s="1"/>
      <c r="W31" s="1"/>
      <c r="X31" s="1"/>
      <c r="Y31" s="1"/>
    </row>
    <row r="32" spans="1:25" x14ac:dyDescent="0.15">
      <c r="A32" s="1"/>
      <c r="B32" s="1" t="e">
        <f t="shared" si="4"/>
        <v>#DIV/0!</v>
      </c>
      <c r="C32" s="42" t="e">
        <f t="shared" si="0"/>
        <v>#DIV/0!</v>
      </c>
      <c r="D32" s="1" t="e">
        <f t="shared" si="1"/>
        <v>#DIV/0!</v>
      </c>
      <c r="E32" s="1" t="e">
        <f t="shared" si="2"/>
        <v>#DIV/0!</v>
      </c>
      <c r="F32" s="1" t="e">
        <f t="shared" si="3"/>
        <v>#DIV/0!</v>
      </c>
      <c r="G32" s="1"/>
      <c r="H32" s="1"/>
      <c r="I32" s="1"/>
      <c r="J32" s="1"/>
      <c r="K32" s="1"/>
      <c r="L32" s="1"/>
      <c r="M32" s="1"/>
      <c r="N32" s="1"/>
      <c r="O32" s="1"/>
      <c r="P32" s="1"/>
      <c r="Q32" s="1"/>
      <c r="R32" s="1"/>
      <c r="S32" s="1"/>
      <c r="T32" s="1"/>
      <c r="U32" s="1"/>
      <c r="V32" s="1"/>
      <c r="W32" s="1"/>
      <c r="X32" s="1"/>
      <c r="Y32" s="1"/>
    </row>
    <row r="33" spans="1:25" x14ac:dyDescent="0.15">
      <c r="A33" s="1"/>
      <c r="B33" s="1" t="e">
        <f t="shared" si="4"/>
        <v>#DIV/0!</v>
      </c>
      <c r="C33" s="42" t="e">
        <f t="shared" si="0"/>
        <v>#DIV/0!</v>
      </c>
      <c r="D33" s="1" t="e">
        <f t="shared" si="1"/>
        <v>#DIV/0!</v>
      </c>
      <c r="E33" s="1" t="e">
        <f t="shared" si="2"/>
        <v>#DIV/0!</v>
      </c>
      <c r="F33" s="1" t="e">
        <f t="shared" si="3"/>
        <v>#DIV/0!</v>
      </c>
      <c r="G33" s="1"/>
      <c r="H33" s="1"/>
      <c r="I33" s="1"/>
      <c r="J33" s="1"/>
      <c r="K33" s="1"/>
      <c r="L33" s="1"/>
      <c r="M33" s="1"/>
      <c r="N33" s="1"/>
      <c r="O33" s="1"/>
      <c r="P33" s="1"/>
      <c r="Q33" s="1"/>
      <c r="R33" s="1"/>
      <c r="S33" s="1"/>
      <c r="T33" s="1"/>
      <c r="U33" s="1"/>
      <c r="V33" s="1"/>
      <c r="W33" s="1"/>
      <c r="X33" s="1"/>
      <c r="Y33" s="1"/>
    </row>
    <row r="34" spans="1:25" x14ac:dyDescent="0.15">
      <c r="A34" s="1"/>
      <c r="B34" s="1" t="e">
        <f t="shared" si="4"/>
        <v>#DIV/0!</v>
      </c>
      <c r="C34" s="42" t="e">
        <f t="shared" si="0"/>
        <v>#DIV/0!</v>
      </c>
      <c r="D34" s="1" t="e">
        <f t="shared" si="1"/>
        <v>#DIV/0!</v>
      </c>
      <c r="E34" s="1" t="e">
        <f t="shared" si="2"/>
        <v>#DIV/0!</v>
      </c>
      <c r="F34" s="1" t="e">
        <f t="shared" si="3"/>
        <v>#DIV/0!</v>
      </c>
      <c r="G34" s="1"/>
      <c r="H34" s="1"/>
      <c r="I34" s="1"/>
      <c r="J34" s="1"/>
      <c r="K34" s="1"/>
      <c r="L34" s="1"/>
      <c r="M34" s="1"/>
      <c r="N34" s="1"/>
      <c r="O34" s="1"/>
      <c r="P34" s="1"/>
      <c r="Q34" s="1"/>
      <c r="R34" s="1"/>
      <c r="S34" s="1"/>
      <c r="T34" s="1"/>
      <c r="U34" s="1"/>
      <c r="V34" s="1"/>
      <c r="W34" s="1"/>
      <c r="X34" s="1"/>
      <c r="Y34" s="1"/>
    </row>
    <row r="35" spans="1:25" x14ac:dyDescent="0.15">
      <c r="A35" s="1"/>
      <c r="B35" s="1" t="e">
        <f t="shared" si="4"/>
        <v>#DIV/0!</v>
      </c>
      <c r="C35" s="42" t="e">
        <f t="shared" si="0"/>
        <v>#DIV/0!</v>
      </c>
      <c r="D35" s="1" t="e">
        <f t="shared" si="1"/>
        <v>#DIV/0!</v>
      </c>
      <c r="E35" s="1" t="e">
        <f t="shared" si="2"/>
        <v>#DIV/0!</v>
      </c>
      <c r="F35" s="1" t="e">
        <f t="shared" si="3"/>
        <v>#DIV/0!</v>
      </c>
      <c r="G35" s="1"/>
      <c r="H35" s="1"/>
      <c r="I35" s="1"/>
      <c r="J35" s="1"/>
      <c r="K35" s="1"/>
      <c r="L35" s="1"/>
      <c r="M35" s="1"/>
      <c r="N35" s="1"/>
      <c r="O35" s="1"/>
      <c r="P35" s="1"/>
      <c r="Q35" s="1"/>
      <c r="R35" s="1"/>
      <c r="S35" s="1"/>
      <c r="T35" s="1"/>
      <c r="U35" s="1"/>
      <c r="V35" s="1"/>
      <c r="W35" s="1"/>
      <c r="X35" s="1"/>
      <c r="Y35" s="1"/>
    </row>
    <row r="36" spans="1:25" x14ac:dyDescent="0.15">
      <c r="A36" s="1"/>
      <c r="B36" s="1" t="e">
        <f t="shared" si="4"/>
        <v>#DIV/0!</v>
      </c>
      <c r="C36" s="42" t="e">
        <f t="shared" si="0"/>
        <v>#DIV/0!</v>
      </c>
      <c r="D36" s="1" t="e">
        <f t="shared" si="1"/>
        <v>#DIV/0!</v>
      </c>
      <c r="E36" s="1" t="e">
        <f t="shared" si="2"/>
        <v>#DIV/0!</v>
      </c>
      <c r="F36" s="1" t="e">
        <f t="shared" si="3"/>
        <v>#DIV/0!</v>
      </c>
      <c r="G36" s="1"/>
      <c r="H36" s="1"/>
      <c r="I36" s="1"/>
      <c r="J36" s="1"/>
      <c r="K36" s="1"/>
      <c r="L36" s="1"/>
      <c r="M36" s="1"/>
      <c r="N36" s="1"/>
      <c r="O36" s="1"/>
      <c r="P36" s="1"/>
      <c r="Q36" s="1"/>
      <c r="R36" s="1"/>
      <c r="S36" s="1"/>
      <c r="T36" s="1"/>
      <c r="U36" s="1"/>
      <c r="V36" s="1"/>
      <c r="W36" s="1"/>
      <c r="X36" s="1"/>
      <c r="Y36" s="1"/>
    </row>
    <row r="37" spans="1:25" x14ac:dyDescent="0.15">
      <c r="A37" s="1"/>
      <c r="B37" s="1" t="e">
        <f t="shared" si="4"/>
        <v>#DIV/0!</v>
      </c>
      <c r="C37" s="42" t="e">
        <f t="shared" si="0"/>
        <v>#DIV/0!</v>
      </c>
      <c r="D37" s="1" t="e">
        <f t="shared" si="1"/>
        <v>#DIV/0!</v>
      </c>
      <c r="E37" s="1" t="e">
        <f t="shared" si="2"/>
        <v>#DIV/0!</v>
      </c>
      <c r="F37" s="1" t="e">
        <f t="shared" si="3"/>
        <v>#DIV/0!</v>
      </c>
      <c r="G37" s="1"/>
      <c r="H37" s="1"/>
      <c r="I37" s="1"/>
      <c r="J37" s="1"/>
      <c r="K37" s="1"/>
      <c r="L37" s="1"/>
      <c r="M37" s="1"/>
      <c r="N37" s="1"/>
      <c r="O37" s="1"/>
      <c r="P37" s="1"/>
      <c r="Q37" s="1"/>
      <c r="R37" s="1"/>
      <c r="S37" s="1"/>
      <c r="T37" s="1"/>
      <c r="U37" s="1"/>
      <c r="V37" s="1"/>
      <c r="W37" s="1"/>
      <c r="X37" s="1"/>
      <c r="Y37" s="1"/>
    </row>
    <row r="38" spans="1:25" x14ac:dyDescent="0.15">
      <c r="A38" s="1"/>
      <c r="B38" s="1" t="e">
        <f t="shared" si="4"/>
        <v>#DIV/0!</v>
      </c>
      <c r="C38" s="42" t="e">
        <f t="shared" si="0"/>
        <v>#DIV/0!</v>
      </c>
      <c r="D38" s="1" t="e">
        <f t="shared" si="1"/>
        <v>#DIV/0!</v>
      </c>
      <c r="E38" s="1" t="e">
        <f t="shared" si="2"/>
        <v>#DIV/0!</v>
      </c>
      <c r="F38" s="1" t="e">
        <f t="shared" si="3"/>
        <v>#DIV/0!</v>
      </c>
      <c r="G38" s="1"/>
      <c r="H38" s="1"/>
      <c r="I38" s="1"/>
      <c r="J38" s="1"/>
      <c r="K38" s="1"/>
      <c r="L38" s="1"/>
      <c r="M38" s="1"/>
      <c r="N38" s="1"/>
      <c r="O38" s="1"/>
      <c r="P38" s="1"/>
      <c r="Q38" s="1"/>
      <c r="R38" s="1"/>
      <c r="S38" s="1"/>
      <c r="T38" s="1"/>
      <c r="U38" s="1"/>
      <c r="V38" s="1"/>
      <c r="W38" s="1"/>
      <c r="X38" s="1"/>
      <c r="Y38" s="1"/>
    </row>
    <row r="39" spans="1:25" x14ac:dyDescent="0.15">
      <c r="A39" s="1"/>
      <c r="B39" s="1" t="e">
        <f t="shared" si="4"/>
        <v>#DIV/0!</v>
      </c>
      <c r="C39" s="42" t="e">
        <f t="shared" si="0"/>
        <v>#DIV/0!</v>
      </c>
      <c r="D39" s="1" t="e">
        <f t="shared" si="1"/>
        <v>#DIV/0!</v>
      </c>
      <c r="E39" s="1" t="e">
        <f t="shared" si="2"/>
        <v>#DIV/0!</v>
      </c>
      <c r="F39" s="1" t="e">
        <f t="shared" si="3"/>
        <v>#DIV/0!</v>
      </c>
      <c r="G39" s="1"/>
      <c r="H39" s="1"/>
      <c r="I39" s="1"/>
      <c r="J39" s="1"/>
      <c r="K39" s="1"/>
      <c r="L39" s="1"/>
      <c r="M39" s="1"/>
      <c r="N39" s="1"/>
      <c r="O39" s="1"/>
      <c r="P39" s="1"/>
      <c r="Q39" s="1"/>
      <c r="R39" s="1"/>
      <c r="S39" s="1"/>
      <c r="T39" s="1"/>
      <c r="U39" s="1"/>
      <c r="V39" s="1"/>
      <c r="W39" s="1"/>
      <c r="X39" s="1"/>
      <c r="Y39" s="1"/>
    </row>
    <row r="40" spans="1:25" x14ac:dyDescent="0.15">
      <c r="A40" s="1"/>
      <c r="B40" s="1" t="e">
        <f t="shared" si="4"/>
        <v>#DIV/0!</v>
      </c>
      <c r="C40" s="42" t="e">
        <f t="shared" si="0"/>
        <v>#DIV/0!</v>
      </c>
      <c r="D40" s="1" t="e">
        <f t="shared" si="1"/>
        <v>#DIV/0!</v>
      </c>
      <c r="E40" s="1" t="e">
        <f t="shared" si="2"/>
        <v>#DIV/0!</v>
      </c>
      <c r="F40" s="1" t="e">
        <f t="shared" si="3"/>
        <v>#DIV/0!</v>
      </c>
      <c r="G40" s="1"/>
      <c r="H40" s="1"/>
      <c r="I40" s="1"/>
      <c r="J40" s="1"/>
      <c r="K40" s="1"/>
      <c r="L40" s="1"/>
      <c r="M40" s="1"/>
      <c r="N40" s="1"/>
      <c r="O40" s="1"/>
      <c r="P40" s="1"/>
      <c r="Q40" s="1"/>
      <c r="R40" s="1"/>
      <c r="S40" s="1"/>
      <c r="T40" s="1"/>
      <c r="U40" s="1"/>
      <c r="V40" s="1"/>
      <c r="W40" s="1"/>
      <c r="X40" s="1"/>
      <c r="Y40" s="1"/>
    </row>
    <row r="41" spans="1:25" x14ac:dyDescent="0.15">
      <c r="A41" s="1"/>
      <c r="B41" s="1" t="e">
        <f t="shared" si="4"/>
        <v>#DIV/0!</v>
      </c>
      <c r="C41" s="42" t="e">
        <f t="shared" si="0"/>
        <v>#DIV/0!</v>
      </c>
      <c r="D41" s="1" t="e">
        <f t="shared" si="1"/>
        <v>#DIV/0!</v>
      </c>
      <c r="E41" s="1" t="e">
        <f t="shared" si="2"/>
        <v>#DIV/0!</v>
      </c>
      <c r="F41" s="1" t="e">
        <f t="shared" si="3"/>
        <v>#DIV/0!</v>
      </c>
      <c r="H41" s="1"/>
      <c r="I41" s="1"/>
      <c r="J41" s="1"/>
      <c r="K41" s="1"/>
      <c r="L41" s="1"/>
      <c r="M41" s="1"/>
      <c r="N41" s="1"/>
      <c r="O41" s="1"/>
      <c r="P41" s="1"/>
      <c r="Q41" s="1"/>
      <c r="R41" s="1"/>
      <c r="S41" s="1"/>
      <c r="T41" s="1"/>
      <c r="U41" s="1"/>
      <c r="V41" s="1"/>
      <c r="W41" s="1"/>
      <c r="X41" s="1"/>
      <c r="Y41" s="1"/>
    </row>
    <row r="42" spans="1:25" x14ac:dyDescent="0.15">
      <c r="A42" s="1"/>
      <c r="B42" s="1" t="e">
        <f t="shared" si="4"/>
        <v>#DIV/0!</v>
      </c>
      <c r="C42" s="42" t="e">
        <f t="shared" si="0"/>
        <v>#DIV/0!</v>
      </c>
      <c r="D42" s="1" t="e">
        <f t="shared" si="1"/>
        <v>#DIV/0!</v>
      </c>
      <c r="E42" s="1" t="e">
        <f t="shared" si="2"/>
        <v>#DIV/0!</v>
      </c>
      <c r="F42" s="1" t="e">
        <f t="shared" si="3"/>
        <v>#DIV/0!</v>
      </c>
      <c r="H42" s="1"/>
      <c r="I42" s="1"/>
      <c r="J42" s="1"/>
      <c r="K42" s="1"/>
      <c r="L42" s="1"/>
      <c r="M42" s="1"/>
      <c r="N42" s="1"/>
      <c r="O42" s="1"/>
      <c r="P42" s="1"/>
      <c r="Q42" s="1"/>
      <c r="R42" s="1"/>
      <c r="S42" s="1"/>
      <c r="T42" s="1"/>
      <c r="U42" s="1"/>
      <c r="V42" s="1"/>
      <c r="W42" s="1"/>
      <c r="X42" s="1"/>
      <c r="Y42" s="1"/>
    </row>
    <row r="43" spans="1:25" x14ac:dyDescent="0.15">
      <c r="A43" s="1"/>
      <c r="B43" s="1" t="e">
        <f t="shared" si="4"/>
        <v>#DIV/0!</v>
      </c>
      <c r="C43" s="42" t="e">
        <f t="shared" si="0"/>
        <v>#DIV/0!</v>
      </c>
      <c r="D43" s="1" t="e">
        <f t="shared" si="1"/>
        <v>#DIV/0!</v>
      </c>
      <c r="E43" s="1" t="e">
        <f t="shared" si="2"/>
        <v>#DIV/0!</v>
      </c>
      <c r="F43" s="1" t="e">
        <f t="shared" si="3"/>
        <v>#DIV/0!</v>
      </c>
      <c r="H43" s="1"/>
      <c r="I43" s="1"/>
      <c r="J43" s="1"/>
      <c r="K43" s="1"/>
      <c r="L43" s="1"/>
      <c r="M43" s="1"/>
      <c r="N43" s="1"/>
      <c r="O43" s="1"/>
      <c r="P43" s="1"/>
      <c r="Q43" s="1"/>
      <c r="R43" s="1"/>
      <c r="S43" s="1"/>
      <c r="T43" s="1"/>
      <c r="U43" s="1"/>
      <c r="V43" s="1"/>
      <c r="W43" s="1"/>
      <c r="X43" s="1"/>
      <c r="Y43" s="1"/>
    </row>
    <row r="44" spans="1:25" x14ac:dyDescent="0.15">
      <c r="A44" s="1"/>
      <c r="B44" s="1" t="e">
        <f t="shared" si="4"/>
        <v>#DIV/0!</v>
      </c>
      <c r="C44" s="42" t="e">
        <f t="shared" si="0"/>
        <v>#DIV/0!</v>
      </c>
      <c r="D44" s="1" t="e">
        <f t="shared" si="1"/>
        <v>#DIV/0!</v>
      </c>
      <c r="E44" s="1" t="e">
        <f t="shared" si="2"/>
        <v>#DIV/0!</v>
      </c>
      <c r="F44" s="1" t="e">
        <f t="shared" si="3"/>
        <v>#DIV/0!</v>
      </c>
      <c r="G44" s="1"/>
      <c r="H44" s="1"/>
      <c r="I44" s="1"/>
      <c r="J44" s="1"/>
      <c r="K44" s="1"/>
      <c r="L44" s="1"/>
      <c r="M44" s="1"/>
      <c r="N44" s="1"/>
      <c r="O44" s="1"/>
      <c r="P44" s="1"/>
      <c r="Q44" s="1"/>
      <c r="R44" s="1"/>
      <c r="S44" s="1"/>
      <c r="T44" s="1"/>
      <c r="U44" s="1"/>
      <c r="V44" s="1"/>
      <c r="W44" s="1"/>
      <c r="X44" s="1"/>
      <c r="Y44" s="1"/>
    </row>
    <row r="45" spans="1:25" x14ac:dyDescent="0.15">
      <c r="A45" s="1"/>
      <c r="B45" s="1" t="e">
        <f t="shared" si="4"/>
        <v>#DIV/0!</v>
      </c>
      <c r="C45" s="42" t="e">
        <f t="shared" si="0"/>
        <v>#DIV/0!</v>
      </c>
      <c r="D45" s="1" t="e">
        <f t="shared" si="1"/>
        <v>#DIV/0!</v>
      </c>
      <c r="E45" s="1" t="e">
        <f t="shared" si="2"/>
        <v>#DIV/0!</v>
      </c>
      <c r="F45" s="1" t="e">
        <f t="shared" si="3"/>
        <v>#DIV/0!</v>
      </c>
      <c r="G45" s="1"/>
      <c r="H45" s="1"/>
      <c r="I45" s="1"/>
      <c r="J45" s="1"/>
      <c r="K45" s="1"/>
      <c r="L45" s="1"/>
      <c r="M45" s="1"/>
      <c r="N45" s="1"/>
      <c r="O45" s="1"/>
      <c r="P45" s="1"/>
      <c r="Q45" s="1"/>
      <c r="R45" s="1"/>
      <c r="S45" s="1"/>
      <c r="T45" s="1"/>
      <c r="U45" s="1"/>
      <c r="V45" s="1"/>
      <c r="W45" s="1"/>
      <c r="X45" s="1"/>
      <c r="Y45" s="1"/>
    </row>
    <row r="46" spans="1:25" x14ac:dyDescent="0.15">
      <c r="A46" s="1"/>
      <c r="B46" s="1" t="e">
        <f t="shared" si="4"/>
        <v>#DIV/0!</v>
      </c>
      <c r="C46" s="42" t="e">
        <f t="shared" ref="C46:C72" si="5">B46*$B$6/$E$4</f>
        <v>#DIV/0!</v>
      </c>
      <c r="D46" s="1" t="e">
        <f t="shared" ref="D46:D72" si="6">IF(C46&lt;0.1,24/C46,(24/C46)*(1+0.14*(C46^0.7)))</f>
        <v>#DIV/0!</v>
      </c>
      <c r="E46" s="1" t="e">
        <f t="shared" ref="E46:E72" si="7">SQRT((4/3/D46))*$C$10</f>
        <v>#DIV/0!</v>
      </c>
      <c r="F46" s="1" t="e">
        <f t="shared" ref="F46:F72" si="8">ABS(E46-B46)</f>
        <v>#DIV/0!</v>
      </c>
      <c r="G46" s="1"/>
      <c r="H46" s="1"/>
      <c r="I46" s="1"/>
      <c r="J46" s="1"/>
      <c r="K46" s="1"/>
      <c r="L46" s="1"/>
      <c r="M46" s="1"/>
      <c r="N46" s="1"/>
      <c r="O46" s="1"/>
      <c r="P46" s="1"/>
      <c r="Q46" s="1"/>
      <c r="R46" s="1"/>
      <c r="S46" s="1"/>
      <c r="T46" s="1"/>
      <c r="U46" s="1"/>
      <c r="V46" s="1"/>
      <c r="W46" s="1"/>
      <c r="X46" s="1"/>
      <c r="Y46" s="1"/>
    </row>
    <row r="47" spans="1:25" x14ac:dyDescent="0.15">
      <c r="A47" s="1"/>
      <c r="B47" s="1" t="e">
        <f t="shared" ref="B47:B72" si="9">E46</f>
        <v>#DIV/0!</v>
      </c>
      <c r="C47" s="42" t="e">
        <f t="shared" si="5"/>
        <v>#DIV/0!</v>
      </c>
      <c r="D47" s="1" t="e">
        <f t="shared" si="6"/>
        <v>#DIV/0!</v>
      </c>
      <c r="E47" s="1" t="e">
        <f t="shared" si="7"/>
        <v>#DIV/0!</v>
      </c>
      <c r="F47" s="1" t="e">
        <f t="shared" si="8"/>
        <v>#DIV/0!</v>
      </c>
      <c r="G47" s="1"/>
      <c r="H47" s="1"/>
      <c r="I47" s="1"/>
      <c r="J47" s="1"/>
      <c r="K47" s="1"/>
      <c r="L47" s="1"/>
      <c r="M47" s="1"/>
      <c r="N47" s="1"/>
      <c r="O47" s="1"/>
      <c r="P47" s="1"/>
      <c r="Q47" s="1"/>
      <c r="R47" s="1"/>
      <c r="S47" s="1"/>
      <c r="T47" s="1"/>
      <c r="U47" s="1"/>
      <c r="V47" s="1"/>
      <c r="W47" s="1"/>
      <c r="X47" s="1"/>
      <c r="Y47" s="1"/>
    </row>
    <row r="48" spans="1:25" x14ac:dyDescent="0.15">
      <c r="A48" s="1"/>
      <c r="B48" s="1" t="e">
        <f t="shared" si="9"/>
        <v>#DIV/0!</v>
      </c>
      <c r="C48" s="42" t="e">
        <f t="shared" si="5"/>
        <v>#DIV/0!</v>
      </c>
      <c r="D48" s="1" t="e">
        <f t="shared" si="6"/>
        <v>#DIV/0!</v>
      </c>
      <c r="E48" s="1" t="e">
        <f t="shared" si="7"/>
        <v>#DIV/0!</v>
      </c>
      <c r="F48" s="1" t="e">
        <f t="shared" si="8"/>
        <v>#DIV/0!</v>
      </c>
      <c r="G48" s="1"/>
      <c r="H48" s="1"/>
      <c r="I48" s="1"/>
      <c r="J48" s="1"/>
      <c r="K48" s="1"/>
      <c r="L48" s="1"/>
      <c r="M48" s="1"/>
      <c r="N48" s="1"/>
      <c r="O48" s="1"/>
      <c r="P48" s="1"/>
      <c r="Q48" s="1"/>
      <c r="R48" s="1"/>
      <c r="S48" s="1"/>
      <c r="T48" s="1"/>
      <c r="U48" s="1"/>
      <c r="V48" s="1"/>
      <c r="W48" s="1"/>
      <c r="X48" s="1"/>
      <c r="Y48" s="1"/>
    </row>
    <row r="49" spans="1:25" x14ac:dyDescent="0.15">
      <c r="A49" s="1"/>
      <c r="B49" s="1" t="e">
        <f t="shared" si="9"/>
        <v>#DIV/0!</v>
      </c>
      <c r="C49" s="42" t="e">
        <f t="shared" si="5"/>
        <v>#DIV/0!</v>
      </c>
      <c r="D49" s="1" t="e">
        <f t="shared" si="6"/>
        <v>#DIV/0!</v>
      </c>
      <c r="E49" s="1" t="e">
        <f t="shared" si="7"/>
        <v>#DIV/0!</v>
      </c>
      <c r="F49" s="1" t="e">
        <f t="shared" si="8"/>
        <v>#DIV/0!</v>
      </c>
      <c r="G49" s="1"/>
      <c r="H49" s="1"/>
      <c r="I49" s="1"/>
      <c r="J49" s="1"/>
      <c r="K49" s="1"/>
      <c r="L49" s="1"/>
      <c r="M49" s="1"/>
      <c r="N49" s="1"/>
      <c r="O49" s="1"/>
      <c r="P49" s="1"/>
      <c r="Q49" s="1"/>
      <c r="R49" s="1"/>
      <c r="S49" s="1"/>
      <c r="T49" s="1"/>
      <c r="U49" s="1"/>
      <c r="V49" s="1"/>
      <c r="W49" s="1"/>
      <c r="X49" s="1"/>
      <c r="Y49" s="1"/>
    </row>
    <row r="50" spans="1:25" x14ac:dyDescent="0.15">
      <c r="B50" s="1" t="e">
        <f t="shared" si="9"/>
        <v>#DIV/0!</v>
      </c>
      <c r="C50" s="42" t="e">
        <f t="shared" si="5"/>
        <v>#DIV/0!</v>
      </c>
      <c r="D50" s="1" t="e">
        <f t="shared" si="6"/>
        <v>#DIV/0!</v>
      </c>
      <c r="E50" s="1" t="e">
        <f t="shared" si="7"/>
        <v>#DIV/0!</v>
      </c>
      <c r="F50" s="1" t="e">
        <f t="shared" si="8"/>
        <v>#DIV/0!</v>
      </c>
    </row>
    <row r="51" spans="1:25" x14ac:dyDescent="0.15">
      <c r="B51" s="1" t="e">
        <f t="shared" si="9"/>
        <v>#DIV/0!</v>
      </c>
      <c r="C51" s="42" t="e">
        <f t="shared" si="5"/>
        <v>#DIV/0!</v>
      </c>
      <c r="D51" s="1" t="e">
        <f t="shared" si="6"/>
        <v>#DIV/0!</v>
      </c>
      <c r="E51" s="1" t="e">
        <f t="shared" si="7"/>
        <v>#DIV/0!</v>
      </c>
      <c r="F51" s="1" t="e">
        <f t="shared" si="8"/>
        <v>#DIV/0!</v>
      </c>
    </row>
    <row r="52" spans="1:25" x14ac:dyDescent="0.15">
      <c r="B52" s="1" t="e">
        <f t="shared" si="9"/>
        <v>#DIV/0!</v>
      </c>
      <c r="C52" s="42" t="e">
        <f t="shared" si="5"/>
        <v>#DIV/0!</v>
      </c>
      <c r="D52" s="1" t="e">
        <f t="shared" si="6"/>
        <v>#DIV/0!</v>
      </c>
      <c r="E52" s="1" t="e">
        <f t="shared" si="7"/>
        <v>#DIV/0!</v>
      </c>
      <c r="F52" s="1" t="e">
        <f t="shared" si="8"/>
        <v>#DIV/0!</v>
      </c>
    </row>
    <row r="53" spans="1:25" x14ac:dyDescent="0.15">
      <c r="B53" s="1" t="e">
        <f t="shared" si="9"/>
        <v>#DIV/0!</v>
      </c>
      <c r="C53" s="42" t="e">
        <f t="shared" si="5"/>
        <v>#DIV/0!</v>
      </c>
      <c r="D53" s="1" t="e">
        <f t="shared" si="6"/>
        <v>#DIV/0!</v>
      </c>
      <c r="E53" s="1" t="e">
        <f t="shared" si="7"/>
        <v>#DIV/0!</v>
      </c>
      <c r="F53" s="1" t="e">
        <f t="shared" si="8"/>
        <v>#DIV/0!</v>
      </c>
    </row>
    <row r="54" spans="1:25" x14ac:dyDescent="0.15">
      <c r="B54" s="1" t="e">
        <f t="shared" si="9"/>
        <v>#DIV/0!</v>
      </c>
      <c r="C54" s="42" t="e">
        <f t="shared" si="5"/>
        <v>#DIV/0!</v>
      </c>
      <c r="D54" s="1" t="e">
        <f t="shared" si="6"/>
        <v>#DIV/0!</v>
      </c>
      <c r="E54" s="1" t="e">
        <f t="shared" si="7"/>
        <v>#DIV/0!</v>
      </c>
      <c r="F54" s="1" t="e">
        <f t="shared" si="8"/>
        <v>#DIV/0!</v>
      </c>
    </row>
    <row r="55" spans="1:25" x14ac:dyDescent="0.15">
      <c r="B55" s="1" t="e">
        <f t="shared" si="9"/>
        <v>#DIV/0!</v>
      </c>
      <c r="C55" s="42" t="e">
        <f t="shared" si="5"/>
        <v>#DIV/0!</v>
      </c>
      <c r="D55" s="1" t="e">
        <f t="shared" si="6"/>
        <v>#DIV/0!</v>
      </c>
      <c r="E55" s="1" t="e">
        <f t="shared" si="7"/>
        <v>#DIV/0!</v>
      </c>
      <c r="F55" s="1" t="e">
        <f t="shared" si="8"/>
        <v>#DIV/0!</v>
      </c>
    </row>
    <row r="56" spans="1:25" x14ac:dyDescent="0.15">
      <c r="B56" s="1" t="e">
        <f t="shared" si="9"/>
        <v>#DIV/0!</v>
      </c>
      <c r="C56" s="42" t="e">
        <f t="shared" si="5"/>
        <v>#DIV/0!</v>
      </c>
      <c r="D56" s="1" t="e">
        <f t="shared" si="6"/>
        <v>#DIV/0!</v>
      </c>
      <c r="E56" s="1" t="e">
        <f t="shared" si="7"/>
        <v>#DIV/0!</v>
      </c>
      <c r="F56" s="1" t="e">
        <f t="shared" si="8"/>
        <v>#DIV/0!</v>
      </c>
    </row>
    <row r="57" spans="1:25" x14ac:dyDescent="0.15">
      <c r="B57" s="1" t="e">
        <f t="shared" si="9"/>
        <v>#DIV/0!</v>
      </c>
      <c r="C57" s="42" t="e">
        <f t="shared" si="5"/>
        <v>#DIV/0!</v>
      </c>
      <c r="D57" s="1" t="e">
        <f t="shared" si="6"/>
        <v>#DIV/0!</v>
      </c>
      <c r="E57" s="1" t="e">
        <f t="shared" si="7"/>
        <v>#DIV/0!</v>
      </c>
      <c r="F57" s="1" t="e">
        <f t="shared" si="8"/>
        <v>#DIV/0!</v>
      </c>
    </row>
    <row r="58" spans="1:25" x14ac:dyDescent="0.15">
      <c r="B58" s="1" t="e">
        <f t="shared" si="9"/>
        <v>#DIV/0!</v>
      </c>
      <c r="C58" s="42" t="e">
        <f t="shared" si="5"/>
        <v>#DIV/0!</v>
      </c>
      <c r="D58" s="1" t="e">
        <f t="shared" si="6"/>
        <v>#DIV/0!</v>
      </c>
      <c r="E58" s="1" t="e">
        <f t="shared" si="7"/>
        <v>#DIV/0!</v>
      </c>
      <c r="F58" s="1" t="e">
        <f t="shared" si="8"/>
        <v>#DIV/0!</v>
      </c>
    </row>
    <row r="59" spans="1:25" x14ac:dyDescent="0.15">
      <c r="B59" s="1" t="e">
        <f t="shared" si="9"/>
        <v>#DIV/0!</v>
      </c>
      <c r="C59" s="42" t="e">
        <f t="shared" si="5"/>
        <v>#DIV/0!</v>
      </c>
      <c r="D59" s="1" t="e">
        <f t="shared" si="6"/>
        <v>#DIV/0!</v>
      </c>
      <c r="E59" s="1" t="e">
        <f t="shared" si="7"/>
        <v>#DIV/0!</v>
      </c>
      <c r="F59" s="1" t="e">
        <f t="shared" si="8"/>
        <v>#DIV/0!</v>
      </c>
    </row>
    <row r="60" spans="1:25" x14ac:dyDescent="0.15">
      <c r="B60" s="1" t="e">
        <f t="shared" si="9"/>
        <v>#DIV/0!</v>
      </c>
      <c r="C60" s="42" t="e">
        <f t="shared" si="5"/>
        <v>#DIV/0!</v>
      </c>
      <c r="D60" s="1" t="e">
        <f t="shared" si="6"/>
        <v>#DIV/0!</v>
      </c>
      <c r="E60" s="1" t="e">
        <f t="shared" si="7"/>
        <v>#DIV/0!</v>
      </c>
      <c r="F60" s="1" t="e">
        <f t="shared" si="8"/>
        <v>#DIV/0!</v>
      </c>
    </row>
    <row r="61" spans="1:25" x14ac:dyDescent="0.15">
      <c r="B61" s="1" t="e">
        <f t="shared" si="9"/>
        <v>#DIV/0!</v>
      </c>
      <c r="C61" s="42" t="e">
        <f t="shared" si="5"/>
        <v>#DIV/0!</v>
      </c>
      <c r="D61" s="1" t="e">
        <f t="shared" si="6"/>
        <v>#DIV/0!</v>
      </c>
      <c r="E61" s="1" t="e">
        <f t="shared" si="7"/>
        <v>#DIV/0!</v>
      </c>
      <c r="F61" s="1" t="e">
        <f t="shared" si="8"/>
        <v>#DIV/0!</v>
      </c>
    </row>
    <row r="62" spans="1:25" x14ac:dyDescent="0.15">
      <c r="B62" s="1" t="e">
        <f t="shared" si="9"/>
        <v>#DIV/0!</v>
      </c>
      <c r="C62" s="42" t="e">
        <f t="shared" si="5"/>
        <v>#DIV/0!</v>
      </c>
      <c r="D62" s="1" t="e">
        <f t="shared" si="6"/>
        <v>#DIV/0!</v>
      </c>
      <c r="E62" s="1" t="e">
        <f t="shared" si="7"/>
        <v>#DIV/0!</v>
      </c>
      <c r="F62" s="1" t="e">
        <f t="shared" si="8"/>
        <v>#DIV/0!</v>
      </c>
    </row>
    <row r="63" spans="1:25" x14ac:dyDescent="0.15">
      <c r="B63" s="1" t="e">
        <f t="shared" si="9"/>
        <v>#DIV/0!</v>
      </c>
      <c r="C63" s="42" t="e">
        <f t="shared" si="5"/>
        <v>#DIV/0!</v>
      </c>
      <c r="D63" s="1" t="e">
        <f t="shared" si="6"/>
        <v>#DIV/0!</v>
      </c>
      <c r="E63" s="1" t="e">
        <f t="shared" si="7"/>
        <v>#DIV/0!</v>
      </c>
      <c r="F63" s="1" t="e">
        <f t="shared" si="8"/>
        <v>#DIV/0!</v>
      </c>
    </row>
    <row r="64" spans="1:25" x14ac:dyDescent="0.15">
      <c r="B64" s="1" t="e">
        <f t="shared" si="9"/>
        <v>#DIV/0!</v>
      </c>
      <c r="C64" s="42" t="e">
        <f t="shared" si="5"/>
        <v>#DIV/0!</v>
      </c>
      <c r="D64" s="1" t="e">
        <f t="shared" si="6"/>
        <v>#DIV/0!</v>
      </c>
      <c r="E64" s="1" t="e">
        <f t="shared" si="7"/>
        <v>#DIV/0!</v>
      </c>
      <c r="F64" s="1" t="e">
        <f t="shared" si="8"/>
        <v>#DIV/0!</v>
      </c>
    </row>
    <row r="65" spans="2:6" x14ac:dyDescent="0.15">
      <c r="B65" s="1" t="e">
        <f t="shared" si="9"/>
        <v>#DIV/0!</v>
      </c>
      <c r="C65" s="42" t="e">
        <f t="shared" si="5"/>
        <v>#DIV/0!</v>
      </c>
      <c r="D65" s="1" t="e">
        <f t="shared" si="6"/>
        <v>#DIV/0!</v>
      </c>
      <c r="E65" s="1" t="e">
        <f t="shared" si="7"/>
        <v>#DIV/0!</v>
      </c>
      <c r="F65" s="1" t="e">
        <f t="shared" si="8"/>
        <v>#DIV/0!</v>
      </c>
    </row>
    <row r="66" spans="2:6" x14ac:dyDescent="0.15">
      <c r="B66" s="1" t="e">
        <f t="shared" si="9"/>
        <v>#DIV/0!</v>
      </c>
      <c r="C66" s="42" t="e">
        <f t="shared" si="5"/>
        <v>#DIV/0!</v>
      </c>
      <c r="D66" s="1" t="e">
        <f t="shared" si="6"/>
        <v>#DIV/0!</v>
      </c>
      <c r="E66" s="1" t="e">
        <f t="shared" si="7"/>
        <v>#DIV/0!</v>
      </c>
      <c r="F66" s="1" t="e">
        <f t="shared" si="8"/>
        <v>#DIV/0!</v>
      </c>
    </row>
    <row r="67" spans="2:6" x14ac:dyDescent="0.15">
      <c r="B67" s="1" t="e">
        <f t="shared" si="9"/>
        <v>#DIV/0!</v>
      </c>
      <c r="C67" s="42" t="e">
        <f t="shared" si="5"/>
        <v>#DIV/0!</v>
      </c>
      <c r="D67" s="1" t="e">
        <f t="shared" si="6"/>
        <v>#DIV/0!</v>
      </c>
      <c r="E67" s="1" t="e">
        <f t="shared" si="7"/>
        <v>#DIV/0!</v>
      </c>
      <c r="F67" s="1" t="e">
        <f t="shared" si="8"/>
        <v>#DIV/0!</v>
      </c>
    </row>
    <row r="68" spans="2:6" x14ac:dyDescent="0.15">
      <c r="B68" s="1" t="e">
        <f t="shared" si="9"/>
        <v>#DIV/0!</v>
      </c>
      <c r="C68" s="42" t="e">
        <f t="shared" si="5"/>
        <v>#DIV/0!</v>
      </c>
      <c r="D68" s="1" t="e">
        <f t="shared" si="6"/>
        <v>#DIV/0!</v>
      </c>
      <c r="E68" s="1" t="e">
        <f t="shared" si="7"/>
        <v>#DIV/0!</v>
      </c>
      <c r="F68" s="1" t="e">
        <f t="shared" si="8"/>
        <v>#DIV/0!</v>
      </c>
    </row>
    <row r="69" spans="2:6" x14ac:dyDescent="0.15">
      <c r="B69" s="1" t="e">
        <f t="shared" si="9"/>
        <v>#DIV/0!</v>
      </c>
      <c r="C69" s="42" t="e">
        <f t="shared" si="5"/>
        <v>#DIV/0!</v>
      </c>
      <c r="D69" s="1" t="e">
        <f t="shared" si="6"/>
        <v>#DIV/0!</v>
      </c>
      <c r="E69" s="1" t="e">
        <f t="shared" si="7"/>
        <v>#DIV/0!</v>
      </c>
      <c r="F69" s="1" t="e">
        <f t="shared" si="8"/>
        <v>#DIV/0!</v>
      </c>
    </row>
    <row r="70" spans="2:6" x14ac:dyDescent="0.15">
      <c r="B70" s="1" t="e">
        <f t="shared" si="9"/>
        <v>#DIV/0!</v>
      </c>
      <c r="C70" s="42" t="e">
        <f t="shared" si="5"/>
        <v>#DIV/0!</v>
      </c>
      <c r="D70" s="1" t="e">
        <f t="shared" si="6"/>
        <v>#DIV/0!</v>
      </c>
      <c r="E70" s="1" t="e">
        <f t="shared" si="7"/>
        <v>#DIV/0!</v>
      </c>
      <c r="F70" s="1" t="e">
        <f t="shared" si="8"/>
        <v>#DIV/0!</v>
      </c>
    </row>
    <row r="71" spans="2:6" x14ac:dyDescent="0.15">
      <c r="B71" s="1" t="e">
        <f t="shared" si="9"/>
        <v>#DIV/0!</v>
      </c>
      <c r="C71" s="42" t="e">
        <f t="shared" si="5"/>
        <v>#DIV/0!</v>
      </c>
      <c r="D71" s="1" t="e">
        <f t="shared" si="6"/>
        <v>#DIV/0!</v>
      </c>
      <c r="E71" s="1" t="e">
        <f t="shared" si="7"/>
        <v>#DIV/0!</v>
      </c>
      <c r="F71" s="1" t="e">
        <f t="shared" si="8"/>
        <v>#DIV/0!</v>
      </c>
    </row>
    <row r="72" spans="2:6" x14ac:dyDescent="0.15">
      <c r="B72" s="1" t="e">
        <f t="shared" si="9"/>
        <v>#DIV/0!</v>
      </c>
      <c r="C72" s="42" t="e">
        <f t="shared" si="5"/>
        <v>#DIV/0!</v>
      </c>
      <c r="D72" s="1" t="e">
        <f t="shared" si="6"/>
        <v>#DIV/0!</v>
      </c>
      <c r="E72" s="1" t="e">
        <f t="shared" si="7"/>
        <v>#DIV/0!</v>
      </c>
      <c r="F72" s="1" t="e">
        <f t="shared" si="8"/>
        <v>#DIV/0!</v>
      </c>
    </row>
  </sheetData>
  <phoneticPr fontId="2" type="noConversion"/>
  <conditionalFormatting sqref="F14:F72">
    <cfRule type="cellIs" dxfId="4" priority="1" stopIfTrue="1" operator="lessThan">
      <formula>0.0000000001</formula>
    </cfRule>
  </conditionalFormatting>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2"/>
  <sheetViews>
    <sheetView topLeftCell="A22" workbookViewId="0">
      <selection activeCell="E5" sqref="E5"/>
    </sheetView>
  </sheetViews>
  <sheetFormatPr baseColWidth="10" defaultColWidth="8.83203125" defaultRowHeight="13" x14ac:dyDescent="0.15"/>
  <cols>
    <col min="2" max="2" width="11.83203125" customWidth="1"/>
    <col min="7" max="7" width="16.33203125" customWidth="1"/>
  </cols>
  <sheetData>
    <row r="1" spans="1:25" x14ac:dyDescent="0.15">
      <c r="A1" s="1"/>
      <c r="B1" s="1"/>
      <c r="C1" s="1"/>
      <c r="D1" s="1"/>
      <c r="E1" s="1"/>
      <c r="F1" s="1"/>
      <c r="G1" s="1"/>
      <c r="H1" s="1"/>
      <c r="I1" s="1"/>
      <c r="J1" s="1"/>
      <c r="K1" s="1"/>
      <c r="L1" s="1"/>
      <c r="M1" s="1"/>
      <c r="N1" s="1"/>
      <c r="O1" s="1"/>
      <c r="P1" s="1"/>
      <c r="Q1" s="1"/>
      <c r="R1" s="1"/>
      <c r="S1" s="1"/>
      <c r="T1" s="1"/>
      <c r="U1" s="1"/>
      <c r="V1" s="1"/>
      <c r="W1" s="1"/>
      <c r="X1" s="1"/>
      <c r="Y1" s="1"/>
    </row>
    <row r="2" spans="1:25" ht="26" x14ac:dyDescent="0.15">
      <c r="A2" s="1"/>
      <c r="B2" s="2" t="s">
        <v>12</v>
      </c>
      <c r="C2" s="2" t="s">
        <v>13</v>
      </c>
      <c r="D2" s="2" t="s">
        <v>237</v>
      </c>
      <c r="E2" s="2" t="s">
        <v>238</v>
      </c>
      <c r="F2" s="2" t="s">
        <v>239</v>
      </c>
      <c r="G2" s="2"/>
      <c r="H2" s="1"/>
      <c r="I2" s="1"/>
      <c r="J2" s="1"/>
      <c r="K2" s="1"/>
      <c r="L2" s="1"/>
      <c r="M2" s="1"/>
      <c r="N2" s="1"/>
      <c r="O2" s="1"/>
      <c r="P2" s="1"/>
      <c r="Q2" s="1"/>
      <c r="R2" s="1"/>
      <c r="S2" s="1"/>
      <c r="T2" s="1"/>
      <c r="U2" s="1"/>
      <c r="V2" s="1"/>
      <c r="W2" s="1"/>
      <c r="X2" s="1"/>
      <c r="Y2" s="1"/>
    </row>
    <row r="3" spans="1:25" x14ac:dyDescent="0.15">
      <c r="A3" s="1"/>
      <c r="B3" s="1" t="s">
        <v>11</v>
      </c>
      <c r="C3" s="1" t="s">
        <v>6</v>
      </c>
      <c r="D3" s="1" t="s">
        <v>6</v>
      </c>
      <c r="E3" s="1" t="s">
        <v>7</v>
      </c>
      <c r="F3" s="1" t="s">
        <v>23</v>
      </c>
      <c r="G3" s="1"/>
      <c r="H3" s="1"/>
      <c r="I3" s="1"/>
      <c r="J3" s="1"/>
      <c r="K3" s="1"/>
      <c r="L3" s="1"/>
      <c r="M3" s="1"/>
      <c r="N3" s="1"/>
      <c r="O3" s="1"/>
      <c r="P3" s="1"/>
      <c r="Q3" s="1"/>
      <c r="R3" s="1"/>
      <c r="S3" s="1"/>
      <c r="T3" s="1"/>
      <c r="U3" s="1"/>
      <c r="V3" s="1"/>
      <c r="W3" s="1"/>
      <c r="X3" s="1"/>
      <c r="Y3" s="1"/>
    </row>
    <row r="4" spans="1:25" x14ac:dyDescent="0.15">
      <c r="A4" s="1"/>
      <c r="B4" s="33">
        <f>Pumpdown!B56</f>
        <v>0</v>
      </c>
      <c r="C4" s="47">
        <f>Pumpdown!C56</f>
        <v>0</v>
      </c>
      <c r="D4" s="47">
        <f>Pumpdown!B99</f>
        <v>1130</v>
      </c>
      <c r="E4" s="48">
        <f>Pumpdown!D99</f>
        <v>1.4690265486725664E-6</v>
      </c>
      <c r="F4" s="47">
        <f>Pumpdown!B46</f>
        <v>9.81</v>
      </c>
      <c r="G4" s="1"/>
      <c r="H4" s="1"/>
      <c r="I4" s="1"/>
      <c r="J4" s="1"/>
      <c r="K4" s="1"/>
      <c r="L4" s="1"/>
      <c r="M4" s="1"/>
      <c r="N4" s="1"/>
      <c r="O4" s="1"/>
      <c r="P4" s="1"/>
      <c r="Q4" s="1"/>
      <c r="R4" s="1"/>
      <c r="S4" s="1"/>
      <c r="T4" s="1"/>
      <c r="U4" s="1"/>
      <c r="V4" s="1"/>
      <c r="W4" s="1"/>
      <c r="X4" s="1"/>
      <c r="Y4" s="1"/>
    </row>
    <row r="5" spans="1:25" s="41" customFormat="1" x14ac:dyDescent="0.15">
      <c r="A5" s="2"/>
      <c r="B5" s="1" t="s">
        <v>18</v>
      </c>
      <c r="C5" s="1"/>
      <c r="D5" s="1"/>
      <c r="E5" s="1"/>
      <c r="F5" s="1"/>
      <c r="G5" s="1"/>
      <c r="H5" s="2"/>
      <c r="I5" s="2"/>
      <c r="J5" s="2"/>
      <c r="K5" s="2"/>
      <c r="L5" s="2"/>
      <c r="M5" s="2"/>
      <c r="N5" s="2"/>
      <c r="O5" s="2"/>
      <c r="P5" s="2"/>
      <c r="Q5" s="2"/>
      <c r="R5" s="2"/>
      <c r="S5" s="2"/>
      <c r="T5" s="2"/>
      <c r="U5" s="2"/>
      <c r="V5" s="2"/>
      <c r="W5" s="2"/>
      <c r="X5" s="2"/>
      <c r="Y5" s="2"/>
    </row>
    <row r="6" spans="1:25" s="40" customFormat="1" x14ac:dyDescent="0.15">
      <c r="A6" s="1"/>
      <c r="B6" s="1">
        <f>B4*0.000001</f>
        <v>0</v>
      </c>
      <c r="C6" s="1"/>
      <c r="D6" s="1"/>
      <c r="E6" s="1"/>
      <c r="F6" s="1"/>
      <c r="G6" s="1"/>
      <c r="H6" s="1"/>
      <c r="I6" s="1"/>
      <c r="J6" s="1"/>
      <c r="K6" s="1"/>
      <c r="L6" s="1"/>
      <c r="M6" s="1"/>
      <c r="N6" s="1"/>
      <c r="O6" s="1"/>
      <c r="P6" s="1"/>
      <c r="Q6" s="1"/>
      <c r="R6" s="1"/>
      <c r="S6" s="1"/>
      <c r="T6" s="1"/>
      <c r="U6" s="1"/>
      <c r="V6" s="1"/>
      <c r="W6" s="1"/>
      <c r="X6" s="1"/>
      <c r="Y6" s="1"/>
    </row>
    <row r="7" spans="1:25" s="40" customFormat="1" x14ac:dyDescent="0.15">
      <c r="A7" s="1"/>
      <c r="B7" s="1"/>
      <c r="C7" s="1"/>
      <c r="D7" s="1"/>
      <c r="E7" s="1"/>
      <c r="F7" s="1"/>
      <c r="G7" s="1"/>
      <c r="H7" s="1"/>
      <c r="I7" s="1"/>
      <c r="J7" s="1"/>
      <c r="K7" s="1"/>
      <c r="L7" s="1"/>
      <c r="M7" s="1"/>
      <c r="N7" s="1"/>
      <c r="O7" s="1"/>
      <c r="P7" s="1"/>
      <c r="Q7" s="1"/>
      <c r="R7" s="1"/>
      <c r="S7" s="1"/>
      <c r="T7" s="1"/>
      <c r="U7" s="1"/>
      <c r="V7" s="1"/>
      <c r="W7" s="1"/>
      <c r="X7" s="1"/>
      <c r="Y7" s="1"/>
    </row>
    <row r="8" spans="1:25" s="40" customFormat="1" x14ac:dyDescent="0.15">
      <c r="A8" s="1"/>
      <c r="B8" s="1" t="s">
        <v>10</v>
      </c>
      <c r="C8" s="1" t="s">
        <v>21</v>
      </c>
      <c r="D8" s="1"/>
      <c r="E8" s="1"/>
      <c r="F8" s="1"/>
      <c r="G8" s="1"/>
      <c r="H8" s="1"/>
      <c r="I8" s="1"/>
      <c r="J8" s="1"/>
      <c r="K8" s="1"/>
      <c r="L8" s="1"/>
      <c r="M8" s="1"/>
      <c r="N8" s="1"/>
      <c r="O8" s="1"/>
      <c r="P8" s="1"/>
      <c r="Q8" s="1"/>
      <c r="R8" s="1"/>
      <c r="S8" s="1"/>
      <c r="T8" s="1"/>
      <c r="U8" s="1"/>
      <c r="V8" s="1"/>
      <c r="W8" s="1"/>
      <c r="X8" s="1"/>
      <c r="Y8" s="1"/>
    </row>
    <row r="9" spans="1:25" s="40" customFormat="1" x14ac:dyDescent="0.15">
      <c r="A9" s="1"/>
      <c r="B9" s="1"/>
      <c r="C9" s="1" t="s">
        <v>8</v>
      </c>
      <c r="D9" s="1"/>
      <c r="E9" s="1"/>
      <c r="F9" s="1"/>
      <c r="G9" s="1"/>
      <c r="H9" s="1"/>
      <c r="I9" s="1"/>
      <c r="J9" s="1"/>
      <c r="K9" s="1"/>
      <c r="L9" s="1"/>
      <c r="M9" s="1"/>
      <c r="N9" s="1"/>
      <c r="O9" s="1"/>
      <c r="P9" s="1"/>
      <c r="Q9" s="1"/>
      <c r="R9" s="1"/>
      <c r="S9" s="1"/>
      <c r="T9" s="1"/>
      <c r="U9" s="1"/>
      <c r="V9" s="1"/>
      <c r="W9" s="1"/>
      <c r="X9" s="1"/>
      <c r="Y9" s="1"/>
    </row>
    <row r="10" spans="1:25" s="40" customFormat="1" x14ac:dyDescent="0.15">
      <c r="A10" s="1"/>
      <c r="B10" s="1">
        <f>(C4-D4)/D4</f>
        <v>-1</v>
      </c>
      <c r="C10" s="1">
        <f>SQRT(B10*F4*B6)</f>
        <v>0</v>
      </c>
      <c r="D10" s="1"/>
      <c r="E10" s="1"/>
      <c r="F10" s="1"/>
      <c r="G10" s="1"/>
      <c r="H10" s="1"/>
      <c r="I10" s="1"/>
      <c r="J10" s="1"/>
      <c r="K10" s="1"/>
      <c r="L10" s="1"/>
      <c r="M10" s="1"/>
      <c r="N10" s="1"/>
      <c r="O10" s="1"/>
      <c r="P10" s="1"/>
      <c r="Q10" s="1"/>
      <c r="R10" s="1"/>
      <c r="S10" s="1"/>
      <c r="T10" s="1"/>
      <c r="U10" s="1"/>
      <c r="V10" s="1"/>
      <c r="W10" s="1"/>
      <c r="X10" s="1"/>
      <c r="Y10" s="1"/>
    </row>
    <row r="11" spans="1:25" s="40" customFormat="1" x14ac:dyDescent="0.15">
      <c r="A11" s="1"/>
      <c r="B11" s="1"/>
      <c r="C11" s="1"/>
      <c r="D11" s="1"/>
      <c r="E11" s="1"/>
      <c r="F11" s="1"/>
      <c r="G11" s="1"/>
      <c r="H11" s="1"/>
      <c r="I11" s="1"/>
      <c r="J11" s="1"/>
      <c r="K11" s="1"/>
      <c r="L11" s="1"/>
      <c r="M11" s="1"/>
      <c r="N11" s="1"/>
      <c r="O11" s="1"/>
      <c r="P11" s="1"/>
      <c r="Q11" s="1"/>
      <c r="R11" s="1"/>
      <c r="S11" s="1"/>
      <c r="T11" s="1"/>
      <c r="U11" s="1"/>
      <c r="V11" s="1"/>
      <c r="W11" s="1"/>
      <c r="X11" s="1"/>
      <c r="Y11" s="1"/>
    </row>
    <row r="12" spans="1:25" s="40" customFormat="1" ht="26" x14ac:dyDescent="0.15">
      <c r="A12" s="1"/>
      <c r="B12" s="2" t="s">
        <v>236</v>
      </c>
      <c r="C12" s="2" t="s">
        <v>234</v>
      </c>
      <c r="D12" s="2" t="s">
        <v>24</v>
      </c>
      <c r="E12" s="2" t="s">
        <v>240</v>
      </c>
      <c r="F12" s="2" t="s">
        <v>241</v>
      </c>
      <c r="G12" s="2"/>
      <c r="H12" s="1"/>
      <c r="I12" s="1"/>
      <c r="J12" s="1"/>
      <c r="K12" s="1"/>
      <c r="L12" s="1"/>
      <c r="M12" s="1"/>
      <c r="N12" s="1"/>
      <c r="O12" s="1"/>
      <c r="P12" s="1"/>
      <c r="Q12" s="1"/>
      <c r="R12" s="1"/>
      <c r="S12" s="1"/>
      <c r="T12" s="1"/>
      <c r="U12" s="1"/>
      <c r="V12" s="1"/>
      <c r="W12" s="1"/>
      <c r="X12" s="1"/>
      <c r="Y12" s="1"/>
    </row>
    <row r="13" spans="1:25" s="40" customFormat="1" x14ac:dyDescent="0.15">
      <c r="A13" s="1"/>
      <c r="B13" s="1" t="s">
        <v>8</v>
      </c>
      <c r="D13" s="1"/>
      <c r="E13" s="1" t="s">
        <v>8</v>
      </c>
      <c r="F13" s="1" t="s">
        <v>8</v>
      </c>
      <c r="G13" s="1"/>
      <c r="H13" s="1"/>
      <c r="I13" s="1"/>
      <c r="J13" s="1"/>
      <c r="K13" s="1"/>
      <c r="L13" s="1"/>
      <c r="M13" s="1"/>
      <c r="N13" s="1"/>
      <c r="O13" s="1"/>
      <c r="P13" s="1"/>
      <c r="Q13" s="1"/>
      <c r="R13" s="1"/>
      <c r="S13" s="1"/>
      <c r="T13" s="1"/>
      <c r="U13" s="1"/>
      <c r="V13" s="1"/>
      <c r="W13" s="1"/>
      <c r="X13" s="1"/>
      <c r="Y13" s="1"/>
    </row>
    <row r="14" spans="1:25" s="40" customFormat="1" x14ac:dyDescent="0.15">
      <c r="A14" s="1"/>
      <c r="B14" s="1">
        <f>C10</f>
        <v>0</v>
      </c>
      <c r="C14" s="42">
        <f t="shared" ref="C14:C45" si="0">B14*$B$6/$E$4</f>
        <v>0</v>
      </c>
      <c r="D14" s="1" t="e">
        <f t="shared" ref="D14:D45" si="1">IF(C14&lt;0.1,24/C14,(24/C14)*(1+0.14*(C14^0.7)))</f>
        <v>#DIV/0!</v>
      </c>
      <c r="E14" s="1" t="e">
        <f t="shared" ref="E14:E45" si="2">SQRT((4/3/D14))*$C$10</f>
        <v>#DIV/0!</v>
      </c>
      <c r="F14" s="1" t="e">
        <f t="shared" ref="F14:F45" si="3">ABS(E14-B14)</f>
        <v>#DIV/0!</v>
      </c>
      <c r="G14" s="1">
        <f>($B$6/$E$4/18)*$C$10^2</f>
        <v>0</v>
      </c>
      <c r="H14" s="1"/>
      <c r="I14" s="1"/>
      <c r="J14" s="1"/>
      <c r="K14" s="1"/>
      <c r="L14" s="1"/>
      <c r="M14" s="1"/>
      <c r="N14" s="1"/>
      <c r="O14" s="1"/>
      <c r="P14" s="1"/>
      <c r="Q14" s="1"/>
      <c r="R14" s="1"/>
      <c r="S14" s="1"/>
      <c r="T14" s="1"/>
      <c r="U14" s="1"/>
      <c r="V14" s="1"/>
      <c r="W14" s="1"/>
      <c r="X14" s="1"/>
      <c r="Y14" s="1"/>
    </row>
    <row r="15" spans="1:25" s="2" customFormat="1" x14ac:dyDescent="0.15">
      <c r="B15" s="1" t="e">
        <f t="shared" ref="B15:B46" si="4">E14</f>
        <v>#DIV/0!</v>
      </c>
      <c r="C15" s="42" t="e">
        <f t="shared" si="0"/>
        <v>#DIV/0!</v>
      </c>
      <c r="D15" s="1" t="e">
        <f t="shared" si="1"/>
        <v>#DIV/0!</v>
      </c>
      <c r="E15" s="1" t="e">
        <f t="shared" si="2"/>
        <v>#DIV/0!</v>
      </c>
      <c r="F15" s="1" t="e">
        <f t="shared" si="3"/>
        <v>#DIV/0!</v>
      </c>
      <c r="G15" s="1"/>
    </row>
    <row r="16" spans="1:25" s="40" customFormat="1" x14ac:dyDescent="0.15">
      <c r="A16" s="1"/>
      <c r="B16" s="1" t="e">
        <f t="shared" si="4"/>
        <v>#DIV/0!</v>
      </c>
      <c r="C16" s="42" t="e">
        <f t="shared" si="0"/>
        <v>#DIV/0!</v>
      </c>
      <c r="D16" s="1" t="e">
        <f t="shared" si="1"/>
        <v>#DIV/0!</v>
      </c>
      <c r="E16" s="1" t="e">
        <f t="shared" si="2"/>
        <v>#DIV/0!</v>
      </c>
      <c r="F16" s="1" t="e">
        <f t="shared" si="3"/>
        <v>#DIV/0!</v>
      </c>
      <c r="G16" s="1"/>
      <c r="H16" s="1"/>
      <c r="I16" s="1"/>
      <c r="J16" s="1"/>
      <c r="K16" s="1"/>
      <c r="L16" s="1"/>
      <c r="M16" s="1"/>
      <c r="N16" s="1"/>
      <c r="O16" s="1"/>
      <c r="P16" s="1"/>
      <c r="Q16" s="1"/>
      <c r="R16" s="1"/>
      <c r="S16" s="1"/>
      <c r="T16" s="1"/>
      <c r="U16" s="1"/>
      <c r="V16" s="1"/>
      <c r="W16" s="1"/>
      <c r="X16" s="1"/>
      <c r="Y16" s="1"/>
    </row>
    <row r="17" spans="1:25" x14ac:dyDescent="0.15">
      <c r="A17" s="1"/>
      <c r="B17" s="1" t="e">
        <f t="shared" si="4"/>
        <v>#DIV/0!</v>
      </c>
      <c r="C17" s="42" t="e">
        <f t="shared" si="0"/>
        <v>#DIV/0!</v>
      </c>
      <c r="D17" s="1" t="e">
        <f t="shared" si="1"/>
        <v>#DIV/0!</v>
      </c>
      <c r="E17" s="1" t="e">
        <f t="shared" si="2"/>
        <v>#DIV/0!</v>
      </c>
      <c r="F17" s="1" t="e">
        <f t="shared" si="3"/>
        <v>#DIV/0!</v>
      </c>
      <c r="G17" s="1"/>
      <c r="H17" s="1"/>
      <c r="I17" s="1"/>
      <c r="J17" s="1"/>
      <c r="K17" s="1"/>
      <c r="L17" s="1"/>
      <c r="M17" s="1"/>
      <c r="N17" s="1"/>
      <c r="O17" s="1"/>
      <c r="P17" s="1"/>
      <c r="Q17" s="1"/>
      <c r="R17" s="1"/>
      <c r="S17" s="1"/>
      <c r="T17" s="1"/>
      <c r="U17" s="1"/>
      <c r="V17" s="1"/>
      <c r="W17" s="1"/>
      <c r="X17" s="1"/>
      <c r="Y17" s="1"/>
    </row>
    <row r="18" spans="1:25" x14ac:dyDescent="0.15">
      <c r="A18" s="1"/>
      <c r="B18" s="1" t="e">
        <f t="shared" si="4"/>
        <v>#DIV/0!</v>
      </c>
      <c r="C18" s="42" t="e">
        <f t="shared" si="0"/>
        <v>#DIV/0!</v>
      </c>
      <c r="D18" s="1" t="e">
        <f t="shared" si="1"/>
        <v>#DIV/0!</v>
      </c>
      <c r="E18" s="1" t="e">
        <f t="shared" si="2"/>
        <v>#DIV/0!</v>
      </c>
      <c r="F18" s="1" t="e">
        <f t="shared" si="3"/>
        <v>#DIV/0!</v>
      </c>
      <c r="G18" s="1"/>
      <c r="H18" s="1"/>
      <c r="I18" s="1"/>
      <c r="J18" s="1"/>
      <c r="K18" s="1"/>
      <c r="L18" s="1"/>
      <c r="M18" s="1"/>
      <c r="N18" s="1"/>
      <c r="O18" s="1"/>
      <c r="P18" s="1"/>
      <c r="Q18" s="1"/>
      <c r="R18" s="1"/>
      <c r="S18" s="1"/>
      <c r="T18" s="1"/>
      <c r="U18" s="1"/>
      <c r="V18" s="1"/>
      <c r="W18" s="1"/>
      <c r="X18" s="1"/>
      <c r="Y18" s="1"/>
    </row>
    <row r="19" spans="1:25" x14ac:dyDescent="0.15">
      <c r="A19" s="1"/>
      <c r="B19" s="1" t="e">
        <f t="shared" si="4"/>
        <v>#DIV/0!</v>
      </c>
      <c r="C19" s="42" t="e">
        <f t="shared" si="0"/>
        <v>#DIV/0!</v>
      </c>
      <c r="D19" s="1" t="e">
        <f t="shared" si="1"/>
        <v>#DIV/0!</v>
      </c>
      <c r="E19" s="1" t="e">
        <f t="shared" si="2"/>
        <v>#DIV/0!</v>
      </c>
      <c r="F19" s="1" t="e">
        <f t="shared" si="3"/>
        <v>#DIV/0!</v>
      </c>
      <c r="G19" s="1"/>
      <c r="H19" s="1"/>
      <c r="I19" s="1"/>
      <c r="J19" s="1"/>
      <c r="K19" s="1"/>
      <c r="L19" s="1"/>
      <c r="M19" s="1"/>
      <c r="N19" s="1"/>
      <c r="O19" s="1"/>
      <c r="P19" s="1"/>
      <c r="Q19" s="1"/>
      <c r="R19" s="1"/>
      <c r="S19" s="1"/>
      <c r="T19" s="1"/>
      <c r="U19" s="1"/>
      <c r="V19" s="1"/>
      <c r="W19" s="1"/>
      <c r="X19" s="1"/>
      <c r="Y19" s="1"/>
    </row>
    <row r="20" spans="1:25" x14ac:dyDescent="0.15">
      <c r="A20" s="1"/>
      <c r="B20" s="1" t="e">
        <f t="shared" si="4"/>
        <v>#DIV/0!</v>
      </c>
      <c r="C20" s="42" t="e">
        <f t="shared" si="0"/>
        <v>#DIV/0!</v>
      </c>
      <c r="D20" s="1" t="e">
        <f t="shared" si="1"/>
        <v>#DIV/0!</v>
      </c>
      <c r="E20" s="1" t="e">
        <f t="shared" si="2"/>
        <v>#DIV/0!</v>
      </c>
      <c r="F20" s="1" t="e">
        <f t="shared" si="3"/>
        <v>#DIV/0!</v>
      </c>
      <c r="G20" s="1"/>
      <c r="H20" s="1"/>
      <c r="I20" s="1"/>
      <c r="J20" s="1"/>
      <c r="K20" s="1"/>
      <c r="L20" s="1"/>
      <c r="M20" s="1"/>
      <c r="N20" s="1"/>
      <c r="O20" s="1"/>
      <c r="P20" s="1"/>
      <c r="Q20" s="1"/>
      <c r="R20" s="1"/>
      <c r="S20" s="1"/>
      <c r="T20" s="1"/>
      <c r="U20" s="1"/>
      <c r="V20" s="1"/>
      <c r="W20" s="1"/>
      <c r="X20" s="1"/>
      <c r="Y20" s="1"/>
    </row>
    <row r="21" spans="1:25" x14ac:dyDescent="0.15">
      <c r="A21" s="1"/>
      <c r="B21" s="1" t="e">
        <f t="shared" si="4"/>
        <v>#DIV/0!</v>
      </c>
      <c r="C21" s="42" t="e">
        <f t="shared" si="0"/>
        <v>#DIV/0!</v>
      </c>
      <c r="D21" s="1" t="e">
        <f t="shared" si="1"/>
        <v>#DIV/0!</v>
      </c>
      <c r="E21" s="1" t="e">
        <f t="shared" si="2"/>
        <v>#DIV/0!</v>
      </c>
      <c r="F21" s="1" t="e">
        <f t="shared" si="3"/>
        <v>#DIV/0!</v>
      </c>
      <c r="G21" s="1"/>
      <c r="H21" s="1"/>
      <c r="I21" s="1"/>
      <c r="J21" s="1"/>
      <c r="K21" s="1"/>
      <c r="L21" s="1"/>
      <c r="M21" s="1"/>
      <c r="N21" s="1"/>
      <c r="O21" s="1"/>
      <c r="P21" s="1"/>
      <c r="Q21" s="1"/>
      <c r="R21" s="1"/>
      <c r="S21" s="1"/>
      <c r="T21" s="1"/>
      <c r="U21" s="1"/>
      <c r="V21" s="1"/>
      <c r="W21" s="1"/>
      <c r="X21" s="1"/>
      <c r="Y21" s="1"/>
    </row>
    <row r="22" spans="1:25" x14ac:dyDescent="0.15">
      <c r="A22" s="1"/>
      <c r="B22" s="1" t="e">
        <f t="shared" si="4"/>
        <v>#DIV/0!</v>
      </c>
      <c r="C22" s="42" t="e">
        <f t="shared" si="0"/>
        <v>#DIV/0!</v>
      </c>
      <c r="D22" s="1" t="e">
        <f t="shared" si="1"/>
        <v>#DIV/0!</v>
      </c>
      <c r="E22" s="1" t="e">
        <f t="shared" si="2"/>
        <v>#DIV/0!</v>
      </c>
      <c r="F22" s="1" t="e">
        <f t="shared" si="3"/>
        <v>#DIV/0!</v>
      </c>
      <c r="G22" s="1"/>
      <c r="H22" s="1"/>
      <c r="I22" s="1"/>
      <c r="J22" s="1"/>
      <c r="K22" s="1"/>
      <c r="L22" s="1"/>
      <c r="M22" s="1"/>
      <c r="N22" s="1"/>
      <c r="O22" s="1"/>
      <c r="P22" s="1"/>
      <c r="Q22" s="1"/>
      <c r="R22" s="1"/>
      <c r="S22" s="1"/>
      <c r="T22" s="1"/>
      <c r="U22" s="1"/>
      <c r="V22" s="1"/>
      <c r="W22" s="1"/>
      <c r="X22" s="1"/>
      <c r="Y22" s="1"/>
    </row>
    <row r="23" spans="1:25" x14ac:dyDescent="0.15">
      <c r="A23" s="1"/>
      <c r="B23" s="1" t="e">
        <f t="shared" si="4"/>
        <v>#DIV/0!</v>
      </c>
      <c r="C23" s="42" t="e">
        <f t="shared" si="0"/>
        <v>#DIV/0!</v>
      </c>
      <c r="D23" s="1" t="e">
        <f t="shared" si="1"/>
        <v>#DIV/0!</v>
      </c>
      <c r="E23" s="1" t="e">
        <f t="shared" si="2"/>
        <v>#DIV/0!</v>
      </c>
      <c r="F23" s="1" t="e">
        <f t="shared" si="3"/>
        <v>#DIV/0!</v>
      </c>
      <c r="G23" s="1"/>
      <c r="H23" s="1"/>
      <c r="I23" s="1"/>
      <c r="J23" s="1"/>
      <c r="K23" s="1"/>
      <c r="L23" s="1"/>
      <c r="M23" s="1"/>
      <c r="N23" s="1"/>
      <c r="O23" s="1"/>
      <c r="P23" s="1"/>
      <c r="Q23" s="1"/>
      <c r="R23" s="1"/>
      <c r="S23" s="1"/>
      <c r="T23" s="1"/>
      <c r="U23" s="1"/>
      <c r="V23" s="1"/>
      <c r="W23" s="1"/>
      <c r="X23" s="1"/>
      <c r="Y23" s="1"/>
    </row>
    <row r="24" spans="1:25" x14ac:dyDescent="0.15">
      <c r="A24" s="1"/>
      <c r="B24" s="1" t="e">
        <f t="shared" si="4"/>
        <v>#DIV/0!</v>
      </c>
      <c r="C24" s="42" t="e">
        <f t="shared" si="0"/>
        <v>#DIV/0!</v>
      </c>
      <c r="D24" s="1" t="e">
        <f t="shared" si="1"/>
        <v>#DIV/0!</v>
      </c>
      <c r="E24" s="1" t="e">
        <f t="shared" si="2"/>
        <v>#DIV/0!</v>
      </c>
      <c r="F24" s="1" t="e">
        <f t="shared" si="3"/>
        <v>#DIV/0!</v>
      </c>
      <c r="G24" s="1"/>
      <c r="H24" s="1"/>
      <c r="I24" s="1"/>
      <c r="J24" s="1"/>
      <c r="K24" s="1"/>
      <c r="L24" s="1"/>
      <c r="M24" s="1"/>
      <c r="N24" s="1"/>
      <c r="O24" s="1"/>
      <c r="P24" s="1"/>
      <c r="Q24" s="1"/>
      <c r="R24" s="1"/>
      <c r="S24" s="1"/>
      <c r="T24" s="1"/>
      <c r="U24" s="1"/>
      <c r="V24" s="1"/>
      <c r="W24" s="1"/>
      <c r="X24" s="1"/>
      <c r="Y24" s="1"/>
    </row>
    <row r="25" spans="1:25" x14ac:dyDescent="0.15">
      <c r="A25" s="1"/>
      <c r="B25" s="1" t="e">
        <f t="shared" si="4"/>
        <v>#DIV/0!</v>
      </c>
      <c r="C25" s="42" t="e">
        <f t="shared" si="0"/>
        <v>#DIV/0!</v>
      </c>
      <c r="D25" s="1" t="e">
        <f t="shared" si="1"/>
        <v>#DIV/0!</v>
      </c>
      <c r="E25" s="1" t="e">
        <f t="shared" si="2"/>
        <v>#DIV/0!</v>
      </c>
      <c r="F25" s="1" t="e">
        <f t="shared" si="3"/>
        <v>#DIV/0!</v>
      </c>
      <c r="G25" s="1"/>
      <c r="H25" s="1"/>
      <c r="I25" s="1"/>
      <c r="J25" s="1"/>
      <c r="K25" s="1"/>
      <c r="L25" s="1"/>
      <c r="M25" s="1"/>
      <c r="N25" s="1"/>
      <c r="O25" s="1"/>
      <c r="P25" s="1"/>
      <c r="Q25" s="1"/>
      <c r="R25" s="1"/>
      <c r="S25" s="1"/>
      <c r="T25" s="1"/>
      <c r="U25" s="1"/>
      <c r="V25" s="1"/>
      <c r="W25" s="1"/>
      <c r="X25" s="1"/>
      <c r="Y25" s="1"/>
    </row>
    <row r="26" spans="1:25" x14ac:dyDescent="0.15">
      <c r="A26" s="1"/>
      <c r="B26" s="1" t="e">
        <f t="shared" si="4"/>
        <v>#DIV/0!</v>
      </c>
      <c r="C26" s="42" t="e">
        <f t="shared" si="0"/>
        <v>#DIV/0!</v>
      </c>
      <c r="D26" s="1" t="e">
        <f t="shared" si="1"/>
        <v>#DIV/0!</v>
      </c>
      <c r="E26" s="1" t="e">
        <f t="shared" si="2"/>
        <v>#DIV/0!</v>
      </c>
      <c r="F26" s="1" t="e">
        <f t="shared" si="3"/>
        <v>#DIV/0!</v>
      </c>
      <c r="G26" s="1"/>
      <c r="H26" s="1"/>
      <c r="I26" s="1"/>
      <c r="J26" s="1"/>
      <c r="K26" s="1"/>
      <c r="L26" s="1"/>
      <c r="M26" s="1"/>
      <c r="N26" s="1"/>
      <c r="O26" s="1"/>
      <c r="P26" s="1"/>
      <c r="Q26" s="1"/>
      <c r="R26" s="1"/>
      <c r="S26" s="1"/>
      <c r="T26" s="1"/>
      <c r="U26" s="1"/>
      <c r="V26" s="1"/>
      <c r="W26" s="1"/>
      <c r="X26" s="1"/>
      <c r="Y26" s="1"/>
    </row>
    <row r="27" spans="1:25" x14ac:dyDescent="0.15">
      <c r="A27" s="1"/>
      <c r="B27" s="1" t="e">
        <f t="shared" si="4"/>
        <v>#DIV/0!</v>
      </c>
      <c r="C27" s="42" t="e">
        <f t="shared" si="0"/>
        <v>#DIV/0!</v>
      </c>
      <c r="D27" s="1" t="e">
        <f t="shared" si="1"/>
        <v>#DIV/0!</v>
      </c>
      <c r="E27" s="1" t="e">
        <f t="shared" si="2"/>
        <v>#DIV/0!</v>
      </c>
      <c r="F27" s="1" t="e">
        <f t="shared" si="3"/>
        <v>#DIV/0!</v>
      </c>
      <c r="G27" s="1"/>
      <c r="H27" s="1"/>
      <c r="I27" s="1"/>
      <c r="J27" s="1"/>
      <c r="K27" s="1"/>
      <c r="L27" s="1"/>
      <c r="M27" s="1"/>
      <c r="N27" s="1"/>
      <c r="O27" s="1"/>
      <c r="P27" s="1"/>
      <c r="Q27" s="1"/>
      <c r="R27" s="1"/>
      <c r="S27" s="1"/>
      <c r="T27" s="1"/>
      <c r="U27" s="1"/>
      <c r="V27" s="1"/>
      <c r="W27" s="1"/>
      <c r="X27" s="1"/>
      <c r="Y27" s="1"/>
    </row>
    <row r="28" spans="1:25" x14ac:dyDescent="0.15">
      <c r="A28" s="1"/>
      <c r="B28" s="1" t="e">
        <f t="shared" si="4"/>
        <v>#DIV/0!</v>
      </c>
      <c r="C28" s="42" t="e">
        <f t="shared" si="0"/>
        <v>#DIV/0!</v>
      </c>
      <c r="D28" s="1" t="e">
        <f t="shared" si="1"/>
        <v>#DIV/0!</v>
      </c>
      <c r="E28" s="1" t="e">
        <f t="shared" si="2"/>
        <v>#DIV/0!</v>
      </c>
      <c r="F28" s="1" t="e">
        <f t="shared" si="3"/>
        <v>#DIV/0!</v>
      </c>
      <c r="G28" s="1"/>
      <c r="H28" s="1"/>
      <c r="I28" s="1"/>
      <c r="J28" s="1"/>
      <c r="K28" s="1"/>
      <c r="L28" s="1"/>
      <c r="M28" s="1"/>
      <c r="N28" s="1"/>
      <c r="O28" s="1"/>
      <c r="P28" s="1"/>
      <c r="Q28" s="1"/>
      <c r="R28" s="1"/>
      <c r="S28" s="1"/>
      <c r="T28" s="1"/>
      <c r="U28" s="1"/>
      <c r="V28" s="1"/>
      <c r="W28" s="1"/>
      <c r="X28" s="1"/>
      <c r="Y28" s="1"/>
    </row>
    <row r="29" spans="1:25" x14ac:dyDescent="0.15">
      <c r="A29" s="1"/>
      <c r="B29" s="1" t="e">
        <f t="shared" si="4"/>
        <v>#DIV/0!</v>
      </c>
      <c r="C29" s="42" t="e">
        <f t="shared" si="0"/>
        <v>#DIV/0!</v>
      </c>
      <c r="D29" s="1" t="e">
        <f t="shared" si="1"/>
        <v>#DIV/0!</v>
      </c>
      <c r="E29" s="1" t="e">
        <f t="shared" si="2"/>
        <v>#DIV/0!</v>
      </c>
      <c r="F29" s="1" t="e">
        <f t="shared" si="3"/>
        <v>#DIV/0!</v>
      </c>
      <c r="G29" s="1"/>
      <c r="H29" s="1"/>
      <c r="I29" s="1"/>
      <c r="J29" s="1"/>
      <c r="K29" s="1"/>
      <c r="L29" s="1"/>
      <c r="M29" s="1"/>
      <c r="N29" s="1"/>
      <c r="O29" s="1"/>
      <c r="P29" s="1"/>
      <c r="Q29" s="1"/>
      <c r="R29" s="1"/>
      <c r="S29" s="1"/>
      <c r="T29" s="1"/>
      <c r="U29" s="1"/>
      <c r="V29" s="1"/>
      <c r="W29" s="1"/>
      <c r="X29" s="1"/>
      <c r="Y29" s="1"/>
    </row>
    <row r="30" spans="1:25" x14ac:dyDescent="0.15">
      <c r="A30" s="1"/>
      <c r="B30" s="1" t="e">
        <f t="shared" si="4"/>
        <v>#DIV/0!</v>
      </c>
      <c r="C30" s="42" t="e">
        <f t="shared" si="0"/>
        <v>#DIV/0!</v>
      </c>
      <c r="D30" s="1" t="e">
        <f t="shared" si="1"/>
        <v>#DIV/0!</v>
      </c>
      <c r="E30" s="1" t="e">
        <f t="shared" si="2"/>
        <v>#DIV/0!</v>
      </c>
      <c r="F30" s="1" t="e">
        <f t="shared" si="3"/>
        <v>#DIV/0!</v>
      </c>
      <c r="G30" s="1"/>
      <c r="H30" s="1"/>
      <c r="I30" s="1"/>
      <c r="J30" s="1"/>
      <c r="K30" s="1"/>
      <c r="L30" s="1"/>
      <c r="M30" s="1"/>
      <c r="N30" s="1"/>
      <c r="O30" s="1"/>
      <c r="P30" s="1"/>
      <c r="Q30" s="1"/>
      <c r="R30" s="1"/>
      <c r="S30" s="1"/>
      <c r="T30" s="1"/>
      <c r="U30" s="1"/>
      <c r="V30" s="1"/>
      <c r="W30" s="1"/>
      <c r="X30" s="1"/>
      <c r="Y30" s="1"/>
    </row>
    <row r="31" spans="1:25" x14ac:dyDescent="0.15">
      <c r="A31" s="1"/>
      <c r="B31" s="1" t="e">
        <f t="shared" si="4"/>
        <v>#DIV/0!</v>
      </c>
      <c r="C31" s="42" t="e">
        <f t="shared" si="0"/>
        <v>#DIV/0!</v>
      </c>
      <c r="D31" s="1" t="e">
        <f t="shared" si="1"/>
        <v>#DIV/0!</v>
      </c>
      <c r="E31" s="1" t="e">
        <f t="shared" si="2"/>
        <v>#DIV/0!</v>
      </c>
      <c r="F31" s="1" t="e">
        <f t="shared" si="3"/>
        <v>#DIV/0!</v>
      </c>
      <c r="G31" s="1"/>
      <c r="H31" s="1"/>
      <c r="I31" s="1"/>
      <c r="J31" s="1"/>
      <c r="K31" s="1"/>
      <c r="L31" s="1"/>
      <c r="M31" s="1"/>
      <c r="N31" s="1"/>
      <c r="O31" s="1"/>
      <c r="P31" s="1"/>
      <c r="Q31" s="1"/>
      <c r="R31" s="1"/>
      <c r="S31" s="1"/>
      <c r="T31" s="1"/>
      <c r="U31" s="1"/>
      <c r="V31" s="1"/>
      <c r="W31" s="1"/>
      <c r="X31" s="1"/>
      <c r="Y31" s="1"/>
    </row>
    <row r="32" spans="1:25" x14ac:dyDescent="0.15">
      <c r="A32" s="1"/>
      <c r="B32" s="1" t="e">
        <f t="shared" si="4"/>
        <v>#DIV/0!</v>
      </c>
      <c r="C32" s="42" t="e">
        <f t="shared" si="0"/>
        <v>#DIV/0!</v>
      </c>
      <c r="D32" s="1" t="e">
        <f t="shared" si="1"/>
        <v>#DIV/0!</v>
      </c>
      <c r="E32" s="1" t="e">
        <f t="shared" si="2"/>
        <v>#DIV/0!</v>
      </c>
      <c r="F32" s="1" t="e">
        <f t="shared" si="3"/>
        <v>#DIV/0!</v>
      </c>
      <c r="G32" s="1"/>
      <c r="H32" s="1"/>
      <c r="I32" s="1"/>
      <c r="J32" s="1"/>
      <c r="K32" s="1"/>
      <c r="L32" s="1"/>
      <c r="M32" s="1"/>
      <c r="N32" s="1"/>
      <c r="O32" s="1"/>
      <c r="P32" s="1"/>
      <c r="Q32" s="1"/>
      <c r="R32" s="1"/>
      <c r="S32" s="1"/>
      <c r="T32" s="1"/>
      <c r="U32" s="1"/>
      <c r="V32" s="1"/>
      <c r="W32" s="1"/>
      <c r="X32" s="1"/>
      <c r="Y32" s="1"/>
    </row>
    <row r="33" spans="1:25" x14ac:dyDescent="0.15">
      <c r="A33" s="1"/>
      <c r="B33" s="1" t="e">
        <f t="shared" si="4"/>
        <v>#DIV/0!</v>
      </c>
      <c r="C33" s="42" t="e">
        <f t="shared" si="0"/>
        <v>#DIV/0!</v>
      </c>
      <c r="D33" s="1" t="e">
        <f t="shared" si="1"/>
        <v>#DIV/0!</v>
      </c>
      <c r="E33" s="1" t="e">
        <f t="shared" si="2"/>
        <v>#DIV/0!</v>
      </c>
      <c r="F33" s="1" t="e">
        <f t="shared" si="3"/>
        <v>#DIV/0!</v>
      </c>
      <c r="G33" s="1"/>
      <c r="H33" s="1"/>
      <c r="I33" s="1"/>
      <c r="J33" s="1"/>
      <c r="K33" s="1"/>
      <c r="L33" s="1"/>
      <c r="M33" s="1"/>
      <c r="N33" s="1"/>
      <c r="O33" s="1"/>
      <c r="P33" s="1"/>
      <c r="Q33" s="1"/>
      <c r="R33" s="1"/>
      <c r="S33" s="1"/>
      <c r="T33" s="1"/>
      <c r="U33" s="1"/>
      <c r="V33" s="1"/>
      <c r="W33" s="1"/>
      <c r="X33" s="1"/>
      <c r="Y33" s="1"/>
    </row>
    <row r="34" spans="1:25" x14ac:dyDescent="0.15">
      <c r="A34" s="1"/>
      <c r="B34" s="1" t="e">
        <f t="shared" si="4"/>
        <v>#DIV/0!</v>
      </c>
      <c r="C34" s="42" t="e">
        <f t="shared" si="0"/>
        <v>#DIV/0!</v>
      </c>
      <c r="D34" s="1" t="e">
        <f t="shared" si="1"/>
        <v>#DIV/0!</v>
      </c>
      <c r="E34" s="1" t="e">
        <f t="shared" si="2"/>
        <v>#DIV/0!</v>
      </c>
      <c r="F34" s="1" t="e">
        <f t="shared" si="3"/>
        <v>#DIV/0!</v>
      </c>
      <c r="G34" s="1"/>
      <c r="H34" s="1"/>
      <c r="I34" s="1"/>
      <c r="J34" s="1"/>
      <c r="K34" s="1"/>
      <c r="L34" s="1"/>
      <c r="M34" s="1"/>
      <c r="N34" s="1"/>
      <c r="O34" s="1"/>
      <c r="P34" s="1"/>
      <c r="Q34" s="1"/>
      <c r="R34" s="1"/>
      <c r="S34" s="1"/>
      <c r="T34" s="1"/>
      <c r="U34" s="1"/>
      <c r="V34" s="1"/>
      <c r="W34" s="1"/>
      <c r="X34" s="1"/>
      <c r="Y34" s="1"/>
    </row>
    <row r="35" spans="1:25" x14ac:dyDescent="0.15">
      <c r="A35" s="1"/>
      <c r="B35" s="1" t="e">
        <f t="shared" si="4"/>
        <v>#DIV/0!</v>
      </c>
      <c r="C35" s="42" t="e">
        <f t="shared" si="0"/>
        <v>#DIV/0!</v>
      </c>
      <c r="D35" s="1" t="e">
        <f t="shared" si="1"/>
        <v>#DIV/0!</v>
      </c>
      <c r="E35" s="1" t="e">
        <f t="shared" si="2"/>
        <v>#DIV/0!</v>
      </c>
      <c r="F35" s="1" t="e">
        <f t="shared" si="3"/>
        <v>#DIV/0!</v>
      </c>
      <c r="G35" s="1"/>
      <c r="H35" s="1"/>
      <c r="I35" s="1"/>
      <c r="J35" s="1"/>
      <c r="K35" s="1"/>
      <c r="L35" s="1"/>
      <c r="M35" s="1"/>
      <c r="N35" s="1"/>
      <c r="O35" s="1"/>
      <c r="P35" s="1"/>
      <c r="Q35" s="1"/>
      <c r="R35" s="1"/>
      <c r="S35" s="1"/>
      <c r="T35" s="1"/>
      <c r="U35" s="1"/>
      <c r="V35" s="1"/>
      <c r="W35" s="1"/>
      <c r="X35" s="1"/>
      <c r="Y35" s="1"/>
    </row>
    <row r="36" spans="1:25" x14ac:dyDescent="0.15">
      <c r="A36" s="1"/>
      <c r="B36" s="1" t="e">
        <f t="shared" si="4"/>
        <v>#DIV/0!</v>
      </c>
      <c r="C36" s="42" t="e">
        <f t="shared" si="0"/>
        <v>#DIV/0!</v>
      </c>
      <c r="D36" s="1" t="e">
        <f t="shared" si="1"/>
        <v>#DIV/0!</v>
      </c>
      <c r="E36" s="1" t="e">
        <f t="shared" si="2"/>
        <v>#DIV/0!</v>
      </c>
      <c r="F36" s="1" t="e">
        <f t="shared" si="3"/>
        <v>#DIV/0!</v>
      </c>
      <c r="G36" s="1"/>
      <c r="H36" s="1"/>
      <c r="I36" s="1"/>
      <c r="J36" s="1"/>
      <c r="K36" s="1"/>
      <c r="L36" s="1"/>
      <c r="M36" s="1"/>
      <c r="N36" s="1"/>
      <c r="O36" s="1"/>
      <c r="P36" s="1"/>
      <c r="Q36" s="1"/>
      <c r="R36" s="1"/>
      <c r="S36" s="1"/>
      <c r="T36" s="1"/>
      <c r="U36" s="1"/>
      <c r="V36" s="1"/>
      <c r="W36" s="1"/>
      <c r="X36" s="1"/>
      <c r="Y36" s="1"/>
    </row>
    <row r="37" spans="1:25" x14ac:dyDescent="0.15">
      <c r="A37" s="1"/>
      <c r="B37" s="1" t="e">
        <f t="shared" si="4"/>
        <v>#DIV/0!</v>
      </c>
      <c r="C37" s="42" t="e">
        <f t="shared" si="0"/>
        <v>#DIV/0!</v>
      </c>
      <c r="D37" s="1" t="e">
        <f t="shared" si="1"/>
        <v>#DIV/0!</v>
      </c>
      <c r="E37" s="1" t="e">
        <f t="shared" si="2"/>
        <v>#DIV/0!</v>
      </c>
      <c r="F37" s="1" t="e">
        <f t="shared" si="3"/>
        <v>#DIV/0!</v>
      </c>
      <c r="G37" s="1"/>
      <c r="H37" s="1"/>
      <c r="I37" s="1"/>
      <c r="J37" s="1"/>
      <c r="K37" s="1"/>
      <c r="L37" s="1"/>
      <c r="M37" s="1"/>
      <c r="N37" s="1"/>
      <c r="O37" s="1"/>
      <c r="P37" s="1"/>
      <c r="Q37" s="1"/>
      <c r="R37" s="1"/>
      <c r="S37" s="1"/>
      <c r="T37" s="1"/>
      <c r="U37" s="1"/>
      <c r="V37" s="1"/>
      <c r="W37" s="1"/>
      <c r="X37" s="1"/>
      <c r="Y37" s="1"/>
    </row>
    <row r="38" spans="1:25" x14ac:dyDescent="0.15">
      <c r="A38" s="1"/>
      <c r="B38" s="1" t="e">
        <f t="shared" si="4"/>
        <v>#DIV/0!</v>
      </c>
      <c r="C38" s="42" t="e">
        <f t="shared" si="0"/>
        <v>#DIV/0!</v>
      </c>
      <c r="D38" s="1" t="e">
        <f t="shared" si="1"/>
        <v>#DIV/0!</v>
      </c>
      <c r="E38" s="1" t="e">
        <f t="shared" si="2"/>
        <v>#DIV/0!</v>
      </c>
      <c r="F38" s="1" t="e">
        <f t="shared" si="3"/>
        <v>#DIV/0!</v>
      </c>
      <c r="G38" s="1"/>
      <c r="H38" s="1"/>
      <c r="I38" s="1"/>
      <c r="J38" s="1"/>
      <c r="K38" s="1"/>
      <c r="L38" s="1"/>
      <c r="M38" s="1"/>
      <c r="N38" s="1"/>
      <c r="O38" s="1"/>
      <c r="P38" s="1"/>
      <c r="Q38" s="1"/>
      <c r="R38" s="1"/>
      <c r="S38" s="1"/>
      <c r="T38" s="1"/>
      <c r="U38" s="1"/>
      <c r="V38" s="1"/>
      <c r="W38" s="1"/>
      <c r="X38" s="1"/>
      <c r="Y38" s="1"/>
    </row>
    <row r="39" spans="1:25" x14ac:dyDescent="0.15">
      <c r="A39" s="1"/>
      <c r="B39" s="1" t="e">
        <f t="shared" si="4"/>
        <v>#DIV/0!</v>
      </c>
      <c r="C39" s="42" t="e">
        <f t="shared" si="0"/>
        <v>#DIV/0!</v>
      </c>
      <c r="D39" s="1" t="e">
        <f t="shared" si="1"/>
        <v>#DIV/0!</v>
      </c>
      <c r="E39" s="1" t="e">
        <f t="shared" si="2"/>
        <v>#DIV/0!</v>
      </c>
      <c r="F39" s="1" t="e">
        <f t="shared" si="3"/>
        <v>#DIV/0!</v>
      </c>
      <c r="G39" s="1"/>
      <c r="H39" s="1"/>
      <c r="I39" s="1"/>
      <c r="J39" s="1"/>
      <c r="K39" s="1"/>
      <c r="L39" s="1"/>
      <c r="M39" s="1"/>
      <c r="N39" s="1"/>
      <c r="O39" s="1"/>
      <c r="P39" s="1"/>
      <c r="Q39" s="1"/>
      <c r="R39" s="1"/>
      <c r="S39" s="1"/>
      <c r="T39" s="1"/>
      <c r="U39" s="1"/>
      <c r="V39" s="1"/>
      <c r="W39" s="1"/>
      <c r="X39" s="1"/>
      <c r="Y39" s="1"/>
    </row>
    <row r="40" spans="1:25" x14ac:dyDescent="0.15">
      <c r="A40" s="1"/>
      <c r="B40" s="1" t="e">
        <f t="shared" si="4"/>
        <v>#DIV/0!</v>
      </c>
      <c r="C40" s="42" t="e">
        <f t="shared" si="0"/>
        <v>#DIV/0!</v>
      </c>
      <c r="D40" s="1" t="e">
        <f t="shared" si="1"/>
        <v>#DIV/0!</v>
      </c>
      <c r="E40" s="1" t="e">
        <f t="shared" si="2"/>
        <v>#DIV/0!</v>
      </c>
      <c r="F40" s="1" t="e">
        <f t="shared" si="3"/>
        <v>#DIV/0!</v>
      </c>
      <c r="G40" s="1"/>
      <c r="H40" s="1"/>
      <c r="I40" s="1"/>
      <c r="J40" s="1"/>
      <c r="K40" s="1"/>
      <c r="L40" s="1"/>
      <c r="M40" s="1"/>
      <c r="N40" s="1"/>
      <c r="O40" s="1"/>
      <c r="P40" s="1"/>
      <c r="Q40" s="1"/>
      <c r="R40" s="1"/>
      <c r="S40" s="1"/>
      <c r="T40" s="1"/>
      <c r="U40" s="1"/>
      <c r="V40" s="1"/>
      <c r="W40" s="1"/>
      <c r="X40" s="1"/>
      <c r="Y40" s="1"/>
    </row>
    <row r="41" spans="1:25" x14ac:dyDescent="0.15">
      <c r="A41" s="1"/>
      <c r="B41" s="1" t="e">
        <f t="shared" si="4"/>
        <v>#DIV/0!</v>
      </c>
      <c r="C41" s="42" t="e">
        <f t="shared" si="0"/>
        <v>#DIV/0!</v>
      </c>
      <c r="D41" s="1" t="e">
        <f t="shared" si="1"/>
        <v>#DIV/0!</v>
      </c>
      <c r="E41" s="1" t="e">
        <f t="shared" si="2"/>
        <v>#DIV/0!</v>
      </c>
      <c r="F41" s="1" t="e">
        <f t="shared" si="3"/>
        <v>#DIV/0!</v>
      </c>
      <c r="H41" s="1"/>
      <c r="I41" s="1"/>
      <c r="J41" s="1"/>
      <c r="K41" s="1"/>
      <c r="L41" s="1"/>
      <c r="M41" s="1"/>
      <c r="N41" s="1"/>
      <c r="O41" s="1"/>
      <c r="P41" s="1"/>
      <c r="Q41" s="1"/>
      <c r="R41" s="1"/>
      <c r="S41" s="1"/>
      <c r="T41" s="1"/>
      <c r="U41" s="1"/>
      <c r="V41" s="1"/>
      <c r="W41" s="1"/>
      <c r="X41" s="1"/>
      <c r="Y41" s="1"/>
    </row>
    <row r="42" spans="1:25" x14ac:dyDescent="0.15">
      <c r="A42" s="1"/>
      <c r="B42" s="1" t="e">
        <f t="shared" si="4"/>
        <v>#DIV/0!</v>
      </c>
      <c r="C42" s="42" t="e">
        <f t="shared" si="0"/>
        <v>#DIV/0!</v>
      </c>
      <c r="D42" s="1" t="e">
        <f t="shared" si="1"/>
        <v>#DIV/0!</v>
      </c>
      <c r="E42" s="1" t="e">
        <f t="shared" si="2"/>
        <v>#DIV/0!</v>
      </c>
      <c r="F42" s="1" t="e">
        <f t="shared" si="3"/>
        <v>#DIV/0!</v>
      </c>
      <c r="H42" s="1"/>
      <c r="I42" s="1"/>
      <c r="J42" s="1"/>
      <c r="K42" s="1"/>
      <c r="L42" s="1"/>
      <c r="M42" s="1"/>
      <c r="N42" s="1"/>
      <c r="O42" s="1"/>
      <c r="P42" s="1"/>
      <c r="Q42" s="1"/>
      <c r="R42" s="1"/>
      <c r="S42" s="1"/>
      <c r="T42" s="1"/>
      <c r="U42" s="1"/>
      <c r="V42" s="1"/>
      <c r="W42" s="1"/>
      <c r="X42" s="1"/>
      <c r="Y42" s="1"/>
    </row>
    <row r="43" spans="1:25" x14ac:dyDescent="0.15">
      <c r="A43" s="1"/>
      <c r="B43" s="1" t="e">
        <f t="shared" si="4"/>
        <v>#DIV/0!</v>
      </c>
      <c r="C43" s="42" t="e">
        <f t="shared" si="0"/>
        <v>#DIV/0!</v>
      </c>
      <c r="D43" s="1" t="e">
        <f t="shared" si="1"/>
        <v>#DIV/0!</v>
      </c>
      <c r="E43" s="1" t="e">
        <f t="shared" si="2"/>
        <v>#DIV/0!</v>
      </c>
      <c r="F43" s="1" t="e">
        <f t="shared" si="3"/>
        <v>#DIV/0!</v>
      </c>
      <c r="H43" s="1"/>
      <c r="I43" s="1"/>
      <c r="J43" s="1"/>
      <c r="K43" s="1"/>
      <c r="L43" s="1"/>
      <c r="M43" s="1"/>
      <c r="N43" s="1"/>
      <c r="O43" s="1"/>
      <c r="P43" s="1"/>
      <c r="Q43" s="1"/>
      <c r="R43" s="1"/>
      <c r="S43" s="1"/>
      <c r="T43" s="1"/>
      <c r="U43" s="1"/>
      <c r="V43" s="1"/>
      <c r="W43" s="1"/>
      <c r="X43" s="1"/>
      <c r="Y43" s="1"/>
    </row>
    <row r="44" spans="1:25" x14ac:dyDescent="0.15">
      <c r="A44" s="1"/>
      <c r="B44" s="1" t="e">
        <f t="shared" si="4"/>
        <v>#DIV/0!</v>
      </c>
      <c r="C44" s="42" t="e">
        <f t="shared" si="0"/>
        <v>#DIV/0!</v>
      </c>
      <c r="D44" s="1" t="e">
        <f t="shared" si="1"/>
        <v>#DIV/0!</v>
      </c>
      <c r="E44" s="1" t="e">
        <f t="shared" si="2"/>
        <v>#DIV/0!</v>
      </c>
      <c r="F44" s="1" t="e">
        <f t="shared" si="3"/>
        <v>#DIV/0!</v>
      </c>
      <c r="G44" s="1"/>
      <c r="H44" s="1"/>
      <c r="I44" s="1"/>
      <c r="J44" s="1"/>
      <c r="K44" s="1"/>
      <c r="L44" s="1"/>
      <c r="M44" s="1"/>
      <c r="N44" s="1"/>
      <c r="O44" s="1"/>
      <c r="P44" s="1"/>
      <c r="Q44" s="1"/>
      <c r="R44" s="1"/>
      <c r="S44" s="1"/>
      <c r="T44" s="1"/>
      <c r="U44" s="1"/>
      <c r="V44" s="1"/>
      <c r="W44" s="1"/>
      <c r="X44" s="1"/>
      <c r="Y44" s="1"/>
    </row>
    <row r="45" spans="1:25" x14ac:dyDescent="0.15">
      <c r="A45" s="1"/>
      <c r="B45" s="1" t="e">
        <f t="shared" si="4"/>
        <v>#DIV/0!</v>
      </c>
      <c r="C45" s="42" t="e">
        <f t="shared" si="0"/>
        <v>#DIV/0!</v>
      </c>
      <c r="D45" s="1" t="e">
        <f t="shared" si="1"/>
        <v>#DIV/0!</v>
      </c>
      <c r="E45" s="1" t="e">
        <f t="shared" si="2"/>
        <v>#DIV/0!</v>
      </c>
      <c r="F45" s="1" t="e">
        <f t="shared" si="3"/>
        <v>#DIV/0!</v>
      </c>
      <c r="G45" s="1"/>
      <c r="H45" s="1"/>
      <c r="I45" s="1"/>
      <c r="J45" s="1"/>
      <c r="K45" s="1"/>
      <c r="L45" s="1"/>
      <c r="M45" s="1"/>
      <c r="N45" s="1"/>
      <c r="O45" s="1"/>
      <c r="P45" s="1"/>
      <c r="Q45" s="1"/>
      <c r="R45" s="1"/>
      <c r="S45" s="1"/>
      <c r="T45" s="1"/>
      <c r="U45" s="1"/>
      <c r="V45" s="1"/>
      <c r="W45" s="1"/>
      <c r="X45" s="1"/>
      <c r="Y45" s="1"/>
    </row>
    <row r="46" spans="1:25" x14ac:dyDescent="0.15">
      <c r="A46" s="1"/>
      <c r="B46" s="1" t="e">
        <f t="shared" si="4"/>
        <v>#DIV/0!</v>
      </c>
      <c r="C46" s="42" t="e">
        <f t="shared" ref="C46:C72" si="5">B46*$B$6/$E$4</f>
        <v>#DIV/0!</v>
      </c>
      <c r="D46" s="1" t="e">
        <f t="shared" ref="D46:D72" si="6">IF(C46&lt;0.1,24/C46,(24/C46)*(1+0.14*(C46^0.7)))</f>
        <v>#DIV/0!</v>
      </c>
      <c r="E46" s="1" t="e">
        <f t="shared" ref="E46:E72" si="7">SQRT((4/3/D46))*$C$10</f>
        <v>#DIV/0!</v>
      </c>
      <c r="F46" s="1" t="e">
        <f t="shared" ref="F46:F72" si="8">ABS(E46-B46)</f>
        <v>#DIV/0!</v>
      </c>
      <c r="G46" s="1"/>
      <c r="H46" s="1"/>
      <c r="I46" s="1"/>
      <c r="J46" s="1"/>
      <c r="K46" s="1"/>
      <c r="L46" s="1"/>
      <c r="M46" s="1"/>
      <c r="N46" s="1"/>
      <c r="O46" s="1"/>
      <c r="P46" s="1"/>
      <c r="Q46" s="1"/>
      <c r="R46" s="1"/>
      <c r="S46" s="1"/>
      <c r="T46" s="1"/>
      <c r="U46" s="1"/>
      <c r="V46" s="1"/>
      <c r="W46" s="1"/>
      <c r="X46" s="1"/>
      <c r="Y46" s="1"/>
    </row>
    <row r="47" spans="1:25" x14ac:dyDescent="0.15">
      <c r="A47" s="1"/>
      <c r="B47" s="1" t="e">
        <f t="shared" ref="B47:B72" si="9">E46</f>
        <v>#DIV/0!</v>
      </c>
      <c r="C47" s="42" t="e">
        <f t="shared" si="5"/>
        <v>#DIV/0!</v>
      </c>
      <c r="D47" s="1" t="e">
        <f t="shared" si="6"/>
        <v>#DIV/0!</v>
      </c>
      <c r="E47" s="1" t="e">
        <f t="shared" si="7"/>
        <v>#DIV/0!</v>
      </c>
      <c r="F47" s="1" t="e">
        <f t="shared" si="8"/>
        <v>#DIV/0!</v>
      </c>
      <c r="G47" s="1"/>
      <c r="H47" s="1"/>
      <c r="I47" s="1"/>
      <c r="J47" s="1"/>
      <c r="K47" s="1"/>
      <c r="L47" s="1"/>
      <c r="M47" s="1"/>
      <c r="N47" s="1"/>
      <c r="O47" s="1"/>
      <c r="P47" s="1"/>
      <c r="Q47" s="1"/>
      <c r="R47" s="1"/>
      <c r="S47" s="1"/>
      <c r="T47" s="1"/>
      <c r="U47" s="1"/>
      <c r="V47" s="1"/>
      <c r="W47" s="1"/>
      <c r="X47" s="1"/>
      <c r="Y47" s="1"/>
    </row>
    <row r="48" spans="1:25" x14ac:dyDescent="0.15">
      <c r="A48" s="1"/>
      <c r="B48" s="1" t="e">
        <f t="shared" si="9"/>
        <v>#DIV/0!</v>
      </c>
      <c r="C48" s="42" t="e">
        <f t="shared" si="5"/>
        <v>#DIV/0!</v>
      </c>
      <c r="D48" s="1" t="e">
        <f t="shared" si="6"/>
        <v>#DIV/0!</v>
      </c>
      <c r="E48" s="1" t="e">
        <f t="shared" si="7"/>
        <v>#DIV/0!</v>
      </c>
      <c r="F48" s="1" t="e">
        <f t="shared" si="8"/>
        <v>#DIV/0!</v>
      </c>
      <c r="G48" s="1"/>
      <c r="H48" s="1"/>
      <c r="I48" s="1"/>
      <c r="J48" s="1"/>
      <c r="K48" s="1"/>
      <c r="L48" s="1"/>
      <c r="M48" s="1"/>
      <c r="N48" s="1"/>
      <c r="O48" s="1"/>
      <c r="P48" s="1"/>
      <c r="Q48" s="1"/>
      <c r="R48" s="1"/>
      <c r="S48" s="1"/>
      <c r="T48" s="1"/>
      <c r="U48" s="1"/>
      <c r="V48" s="1"/>
      <c r="W48" s="1"/>
      <c r="X48" s="1"/>
      <c r="Y48" s="1"/>
    </row>
    <row r="49" spans="1:25" x14ac:dyDescent="0.15">
      <c r="A49" s="1"/>
      <c r="B49" s="1" t="e">
        <f t="shared" si="9"/>
        <v>#DIV/0!</v>
      </c>
      <c r="C49" s="42" t="e">
        <f t="shared" si="5"/>
        <v>#DIV/0!</v>
      </c>
      <c r="D49" s="1" t="e">
        <f t="shared" si="6"/>
        <v>#DIV/0!</v>
      </c>
      <c r="E49" s="1" t="e">
        <f t="shared" si="7"/>
        <v>#DIV/0!</v>
      </c>
      <c r="F49" s="1" t="e">
        <f t="shared" si="8"/>
        <v>#DIV/0!</v>
      </c>
      <c r="G49" s="1"/>
      <c r="H49" s="1"/>
      <c r="I49" s="1"/>
      <c r="J49" s="1"/>
      <c r="K49" s="1"/>
      <c r="L49" s="1"/>
      <c r="M49" s="1"/>
      <c r="N49" s="1"/>
      <c r="O49" s="1"/>
      <c r="P49" s="1"/>
      <c r="Q49" s="1"/>
      <c r="R49" s="1"/>
      <c r="S49" s="1"/>
      <c r="T49" s="1"/>
      <c r="U49" s="1"/>
      <c r="V49" s="1"/>
      <c r="W49" s="1"/>
      <c r="X49" s="1"/>
      <c r="Y49" s="1"/>
    </row>
    <row r="50" spans="1:25" x14ac:dyDescent="0.15">
      <c r="B50" s="1" t="e">
        <f t="shared" si="9"/>
        <v>#DIV/0!</v>
      </c>
      <c r="C50" s="42" t="e">
        <f t="shared" si="5"/>
        <v>#DIV/0!</v>
      </c>
      <c r="D50" s="1" t="e">
        <f t="shared" si="6"/>
        <v>#DIV/0!</v>
      </c>
      <c r="E50" s="1" t="e">
        <f t="shared" si="7"/>
        <v>#DIV/0!</v>
      </c>
      <c r="F50" s="1" t="e">
        <f t="shared" si="8"/>
        <v>#DIV/0!</v>
      </c>
    </row>
    <row r="51" spans="1:25" x14ac:dyDescent="0.15">
      <c r="B51" s="1" t="e">
        <f t="shared" si="9"/>
        <v>#DIV/0!</v>
      </c>
      <c r="C51" s="42" t="e">
        <f t="shared" si="5"/>
        <v>#DIV/0!</v>
      </c>
      <c r="D51" s="1" t="e">
        <f t="shared" si="6"/>
        <v>#DIV/0!</v>
      </c>
      <c r="E51" s="1" t="e">
        <f t="shared" si="7"/>
        <v>#DIV/0!</v>
      </c>
      <c r="F51" s="1" t="e">
        <f t="shared" si="8"/>
        <v>#DIV/0!</v>
      </c>
    </row>
    <row r="52" spans="1:25" x14ac:dyDescent="0.15">
      <c r="B52" s="1" t="e">
        <f t="shared" si="9"/>
        <v>#DIV/0!</v>
      </c>
      <c r="C52" s="42" t="e">
        <f t="shared" si="5"/>
        <v>#DIV/0!</v>
      </c>
      <c r="D52" s="1" t="e">
        <f t="shared" si="6"/>
        <v>#DIV/0!</v>
      </c>
      <c r="E52" s="1" t="e">
        <f t="shared" si="7"/>
        <v>#DIV/0!</v>
      </c>
      <c r="F52" s="1" t="e">
        <f t="shared" si="8"/>
        <v>#DIV/0!</v>
      </c>
    </row>
    <row r="53" spans="1:25" x14ac:dyDescent="0.15">
      <c r="B53" s="1" t="e">
        <f t="shared" si="9"/>
        <v>#DIV/0!</v>
      </c>
      <c r="C53" s="42" t="e">
        <f t="shared" si="5"/>
        <v>#DIV/0!</v>
      </c>
      <c r="D53" s="1" t="e">
        <f t="shared" si="6"/>
        <v>#DIV/0!</v>
      </c>
      <c r="E53" s="1" t="e">
        <f t="shared" si="7"/>
        <v>#DIV/0!</v>
      </c>
      <c r="F53" s="1" t="e">
        <f t="shared" si="8"/>
        <v>#DIV/0!</v>
      </c>
    </row>
    <row r="54" spans="1:25" x14ac:dyDescent="0.15">
      <c r="B54" s="1" t="e">
        <f t="shared" si="9"/>
        <v>#DIV/0!</v>
      </c>
      <c r="C54" s="42" t="e">
        <f t="shared" si="5"/>
        <v>#DIV/0!</v>
      </c>
      <c r="D54" s="1" t="e">
        <f t="shared" si="6"/>
        <v>#DIV/0!</v>
      </c>
      <c r="E54" s="1" t="e">
        <f t="shared" si="7"/>
        <v>#DIV/0!</v>
      </c>
      <c r="F54" s="1" t="e">
        <f t="shared" si="8"/>
        <v>#DIV/0!</v>
      </c>
    </row>
    <row r="55" spans="1:25" x14ac:dyDescent="0.15">
      <c r="B55" s="1" t="e">
        <f t="shared" si="9"/>
        <v>#DIV/0!</v>
      </c>
      <c r="C55" s="42" t="e">
        <f t="shared" si="5"/>
        <v>#DIV/0!</v>
      </c>
      <c r="D55" s="1" t="e">
        <f t="shared" si="6"/>
        <v>#DIV/0!</v>
      </c>
      <c r="E55" s="1" t="e">
        <f t="shared" si="7"/>
        <v>#DIV/0!</v>
      </c>
      <c r="F55" s="1" t="e">
        <f t="shared" si="8"/>
        <v>#DIV/0!</v>
      </c>
    </row>
    <row r="56" spans="1:25" x14ac:dyDescent="0.15">
      <c r="B56" s="1" t="e">
        <f t="shared" si="9"/>
        <v>#DIV/0!</v>
      </c>
      <c r="C56" s="42" t="e">
        <f t="shared" si="5"/>
        <v>#DIV/0!</v>
      </c>
      <c r="D56" s="1" t="e">
        <f t="shared" si="6"/>
        <v>#DIV/0!</v>
      </c>
      <c r="E56" s="1" t="e">
        <f t="shared" si="7"/>
        <v>#DIV/0!</v>
      </c>
      <c r="F56" s="1" t="e">
        <f t="shared" si="8"/>
        <v>#DIV/0!</v>
      </c>
    </row>
    <row r="57" spans="1:25" x14ac:dyDescent="0.15">
      <c r="B57" s="1" t="e">
        <f t="shared" si="9"/>
        <v>#DIV/0!</v>
      </c>
      <c r="C57" s="42" t="e">
        <f t="shared" si="5"/>
        <v>#DIV/0!</v>
      </c>
      <c r="D57" s="1" t="e">
        <f t="shared" si="6"/>
        <v>#DIV/0!</v>
      </c>
      <c r="E57" s="1" t="e">
        <f t="shared" si="7"/>
        <v>#DIV/0!</v>
      </c>
      <c r="F57" s="1" t="e">
        <f t="shared" si="8"/>
        <v>#DIV/0!</v>
      </c>
    </row>
    <row r="58" spans="1:25" x14ac:dyDescent="0.15">
      <c r="B58" s="1" t="e">
        <f t="shared" si="9"/>
        <v>#DIV/0!</v>
      </c>
      <c r="C58" s="42" t="e">
        <f t="shared" si="5"/>
        <v>#DIV/0!</v>
      </c>
      <c r="D58" s="1" t="e">
        <f t="shared" si="6"/>
        <v>#DIV/0!</v>
      </c>
      <c r="E58" s="1" t="e">
        <f t="shared" si="7"/>
        <v>#DIV/0!</v>
      </c>
      <c r="F58" s="1" t="e">
        <f t="shared" si="8"/>
        <v>#DIV/0!</v>
      </c>
    </row>
    <row r="59" spans="1:25" x14ac:dyDescent="0.15">
      <c r="B59" s="1" t="e">
        <f t="shared" si="9"/>
        <v>#DIV/0!</v>
      </c>
      <c r="C59" s="42" t="e">
        <f t="shared" si="5"/>
        <v>#DIV/0!</v>
      </c>
      <c r="D59" s="1" t="e">
        <f t="shared" si="6"/>
        <v>#DIV/0!</v>
      </c>
      <c r="E59" s="1" t="e">
        <f t="shared" si="7"/>
        <v>#DIV/0!</v>
      </c>
      <c r="F59" s="1" t="e">
        <f t="shared" si="8"/>
        <v>#DIV/0!</v>
      </c>
    </row>
    <row r="60" spans="1:25" x14ac:dyDescent="0.15">
      <c r="B60" s="1" t="e">
        <f t="shared" si="9"/>
        <v>#DIV/0!</v>
      </c>
      <c r="C60" s="42" t="e">
        <f t="shared" si="5"/>
        <v>#DIV/0!</v>
      </c>
      <c r="D60" s="1" t="e">
        <f t="shared" si="6"/>
        <v>#DIV/0!</v>
      </c>
      <c r="E60" s="1" t="e">
        <f t="shared" si="7"/>
        <v>#DIV/0!</v>
      </c>
      <c r="F60" s="1" t="e">
        <f t="shared" si="8"/>
        <v>#DIV/0!</v>
      </c>
    </row>
    <row r="61" spans="1:25" x14ac:dyDescent="0.15">
      <c r="B61" s="1" t="e">
        <f t="shared" si="9"/>
        <v>#DIV/0!</v>
      </c>
      <c r="C61" s="42" t="e">
        <f t="shared" si="5"/>
        <v>#DIV/0!</v>
      </c>
      <c r="D61" s="1" t="e">
        <f t="shared" si="6"/>
        <v>#DIV/0!</v>
      </c>
      <c r="E61" s="1" t="e">
        <f t="shared" si="7"/>
        <v>#DIV/0!</v>
      </c>
      <c r="F61" s="1" t="e">
        <f t="shared" si="8"/>
        <v>#DIV/0!</v>
      </c>
    </row>
    <row r="62" spans="1:25" x14ac:dyDescent="0.15">
      <c r="B62" s="1" t="e">
        <f t="shared" si="9"/>
        <v>#DIV/0!</v>
      </c>
      <c r="C62" s="42" t="e">
        <f t="shared" si="5"/>
        <v>#DIV/0!</v>
      </c>
      <c r="D62" s="1" t="e">
        <f t="shared" si="6"/>
        <v>#DIV/0!</v>
      </c>
      <c r="E62" s="1" t="e">
        <f t="shared" si="7"/>
        <v>#DIV/0!</v>
      </c>
      <c r="F62" s="1" t="e">
        <f t="shared" si="8"/>
        <v>#DIV/0!</v>
      </c>
    </row>
    <row r="63" spans="1:25" x14ac:dyDescent="0.15">
      <c r="B63" s="1" t="e">
        <f t="shared" si="9"/>
        <v>#DIV/0!</v>
      </c>
      <c r="C63" s="42" t="e">
        <f t="shared" si="5"/>
        <v>#DIV/0!</v>
      </c>
      <c r="D63" s="1" t="e">
        <f t="shared" si="6"/>
        <v>#DIV/0!</v>
      </c>
      <c r="E63" s="1" t="e">
        <f t="shared" si="7"/>
        <v>#DIV/0!</v>
      </c>
      <c r="F63" s="1" t="e">
        <f t="shared" si="8"/>
        <v>#DIV/0!</v>
      </c>
    </row>
    <row r="64" spans="1:25" x14ac:dyDescent="0.15">
      <c r="B64" s="1" t="e">
        <f t="shared" si="9"/>
        <v>#DIV/0!</v>
      </c>
      <c r="C64" s="42" t="e">
        <f t="shared" si="5"/>
        <v>#DIV/0!</v>
      </c>
      <c r="D64" s="1" t="e">
        <f t="shared" si="6"/>
        <v>#DIV/0!</v>
      </c>
      <c r="E64" s="1" t="e">
        <f t="shared" si="7"/>
        <v>#DIV/0!</v>
      </c>
      <c r="F64" s="1" t="e">
        <f t="shared" si="8"/>
        <v>#DIV/0!</v>
      </c>
    </row>
    <row r="65" spans="2:6" x14ac:dyDescent="0.15">
      <c r="B65" s="1" t="e">
        <f t="shared" si="9"/>
        <v>#DIV/0!</v>
      </c>
      <c r="C65" s="42" t="e">
        <f t="shared" si="5"/>
        <v>#DIV/0!</v>
      </c>
      <c r="D65" s="1" t="e">
        <f t="shared" si="6"/>
        <v>#DIV/0!</v>
      </c>
      <c r="E65" s="1" t="e">
        <f t="shared" si="7"/>
        <v>#DIV/0!</v>
      </c>
      <c r="F65" s="1" t="e">
        <f t="shared" si="8"/>
        <v>#DIV/0!</v>
      </c>
    </row>
    <row r="66" spans="2:6" x14ac:dyDescent="0.15">
      <c r="B66" s="1" t="e">
        <f t="shared" si="9"/>
        <v>#DIV/0!</v>
      </c>
      <c r="C66" s="42" t="e">
        <f t="shared" si="5"/>
        <v>#DIV/0!</v>
      </c>
      <c r="D66" s="1" t="e">
        <f t="shared" si="6"/>
        <v>#DIV/0!</v>
      </c>
      <c r="E66" s="1" t="e">
        <f t="shared" si="7"/>
        <v>#DIV/0!</v>
      </c>
      <c r="F66" s="1" t="e">
        <f t="shared" si="8"/>
        <v>#DIV/0!</v>
      </c>
    </row>
    <row r="67" spans="2:6" x14ac:dyDescent="0.15">
      <c r="B67" s="1" t="e">
        <f t="shared" si="9"/>
        <v>#DIV/0!</v>
      </c>
      <c r="C67" s="42" t="e">
        <f t="shared" si="5"/>
        <v>#DIV/0!</v>
      </c>
      <c r="D67" s="1" t="e">
        <f t="shared" si="6"/>
        <v>#DIV/0!</v>
      </c>
      <c r="E67" s="1" t="e">
        <f t="shared" si="7"/>
        <v>#DIV/0!</v>
      </c>
      <c r="F67" s="1" t="e">
        <f t="shared" si="8"/>
        <v>#DIV/0!</v>
      </c>
    </row>
    <row r="68" spans="2:6" x14ac:dyDescent="0.15">
      <c r="B68" s="1" t="e">
        <f t="shared" si="9"/>
        <v>#DIV/0!</v>
      </c>
      <c r="C68" s="42" t="e">
        <f t="shared" si="5"/>
        <v>#DIV/0!</v>
      </c>
      <c r="D68" s="1" t="e">
        <f t="shared" si="6"/>
        <v>#DIV/0!</v>
      </c>
      <c r="E68" s="1" t="e">
        <f t="shared" si="7"/>
        <v>#DIV/0!</v>
      </c>
      <c r="F68" s="1" t="e">
        <f t="shared" si="8"/>
        <v>#DIV/0!</v>
      </c>
    </row>
    <row r="69" spans="2:6" x14ac:dyDescent="0.15">
      <c r="B69" s="1" t="e">
        <f t="shared" si="9"/>
        <v>#DIV/0!</v>
      </c>
      <c r="C69" s="42" t="e">
        <f t="shared" si="5"/>
        <v>#DIV/0!</v>
      </c>
      <c r="D69" s="1" t="e">
        <f t="shared" si="6"/>
        <v>#DIV/0!</v>
      </c>
      <c r="E69" s="1" t="e">
        <f t="shared" si="7"/>
        <v>#DIV/0!</v>
      </c>
      <c r="F69" s="1" t="e">
        <f t="shared" si="8"/>
        <v>#DIV/0!</v>
      </c>
    </row>
    <row r="70" spans="2:6" x14ac:dyDescent="0.15">
      <c r="B70" s="1" t="e">
        <f t="shared" si="9"/>
        <v>#DIV/0!</v>
      </c>
      <c r="C70" s="42" t="e">
        <f t="shared" si="5"/>
        <v>#DIV/0!</v>
      </c>
      <c r="D70" s="1" t="e">
        <f t="shared" si="6"/>
        <v>#DIV/0!</v>
      </c>
      <c r="E70" s="1" t="e">
        <f t="shared" si="7"/>
        <v>#DIV/0!</v>
      </c>
      <c r="F70" s="1" t="e">
        <f t="shared" si="8"/>
        <v>#DIV/0!</v>
      </c>
    </row>
    <row r="71" spans="2:6" x14ac:dyDescent="0.15">
      <c r="B71" s="1" t="e">
        <f t="shared" si="9"/>
        <v>#DIV/0!</v>
      </c>
      <c r="C71" s="42" t="e">
        <f t="shared" si="5"/>
        <v>#DIV/0!</v>
      </c>
      <c r="D71" s="1" t="e">
        <f t="shared" si="6"/>
        <v>#DIV/0!</v>
      </c>
      <c r="E71" s="1" t="e">
        <f t="shared" si="7"/>
        <v>#DIV/0!</v>
      </c>
      <c r="F71" s="1" t="e">
        <f t="shared" si="8"/>
        <v>#DIV/0!</v>
      </c>
    </row>
    <row r="72" spans="2:6" x14ac:dyDescent="0.15">
      <c r="B72" s="1" t="e">
        <f t="shared" si="9"/>
        <v>#DIV/0!</v>
      </c>
      <c r="C72" s="42" t="e">
        <f t="shared" si="5"/>
        <v>#DIV/0!</v>
      </c>
      <c r="D72" s="1" t="e">
        <f t="shared" si="6"/>
        <v>#DIV/0!</v>
      </c>
      <c r="E72" s="1" t="e">
        <f t="shared" si="7"/>
        <v>#DIV/0!</v>
      </c>
      <c r="F72" s="1" t="e">
        <f t="shared" si="8"/>
        <v>#DIV/0!</v>
      </c>
    </row>
  </sheetData>
  <phoneticPr fontId="2" type="noConversion"/>
  <conditionalFormatting sqref="F14:F72">
    <cfRule type="cellIs" dxfId="3" priority="1" stopIfTrue="1" operator="lessThan">
      <formula>0.0000000001</formula>
    </cfRule>
  </conditionalFormatting>
  <pageMargins left="0.75" right="0.75" top="1" bottom="1" header="0.5" footer="0.5"/>
  <pageSetup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2"/>
  <sheetViews>
    <sheetView workbookViewId="0">
      <selection activeCell="E5" sqref="E5"/>
    </sheetView>
  </sheetViews>
  <sheetFormatPr baseColWidth="10" defaultColWidth="8.83203125" defaultRowHeight="13" x14ac:dyDescent="0.15"/>
  <cols>
    <col min="2" max="2" width="11.83203125" customWidth="1"/>
    <col min="7" max="7" width="16.33203125" customWidth="1"/>
  </cols>
  <sheetData>
    <row r="1" spans="1:25" x14ac:dyDescent="0.15">
      <c r="A1" s="1"/>
      <c r="B1" s="1"/>
      <c r="C1" s="1"/>
      <c r="D1" s="1"/>
      <c r="E1" s="1"/>
      <c r="F1" s="1"/>
      <c r="G1" s="1"/>
      <c r="H1" s="1"/>
      <c r="I1" s="1"/>
      <c r="J1" s="1"/>
      <c r="K1" s="1"/>
      <c r="L1" s="1"/>
      <c r="M1" s="1"/>
      <c r="N1" s="1"/>
      <c r="O1" s="1"/>
      <c r="P1" s="1"/>
      <c r="Q1" s="1"/>
      <c r="R1" s="1"/>
      <c r="S1" s="1"/>
      <c r="T1" s="1"/>
      <c r="U1" s="1"/>
      <c r="V1" s="1"/>
      <c r="W1" s="1"/>
      <c r="X1" s="1"/>
      <c r="Y1" s="1"/>
    </row>
    <row r="2" spans="1:25" ht="26" x14ac:dyDescent="0.15">
      <c r="A2" s="1"/>
      <c r="B2" s="2" t="s">
        <v>12</v>
      </c>
      <c r="C2" s="2" t="s">
        <v>13</v>
      </c>
      <c r="D2" s="2" t="s">
        <v>237</v>
      </c>
      <c r="E2" s="2" t="s">
        <v>238</v>
      </c>
      <c r="F2" s="2" t="s">
        <v>239</v>
      </c>
      <c r="G2" s="2"/>
      <c r="H2" s="1"/>
      <c r="I2" s="1"/>
      <c r="J2" s="1"/>
      <c r="K2" s="1"/>
      <c r="L2" s="1"/>
      <c r="M2" s="1"/>
      <c r="N2" s="1"/>
      <c r="O2" s="1"/>
      <c r="P2" s="1"/>
      <c r="Q2" s="1"/>
      <c r="R2" s="1"/>
      <c r="S2" s="1"/>
      <c r="T2" s="1"/>
      <c r="U2" s="1"/>
      <c r="V2" s="1"/>
      <c r="W2" s="1"/>
      <c r="X2" s="1"/>
      <c r="Y2" s="1"/>
    </row>
    <row r="3" spans="1:25" x14ac:dyDescent="0.15">
      <c r="A3" s="1"/>
      <c r="B3" s="1" t="s">
        <v>11</v>
      </c>
      <c r="C3" s="1" t="s">
        <v>6</v>
      </c>
      <c r="D3" s="1" t="s">
        <v>6</v>
      </c>
      <c r="E3" s="1" t="s">
        <v>7</v>
      </c>
      <c r="F3" s="1" t="s">
        <v>23</v>
      </c>
      <c r="G3" s="1"/>
      <c r="H3" s="1"/>
      <c r="I3" s="1"/>
      <c r="J3" s="1"/>
      <c r="K3" s="1"/>
      <c r="L3" s="1"/>
      <c r="M3" s="1"/>
      <c r="N3" s="1"/>
      <c r="O3" s="1"/>
      <c r="P3" s="1"/>
      <c r="Q3" s="1"/>
      <c r="R3" s="1"/>
      <c r="S3" s="1"/>
      <c r="T3" s="1"/>
      <c r="U3" s="1"/>
      <c r="V3" s="1"/>
      <c r="W3" s="1"/>
      <c r="X3" s="1"/>
      <c r="Y3" s="1"/>
    </row>
    <row r="4" spans="1:25" x14ac:dyDescent="0.15">
      <c r="A4" s="1"/>
      <c r="B4" s="33">
        <f>Pumpdown!B57</f>
        <v>0</v>
      </c>
      <c r="C4" s="47">
        <f>Pumpdown!C57</f>
        <v>0</v>
      </c>
      <c r="D4" s="47">
        <f>Pumpdown!B99</f>
        <v>1130</v>
      </c>
      <c r="E4" s="48">
        <f>Pumpdown!D99</f>
        <v>1.4690265486725664E-6</v>
      </c>
      <c r="F4" s="47">
        <f>Pumpdown!B46</f>
        <v>9.81</v>
      </c>
      <c r="G4" s="1"/>
      <c r="H4" s="1"/>
      <c r="I4" s="1"/>
      <c r="J4" s="1"/>
      <c r="K4" s="1"/>
      <c r="L4" s="1"/>
      <c r="M4" s="1"/>
      <c r="N4" s="1"/>
      <c r="O4" s="1"/>
      <c r="P4" s="1"/>
      <c r="Q4" s="1"/>
      <c r="R4" s="1"/>
      <c r="S4" s="1"/>
      <c r="T4" s="1"/>
      <c r="U4" s="1"/>
      <c r="V4" s="1"/>
      <c r="W4" s="1"/>
      <c r="X4" s="1"/>
      <c r="Y4" s="1"/>
    </row>
    <row r="5" spans="1:25" s="41" customFormat="1" x14ac:dyDescent="0.15">
      <c r="A5" s="2"/>
      <c r="B5" s="1" t="s">
        <v>18</v>
      </c>
      <c r="C5" s="1"/>
      <c r="D5" s="1"/>
      <c r="E5" s="1"/>
      <c r="F5" s="1"/>
      <c r="G5" s="1"/>
      <c r="H5" s="2"/>
      <c r="I5" s="2"/>
      <c r="J5" s="2"/>
      <c r="K5" s="2"/>
      <c r="L5" s="2"/>
      <c r="M5" s="2"/>
      <c r="N5" s="2"/>
      <c r="O5" s="2"/>
      <c r="P5" s="2"/>
      <c r="Q5" s="2"/>
      <c r="R5" s="2"/>
      <c r="S5" s="2"/>
      <c r="T5" s="2"/>
      <c r="U5" s="2"/>
      <c r="V5" s="2"/>
      <c r="W5" s="2"/>
      <c r="X5" s="2"/>
      <c r="Y5" s="2"/>
    </row>
    <row r="6" spans="1:25" s="40" customFormat="1" x14ac:dyDescent="0.15">
      <c r="A6" s="1"/>
      <c r="B6" s="1">
        <f>B4*0.000001</f>
        <v>0</v>
      </c>
      <c r="C6" s="1"/>
      <c r="D6" s="1"/>
      <c r="E6" s="1"/>
      <c r="F6" s="1"/>
      <c r="G6" s="1"/>
      <c r="H6" s="1"/>
      <c r="I6" s="1"/>
      <c r="J6" s="1"/>
      <c r="K6" s="1"/>
      <c r="L6" s="1"/>
      <c r="M6" s="1"/>
      <c r="N6" s="1"/>
      <c r="O6" s="1"/>
      <c r="P6" s="1"/>
      <c r="Q6" s="1"/>
      <c r="R6" s="1"/>
      <c r="S6" s="1"/>
      <c r="T6" s="1"/>
      <c r="U6" s="1"/>
      <c r="V6" s="1"/>
      <c r="W6" s="1"/>
      <c r="X6" s="1"/>
      <c r="Y6" s="1"/>
    </row>
    <row r="7" spans="1:25" s="40" customFormat="1" x14ac:dyDescent="0.15">
      <c r="A7" s="1"/>
      <c r="B7" s="1"/>
      <c r="C7" s="1"/>
      <c r="D7" s="1"/>
      <c r="E7" s="1"/>
      <c r="F7" s="1"/>
      <c r="G7" s="1"/>
      <c r="H7" s="1"/>
      <c r="I7" s="1"/>
      <c r="J7" s="1"/>
      <c r="K7" s="1"/>
      <c r="L7" s="1"/>
      <c r="M7" s="1"/>
      <c r="N7" s="1"/>
      <c r="O7" s="1"/>
      <c r="P7" s="1"/>
      <c r="Q7" s="1"/>
      <c r="R7" s="1"/>
      <c r="S7" s="1"/>
      <c r="T7" s="1"/>
      <c r="U7" s="1"/>
      <c r="V7" s="1"/>
      <c r="W7" s="1"/>
      <c r="X7" s="1"/>
      <c r="Y7" s="1"/>
    </row>
    <row r="8" spans="1:25" s="40" customFormat="1" x14ac:dyDescent="0.15">
      <c r="A8" s="1"/>
      <c r="B8" s="1" t="s">
        <v>10</v>
      </c>
      <c r="C8" s="1" t="s">
        <v>21</v>
      </c>
      <c r="D8" s="1"/>
      <c r="E8" s="1"/>
      <c r="F8" s="1"/>
      <c r="G8" s="1"/>
      <c r="H8" s="1"/>
      <c r="I8" s="1"/>
      <c r="J8" s="1"/>
      <c r="K8" s="1"/>
      <c r="L8" s="1"/>
      <c r="M8" s="1"/>
      <c r="N8" s="1"/>
      <c r="O8" s="1"/>
      <c r="P8" s="1"/>
      <c r="Q8" s="1"/>
      <c r="R8" s="1"/>
      <c r="S8" s="1"/>
      <c r="T8" s="1"/>
      <c r="U8" s="1"/>
      <c r="V8" s="1"/>
      <c r="W8" s="1"/>
      <c r="X8" s="1"/>
      <c r="Y8" s="1"/>
    </row>
    <row r="9" spans="1:25" s="40" customFormat="1" x14ac:dyDescent="0.15">
      <c r="A9" s="1"/>
      <c r="B9" s="1"/>
      <c r="C9" s="1" t="s">
        <v>8</v>
      </c>
      <c r="D9" s="1"/>
      <c r="E9" s="1"/>
      <c r="F9" s="1"/>
      <c r="G9" s="1"/>
      <c r="H9" s="1"/>
      <c r="I9" s="1"/>
      <c r="J9" s="1"/>
      <c r="K9" s="1"/>
      <c r="L9" s="1"/>
      <c r="M9" s="1"/>
      <c r="N9" s="1"/>
      <c r="O9" s="1"/>
      <c r="P9" s="1"/>
      <c r="Q9" s="1"/>
      <c r="R9" s="1"/>
      <c r="S9" s="1"/>
      <c r="T9" s="1"/>
      <c r="U9" s="1"/>
      <c r="V9" s="1"/>
      <c r="W9" s="1"/>
      <c r="X9" s="1"/>
      <c r="Y9" s="1"/>
    </row>
    <row r="10" spans="1:25" s="40" customFormat="1" x14ac:dyDescent="0.15">
      <c r="A10" s="1"/>
      <c r="B10" s="1">
        <f>(C4-D4)/D4</f>
        <v>-1</v>
      </c>
      <c r="C10" s="1">
        <f>SQRT(B10*F4*B6)</f>
        <v>0</v>
      </c>
      <c r="D10" s="1"/>
      <c r="E10" s="1"/>
      <c r="F10" s="1"/>
      <c r="G10" s="1"/>
      <c r="H10" s="1"/>
      <c r="I10" s="1"/>
      <c r="J10" s="1"/>
      <c r="K10" s="1"/>
      <c r="L10" s="1"/>
      <c r="M10" s="1"/>
      <c r="N10" s="1"/>
      <c r="O10" s="1"/>
      <c r="P10" s="1"/>
      <c r="Q10" s="1"/>
      <c r="R10" s="1"/>
      <c r="S10" s="1"/>
      <c r="T10" s="1"/>
      <c r="U10" s="1"/>
      <c r="V10" s="1"/>
      <c r="W10" s="1"/>
      <c r="X10" s="1"/>
      <c r="Y10" s="1"/>
    </row>
    <row r="11" spans="1:25" s="40" customFormat="1" x14ac:dyDescent="0.15">
      <c r="A11" s="1"/>
      <c r="B11" s="1"/>
      <c r="C11" s="1"/>
      <c r="D11" s="1"/>
      <c r="E11" s="1"/>
      <c r="F11" s="1"/>
      <c r="G11" s="1"/>
      <c r="H11" s="1"/>
      <c r="I11" s="1"/>
      <c r="J11" s="1"/>
      <c r="K11" s="1"/>
      <c r="L11" s="1"/>
      <c r="M11" s="1"/>
      <c r="N11" s="1"/>
      <c r="O11" s="1"/>
      <c r="P11" s="1"/>
      <c r="Q11" s="1"/>
      <c r="R11" s="1"/>
      <c r="S11" s="1"/>
      <c r="T11" s="1"/>
      <c r="U11" s="1"/>
      <c r="V11" s="1"/>
      <c r="W11" s="1"/>
      <c r="X11" s="1"/>
      <c r="Y11" s="1"/>
    </row>
    <row r="12" spans="1:25" s="40" customFormat="1" ht="26" x14ac:dyDescent="0.15">
      <c r="A12" s="1"/>
      <c r="B12" s="2" t="s">
        <v>236</v>
      </c>
      <c r="C12" s="2" t="s">
        <v>234</v>
      </c>
      <c r="D12" s="2" t="s">
        <v>24</v>
      </c>
      <c r="E12" s="2" t="s">
        <v>240</v>
      </c>
      <c r="F12" s="2" t="s">
        <v>241</v>
      </c>
      <c r="G12" s="2"/>
      <c r="H12" s="1"/>
      <c r="I12" s="1"/>
      <c r="J12" s="1"/>
      <c r="K12" s="1"/>
      <c r="L12" s="1"/>
      <c r="M12" s="1"/>
      <c r="N12" s="1"/>
      <c r="O12" s="1"/>
      <c r="P12" s="1"/>
      <c r="Q12" s="1"/>
      <c r="R12" s="1"/>
      <c r="S12" s="1"/>
      <c r="T12" s="1"/>
      <c r="U12" s="1"/>
      <c r="V12" s="1"/>
      <c r="W12" s="1"/>
      <c r="X12" s="1"/>
      <c r="Y12" s="1"/>
    </row>
    <row r="13" spans="1:25" s="40" customFormat="1" x14ac:dyDescent="0.15">
      <c r="A13" s="1"/>
      <c r="B13" s="1" t="s">
        <v>8</v>
      </c>
      <c r="D13" s="1"/>
      <c r="E13" s="1" t="s">
        <v>8</v>
      </c>
      <c r="F13" s="1" t="s">
        <v>8</v>
      </c>
      <c r="G13" s="1"/>
      <c r="H13" s="1"/>
      <c r="I13" s="1"/>
      <c r="J13" s="1"/>
      <c r="K13" s="1"/>
      <c r="L13" s="1"/>
      <c r="M13" s="1"/>
      <c r="N13" s="1"/>
      <c r="O13" s="1"/>
      <c r="P13" s="1"/>
      <c r="Q13" s="1"/>
      <c r="R13" s="1"/>
      <c r="S13" s="1"/>
      <c r="T13" s="1"/>
      <c r="U13" s="1"/>
      <c r="V13" s="1"/>
      <c r="W13" s="1"/>
      <c r="X13" s="1"/>
      <c r="Y13" s="1"/>
    </row>
    <row r="14" spans="1:25" s="40" customFormat="1" x14ac:dyDescent="0.15">
      <c r="A14" s="1"/>
      <c r="B14" s="1">
        <f>C10</f>
        <v>0</v>
      </c>
      <c r="C14" s="42">
        <f t="shared" ref="C14:C45" si="0">B14*$B$6/$E$4</f>
        <v>0</v>
      </c>
      <c r="D14" s="1" t="e">
        <f t="shared" ref="D14:D45" si="1">IF(C14&lt;0.1,24/C14,(24/C14)*(1+0.14*(C14^0.7)))</f>
        <v>#DIV/0!</v>
      </c>
      <c r="E14" s="1" t="e">
        <f t="shared" ref="E14:E45" si="2">SQRT((4/3/D14))*$C$10</f>
        <v>#DIV/0!</v>
      </c>
      <c r="F14" s="1" t="e">
        <f t="shared" ref="F14:F45" si="3">ABS(E14-B14)</f>
        <v>#DIV/0!</v>
      </c>
      <c r="G14" s="1">
        <f>($B$6/$E$4/18)*$C$10^2</f>
        <v>0</v>
      </c>
      <c r="H14" s="1"/>
      <c r="I14" s="1"/>
      <c r="J14" s="1"/>
      <c r="K14" s="1"/>
      <c r="L14" s="1"/>
      <c r="M14" s="1"/>
      <c r="N14" s="1"/>
      <c r="O14" s="1"/>
      <c r="P14" s="1"/>
      <c r="Q14" s="1"/>
      <c r="R14" s="1"/>
      <c r="S14" s="1"/>
      <c r="T14" s="1"/>
      <c r="U14" s="1"/>
      <c r="V14" s="1"/>
      <c r="W14" s="1"/>
      <c r="X14" s="1"/>
      <c r="Y14" s="1"/>
    </row>
    <row r="15" spans="1:25" s="2" customFormat="1" x14ac:dyDescent="0.15">
      <c r="B15" s="1" t="e">
        <f t="shared" ref="B15:B46" si="4">E14</f>
        <v>#DIV/0!</v>
      </c>
      <c r="C15" s="42" t="e">
        <f t="shared" si="0"/>
        <v>#DIV/0!</v>
      </c>
      <c r="D15" s="1" t="e">
        <f t="shared" si="1"/>
        <v>#DIV/0!</v>
      </c>
      <c r="E15" s="1" t="e">
        <f t="shared" si="2"/>
        <v>#DIV/0!</v>
      </c>
      <c r="F15" s="1" t="e">
        <f t="shared" si="3"/>
        <v>#DIV/0!</v>
      </c>
      <c r="G15" s="1"/>
    </row>
    <row r="16" spans="1:25" s="40" customFormat="1" x14ac:dyDescent="0.15">
      <c r="A16" s="1"/>
      <c r="B16" s="1" t="e">
        <f t="shared" si="4"/>
        <v>#DIV/0!</v>
      </c>
      <c r="C16" s="42" t="e">
        <f t="shared" si="0"/>
        <v>#DIV/0!</v>
      </c>
      <c r="D16" s="1" t="e">
        <f t="shared" si="1"/>
        <v>#DIV/0!</v>
      </c>
      <c r="E16" s="1" t="e">
        <f t="shared" si="2"/>
        <v>#DIV/0!</v>
      </c>
      <c r="F16" s="1" t="e">
        <f t="shared" si="3"/>
        <v>#DIV/0!</v>
      </c>
      <c r="G16" s="1"/>
      <c r="H16" s="1"/>
      <c r="I16" s="1"/>
      <c r="J16" s="1"/>
      <c r="K16" s="1"/>
      <c r="L16" s="1"/>
      <c r="M16" s="1"/>
      <c r="N16" s="1"/>
      <c r="O16" s="1"/>
      <c r="P16" s="1"/>
      <c r="Q16" s="1"/>
      <c r="R16" s="1"/>
      <c r="S16" s="1"/>
      <c r="T16" s="1"/>
      <c r="U16" s="1"/>
      <c r="V16" s="1"/>
      <c r="W16" s="1"/>
      <c r="X16" s="1"/>
      <c r="Y16" s="1"/>
    </row>
    <row r="17" spans="1:25" x14ac:dyDescent="0.15">
      <c r="A17" s="1"/>
      <c r="B17" s="1" t="e">
        <f t="shared" si="4"/>
        <v>#DIV/0!</v>
      </c>
      <c r="C17" s="42" t="e">
        <f t="shared" si="0"/>
        <v>#DIV/0!</v>
      </c>
      <c r="D17" s="1" t="e">
        <f t="shared" si="1"/>
        <v>#DIV/0!</v>
      </c>
      <c r="E17" s="1" t="e">
        <f t="shared" si="2"/>
        <v>#DIV/0!</v>
      </c>
      <c r="F17" s="1" t="e">
        <f t="shared" si="3"/>
        <v>#DIV/0!</v>
      </c>
      <c r="G17" s="1"/>
      <c r="H17" s="1"/>
      <c r="I17" s="1"/>
      <c r="J17" s="1"/>
      <c r="K17" s="1"/>
      <c r="L17" s="1"/>
      <c r="M17" s="1"/>
      <c r="N17" s="1"/>
      <c r="O17" s="1"/>
      <c r="P17" s="1"/>
      <c r="Q17" s="1"/>
      <c r="R17" s="1"/>
      <c r="S17" s="1"/>
      <c r="T17" s="1"/>
      <c r="U17" s="1"/>
      <c r="V17" s="1"/>
      <c r="W17" s="1"/>
      <c r="X17" s="1"/>
      <c r="Y17" s="1"/>
    </row>
    <row r="18" spans="1:25" x14ac:dyDescent="0.15">
      <c r="A18" s="1"/>
      <c r="B18" s="1" t="e">
        <f t="shared" si="4"/>
        <v>#DIV/0!</v>
      </c>
      <c r="C18" s="42" t="e">
        <f t="shared" si="0"/>
        <v>#DIV/0!</v>
      </c>
      <c r="D18" s="1" t="e">
        <f t="shared" si="1"/>
        <v>#DIV/0!</v>
      </c>
      <c r="E18" s="1" t="e">
        <f t="shared" si="2"/>
        <v>#DIV/0!</v>
      </c>
      <c r="F18" s="1" t="e">
        <f t="shared" si="3"/>
        <v>#DIV/0!</v>
      </c>
      <c r="G18" s="1"/>
      <c r="H18" s="1"/>
      <c r="I18" s="1"/>
      <c r="J18" s="1"/>
      <c r="K18" s="1"/>
      <c r="L18" s="1"/>
      <c r="M18" s="1"/>
      <c r="N18" s="1"/>
      <c r="O18" s="1"/>
      <c r="P18" s="1"/>
      <c r="Q18" s="1"/>
      <c r="R18" s="1"/>
      <c r="S18" s="1"/>
      <c r="T18" s="1"/>
      <c r="U18" s="1"/>
      <c r="V18" s="1"/>
      <c r="W18" s="1"/>
      <c r="X18" s="1"/>
      <c r="Y18" s="1"/>
    </row>
    <row r="19" spans="1:25" x14ac:dyDescent="0.15">
      <c r="A19" s="1"/>
      <c r="B19" s="1" t="e">
        <f t="shared" si="4"/>
        <v>#DIV/0!</v>
      </c>
      <c r="C19" s="42" t="e">
        <f t="shared" si="0"/>
        <v>#DIV/0!</v>
      </c>
      <c r="D19" s="1" t="e">
        <f t="shared" si="1"/>
        <v>#DIV/0!</v>
      </c>
      <c r="E19" s="1" t="e">
        <f t="shared" si="2"/>
        <v>#DIV/0!</v>
      </c>
      <c r="F19" s="1" t="e">
        <f t="shared" si="3"/>
        <v>#DIV/0!</v>
      </c>
      <c r="G19" s="1"/>
      <c r="H19" s="1"/>
      <c r="I19" s="1"/>
      <c r="J19" s="1"/>
      <c r="K19" s="1"/>
      <c r="L19" s="1"/>
      <c r="M19" s="1"/>
      <c r="N19" s="1"/>
      <c r="O19" s="1"/>
      <c r="P19" s="1"/>
      <c r="Q19" s="1"/>
      <c r="R19" s="1"/>
      <c r="S19" s="1"/>
      <c r="T19" s="1"/>
      <c r="U19" s="1"/>
      <c r="V19" s="1"/>
      <c r="W19" s="1"/>
      <c r="X19" s="1"/>
      <c r="Y19" s="1"/>
    </row>
    <row r="20" spans="1:25" x14ac:dyDescent="0.15">
      <c r="A20" s="1"/>
      <c r="B20" s="1" t="e">
        <f t="shared" si="4"/>
        <v>#DIV/0!</v>
      </c>
      <c r="C20" s="42" t="e">
        <f t="shared" si="0"/>
        <v>#DIV/0!</v>
      </c>
      <c r="D20" s="1" t="e">
        <f t="shared" si="1"/>
        <v>#DIV/0!</v>
      </c>
      <c r="E20" s="1" t="e">
        <f t="shared" si="2"/>
        <v>#DIV/0!</v>
      </c>
      <c r="F20" s="1" t="e">
        <f t="shared" si="3"/>
        <v>#DIV/0!</v>
      </c>
      <c r="G20" s="1"/>
      <c r="H20" s="1"/>
      <c r="I20" s="1"/>
      <c r="J20" s="1"/>
      <c r="K20" s="1"/>
      <c r="L20" s="1"/>
      <c r="M20" s="1"/>
      <c r="N20" s="1"/>
      <c r="O20" s="1"/>
      <c r="P20" s="1"/>
      <c r="Q20" s="1"/>
      <c r="R20" s="1"/>
      <c r="S20" s="1"/>
      <c r="T20" s="1"/>
      <c r="U20" s="1"/>
      <c r="V20" s="1"/>
      <c r="W20" s="1"/>
      <c r="X20" s="1"/>
      <c r="Y20" s="1"/>
    </row>
    <row r="21" spans="1:25" x14ac:dyDescent="0.15">
      <c r="A21" s="1"/>
      <c r="B21" s="1" t="e">
        <f t="shared" si="4"/>
        <v>#DIV/0!</v>
      </c>
      <c r="C21" s="42" t="e">
        <f t="shared" si="0"/>
        <v>#DIV/0!</v>
      </c>
      <c r="D21" s="1" t="e">
        <f t="shared" si="1"/>
        <v>#DIV/0!</v>
      </c>
      <c r="E21" s="1" t="e">
        <f t="shared" si="2"/>
        <v>#DIV/0!</v>
      </c>
      <c r="F21" s="1" t="e">
        <f t="shared" si="3"/>
        <v>#DIV/0!</v>
      </c>
      <c r="G21" s="1"/>
      <c r="H21" s="1"/>
      <c r="I21" s="1"/>
      <c r="J21" s="1"/>
      <c r="K21" s="1"/>
      <c r="L21" s="1"/>
      <c r="M21" s="1"/>
      <c r="N21" s="1"/>
      <c r="O21" s="1"/>
      <c r="P21" s="1"/>
      <c r="Q21" s="1"/>
      <c r="R21" s="1"/>
      <c r="S21" s="1"/>
      <c r="T21" s="1"/>
      <c r="U21" s="1"/>
      <c r="V21" s="1"/>
      <c r="W21" s="1"/>
      <c r="X21" s="1"/>
      <c r="Y21" s="1"/>
    </row>
    <row r="22" spans="1:25" x14ac:dyDescent="0.15">
      <c r="A22" s="1"/>
      <c r="B22" s="1" t="e">
        <f t="shared" si="4"/>
        <v>#DIV/0!</v>
      </c>
      <c r="C22" s="42" t="e">
        <f t="shared" si="0"/>
        <v>#DIV/0!</v>
      </c>
      <c r="D22" s="1" t="e">
        <f t="shared" si="1"/>
        <v>#DIV/0!</v>
      </c>
      <c r="E22" s="1" t="e">
        <f t="shared" si="2"/>
        <v>#DIV/0!</v>
      </c>
      <c r="F22" s="1" t="e">
        <f t="shared" si="3"/>
        <v>#DIV/0!</v>
      </c>
      <c r="G22" s="1"/>
      <c r="H22" s="1"/>
      <c r="I22" s="1"/>
      <c r="J22" s="1"/>
      <c r="K22" s="1"/>
      <c r="L22" s="1"/>
      <c r="M22" s="1"/>
      <c r="N22" s="1"/>
      <c r="O22" s="1"/>
      <c r="P22" s="1"/>
      <c r="Q22" s="1"/>
      <c r="R22" s="1"/>
      <c r="S22" s="1"/>
      <c r="T22" s="1"/>
      <c r="U22" s="1"/>
      <c r="V22" s="1"/>
      <c r="W22" s="1"/>
      <c r="X22" s="1"/>
      <c r="Y22" s="1"/>
    </row>
    <row r="23" spans="1:25" x14ac:dyDescent="0.15">
      <c r="A23" s="1"/>
      <c r="B23" s="1" t="e">
        <f t="shared" si="4"/>
        <v>#DIV/0!</v>
      </c>
      <c r="C23" s="42" t="e">
        <f t="shared" si="0"/>
        <v>#DIV/0!</v>
      </c>
      <c r="D23" s="1" t="e">
        <f t="shared" si="1"/>
        <v>#DIV/0!</v>
      </c>
      <c r="E23" s="1" t="e">
        <f t="shared" si="2"/>
        <v>#DIV/0!</v>
      </c>
      <c r="F23" s="1" t="e">
        <f t="shared" si="3"/>
        <v>#DIV/0!</v>
      </c>
      <c r="G23" s="1"/>
      <c r="H23" s="1"/>
      <c r="I23" s="1"/>
      <c r="J23" s="1"/>
      <c r="K23" s="1"/>
      <c r="L23" s="1"/>
      <c r="M23" s="1"/>
      <c r="N23" s="1"/>
      <c r="O23" s="1"/>
      <c r="P23" s="1"/>
      <c r="Q23" s="1"/>
      <c r="R23" s="1"/>
      <c r="S23" s="1"/>
      <c r="T23" s="1"/>
      <c r="U23" s="1"/>
      <c r="V23" s="1"/>
      <c r="W23" s="1"/>
      <c r="X23" s="1"/>
      <c r="Y23" s="1"/>
    </row>
    <row r="24" spans="1:25" x14ac:dyDescent="0.15">
      <c r="A24" s="1"/>
      <c r="B24" s="1" t="e">
        <f t="shared" si="4"/>
        <v>#DIV/0!</v>
      </c>
      <c r="C24" s="42" t="e">
        <f t="shared" si="0"/>
        <v>#DIV/0!</v>
      </c>
      <c r="D24" s="1" t="e">
        <f t="shared" si="1"/>
        <v>#DIV/0!</v>
      </c>
      <c r="E24" s="1" t="e">
        <f t="shared" si="2"/>
        <v>#DIV/0!</v>
      </c>
      <c r="F24" s="1" t="e">
        <f t="shared" si="3"/>
        <v>#DIV/0!</v>
      </c>
      <c r="G24" s="1"/>
      <c r="H24" s="1"/>
      <c r="I24" s="1"/>
      <c r="J24" s="1"/>
      <c r="K24" s="1"/>
      <c r="L24" s="1"/>
      <c r="M24" s="1"/>
      <c r="N24" s="1"/>
      <c r="O24" s="1"/>
      <c r="P24" s="1"/>
      <c r="Q24" s="1"/>
      <c r="R24" s="1"/>
      <c r="S24" s="1"/>
      <c r="T24" s="1"/>
      <c r="U24" s="1"/>
      <c r="V24" s="1"/>
      <c r="W24" s="1"/>
      <c r="X24" s="1"/>
      <c r="Y24" s="1"/>
    </row>
    <row r="25" spans="1:25" x14ac:dyDescent="0.15">
      <c r="A25" s="1"/>
      <c r="B25" s="1" t="e">
        <f t="shared" si="4"/>
        <v>#DIV/0!</v>
      </c>
      <c r="C25" s="42" t="e">
        <f t="shared" si="0"/>
        <v>#DIV/0!</v>
      </c>
      <c r="D25" s="1" t="e">
        <f t="shared" si="1"/>
        <v>#DIV/0!</v>
      </c>
      <c r="E25" s="1" t="e">
        <f t="shared" si="2"/>
        <v>#DIV/0!</v>
      </c>
      <c r="F25" s="1" t="e">
        <f t="shared" si="3"/>
        <v>#DIV/0!</v>
      </c>
      <c r="G25" s="1"/>
      <c r="H25" s="1"/>
      <c r="I25" s="1"/>
      <c r="J25" s="1"/>
      <c r="K25" s="1"/>
      <c r="L25" s="1"/>
      <c r="M25" s="1"/>
      <c r="N25" s="1"/>
      <c r="O25" s="1"/>
      <c r="P25" s="1"/>
      <c r="Q25" s="1"/>
      <c r="R25" s="1"/>
      <c r="S25" s="1"/>
      <c r="T25" s="1"/>
      <c r="U25" s="1"/>
      <c r="V25" s="1"/>
      <c r="W25" s="1"/>
      <c r="X25" s="1"/>
      <c r="Y25" s="1"/>
    </row>
    <row r="26" spans="1:25" x14ac:dyDescent="0.15">
      <c r="A26" s="1"/>
      <c r="B26" s="1" t="e">
        <f t="shared" si="4"/>
        <v>#DIV/0!</v>
      </c>
      <c r="C26" s="42" t="e">
        <f t="shared" si="0"/>
        <v>#DIV/0!</v>
      </c>
      <c r="D26" s="1" t="e">
        <f t="shared" si="1"/>
        <v>#DIV/0!</v>
      </c>
      <c r="E26" s="1" t="e">
        <f t="shared" si="2"/>
        <v>#DIV/0!</v>
      </c>
      <c r="F26" s="1" t="e">
        <f t="shared" si="3"/>
        <v>#DIV/0!</v>
      </c>
      <c r="G26" s="1"/>
      <c r="H26" s="1"/>
      <c r="I26" s="1"/>
      <c r="J26" s="1"/>
      <c r="K26" s="1"/>
      <c r="L26" s="1"/>
      <c r="M26" s="1"/>
      <c r="N26" s="1"/>
      <c r="O26" s="1"/>
      <c r="P26" s="1"/>
      <c r="Q26" s="1"/>
      <c r="R26" s="1"/>
      <c r="S26" s="1"/>
      <c r="T26" s="1"/>
      <c r="U26" s="1"/>
      <c r="V26" s="1"/>
      <c r="W26" s="1"/>
      <c r="X26" s="1"/>
      <c r="Y26" s="1"/>
    </row>
    <row r="27" spans="1:25" x14ac:dyDescent="0.15">
      <c r="A27" s="1"/>
      <c r="B27" s="1" t="e">
        <f t="shared" si="4"/>
        <v>#DIV/0!</v>
      </c>
      <c r="C27" s="42" t="e">
        <f t="shared" si="0"/>
        <v>#DIV/0!</v>
      </c>
      <c r="D27" s="1" t="e">
        <f t="shared" si="1"/>
        <v>#DIV/0!</v>
      </c>
      <c r="E27" s="1" t="e">
        <f t="shared" si="2"/>
        <v>#DIV/0!</v>
      </c>
      <c r="F27" s="1" t="e">
        <f t="shared" si="3"/>
        <v>#DIV/0!</v>
      </c>
      <c r="G27" s="1"/>
      <c r="H27" s="1"/>
      <c r="I27" s="1"/>
      <c r="J27" s="1"/>
      <c r="K27" s="1"/>
      <c r="L27" s="1"/>
      <c r="M27" s="1"/>
      <c r="N27" s="1"/>
      <c r="O27" s="1"/>
      <c r="P27" s="1"/>
      <c r="Q27" s="1"/>
      <c r="R27" s="1"/>
      <c r="S27" s="1"/>
      <c r="T27" s="1"/>
      <c r="U27" s="1"/>
      <c r="V27" s="1"/>
      <c r="W27" s="1"/>
      <c r="X27" s="1"/>
      <c r="Y27" s="1"/>
    </row>
    <row r="28" spans="1:25" x14ac:dyDescent="0.15">
      <c r="A28" s="1"/>
      <c r="B28" s="1" t="e">
        <f t="shared" si="4"/>
        <v>#DIV/0!</v>
      </c>
      <c r="C28" s="42" t="e">
        <f t="shared" si="0"/>
        <v>#DIV/0!</v>
      </c>
      <c r="D28" s="1" t="e">
        <f t="shared" si="1"/>
        <v>#DIV/0!</v>
      </c>
      <c r="E28" s="1" t="e">
        <f t="shared" si="2"/>
        <v>#DIV/0!</v>
      </c>
      <c r="F28" s="1" t="e">
        <f t="shared" si="3"/>
        <v>#DIV/0!</v>
      </c>
      <c r="G28" s="1"/>
      <c r="H28" s="1"/>
      <c r="I28" s="1"/>
      <c r="J28" s="1"/>
      <c r="K28" s="1"/>
      <c r="L28" s="1"/>
      <c r="M28" s="1"/>
      <c r="N28" s="1"/>
      <c r="O28" s="1"/>
      <c r="P28" s="1"/>
      <c r="Q28" s="1"/>
      <c r="R28" s="1"/>
      <c r="S28" s="1"/>
      <c r="T28" s="1"/>
      <c r="U28" s="1"/>
      <c r="V28" s="1"/>
      <c r="W28" s="1"/>
      <c r="X28" s="1"/>
      <c r="Y28" s="1"/>
    </row>
    <row r="29" spans="1:25" x14ac:dyDescent="0.15">
      <c r="A29" s="1"/>
      <c r="B29" s="1" t="e">
        <f t="shared" si="4"/>
        <v>#DIV/0!</v>
      </c>
      <c r="C29" s="42" t="e">
        <f t="shared" si="0"/>
        <v>#DIV/0!</v>
      </c>
      <c r="D29" s="1" t="e">
        <f t="shared" si="1"/>
        <v>#DIV/0!</v>
      </c>
      <c r="E29" s="1" t="e">
        <f t="shared" si="2"/>
        <v>#DIV/0!</v>
      </c>
      <c r="F29" s="1" t="e">
        <f t="shared" si="3"/>
        <v>#DIV/0!</v>
      </c>
      <c r="G29" s="1"/>
      <c r="H29" s="1"/>
      <c r="I29" s="1"/>
      <c r="J29" s="1"/>
      <c r="K29" s="1"/>
      <c r="L29" s="1"/>
      <c r="M29" s="1"/>
      <c r="N29" s="1"/>
      <c r="O29" s="1"/>
      <c r="P29" s="1"/>
      <c r="Q29" s="1"/>
      <c r="R29" s="1"/>
      <c r="S29" s="1"/>
      <c r="T29" s="1"/>
      <c r="U29" s="1"/>
      <c r="V29" s="1"/>
      <c r="W29" s="1"/>
      <c r="X29" s="1"/>
      <c r="Y29" s="1"/>
    </row>
    <row r="30" spans="1:25" x14ac:dyDescent="0.15">
      <c r="A30" s="1"/>
      <c r="B30" s="1" t="e">
        <f t="shared" si="4"/>
        <v>#DIV/0!</v>
      </c>
      <c r="C30" s="42" t="e">
        <f t="shared" si="0"/>
        <v>#DIV/0!</v>
      </c>
      <c r="D30" s="1" t="e">
        <f t="shared" si="1"/>
        <v>#DIV/0!</v>
      </c>
      <c r="E30" s="1" t="e">
        <f t="shared" si="2"/>
        <v>#DIV/0!</v>
      </c>
      <c r="F30" s="1" t="e">
        <f t="shared" si="3"/>
        <v>#DIV/0!</v>
      </c>
      <c r="G30" s="1"/>
      <c r="H30" s="1"/>
      <c r="I30" s="1"/>
      <c r="J30" s="1"/>
      <c r="K30" s="1"/>
      <c r="L30" s="1"/>
      <c r="M30" s="1"/>
      <c r="N30" s="1"/>
      <c r="O30" s="1"/>
      <c r="P30" s="1"/>
      <c r="Q30" s="1"/>
      <c r="R30" s="1"/>
      <c r="S30" s="1"/>
      <c r="T30" s="1"/>
      <c r="U30" s="1"/>
      <c r="V30" s="1"/>
      <c r="W30" s="1"/>
      <c r="X30" s="1"/>
      <c r="Y30" s="1"/>
    </row>
    <row r="31" spans="1:25" x14ac:dyDescent="0.15">
      <c r="A31" s="1"/>
      <c r="B31" s="1" t="e">
        <f t="shared" si="4"/>
        <v>#DIV/0!</v>
      </c>
      <c r="C31" s="42" t="e">
        <f t="shared" si="0"/>
        <v>#DIV/0!</v>
      </c>
      <c r="D31" s="1" t="e">
        <f t="shared" si="1"/>
        <v>#DIV/0!</v>
      </c>
      <c r="E31" s="1" t="e">
        <f t="shared" si="2"/>
        <v>#DIV/0!</v>
      </c>
      <c r="F31" s="1" t="e">
        <f t="shared" si="3"/>
        <v>#DIV/0!</v>
      </c>
      <c r="G31" s="1"/>
      <c r="H31" s="1"/>
      <c r="I31" s="1"/>
      <c r="J31" s="1"/>
      <c r="K31" s="1"/>
      <c r="L31" s="1"/>
      <c r="M31" s="1"/>
      <c r="N31" s="1"/>
      <c r="O31" s="1"/>
      <c r="P31" s="1"/>
      <c r="Q31" s="1"/>
      <c r="R31" s="1"/>
      <c r="S31" s="1"/>
      <c r="T31" s="1"/>
      <c r="U31" s="1"/>
      <c r="V31" s="1"/>
      <c r="W31" s="1"/>
      <c r="X31" s="1"/>
      <c r="Y31" s="1"/>
    </row>
    <row r="32" spans="1:25" x14ac:dyDescent="0.15">
      <c r="A32" s="1"/>
      <c r="B32" s="1" t="e">
        <f t="shared" si="4"/>
        <v>#DIV/0!</v>
      </c>
      <c r="C32" s="42" t="e">
        <f t="shared" si="0"/>
        <v>#DIV/0!</v>
      </c>
      <c r="D32" s="1" t="e">
        <f t="shared" si="1"/>
        <v>#DIV/0!</v>
      </c>
      <c r="E32" s="1" t="e">
        <f t="shared" si="2"/>
        <v>#DIV/0!</v>
      </c>
      <c r="F32" s="1" t="e">
        <f t="shared" si="3"/>
        <v>#DIV/0!</v>
      </c>
      <c r="G32" s="1"/>
      <c r="H32" s="1"/>
      <c r="I32" s="1"/>
      <c r="J32" s="1"/>
      <c r="K32" s="1"/>
      <c r="L32" s="1"/>
      <c r="M32" s="1"/>
      <c r="N32" s="1"/>
      <c r="O32" s="1"/>
      <c r="P32" s="1"/>
      <c r="Q32" s="1"/>
      <c r="R32" s="1"/>
      <c r="S32" s="1"/>
      <c r="T32" s="1"/>
      <c r="U32" s="1"/>
      <c r="V32" s="1"/>
      <c r="W32" s="1"/>
      <c r="X32" s="1"/>
      <c r="Y32" s="1"/>
    </row>
    <row r="33" spans="1:25" x14ac:dyDescent="0.15">
      <c r="A33" s="1"/>
      <c r="B33" s="1" t="e">
        <f t="shared" si="4"/>
        <v>#DIV/0!</v>
      </c>
      <c r="C33" s="42" t="e">
        <f t="shared" si="0"/>
        <v>#DIV/0!</v>
      </c>
      <c r="D33" s="1" t="e">
        <f t="shared" si="1"/>
        <v>#DIV/0!</v>
      </c>
      <c r="E33" s="1" t="e">
        <f t="shared" si="2"/>
        <v>#DIV/0!</v>
      </c>
      <c r="F33" s="1" t="e">
        <f t="shared" si="3"/>
        <v>#DIV/0!</v>
      </c>
      <c r="G33" s="1"/>
      <c r="H33" s="1"/>
      <c r="I33" s="1"/>
      <c r="J33" s="1"/>
      <c r="K33" s="1"/>
      <c r="L33" s="1"/>
      <c r="M33" s="1"/>
      <c r="N33" s="1"/>
      <c r="O33" s="1"/>
      <c r="P33" s="1"/>
      <c r="Q33" s="1"/>
      <c r="R33" s="1"/>
      <c r="S33" s="1"/>
      <c r="T33" s="1"/>
      <c r="U33" s="1"/>
      <c r="V33" s="1"/>
      <c r="W33" s="1"/>
      <c r="X33" s="1"/>
      <c r="Y33" s="1"/>
    </row>
    <row r="34" spans="1:25" x14ac:dyDescent="0.15">
      <c r="A34" s="1"/>
      <c r="B34" s="1" t="e">
        <f t="shared" si="4"/>
        <v>#DIV/0!</v>
      </c>
      <c r="C34" s="42" t="e">
        <f t="shared" si="0"/>
        <v>#DIV/0!</v>
      </c>
      <c r="D34" s="1" t="e">
        <f t="shared" si="1"/>
        <v>#DIV/0!</v>
      </c>
      <c r="E34" s="1" t="e">
        <f t="shared" si="2"/>
        <v>#DIV/0!</v>
      </c>
      <c r="F34" s="1" t="e">
        <f t="shared" si="3"/>
        <v>#DIV/0!</v>
      </c>
      <c r="G34" s="1"/>
      <c r="H34" s="1"/>
      <c r="I34" s="1"/>
      <c r="J34" s="1"/>
      <c r="K34" s="1"/>
      <c r="L34" s="1"/>
      <c r="M34" s="1"/>
      <c r="N34" s="1"/>
      <c r="O34" s="1"/>
      <c r="P34" s="1"/>
      <c r="Q34" s="1"/>
      <c r="R34" s="1"/>
      <c r="S34" s="1"/>
      <c r="T34" s="1"/>
      <c r="U34" s="1"/>
      <c r="V34" s="1"/>
      <c r="W34" s="1"/>
      <c r="X34" s="1"/>
      <c r="Y34" s="1"/>
    </row>
    <row r="35" spans="1:25" x14ac:dyDescent="0.15">
      <c r="A35" s="1"/>
      <c r="B35" s="1" t="e">
        <f t="shared" si="4"/>
        <v>#DIV/0!</v>
      </c>
      <c r="C35" s="42" t="e">
        <f t="shared" si="0"/>
        <v>#DIV/0!</v>
      </c>
      <c r="D35" s="1" t="e">
        <f t="shared" si="1"/>
        <v>#DIV/0!</v>
      </c>
      <c r="E35" s="1" t="e">
        <f t="shared" si="2"/>
        <v>#DIV/0!</v>
      </c>
      <c r="F35" s="1" t="e">
        <f t="shared" si="3"/>
        <v>#DIV/0!</v>
      </c>
      <c r="G35" s="1"/>
      <c r="H35" s="1"/>
      <c r="I35" s="1"/>
      <c r="J35" s="1"/>
      <c r="K35" s="1"/>
      <c r="L35" s="1"/>
      <c r="M35" s="1"/>
      <c r="N35" s="1"/>
      <c r="O35" s="1"/>
      <c r="P35" s="1"/>
      <c r="Q35" s="1"/>
      <c r="R35" s="1"/>
      <c r="S35" s="1"/>
      <c r="T35" s="1"/>
      <c r="U35" s="1"/>
      <c r="V35" s="1"/>
      <c r="W35" s="1"/>
      <c r="X35" s="1"/>
      <c r="Y35" s="1"/>
    </row>
    <row r="36" spans="1:25" x14ac:dyDescent="0.15">
      <c r="A36" s="1"/>
      <c r="B36" s="1" t="e">
        <f t="shared" si="4"/>
        <v>#DIV/0!</v>
      </c>
      <c r="C36" s="42" t="e">
        <f t="shared" si="0"/>
        <v>#DIV/0!</v>
      </c>
      <c r="D36" s="1" t="e">
        <f t="shared" si="1"/>
        <v>#DIV/0!</v>
      </c>
      <c r="E36" s="1" t="e">
        <f t="shared" si="2"/>
        <v>#DIV/0!</v>
      </c>
      <c r="F36" s="1" t="e">
        <f t="shared" si="3"/>
        <v>#DIV/0!</v>
      </c>
      <c r="G36" s="1"/>
      <c r="H36" s="1"/>
      <c r="I36" s="1"/>
      <c r="J36" s="1"/>
      <c r="K36" s="1"/>
      <c r="L36" s="1"/>
      <c r="M36" s="1"/>
      <c r="N36" s="1"/>
      <c r="O36" s="1"/>
      <c r="P36" s="1"/>
      <c r="Q36" s="1"/>
      <c r="R36" s="1"/>
      <c r="S36" s="1"/>
      <c r="T36" s="1"/>
      <c r="U36" s="1"/>
      <c r="V36" s="1"/>
      <c r="W36" s="1"/>
      <c r="X36" s="1"/>
      <c r="Y36" s="1"/>
    </row>
    <row r="37" spans="1:25" x14ac:dyDescent="0.15">
      <c r="A37" s="1"/>
      <c r="B37" s="1" t="e">
        <f t="shared" si="4"/>
        <v>#DIV/0!</v>
      </c>
      <c r="C37" s="42" t="e">
        <f t="shared" si="0"/>
        <v>#DIV/0!</v>
      </c>
      <c r="D37" s="1" t="e">
        <f t="shared" si="1"/>
        <v>#DIV/0!</v>
      </c>
      <c r="E37" s="1" t="e">
        <f t="shared" si="2"/>
        <v>#DIV/0!</v>
      </c>
      <c r="F37" s="1" t="e">
        <f t="shared" si="3"/>
        <v>#DIV/0!</v>
      </c>
      <c r="G37" s="1"/>
      <c r="H37" s="1"/>
      <c r="I37" s="1"/>
      <c r="J37" s="1"/>
      <c r="K37" s="1"/>
      <c r="L37" s="1"/>
      <c r="M37" s="1"/>
      <c r="N37" s="1"/>
      <c r="O37" s="1"/>
      <c r="P37" s="1"/>
      <c r="Q37" s="1"/>
      <c r="R37" s="1"/>
      <c r="S37" s="1"/>
      <c r="T37" s="1"/>
      <c r="U37" s="1"/>
      <c r="V37" s="1"/>
      <c r="W37" s="1"/>
      <c r="X37" s="1"/>
      <c r="Y37" s="1"/>
    </row>
    <row r="38" spans="1:25" x14ac:dyDescent="0.15">
      <c r="A38" s="1"/>
      <c r="B38" s="1" t="e">
        <f t="shared" si="4"/>
        <v>#DIV/0!</v>
      </c>
      <c r="C38" s="42" t="e">
        <f t="shared" si="0"/>
        <v>#DIV/0!</v>
      </c>
      <c r="D38" s="1" t="e">
        <f t="shared" si="1"/>
        <v>#DIV/0!</v>
      </c>
      <c r="E38" s="1" t="e">
        <f t="shared" si="2"/>
        <v>#DIV/0!</v>
      </c>
      <c r="F38" s="1" t="e">
        <f t="shared" si="3"/>
        <v>#DIV/0!</v>
      </c>
      <c r="G38" s="1"/>
      <c r="H38" s="1"/>
      <c r="I38" s="1"/>
      <c r="J38" s="1"/>
      <c r="K38" s="1"/>
      <c r="L38" s="1"/>
      <c r="M38" s="1"/>
      <c r="N38" s="1"/>
      <c r="O38" s="1"/>
      <c r="P38" s="1"/>
      <c r="Q38" s="1"/>
      <c r="R38" s="1"/>
      <c r="S38" s="1"/>
      <c r="T38" s="1"/>
      <c r="U38" s="1"/>
      <c r="V38" s="1"/>
      <c r="W38" s="1"/>
      <c r="X38" s="1"/>
      <c r="Y38" s="1"/>
    </row>
    <row r="39" spans="1:25" x14ac:dyDescent="0.15">
      <c r="A39" s="1"/>
      <c r="B39" s="1" t="e">
        <f t="shared" si="4"/>
        <v>#DIV/0!</v>
      </c>
      <c r="C39" s="42" t="e">
        <f t="shared" si="0"/>
        <v>#DIV/0!</v>
      </c>
      <c r="D39" s="1" t="e">
        <f t="shared" si="1"/>
        <v>#DIV/0!</v>
      </c>
      <c r="E39" s="1" t="e">
        <f t="shared" si="2"/>
        <v>#DIV/0!</v>
      </c>
      <c r="F39" s="1" t="e">
        <f t="shared" si="3"/>
        <v>#DIV/0!</v>
      </c>
      <c r="G39" s="1"/>
      <c r="H39" s="1"/>
      <c r="I39" s="1"/>
      <c r="J39" s="1"/>
      <c r="K39" s="1"/>
      <c r="L39" s="1"/>
      <c r="M39" s="1"/>
      <c r="N39" s="1"/>
      <c r="O39" s="1"/>
      <c r="P39" s="1"/>
      <c r="Q39" s="1"/>
      <c r="R39" s="1"/>
      <c r="S39" s="1"/>
      <c r="T39" s="1"/>
      <c r="U39" s="1"/>
      <c r="V39" s="1"/>
      <c r="W39" s="1"/>
      <c r="X39" s="1"/>
      <c r="Y39" s="1"/>
    </row>
    <row r="40" spans="1:25" x14ac:dyDescent="0.15">
      <c r="A40" s="1"/>
      <c r="B40" s="1" t="e">
        <f t="shared" si="4"/>
        <v>#DIV/0!</v>
      </c>
      <c r="C40" s="42" t="e">
        <f t="shared" si="0"/>
        <v>#DIV/0!</v>
      </c>
      <c r="D40" s="1" t="e">
        <f t="shared" si="1"/>
        <v>#DIV/0!</v>
      </c>
      <c r="E40" s="1" t="e">
        <f t="shared" si="2"/>
        <v>#DIV/0!</v>
      </c>
      <c r="F40" s="1" t="e">
        <f t="shared" si="3"/>
        <v>#DIV/0!</v>
      </c>
      <c r="G40" s="1"/>
      <c r="H40" s="1"/>
      <c r="I40" s="1"/>
      <c r="J40" s="1"/>
      <c r="K40" s="1"/>
      <c r="L40" s="1"/>
      <c r="M40" s="1"/>
      <c r="N40" s="1"/>
      <c r="O40" s="1"/>
      <c r="P40" s="1"/>
      <c r="Q40" s="1"/>
      <c r="R40" s="1"/>
      <c r="S40" s="1"/>
      <c r="T40" s="1"/>
      <c r="U40" s="1"/>
      <c r="V40" s="1"/>
      <c r="W40" s="1"/>
      <c r="X40" s="1"/>
      <c r="Y40" s="1"/>
    </row>
    <row r="41" spans="1:25" x14ac:dyDescent="0.15">
      <c r="A41" s="1"/>
      <c r="B41" s="1" t="e">
        <f t="shared" si="4"/>
        <v>#DIV/0!</v>
      </c>
      <c r="C41" s="42" t="e">
        <f t="shared" si="0"/>
        <v>#DIV/0!</v>
      </c>
      <c r="D41" s="1" t="e">
        <f t="shared" si="1"/>
        <v>#DIV/0!</v>
      </c>
      <c r="E41" s="1" t="e">
        <f t="shared" si="2"/>
        <v>#DIV/0!</v>
      </c>
      <c r="F41" s="1" t="e">
        <f t="shared" si="3"/>
        <v>#DIV/0!</v>
      </c>
      <c r="H41" s="1"/>
      <c r="I41" s="1"/>
      <c r="J41" s="1"/>
      <c r="K41" s="1"/>
      <c r="L41" s="1"/>
      <c r="M41" s="1"/>
      <c r="N41" s="1"/>
      <c r="O41" s="1"/>
      <c r="P41" s="1"/>
      <c r="Q41" s="1"/>
      <c r="R41" s="1"/>
      <c r="S41" s="1"/>
      <c r="T41" s="1"/>
      <c r="U41" s="1"/>
      <c r="V41" s="1"/>
      <c r="W41" s="1"/>
      <c r="X41" s="1"/>
      <c r="Y41" s="1"/>
    </row>
    <row r="42" spans="1:25" x14ac:dyDescent="0.15">
      <c r="A42" s="1"/>
      <c r="B42" s="1" t="e">
        <f t="shared" si="4"/>
        <v>#DIV/0!</v>
      </c>
      <c r="C42" s="42" t="e">
        <f t="shared" si="0"/>
        <v>#DIV/0!</v>
      </c>
      <c r="D42" s="1" t="e">
        <f t="shared" si="1"/>
        <v>#DIV/0!</v>
      </c>
      <c r="E42" s="1" t="e">
        <f t="shared" si="2"/>
        <v>#DIV/0!</v>
      </c>
      <c r="F42" s="1" t="e">
        <f t="shared" si="3"/>
        <v>#DIV/0!</v>
      </c>
      <c r="H42" s="1"/>
      <c r="I42" s="1"/>
      <c r="J42" s="1"/>
      <c r="K42" s="1"/>
      <c r="L42" s="1"/>
      <c r="M42" s="1"/>
      <c r="N42" s="1"/>
      <c r="O42" s="1"/>
      <c r="P42" s="1"/>
      <c r="Q42" s="1"/>
      <c r="R42" s="1"/>
      <c r="S42" s="1"/>
      <c r="T42" s="1"/>
      <c r="U42" s="1"/>
      <c r="V42" s="1"/>
      <c r="W42" s="1"/>
      <c r="X42" s="1"/>
      <c r="Y42" s="1"/>
    </row>
    <row r="43" spans="1:25" x14ac:dyDescent="0.15">
      <c r="A43" s="1"/>
      <c r="B43" s="1" t="e">
        <f t="shared" si="4"/>
        <v>#DIV/0!</v>
      </c>
      <c r="C43" s="42" t="e">
        <f t="shared" si="0"/>
        <v>#DIV/0!</v>
      </c>
      <c r="D43" s="1" t="e">
        <f t="shared" si="1"/>
        <v>#DIV/0!</v>
      </c>
      <c r="E43" s="1" t="e">
        <f t="shared" si="2"/>
        <v>#DIV/0!</v>
      </c>
      <c r="F43" s="1" t="e">
        <f t="shared" si="3"/>
        <v>#DIV/0!</v>
      </c>
      <c r="H43" s="1"/>
      <c r="I43" s="1"/>
      <c r="J43" s="1"/>
      <c r="K43" s="1"/>
      <c r="L43" s="1"/>
      <c r="M43" s="1"/>
      <c r="N43" s="1"/>
      <c r="O43" s="1"/>
      <c r="P43" s="1"/>
      <c r="Q43" s="1"/>
      <c r="R43" s="1"/>
      <c r="S43" s="1"/>
      <c r="T43" s="1"/>
      <c r="U43" s="1"/>
      <c r="V43" s="1"/>
      <c r="W43" s="1"/>
      <c r="X43" s="1"/>
      <c r="Y43" s="1"/>
    </row>
    <row r="44" spans="1:25" x14ac:dyDescent="0.15">
      <c r="A44" s="1"/>
      <c r="B44" s="1" t="e">
        <f t="shared" si="4"/>
        <v>#DIV/0!</v>
      </c>
      <c r="C44" s="42" t="e">
        <f t="shared" si="0"/>
        <v>#DIV/0!</v>
      </c>
      <c r="D44" s="1" t="e">
        <f t="shared" si="1"/>
        <v>#DIV/0!</v>
      </c>
      <c r="E44" s="1" t="e">
        <f t="shared" si="2"/>
        <v>#DIV/0!</v>
      </c>
      <c r="F44" s="1" t="e">
        <f t="shared" si="3"/>
        <v>#DIV/0!</v>
      </c>
      <c r="G44" s="1"/>
      <c r="H44" s="1"/>
      <c r="I44" s="1"/>
      <c r="J44" s="1"/>
      <c r="K44" s="1"/>
      <c r="L44" s="1"/>
      <c r="M44" s="1"/>
      <c r="N44" s="1"/>
      <c r="O44" s="1"/>
      <c r="P44" s="1"/>
      <c r="Q44" s="1"/>
      <c r="R44" s="1"/>
      <c r="S44" s="1"/>
      <c r="T44" s="1"/>
      <c r="U44" s="1"/>
      <c r="V44" s="1"/>
      <c r="W44" s="1"/>
      <c r="X44" s="1"/>
      <c r="Y44" s="1"/>
    </row>
    <row r="45" spans="1:25" x14ac:dyDescent="0.15">
      <c r="A45" s="1"/>
      <c r="B45" s="1" t="e">
        <f t="shared" si="4"/>
        <v>#DIV/0!</v>
      </c>
      <c r="C45" s="42" t="e">
        <f t="shared" si="0"/>
        <v>#DIV/0!</v>
      </c>
      <c r="D45" s="1" t="e">
        <f t="shared" si="1"/>
        <v>#DIV/0!</v>
      </c>
      <c r="E45" s="1" t="e">
        <f t="shared" si="2"/>
        <v>#DIV/0!</v>
      </c>
      <c r="F45" s="1" t="e">
        <f t="shared" si="3"/>
        <v>#DIV/0!</v>
      </c>
      <c r="G45" s="1"/>
      <c r="H45" s="1"/>
      <c r="I45" s="1"/>
      <c r="J45" s="1"/>
      <c r="K45" s="1"/>
      <c r="L45" s="1"/>
      <c r="M45" s="1"/>
      <c r="N45" s="1"/>
      <c r="O45" s="1"/>
      <c r="P45" s="1"/>
      <c r="Q45" s="1"/>
      <c r="R45" s="1"/>
      <c r="S45" s="1"/>
      <c r="T45" s="1"/>
      <c r="U45" s="1"/>
      <c r="V45" s="1"/>
      <c r="W45" s="1"/>
      <c r="X45" s="1"/>
      <c r="Y45" s="1"/>
    </row>
    <row r="46" spans="1:25" x14ac:dyDescent="0.15">
      <c r="A46" s="1"/>
      <c r="B46" s="1" t="e">
        <f t="shared" si="4"/>
        <v>#DIV/0!</v>
      </c>
      <c r="C46" s="42" t="e">
        <f t="shared" ref="C46:C72" si="5">B46*$B$6/$E$4</f>
        <v>#DIV/0!</v>
      </c>
      <c r="D46" s="1" t="e">
        <f t="shared" ref="D46:D72" si="6">IF(C46&lt;0.1,24/C46,(24/C46)*(1+0.14*(C46^0.7)))</f>
        <v>#DIV/0!</v>
      </c>
      <c r="E46" s="1" t="e">
        <f t="shared" ref="E46:E72" si="7">SQRT((4/3/D46))*$C$10</f>
        <v>#DIV/0!</v>
      </c>
      <c r="F46" s="1" t="e">
        <f t="shared" ref="F46:F72" si="8">ABS(E46-B46)</f>
        <v>#DIV/0!</v>
      </c>
      <c r="G46" s="1"/>
      <c r="H46" s="1"/>
      <c r="I46" s="1"/>
      <c r="J46" s="1"/>
      <c r="K46" s="1"/>
      <c r="L46" s="1"/>
      <c r="M46" s="1"/>
      <c r="N46" s="1"/>
      <c r="O46" s="1"/>
      <c r="P46" s="1"/>
      <c r="Q46" s="1"/>
      <c r="R46" s="1"/>
      <c r="S46" s="1"/>
      <c r="T46" s="1"/>
      <c r="U46" s="1"/>
      <c r="V46" s="1"/>
      <c r="W46" s="1"/>
      <c r="X46" s="1"/>
      <c r="Y46" s="1"/>
    </row>
    <row r="47" spans="1:25" x14ac:dyDescent="0.15">
      <c r="A47" s="1"/>
      <c r="B47" s="1" t="e">
        <f t="shared" ref="B47:B72" si="9">E46</f>
        <v>#DIV/0!</v>
      </c>
      <c r="C47" s="42" t="e">
        <f t="shared" si="5"/>
        <v>#DIV/0!</v>
      </c>
      <c r="D47" s="1" t="e">
        <f t="shared" si="6"/>
        <v>#DIV/0!</v>
      </c>
      <c r="E47" s="1" t="e">
        <f t="shared" si="7"/>
        <v>#DIV/0!</v>
      </c>
      <c r="F47" s="1" t="e">
        <f t="shared" si="8"/>
        <v>#DIV/0!</v>
      </c>
      <c r="G47" s="1"/>
      <c r="H47" s="1"/>
      <c r="I47" s="1"/>
      <c r="J47" s="1"/>
      <c r="K47" s="1"/>
      <c r="L47" s="1"/>
      <c r="M47" s="1"/>
      <c r="N47" s="1"/>
      <c r="O47" s="1"/>
      <c r="P47" s="1"/>
      <c r="Q47" s="1"/>
      <c r="R47" s="1"/>
      <c r="S47" s="1"/>
      <c r="T47" s="1"/>
      <c r="U47" s="1"/>
      <c r="V47" s="1"/>
      <c r="W47" s="1"/>
      <c r="X47" s="1"/>
      <c r="Y47" s="1"/>
    </row>
    <row r="48" spans="1:25" x14ac:dyDescent="0.15">
      <c r="A48" s="1"/>
      <c r="B48" s="1" t="e">
        <f t="shared" si="9"/>
        <v>#DIV/0!</v>
      </c>
      <c r="C48" s="42" t="e">
        <f t="shared" si="5"/>
        <v>#DIV/0!</v>
      </c>
      <c r="D48" s="1" t="e">
        <f t="shared" si="6"/>
        <v>#DIV/0!</v>
      </c>
      <c r="E48" s="1" t="e">
        <f t="shared" si="7"/>
        <v>#DIV/0!</v>
      </c>
      <c r="F48" s="1" t="e">
        <f t="shared" si="8"/>
        <v>#DIV/0!</v>
      </c>
      <c r="G48" s="1"/>
      <c r="H48" s="1"/>
      <c r="I48" s="1"/>
      <c r="J48" s="1"/>
      <c r="K48" s="1"/>
      <c r="L48" s="1"/>
      <c r="M48" s="1"/>
      <c r="N48" s="1"/>
      <c r="O48" s="1"/>
      <c r="P48" s="1"/>
      <c r="Q48" s="1"/>
      <c r="R48" s="1"/>
      <c r="S48" s="1"/>
      <c r="T48" s="1"/>
      <c r="U48" s="1"/>
      <c r="V48" s="1"/>
      <c r="W48" s="1"/>
      <c r="X48" s="1"/>
      <c r="Y48" s="1"/>
    </row>
    <row r="49" spans="1:25" x14ac:dyDescent="0.15">
      <c r="A49" s="1"/>
      <c r="B49" s="1" t="e">
        <f t="shared" si="9"/>
        <v>#DIV/0!</v>
      </c>
      <c r="C49" s="42" t="e">
        <f t="shared" si="5"/>
        <v>#DIV/0!</v>
      </c>
      <c r="D49" s="1" t="e">
        <f t="shared" si="6"/>
        <v>#DIV/0!</v>
      </c>
      <c r="E49" s="1" t="e">
        <f t="shared" si="7"/>
        <v>#DIV/0!</v>
      </c>
      <c r="F49" s="1" t="e">
        <f t="shared" si="8"/>
        <v>#DIV/0!</v>
      </c>
      <c r="G49" s="1"/>
      <c r="H49" s="1"/>
      <c r="I49" s="1"/>
      <c r="J49" s="1"/>
      <c r="K49" s="1"/>
      <c r="L49" s="1"/>
      <c r="M49" s="1"/>
      <c r="N49" s="1"/>
      <c r="O49" s="1"/>
      <c r="P49" s="1"/>
      <c r="Q49" s="1"/>
      <c r="R49" s="1"/>
      <c r="S49" s="1"/>
      <c r="T49" s="1"/>
      <c r="U49" s="1"/>
      <c r="V49" s="1"/>
      <c r="W49" s="1"/>
      <c r="X49" s="1"/>
      <c r="Y49" s="1"/>
    </row>
    <row r="50" spans="1:25" x14ac:dyDescent="0.15">
      <c r="B50" s="1" t="e">
        <f t="shared" si="9"/>
        <v>#DIV/0!</v>
      </c>
      <c r="C50" s="42" t="e">
        <f t="shared" si="5"/>
        <v>#DIV/0!</v>
      </c>
      <c r="D50" s="1" t="e">
        <f t="shared" si="6"/>
        <v>#DIV/0!</v>
      </c>
      <c r="E50" s="1" t="e">
        <f t="shared" si="7"/>
        <v>#DIV/0!</v>
      </c>
      <c r="F50" s="1" t="e">
        <f t="shared" si="8"/>
        <v>#DIV/0!</v>
      </c>
    </row>
    <row r="51" spans="1:25" x14ac:dyDescent="0.15">
      <c r="B51" s="1" t="e">
        <f t="shared" si="9"/>
        <v>#DIV/0!</v>
      </c>
      <c r="C51" s="42" t="e">
        <f t="shared" si="5"/>
        <v>#DIV/0!</v>
      </c>
      <c r="D51" s="1" t="e">
        <f t="shared" si="6"/>
        <v>#DIV/0!</v>
      </c>
      <c r="E51" s="1" t="e">
        <f t="shared" si="7"/>
        <v>#DIV/0!</v>
      </c>
      <c r="F51" s="1" t="e">
        <f t="shared" si="8"/>
        <v>#DIV/0!</v>
      </c>
    </row>
    <row r="52" spans="1:25" x14ac:dyDescent="0.15">
      <c r="B52" s="1" t="e">
        <f t="shared" si="9"/>
        <v>#DIV/0!</v>
      </c>
      <c r="C52" s="42" t="e">
        <f t="shared" si="5"/>
        <v>#DIV/0!</v>
      </c>
      <c r="D52" s="1" t="e">
        <f t="shared" si="6"/>
        <v>#DIV/0!</v>
      </c>
      <c r="E52" s="1" t="e">
        <f t="shared" si="7"/>
        <v>#DIV/0!</v>
      </c>
      <c r="F52" s="1" t="e">
        <f t="shared" si="8"/>
        <v>#DIV/0!</v>
      </c>
    </row>
    <row r="53" spans="1:25" x14ac:dyDescent="0.15">
      <c r="B53" s="1" t="e">
        <f t="shared" si="9"/>
        <v>#DIV/0!</v>
      </c>
      <c r="C53" s="42" t="e">
        <f t="shared" si="5"/>
        <v>#DIV/0!</v>
      </c>
      <c r="D53" s="1" t="e">
        <f t="shared" si="6"/>
        <v>#DIV/0!</v>
      </c>
      <c r="E53" s="1" t="e">
        <f t="shared" si="7"/>
        <v>#DIV/0!</v>
      </c>
      <c r="F53" s="1" t="e">
        <f t="shared" si="8"/>
        <v>#DIV/0!</v>
      </c>
    </row>
    <row r="54" spans="1:25" x14ac:dyDescent="0.15">
      <c r="B54" s="1" t="e">
        <f t="shared" si="9"/>
        <v>#DIV/0!</v>
      </c>
      <c r="C54" s="42" t="e">
        <f t="shared" si="5"/>
        <v>#DIV/0!</v>
      </c>
      <c r="D54" s="1" t="e">
        <f t="shared" si="6"/>
        <v>#DIV/0!</v>
      </c>
      <c r="E54" s="1" t="e">
        <f t="shared" si="7"/>
        <v>#DIV/0!</v>
      </c>
      <c r="F54" s="1" t="e">
        <f t="shared" si="8"/>
        <v>#DIV/0!</v>
      </c>
    </row>
    <row r="55" spans="1:25" x14ac:dyDescent="0.15">
      <c r="B55" s="1" t="e">
        <f t="shared" si="9"/>
        <v>#DIV/0!</v>
      </c>
      <c r="C55" s="42" t="e">
        <f t="shared" si="5"/>
        <v>#DIV/0!</v>
      </c>
      <c r="D55" s="1" t="e">
        <f t="shared" si="6"/>
        <v>#DIV/0!</v>
      </c>
      <c r="E55" s="1" t="e">
        <f t="shared" si="7"/>
        <v>#DIV/0!</v>
      </c>
      <c r="F55" s="1" t="e">
        <f t="shared" si="8"/>
        <v>#DIV/0!</v>
      </c>
    </row>
    <row r="56" spans="1:25" x14ac:dyDescent="0.15">
      <c r="B56" s="1" t="e">
        <f t="shared" si="9"/>
        <v>#DIV/0!</v>
      </c>
      <c r="C56" s="42" t="e">
        <f t="shared" si="5"/>
        <v>#DIV/0!</v>
      </c>
      <c r="D56" s="1" t="e">
        <f t="shared" si="6"/>
        <v>#DIV/0!</v>
      </c>
      <c r="E56" s="1" t="e">
        <f t="shared" si="7"/>
        <v>#DIV/0!</v>
      </c>
      <c r="F56" s="1" t="e">
        <f t="shared" si="8"/>
        <v>#DIV/0!</v>
      </c>
    </row>
    <row r="57" spans="1:25" x14ac:dyDescent="0.15">
      <c r="B57" s="1" t="e">
        <f t="shared" si="9"/>
        <v>#DIV/0!</v>
      </c>
      <c r="C57" s="42" t="e">
        <f t="shared" si="5"/>
        <v>#DIV/0!</v>
      </c>
      <c r="D57" s="1" t="e">
        <f t="shared" si="6"/>
        <v>#DIV/0!</v>
      </c>
      <c r="E57" s="1" t="e">
        <f t="shared" si="7"/>
        <v>#DIV/0!</v>
      </c>
      <c r="F57" s="1" t="e">
        <f t="shared" si="8"/>
        <v>#DIV/0!</v>
      </c>
    </row>
    <row r="58" spans="1:25" x14ac:dyDescent="0.15">
      <c r="B58" s="1" t="e">
        <f t="shared" si="9"/>
        <v>#DIV/0!</v>
      </c>
      <c r="C58" s="42" t="e">
        <f t="shared" si="5"/>
        <v>#DIV/0!</v>
      </c>
      <c r="D58" s="1" t="e">
        <f t="shared" si="6"/>
        <v>#DIV/0!</v>
      </c>
      <c r="E58" s="1" t="e">
        <f t="shared" si="7"/>
        <v>#DIV/0!</v>
      </c>
      <c r="F58" s="1" t="e">
        <f t="shared" si="8"/>
        <v>#DIV/0!</v>
      </c>
    </row>
    <row r="59" spans="1:25" x14ac:dyDescent="0.15">
      <c r="B59" s="1" t="e">
        <f t="shared" si="9"/>
        <v>#DIV/0!</v>
      </c>
      <c r="C59" s="42" t="e">
        <f t="shared" si="5"/>
        <v>#DIV/0!</v>
      </c>
      <c r="D59" s="1" t="e">
        <f t="shared" si="6"/>
        <v>#DIV/0!</v>
      </c>
      <c r="E59" s="1" t="e">
        <f t="shared" si="7"/>
        <v>#DIV/0!</v>
      </c>
      <c r="F59" s="1" t="e">
        <f t="shared" si="8"/>
        <v>#DIV/0!</v>
      </c>
    </row>
    <row r="60" spans="1:25" x14ac:dyDescent="0.15">
      <c r="B60" s="1" t="e">
        <f t="shared" si="9"/>
        <v>#DIV/0!</v>
      </c>
      <c r="C60" s="42" t="e">
        <f t="shared" si="5"/>
        <v>#DIV/0!</v>
      </c>
      <c r="D60" s="1" t="e">
        <f t="shared" si="6"/>
        <v>#DIV/0!</v>
      </c>
      <c r="E60" s="1" t="e">
        <f t="shared" si="7"/>
        <v>#DIV/0!</v>
      </c>
      <c r="F60" s="1" t="e">
        <f t="shared" si="8"/>
        <v>#DIV/0!</v>
      </c>
    </row>
    <row r="61" spans="1:25" x14ac:dyDescent="0.15">
      <c r="B61" s="1" t="e">
        <f t="shared" si="9"/>
        <v>#DIV/0!</v>
      </c>
      <c r="C61" s="42" t="e">
        <f t="shared" si="5"/>
        <v>#DIV/0!</v>
      </c>
      <c r="D61" s="1" t="e">
        <f t="shared" si="6"/>
        <v>#DIV/0!</v>
      </c>
      <c r="E61" s="1" t="e">
        <f t="shared" si="7"/>
        <v>#DIV/0!</v>
      </c>
      <c r="F61" s="1" t="e">
        <f t="shared" si="8"/>
        <v>#DIV/0!</v>
      </c>
    </row>
    <row r="62" spans="1:25" x14ac:dyDescent="0.15">
      <c r="B62" s="1" t="e">
        <f t="shared" si="9"/>
        <v>#DIV/0!</v>
      </c>
      <c r="C62" s="42" t="e">
        <f t="shared" si="5"/>
        <v>#DIV/0!</v>
      </c>
      <c r="D62" s="1" t="e">
        <f t="shared" si="6"/>
        <v>#DIV/0!</v>
      </c>
      <c r="E62" s="1" t="e">
        <f t="shared" si="7"/>
        <v>#DIV/0!</v>
      </c>
      <c r="F62" s="1" t="e">
        <f t="shared" si="8"/>
        <v>#DIV/0!</v>
      </c>
    </row>
    <row r="63" spans="1:25" x14ac:dyDescent="0.15">
      <c r="B63" s="1" t="e">
        <f t="shared" si="9"/>
        <v>#DIV/0!</v>
      </c>
      <c r="C63" s="42" t="e">
        <f t="shared" si="5"/>
        <v>#DIV/0!</v>
      </c>
      <c r="D63" s="1" t="e">
        <f t="shared" si="6"/>
        <v>#DIV/0!</v>
      </c>
      <c r="E63" s="1" t="e">
        <f t="shared" si="7"/>
        <v>#DIV/0!</v>
      </c>
      <c r="F63" s="1" t="e">
        <f t="shared" si="8"/>
        <v>#DIV/0!</v>
      </c>
    </row>
    <row r="64" spans="1:25" x14ac:dyDescent="0.15">
      <c r="B64" s="1" t="e">
        <f t="shared" si="9"/>
        <v>#DIV/0!</v>
      </c>
      <c r="C64" s="42" t="e">
        <f t="shared" si="5"/>
        <v>#DIV/0!</v>
      </c>
      <c r="D64" s="1" t="e">
        <f t="shared" si="6"/>
        <v>#DIV/0!</v>
      </c>
      <c r="E64" s="1" t="e">
        <f t="shared" si="7"/>
        <v>#DIV/0!</v>
      </c>
      <c r="F64" s="1" t="e">
        <f t="shared" si="8"/>
        <v>#DIV/0!</v>
      </c>
    </row>
    <row r="65" spans="2:6" x14ac:dyDescent="0.15">
      <c r="B65" s="1" t="e">
        <f t="shared" si="9"/>
        <v>#DIV/0!</v>
      </c>
      <c r="C65" s="42" t="e">
        <f t="shared" si="5"/>
        <v>#DIV/0!</v>
      </c>
      <c r="D65" s="1" t="e">
        <f t="shared" si="6"/>
        <v>#DIV/0!</v>
      </c>
      <c r="E65" s="1" t="e">
        <f t="shared" si="7"/>
        <v>#DIV/0!</v>
      </c>
      <c r="F65" s="1" t="e">
        <f t="shared" si="8"/>
        <v>#DIV/0!</v>
      </c>
    </row>
    <row r="66" spans="2:6" x14ac:dyDescent="0.15">
      <c r="B66" s="1" t="e">
        <f t="shared" si="9"/>
        <v>#DIV/0!</v>
      </c>
      <c r="C66" s="42" t="e">
        <f t="shared" si="5"/>
        <v>#DIV/0!</v>
      </c>
      <c r="D66" s="1" t="e">
        <f t="shared" si="6"/>
        <v>#DIV/0!</v>
      </c>
      <c r="E66" s="1" t="e">
        <f t="shared" si="7"/>
        <v>#DIV/0!</v>
      </c>
      <c r="F66" s="1" t="e">
        <f t="shared" si="8"/>
        <v>#DIV/0!</v>
      </c>
    </row>
    <row r="67" spans="2:6" x14ac:dyDescent="0.15">
      <c r="B67" s="1" t="e">
        <f t="shared" si="9"/>
        <v>#DIV/0!</v>
      </c>
      <c r="C67" s="42" t="e">
        <f t="shared" si="5"/>
        <v>#DIV/0!</v>
      </c>
      <c r="D67" s="1" t="e">
        <f t="shared" si="6"/>
        <v>#DIV/0!</v>
      </c>
      <c r="E67" s="1" t="e">
        <f t="shared" si="7"/>
        <v>#DIV/0!</v>
      </c>
      <c r="F67" s="1" t="e">
        <f t="shared" si="8"/>
        <v>#DIV/0!</v>
      </c>
    </row>
    <row r="68" spans="2:6" x14ac:dyDescent="0.15">
      <c r="B68" s="1" t="e">
        <f t="shared" si="9"/>
        <v>#DIV/0!</v>
      </c>
      <c r="C68" s="42" t="e">
        <f t="shared" si="5"/>
        <v>#DIV/0!</v>
      </c>
      <c r="D68" s="1" t="e">
        <f t="shared" si="6"/>
        <v>#DIV/0!</v>
      </c>
      <c r="E68" s="1" t="e">
        <f t="shared" si="7"/>
        <v>#DIV/0!</v>
      </c>
      <c r="F68" s="1" t="e">
        <f t="shared" si="8"/>
        <v>#DIV/0!</v>
      </c>
    </row>
    <row r="69" spans="2:6" x14ac:dyDescent="0.15">
      <c r="B69" s="1" t="e">
        <f t="shared" si="9"/>
        <v>#DIV/0!</v>
      </c>
      <c r="C69" s="42" t="e">
        <f t="shared" si="5"/>
        <v>#DIV/0!</v>
      </c>
      <c r="D69" s="1" t="e">
        <f t="shared" si="6"/>
        <v>#DIV/0!</v>
      </c>
      <c r="E69" s="1" t="e">
        <f t="shared" si="7"/>
        <v>#DIV/0!</v>
      </c>
      <c r="F69" s="1" t="e">
        <f t="shared" si="8"/>
        <v>#DIV/0!</v>
      </c>
    </row>
    <row r="70" spans="2:6" x14ac:dyDescent="0.15">
      <c r="B70" s="1" t="e">
        <f t="shared" si="9"/>
        <v>#DIV/0!</v>
      </c>
      <c r="C70" s="42" t="e">
        <f t="shared" si="5"/>
        <v>#DIV/0!</v>
      </c>
      <c r="D70" s="1" t="e">
        <f t="shared" si="6"/>
        <v>#DIV/0!</v>
      </c>
      <c r="E70" s="1" t="e">
        <f t="shared" si="7"/>
        <v>#DIV/0!</v>
      </c>
      <c r="F70" s="1" t="e">
        <f t="shared" si="8"/>
        <v>#DIV/0!</v>
      </c>
    </row>
    <row r="71" spans="2:6" x14ac:dyDescent="0.15">
      <c r="B71" s="1" t="e">
        <f t="shared" si="9"/>
        <v>#DIV/0!</v>
      </c>
      <c r="C71" s="42" t="e">
        <f t="shared" si="5"/>
        <v>#DIV/0!</v>
      </c>
      <c r="D71" s="1" t="e">
        <f t="shared" si="6"/>
        <v>#DIV/0!</v>
      </c>
      <c r="E71" s="1" t="e">
        <f t="shared" si="7"/>
        <v>#DIV/0!</v>
      </c>
      <c r="F71" s="1" t="e">
        <f t="shared" si="8"/>
        <v>#DIV/0!</v>
      </c>
    </row>
    <row r="72" spans="2:6" x14ac:dyDescent="0.15">
      <c r="B72" s="1" t="e">
        <f t="shared" si="9"/>
        <v>#DIV/0!</v>
      </c>
      <c r="C72" s="42" t="e">
        <f t="shared" si="5"/>
        <v>#DIV/0!</v>
      </c>
      <c r="D72" s="1" t="e">
        <f t="shared" si="6"/>
        <v>#DIV/0!</v>
      </c>
      <c r="E72" s="1" t="e">
        <f t="shared" si="7"/>
        <v>#DIV/0!</v>
      </c>
      <c r="F72" s="1" t="e">
        <f t="shared" si="8"/>
        <v>#DIV/0!</v>
      </c>
    </row>
  </sheetData>
  <phoneticPr fontId="2" type="noConversion"/>
  <conditionalFormatting sqref="F14:F72">
    <cfRule type="cellIs" dxfId="2" priority="1" stopIfTrue="1" operator="lessThan">
      <formula>0.0000000001</formula>
    </cfRule>
  </conditionalFormatting>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2"/>
  <sheetViews>
    <sheetView workbookViewId="0">
      <selection activeCell="E5" sqref="E5"/>
    </sheetView>
  </sheetViews>
  <sheetFormatPr baseColWidth="10" defaultColWidth="8.83203125" defaultRowHeight="13" x14ac:dyDescent="0.15"/>
  <cols>
    <col min="2" max="2" width="11.83203125" customWidth="1"/>
    <col min="7" max="7" width="16.33203125" customWidth="1"/>
  </cols>
  <sheetData>
    <row r="1" spans="1:25" x14ac:dyDescent="0.15">
      <c r="A1" s="1"/>
      <c r="B1" s="1"/>
      <c r="C1" s="1"/>
      <c r="D1" s="1"/>
      <c r="E1" s="1"/>
      <c r="F1" s="1"/>
      <c r="G1" s="1"/>
      <c r="H1" s="1"/>
      <c r="I1" s="1"/>
      <c r="J1" s="1"/>
      <c r="K1" s="1"/>
      <c r="L1" s="1"/>
      <c r="M1" s="1"/>
      <c r="N1" s="1"/>
      <c r="O1" s="1"/>
      <c r="P1" s="1"/>
      <c r="Q1" s="1"/>
      <c r="R1" s="1"/>
      <c r="S1" s="1"/>
      <c r="T1" s="1"/>
      <c r="U1" s="1"/>
      <c r="V1" s="1"/>
      <c r="W1" s="1"/>
      <c r="X1" s="1"/>
      <c r="Y1" s="1"/>
    </row>
    <row r="2" spans="1:25" ht="26" x14ac:dyDescent="0.15">
      <c r="A2" s="1"/>
      <c r="B2" s="2" t="s">
        <v>12</v>
      </c>
      <c r="C2" s="2" t="s">
        <v>13</v>
      </c>
      <c r="D2" s="2" t="s">
        <v>237</v>
      </c>
      <c r="E2" s="2" t="s">
        <v>238</v>
      </c>
      <c r="F2" s="2" t="s">
        <v>239</v>
      </c>
      <c r="G2" s="2"/>
      <c r="H2" s="1"/>
      <c r="I2" s="1"/>
      <c r="J2" s="1"/>
      <c r="K2" s="1"/>
      <c r="L2" s="1"/>
      <c r="M2" s="1"/>
      <c r="N2" s="1"/>
      <c r="O2" s="1"/>
      <c r="P2" s="1"/>
      <c r="Q2" s="1"/>
      <c r="R2" s="1"/>
      <c r="S2" s="1"/>
      <c r="T2" s="1"/>
      <c r="U2" s="1"/>
      <c r="V2" s="1"/>
      <c r="W2" s="1"/>
      <c r="X2" s="1"/>
      <c r="Y2" s="1"/>
    </row>
    <row r="3" spans="1:25" x14ac:dyDescent="0.15">
      <c r="A3" s="1"/>
      <c r="B3" s="1" t="s">
        <v>11</v>
      </c>
      <c r="C3" s="1" t="s">
        <v>6</v>
      </c>
      <c r="D3" s="1" t="s">
        <v>6</v>
      </c>
      <c r="E3" s="1" t="s">
        <v>7</v>
      </c>
      <c r="F3" s="1" t="s">
        <v>23</v>
      </c>
      <c r="G3" s="1"/>
      <c r="H3" s="1"/>
      <c r="I3" s="1"/>
      <c r="J3" s="1"/>
      <c r="K3" s="1"/>
      <c r="L3" s="1"/>
      <c r="M3" s="1"/>
      <c r="N3" s="1"/>
      <c r="O3" s="1"/>
      <c r="P3" s="1"/>
      <c r="Q3" s="1"/>
      <c r="R3" s="1"/>
      <c r="S3" s="1"/>
      <c r="T3" s="1"/>
      <c r="U3" s="1"/>
      <c r="V3" s="1"/>
      <c r="W3" s="1"/>
      <c r="X3" s="1"/>
      <c r="Y3" s="1"/>
    </row>
    <row r="4" spans="1:25" x14ac:dyDescent="0.15">
      <c r="A4" s="1"/>
      <c r="B4" s="33">
        <f>Pumpdown!B58</f>
        <v>0</v>
      </c>
      <c r="C4" s="47">
        <f>Pumpdown!C58</f>
        <v>0</v>
      </c>
      <c r="D4" s="47">
        <f>Pumpdown!B99</f>
        <v>1130</v>
      </c>
      <c r="E4" s="48">
        <f>Pumpdown!D99</f>
        <v>1.4690265486725664E-6</v>
      </c>
      <c r="F4" s="47">
        <f>Pumpdown!B46</f>
        <v>9.81</v>
      </c>
      <c r="G4" s="1"/>
      <c r="H4" s="1"/>
      <c r="I4" s="1"/>
      <c r="J4" s="1"/>
      <c r="K4" s="1"/>
      <c r="L4" s="1"/>
      <c r="M4" s="1"/>
      <c r="N4" s="1"/>
      <c r="O4" s="1"/>
      <c r="P4" s="1"/>
      <c r="Q4" s="1"/>
      <c r="R4" s="1"/>
      <c r="S4" s="1"/>
      <c r="T4" s="1"/>
      <c r="U4" s="1"/>
      <c r="V4" s="1"/>
      <c r="W4" s="1"/>
      <c r="X4" s="1"/>
      <c r="Y4" s="1"/>
    </row>
    <row r="5" spans="1:25" s="41" customFormat="1" x14ac:dyDescent="0.15">
      <c r="A5" s="2"/>
      <c r="B5" s="1" t="s">
        <v>18</v>
      </c>
      <c r="C5" s="1"/>
      <c r="D5" s="1"/>
      <c r="E5" s="1"/>
      <c r="F5" s="1"/>
      <c r="G5" s="1"/>
      <c r="H5" s="2"/>
      <c r="I5" s="2"/>
      <c r="J5" s="2"/>
      <c r="K5" s="2"/>
      <c r="L5" s="2"/>
      <c r="M5" s="2"/>
      <c r="N5" s="2"/>
      <c r="O5" s="2"/>
      <c r="P5" s="2"/>
      <c r="Q5" s="2"/>
      <c r="R5" s="2"/>
      <c r="S5" s="2"/>
      <c r="T5" s="2"/>
      <c r="U5" s="2"/>
      <c r="V5" s="2"/>
      <c r="W5" s="2"/>
      <c r="X5" s="2"/>
      <c r="Y5" s="2"/>
    </row>
    <row r="6" spans="1:25" s="40" customFormat="1" x14ac:dyDescent="0.15">
      <c r="A6" s="1"/>
      <c r="B6" s="1">
        <f>B4*0.000001</f>
        <v>0</v>
      </c>
      <c r="C6" s="1"/>
      <c r="D6" s="1"/>
      <c r="E6" s="1"/>
      <c r="F6" s="1"/>
      <c r="G6" s="1"/>
      <c r="H6" s="1"/>
      <c r="I6" s="1"/>
      <c r="J6" s="1"/>
      <c r="K6" s="1"/>
      <c r="L6" s="1"/>
      <c r="M6" s="1"/>
      <c r="N6" s="1"/>
      <c r="O6" s="1"/>
      <c r="P6" s="1"/>
      <c r="Q6" s="1"/>
      <c r="R6" s="1"/>
      <c r="S6" s="1"/>
      <c r="T6" s="1"/>
      <c r="U6" s="1"/>
      <c r="V6" s="1"/>
      <c r="W6" s="1"/>
      <c r="X6" s="1"/>
      <c r="Y6" s="1"/>
    </row>
    <row r="7" spans="1:25" s="40" customFormat="1" x14ac:dyDescent="0.15">
      <c r="A7" s="1"/>
      <c r="B7" s="1"/>
      <c r="C7" s="1"/>
      <c r="D7" s="1"/>
      <c r="E7" s="1"/>
      <c r="F7" s="1"/>
      <c r="G7" s="1"/>
      <c r="H7" s="1"/>
      <c r="I7" s="1"/>
      <c r="J7" s="1"/>
      <c r="K7" s="1"/>
      <c r="L7" s="1"/>
      <c r="M7" s="1"/>
      <c r="N7" s="1"/>
      <c r="O7" s="1"/>
      <c r="P7" s="1"/>
      <c r="Q7" s="1"/>
      <c r="R7" s="1"/>
      <c r="S7" s="1"/>
      <c r="T7" s="1"/>
      <c r="U7" s="1"/>
      <c r="V7" s="1"/>
      <c r="W7" s="1"/>
      <c r="X7" s="1"/>
      <c r="Y7" s="1"/>
    </row>
    <row r="8" spans="1:25" s="40" customFormat="1" x14ac:dyDescent="0.15">
      <c r="A8" s="1"/>
      <c r="B8" s="1" t="s">
        <v>10</v>
      </c>
      <c r="C8" s="1" t="s">
        <v>21</v>
      </c>
      <c r="D8" s="1"/>
      <c r="E8" s="1"/>
      <c r="F8" s="1"/>
      <c r="G8" s="1"/>
      <c r="H8" s="1"/>
      <c r="I8" s="1"/>
      <c r="J8" s="1"/>
      <c r="K8" s="1"/>
      <c r="L8" s="1"/>
      <c r="M8" s="1"/>
      <c r="N8" s="1"/>
      <c r="O8" s="1"/>
      <c r="P8" s="1"/>
      <c r="Q8" s="1"/>
      <c r="R8" s="1"/>
      <c r="S8" s="1"/>
      <c r="T8" s="1"/>
      <c r="U8" s="1"/>
      <c r="V8" s="1"/>
      <c r="W8" s="1"/>
      <c r="X8" s="1"/>
      <c r="Y8" s="1"/>
    </row>
    <row r="9" spans="1:25" s="40" customFormat="1" x14ac:dyDescent="0.15">
      <c r="A9" s="1"/>
      <c r="B9" s="1"/>
      <c r="C9" s="1" t="s">
        <v>8</v>
      </c>
      <c r="D9" s="1"/>
      <c r="E9" s="1"/>
      <c r="F9" s="1"/>
      <c r="G9" s="1"/>
      <c r="H9" s="1"/>
      <c r="I9" s="1"/>
      <c r="J9" s="1"/>
      <c r="K9" s="1"/>
      <c r="L9" s="1"/>
      <c r="M9" s="1"/>
      <c r="N9" s="1"/>
      <c r="O9" s="1"/>
      <c r="P9" s="1"/>
      <c r="Q9" s="1"/>
      <c r="R9" s="1"/>
      <c r="S9" s="1"/>
      <c r="T9" s="1"/>
      <c r="U9" s="1"/>
      <c r="V9" s="1"/>
      <c r="W9" s="1"/>
      <c r="X9" s="1"/>
      <c r="Y9" s="1"/>
    </row>
    <row r="10" spans="1:25" s="40" customFormat="1" x14ac:dyDescent="0.15">
      <c r="A10" s="1"/>
      <c r="B10" s="1">
        <f>(C4-D4)/D4</f>
        <v>-1</v>
      </c>
      <c r="C10" s="1">
        <f>SQRT(B10*F4*B6)</f>
        <v>0</v>
      </c>
      <c r="D10" s="1"/>
      <c r="E10" s="1"/>
      <c r="F10" s="1"/>
      <c r="G10" s="1"/>
      <c r="H10" s="1"/>
      <c r="I10" s="1"/>
      <c r="J10" s="1"/>
      <c r="K10" s="1"/>
      <c r="L10" s="1"/>
      <c r="M10" s="1"/>
      <c r="N10" s="1"/>
      <c r="O10" s="1"/>
      <c r="P10" s="1"/>
      <c r="Q10" s="1"/>
      <c r="R10" s="1"/>
      <c r="S10" s="1"/>
      <c r="T10" s="1"/>
      <c r="U10" s="1"/>
      <c r="V10" s="1"/>
      <c r="W10" s="1"/>
      <c r="X10" s="1"/>
      <c r="Y10" s="1"/>
    </row>
    <row r="11" spans="1:25" s="40" customFormat="1" x14ac:dyDescent="0.15">
      <c r="A11" s="1"/>
      <c r="B11" s="1"/>
      <c r="C11" s="1"/>
      <c r="D11" s="1"/>
      <c r="E11" s="1"/>
      <c r="F11" s="1"/>
      <c r="G11" s="1"/>
      <c r="H11" s="1"/>
      <c r="I11" s="1"/>
      <c r="J11" s="1"/>
      <c r="K11" s="1"/>
      <c r="L11" s="1"/>
      <c r="M11" s="1"/>
      <c r="N11" s="1"/>
      <c r="O11" s="1"/>
      <c r="P11" s="1"/>
      <c r="Q11" s="1"/>
      <c r="R11" s="1"/>
      <c r="S11" s="1"/>
      <c r="T11" s="1"/>
      <c r="U11" s="1"/>
      <c r="V11" s="1"/>
      <c r="W11" s="1"/>
      <c r="X11" s="1"/>
      <c r="Y11" s="1"/>
    </row>
    <row r="12" spans="1:25" s="40" customFormat="1" ht="26" x14ac:dyDescent="0.15">
      <c r="A12" s="1"/>
      <c r="B12" s="2" t="s">
        <v>236</v>
      </c>
      <c r="C12" s="2" t="s">
        <v>234</v>
      </c>
      <c r="D12" s="2" t="s">
        <v>24</v>
      </c>
      <c r="E12" s="2" t="s">
        <v>240</v>
      </c>
      <c r="F12" s="2" t="s">
        <v>241</v>
      </c>
      <c r="G12" s="2"/>
      <c r="H12" s="1"/>
      <c r="I12" s="1"/>
      <c r="J12" s="1"/>
      <c r="K12" s="1"/>
      <c r="L12" s="1"/>
      <c r="M12" s="1"/>
      <c r="N12" s="1"/>
      <c r="O12" s="1"/>
      <c r="P12" s="1"/>
      <c r="Q12" s="1"/>
      <c r="R12" s="1"/>
      <c r="S12" s="1"/>
      <c r="T12" s="1"/>
      <c r="U12" s="1"/>
      <c r="V12" s="1"/>
      <c r="W12" s="1"/>
      <c r="X12" s="1"/>
      <c r="Y12" s="1"/>
    </row>
    <row r="13" spans="1:25" s="40" customFormat="1" x14ac:dyDescent="0.15">
      <c r="A13" s="1"/>
      <c r="B13" s="1" t="s">
        <v>8</v>
      </c>
      <c r="D13" s="1"/>
      <c r="E13" s="1" t="s">
        <v>8</v>
      </c>
      <c r="F13" s="1" t="s">
        <v>8</v>
      </c>
      <c r="G13" s="1"/>
      <c r="H13" s="1"/>
      <c r="I13" s="1"/>
      <c r="J13" s="1"/>
      <c r="K13" s="1"/>
      <c r="L13" s="1"/>
      <c r="M13" s="1"/>
      <c r="N13" s="1"/>
      <c r="O13" s="1"/>
      <c r="P13" s="1"/>
      <c r="Q13" s="1"/>
      <c r="R13" s="1"/>
      <c r="S13" s="1"/>
      <c r="T13" s="1"/>
      <c r="U13" s="1"/>
      <c r="V13" s="1"/>
      <c r="W13" s="1"/>
      <c r="X13" s="1"/>
      <c r="Y13" s="1"/>
    </row>
    <row r="14" spans="1:25" s="40" customFormat="1" x14ac:dyDescent="0.15">
      <c r="A14" s="1"/>
      <c r="B14" s="1">
        <f>C10</f>
        <v>0</v>
      </c>
      <c r="C14" s="42">
        <f t="shared" ref="C14:C45" si="0">B14*$B$6/$E$4</f>
        <v>0</v>
      </c>
      <c r="D14" s="1" t="e">
        <f t="shared" ref="D14:D45" si="1">IF(C14&lt;0.1,24/C14,(24/C14)*(1+0.14*(C14^0.7)))</f>
        <v>#DIV/0!</v>
      </c>
      <c r="E14" s="1" t="e">
        <f t="shared" ref="E14:E45" si="2">SQRT((4/3/D14))*$C$10</f>
        <v>#DIV/0!</v>
      </c>
      <c r="F14" s="1" t="e">
        <f t="shared" ref="F14:F45" si="3">ABS(E14-B14)</f>
        <v>#DIV/0!</v>
      </c>
      <c r="G14" s="1">
        <f>($B$6/$E$4/18)*$C$10^2</f>
        <v>0</v>
      </c>
      <c r="H14" s="1"/>
      <c r="I14" s="1"/>
      <c r="J14" s="1"/>
      <c r="K14" s="1"/>
      <c r="L14" s="1"/>
      <c r="M14" s="1"/>
      <c r="N14" s="1"/>
      <c r="O14" s="1"/>
      <c r="P14" s="1"/>
      <c r="Q14" s="1"/>
      <c r="R14" s="1"/>
      <c r="S14" s="1"/>
      <c r="T14" s="1"/>
      <c r="U14" s="1"/>
      <c r="V14" s="1"/>
      <c r="W14" s="1"/>
      <c r="X14" s="1"/>
      <c r="Y14" s="1"/>
    </row>
    <row r="15" spans="1:25" s="2" customFormat="1" x14ac:dyDescent="0.15">
      <c r="B15" s="1" t="e">
        <f t="shared" ref="B15:B46" si="4">E14</f>
        <v>#DIV/0!</v>
      </c>
      <c r="C15" s="42" t="e">
        <f t="shared" si="0"/>
        <v>#DIV/0!</v>
      </c>
      <c r="D15" s="1" t="e">
        <f t="shared" si="1"/>
        <v>#DIV/0!</v>
      </c>
      <c r="E15" s="1" t="e">
        <f t="shared" si="2"/>
        <v>#DIV/0!</v>
      </c>
      <c r="F15" s="1" t="e">
        <f t="shared" si="3"/>
        <v>#DIV/0!</v>
      </c>
      <c r="G15" s="1"/>
    </row>
    <row r="16" spans="1:25" s="40" customFormat="1" x14ac:dyDescent="0.15">
      <c r="A16" s="1"/>
      <c r="B16" s="1" t="e">
        <f t="shared" si="4"/>
        <v>#DIV/0!</v>
      </c>
      <c r="C16" s="42" t="e">
        <f t="shared" si="0"/>
        <v>#DIV/0!</v>
      </c>
      <c r="D16" s="1" t="e">
        <f t="shared" si="1"/>
        <v>#DIV/0!</v>
      </c>
      <c r="E16" s="1" t="e">
        <f t="shared" si="2"/>
        <v>#DIV/0!</v>
      </c>
      <c r="F16" s="1" t="e">
        <f t="shared" si="3"/>
        <v>#DIV/0!</v>
      </c>
      <c r="G16" s="1"/>
      <c r="H16" s="1"/>
      <c r="I16" s="1"/>
      <c r="J16" s="1"/>
      <c r="K16" s="1"/>
      <c r="L16" s="1"/>
      <c r="M16" s="1"/>
      <c r="N16" s="1"/>
      <c r="O16" s="1"/>
      <c r="P16" s="1"/>
      <c r="Q16" s="1"/>
      <c r="R16" s="1"/>
      <c r="S16" s="1"/>
      <c r="T16" s="1"/>
      <c r="U16" s="1"/>
      <c r="V16" s="1"/>
      <c r="W16" s="1"/>
      <c r="X16" s="1"/>
      <c r="Y16" s="1"/>
    </row>
    <row r="17" spans="1:25" x14ac:dyDescent="0.15">
      <c r="A17" s="1"/>
      <c r="B17" s="1" t="e">
        <f t="shared" si="4"/>
        <v>#DIV/0!</v>
      </c>
      <c r="C17" s="42" t="e">
        <f t="shared" si="0"/>
        <v>#DIV/0!</v>
      </c>
      <c r="D17" s="1" t="e">
        <f t="shared" si="1"/>
        <v>#DIV/0!</v>
      </c>
      <c r="E17" s="1" t="e">
        <f t="shared" si="2"/>
        <v>#DIV/0!</v>
      </c>
      <c r="F17" s="1" t="e">
        <f t="shared" si="3"/>
        <v>#DIV/0!</v>
      </c>
      <c r="G17" s="1"/>
      <c r="H17" s="1"/>
      <c r="I17" s="1"/>
      <c r="J17" s="1"/>
      <c r="K17" s="1"/>
      <c r="L17" s="1"/>
      <c r="M17" s="1"/>
      <c r="N17" s="1"/>
      <c r="O17" s="1"/>
      <c r="P17" s="1"/>
      <c r="Q17" s="1"/>
      <c r="R17" s="1"/>
      <c r="S17" s="1"/>
      <c r="T17" s="1"/>
      <c r="U17" s="1"/>
      <c r="V17" s="1"/>
      <c r="W17" s="1"/>
      <c r="X17" s="1"/>
      <c r="Y17" s="1"/>
    </row>
    <row r="18" spans="1:25" x14ac:dyDescent="0.15">
      <c r="A18" s="1"/>
      <c r="B18" s="1" t="e">
        <f t="shared" si="4"/>
        <v>#DIV/0!</v>
      </c>
      <c r="C18" s="42" t="e">
        <f t="shared" si="0"/>
        <v>#DIV/0!</v>
      </c>
      <c r="D18" s="1" t="e">
        <f t="shared" si="1"/>
        <v>#DIV/0!</v>
      </c>
      <c r="E18" s="1" t="e">
        <f t="shared" si="2"/>
        <v>#DIV/0!</v>
      </c>
      <c r="F18" s="1" t="e">
        <f t="shared" si="3"/>
        <v>#DIV/0!</v>
      </c>
      <c r="G18" s="1"/>
      <c r="H18" s="1"/>
      <c r="I18" s="1"/>
      <c r="J18" s="1"/>
      <c r="K18" s="1"/>
      <c r="L18" s="1"/>
      <c r="M18" s="1"/>
      <c r="N18" s="1"/>
      <c r="O18" s="1"/>
      <c r="P18" s="1"/>
      <c r="Q18" s="1"/>
      <c r="R18" s="1"/>
      <c r="S18" s="1"/>
      <c r="T18" s="1"/>
      <c r="U18" s="1"/>
      <c r="V18" s="1"/>
      <c r="W18" s="1"/>
      <c r="X18" s="1"/>
      <c r="Y18" s="1"/>
    </row>
    <row r="19" spans="1:25" x14ac:dyDescent="0.15">
      <c r="A19" s="1"/>
      <c r="B19" s="1" t="e">
        <f t="shared" si="4"/>
        <v>#DIV/0!</v>
      </c>
      <c r="C19" s="42" t="e">
        <f t="shared" si="0"/>
        <v>#DIV/0!</v>
      </c>
      <c r="D19" s="1" t="e">
        <f t="shared" si="1"/>
        <v>#DIV/0!</v>
      </c>
      <c r="E19" s="1" t="e">
        <f t="shared" si="2"/>
        <v>#DIV/0!</v>
      </c>
      <c r="F19" s="1" t="e">
        <f t="shared" si="3"/>
        <v>#DIV/0!</v>
      </c>
      <c r="G19" s="1"/>
      <c r="H19" s="1"/>
      <c r="I19" s="1"/>
      <c r="J19" s="1"/>
      <c r="K19" s="1"/>
      <c r="L19" s="1"/>
      <c r="M19" s="1"/>
      <c r="N19" s="1"/>
      <c r="O19" s="1"/>
      <c r="P19" s="1"/>
      <c r="Q19" s="1"/>
      <c r="R19" s="1"/>
      <c r="S19" s="1"/>
      <c r="T19" s="1"/>
      <c r="U19" s="1"/>
      <c r="V19" s="1"/>
      <c r="W19" s="1"/>
      <c r="X19" s="1"/>
      <c r="Y19" s="1"/>
    </row>
    <row r="20" spans="1:25" x14ac:dyDescent="0.15">
      <c r="A20" s="1"/>
      <c r="B20" s="1" t="e">
        <f t="shared" si="4"/>
        <v>#DIV/0!</v>
      </c>
      <c r="C20" s="42" t="e">
        <f t="shared" si="0"/>
        <v>#DIV/0!</v>
      </c>
      <c r="D20" s="1" t="e">
        <f t="shared" si="1"/>
        <v>#DIV/0!</v>
      </c>
      <c r="E20" s="1" t="e">
        <f t="shared" si="2"/>
        <v>#DIV/0!</v>
      </c>
      <c r="F20" s="1" t="e">
        <f t="shared" si="3"/>
        <v>#DIV/0!</v>
      </c>
      <c r="G20" s="1"/>
      <c r="H20" s="1"/>
      <c r="I20" s="1"/>
      <c r="J20" s="1"/>
      <c r="K20" s="1"/>
      <c r="L20" s="1"/>
      <c r="M20" s="1"/>
      <c r="N20" s="1"/>
      <c r="O20" s="1"/>
      <c r="P20" s="1"/>
      <c r="Q20" s="1"/>
      <c r="R20" s="1"/>
      <c r="S20" s="1"/>
      <c r="T20" s="1"/>
      <c r="U20" s="1"/>
      <c r="V20" s="1"/>
      <c r="W20" s="1"/>
      <c r="X20" s="1"/>
      <c r="Y20" s="1"/>
    </row>
    <row r="21" spans="1:25" x14ac:dyDescent="0.15">
      <c r="A21" s="1"/>
      <c r="B21" s="1" t="e">
        <f t="shared" si="4"/>
        <v>#DIV/0!</v>
      </c>
      <c r="C21" s="42" t="e">
        <f t="shared" si="0"/>
        <v>#DIV/0!</v>
      </c>
      <c r="D21" s="1" t="e">
        <f t="shared" si="1"/>
        <v>#DIV/0!</v>
      </c>
      <c r="E21" s="1" t="e">
        <f t="shared" si="2"/>
        <v>#DIV/0!</v>
      </c>
      <c r="F21" s="1" t="e">
        <f t="shared" si="3"/>
        <v>#DIV/0!</v>
      </c>
      <c r="G21" s="1"/>
      <c r="H21" s="1"/>
      <c r="I21" s="1"/>
      <c r="J21" s="1"/>
      <c r="K21" s="1"/>
      <c r="L21" s="1"/>
      <c r="M21" s="1"/>
      <c r="N21" s="1"/>
      <c r="O21" s="1"/>
      <c r="P21" s="1"/>
      <c r="Q21" s="1"/>
      <c r="R21" s="1"/>
      <c r="S21" s="1"/>
      <c r="T21" s="1"/>
      <c r="U21" s="1"/>
      <c r="V21" s="1"/>
      <c r="W21" s="1"/>
      <c r="X21" s="1"/>
      <c r="Y21" s="1"/>
    </row>
    <row r="22" spans="1:25" x14ac:dyDescent="0.15">
      <c r="A22" s="1"/>
      <c r="B22" s="1" t="e">
        <f t="shared" si="4"/>
        <v>#DIV/0!</v>
      </c>
      <c r="C22" s="42" t="e">
        <f t="shared" si="0"/>
        <v>#DIV/0!</v>
      </c>
      <c r="D22" s="1" t="e">
        <f t="shared" si="1"/>
        <v>#DIV/0!</v>
      </c>
      <c r="E22" s="1" t="e">
        <f t="shared" si="2"/>
        <v>#DIV/0!</v>
      </c>
      <c r="F22" s="1" t="e">
        <f t="shared" si="3"/>
        <v>#DIV/0!</v>
      </c>
      <c r="G22" s="1"/>
      <c r="H22" s="1"/>
      <c r="I22" s="1"/>
      <c r="J22" s="1"/>
      <c r="K22" s="1"/>
      <c r="L22" s="1"/>
      <c r="M22" s="1"/>
      <c r="N22" s="1"/>
      <c r="O22" s="1"/>
      <c r="P22" s="1"/>
      <c r="Q22" s="1"/>
      <c r="R22" s="1"/>
      <c r="S22" s="1"/>
      <c r="T22" s="1"/>
      <c r="U22" s="1"/>
      <c r="V22" s="1"/>
      <c r="W22" s="1"/>
      <c r="X22" s="1"/>
      <c r="Y22" s="1"/>
    </row>
    <row r="23" spans="1:25" x14ac:dyDescent="0.15">
      <c r="A23" s="1"/>
      <c r="B23" s="1" t="e">
        <f t="shared" si="4"/>
        <v>#DIV/0!</v>
      </c>
      <c r="C23" s="42" t="e">
        <f t="shared" si="0"/>
        <v>#DIV/0!</v>
      </c>
      <c r="D23" s="1" t="e">
        <f t="shared" si="1"/>
        <v>#DIV/0!</v>
      </c>
      <c r="E23" s="1" t="e">
        <f t="shared" si="2"/>
        <v>#DIV/0!</v>
      </c>
      <c r="F23" s="1" t="e">
        <f t="shared" si="3"/>
        <v>#DIV/0!</v>
      </c>
      <c r="G23" s="1"/>
      <c r="H23" s="1"/>
      <c r="I23" s="1"/>
      <c r="J23" s="1"/>
      <c r="K23" s="1"/>
      <c r="L23" s="1"/>
      <c r="M23" s="1"/>
      <c r="N23" s="1"/>
      <c r="O23" s="1"/>
      <c r="P23" s="1"/>
      <c r="Q23" s="1"/>
      <c r="R23" s="1"/>
      <c r="S23" s="1"/>
      <c r="T23" s="1"/>
      <c r="U23" s="1"/>
      <c r="V23" s="1"/>
      <c r="W23" s="1"/>
      <c r="X23" s="1"/>
      <c r="Y23" s="1"/>
    </row>
    <row r="24" spans="1:25" x14ac:dyDescent="0.15">
      <c r="A24" s="1"/>
      <c r="B24" s="1" t="e">
        <f t="shared" si="4"/>
        <v>#DIV/0!</v>
      </c>
      <c r="C24" s="42" t="e">
        <f t="shared" si="0"/>
        <v>#DIV/0!</v>
      </c>
      <c r="D24" s="1" t="e">
        <f t="shared" si="1"/>
        <v>#DIV/0!</v>
      </c>
      <c r="E24" s="1" t="e">
        <f t="shared" si="2"/>
        <v>#DIV/0!</v>
      </c>
      <c r="F24" s="1" t="e">
        <f t="shared" si="3"/>
        <v>#DIV/0!</v>
      </c>
      <c r="G24" s="1"/>
      <c r="H24" s="1"/>
      <c r="I24" s="1"/>
      <c r="J24" s="1"/>
      <c r="K24" s="1"/>
      <c r="L24" s="1"/>
      <c r="M24" s="1"/>
      <c r="N24" s="1"/>
      <c r="O24" s="1"/>
      <c r="P24" s="1"/>
      <c r="Q24" s="1"/>
      <c r="R24" s="1"/>
      <c r="S24" s="1"/>
      <c r="T24" s="1"/>
      <c r="U24" s="1"/>
      <c r="V24" s="1"/>
      <c r="W24" s="1"/>
      <c r="X24" s="1"/>
      <c r="Y24" s="1"/>
    </row>
    <row r="25" spans="1:25" x14ac:dyDescent="0.15">
      <c r="A25" s="1"/>
      <c r="B25" s="1" t="e">
        <f t="shared" si="4"/>
        <v>#DIV/0!</v>
      </c>
      <c r="C25" s="42" t="e">
        <f t="shared" si="0"/>
        <v>#DIV/0!</v>
      </c>
      <c r="D25" s="1" t="e">
        <f t="shared" si="1"/>
        <v>#DIV/0!</v>
      </c>
      <c r="E25" s="1" t="e">
        <f t="shared" si="2"/>
        <v>#DIV/0!</v>
      </c>
      <c r="F25" s="1" t="e">
        <f t="shared" si="3"/>
        <v>#DIV/0!</v>
      </c>
      <c r="G25" s="1"/>
      <c r="H25" s="1"/>
      <c r="I25" s="1"/>
      <c r="J25" s="1"/>
      <c r="K25" s="1"/>
      <c r="L25" s="1"/>
      <c r="M25" s="1"/>
      <c r="N25" s="1"/>
      <c r="O25" s="1"/>
      <c r="P25" s="1"/>
      <c r="Q25" s="1"/>
      <c r="R25" s="1"/>
      <c r="S25" s="1"/>
      <c r="T25" s="1"/>
      <c r="U25" s="1"/>
      <c r="V25" s="1"/>
      <c r="W25" s="1"/>
      <c r="X25" s="1"/>
      <c r="Y25" s="1"/>
    </row>
    <row r="26" spans="1:25" x14ac:dyDescent="0.15">
      <c r="A26" s="1"/>
      <c r="B26" s="1" t="e">
        <f t="shared" si="4"/>
        <v>#DIV/0!</v>
      </c>
      <c r="C26" s="42" t="e">
        <f t="shared" si="0"/>
        <v>#DIV/0!</v>
      </c>
      <c r="D26" s="1" t="e">
        <f t="shared" si="1"/>
        <v>#DIV/0!</v>
      </c>
      <c r="E26" s="1" t="e">
        <f t="shared" si="2"/>
        <v>#DIV/0!</v>
      </c>
      <c r="F26" s="1" t="e">
        <f t="shared" si="3"/>
        <v>#DIV/0!</v>
      </c>
      <c r="G26" s="1"/>
      <c r="H26" s="1"/>
      <c r="I26" s="1"/>
      <c r="J26" s="1"/>
      <c r="K26" s="1"/>
      <c r="L26" s="1"/>
      <c r="M26" s="1"/>
      <c r="N26" s="1"/>
      <c r="O26" s="1"/>
      <c r="P26" s="1"/>
      <c r="Q26" s="1"/>
      <c r="R26" s="1"/>
      <c r="S26" s="1"/>
      <c r="T26" s="1"/>
      <c r="U26" s="1"/>
      <c r="V26" s="1"/>
      <c r="W26" s="1"/>
      <c r="X26" s="1"/>
      <c r="Y26" s="1"/>
    </row>
    <row r="27" spans="1:25" x14ac:dyDescent="0.15">
      <c r="A27" s="1"/>
      <c r="B27" s="1" t="e">
        <f t="shared" si="4"/>
        <v>#DIV/0!</v>
      </c>
      <c r="C27" s="42" t="e">
        <f t="shared" si="0"/>
        <v>#DIV/0!</v>
      </c>
      <c r="D27" s="1" t="e">
        <f t="shared" si="1"/>
        <v>#DIV/0!</v>
      </c>
      <c r="E27" s="1" t="e">
        <f t="shared" si="2"/>
        <v>#DIV/0!</v>
      </c>
      <c r="F27" s="1" t="e">
        <f t="shared" si="3"/>
        <v>#DIV/0!</v>
      </c>
      <c r="G27" s="1"/>
      <c r="H27" s="1"/>
      <c r="I27" s="1"/>
      <c r="J27" s="1"/>
      <c r="K27" s="1"/>
      <c r="L27" s="1"/>
      <c r="M27" s="1"/>
      <c r="N27" s="1"/>
      <c r="O27" s="1"/>
      <c r="P27" s="1"/>
      <c r="Q27" s="1"/>
      <c r="R27" s="1"/>
      <c r="S27" s="1"/>
      <c r="T27" s="1"/>
      <c r="U27" s="1"/>
      <c r="V27" s="1"/>
      <c r="W27" s="1"/>
      <c r="X27" s="1"/>
      <c r="Y27" s="1"/>
    </row>
    <row r="28" spans="1:25" x14ac:dyDescent="0.15">
      <c r="A28" s="1"/>
      <c r="B28" s="1" t="e">
        <f t="shared" si="4"/>
        <v>#DIV/0!</v>
      </c>
      <c r="C28" s="42" t="e">
        <f t="shared" si="0"/>
        <v>#DIV/0!</v>
      </c>
      <c r="D28" s="1" t="e">
        <f t="shared" si="1"/>
        <v>#DIV/0!</v>
      </c>
      <c r="E28" s="1" t="e">
        <f t="shared" si="2"/>
        <v>#DIV/0!</v>
      </c>
      <c r="F28" s="1" t="e">
        <f t="shared" si="3"/>
        <v>#DIV/0!</v>
      </c>
      <c r="G28" s="1"/>
      <c r="H28" s="1"/>
      <c r="I28" s="1"/>
      <c r="J28" s="1"/>
      <c r="K28" s="1"/>
      <c r="L28" s="1"/>
      <c r="M28" s="1"/>
      <c r="N28" s="1"/>
      <c r="O28" s="1"/>
      <c r="P28" s="1"/>
      <c r="Q28" s="1"/>
      <c r="R28" s="1"/>
      <c r="S28" s="1"/>
      <c r="T28" s="1"/>
      <c r="U28" s="1"/>
      <c r="V28" s="1"/>
      <c r="W28" s="1"/>
      <c r="X28" s="1"/>
      <c r="Y28" s="1"/>
    </row>
    <row r="29" spans="1:25" x14ac:dyDescent="0.15">
      <c r="A29" s="1"/>
      <c r="B29" s="1" t="e">
        <f t="shared" si="4"/>
        <v>#DIV/0!</v>
      </c>
      <c r="C29" s="42" t="e">
        <f t="shared" si="0"/>
        <v>#DIV/0!</v>
      </c>
      <c r="D29" s="1" t="e">
        <f t="shared" si="1"/>
        <v>#DIV/0!</v>
      </c>
      <c r="E29" s="1" t="e">
        <f t="shared" si="2"/>
        <v>#DIV/0!</v>
      </c>
      <c r="F29" s="1" t="e">
        <f t="shared" si="3"/>
        <v>#DIV/0!</v>
      </c>
      <c r="G29" s="1"/>
      <c r="H29" s="1"/>
      <c r="I29" s="1"/>
      <c r="J29" s="1"/>
      <c r="K29" s="1"/>
      <c r="L29" s="1"/>
      <c r="M29" s="1"/>
      <c r="N29" s="1"/>
      <c r="O29" s="1"/>
      <c r="P29" s="1"/>
      <c r="Q29" s="1"/>
      <c r="R29" s="1"/>
      <c r="S29" s="1"/>
      <c r="T29" s="1"/>
      <c r="U29" s="1"/>
      <c r="V29" s="1"/>
      <c r="W29" s="1"/>
      <c r="X29" s="1"/>
      <c r="Y29" s="1"/>
    </row>
    <row r="30" spans="1:25" x14ac:dyDescent="0.15">
      <c r="A30" s="1"/>
      <c r="B30" s="1" t="e">
        <f t="shared" si="4"/>
        <v>#DIV/0!</v>
      </c>
      <c r="C30" s="42" t="e">
        <f t="shared" si="0"/>
        <v>#DIV/0!</v>
      </c>
      <c r="D30" s="1" t="e">
        <f t="shared" si="1"/>
        <v>#DIV/0!</v>
      </c>
      <c r="E30" s="1" t="e">
        <f t="shared" si="2"/>
        <v>#DIV/0!</v>
      </c>
      <c r="F30" s="1" t="e">
        <f t="shared" si="3"/>
        <v>#DIV/0!</v>
      </c>
      <c r="G30" s="1"/>
      <c r="H30" s="1"/>
      <c r="I30" s="1"/>
      <c r="J30" s="1"/>
      <c r="K30" s="1"/>
      <c r="L30" s="1"/>
      <c r="M30" s="1"/>
      <c r="N30" s="1"/>
      <c r="O30" s="1"/>
      <c r="P30" s="1"/>
      <c r="Q30" s="1"/>
      <c r="R30" s="1"/>
      <c r="S30" s="1"/>
      <c r="T30" s="1"/>
      <c r="U30" s="1"/>
      <c r="V30" s="1"/>
      <c r="W30" s="1"/>
      <c r="X30" s="1"/>
      <c r="Y30" s="1"/>
    </row>
    <row r="31" spans="1:25" x14ac:dyDescent="0.15">
      <c r="A31" s="1"/>
      <c r="B31" s="1" t="e">
        <f t="shared" si="4"/>
        <v>#DIV/0!</v>
      </c>
      <c r="C31" s="42" t="e">
        <f t="shared" si="0"/>
        <v>#DIV/0!</v>
      </c>
      <c r="D31" s="1" t="e">
        <f t="shared" si="1"/>
        <v>#DIV/0!</v>
      </c>
      <c r="E31" s="1" t="e">
        <f t="shared" si="2"/>
        <v>#DIV/0!</v>
      </c>
      <c r="F31" s="1" t="e">
        <f t="shared" si="3"/>
        <v>#DIV/0!</v>
      </c>
      <c r="G31" s="1"/>
      <c r="H31" s="1"/>
      <c r="I31" s="1"/>
      <c r="J31" s="1"/>
      <c r="K31" s="1"/>
      <c r="L31" s="1"/>
      <c r="M31" s="1"/>
      <c r="N31" s="1"/>
      <c r="O31" s="1"/>
      <c r="P31" s="1"/>
      <c r="Q31" s="1"/>
      <c r="R31" s="1"/>
      <c r="S31" s="1"/>
      <c r="T31" s="1"/>
      <c r="U31" s="1"/>
      <c r="V31" s="1"/>
      <c r="W31" s="1"/>
      <c r="X31" s="1"/>
      <c r="Y31" s="1"/>
    </row>
    <row r="32" spans="1:25" x14ac:dyDescent="0.15">
      <c r="A32" s="1"/>
      <c r="B32" s="1" t="e">
        <f t="shared" si="4"/>
        <v>#DIV/0!</v>
      </c>
      <c r="C32" s="42" t="e">
        <f t="shared" si="0"/>
        <v>#DIV/0!</v>
      </c>
      <c r="D32" s="1" t="e">
        <f t="shared" si="1"/>
        <v>#DIV/0!</v>
      </c>
      <c r="E32" s="1" t="e">
        <f t="shared" si="2"/>
        <v>#DIV/0!</v>
      </c>
      <c r="F32" s="1" t="e">
        <f t="shared" si="3"/>
        <v>#DIV/0!</v>
      </c>
      <c r="G32" s="1"/>
      <c r="H32" s="1"/>
      <c r="I32" s="1"/>
      <c r="J32" s="1"/>
      <c r="K32" s="1"/>
      <c r="L32" s="1"/>
      <c r="M32" s="1"/>
      <c r="N32" s="1"/>
      <c r="O32" s="1"/>
      <c r="P32" s="1"/>
      <c r="Q32" s="1"/>
      <c r="R32" s="1"/>
      <c r="S32" s="1"/>
      <c r="T32" s="1"/>
      <c r="U32" s="1"/>
      <c r="V32" s="1"/>
      <c r="W32" s="1"/>
      <c r="X32" s="1"/>
      <c r="Y32" s="1"/>
    </row>
    <row r="33" spans="1:25" x14ac:dyDescent="0.15">
      <c r="A33" s="1"/>
      <c r="B33" s="1" t="e">
        <f t="shared" si="4"/>
        <v>#DIV/0!</v>
      </c>
      <c r="C33" s="42" t="e">
        <f t="shared" si="0"/>
        <v>#DIV/0!</v>
      </c>
      <c r="D33" s="1" t="e">
        <f t="shared" si="1"/>
        <v>#DIV/0!</v>
      </c>
      <c r="E33" s="1" t="e">
        <f t="shared" si="2"/>
        <v>#DIV/0!</v>
      </c>
      <c r="F33" s="1" t="e">
        <f t="shared" si="3"/>
        <v>#DIV/0!</v>
      </c>
      <c r="G33" s="1"/>
      <c r="H33" s="1"/>
      <c r="I33" s="1"/>
      <c r="J33" s="1"/>
      <c r="K33" s="1"/>
      <c r="L33" s="1"/>
      <c r="M33" s="1"/>
      <c r="N33" s="1"/>
      <c r="O33" s="1"/>
      <c r="P33" s="1"/>
      <c r="Q33" s="1"/>
      <c r="R33" s="1"/>
      <c r="S33" s="1"/>
      <c r="T33" s="1"/>
      <c r="U33" s="1"/>
      <c r="V33" s="1"/>
      <c r="W33" s="1"/>
      <c r="X33" s="1"/>
      <c r="Y33" s="1"/>
    </row>
    <row r="34" spans="1:25" x14ac:dyDescent="0.15">
      <c r="A34" s="1"/>
      <c r="B34" s="1" t="e">
        <f t="shared" si="4"/>
        <v>#DIV/0!</v>
      </c>
      <c r="C34" s="42" t="e">
        <f t="shared" si="0"/>
        <v>#DIV/0!</v>
      </c>
      <c r="D34" s="1" t="e">
        <f t="shared" si="1"/>
        <v>#DIV/0!</v>
      </c>
      <c r="E34" s="1" t="e">
        <f t="shared" si="2"/>
        <v>#DIV/0!</v>
      </c>
      <c r="F34" s="1" t="e">
        <f t="shared" si="3"/>
        <v>#DIV/0!</v>
      </c>
      <c r="G34" s="1"/>
      <c r="H34" s="1"/>
      <c r="I34" s="1"/>
      <c r="J34" s="1"/>
      <c r="K34" s="1"/>
      <c r="L34" s="1"/>
      <c r="M34" s="1"/>
      <c r="N34" s="1"/>
      <c r="O34" s="1"/>
      <c r="P34" s="1"/>
      <c r="Q34" s="1"/>
      <c r="R34" s="1"/>
      <c r="S34" s="1"/>
      <c r="T34" s="1"/>
      <c r="U34" s="1"/>
      <c r="V34" s="1"/>
      <c r="W34" s="1"/>
      <c r="X34" s="1"/>
      <c r="Y34" s="1"/>
    </row>
    <row r="35" spans="1:25" x14ac:dyDescent="0.15">
      <c r="A35" s="1"/>
      <c r="B35" s="1" t="e">
        <f t="shared" si="4"/>
        <v>#DIV/0!</v>
      </c>
      <c r="C35" s="42" t="e">
        <f t="shared" si="0"/>
        <v>#DIV/0!</v>
      </c>
      <c r="D35" s="1" t="e">
        <f t="shared" si="1"/>
        <v>#DIV/0!</v>
      </c>
      <c r="E35" s="1" t="e">
        <f t="shared" si="2"/>
        <v>#DIV/0!</v>
      </c>
      <c r="F35" s="1" t="e">
        <f t="shared" si="3"/>
        <v>#DIV/0!</v>
      </c>
      <c r="G35" s="1"/>
      <c r="H35" s="1"/>
      <c r="I35" s="1"/>
      <c r="J35" s="1"/>
      <c r="K35" s="1"/>
      <c r="L35" s="1"/>
      <c r="M35" s="1"/>
      <c r="N35" s="1"/>
      <c r="O35" s="1"/>
      <c r="P35" s="1"/>
      <c r="Q35" s="1"/>
      <c r="R35" s="1"/>
      <c r="S35" s="1"/>
      <c r="T35" s="1"/>
      <c r="U35" s="1"/>
      <c r="V35" s="1"/>
      <c r="W35" s="1"/>
      <c r="X35" s="1"/>
      <c r="Y35" s="1"/>
    </row>
    <row r="36" spans="1:25" x14ac:dyDescent="0.15">
      <c r="A36" s="1"/>
      <c r="B36" s="1" t="e">
        <f t="shared" si="4"/>
        <v>#DIV/0!</v>
      </c>
      <c r="C36" s="42" t="e">
        <f t="shared" si="0"/>
        <v>#DIV/0!</v>
      </c>
      <c r="D36" s="1" t="e">
        <f t="shared" si="1"/>
        <v>#DIV/0!</v>
      </c>
      <c r="E36" s="1" t="e">
        <f t="shared" si="2"/>
        <v>#DIV/0!</v>
      </c>
      <c r="F36" s="1" t="e">
        <f t="shared" si="3"/>
        <v>#DIV/0!</v>
      </c>
      <c r="G36" s="1"/>
      <c r="H36" s="1"/>
      <c r="I36" s="1"/>
      <c r="J36" s="1"/>
      <c r="K36" s="1"/>
      <c r="L36" s="1"/>
      <c r="M36" s="1"/>
      <c r="N36" s="1"/>
      <c r="O36" s="1"/>
      <c r="P36" s="1"/>
      <c r="Q36" s="1"/>
      <c r="R36" s="1"/>
      <c r="S36" s="1"/>
      <c r="T36" s="1"/>
      <c r="U36" s="1"/>
      <c r="V36" s="1"/>
      <c r="W36" s="1"/>
      <c r="X36" s="1"/>
      <c r="Y36" s="1"/>
    </row>
    <row r="37" spans="1:25" x14ac:dyDescent="0.15">
      <c r="A37" s="1"/>
      <c r="B37" s="1" t="e">
        <f t="shared" si="4"/>
        <v>#DIV/0!</v>
      </c>
      <c r="C37" s="42" t="e">
        <f t="shared" si="0"/>
        <v>#DIV/0!</v>
      </c>
      <c r="D37" s="1" t="e">
        <f t="shared" si="1"/>
        <v>#DIV/0!</v>
      </c>
      <c r="E37" s="1" t="e">
        <f t="shared" si="2"/>
        <v>#DIV/0!</v>
      </c>
      <c r="F37" s="1" t="e">
        <f t="shared" si="3"/>
        <v>#DIV/0!</v>
      </c>
      <c r="G37" s="1"/>
      <c r="H37" s="1"/>
      <c r="I37" s="1"/>
      <c r="J37" s="1"/>
      <c r="K37" s="1"/>
      <c r="L37" s="1"/>
      <c r="M37" s="1"/>
      <c r="N37" s="1"/>
      <c r="O37" s="1"/>
      <c r="P37" s="1"/>
      <c r="Q37" s="1"/>
      <c r="R37" s="1"/>
      <c r="S37" s="1"/>
      <c r="T37" s="1"/>
      <c r="U37" s="1"/>
      <c r="V37" s="1"/>
      <c r="W37" s="1"/>
      <c r="X37" s="1"/>
      <c r="Y37" s="1"/>
    </row>
    <row r="38" spans="1:25" x14ac:dyDescent="0.15">
      <c r="A38" s="1"/>
      <c r="B38" s="1" t="e">
        <f t="shared" si="4"/>
        <v>#DIV/0!</v>
      </c>
      <c r="C38" s="42" t="e">
        <f t="shared" si="0"/>
        <v>#DIV/0!</v>
      </c>
      <c r="D38" s="1" t="e">
        <f t="shared" si="1"/>
        <v>#DIV/0!</v>
      </c>
      <c r="E38" s="1" t="e">
        <f t="shared" si="2"/>
        <v>#DIV/0!</v>
      </c>
      <c r="F38" s="1" t="e">
        <f t="shared" si="3"/>
        <v>#DIV/0!</v>
      </c>
      <c r="G38" s="1"/>
      <c r="H38" s="1"/>
      <c r="I38" s="1"/>
      <c r="J38" s="1"/>
      <c r="K38" s="1"/>
      <c r="L38" s="1"/>
      <c r="M38" s="1"/>
      <c r="N38" s="1"/>
      <c r="O38" s="1"/>
      <c r="P38" s="1"/>
      <c r="Q38" s="1"/>
      <c r="R38" s="1"/>
      <c r="S38" s="1"/>
      <c r="T38" s="1"/>
      <c r="U38" s="1"/>
      <c r="V38" s="1"/>
      <c r="W38" s="1"/>
      <c r="X38" s="1"/>
      <c r="Y38" s="1"/>
    </row>
    <row r="39" spans="1:25" x14ac:dyDescent="0.15">
      <c r="A39" s="1"/>
      <c r="B39" s="1" t="e">
        <f t="shared" si="4"/>
        <v>#DIV/0!</v>
      </c>
      <c r="C39" s="42" t="e">
        <f t="shared" si="0"/>
        <v>#DIV/0!</v>
      </c>
      <c r="D39" s="1" t="e">
        <f t="shared" si="1"/>
        <v>#DIV/0!</v>
      </c>
      <c r="E39" s="1" t="e">
        <f t="shared" si="2"/>
        <v>#DIV/0!</v>
      </c>
      <c r="F39" s="1" t="e">
        <f t="shared" si="3"/>
        <v>#DIV/0!</v>
      </c>
      <c r="G39" s="1"/>
      <c r="H39" s="1"/>
      <c r="I39" s="1"/>
      <c r="J39" s="1"/>
      <c r="K39" s="1"/>
      <c r="L39" s="1"/>
      <c r="M39" s="1"/>
      <c r="N39" s="1"/>
      <c r="O39" s="1"/>
      <c r="P39" s="1"/>
      <c r="Q39" s="1"/>
      <c r="R39" s="1"/>
      <c r="S39" s="1"/>
      <c r="T39" s="1"/>
      <c r="U39" s="1"/>
      <c r="V39" s="1"/>
      <c r="W39" s="1"/>
      <c r="X39" s="1"/>
      <c r="Y39" s="1"/>
    </row>
    <row r="40" spans="1:25" x14ac:dyDescent="0.15">
      <c r="A40" s="1"/>
      <c r="B40" s="1" t="e">
        <f t="shared" si="4"/>
        <v>#DIV/0!</v>
      </c>
      <c r="C40" s="42" t="e">
        <f t="shared" si="0"/>
        <v>#DIV/0!</v>
      </c>
      <c r="D40" s="1" t="e">
        <f t="shared" si="1"/>
        <v>#DIV/0!</v>
      </c>
      <c r="E40" s="1" t="e">
        <f t="shared" si="2"/>
        <v>#DIV/0!</v>
      </c>
      <c r="F40" s="1" t="e">
        <f t="shared" si="3"/>
        <v>#DIV/0!</v>
      </c>
      <c r="G40" s="1"/>
      <c r="H40" s="1"/>
      <c r="I40" s="1"/>
      <c r="J40" s="1"/>
      <c r="K40" s="1"/>
      <c r="L40" s="1"/>
      <c r="M40" s="1"/>
      <c r="N40" s="1"/>
      <c r="O40" s="1"/>
      <c r="P40" s="1"/>
      <c r="Q40" s="1"/>
      <c r="R40" s="1"/>
      <c r="S40" s="1"/>
      <c r="T40" s="1"/>
      <c r="U40" s="1"/>
      <c r="V40" s="1"/>
      <c r="W40" s="1"/>
      <c r="X40" s="1"/>
      <c r="Y40" s="1"/>
    </row>
    <row r="41" spans="1:25" x14ac:dyDescent="0.15">
      <c r="A41" s="1"/>
      <c r="B41" s="1" t="e">
        <f t="shared" si="4"/>
        <v>#DIV/0!</v>
      </c>
      <c r="C41" s="42" t="e">
        <f t="shared" si="0"/>
        <v>#DIV/0!</v>
      </c>
      <c r="D41" s="1" t="e">
        <f t="shared" si="1"/>
        <v>#DIV/0!</v>
      </c>
      <c r="E41" s="1" t="e">
        <f t="shared" si="2"/>
        <v>#DIV/0!</v>
      </c>
      <c r="F41" s="1" t="e">
        <f t="shared" si="3"/>
        <v>#DIV/0!</v>
      </c>
      <c r="H41" s="1"/>
      <c r="I41" s="1"/>
      <c r="J41" s="1"/>
      <c r="K41" s="1"/>
      <c r="L41" s="1"/>
      <c r="M41" s="1"/>
      <c r="N41" s="1"/>
      <c r="O41" s="1"/>
      <c r="P41" s="1"/>
      <c r="Q41" s="1"/>
      <c r="R41" s="1"/>
      <c r="S41" s="1"/>
      <c r="T41" s="1"/>
      <c r="U41" s="1"/>
      <c r="V41" s="1"/>
      <c r="W41" s="1"/>
      <c r="X41" s="1"/>
      <c r="Y41" s="1"/>
    </row>
    <row r="42" spans="1:25" x14ac:dyDescent="0.15">
      <c r="A42" s="1"/>
      <c r="B42" s="1" t="e">
        <f t="shared" si="4"/>
        <v>#DIV/0!</v>
      </c>
      <c r="C42" s="42" t="e">
        <f t="shared" si="0"/>
        <v>#DIV/0!</v>
      </c>
      <c r="D42" s="1" t="e">
        <f t="shared" si="1"/>
        <v>#DIV/0!</v>
      </c>
      <c r="E42" s="1" t="e">
        <f t="shared" si="2"/>
        <v>#DIV/0!</v>
      </c>
      <c r="F42" s="1" t="e">
        <f t="shared" si="3"/>
        <v>#DIV/0!</v>
      </c>
      <c r="H42" s="1"/>
      <c r="I42" s="1"/>
      <c r="J42" s="1"/>
      <c r="K42" s="1"/>
      <c r="L42" s="1"/>
      <c r="M42" s="1"/>
      <c r="N42" s="1"/>
      <c r="O42" s="1"/>
      <c r="P42" s="1"/>
      <c r="Q42" s="1"/>
      <c r="R42" s="1"/>
      <c r="S42" s="1"/>
      <c r="T42" s="1"/>
      <c r="U42" s="1"/>
      <c r="V42" s="1"/>
      <c r="W42" s="1"/>
      <c r="X42" s="1"/>
      <c r="Y42" s="1"/>
    </row>
    <row r="43" spans="1:25" x14ac:dyDescent="0.15">
      <c r="A43" s="1"/>
      <c r="B43" s="1" t="e">
        <f t="shared" si="4"/>
        <v>#DIV/0!</v>
      </c>
      <c r="C43" s="42" t="e">
        <f t="shared" si="0"/>
        <v>#DIV/0!</v>
      </c>
      <c r="D43" s="1" t="e">
        <f t="shared" si="1"/>
        <v>#DIV/0!</v>
      </c>
      <c r="E43" s="1" t="e">
        <f t="shared" si="2"/>
        <v>#DIV/0!</v>
      </c>
      <c r="F43" s="1" t="e">
        <f t="shared" si="3"/>
        <v>#DIV/0!</v>
      </c>
      <c r="H43" s="1"/>
      <c r="I43" s="1"/>
      <c r="J43" s="1"/>
      <c r="K43" s="1"/>
      <c r="L43" s="1"/>
      <c r="M43" s="1"/>
      <c r="N43" s="1"/>
      <c r="O43" s="1"/>
      <c r="P43" s="1"/>
      <c r="Q43" s="1"/>
      <c r="R43" s="1"/>
      <c r="S43" s="1"/>
      <c r="T43" s="1"/>
      <c r="U43" s="1"/>
      <c r="V43" s="1"/>
      <c r="W43" s="1"/>
      <c r="X43" s="1"/>
      <c r="Y43" s="1"/>
    </row>
    <row r="44" spans="1:25" x14ac:dyDescent="0.15">
      <c r="A44" s="1"/>
      <c r="B44" s="1" t="e">
        <f t="shared" si="4"/>
        <v>#DIV/0!</v>
      </c>
      <c r="C44" s="42" t="e">
        <f t="shared" si="0"/>
        <v>#DIV/0!</v>
      </c>
      <c r="D44" s="1" t="e">
        <f t="shared" si="1"/>
        <v>#DIV/0!</v>
      </c>
      <c r="E44" s="1" t="e">
        <f t="shared" si="2"/>
        <v>#DIV/0!</v>
      </c>
      <c r="F44" s="1" t="e">
        <f t="shared" si="3"/>
        <v>#DIV/0!</v>
      </c>
      <c r="G44" s="1"/>
      <c r="H44" s="1"/>
      <c r="I44" s="1"/>
      <c r="J44" s="1"/>
      <c r="K44" s="1"/>
      <c r="L44" s="1"/>
      <c r="M44" s="1"/>
      <c r="N44" s="1"/>
      <c r="O44" s="1"/>
      <c r="P44" s="1"/>
      <c r="Q44" s="1"/>
      <c r="R44" s="1"/>
      <c r="S44" s="1"/>
      <c r="T44" s="1"/>
      <c r="U44" s="1"/>
      <c r="V44" s="1"/>
      <c r="W44" s="1"/>
      <c r="X44" s="1"/>
      <c r="Y44" s="1"/>
    </row>
    <row r="45" spans="1:25" x14ac:dyDescent="0.15">
      <c r="A45" s="1"/>
      <c r="B45" s="1" t="e">
        <f t="shared" si="4"/>
        <v>#DIV/0!</v>
      </c>
      <c r="C45" s="42" t="e">
        <f t="shared" si="0"/>
        <v>#DIV/0!</v>
      </c>
      <c r="D45" s="1" t="e">
        <f t="shared" si="1"/>
        <v>#DIV/0!</v>
      </c>
      <c r="E45" s="1" t="e">
        <f t="shared" si="2"/>
        <v>#DIV/0!</v>
      </c>
      <c r="F45" s="1" t="e">
        <f t="shared" si="3"/>
        <v>#DIV/0!</v>
      </c>
      <c r="G45" s="1"/>
      <c r="H45" s="1"/>
      <c r="I45" s="1"/>
      <c r="J45" s="1"/>
      <c r="K45" s="1"/>
      <c r="L45" s="1"/>
      <c r="M45" s="1"/>
      <c r="N45" s="1"/>
      <c r="O45" s="1"/>
      <c r="P45" s="1"/>
      <c r="Q45" s="1"/>
      <c r="R45" s="1"/>
      <c r="S45" s="1"/>
      <c r="T45" s="1"/>
      <c r="U45" s="1"/>
      <c r="V45" s="1"/>
      <c r="W45" s="1"/>
      <c r="X45" s="1"/>
      <c r="Y45" s="1"/>
    </row>
    <row r="46" spans="1:25" x14ac:dyDescent="0.15">
      <c r="A46" s="1"/>
      <c r="B46" s="1" t="e">
        <f t="shared" si="4"/>
        <v>#DIV/0!</v>
      </c>
      <c r="C46" s="42" t="e">
        <f t="shared" ref="C46:C72" si="5">B46*$B$6/$E$4</f>
        <v>#DIV/0!</v>
      </c>
      <c r="D46" s="1" t="e">
        <f t="shared" ref="D46:D72" si="6">IF(C46&lt;0.1,24/C46,(24/C46)*(1+0.14*(C46^0.7)))</f>
        <v>#DIV/0!</v>
      </c>
      <c r="E46" s="1" t="e">
        <f t="shared" ref="E46:E72" si="7">SQRT((4/3/D46))*$C$10</f>
        <v>#DIV/0!</v>
      </c>
      <c r="F46" s="1" t="e">
        <f t="shared" ref="F46:F72" si="8">ABS(E46-B46)</f>
        <v>#DIV/0!</v>
      </c>
      <c r="G46" s="1"/>
      <c r="H46" s="1"/>
      <c r="I46" s="1"/>
      <c r="J46" s="1"/>
      <c r="K46" s="1"/>
      <c r="L46" s="1"/>
      <c r="M46" s="1"/>
      <c r="N46" s="1"/>
      <c r="O46" s="1"/>
      <c r="P46" s="1"/>
      <c r="Q46" s="1"/>
      <c r="R46" s="1"/>
      <c r="S46" s="1"/>
      <c r="T46" s="1"/>
      <c r="U46" s="1"/>
      <c r="V46" s="1"/>
      <c r="W46" s="1"/>
      <c r="X46" s="1"/>
      <c r="Y46" s="1"/>
    </row>
    <row r="47" spans="1:25" x14ac:dyDescent="0.15">
      <c r="A47" s="1"/>
      <c r="B47" s="1" t="e">
        <f t="shared" ref="B47:B72" si="9">E46</f>
        <v>#DIV/0!</v>
      </c>
      <c r="C47" s="42" t="e">
        <f t="shared" si="5"/>
        <v>#DIV/0!</v>
      </c>
      <c r="D47" s="1" t="e">
        <f t="shared" si="6"/>
        <v>#DIV/0!</v>
      </c>
      <c r="E47" s="1" t="e">
        <f t="shared" si="7"/>
        <v>#DIV/0!</v>
      </c>
      <c r="F47" s="1" t="e">
        <f t="shared" si="8"/>
        <v>#DIV/0!</v>
      </c>
      <c r="G47" s="1"/>
      <c r="H47" s="1"/>
      <c r="I47" s="1"/>
      <c r="J47" s="1"/>
      <c r="K47" s="1"/>
      <c r="L47" s="1"/>
      <c r="M47" s="1"/>
      <c r="N47" s="1"/>
      <c r="O47" s="1"/>
      <c r="P47" s="1"/>
      <c r="Q47" s="1"/>
      <c r="R47" s="1"/>
      <c r="S47" s="1"/>
      <c r="T47" s="1"/>
      <c r="U47" s="1"/>
      <c r="V47" s="1"/>
      <c r="W47" s="1"/>
      <c r="X47" s="1"/>
      <c r="Y47" s="1"/>
    </row>
    <row r="48" spans="1:25" x14ac:dyDescent="0.15">
      <c r="A48" s="1"/>
      <c r="B48" s="1" t="e">
        <f t="shared" si="9"/>
        <v>#DIV/0!</v>
      </c>
      <c r="C48" s="42" t="e">
        <f t="shared" si="5"/>
        <v>#DIV/0!</v>
      </c>
      <c r="D48" s="1" t="e">
        <f t="shared" si="6"/>
        <v>#DIV/0!</v>
      </c>
      <c r="E48" s="1" t="e">
        <f t="shared" si="7"/>
        <v>#DIV/0!</v>
      </c>
      <c r="F48" s="1" t="e">
        <f t="shared" si="8"/>
        <v>#DIV/0!</v>
      </c>
      <c r="G48" s="1"/>
      <c r="H48" s="1"/>
      <c r="I48" s="1"/>
      <c r="J48" s="1"/>
      <c r="K48" s="1"/>
      <c r="L48" s="1"/>
      <c r="M48" s="1"/>
      <c r="N48" s="1"/>
      <c r="O48" s="1"/>
      <c r="P48" s="1"/>
      <c r="Q48" s="1"/>
      <c r="R48" s="1"/>
      <c r="S48" s="1"/>
      <c r="T48" s="1"/>
      <c r="U48" s="1"/>
      <c r="V48" s="1"/>
      <c r="W48" s="1"/>
      <c r="X48" s="1"/>
      <c r="Y48" s="1"/>
    </row>
    <row r="49" spans="1:25" x14ac:dyDescent="0.15">
      <c r="A49" s="1"/>
      <c r="B49" s="1" t="e">
        <f t="shared" si="9"/>
        <v>#DIV/0!</v>
      </c>
      <c r="C49" s="42" t="e">
        <f t="shared" si="5"/>
        <v>#DIV/0!</v>
      </c>
      <c r="D49" s="1" t="e">
        <f t="shared" si="6"/>
        <v>#DIV/0!</v>
      </c>
      <c r="E49" s="1" t="e">
        <f t="shared" si="7"/>
        <v>#DIV/0!</v>
      </c>
      <c r="F49" s="1" t="e">
        <f t="shared" si="8"/>
        <v>#DIV/0!</v>
      </c>
      <c r="G49" s="1"/>
      <c r="H49" s="1"/>
      <c r="I49" s="1"/>
      <c r="J49" s="1"/>
      <c r="K49" s="1"/>
      <c r="L49" s="1"/>
      <c r="M49" s="1"/>
      <c r="N49" s="1"/>
      <c r="O49" s="1"/>
      <c r="P49" s="1"/>
      <c r="Q49" s="1"/>
      <c r="R49" s="1"/>
      <c r="S49" s="1"/>
      <c r="T49" s="1"/>
      <c r="U49" s="1"/>
      <c r="V49" s="1"/>
      <c r="W49" s="1"/>
      <c r="X49" s="1"/>
      <c r="Y49" s="1"/>
    </row>
    <row r="50" spans="1:25" x14ac:dyDescent="0.15">
      <c r="B50" s="1" t="e">
        <f t="shared" si="9"/>
        <v>#DIV/0!</v>
      </c>
      <c r="C50" s="42" t="e">
        <f t="shared" si="5"/>
        <v>#DIV/0!</v>
      </c>
      <c r="D50" s="1" t="e">
        <f t="shared" si="6"/>
        <v>#DIV/0!</v>
      </c>
      <c r="E50" s="1" t="e">
        <f t="shared" si="7"/>
        <v>#DIV/0!</v>
      </c>
      <c r="F50" s="1" t="e">
        <f t="shared" si="8"/>
        <v>#DIV/0!</v>
      </c>
    </row>
    <row r="51" spans="1:25" x14ac:dyDescent="0.15">
      <c r="B51" s="1" t="e">
        <f t="shared" si="9"/>
        <v>#DIV/0!</v>
      </c>
      <c r="C51" s="42" t="e">
        <f t="shared" si="5"/>
        <v>#DIV/0!</v>
      </c>
      <c r="D51" s="1" t="e">
        <f t="shared" si="6"/>
        <v>#DIV/0!</v>
      </c>
      <c r="E51" s="1" t="e">
        <f t="shared" si="7"/>
        <v>#DIV/0!</v>
      </c>
      <c r="F51" s="1" t="e">
        <f t="shared" si="8"/>
        <v>#DIV/0!</v>
      </c>
    </row>
    <row r="52" spans="1:25" x14ac:dyDescent="0.15">
      <c r="B52" s="1" t="e">
        <f t="shared" si="9"/>
        <v>#DIV/0!</v>
      </c>
      <c r="C52" s="42" t="e">
        <f t="shared" si="5"/>
        <v>#DIV/0!</v>
      </c>
      <c r="D52" s="1" t="e">
        <f t="shared" si="6"/>
        <v>#DIV/0!</v>
      </c>
      <c r="E52" s="1" t="e">
        <f t="shared" si="7"/>
        <v>#DIV/0!</v>
      </c>
      <c r="F52" s="1" t="e">
        <f t="shared" si="8"/>
        <v>#DIV/0!</v>
      </c>
    </row>
    <row r="53" spans="1:25" x14ac:dyDescent="0.15">
      <c r="B53" s="1" t="e">
        <f t="shared" si="9"/>
        <v>#DIV/0!</v>
      </c>
      <c r="C53" s="42" t="e">
        <f t="shared" si="5"/>
        <v>#DIV/0!</v>
      </c>
      <c r="D53" s="1" t="e">
        <f t="shared" si="6"/>
        <v>#DIV/0!</v>
      </c>
      <c r="E53" s="1" t="e">
        <f t="shared" si="7"/>
        <v>#DIV/0!</v>
      </c>
      <c r="F53" s="1" t="e">
        <f t="shared" si="8"/>
        <v>#DIV/0!</v>
      </c>
    </row>
    <row r="54" spans="1:25" x14ac:dyDescent="0.15">
      <c r="B54" s="1" t="e">
        <f t="shared" si="9"/>
        <v>#DIV/0!</v>
      </c>
      <c r="C54" s="42" t="e">
        <f t="shared" si="5"/>
        <v>#DIV/0!</v>
      </c>
      <c r="D54" s="1" t="e">
        <f t="shared" si="6"/>
        <v>#DIV/0!</v>
      </c>
      <c r="E54" s="1" t="e">
        <f t="shared" si="7"/>
        <v>#DIV/0!</v>
      </c>
      <c r="F54" s="1" t="e">
        <f t="shared" si="8"/>
        <v>#DIV/0!</v>
      </c>
    </row>
    <row r="55" spans="1:25" x14ac:dyDescent="0.15">
      <c r="B55" s="1" t="e">
        <f t="shared" si="9"/>
        <v>#DIV/0!</v>
      </c>
      <c r="C55" s="42" t="e">
        <f t="shared" si="5"/>
        <v>#DIV/0!</v>
      </c>
      <c r="D55" s="1" t="e">
        <f t="shared" si="6"/>
        <v>#DIV/0!</v>
      </c>
      <c r="E55" s="1" t="e">
        <f t="shared" si="7"/>
        <v>#DIV/0!</v>
      </c>
      <c r="F55" s="1" t="e">
        <f t="shared" si="8"/>
        <v>#DIV/0!</v>
      </c>
    </row>
    <row r="56" spans="1:25" x14ac:dyDescent="0.15">
      <c r="B56" s="1" t="e">
        <f t="shared" si="9"/>
        <v>#DIV/0!</v>
      </c>
      <c r="C56" s="42" t="e">
        <f t="shared" si="5"/>
        <v>#DIV/0!</v>
      </c>
      <c r="D56" s="1" t="e">
        <f t="shared" si="6"/>
        <v>#DIV/0!</v>
      </c>
      <c r="E56" s="1" t="e">
        <f t="shared" si="7"/>
        <v>#DIV/0!</v>
      </c>
      <c r="F56" s="1" t="e">
        <f t="shared" si="8"/>
        <v>#DIV/0!</v>
      </c>
    </row>
    <row r="57" spans="1:25" x14ac:dyDescent="0.15">
      <c r="B57" s="1" t="e">
        <f t="shared" si="9"/>
        <v>#DIV/0!</v>
      </c>
      <c r="C57" s="42" t="e">
        <f t="shared" si="5"/>
        <v>#DIV/0!</v>
      </c>
      <c r="D57" s="1" t="e">
        <f t="shared" si="6"/>
        <v>#DIV/0!</v>
      </c>
      <c r="E57" s="1" t="e">
        <f t="shared" si="7"/>
        <v>#DIV/0!</v>
      </c>
      <c r="F57" s="1" t="e">
        <f t="shared" si="8"/>
        <v>#DIV/0!</v>
      </c>
    </row>
    <row r="58" spans="1:25" x14ac:dyDescent="0.15">
      <c r="B58" s="1" t="e">
        <f t="shared" si="9"/>
        <v>#DIV/0!</v>
      </c>
      <c r="C58" s="42" t="e">
        <f t="shared" si="5"/>
        <v>#DIV/0!</v>
      </c>
      <c r="D58" s="1" t="e">
        <f t="shared" si="6"/>
        <v>#DIV/0!</v>
      </c>
      <c r="E58" s="1" t="e">
        <f t="shared" si="7"/>
        <v>#DIV/0!</v>
      </c>
      <c r="F58" s="1" t="e">
        <f t="shared" si="8"/>
        <v>#DIV/0!</v>
      </c>
    </row>
    <row r="59" spans="1:25" x14ac:dyDescent="0.15">
      <c r="B59" s="1" t="e">
        <f t="shared" si="9"/>
        <v>#DIV/0!</v>
      </c>
      <c r="C59" s="42" t="e">
        <f t="shared" si="5"/>
        <v>#DIV/0!</v>
      </c>
      <c r="D59" s="1" t="e">
        <f t="shared" si="6"/>
        <v>#DIV/0!</v>
      </c>
      <c r="E59" s="1" t="e">
        <f t="shared" si="7"/>
        <v>#DIV/0!</v>
      </c>
      <c r="F59" s="1" t="e">
        <f t="shared" si="8"/>
        <v>#DIV/0!</v>
      </c>
    </row>
    <row r="60" spans="1:25" x14ac:dyDescent="0.15">
      <c r="B60" s="1" t="e">
        <f t="shared" si="9"/>
        <v>#DIV/0!</v>
      </c>
      <c r="C60" s="42" t="e">
        <f t="shared" si="5"/>
        <v>#DIV/0!</v>
      </c>
      <c r="D60" s="1" t="e">
        <f t="shared" si="6"/>
        <v>#DIV/0!</v>
      </c>
      <c r="E60" s="1" t="e">
        <f t="shared" si="7"/>
        <v>#DIV/0!</v>
      </c>
      <c r="F60" s="1" t="e">
        <f t="shared" si="8"/>
        <v>#DIV/0!</v>
      </c>
    </row>
    <row r="61" spans="1:25" x14ac:dyDescent="0.15">
      <c r="B61" s="1" t="e">
        <f t="shared" si="9"/>
        <v>#DIV/0!</v>
      </c>
      <c r="C61" s="42" t="e">
        <f t="shared" si="5"/>
        <v>#DIV/0!</v>
      </c>
      <c r="D61" s="1" t="e">
        <f t="shared" si="6"/>
        <v>#DIV/0!</v>
      </c>
      <c r="E61" s="1" t="e">
        <f t="shared" si="7"/>
        <v>#DIV/0!</v>
      </c>
      <c r="F61" s="1" t="e">
        <f t="shared" si="8"/>
        <v>#DIV/0!</v>
      </c>
    </row>
    <row r="62" spans="1:25" x14ac:dyDescent="0.15">
      <c r="B62" s="1" t="e">
        <f t="shared" si="9"/>
        <v>#DIV/0!</v>
      </c>
      <c r="C62" s="42" t="e">
        <f t="shared" si="5"/>
        <v>#DIV/0!</v>
      </c>
      <c r="D62" s="1" t="e">
        <f t="shared" si="6"/>
        <v>#DIV/0!</v>
      </c>
      <c r="E62" s="1" t="e">
        <f t="shared" si="7"/>
        <v>#DIV/0!</v>
      </c>
      <c r="F62" s="1" t="e">
        <f t="shared" si="8"/>
        <v>#DIV/0!</v>
      </c>
    </row>
    <row r="63" spans="1:25" x14ac:dyDescent="0.15">
      <c r="B63" s="1" t="e">
        <f t="shared" si="9"/>
        <v>#DIV/0!</v>
      </c>
      <c r="C63" s="42" t="e">
        <f t="shared" si="5"/>
        <v>#DIV/0!</v>
      </c>
      <c r="D63" s="1" t="e">
        <f t="shared" si="6"/>
        <v>#DIV/0!</v>
      </c>
      <c r="E63" s="1" t="e">
        <f t="shared" si="7"/>
        <v>#DIV/0!</v>
      </c>
      <c r="F63" s="1" t="e">
        <f t="shared" si="8"/>
        <v>#DIV/0!</v>
      </c>
    </row>
    <row r="64" spans="1:25" x14ac:dyDescent="0.15">
      <c r="B64" s="1" t="e">
        <f t="shared" si="9"/>
        <v>#DIV/0!</v>
      </c>
      <c r="C64" s="42" t="e">
        <f t="shared" si="5"/>
        <v>#DIV/0!</v>
      </c>
      <c r="D64" s="1" t="e">
        <f t="shared" si="6"/>
        <v>#DIV/0!</v>
      </c>
      <c r="E64" s="1" t="e">
        <f t="shared" si="7"/>
        <v>#DIV/0!</v>
      </c>
      <c r="F64" s="1" t="e">
        <f t="shared" si="8"/>
        <v>#DIV/0!</v>
      </c>
    </row>
    <row r="65" spans="2:6" x14ac:dyDescent="0.15">
      <c r="B65" s="1" t="e">
        <f t="shared" si="9"/>
        <v>#DIV/0!</v>
      </c>
      <c r="C65" s="42" t="e">
        <f t="shared" si="5"/>
        <v>#DIV/0!</v>
      </c>
      <c r="D65" s="1" t="e">
        <f t="shared" si="6"/>
        <v>#DIV/0!</v>
      </c>
      <c r="E65" s="1" t="e">
        <f t="shared" si="7"/>
        <v>#DIV/0!</v>
      </c>
      <c r="F65" s="1" t="e">
        <f t="shared" si="8"/>
        <v>#DIV/0!</v>
      </c>
    </row>
    <row r="66" spans="2:6" x14ac:dyDescent="0.15">
      <c r="B66" s="1" t="e">
        <f t="shared" si="9"/>
        <v>#DIV/0!</v>
      </c>
      <c r="C66" s="42" t="e">
        <f t="shared" si="5"/>
        <v>#DIV/0!</v>
      </c>
      <c r="D66" s="1" t="e">
        <f t="shared" si="6"/>
        <v>#DIV/0!</v>
      </c>
      <c r="E66" s="1" t="e">
        <f t="shared" si="7"/>
        <v>#DIV/0!</v>
      </c>
      <c r="F66" s="1" t="e">
        <f t="shared" si="8"/>
        <v>#DIV/0!</v>
      </c>
    </row>
    <row r="67" spans="2:6" x14ac:dyDescent="0.15">
      <c r="B67" s="1" t="e">
        <f t="shared" si="9"/>
        <v>#DIV/0!</v>
      </c>
      <c r="C67" s="42" t="e">
        <f t="shared" si="5"/>
        <v>#DIV/0!</v>
      </c>
      <c r="D67" s="1" t="e">
        <f t="shared" si="6"/>
        <v>#DIV/0!</v>
      </c>
      <c r="E67" s="1" t="e">
        <f t="shared" si="7"/>
        <v>#DIV/0!</v>
      </c>
      <c r="F67" s="1" t="e">
        <f t="shared" si="8"/>
        <v>#DIV/0!</v>
      </c>
    </row>
    <row r="68" spans="2:6" x14ac:dyDescent="0.15">
      <c r="B68" s="1" t="e">
        <f t="shared" si="9"/>
        <v>#DIV/0!</v>
      </c>
      <c r="C68" s="42" t="e">
        <f t="shared" si="5"/>
        <v>#DIV/0!</v>
      </c>
      <c r="D68" s="1" t="e">
        <f t="shared" si="6"/>
        <v>#DIV/0!</v>
      </c>
      <c r="E68" s="1" t="e">
        <f t="shared" si="7"/>
        <v>#DIV/0!</v>
      </c>
      <c r="F68" s="1" t="e">
        <f t="shared" si="8"/>
        <v>#DIV/0!</v>
      </c>
    </row>
    <row r="69" spans="2:6" x14ac:dyDescent="0.15">
      <c r="B69" s="1" t="e">
        <f t="shared" si="9"/>
        <v>#DIV/0!</v>
      </c>
      <c r="C69" s="42" t="e">
        <f t="shared" si="5"/>
        <v>#DIV/0!</v>
      </c>
      <c r="D69" s="1" t="e">
        <f t="shared" si="6"/>
        <v>#DIV/0!</v>
      </c>
      <c r="E69" s="1" t="e">
        <f t="shared" si="7"/>
        <v>#DIV/0!</v>
      </c>
      <c r="F69" s="1" t="e">
        <f t="shared" si="8"/>
        <v>#DIV/0!</v>
      </c>
    </row>
    <row r="70" spans="2:6" x14ac:dyDescent="0.15">
      <c r="B70" s="1" t="e">
        <f t="shared" si="9"/>
        <v>#DIV/0!</v>
      </c>
      <c r="C70" s="42" t="e">
        <f t="shared" si="5"/>
        <v>#DIV/0!</v>
      </c>
      <c r="D70" s="1" t="e">
        <f t="shared" si="6"/>
        <v>#DIV/0!</v>
      </c>
      <c r="E70" s="1" t="e">
        <f t="shared" si="7"/>
        <v>#DIV/0!</v>
      </c>
      <c r="F70" s="1" t="e">
        <f t="shared" si="8"/>
        <v>#DIV/0!</v>
      </c>
    </row>
    <row r="71" spans="2:6" x14ac:dyDescent="0.15">
      <c r="B71" s="1" t="e">
        <f t="shared" si="9"/>
        <v>#DIV/0!</v>
      </c>
      <c r="C71" s="42" t="e">
        <f t="shared" si="5"/>
        <v>#DIV/0!</v>
      </c>
      <c r="D71" s="1" t="e">
        <f t="shared" si="6"/>
        <v>#DIV/0!</v>
      </c>
      <c r="E71" s="1" t="e">
        <f t="shared" si="7"/>
        <v>#DIV/0!</v>
      </c>
      <c r="F71" s="1" t="e">
        <f t="shared" si="8"/>
        <v>#DIV/0!</v>
      </c>
    </row>
    <row r="72" spans="2:6" x14ac:dyDescent="0.15">
      <c r="B72" s="1" t="e">
        <f t="shared" si="9"/>
        <v>#DIV/0!</v>
      </c>
      <c r="C72" s="42" t="e">
        <f t="shared" si="5"/>
        <v>#DIV/0!</v>
      </c>
      <c r="D72" s="1" t="e">
        <f t="shared" si="6"/>
        <v>#DIV/0!</v>
      </c>
      <c r="E72" s="1" t="e">
        <f t="shared" si="7"/>
        <v>#DIV/0!</v>
      </c>
      <c r="F72" s="1" t="e">
        <f t="shared" si="8"/>
        <v>#DIV/0!</v>
      </c>
    </row>
  </sheetData>
  <phoneticPr fontId="2" type="noConversion"/>
  <conditionalFormatting sqref="F14:F72">
    <cfRule type="cellIs" dxfId="1" priority="1" stopIfTrue="1" operator="lessThan">
      <formula>0.0000000001</formula>
    </cfRule>
  </conditionalFormatting>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2"/>
  <sheetViews>
    <sheetView workbookViewId="0">
      <selection activeCell="E5" sqref="E5"/>
    </sheetView>
  </sheetViews>
  <sheetFormatPr baseColWidth="10" defaultColWidth="8.83203125" defaultRowHeight="13" x14ac:dyDescent="0.15"/>
  <cols>
    <col min="2" max="2" width="11.83203125" customWidth="1"/>
    <col min="7" max="7" width="16.33203125" customWidth="1"/>
  </cols>
  <sheetData>
    <row r="1" spans="1:25" x14ac:dyDescent="0.15">
      <c r="A1" s="1"/>
      <c r="B1" s="1"/>
      <c r="C1" s="1"/>
      <c r="D1" s="1"/>
      <c r="E1" s="1"/>
      <c r="F1" s="1"/>
      <c r="G1" s="1"/>
      <c r="H1" s="1"/>
      <c r="I1" s="1"/>
      <c r="J1" s="1"/>
      <c r="K1" s="1"/>
      <c r="L1" s="1"/>
      <c r="M1" s="1"/>
      <c r="N1" s="1"/>
      <c r="O1" s="1"/>
      <c r="P1" s="1"/>
      <c r="Q1" s="1"/>
      <c r="R1" s="1"/>
      <c r="S1" s="1"/>
      <c r="T1" s="1"/>
      <c r="U1" s="1"/>
      <c r="V1" s="1"/>
      <c r="W1" s="1"/>
      <c r="X1" s="1"/>
      <c r="Y1" s="1"/>
    </row>
    <row r="2" spans="1:25" ht="26" x14ac:dyDescent="0.15">
      <c r="A2" s="1"/>
      <c r="B2" s="2" t="s">
        <v>12</v>
      </c>
      <c r="C2" s="2" t="s">
        <v>13</v>
      </c>
      <c r="D2" s="2" t="s">
        <v>237</v>
      </c>
      <c r="E2" s="2" t="s">
        <v>238</v>
      </c>
      <c r="F2" s="2" t="s">
        <v>239</v>
      </c>
      <c r="G2" s="2"/>
      <c r="H2" s="1"/>
      <c r="I2" s="1"/>
      <c r="J2" s="1"/>
      <c r="K2" s="1"/>
      <c r="L2" s="1"/>
      <c r="M2" s="1"/>
      <c r="N2" s="1"/>
      <c r="O2" s="1"/>
      <c r="P2" s="1"/>
      <c r="Q2" s="1"/>
      <c r="R2" s="1"/>
      <c r="S2" s="1"/>
      <c r="T2" s="1"/>
      <c r="U2" s="1"/>
      <c r="V2" s="1"/>
      <c r="W2" s="1"/>
      <c r="X2" s="1"/>
      <c r="Y2" s="1"/>
    </row>
    <row r="3" spans="1:25" x14ac:dyDescent="0.15">
      <c r="A3" s="1"/>
      <c r="B3" s="1" t="s">
        <v>11</v>
      </c>
      <c r="C3" s="1" t="s">
        <v>6</v>
      </c>
      <c r="D3" s="1" t="s">
        <v>6</v>
      </c>
      <c r="E3" s="1" t="s">
        <v>7</v>
      </c>
      <c r="F3" s="1" t="s">
        <v>23</v>
      </c>
      <c r="G3" s="1"/>
      <c r="H3" s="1"/>
      <c r="I3" s="1"/>
      <c r="J3" s="1"/>
      <c r="K3" s="1"/>
      <c r="L3" s="1"/>
      <c r="M3" s="1"/>
      <c r="N3" s="1"/>
      <c r="O3" s="1"/>
      <c r="P3" s="1"/>
      <c r="Q3" s="1"/>
      <c r="R3" s="1"/>
      <c r="S3" s="1"/>
      <c r="T3" s="1"/>
      <c r="U3" s="1"/>
      <c r="V3" s="1"/>
      <c r="W3" s="1"/>
      <c r="X3" s="1"/>
      <c r="Y3" s="1"/>
    </row>
    <row r="4" spans="1:25" x14ac:dyDescent="0.15">
      <c r="A4" s="1"/>
      <c r="B4" s="33">
        <f>Pumpdown!B59</f>
        <v>0</v>
      </c>
      <c r="C4" s="47">
        <f>Pumpdown!C59</f>
        <v>0</v>
      </c>
      <c r="D4" s="47">
        <f>Pumpdown!B99</f>
        <v>1130</v>
      </c>
      <c r="E4" s="48">
        <f>Pumpdown!D99</f>
        <v>1.4690265486725664E-6</v>
      </c>
      <c r="F4" s="47">
        <f>Pumpdown!B46</f>
        <v>9.81</v>
      </c>
      <c r="G4" s="1"/>
      <c r="H4" s="1"/>
      <c r="I4" s="1"/>
      <c r="J4" s="1"/>
      <c r="K4" s="1"/>
      <c r="L4" s="1"/>
      <c r="M4" s="1"/>
      <c r="N4" s="1"/>
      <c r="O4" s="1"/>
      <c r="P4" s="1"/>
      <c r="Q4" s="1"/>
      <c r="R4" s="1"/>
      <c r="S4" s="1"/>
      <c r="T4" s="1"/>
      <c r="U4" s="1"/>
      <c r="V4" s="1"/>
      <c r="W4" s="1"/>
      <c r="X4" s="1"/>
      <c r="Y4" s="1"/>
    </row>
    <row r="5" spans="1:25" s="41" customFormat="1" x14ac:dyDescent="0.15">
      <c r="A5" s="2"/>
      <c r="B5" s="1" t="s">
        <v>18</v>
      </c>
      <c r="C5" s="1"/>
      <c r="D5" s="1"/>
      <c r="E5" s="1"/>
      <c r="F5" s="1"/>
      <c r="G5" s="1"/>
      <c r="H5" s="2"/>
      <c r="I5" s="2"/>
      <c r="J5" s="2"/>
      <c r="K5" s="2"/>
      <c r="L5" s="2"/>
      <c r="M5" s="2"/>
      <c r="N5" s="2"/>
      <c r="O5" s="2"/>
      <c r="P5" s="2"/>
      <c r="Q5" s="2"/>
      <c r="R5" s="2"/>
      <c r="S5" s="2"/>
      <c r="T5" s="2"/>
      <c r="U5" s="2"/>
      <c r="V5" s="2"/>
      <c r="W5" s="2"/>
      <c r="X5" s="2"/>
      <c r="Y5" s="2"/>
    </row>
    <row r="6" spans="1:25" s="40" customFormat="1" x14ac:dyDescent="0.15">
      <c r="A6" s="1"/>
      <c r="B6" s="1">
        <f>B4*0.000001</f>
        <v>0</v>
      </c>
      <c r="C6" s="1"/>
      <c r="D6" s="1"/>
      <c r="E6" s="1"/>
      <c r="F6" s="1"/>
      <c r="G6" s="1"/>
      <c r="H6" s="1"/>
      <c r="I6" s="1"/>
      <c r="J6" s="1"/>
      <c r="K6" s="1"/>
      <c r="L6" s="1"/>
      <c r="M6" s="1"/>
      <c r="N6" s="1"/>
      <c r="O6" s="1"/>
      <c r="P6" s="1"/>
      <c r="Q6" s="1"/>
      <c r="R6" s="1"/>
      <c r="S6" s="1"/>
      <c r="T6" s="1"/>
      <c r="U6" s="1"/>
      <c r="V6" s="1"/>
      <c r="W6" s="1"/>
      <c r="X6" s="1"/>
      <c r="Y6" s="1"/>
    </row>
    <row r="7" spans="1:25" s="40" customFormat="1" x14ac:dyDescent="0.15">
      <c r="A7" s="1"/>
      <c r="B7" s="1"/>
      <c r="C7" s="1"/>
      <c r="D7" s="1"/>
      <c r="E7" s="1"/>
      <c r="F7" s="1"/>
      <c r="G7" s="1"/>
      <c r="H7" s="1"/>
      <c r="I7" s="1"/>
      <c r="J7" s="1"/>
      <c r="K7" s="1"/>
      <c r="L7" s="1"/>
      <c r="M7" s="1"/>
      <c r="N7" s="1"/>
      <c r="O7" s="1"/>
      <c r="P7" s="1"/>
      <c r="Q7" s="1"/>
      <c r="R7" s="1"/>
      <c r="S7" s="1"/>
      <c r="T7" s="1"/>
      <c r="U7" s="1"/>
      <c r="V7" s="1"/>
      <c r="W7" s="1"/>
      <c r="X7" s="1"/>
      <c r="Y7" s="1"/>
    </row>
    <row r="8" spans="1:25" s="40" customFormat="1" x14ac:dyDescent="0.15">
      <c r="A8" s="1"/>
      <c r="B8" s="1" t="s">
        <v>10</v>
      </c>
      <c r="C8" s="1" t="s">
        <v>21</v>
      </c>
      <c r="D8" s="1"/>
      <c r="E8" s="1"/>
      <c r="F8" s="1"/>
      <c r="G8" s="1"/>
      <c r="H8" s="1"/>
      <c r="I8" s="1"/>
      <c r="J8" s="1"/>
      <c r="K8" s="1"/>
      <c r="L8" s="1"/>
      <c r="M8" s="1"/>
      <c r="N8" s="1"/>
      <c r="O8" s="1"/>
      <c r="P8" s="1"/>
      <c r="Q8" s="1"/>
      <c r="R8" s="1"/>
      <c r="S8" s="1"/>
      <c r="T8" s="1"/>
      <c r="U8" s="1"/>
      <c r="V8" s="1"/>
      <c r="W8" s="1"/>
      <c r="X8" s="1"/>
      <c r="Y8" s="1"/>
    </row>
    <row r="9" spans="1:25" s="40" customFormat="1" x14ac:dyDescent="0.15">
      <c r="A9" s="1"/>
      <c r="B9" s="1"/>
      <c r="C9" s="1" t="s">
        <v>8</v>
      </c>
      <c r="D9" s="1"/>
      <c r="E9" s="1"/>
      <c r="F9" s="1"/>
      <c r="G9" s="1"/>
      <c r="H9" s="1"/>
      <c r="I9" s="1"/>
      <c r="J9" s="1"/>
      <c r="K9" s="1"/>
      <c r="L9" s="1"/>
      <c r="M9" s="1"/>
      <c r="N9" s="1"/>
      <c r="O9" s="1"/>
      <c r="P9" s="1"/>
      <c r="Q9" s="1"/>
      <c r="R9" s="1"/>
      <c r="S9" s="1"/>
      <c r="T9" s="1"/>
      <c r="U9" s="1"/>
      <c r="V9" s="1"/>
      <c r="W9" s="1"/>
      <c r="X9" s="1"/>
      <c r="Y9" s="1"/>
    </row>
    <row r="10" spans="1:25" s="40" customFormat="1" x14ac:dyDescent="0.15">
      <c r="A10" s="1"/>
      <c r="B10" s="1">
        <f>(C4-D4)/D4</f>
        <v>-1</v>
      </c>
      <c r="C10" s="1">
        <f>SQRT(B10*F4*B6)</f>
        <v>0</v>
      </c>
      <c r="D10" s="1"/>
      <c r="E10" s="1"/>
      <c r="F10" s="1"/>
      <c r="G10" s="1"/>
      <c r="H10" s="1"/>
      <c r="I10" s="1"/>
      <c r="J10" s="1"/>
      <c r="K10" s="1"/>
      <c r="L10" s="1"/>
      <c r="M10" s="1"/>
      <c r="N10" s="1"/>
      <c r="O10" s="1"/>
      <c r="P10" s="1"/>
      <c r="Q10" s="1"/>
      <c r="R10" s="1"/>
      <c r="S10" s="1"/>
      <c r="T10" s="1"/>
      <c r="U10" s="1"/>
      <c r="V10" s="1"/>
      <c r="W10" s="1"/>
      <c r="X10" s="1"/>
      <c r="Y10" s="1"/>
    </row>
    <row r="11" spans="1:25" s="40" customFormat="1" x14ac:dyDescent="0.15">
      <c r="A11" s="1"/>
      <c r="B11" s="1"/>
      <c r="C11" s="1"/>
      <c r="D11" s="1"/>
      <c r="E11" s="1"/>
      <c r="F11" s="1"/>
      <c r="G11" s="1"/>
      <c r="H11" s="1"/>
      <c r="I11" s="1"/>
      <c r="J11" s="1"/>
      <c r="K11" s="1"/>
      <c r="L11" s="1"/>
      <c r="M11" s="1"/>
      <c r="N11" s="1"/>
      <c r="O11" s="1"/>
      <c r="P11" s="1"/>
      <c r="Q11" s="1"/>
      <c r="R11" s="1"/>
      <c r="S11" s="1"/>
      <c r="T11" s="1"/>
      <c r="U11" s="1"/>
      <c r="V11" s="1"/>
      <c r="W11" s="1"/>
      <c r="X11" s="1"/>
      <c r="Y11" s="1"/>
    </row>
    <row r="12" spans="1:25" s="40" customFormat="1" ht="26" x14ac:dyDescent="0.15">
      <c r="A12" s="1"/>
      <c r="B12" s="2" t="s">
        <v>236</v>
      </c>
      <c r="C12" s="2" t="s">
        <v>234</v>
      </c>
      <c r="D12" s="2" t="s">
        <v>24</v>
      </c>
      <c r="E12" s="2" t="s">
        <v>240</v>
      </c>
      <c r="F12" s="2" t="s">
        <v>241</v>
      </c>
      <c r="G12" s="2"/>
      <c r="H12" s="1"/>
      <c r="I12" s="1"/>
      <c r="J12" s="1"/>
      <c r="K12" s="1"/>
      <c r="L12" s="1"/>
      <c r="M12" s="1"/>
      <c r="N12" s="1"/>
      <c r="O12" s="1"/>
      <c r="P12" s="1"/>
      <c r="Q12" s="1"/>
      <c r="R12" s="1"/>
      <c r="S12" s="1"/>
      <c r="T12" s="1"/>
      <c r="U12" s="1"/>
      <c r="V12" s="1"/>
      <c r="W12" s="1"/>
      <c r="X12" s="1"/>
      <c r="Y12" s="1"/>
    </row>
    <row r="13" spans="1:25" s="40" customFormat="1" x14ac:dyDescent="0.15">
      <c r="A13" s="1"/>
      <c r="B13" s="1" t="s">
        <v>8</v>
      </c>
      <c r="D13" s="1"/>
      <c r="E13" s="1" t="s">
        <v>8</v>
      </c>
      <c r="F13" s="1" t="s">
        <v>8</v>
      </c>
      <c r="G13" s="1"/>
      <c r="H13" s="1"/>
      <c r="I13" s="1"/>
      <c r="J13" s="1"/>
      <c r="K13" s="1"/>
      <c r="L13" s="1"/>
      <c r="M13" s="1"/>
      <c r="N13" s="1"/>
      <c r="O13" s="1"/>
      <c r="P13" s="1"/>
      <c r="Q13" s="1"/>
      <c r="R13" s="1"/>
      <c r="S13" s="1"/>
      <c r="T13" s="1"/>
      <c r="U13" s="1"/>
      <c r="V13" s="1"/>
      <c r="W13" s="1"/>
      <c r="X13" s="1"/>
      <c r="Y13" s="1"/>
    </row>
    <row r="14" spans="1:25" s="40" customFormat="1" x14ac:dyDescent="0.15">
      <c r="A14" s="1"/>
      <c r="B14" s="1">
        <f>C10</f>
        <v>0</v>
      </c>
      <c r="C14" s="42">
        <f t="shared" ref="C14:C45" si="0">B14*$B$6/$E$4</f>
        <v>0</v>
      </c>
      <c r="D14" s="1" t="e">
        <f t="shared" ref="D14:D45" si="1">IF(C14&lt;0.1,24/C14,(24/C14)*(1+0.14*(C14^0.7)))</f>
        <v>#DIV/0!</v>
      </c>
      <c r="E14" s="1" t="e">
        <f t="shared" ref="E14:E45" si="2">SQRT((4/3/D14))*$C$10</f>
        <v>#DIV/0!</v>
      </c>
      <c r="F14" s="1" t="e">
        <f t="shared" ref="F14:F45" si="3">ABS(E14-B14)</f>
        <v>#DIV/0!</v>
      </c>
      <c r="G14" s="1">
        <f>($B$6/$E$4/18)*$C$10^2</f>
        <v>0</v>
      </c>
      <c r="H14" s="1"/>
      <c r="I14" s="1"/>
      <c r="J14" s="1"/>
      <c r="K14" s="1"/>
      <c r="L14" s="1"/>
      <c r="M14" s="1"/>
      <c r="N14" s="1"/>
      <c r="O14" s="1"/>
      <c r="P14" s="1"/>
      <c r="Q14" s="1"/>
      <c r="R14" s="1"/>
      <c r="S14" s="1"/>
      <c r="T14" s="1"/>
      <c r="U14" s="1"/>
      <c r="V14" s="1"/>
      <c r="W14" s="1"/>
      <c r="X14" s="1"/>
      <c r="Y14" s="1"/>
    </row>
    <row r="15" spans="1:25" s="2" customFormat="1" x14ac:dyDescent="0.15">
      <c r="B15" s="1" t="e">
        <f t="shared" ref="B15:B46" si="4">E14</f>
        <v>#DIV/0!</v>
      </c>
      <c r="C15" s="42" t="e">
        <f t="shared" si="0"/>
        <v>#DIV/0!</v>
      </c>
      <c r="D15" s="1" t="e">
        <f t="shared" si="1"/>
        <v>#DIV/0!</v>
      </c>
      <c r="E15" s="1" t="e">
        <f t="shared" si="2"/>
        <v>#DIV/0!</v>
      </c>
      <c r="F15" s="1" t="e">
        <f t="shared" si="3"/>
        <v>#DIV/0!</v>
      </c>
      <c r="G15" s="1"/>
    </row>
    <row r="16" spans="1:25" s="40" customFormat="1" x14ac:dyDescent="0.15">
      <c r="A16" s="1"/>
      <c r="B16" s="1" t="e">
        <f t="shared" si="4"/>
        <v>#DIV/0!</v>
      </c>
      <c r="C16" s="42" t="e">
        <f t="shared" si="0"/>
        <v>#DIV/0!</v>
      </c>
      <c r="D16" s="1" t="e">
        <f t="shared" si="1"/>
        <v>#DIV/0!</v>
      </c>
      <c r="E16" s="1" t="e">
        <f t="shared" si="2"/>
        <v>#DIV/0!</v>
      </c>
      <c r="F16" s="1" t="e">
        <f t="shared" si="3"/>
        <v>#DIV/0!</v>
      </c>
      <c r="G16" s="1"/>
      <c r="H16" s="1"/>
      <c r="I16" s="1"/>
      <c r="J16" s="1"/>
      <c r="K16" s="1"/>
      <c r="L16" s="1"/>
      <c r="M16" s="1"/>
      <c r="N16" s="1"/>
      <c r="O16" s="1"/>
      <c r="P16" s="1"/>
      <c r="Q16" s="1"/>
      <c r="R16" s="1"/>
      <c r="S16" s="1"/>
      <c r="T16" s="1"/>
      <c r="U16" s="1"/>
      <c r="V16" s="1"/>
      <c r="W16" s="1"/>
      <c r="X16" s="1"/>
      <c r="Y16" s="1"/>
    </row>
    <row r="17" spans="1:25" x14ac:dyDescent="0.15">
      <c r="A17" s="1"/>
      <c r="B17" s="1" t="e">
        <f t="shared" si="4"/>
        <v>#DIV/0!</v>
      </c>
      <c r="C17" s="42" t="e">
        <f t="shared" si="0"/>
        <v>#DIV/0!</v>
      </c>
      <c r="D17" s="1" t="e">
        <f t="shared" si="1"/>
        <v>#DIV/0!</v>
      </c>
      <c r="E17" s="1" t="e">
        <f t="shared" si="2"/>
        <v>#DIV/0!</v>
      </c>
      <c r="F17" s="1" t="e">
        <f t="shared" si="3"/>
        <v>#DIV/0!</v>
      </c>
      <c r="G17" s="1"/>
      <c r="H17" s="1"/>
      <c r="I17" s="1"/>
      <c r="J17" s="1"/>
      <c r="K17" s="1"/>
      <c r="L17" s="1"/>
      <c r="M17" s="1"/>
      <c r="N17" s="1"/>
      <c r="O17" s="1"/>
      <c r="P17" s="1"/>
      <c r="Q17" s="1"/>
      <c r="R17" s="1"/>
      <c r="S17" s="1"/>
      <c r="T17" s="1"/>
      <c r="U17" s="1"/>
      <c r="V17" s="1"/>
      <c r="W17" s="1"/>
      <c r="X17" s="1"/>
      <c r="Y17" s="1"/>
    </row>
    <row r="18" spans="1:25" x14ac:dyDescent="0.15">
      <c r="A18" s="1"/>
      <c r="B18" s="1" t="e">
        <f t="shared" si="4"/>
        <v>#DIV/0!</v>
      </c>
      <c r="C18" s="42" t="e">
        <f t="shared" si="0"/>
        <v>#DIV/0!</v>
      </c>
      <c r="D18" s="1" t="e">
        <f t="shared" si="1"/>
        <v>#DIV/0!</v>
      </c>
      <c r="E18" s="1" t="e">
        <f t="shared" si="2"/>
        <v>#DIV/0!</v>
      </c>
      <c r="F18" s="1" t="e">
        <f t="shared" si="3"/>
        <v>#DIV/0!</v>
      </c>
      <c r="G18" s="1"/>
      <c r="H18" s="1"/>
      <c r="I18" s="1"/>
      <c r="J18" s="1"/>
      <c r="K18" s="1"/>
      <c r="L18" s="1"/>
      <c r="M18" s="1"/>
      <c r="N18" s="1"/>
      <c r="O18" s="1"/>
      <c r="P18" s="1"/>
      <c r="Q18" s="1"/>
      <c r="R18" s="1"/>
      <c r="S18" s="1"/>
      <c r="T18" s="1"/>
      <c r="U18" s="1"/>
      <c r="V18" s="1"/>
      <c r="W18" s="1"/>
      <c r="X18" s="1"/>
      <c r="Y18" s="1"/>
    </row>
    <row r="19" spans="1:25" x14ac:dyDescent="0.15">
      <c r="A19" s="1"/>
      <c r="B19" s="1" t="e">
        <f t="shared" si="4"/>
        <v>#DIV/0!</v>
      </c>
      <c r="C19" s="42" t="e">
        <f t="shared" si="0"/>
        <v>#DIV/0!</v>
      </c>
      <c r="D19" s="1" t="e">
        <f t="shared" si="1"/>
        <v>#DIV/0!</v>
      </c>
      <c r="E19" s="1" t="e">
        <f t="shared" si="2"/>
        <v>#DIV/0!</v>
      </c>
      <c r="F19" s="1" t="e">
        <f t="shared" si="3"/>
        <v>#DIV/0!</v>
      </c>
      <c r="G19" s="1"/>
      <c r="H19" s="1"/>
      <c r="I19" s="1"/>
      <c r="J19" s="1"/>
      <c r="K19" s="1"/>
      <c r="L19" s="1"/>
      <c r="M19" s="1"/>
      <c r="N19" s="1"/>
      <c r="O19" s="1"/>
      <c r="P19" s="1"/>
      <c r="Q19" s="1"/>
      <c r="R19" s="1"/>
      <c r="S19" s="1"/>
      <c r="T19" s="1"/>
      <c r="U19" s="1"/>
      <c r="V19" s="1"/>
      <c r="W19" s="1"/>
      <c r="X19" s="1"/>
      <c r="Y19" s="1"/>
    </row>
    <row r="20" spans="1:25" x14ac:dyDescent="0.15">
      <c r="A20" s="1"/>
      <c r="B20" s="1" t="e">
        <f t="shared" si="4"/>
        <v>#DIV/0!</v>
      </c>
      <c r="C20" s="42" t="e">
        <f t="shared" si="0"/>
        <v>#DIV/0!</v>
      </c>
      <c r="D20" s="1" t="e">
        <f t="shared" si="1"/>
        <v>#DIV/0!</v>
      </c>
      <c r="E20" s="1" t="e">
        <f t="shared" si="2"/>
        <v>#DIV/0!</v>
      </c>
      <c r="F20" s="1" t="e">
        <f t="shared" si="3"/>
        <v>#DIV/0!</v>
      </c>
      <c r="G20" s="1"/>
      <c r="H20" s="1"/>
      <c r="I20" s="1"/>
      <c r="J20" s="1"/>
      <c r="K20" s="1"/>
      <c r="L20" s="1"/>
      <c r="M20" s="1"/>
      <c r="N20" s="1"/>
      <c r="O20" s="1"/>
      <c r="P20" s="1"/>
      <c r="Q20" s="1"/>
      <c r="R20" s="1"/>
      <c r="S20" s="1"/>
      <c r="T20" s="1"/>
      <c r="U20" s="1"/>
      <c r="V20" s="1"/>
      <c r="W20" s="1"/>
      <c r="X20" s="1"/>
      <c r="Y20" s="1"/>
    </row>
    <row r="21" spans="1:25" x14ac:dyDescent="0.15">
      <c r="A21" s="1"/>
      <c r="B21" s="1" t="e">
        <f t="shared" si="4"/>
        <v>#DIV/0!</v>
      </c>
      <c r="C21" s="42" t="e">
        <f t="shared" si="0"/>
        <v>#DIV/0!</v>
      </c>
      <c r="D21" s="1" t="e">
        <f t="shared" si="1"/>
        <v>#DIV/0!</v>
      </c>
      <c r="E21" s="1" t="e">
        <f t="shared" si="2"/>
        <v>#DIV/0!</v>
      </c>
      <c r="F21" s="1" t="e">
        <f t="shared" si="3"/>
        <v>#DIV/0!</v>
      </c>
      <c r="G21" s="1"/>
      <c r="H21" s="1"/>
      <c r="I21" s="1"/>
      <c r="J21" s="1"/>
      <c r="K21" s="1"/>
      <c r="L21" s="1"/>
      <c r="M21" s="1"/>
      <c r="N21" s="1"/>
      <c r="O21" s="1"/>
      <c r="P21" s="1"/>
      <c r="Q21" s="1"/>
      <c r="R21" s="1"/>
      <c r="S21" s="1"/>
      <c r="T21" s="1"/>
      <c r="U21" s="1"/>
      <c r="V21" s="1"/>
      <c r="W21" s="1"/>
      <c r="X21" s="1"/>
      <c r="Y21" s="1"/>
    </row>
    <row r="22" spans="1:25" x14ac:dyDescent="0.15">
      <c r="A22" s="1"/>
      <c r="B22" s="1" t="e">
        <f t="shared" si="4"/>
        <v>#DIV/0!</v>
      </c>
      <c r="C22" s="42" t="e">
        <f t="shared" si="0"/>
        <v>#DIV/0!</v>
      </c>
      <c r="D22" s="1" t="e">
        <f t="shared" si="1"/>
        <v>#DIV/0!</v>
      </c>
      <c r="E22" s="1" t="e">
        <f t="shared" si="2"/>
        <v>#DIV/0!</v>
      </c>
      <c r="F22" s="1" t="e">
        <f t="shared" si="3"/>
        <v>#DIV/0!</v>
      </c>
      <c r="G22" s="1"/>
      <c r="H22" s="1"/>
      <c r="I22" s="1"/>
      <c r="J22" s="1"/>
      <c r="K22" s="1"/>
      <c r="L22" s="1"/>
      <c r="M22" s="1"/>
      <c r="N22" s="1"/>
      <c r="O22" s="1"/>
      <c r="P22" s="1"/>
      <c r="Q22" s="1"/>
      <c r="R22" s="1"/>
      <c r="S22" s="1"/>
      <c r="T22" s="1"/>
      <c r="U22" s="1"/>
      <c r="V22" s="1"/>
      <c r="W22" s="1"/>
      <c r="X22" s="1"/>
      <c r="Y22" s="1"/>
    </row>
    <row r="23" spans="1:25" x14ac:dyDescent="0.15">
      <c r="A23" s="1"/>
      <c r="B23" s="1" t="e">
        <f t="shared" si="4"/>
        <v>#DIV/0!</v>
      </c>
      <c r="C23" s="42" t="e">
        <f t="shared" si="0"/>
        <v>#DIV/0!</v>
      </c>
      <c r="D23" s="1" t="e">
        <f t="shared" si="1"/>
        <v>#DIV/0!</v>
      </c>
      <c r="E23" s="1" t="e">
        <f t="shared" si="2"/>
        <v>#DIV/0!</v>
      </c>
      <c r="F23" s="1" t="e">
        <f t="shared" si="3"/>
        <v>#DIV/0!</v>
      </c>
      <c r="G23" s="1"/>
      <c r="H23" s="1"/>
      <c r="I23" s="1"/>
      <c r="J23" s="1"/>
      <c r="K23" s="1"/>
      <c r="L23" s="1"/>
      <c r="M23" s="1"/>
      <c r="N23" s="1"/>
      <c r="O23" s="1"/>
      <c r="P23" s="1"/>
      <c r="Q23" s="1"/>
      <c r="R23" s="1"/>
      <c r="S23" s="1"/>
      <c r="T23" s="1"/>
      <c r="U23" s="1"/>
      <c r="V23" s="1"/>
      <c r="W23" s="1"/>
      <c r="X23" s="1"/>
      <c r="Y23" s="1"/>
    </row>
    <row r="24" spans="1:25" x14ac:dyDescent="0.15">
      <c r="A24" s="1"/>
      <c r="B24" s="1" t="e">
        <f t="shared" si="4"/>
        <v>#DIV/0!</v>
      </c>
      <c r="C24" s="42" t="e">
        <f t="shared" si="0"/>
        <v>#DIV/0!</v>
      </c>
      <c r="D24" s="1" t="e">
        <f t="shared" si="1"/>
        <v>#DIV/0!</v>
      </c>
      <c r="E24" s="1" t="e">
        <f t="shared" si="2"/>
        <v>#DIV/0!</v>
      </c>
      <c r="F24" s="1" t="e">
        <f t="shared" si="3"/>
        <v>#DIV/0!</v>
      </c>
      <c r="G24" s="1"/>
      <c r="H24" s="1"/>
      <c r="I24" s="1"/>
      <c r="J24" s="1"/>
      <c r="K24" s="1"/>
      <c r="L24" s="1"/>
      <c r="M24" s="1"/>
      <c r="N24" s="1"/>
      <c r="O24" s="1"/>
      <c r="P24" s="1"/>
      <c r="Q24" s="1"/>
      <c r="R24" s="1"/>
      <c r="S24" s="1"/>
      <c r="T24" s="1"/>
      <c r="U24" s="1"/>
      <c r="V24" s="1"/>
      <c r="W24" s="1"/>
      <c r="X24" s="1"/>
      <c r="Y24" s="1"/>
    </row>
    <row r="25" spans="1:25" x14ac:dyDescent="0.15">
      <c r="A25" s="1"/>
      <c r="B25" s="1" t="e">
        <f t="shared" si="4"/>
        <v>#DIV/0!</v>
      </c>
      <c r="C25" s="42" t="e">
        <f t="shared" si="0"/>
        <v>#DIV/0!</v>
      </c>
      <c r="D25" s="1" t="e">
        <f t="shared" si="1"/>
        <v>#DIV/0!</v>
      </c>
      <c r="E25" s="1" t="e">
        <f t="shared" si="2"/>
        <v>#DIV/0!</v>
      </c>
      <c r="F25" s="1" t="e">
        <f t="shared" si="3"/>
        <v>#DIV/0!</v>
      </c>
      <c r="G25" s="1"/>
      <c r="H25" s="1"/>
      <c r="I25" s="1"/>
      <c r="J25" s="1"/>
      <c r="K25" s="1"/>
      <c r="L25" s="1"/>
      <c r="M25" s="1"/>
      <c r="N25" s="1"/>
      <c r="O25" s="1"/>
      <c r="P25" s="1"/>
      <c r="Q25" s="1"/>
      <c r="R25" s="1"/>
      <c r="S25" s="1"/>
      <c r="T25" s="1"/>
      <c r="U25" s="1"/>
      <c r="V25" s="1"/>
      <c r="W25" s="1"/>
      <c r="X25" s="1"/>
      <c r="Y25" s="1"/>
    </row>
    <row r="26" spans="1:25" x14ac:dyDescent="0.15">
      <c r="A26" s="1"/>
      <c r="B26" s="1" t="e">
        <f t="shared" si="4"/>
        <v>#DIV/0!</v>
      </c>
      <c r="C26" s="42" t="e">
        <f t="shared" si="0"/>
        <v>#DIV/0!</v>
      </c>
      <c r="D26" s="1" t="e">
        <f t="shared" si="1"/>
        <v>#DIV/0!</v>
      </c>
      <c r="E26" s="1" t="e">
        <f t="shared" si="2"/>
        <v>#DIV/0!</v>
      </c>
      <c r="F26" s="1" t="e">
        <f t="shared" si="3"/>
        <v>#DIV/0!</v>
      </c>
      <c r="G26" s="1"/>
      <c r="H26" s="1"/>
      <c r="I26" s="1"/>
      <c r="J26" s="1"/>
      <c r="K26" s="1"/>
      <c r="L26" s="1"/>
      <c r="M26" s="1"/>
      <c r="N26" s="1"/>
      <c r="O26" s="1"/>
      <c r="P26" s="1"/>
      <c r="Q26" s="1"/>
      <c r="R26" s="1"/>
      <c r="S26" s="1"/>
      <c r="T26" s="1"/>
      <c r="U26" s="1"/>
      <c r="V26" s="1"/>
      <c r="W26" s="1"/>
      <c r="X26" s="1"/>
      <c r="Y26" s="1"/>
    </row>
    <row r="27" spans="1:25" x14ac:dyDescent="0.15">
      <c r="A27" s="1"/>
      <c r="B27" s="1" t="e">
        <f t="shared" si="4"/>
        <v>#DIV/0!</v>
      </c>
      <c r="C27" s="42" t="e">
        <f t="shared" si="0"/>
        <v>#DIV/0!</v>
      </c>
      <c r="D27" s="1" t="e">
        <f t="shared" si="1"/>
        <v>#DIV/0!</v>
      </c>
      <c r="E27" s="1" t="e">
        <f t="shared" si="2"/>
        <v>#DIV/0!</v>
      </c>
      <c r="F27" s="1" t="e">
        <f t="shared" si="3"/>
        <v>#DIV/0!</v>
      </c>
      <c r="G27" s="1"/>
      <c r="H27" s="1"/>
      <c r="I27" s="1"/>
      <c r="J27" s="1"/>
      <c r="K27" s="1"/>
      <c r="L27" s="1"/>
      <c r="M27" s="1"/>
      <c r="N27" s="1"/>
      <c r="O27" s="1"/>
      <c r="P27" s="1"/>
      <c r="Q27" s="1"/>
      <c r="R27" s="1"/>
      <c r="S27" s="1"/>
      <c r="T27" s="1"/>
      <c r="U27" s="1"/>
      <c r="V27" s="1"/>
      <c r="W27" s="1"/>
      <c r="X27" s="1"/>
      <c r="Y27" s="1"/>
    </row>
    <row r="28" spans="1:25" x14ac:dyDescent="0.15">
      <c r="A28" s="1"/>
      <c r="B28" s="1" t="e">
        <f t="shared" si="4"/>
        <v>#DIV/0!</v>
      </c>
      <c r="C28" s="42" t="e">
        <f t="shared" si="0"/>
        <v>#DIV/0!</v>
      </c>
      <c r="D28" s="1" t="e">
        <f t="shared" si="1"/>
        <v>#DIV/0!</v>
      </c>
      <c r="E28" s="1" t="e">
        <f t="shared" si="2"/>
        <v>#DIV/0!</v>
      </c>
      <c r="F28" s="1" t="e">
        <f t="shared" si="3"/>
        <v>#DIV/0!</v>
      </c>
      <c r="G28" s="1"/>
      <c r="H28" s="1"/>
      <c r="I28" s="1"/>
      <c r="J28" s="1"/>
      <c r="K28" s="1"/>
      <c r="L28" s="1"/>
      <c r="M28" s="1"/>
      <c r="N28" s="1"/>
      <c r="O28" s="1"/>
      <c r="P28" s="1"/>
      <c r="Q28" s="1"/>
      <c r="R28" s="1"/>
      <c r="S28" s="1"/>
      <c r="T28" s="1"/>
      <c r="U28" s="1"/>
      <c r="V28" s="1"/>
      <c r="W28" s="1"/>
      <c r="X28" s="1"/>
      <c r="Y28" s="1"/>
    </row>
    <row r="29" spans="1:25" x14ac:dyDescent="0.15">
      <c r="A29" s="1"/>
      <c r="B29" s="1" t="e">
        <f t="shared" si="4"/>
        <v>#DIV/0!</v>
      </c>
      <c r="C29" s="42" t="e">
        <f t="shared" si="0"/>
        <v>#DIV/0!</v>
      </c>
      <c r="D29" s="1" t="e">
        <f t="shared" si="1"/>
        <v>#DIV/0!</v>
      </c>
      <c r="E29" s="1" t="e">
        <f t="shared" si="2"/>
        <v>#DIV/0!</v>
      </c>
      <c r="F29" s="1" t="e">
        <f t="shared" si="3"/>
        <v>#DIV/0!</v>
      </c>
      <c r="G29" s="1"/>
      <c r="H29" s="1"/>
      <c r="I29" s="1"/>
      <c r="J29" s="1"/>
      <c r="K29" s="1"/>
      <c r="L29" s="1"/>
      <c r="M29" s="1"/>
      <c r="N29" s="1"/>
      <c r="O29" s="1"/>
      <c r="P29" s="1"/>
      <c r="Q29" s="1"/>
      <c r="R29" s="1"/>
      <c r="S29" s="1"/>
      <c r="T29" s="1"/>
      <c r="U29" s="1"/>
      <c r="V29" s="1"/>
      <c r="W29" s="1"/>
      <c r="X29" s="1"/>
      <c r="Y29" s="1"/>
    </row>
    <row r="30" spans="1:25" x14ac:dyDescent="0.15">
      <c r="A30" s="1"/>
      <c r="B30" s="1" t="e">
        <f t="shared" si="4"/>
        <v>#DIV/0!</v>
      </c>
      <c r="C30" s="42" t="e">
        <f t="shared" si="0"/>
        <v>#DIV/0!</v>
      </c>
      <c r="D30" s="1" t="e">
        <f t="shared" si="1"/>
        <v>#DIV/0!</v>
      </c>
      <c r="E30" s="1" t="e">
        <f t="shared" si="2"/>
        <v>#DIV/0!</v>
      </c>
      <c r="F30" s="1" t="e">
        <f t="shared" si="3"/>
        <v>#DIV/0!</v>
      </c>
      <c r="G30" s="1"/>
      <c r="H30" s="1"/>
      <c r="I30" s="1"/>
      <c r="J30" s="1"/>
      <c r="K30" s="1"/>
      <c r="L30" s="1"/>
      <c r="M30" s="1"/>
      <c r="N30" s="1"/>
      <c r="O30" s="1"/>
      <c r="P30" s="1"/>
      <c r="Q30" s="1"/>
      <c r="R30" s="1"/>
      <c r="S30" s="1"/>
      <c r="T30" s="1"/>
      <c r="U30" s="1"/>
      <c r="V30" s="1"/>
      <c r="W30" s="1"/>
      <c r="X30" s="1"/>
      <c r="Y30" s="1"/>
    </row>
    <row r="31" spans="1:25" x14ac:dyDescent="0.15">
      <c r="A31" s="1"/>
      <c r="B31" s="1" t="e">
        <f t="shared" si="4"/>
        <v>#DIV/0!</v>
      </c>
      <c r="C31" s="42" t="e">
        <f t="shared" si="0"/>
        <v>#DIV/0!</v>
      </c>
      <c r="D31" s="1" t="e">
        <f t="shared" si="1"/>
        <v>#DIV/0!</v>
      </c>
      <c r="E31" s="1" t="e">
        <f t="shared" si="2"/>
        <v>#DIV/0!</v>
      </c>
      <c r="F31" s="1" t="e">
        <f t="shared" si="3"/>
        <v>#DIV/0!</v>
      </c>
      <c r="G31" s="1"/>
      <c r="H31" s="1"/>
      <c r="I31" s="1"/>
      <c r="J31" s="1"/>
      <c r="K31" s="1"/>
      <c r="L31" s="1"/>
      <c r="M31" s="1"/>
      <c r="N31" s="1"/>
      <c r="O31" s="1"/>
      <c r="P31" s="1"/>
      <c r="Q31" s="1"/>
      <c r="R31" s="1"/>
      <c r="S31" s="1"/>
      <c r="T31" s="1"/>
      <c r="U31" s="1"/>
      <c r="V31" s="1"/>
      <c r="W31" s="1"/>
      <c r="X31" s="1"/>
      <c r="Y31" s="1"/>
    </row>
    <row r="32" spans="1:25" x14ac:dyDescent="0.15">
      <c r="A32" s="1"/>
      <c r="B32" s="1" t="e">
        <f t="shared" si="4"/>
        <v>#DIV/0!</v>
      </c>
      <c r="C32" s="42" t="e">
        <f t="shared" si="0"/>
        <v>#DIV/0!</v>
      </c>
      <c r="D32" s="1" t="e">
        <f t="shared" si="1"/>
        <v>#DIV/0!</v>
      </c>
      <c r="E32" s="1" t="e">
        <f t="shared" si="2"/>
        <v>#DIV/0!</v>
      </c>
      <c r="F32" s="1" t="e">
        <f t="shared" si="3"/>
        <v>#DIV/0!</v>
      </c>
      <c r="G32" s="1"/>
      <c r="H32" s="1"/>
      <c r="I32" s="1"/>
      <c r="J32" s="1"/>
      <c r="K32" s="1"/>
      <c r="L32" s="1"/>
      <c r="M32" s="1"/>
      <c r="N32" s="1"/>
      <c r="O32" s="1"/>
      <c r="P32" s="1"/>
      <c r="Q32" s="1"/>
      <c r="R32" s="1"/>
      <c r="S32" s="1"/>
      <c r="T32" s="1"/>
      <c r="U32" s="1"/>
      <c r="V32" s="1"/>
      <c r="W32" s="1"/>
      <c r="X32" s="1"/>
      <c r="Y32" s="1"/>
    </row>
    <row r="33" spans="1:25" x14ac:dyDescent="0.15">
      <c r="A33" s="1"/>
      <c r="B33" s="1" t="e">
        <f t="shared" si="4"/>
        <v>#DIV/0!</v>
      </c>
      <c r="C33" s="42" t="e">
        <f t="shared" si="0"/>
        <v>#DIV/0!</v>
      </c>
      <c r="D33" s="1" t="e">
        <f t="shared" si="1"/>
        <v>#DIV/0!</v>
      </c>
      <c r="E33" s="1" t="e">
        <f t="shared" si="2"/>
        <v>#DIV/0!</v>
      </c>
      <c r="F33" s="1" t="e">
        <f t="shared" si="3"/>
        <v>#DIV/0!</v>
      </c>
      <c r="G33" s="1"/>
      <c r="H33" s="1"/>
      <c r="I33" s="1"/>
      <c r="J33" s="1"/>
      <c r="K33" s="1"/>
      <c r="L33" s="1"/>
      <c r="M33" s="1"/>
      <c r="N33" s="1"/>
      <c r="O33" s="1"/>
      <c r="P33" s="1"/>
      <c r="Q33" s="1"/>
      <c r="R33" s="1"/>
      <c r="S33" s="1"/>
      <c r="T33" s="1"/>
      <c r="U33" s="1"/>
      <c r="V33" s="1"/>
      <c r="W33" s="1"/>
      <c r="X33" s="1"/>
      <c r="Y33" s="1"/>
    </row>
    <row r="34" spans="1:25" x14ac:dyDescent="0.15">
      <c r="A34" s="1"/>
      <c r="B34" s="1" t="e">
        <f t="shared" si="4"/>
        <v>#DIV/0!</v>
      </c>
      <c r="C34" s="42" t="e">
        <f t="shared" si="0"/>
        <v>#DIV/0!</v>
      </c>
      <c r="D34" s="1" t="e">
        <f t="shared" si="1"/>
        <v>#DIV/0!</v>
      </c>
      <c r="E34" s="1" t="e">
        <f t="shared" si="2"/>
        <v>#DIV/0!</v>
      </c>
      <c r="F34" s="1" t="e">
        <f t="shared" si="3"/>
        <v>#DIV/0!</v>
      </c>
      <c r="G34" s="1"/>
      <c r="H34" s="1"/>
      <c r="I34" s="1"/>
      <c r="J34" s="1"/>
      <c r="K34" s="1"/>
      <c r="L34" s="1"/>
      <c r="M34" s="1"/>
      <c r="N34" s="1"/>
      <c r="O34" s="1"/>
      <c r="P34" s="1"/>
      <c r="Q34" s="1"/>
      <c r="R34" s="1"/>
      <c r="S34" s="1"/>
      <c r="T34" s="1"/>
      <c r="U34" s="1"/>
      <c r="V34" s="1"/>
      <c r="W34" s="1"/>
      <c r="X34" s="1"/>
      <c r="Y34" s="1"/>
    </row>
    <row r="35" spans="1:25" x14ac:dyDescent="0.15">
      <c r="A35" s="1"/>
      <c r="B35" s="1" t="e">
        <f t="shared" si="4"/>
        <v>#DIV/0!</v>
      </c>
      <c r="C35" s="42" t="e">
        <f t="shared" si="0"/>
        <v>#DIV/0!</v>
      </c>
      <c r="D35" s="1" t="e">
        <f t="shared" si="1"/>
        <v>#DIV/0!</v>
      </c>
      <c r="E35" s="1" t="e">
        <f t="shared" si="2"/>
        <v>#DIV/0!</v>
      </c>
      <c r="F35" s="1" t="e">
        <f t="shared" si="3"/>
        <v>#DIV/0!</v>
      </c>
      <c r="G35" s="1"/>
      <c r="H35" s="1"/>
      <c r="I35" s="1"/>
      <c r="J35" s="1"/>
      <c r="K35" s="1"/>
      <c r="L35" s="1"/>
      <c r="M35" s="1"/>
      <c r="N35" s="1"/>
      <c r="O35" s="1"/>
      <c r="P35" s="1"/>
      <c r="Q35" s="1"/>
      <c r="R35" s="1"/>
      <c r="S35" s="1"/>
      <c r="T35" s="1"/>
      <c r="U35" s="1"/>
      <c r="V35" s="1"/>
      <c r="W35" s="1"/>
      <c r="X35" s="1"/>
      <c r="Y35" s="1"/>
    </row>
    <row r="36" spans="1:25" x14ac:dyDescent="0.15">
      <c r="A36" s="1"/>
      <c r="B36" s="1" t="e">
        <f t="shared" si="4"/>
        <v>#DIV/0!</v>
      </c>
      <c r="C36" s="42" t="e">
        <f t="shared" si="0"/>
        <v>#DIV/0!</v>
      </c>
      <c r="D36" s="1" t="e">
        <f t="shared" si="1"/>
        <v>#DIV/0!</v>
      </c>
      <c r="E36" s="1" t="e">
        <f t="shared" si="2"/>
        <v>#DIV/0!</v>
      </c>
      <c r="F36" s="1" t="e">
        <f t="shared" si="3"/>
        <v>#DIV/0!</v>
      </c>
      <c r="G36" s="1"/>
      <c r="H36" s="1"/>
      <c r="I36" s="1"/>
      <c r="J36" s="1"/>
      <c r="K36" s="1"/>
      <c r="L36" s="1"/>
      <c r="M36" s="1"/>
      <c r="N36" s="1"/>
      <c r="O36" s="1"/>
      <c r="P36" s="1"/>
      <c r="Q36" s="1"/>
      <c r="R36" s="1"/>
      <c r="S36" s="1"/>
      <c r="T36" s="1"/>
      <c r="U36" s="1"/>
      <c r="V36" s="1"/>
      <c r="W36" s="1"/>
      <c r="X36" s="1"/>
      <c r="Y36" s="1"/>
    </row>
    <row r="37" spans="1:25" x14ac:dyDescent="0.15">
      <c r="A37" s="1"/>
      <c r="B37" s="1" t="e">
        <f t="shared" si="4"/>
        <v>#DIV/0!</v>
      </c>
      <c r="C37" s="42" t="e">
        <f t="shared" si="0"/>
        <v>#DIV/0!</v>
      </c>
      <c r="D37" s="1" t="e">
        <f t="shared" si="1"/>
        <v>#DIV/0!</v>
      </c>
      <c r="E37" s="1" t="e">
        <f t="shared" si="2"/>
        <v>#DIV/0!</v>
      </c>
      <c r="F37" s="1" t="e">
        <f t="shared" si="3"/>
        <v>#DIV/0!</v>
      </c>
      <c r="G37" s="1"/>
      <c r="H37" s="1"/>
      <c r="I37" s="1"/>
      <c r="J37" s="1"/>
      <c r="K37" s="1"/>
      <c r="L37" s="1"/>
      <c r="M37" s="1"/>
      <c r="N37" s="1"/>
      <c r="O37" s="1"/>
      <c r="P37" s="1"/>
      <c r="Q37" s="1"/>
      <c r="R37" s="1"/>
      <c r="S37" s="1"/>
      <c r="T37" s="1"/>
      <c r="U37" s="1"/>
      <c r="V37" s="1"/>
      <c r="W37" s="1"/>
      <c r="X37" s="1"/>
      <c r="Y37" s="1"/>
    </row>
    <row r="38" spans="1:25" x14ac:dyDescent="0.15">
      <c r="A38" s="1"/>
      <c r="B38" s="1" t="e">
        <f t="shared" si="4"/>
        <v>#DIV/0!</v>
      </c>
      <c r="C38" s="42" t="e">
        <f t="shared" si="0"/>
        <v>#DIV/0!</v>
      </c>
      <c r="D38" s="1" t="e">
        <f t="shared" si="1"/>
        <v>#DIV/0!</v>
      </c>
      <c r="E38" s="1" t="e">
        <f t="shared" si="2"/>
        <v>#DIV/0!</v>
      </c>
      <c r="F38" s="1" t="e">
        <f t="shared" si="3"/>
        <v>#DIV/0!</v>
      </c>
      <c r="G38" s="1"/>
      <c r="H38" s="1"/>
      <c r="I38" s="1"/>
      <c r="J38" s="1"/>
      <c r="K38" s="1"/>
      <c r="L38" s="1"/>
      <c r="M38" s="1"/>
      <c r="N38" s="1"/>
      <c r="O38" s="1"/>
      <c r="P38" s="1"/>
      <c r="Q38" s="1"/>
      <c r="R38" s="1"/>
      <c r="S38" s="1"/>
      <c r="T38" s="1"/>
      <c r="U38" s="1"/>
      <c r="V38" s="1"/>
      <c r="W38" s="1"/>
      <c r="X38" s="1"/>
      <c r="Y38" s="1"/>
    </row>
    <row r="39" spans="1:25" x14ac:dyDescent="0.15">
      <c r="A39" s="1"/>
      <c r="B39" s="1" t="e">
        <f t="shared" si="4"/>
        <v>#DIV/0!</v>
      </c>
      <c r="C39" s="42" t="e">
        <f t="shared" si="0"/>
        <v>#DIV/0!</v>
      </c>
      <c r="D39" s="1" t="e">
        <f t="shared" si="1"/>
        <v>#DIV/0!</v>
      </c>
      <c r="E39" s="1" t="e">
        <f t="shared" si="2"/>
        <v>#DIV/0!</v>
      </c>
      <c r="F39" s="1" t="e">
        <f t="shared" si="3"/>
        <v>#DIV/0!</v>
      </c>
      <c r="G39" s="1"/>
      <c r="H39" s="1"/>
      <c r="I39" s="1"/>
      <c r="J39" s="1"/>
      <c r="K39" s="1"/>
      <c r="L39" s="1"/>
      <c r="M39" s="1"/>
      <c r="N39" s="1"/>
      <c r="O39" s="1"/>
      <c r="P39" s="1"/>
      <c r="Q39" s="1"/>
      <c r="R39" s="1"/>
      <c r="S39" s="1"/>
      <c r="T39" s="1"/>
      <c r="U39" s="1"/>
      <c r="V39" s="1"/>
      <c r="W39" s="1"/>
      <c r="X39" s="1"/>
      <c r="Y39" s="1"/>
    </row>
    <row r="40" spans="1:25" x14ac:dyDescent="0.15">
      <c r="A40" s="1"/>
      <c r="B40" s="1" t="e">
        <f t="shared" si="4"/>
        <v>#DIV/0!</v>
      </c>
      <c r="C40" s="42" t="e">
        <f t="shared" si="0"/>
        <v>#DIV/0!</v>
      </c>
      <c r="D40" s="1" t="e">
        <f t="shared" si="1"/>
        <v>#DIV/0!</v>
      </c>
      <c r="E40" s="1" t="e">
        <f t="shared" si="2"/>
        <v>#DIV/0!</v>
      </c>
      <c r="F40" s="1" t="e">
        <f t="shared" si="3"/>
        <v>#DIV/0!</v>
      </c>
      <c r="G40" s="1"/>
      <c r="H40" s="1"/>
      <c r="I40" s="1"/>
      <c r="J40" s="1"/>
      <c r="K40" s="1"/>
      <c r="L40" s="1"/>
      <c r="M40" s="1"/>
      <c r="N40" s="1"/>
      <c r="O40" s="1"/>
      <c r="P40" s="1"/>
      <c r="Q40" s="1"/>
      <c r="R40" s="1"/>
      <c r="S40" s="1"/>
      <c r="T40" s="1"/>
      <c r="U40" s="1"/>
      <c r="V40" s="1"/>
      <c r="W40" s="1"/>
      <c r="X40" s="1"/>
      <c r="Y40" s="1"/>
    </row>
    <row r="41" spans="1:25" x14ac:dyDescent="0.15">
      <c r="A41" s="1"/>
      <c r="B41" s="1" t="e">
        <f t="shared" si="4"/>
        <v>#DIV/0!</v>
      </c>
      <c r="C41" s="42" t="e">
        <f t="shared" si="0"/>
        <v>#DIV/0!</v>
      </c>
      <c r="D41" s="1" t="e">
        <f t="shared" si="1"/>
        <v>#DIV/0!</v>
      </c>
      <c r="E41" s="1" t="e">
        <f t="shared" si="2"/>
        <v>#DIV/0!</v>
      </c>
      <c r="F41" s="1" t="e">
        <f t="shared" si="3"/>
        <v>#DIV/0!</v>
      </c>
      <c r="H41" s="1"/>
      <c r="I41" s="1"/>
      <c r="J41" s="1"/>
      <c r="K41" s="1"/>
      <c r="L41" s="1"/>
      <c r="M41" s="1"/>
      <c r="N41" s="1"/>
      <c r="O41" s="1"/>
      <c r="P41" s="1"/>
      <c r="Q41" s="1"/>
      <c r="R41" s="1"/>
      <c r="S41" s="1"/>
      <c r="T41" s="1"/>
      <c r="U41" s="1"/>
      <c r="V41" s="1"/>
      <c r="W41" s="1"/>
      <c r="X41" s="1"/>
      <c r="Y41" s="1"/>
    </row>
    <row r="42" spans="1:25" x14ac:dyDescent="0.15">
      <c r="A42" s="1"/>
      <c r="B42" s="1" t="e">
        <f t="shared" si="4"/>
        <v>#DIV/0!</v>
      </c>
      <c r="C42" s="42" t="e">
        <f t="shared" si="0"/>
        <v>#DIV/0!</v>
      </c>
      <c r="D42" s="1" t="e">
        <f t="shared" si="1"/>
        <v>#DIV/0!</v>
      </c>
      <c r="E42" s="1" t="e">
        <f t="shared" si="2"/>
        <v>#DIV/0!</v>
      </c>
      <c r="F42" s="1" t="e">
        <f t="shared" si="3"/>
        <v>#DIV/0!</v>
      </c>
      <c r="H42" s="1"/>
      <c r="I42" s="1"/>
      <c r="J42" s="1"/>
      <c r="K42" s="1"/>
      <c r="L42" s="1"/>
      <c r="M42" s="1"/>
      <c r="N42" s="1"/>
      <c r="O42" s="1"/>
      <c r="P42" s="1"/>
      <c r="Q42" s="1"/>
      <c r="R42" s="1"/>
      <c r="S42" s="1"/>
      <c r="T42" s="1"/>
      <c r="U42" s="1"/>
      <c r="V42" s="1"/>
      <c r="W42" s="1"/>
      <c r="X42" s="1"/>
      <c r="Y42" s="1"/>
    </row>
    <row r="43" spans="1:25" x14ac:dyDescent="0.15">
      <c r="A43" s="1"/>
      <c r="B43" s="1" t="e">
        <f t="shared" si="4"/>
        <v>#DIV/0!</v>
      </c>
      <c r="C43" s="42" t="e">
        <f t="shared" si="0"/>
        <v>#DIV/0!</v>
      </c>
      <c r="D43" s="1" t="e">
        <f t="shared" si="1"/>
        <v>#DIV/0!</v>
      </c>
      <c r="E43" s="1" t="e">
        <f t="shared" si="2"/>
        <v>#DIV/0!</v>
      </c>
      <c r="F43" s="1" t="e">
        <f t="shared" si="3"/>
        <v>#DIV/0!</v>
      </c>
      <c r="H43" s="1"/>
      <c r="I43" s="1"/>
      <c r="J43" s="1"/>
      <c r="K43" s="1"/>
      <c r="L43" s="1"/>
      <c r="M43" s="1"/>
      <c r="N43" s="1"/>
      <c r="O43" s="1"/>
      <c r="P43" s="1"/>
      <c r="Q43" s="1"/>
      <c r="R43" s="1"/>
      <c r="S43" s="1"/>
      <c r="T43" s="1"/>
      <c r="U43" s="1"/>
      <c r="V43" s="1"/>
      <c r="W43" s="1"/>
      <c r="X43" s="1"/>
      <c r="Y43" s="1"/>
    </row>
    <row r="44" spans="1:25" x14ac:dyDescent="0.15">
      <c r="A44" s="1"/>
      <c r="B44" s="1" t="e">
        <f t="shared" si="4"/>
        <v>#DIV/0!</v>
      </c>
      <c r="C44" s="42" t="e">
        <f t="shared" si="0"/>
        <v>#DIV/0!</v>
      </c>
      <c r="D44" s="1" t="e">
        <f t="shared" si="1"/>
        <v>#DIV/0!</v>
      </c>
      <c r="E44" s="1" t="e">
        <f t="shared" si="2"/>
        <v>#DIV/0!</v>
      </c>
      <c r="F44" s="1" t="e">
        <f t="shared" si="3"/>
        <v>#DIV/0!</v>
      </c>
      <c r="G44" s="1"/>
      <c r="H44" s="1"/>
      <c r="I44" s="1"/>
      <c r="J44" s="1"/>
      <c r="K44" s="1"/>
      <c r="L44" s="1"/>
      <c r="M44" s="1"/>
      <c r="N44" s="1"/>
      <c r="O44" s="1"/>
      <c r="P44" s="1"/>
      <c r="Q44" s="1"/>
      <c r="R44" s="1"/>
      <c r="S44" s="1"/>
      <c r="T44" s="1"/>
      <c r="U44" s="1"/>
      <c r="V44" s="1"/>
      <c r="W44" s="1"/>
      <c r="X44" s="1"/>
      <c r="Y44" s="1"/>
    </row>
    <row r="45" spans="1:25" x14ac:dyDescent="0.15">
      <c r="A45" s="1"/>
      <c r="B45" s="1" t="e">
        <f t="shared" si="4"/>
        <v>#DIV/0!</v>
      </c>
      <c r="C45" s="42" t="e">
        <f t="shared" si="0"/>
        <v>#DIV/0!</v>
      </c>
      <c r="D45" s="1" t="e">
        <f t="shared" si="1"/>
        <v>#DIV/0!</v>
      </c>
      <c r="E45" s="1" t="e">
        <f t="shared" si="2"/>
        <v>#DIV/0!</v>
      </c>
      <c r="F45" s="1" t="e">
        <f t="shared" si="3"/>
        <v>#DIV/0!</v>
      </c>
      <c r="G45" s="1"/>
      <c r="H45" s="1"/>
      <c r="I45" s="1"/>
      <c r="J45" s="1"/>
      <c r="K45" s="1"/>
      <c r="L45" s="1"/>
      <c r="M45" s="1"/>
      <c r="N45" s="1"/>
      <c r="O45" s="1"/>
      <c r="P45" s="1"/>
      <c r="Q45" s="1"/>
      <c r="R45" s="1"/>
      <c r="S45" s="1"/>
      <c r="T45" s="1"/>
      <c r="U45" s="1"/>
      <c r="V45" s="1"/>
      <c r="W45" s="1"/>
      <c r="X45" s="1"/>
      <c r="Y45" s="1"/>
    </row>
    <row r="46" spans="1:25" x14ac:dyDescent="0.15">
      <c r="A46" s="1"/>
      <c r="B46" s="1" t="e">
        <f t="shared" si="4"/>
        <v>#DIV/0!</v>
      </c>
      <c r="C46" s="42" t="e">
        <f t="shared" ref="C46:C72" si="5">B46*$B$6/$E$4</f>
        <v>#DIV/0!</v>
      </c>
      <c r="D46" s="1" t="e">
        <f t="shared" ref="D46:D72" si="6">IF(C46&lt;0.1,24/C46,(24/C46)*(1+0.14*(C46^0.7)))</f>
        <v>#DIV/0!</v>
      </c>
      <c r="E46" s="1" t="e">
        <f t="shared" ref="E46:E72" si="7">SQRT((4/3/D46))*$C$10</f>
        <v>#DIV/0!</v>
      </c>
      <c r="F46" s="1" t="e">
        <f t="shared" ref="F46:F72" si="8">ABS(E46-B46)</f>
        <v>#DIV/0!</v>
      </c>
      <c r="G46" s="1"/>
      <c r="H46" s="1"/>
      <c r="I46" s="1"/>
      <c r="J46" s="1"/>
      <c r="K46" s="1"/>
      <c r="L46" s="1"/>
      <c r="M46" s="1"/>
      <c r="N46" s="1"/>
      <c r="O46" s="1"/>
      <c r="P46" s="1"/>
      <c r="Q46" s="1"/>
      <c r="R46" s="1"/>
      <c r="S46" s="1"/>
      <c r="T46" s="1"/>
      <c r="U46" s="1"/>
      <c r="V46" s="1"/>
      <c r="W46" s="1"/>
      <c r="X46" s="1"/>
      <c r="Y46" s="1"/>
    </row>
    <row r="47" spans="1:25" x14ac:dyDescent="0.15">
      <c r="A47" s="1"/>
      <c r="B47" s="1" t="e">
        <f t="shared" ref="B47:B72" si="9">E46</f>
        <v>#DIV/0!</v>
      </c>
      <c r="C47" s="42" t="e">
        <f t="shared" si="5"/>
        <v>#DIV/0!</v>
      </c>
      <c r="D47" s="1" t="e">
        <f t="shared" si="6"/>
        <v>#DIV/0!</v>
      </c>
      <c r="E47" s="1" t="e">
        <f t="shared" si="7"/>
        <v>#DIV/0!</v>
      </c>
      <c r="F47" s="1" t="e">
        <f t="shared" si="8"/>
        <v>#DIV/0!</v>
      </c>
      <c r="G47" s="1"/>
      <c r="H47" s="1"/>
      <c r="I47" s="1"/>
      <c r="J47" s="1"/>
      <c r="K47" s="1"/>
      <c r="L47" s="1"/>
      <c r="M47" s="1"/>
      <c r="N47" s="1"/>
      <c r="O47" s="1"/>
      <c r="P47" s="1"/>
      <c r="Q47" s="1"/>
      <c r="R47" s="1"/>
      <c r="S47" s="1"/>
      <c r="T47" s="1"/>
      <c r="U47" s="1"/>
      <c r="V47" s="1"/>
      <c r="W47" s="1"/>
      <c r="X47" s="1"/>
      <c r="Y47" s="1"/>
    </row>
    <row r="48" spans="1:25" x14ac:dyDescent="0.15">
      <c r="A48" s="1"/>
      <c r="B48" s="1" t="e">
        <f t="shared" si="9"/>
        <v>#DIV/0!</v>
      </c>
      <c r="C48" s="42" t="e">
        <f t="shared" si="5"/>
        <v>#DIV/0!</v>
      </c>
      <c r="D48" s="1" t="e">
        <f t="shared" si="6"/>
        <v>#DIV/0!</v>
      </c>
      <c r="E48" s="1" t="e">
        <f t="shared" si="7"/>
        <v>#DIV/0!</v>
      </c>
      <c r="F48" s="1" t="e">
        <f t="shared" si="8"/>
        <v>#DIV/0!</v>
      </c>
      <c r="G48" s="1"/>
      <c r="H48" s="1"/>
      <c r="I48" s="1"/>
      <c r="J48" s="1"/>
      <c r="K48" s="1"/>
      <c r="L48" s="1"/>
      <c r="M48" s="1"/>
      <c r="N48" s="1"/>
      <c r="O48" s="1"/>
      <c r="P48" s="1"/>
      <c r="Q48" s="1"/>
      <c r="R48" s="1"/>
      <c r="S48" s="1"/>
      <c r="T48" s="1"/>
      <c r="U48" s="1"/>
      <c r="V48" s="1"/>
      <c r="W48" s="1"/>
      <c r="X48" s="1"/>
      <c r="Y48" s="1"/>
    </row>
    <row r="49" spans="1:25" x14ac:dyDescent="0.15">
      <c r="A49" s="1"/>
      <c r="B49" s="1" t="e">
        <f t="shared" si="9"/>
        <v>#DIV/0!</v>
      </c>
      <c r="C49" s="42" t="e">
        <f t="shared" si="5"/>
        <v>#DIV/0!</v>
      </c>
      <c r="D49" s="1" t="e">
        <f t="shared" si="6"/>
        <v>#DIV/0!</v>
      </c>
      <c r="E49" s="1" t="e">
        <f t="shared" si="7"/>
        <v>#DIV/0!</v>
      </c>
      <c r="F49" s="1" t="e">
        <f t="shared" si="8"/>
        <v>#DIV/0!</v>
      </c>
      <c r="G49" s="1"/>
      <c r="H49" s="1"/>
      <c r="I49" s="1"/>
      <c r="J49" s="1"/>
      <c r="K49" s="1"/>
      <c r="L49" s="1"/>
      <c r="M49" s="1"/>
      <c r="N49" s="1"/>
      <c r="O49" s="1"/>
      <c r="P49" s="1"/>
      <c r="Q49" s="1"/>
      <c r="R49" s="1"/>
      <c r="S49" s="1"/>
      <c r="T49" s="1"/>
      <c r="U49" s="1"/>
      <c r="V49" s="1"/>
      <c r="W49" s="1"/>
      <c r="X49" s="1"/>
      <c r="Y49" s="1"/>
    </row>
    <row r="50" spans="1:25" x14ac:dyDescent="0.15">
      <c r="B50" s="1" t="e">
        <f t="shared" si="9"/>
        <v>#DIV/0!</v>
      </c>
      <c r="C50" s="42" t="e">
        <f t="shared" si="5"/>
        <v>#DIV/0!</v>
      </c>
      <c r="D50" s="1" t="e">
        <f t="shared" si="6"/>
        <v>#DIV/0!</v>
      </c>
      <c r="E50" s="1" t="e">
        <f t="shared" si="7"/>
        <v>#DIV/0!</v>
      </c>
      <c r="F50" s="1" t="e">
        <f t="shared" si="8"/>
        <v>#DIV/0!</v>
      </c>
    </row>
    <row r="51" spans="1:25" x14ac:dyDescent="0.15">
      <c r="B51" s="1" t="e">
        <f t="shared" si="9"/>
        <v>#DIV/0!</v>
      </c>
      <c r="C51" s="42" t="e">
        <f t="shared" si="5"/>
        <v>#DIV/0!</v>
      </c>
      <c r="D51" s="1" t="e">
        <f t="shared" si="6"/>
        <v>#DIV/0!</v>
      </c>
      <c r="E51" s="1" t="e">
        <f t="shared" si="7"/>
        <v>#DIV/0!</v>
      </c>
      <c r="F51" s="1" t="e">
        <f t="shared" si="8"/>
        <v>#DIV/0!</v>
      </c>
    </row>
    <row r="52" spans="1:25" x14ac:dyDescent="0.15">
      <c r="B52" s="1" t="e">
        <f t="shared" si="9"/>
        <v>#DIV/0!</v>
      </c>
      <c r="C52" s="42" t="e">
        <f t="shared" si="5"/>
        <v>#DIV/0!</v>
      </c>
      <c r="D52" s="1" t="e">
        <f t="shared" si="6"/>
        <v>#DIV/0!</v>
      </c>
      <c r="E52" s="1" t="e">
        <f t="shared" si="7"/>
        <v>#DIV/0!</v>
      </c>
      <c r="F52" s="1" t="e">
        <f t="shared" si="8"/>
        <v>#DIV/0!</v>
      </c>
    </row>
    <row r="53" spans="1:25" x14ac:dyDescent="0.15">
      <c r="B53" s="1" t="e">
        <f t="shared" si="9"/>
        <v>#DIV/0!</v>
      </c>
      <c r="C53" s="42" t="e">
        <f t="shared" si="5"/>
        <v>#DIV/0!</v>
      </c>
      <c r="D53" s="1" t="e">
        <f t="shared" si="6"/>
        <v>#DIV/0!</v>
      </c>
      <c r="E53" s="1" t="e">
        <f t="shared" si="7"/>
        <v>#DIV/0!</v>
      </c>
      <c r="F53" s="1" t="e">
        <f t="shared" si="8"/>
        <v>#DIV/0!</v>
      </c>
    </row>
    <row r="54" spans="1:25" x14ac:dyDescent="0.15">
      <c r="B54" s="1" t="e">
        <f t="shared" si="9"/>
        <v>#DIV/0!</v>
      </c>
      <c r="C54" s="42" t="e">
        <f t="shared" si="5"/>
        <v>#DIV/0!</v>
      </c>
      <c r="D54" s="1" t="e">
        <f t="shared" si="6"/>
        <v>#DIV/0!</v>
      </c>
      <c r="E54" s="1" t="e">
        <f t="shared" si="7"/>
        <v>#DIV/0!</v>
      </c>
      <c r="F54" s="1" t="e">
        <f t="shared" si="8"/>
        <v>#DIV/0!</v>
      </c>
    </row>
    <row r="55" spans="1:25" x14ac:dyDescent="0.15">
      <c r="B55" s="1" t="e">
        <f t="shared" si="9"/>
        <v>#DIV/0!</v>
      </c>
      <c r="C55" s="42" t="e">
        <f t="shared" si="5"/>
        <v>#DIV/0!</v>
      </c>
      <c r="D55" s="1" t="e">
        <f t="shared" si="6"/>
        <v>#DIV/0!</v>
      </c>
      <c r="E55" s="1" t="e">
        <f t="shared" si="7"/>
        <v>#DIV/0!</v>
      </c>
      <c r="F55" s="1" t="e">
        <f t="shared" si="8"/>
        <v>#DIV/0!</v>
      </c>
    </row>
    <row r="56" spans="1:25" x14ac:dyDescent="0.15">
      <c r="B56" s="1" t="e">
        <f t="shared" si="9"/>
        <v>#DIV/0!</v>
      </c>
      <c r="C56" s="42" t="e">
        <f t="shared" si="5"/>
        <v>#DIV/0!</v>
      </c>
      <c r="D56" s="1" t="e">
        <f t="shared" si="6"/>
        <v>#DIV/0!</v>
      </c>
      <c r="E56" s="1" t="e">
        <f t="shared" si="7"/>
        <v>#DIV/0!</v>
      </c>
      <c r="F56" s="1" t="e">
        <f t="shared" si="8"/>
        <v>#DIV/0!</v>
      </c>
    </row>
    <row r="57" spans="1:25" x14ac:dyDescent="0.15">
      <c r="B57" s="1" t="e">
        <f t="shared" si="9"/>
        <v>#DIV/0!</v>
      </c>
      <c r="C57" s="42" t="e">
        <f t="shared" si="5"/>
        <v>#DIV/0!</v>
      </c>
      <c r="D57" s="1" t="e">
        <f t="shared" si="6"/>
        <v>#DIV/0!</v>
      </c>
      <c r="E57" s="1" t="e">
        <f t="shared" si="7"/>
        <v>#DIV/0!</v>
      </c>
      <c r="F57" s="1" t="e">
        <f t="shared" si="8"/>
        <v>#DIV/0!</v>
      </c>
    </row>
    <row r="58" spans="1:25" x14ac:dyDescent="0.15">
      <c r="B58" s="1" t="e">
        <f t="shared" si="9"/>
        <v>#DIV/0!</v>
      </c>
      <c r="C58" s="42" t="e">
        <f t="shared" si="5"/>
        <v>#DIV/0!</v>
      </c>
      <c r="D58" s="1" t="e">
        <f t="shared" si="6"/>
        <v>#DIV/0!</v>
      </c>
      <c r="E58" s="1" t="e">
        <f t="shared" si="7"/>
        <v>#DIV/0!</v>
      </c>
      <c r="F58" s="1" t="e">
        <f t="shared" si="8"/>
        <v>#DIV/0!</v>
      </c>
    </row>
    <row r="59" spans="1:25" x14ac:dyDescent="0.15">
      <c r="B59" s="1" t="e">
        <f t="shared" si="9"/>
        <v>#DIV/0!</v>
      </c>
      <c r="C59" s="42" t="e">
        <f t="shared" si="5"/>
        <v>#DIV/0!</v>
      </c>
      <c r="D59" s="1" t="e">
        <f t="shared" si="6"/>
        <v>#DIV/0!</v>
      </c>
      <c r="E59" s="1" t="e">
        <f t="shared" si="7"/>
        <v>#DIV/0!</v>
      </c>
      <c r="F59" s="1" t="e">
        <f t="shared" si="8"/>
        <v>#DIV/0!</v>
      </c>
    </row>
    <row r="60" spans="1:25" x14ac:dyDescent="0.15">
      <c r="B60" s="1" t="e">
        <f t="shared" si="9"/>
        <v>#DIV/0!</v>
      </c>
      <c r="C60" s="42" t="e">
        <f t="shared" si="5"/>
        <v>#DIV/0!</v>
      </c>
      <c r="D60" s="1" t="e">
        <f t="shared" si="6"/>
        <v>#DIV/0!</v>
      </c>
      <c r="E60" s="1" t="e">
        <f t="shared" si="7"/>
        <v>#DIV/0!</v>
      </c>
      <c r="F60" s="1" t="e">
        <f t="shared" si="8"/>
        <v>#DIV/0!</v>
      </c>
    </row>
    <row r="61" spans="1:25" x14ac:dyDescent="0.15">
      <c r="B61" s="1" t="e">
        <f t="shared" si="9"/>
        <v>#DIV/0!</v>
      </c>
      <c r="C61" s="42" t="e">
        <f t="shared" si="5"/>
        <v>#DIV/0!</v>
      </c>
      <c r="D61" s="1" t="e">
        <f t="shared" si="6"/>
        <v>#DIV/0!</v>
      </c>
      <c r="E61" s="1" t="e">
        <f t="shared" si="7"/>
        <v>#DIV/0!</v>
      </c>
      <c r="F61" s="1" t="e">
        <f t="shared" si="8"/>
        <v>#DIV/0!</v>
      </c>
    </row>
    <row r="62" spans="1:25" x14ac:dyDescent="0.15">
      <c r="B62" s="1" t="e">
        <f t="shared" si="9"/>
        <v>#DIV/0!</v>
      </c>
      <c r="C62" s="42" t="e">
        <f t="shared" si="5"/>
        <v>#DIV/0!</v>
      </c>
      <c r="D62" s="1" t="e">
        <f t="shared" si="6"/>
        <v>#DIV/0!</v>
      </c>
      <c r="E62" s="1" t="e">
        <f t="shared" si="7"/>
        <v>#DIV/0!</v>
      </c>
      <c r="F62" s="1" t="e">
        <f t="shared" si="8"/>
        <v>#DIV/0!</v>
      </c>
    </row>
    <row r="63" spans="1:25" x14ac:dyDescent="0.15">
      <c r="B63" s="1" t="e">
        <f t="shared" si="9"/>
        <v>#DIV/0!</v>
      </c>
      <c r="C63" s="42" t="e">
        <f t="shared" si="5"/>
        <v>#DIV/0!</v>
      </c>
      <c r="D63" s="1" t="e">
        <f t="shared" si="6"/>
        <v>#DIV/0!</v>
      </c>
      <c r="E63" s="1" t="e">
        <f t="shared" si="7"/>
        <v>#DIV/0!</v>
      </c>
      <c r="F63" s="1" t="e">
        <f t="shared" si="8"/>
        <v>#DIV/0!</v>
      </c>
    </row>
    <row r="64" spans="1:25" x14ac:dyDescent="0.15">
      <c r="B64" s="1" t="e">
        <f t="shared" si="9"/>
        <v>#DIV/0!</v>
      </c>
      <c r="C64" s="42" t="e">
        <f t="shared" si="5"/>
        <v>#DIV/0!</v>
      </c>
      <c r="D64" s="1" t="e">
        <f t="shared" si="6"/>
        <v>#DIV/0!</v>
      </c>
      <c r="E64" s="1" t="e">
        <f t="shared" si="7"/>
        <v>#DIV/0!</v>
      </c>
      <c r="F64" s="1" t="e">
        <f t="shared" si="8"/>
        <v>#DIV/0!</v>
      </c>
    </row>
    <row r="65" spans="2:6" x14ac:dyDescent="0.15">
      <c r="B65" s="1" t="e">
        <f t="shared" si="9"/>
        <v>#DIV/0!</v>
      </c>
      <c r="C65" s="42" t="e">
        <f t="shared" si="5"/>
        <v>#DIV/0!</v>
      </c>
      <c r="D65" s="1" t="e">
        <f t="shared" si="6"/>
        <v>#DIV/0!</v>
      </c>
      <c r="E65" s="1" t="e">
        <f t="shared" si="7"/>
        <v>#DIV/0!</v>
      </c>
      <c r="F65" s="1" t="e">
        <f t="shared" si="8"/>
        <v>#DIV/0!</v>
      </c>
    </row>
    <row r="66" spans="2:6" x14ac:dyDescent="0.15">
      <c r="B66" s="1" t="e">
        <f t="shared" si="9"/>
        <v>#DIV/0!</v>
      </c>
      <c r="C66" s="42" t="e">
        <f t="shared" si="5"/>
        <v>#DIV/0!</v>
      </c>
      <c r="D66" s="1" t="e">
        <f t="shared" si="6"/>
        <v>#DIV/0!</v>
      </c>
      <c r="E66" s="1" t="e">
        <f t="shared" si="7"/>
        <v>#DIV/0!</v>
      </c>
      <c r="F66" s="1" t="e">
        <f t="shared" si="8"/>
        <v>#DIV/0!</v>
      </c>
    </row>
    <row r="67" spans="2:6" x14ac:dyDescent="0.15">
      <c r="B67" s="1" t="e">
        <f t="shared" si="9"/>
        <v>#DIV/0!</v>
      </c>
      <c r="C67" s="42" t="e">
        <f t="shared" si="5"/>
        <v>#DIV/0!</v>
      </c>
      <c r="D67" s="1" t="e">
        <f t="shared" si="6"/>
        <v>#DIV/0!</v>
      </c>
      <c r="E67" s="1" t="e">
        <f t="shared" si="7"/>
        <v>#DIV/0!</v>
      </c>
      <c r="F67" s="1" t="e">
        <f t="shared" si="8"/>
        <v>#DIV/0!</v>
      </c>
    </row>
    <row r="68" spans="2:6" x14ac:dyDescent="0.15">
      <c r="B68" s="1" t="e">
        <f t="shared" si="9"/>
        <v>#DIV/0!</v>
      </c>
      <c r="C68" s="42" t="e">
        <f t="shared" si="5"/>
        <v>#DIV/0!</v>
      </c>
      <c r="D68" s="1" t="e">
        <f t="shared" si="6"/>
        <v>#DIV/0!</v>
      </c>
      <c r="E68" s="1" t="e">
        <f t="shared" si="7"/>
        <v>#DIV/0!</v>
      </c>
      <c r="F68" s="1" t="e">
        <f t="shared" si="8"/>
        <v>#DIV/0!</v>
      </c>
    </row>
    <row r="69" spans="2:6" x14ac:dyDescent="0.15">
      <c r="B69" s="1" t="e">
        <f t="shared" si="9"/>
        <v>#DIV/0!</v>
      </c>
      <c r="C69" s="42" t="e">
        <f t="shared" si="5"/>
        <v>#DIV/0!</v>
      </c>
      <c r="D69" s="1" t="e">
        <f t="shared" si="6"/>
        <v>#DIV/0!</v>
      </c>
      <c r="E69" s="1" t="e">
        <f t="shared" si="7"/>
        <v>#DIV/0!</v>
      </c>
      <c r="F69" s="1" t="e">
        <f t="shared" si="8"/>
        <v>#DIV/0!</v>
      </c>
    </row>
    <row r="70" spans="2:6" x14ac:dyDescent="0.15">
      <c r="B70" s="1" t="e">
        <f t="shared" si="9"/>
        <v>#DIV/0!</v>
      </c>
      <c r="C70" s="42" t="e">
        <f t="shared" si="5"/>
        <v>#DIV/0!</v>
      </c>
      <c r="D70" s="1" t="e">
        <f t="shared" si="6"/>
        <v>#DIV/0!</v>
      </c>
      <c r="E70" s="1" t="e">
        <f t="shared" si="7"/>
        <v>#DIV/0!</v>
      </c>
      <c r="F70" s="1" t="e">
        <f t="shared" si="8"/>
        <v>#DIV/0!</v>
      </c>
    </row>
    <row r="71" spans="2:6" x14ac:dyDescent="0.15">
      <c r="B71" s="1" t="e">
        <f t="shared" si="9"/>
        <v>#DIV/0!</v>
      </c>
      <c r="C71" s="42" t="e">
        <f t="shared" si="5"/>
        <v>#DIV/0!</v>
      </c>
      <c r="D71" s="1" t="e">
        <f t="shared" si="6"/>
        <v>#DIV/0!</v>
      </c>
      <c r="E71" s="1" t="e">
        <f t="shared" si="7"/>
        <v>#DIV/0!</v>
      </c>
      <c r="F71" s="1" t="e">
        <f t="shared" si="8"/>
        <v>#DIV/0!</v>
      </c>
    </row>
    <row r="72" spans="2:6" x14ac:dyDescent="0.15">
      <c r="B72" s="1" t="e">
        <f t="shared" si="9"/>
        <v>#DIV/0!</v>
      </c>
      <c r="C72" s="42" t="e">
        <f t="shared" si="5"/>
        <v>#DIV/0!</v>
      </c>
      <c r="D72" s="1" t="e">
        <f t="shared" si="6"/>
        <v>#DIV/0!</v>
      </c>
      <c r="E72" s="1" t="e">
        <f t="shared" si="7"/>
        <v>#DIV/0!</v>
      </c>
      <c r="F72" s="1" t="e">
        <f t="shared" si="8"/>
        <v>#DIV/0!</v>
      </c>
    </row>
  </sheetData>
  <phoneticPr fontId="2" type="noConversion"/>
  <conditionalFormatting sqref="F14:F72">
    <cfRule type="cellIs" dxfId="0" priority="1" stopIfTrue="1" operator="lessThan">
      <formula>0.0000000001</formula>
    </cfRule>
  </conditionalFormatting>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Results-Multiple Flush Cycles</vt:lpstr>
      <vt:lpstr>Pumpdown</vt:lpstr>
      <vt:lpstr>Fluid Volume vs Fill Height</vt:lpstr>
      <vt:lpstr>Terminal Velocity #1</vt:lpstr>
      <vt:lpstr>Terminal Velocity #2</vt:lpstr>
      <vt:lpstr>Terminal Velocity #3</vt:lpstr>
      <vt:lpstr>Terminal Velocity #4</vt:lpstr>
      <vt:lpstr>Terminal Velocity #5</vt:lpstr>
      <vt:lpstr>Terminal Velocity #6</vt:lpstr>
      <vt:lpstr>Terminal Velocity #7</vt:lpstr>
      <vt:lpstr>Terminal Velocity #8</vt:lpstr>
      <vt:lpstr>Terminal Velocity #9</vt:lpstr>
      <vt:lpstr>Terminal Velocity #10</vt:lpstr>
    </vt:vector>
  </TitlesOfParts>
  <Company>RPP-WTP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Hanson, Robert</dc:creator>
  <cp:keywords>ᅟ</cp:keywords>
  <cp:lastModifiedBy>Microsoft Office User</cp:lastModifiedBy>
  <cp:lastPrinted>2015-11-23T22:15:22Z</cp:lastPrinted>
  <dcterms:created xsi:type="dcterms:W3CDTF">2010-03-14T19:26:16Z</dcterms:created>
  <dcterms:modified xsi:type="dcterms:W3CDTF">2017-07-13T05:52:25Z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ca21fa8f-e007-412c-a63e-16e61ced2104</vt:lpwstr>
  </property>
  <property fmtid="{D5CDD505-2E9C-101B-9397-08002B2CF9AE}" pid="3" name="DocMarkingOptions">
    <vt:lpwstr>F</vt:lpwstr>
  </property>
  <property fmtid="{D5CDD505-2E9C-101B-9397-08002B2CF9AE}" pid="4" name="Classification">
    <vt:lpwstr>NotClassified</vt:lpwstr>
  </property>
  <property fmtid="{D5CDD505-2E9C-101B-9397-08002B2CF9AE}" pid="5" name="ShowVisibleMarkings">
    <vt:lpwstr>Y</vt:lpwstr>
  </property>
  <property fmtid="{D5CDD505-2E9C-101B-9397-08002B2CF9AE}" pid="6" name="FooterPosition">
    <vt:lpwstr>C</vt:lpwstr>
  </property>
</Properties>
</file>